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8_{7230B2CE-47FD-471B-A593-E39F8BE4FBC0}" xr6:coauthVersionLast="47" xr6:coauthVersionMax="47" xr10:uidLastSave="{00000000-0000-0000-0000-000000000000}"/>
  <bookViews>
    <workbookView xWindow="-120" yWindow="-120" windowWidth="38640" windowHeight="21240" firstSheet="1" activeTab="1" xr2:uid="{359FEB76-43F5-4253-AE07-674275EDB72D}"/>
  </bookViews>
  <sheets>
    <sheet name="Pivot Table" sheetId="7" r:id="rId1"/>
    <sheet name="DATA SHEET - SINGLE ROW" sheetId="9" r:id="rId2"/>
    <sheet name="DATA SHEET" sheetId="1" r:id="rId3"/>
    <sheet name="PATHWAY ANALYSIS" sheetId="4" r:id="rId4"/>
    <sheet name="BOUT DURATION" sheetId="6" r:id="rId5"/>
    <sheet name="PATHWAY ANALYSIS - SUMMARY" sheetId="5" r:id="rId6"/>
    <sheet name="META DATA" sheetId="2" r:id="rId7"/>
    <sheet name="INDEX" sheetId="3" r:id="rId8"/>
  </sheets>
  <definedNames>
    <definedName name="_xlnm._FilterDatabase" localSheetId="4" hidden="1">'BOUT DURATION'!$A$1:$O$5092</definedName>
    <definedName name="_xlnm._FilterDatabase" localSheetId="2" hidden="1">'DATA SHEET'!$A$1:$AJ$253</definedName>
    <definedName name="_xlnm._FilterDatabase" localSheetId="1" hidden="1">'DATA SHEET - SINGLE ROW'!$A$1:$AT$253</definedName>
    <definedName name="_xlnm._FilterDatabase" localSheetId="3" hidden="1">'PATHWAY ANALYSIS'!$B$1:$W$82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53" i="9" l="1"/>
  <c r="AL253" i="9"/>
  <c r="T253" i="9"/>
  <c r="P253" i="9"/>
  <c r="N253" i="9"/>
  <c r="K253" i="9"/>
  <c r="J253" i="9"/>
  <c r="H253" i="9" a="1"/>
  <c r="H253" i="9" s="1"/>
  <c r="G253" i="9"/>
  <c r="D253" i="9"/>
  <c r="E253" i="9" s="1"/>
  <c r="AT252" i="9"/>
  <c r="AL252" i="9"/>
  <c r="T252" i="9"/>
  <c r="P252" i="9"/>
  <c r="N252" i="9"/>
  <c r="K252" i="9"/>
  <c r="J252" i="9"/>
  <c r="H252" i="9" a="1"/>
  <c r="H252" i="9" s="1"/>
  <c r="G252" i="9"/>
  <c r="D252" i="9"/>
  <c r="E252" i="9" s="1"/>
  <c r="AT251" i="9"/>
  <c r="AL251" i="9"/>
  <c r="T251" i="9"/>
  <c r="P251" i="9"/>
  <c r="N251" i="9"/>
  <c r="M251" i="9"/>
  <c r="M252" i="9" s="1"/>
  <c r="Z252" i="9" s="1"/>
  <c r="K251" i="9"/>
  <c r="J251" i="9"/>
  <c r="H251" i="9" a="1"/>
  <c r="H251" i="9" s="1"/>
  <c r="G251" i="9"/>
  <c r="D251" i="9"/>
  <c r="E251" i="9" s="1"/>
  <c r="AT250" i="9"/>
  <c r="AL250" i="9"/>
  <c r="T250" i="9"/>
  <c r="P250" i="9"/>
  <c r="N250" i="9"/>
  <c r="K250" i="9"/>
  <c r="J250" i="9"/>
  <c r="H250" i="9" a="1"/>
  <c r="H250" i="9" s="1"/>
  <c r="G250" i="9"/>
  <c r="D250" i="9"/>
  <c r="E250" i="9" s="1"/>
  <c r="AT249" i="9"/>
  <c r="AL249" i="9"/>
  <c r="T249" i="9"/>
  <c r="P249" i="9"/>
  <c r="N249" i="9"/>
  <c r="K249" i="9"/>
  <c r="J249" i="9"/>
  <c r="H249" i="9" a="1"/>
  <c r="H249" i="9" s="1"/>
  <c r="G249" i="9"/>
  <c r="D249" i="9"/>
  <c r="E249" i="9" s="1"/>
  <c r="AT248" i="9"/>
  <c r="AL248" i="9"/>
  <c r="T248" i="9"/>
  <c r="P248" i="9"/>
  <c r="N248" i="9"/>
  <c r="M248" i="9"/>
  <c r="M250" i="9" s="1"/>
  <c r="Z250" i="9" s="1"/>
  <c r="K248" i="9"/>
  <c r="J248" i="9"/>
  <c r="H248" i="9" a="1"/>
  <c r="H248" i="9" s="1"/>
  <c r="G248" i="9"/>
  <c r="D248" i="9"/>
  <c r="E248" i="9" s="1"/>
  <c r="AL247" i="9"/>
  <c r="T247" i="9"/>
  <c r="P247" i="9"/>
  <c r="N247" i="9"/>
  <c r="L247" i="9"/>
  <c r="AT247" i="9" s="1"/>
  <c r="K247" i="9"/>
  <c r="J247" i="9"/>
  <c r="H247" i="9" a="1"/>
  <c r="H247" i="9" s="1"/>
  <c r="G247" i="9"/>
  <c r="D247" i="9"/>
  <c r="E247" i="9" s="1"/>
  <c r="AL246" i="9"/>
  <c r="T246" i="9"/>
  <c r="P246" i="9"/>
  <c r="N246" i="9"/>
  <c r="L246" i="9"/>
  <c r="AT246" i="9" s="1"/>
  <c r="K246" i="9"/>
  <c r="J246" i="9"/>
  <c r="H246" i="9" a="1"/>
  <c r="H246" i="9" s="1"/>
  <c r="G246" i="9"/>
  <c r="D246" i="9"/>
  <c r="E246" i="9" s="1"/>
  <c r="AL245" i="9"/>
  <c r="T245" i="9"/>
  <c r="P245" i="9"/>
  <c r="N245" i="9"/>
  <c r="M245" i="9"/>
  <c r="Z245" i="9" s="1"/>
  <c r="L245" i="9"/>
  <c r="AT245" i="9" s="1"/>
  <c r="K245" i="9"/>
  <c r="J245" i="9"/>
  <c r="H245" i="9" a="1"/>
  <c r="H245" i="9" s="1"/>
  <c r="G245" i="9"/>
  <c r="D245" i="9"/>
  <c r="E245" i="9" s="1"/>
  <c r="AL244" i="9"/>
  <c r="T244" i="9"/>
  <c r="P244" i="9"/>
  <c r="N244" i="9"/>
  <c r="L244" i="9"/>
  <c r="AT244" i="9" s="1"/>
  <c r="K244" i="9"/>
  <c r="J244" i="9"/>
  <c r="H244" i="9" a="1"/>
  <c r="H244" i="9" s="1"/>
  <c r="G244" i="9"/>
  <c r="D244" i="9"/>
  <c r="E244" i="9" s="1"/>
  <c r="AL243" i="9"/>
  <c r="T243" i="9"/>
  <c r="P243" i="9"/>
  <c r="N243" i="9"/>
  <c r="L243" i="9"/>
  <c r="AT243" i="9" s="1"/>
  <c r="K243" i="9"/>
  <c r="J243" i="9"/>
  <c r="H243" i="9" a="1"/>
  <c r="H243" i="9" s="1"/>
  <c r="G243" i="9"/>
  <c r="D243" i="9"/>
  <c r="E243" i="9" s="1"/>
  <c r="AL242" i="9"/>
  <c r="T242" i="9"/>
  <c r="P242" i="9"/>
  <c r="N242" i="9"/>
  <c r="M242" i="9"/>
  <c r="Z242" i="9" s="1"/>
  <c r="L242" i="9"/>
  <c r="AT242" i="9" s="1"/>
  <c r="K242" i="9"/>
  <c r="J242" i="9"/>
  <c r="H242" i="9" a="1"/>
  <c r="H242" i="9" s="1"/>
  <c r="G242" i="9"/>
  <c r="D242" i="9"/>
  <c r="E242" i="9" s="1"/>
  <c r="AL241" i="9"/>
  <c r="T241" i="9"/>
  <c r="P241" i="9"/>
  <c r="N241" i="9"/>
  <c r="L241" i="9"/>
  <c r="AT241" i="9" s="1"/>
  <c r="K241" i="9"/>
  <c r="J241" i="9"/>
  <c r="H241" i="9" a="1"/>
  <c r="H241" i="9" s="1"/>
  <c r="G241" i="9"/>
  <c r="D241" i="9"/>
  <c r="E241" i="9" s="1"/>
  <c r="AL240" i="9"/>
  <c r="T240" i="9"/>
  <c r="P240" i="9"/>
  <c r="N240" i="9"/>
  <c r="L240" i="9"/>
  <c r="AT240" i="9" s="1"/>
  <c r="K240" i="9"/>
  <c r="J240" i="9"/>
  <c r="H240" i="9" a="1"/>
  <c r="H240" i="9" s="1"/>
  <c r="G240" i="9"/>
  <c r="D240" i="9"/>
  <c r="E240" i="9" s="1"/>
  <c r="AL239" i="9"/>
  <c r="T239" i="9"/>
  <c r="P239" i="9"/>
  <c r="N239" i="9"/>
  <c r="M239" i="9"/>
  <c r="M240" i="9" s="1"/>
  <c r="Z240" i="9" s="1"/>
  <c r="L239" i="9"/>
  <c r="AT239" i="9" s="1"/>
  <c r="K239" i="9"/>
  <c r="J239" i="9"/>
  <c r="H239" i="9" a="1"/>
  <c r="H239" i="9" s="1"/>
  <c r="G239" i="9"/>
  <c r="D239" i="9"/>
  <c r="E239" i="9" s="1"/>
  <c r="AL238" i="9"/>
  <c r="T238" i="9"/>
  <c r="P238" i="9"/>
  <c r="N238" i="9"/>
  <c r="L238" i="9"/>
  <c r="AT238" i="9" s="1"/>
  <c r="K238" i="9"/>
  <c r="J238" i="9"/>
  <c r="H238" i="9" a="1"/>
  <c r="H238" i="9" s="1"/>
  <c r="G238" i="9"/>
  <c r="D238" i="9"/>
  <c r="E238" i="9" s="1"/>
  <c r="AL237" i="9"/>
  <c r="T237" i="9"/>
  <c r="P237" i="9"/>
  <c r="N237" i="9"/>
  <c r="L237" i="9"/>
  <c r="AT237" i="9" s="1"/>
  <c r="K237" i="9"/>
  <c r="J237" i="9"/>
  <c r="H237" i="9" a="1"/>
  <c r="H237" i="9" s="1"/>
  <c r="G237" i="9"/>
  <c r="D237" i="9"/>
  <c r="E237" i="9" s="1"/>
  <c r="AL236" i="9"/>
  <c r="T236" i="9"/>
  <c r="P236" i="9"/>
  <c r="N236" i="9"/>
  <c r="M236" i="9"/>
  <c r="M238" i="9" s="1"/>
  <c r="Z238" i="9" s="1"/>
  <c r="L236" i="9"/>
  <c r="AT236" i="9" s="1"/>
  <c r="K236" i="9"/>
  <c r="J236" i="9"/>
  <c r="H236" i="9" a="1"/>
  <c r="H236" i="9" s="1"/>
  <c r="G236" i="9"/>
  <c r="D236" i="9"/>
  <c r="E236" i="9" s="1"/>
  <c r="AL235" i="9"/>
  <c r="T235" i="9"/>
  <c r="P235" i="9"/>
  <c r="N235" i="9"/>
  <c r="L235" i="9"/>
  <c r="AT235" i="9" s="1"/>
  <c r="K235" i="9"/>
  <c r="J235" i="9"/>
  <c r="H235" i="9" a="1"/>
  <c r="H235" i="9" s="1"/>
  <c r="G235" i="9"/>
  <c r="D235" i="9"/>
  <c r="E235" i="9" s="1"/>
  <c r="AL234" i="9"/>
  <c r="T234" i="9"/>
  <c r="P234" i="9"/>
  <c r="N234" i="9"/>
  <c r="L234" i="9"/>
  <c r="AT234" i="9" s="1"/>
  <c r="K234" i="9"/>
  <c r="J234" i="9"/>
  <c r="H234" i="9" a="1"/>
  <c r="H234" i="9" s="1"/>
  <c r="G234" i="9"/>
  <c r="D234" i="9"/>
  <c r="E234" i="9" s="1"/>
  <c r="AL233" i="9"/>
  <c r="T233" i="9"/>
  <c r="P233" i="9"/>
  <c r="N233" i="9"/>
  <c r="M233" i="9"/>
  <c r="M234" i="9" s="1"/>
  <c r="Z234" i="9" s="1"/>
  <c r="L233" i="9"/>
  <c r="AT233" i="9" s="1"/>
  <c r="K233" i="9"/>
  <c r="J233" i="9"/>
  <c r="H233" i="9" a="1"/>
  <c r="H233" i="9" s="1"/>
  <c r="G233" i="9"/>
  <c r="D233" i="9"/>
  <c r="E233" i="9" s="1"/>
  <c r="AL232" i="9"/>
  <c r="T232" i="9"/>
  <c r="P232" i="9"/>
  <c r="N232" i="9"/>
  <c r="L232" i="9"/>
  <c r="AT232" i="9" s="1"/>
  <c r="K232" i="9"/>
  <c r="J232" i="9"/>
  <c r="H232" i="9" a="1"/>
  <c r="H232" i="9" s="1"/>
  <c r="G232" i="9"/>
  <c r="D232" i="9"/>
  <c r="E232" i="9" s="1"/>
  <c r="AL231" i="9"/>
  <c r="T231" i="9"/>
  <c r="P231" i="9"/>
  <c r="N231" i="9"/>
  <c r="L231" i="9"/>
  <c r="AT231" i="9" s="1"/>
  <c r="K231" i="9"/>
  <c r="J231" i="9"/>
  <c r="H231" i="9" a="1"/>
  <c r="H231" i="9" s="1"/>
  <c r="G231" i="9"/>
  <c r="D231" i="9"/>
  <c r="E231" i="9" s="1"/>
  <c r="AL230" i="9"/>
  <c r="T230" i="9"/>
  <c r="P230" i="9"/>
  <c r="N230" i="9"/>
  <c r="M230" i="9"/>
  <c r="Z230" i="9" s="1"/>
  <c r="L230" i="9"/>
  <c r="AT230" i="9" s="1"/>
  <c r="K230" i="9"/>
  <c r="J230" i="9"/>
  <c r="H230" i="9" a="1"/>
  <c r="H230" i="9" s="1"/>
  <c r="G230" i="9"/>
  <c r="D230" i="9"/>
  <c r="E230" i="9" s="1"/>
  <c r="AL229" i="9"/>
  <c r="T229" i="9"/>
  <c r="P229" i="9"/>
  <c r="N229" i="9"/>
  <c r="L229" i="9"/>
  <c r="AT229" i="9" s="1"/>
  <c r="K229" i="9"/>
  <c r="J229" i="9"/>
  <c r="H229" i="9" a="1"/>
  <c r="H229" i="9" s="1"/>
  <c r="G229" i="9"/>
  <c r="D229" i="9"/>
  <c r="E229" i="9" s="1"/>
  <c r="AL228" i="9"/>
  <c r="T228" i="9"/>
  <c r="P228" i="9"/>
  <c r="N228" i="9"/>
  <c r="L228" i="9"/>
  <c r="AT228" i="9" s="1"/>
  <c r="K228" i="9"/>
  <c r="J228" i="9"/>
  <c r="H228" i="9" a="1"/>
  <c r="H228" i="9" s="1"/>
  <c r="G228" i="9"/>
  <c r="D228" i="9"/>
  <c r="E228" i="9" s="1"/>
  <c r="AL227" i="9"/>
  <c r="T227" i="9"/>
  <c r="P227" i="9"/>
  <c r="N227" i="9"/>
  <c r="M227" i="9"/>
  <c r="Z227" i="9" s="1"/>
  <c r="L227" i="9"/>
  <c r="AT227" i="9" s="1"/>
  <c r="K227" i="9"/>
  <c r="J227" i="9"/>
  <c r="H227" i="9" a="1"/>
  <c r="H227" i="9" s="1"/>
  <c r="G227" i="9"/>
  <c r="D227" i="9"/>
  <c r="E227" i="9" s="1"/>
  <c r="AL226" i="9"/>
  <c r="T226" i="9"/>
  <c r="P226" i="9"/>
  <c r="N226" i="9"/>
  <c r="L226" i="9"/>
  <c r="AT226" i="9" s="1"/>
  <c r="K226" i="9"/>
  <c r="J226" i="9"/>
  <c r="H226" i="9" a="1"/>
  <c r="H226" i="9" s="1"/>
  <c r="G226" i="9"/>
  <c r="D226" i="9"/>
  <c r="E226" i="9" s="1"/>
  <c r="AL225" i="9"/>
  <c r="T225" i="9"/>
  <c r="P225" i="9"/>
  <c r="N225" i="9"/>
  <c r="L225" i="9"/>
  <c r="AT225" i="9" s="1"/>
  <c r="K225" i="9"/>
  <c r="J225" i="9"/>
  <c r="H225" i="9" a="1"/>
  <c r="H225" i="9" s="1"/>
  <c r="G225" i="9"/>
  <c r="D225" i="9"/>
  <c r="E225" i="9" s="1"/>
  <c r="AL224" i="9"/>
  <c r="T224" i="9"/>
  <c r="P224" i="9"/>
  <c r="N224" i="9"/>
  <c r="M224" i="9"/>
  <c r="M225" i="9" s="1"/>
  <c r="Z225" i="9" s="1"/>
  <c r="L224" i="9"/>
  <c r="AT224" i="9" s="1"/>
  <c r="K224" i="9"/>
  <c r="J224" i="9"/>
  <c r="H224" i="9" a="1"/>
  <c r="H224" i="9" s="1"/>
  <c r="G224" i="9"/>
  <c r="D224" i="9"/>
  <c r="E224" i="9" s="1"/>
  <c r="AL223" i="9"/>
  <c r="T223" i="9"/>
  <c r="P223" i="9"/>
  <c r="N223" i="9"/>
  <c r="L223" i="9"/>
  <c r="AT223" i="9" s="1"/>
  <c r="K223" i="9"/>
  <c r="J223" i="9"/>
  <c r="H223" i="9" a="1"/>
  <c r="H223" i="9" s="1"/>
  <c r="G223" i="9"/>
  <c r="D223" i="9"/>
  <c r="E223" i="9" s="1"/>
  <c r="AL222" i="9"/>
  <c r="T222" i="9"/>
  <c r="P222" i="9"/>
  <c r="N222" i="9"/>
  <c r="L222" i="9"/>
  <c r="AT222" i="9" s="1"/>
  <c r="K222" i="9"/>
  <c r="J222" i="9"/>
  <c r="H222" i="9" a="1"/>
  <c r="H222" i="9" s="1"/>
  <c r="G222" i="9"/>
  <c r="D222" i="9"/>
  <c r="E222" i="9" s="1"/>
  <c r="AL221" i="9"/>
  <c r="T221" i="9"/>
  <c r="P221" i="9"/>
  <c r="N221" i="9"/>
  <c r="M221" i="9"/>
  <c r="M222" i="9" s="1"/>
  <c r="Z222" i="9" s="1"/>
  <c r="L221" i="9"/>
  <c r="AT221" i="9" s="1"/>
  <c r="K221" i="9"/>
  <c r="J221" i="9"/>
  <c r="H221" i="9" a="1"/>
  <c r="H221" i="9" s="1"/>
  <c r="G221" i="9"/>
  <c r="D221" i="9"/>
  <c r="E221" i="9" s="1"/>
  <c r="AL220" i="9"/>
  <c r="T220" i="9"/>
  <c r="P220" i="9"/>
  <c r="N220" i="9"/>
  <c r="L220" i="9"/>
  <c r="AT220" i="9" s="1"/>
  <c r="K220" i="9"/>
  <c r="J220" i="9"/>
  <c r="H220" i="9" a="1"/>
  <c r="H220" i="9" s="1"/>
  <c r="G220" i="9"/>
  <c r="D220" i="9"/>
  <c r="E220" i="9" s="1"/>
  <c r="AL219" i="9"/>
  <c r="T219" i="9"/>
  <c r="P219" i="9"/>
  <c r="N219" i="9"/>
  <c r="L219" i="9"/>
  <c r="AT219" i="9" s="1"/>
  <c r="K219" i="9"/>
  <c r="J219" i="9"/>
  <c r="H219" i="9" a="1"/>
  <c r="H219" i="9" s="1"/>
  <c r="G219" i="9"/>
  <c r="D219" i="9"/>
  <c r="E219" i="9" s="1"/>
  <c r="AL218" i="9"/>
  <c r="T218" i="9"/>
  <c r="P218" i="9"/>
  <c r="N218" i="9"/>
  <c r="M218" i="9"/>
  <c r="M220" i="9" s="1"/>
  <c r="Z220" i="9" s="1"/>
  <c r="L218" i="9"/>
  <c r="AT218" i="9" s="1"/>
  <c r="K218" i="9"/>
  <c r="J218" i="9"/>
  <c r="H218" i="9" a="1"/>
  <c r="H218" i="9" s="1"/>
  <c r="G218" i="9"/>
  <c r="D218" i="9"/>
  <c r="E218" i="9" s="1"/>
  <c r="AL217" i="9"/>
  <c r="T217" i="9"/>
  <c r="P217" i="9"/>
  <c r="N217" i="9"/>
  <c r="L217" i="9"/>
  <c r="AT217" i="9" s="1"/>
  <c r="K217" i="9"/>
  <c r="J217" i="9"/>
  <c r="H217" i="9" a="1"/>
  <c r="H217" i="9" s="1"/>
  <c r="G217" i="9"/>
  <c r="D217" i="9"/>
  <c r="E217" i="9" s="1"/>
  <c r="AL216" i="9"/>
  <c r="T216" i="9"/>
  <c r="P216" i="9"/>
  <c r="N216" i="9"/>
  <c r="L216" i="9"/>
  <c r="AT216" i="9" s="1"/>
  <c r="K216" i="9"/>
  <c r="J216" i="9"/>
  <c r="H216" i="9" a="1"/>
  <c r="H216" i="9" s="1"/>
  <c r="G216" i="9"/>
  <c r="D216" i="9"/>
  <c r="E216" i="9" s="1"/>
  <c r="AL215" i="9"/>
  <c r="T215" i="9"/>
  <c r="P215" i="9"/>
  <c r="N215" i="9"/>
  <c r="M215" i="9"/>
  <c r="M217" i="9" s="1"/>
  <c r="Z217" i="9" s="1"/>
  <c r="L215" i="9"/>
  <c r="AT215" i="9" s="1"/>
  <c r="K215" i="9"/>
  <c r="J215" i="9"/>
  <c r="H215" i="9" a="1"/>
  <c r="H215" i="9" s="1"/>
  <c r="G215" i="9"/>
  <c r="D215" i="9"/>
  <c r="E215" i="9" s="1"/>
  <c r="AL214" i="9"/>
  <c r="T214" i="9"/>
  <c r="P214" i="9"/>
  <c r="N214" i="9"/>
  <c r="L214" i="9"/>
  <c r="AT214" i="9" s="1"/>
  <c r="K214" i="9"/>
  <c r="J214" i="9"/>
  <c r="H214" i="9" a="1"/>
  <c r="H214" i="9" s="1"/>
  <c r="G214" i="9"/>
  <c r="D214" i="9"/>
  <c r="E214" i="9" s="1"/>
  <c r="AL213" i="9"/>
  <c r="T213" i="9"/>
  <c r="P213" i="9"/>
  <c r="N213" i="9"/>
  <c r="L213" i="9"/>
  <c r="AT213" i="9" s="1"/>
  <c r="K213" i="9"/>
  <c r="J213" i="9"/>
  <c r="H213" i="9" a="1"/>
  <c r="H213" i="9" s="1"/>
  <c r="G213" i="9"/>
  <c r="D213" i="9"/>
  <c r="E213" i="9" s="1"/>
  <c r="AL212" i="9"/>
  <c r="T212" i="9"/>
  <c r="P212" i="9"/>
  <c r="N212" i="9"/>
  <c r="M212" i="9"/>
  <c r="Z212" i="9" s="1"/>
  <c r="L212" i="9"/>
  <c r="AT212" i="9" s="1"/>
  <c r="K212" i="9"/>
  <c r="J212" i="9"/>
  <c r="H212" i="9" a="1"/>
  <c r="H212" i="9" s="1"/>
  <c r="G212" i="9"/>
  <c r="D212" i="9"/>
  <c r="E212" i="9" s="1"/>
  <c r="AL211" i="9"/>
  <c r="T211" i="9"/>
  <c r="P211" i="9"/>
  <c r="N211" i="9"/>
  <c r="L211" i="9"/>
  <c r="AT211" i="9" s="1"/>
  <c r="K211" i="9"/>
  <c r="J211" i="9"/>
  <c r="H211" i="9" a="1"/>
  <c r="H211" i="9" s="1"/>
  <c r="G211" i="9"/>
  <c r="D211" i="9"/>
  <c r="E211" i="9" s="1"/>
  <c r="AL210" i="9"/>
  <c r="T210" i="9"/>
  <c r="P210" i="9"/>
  <c r="N210" i="9"/>
  <c r="L210" i="9"/>
  <c r="AT210" i="9" s="1"/>
  <c r="K210" i="9"/>
  <c r="J210" i="9"/>
  <c r="H210" i="9" a="1"/>
  <c r="H210" i="9" s="1"/>
  <c r="G210" i="9"/>
  <c r="D210" i="9"/>
  <c r="E210" i="9" s="1"/>
  <c r="AL209" i="9"/>
  <c r="T209" i="9"/>
  <c r="P209" i="9"/>
  <c r="N209" i="9"/>
  <c r="M209" i="9"/>
  <c r="M210" i="9" s="1"/>
  <c r="Z210" i="9" s="1"/>
  <c r="L209" i="9"/>
  <c r="AT209" i="9" s="1"/>
  <c r="K209" i="9"/>
  <c r="J209" i="9"/>
  <c r="H209" i="9" a="1"/>
  <c r="H209" i="9" s="1"/>
  <c r="G209" i="9"/>
  <c r="D209" i="9"/>
  <c r="E209" i="9" s="1"/>
  <c r="AL208" i="9"/>
  <c r="T208" i="9"/>
  <c r="P208" i="9"/>
  <c r="N208" i="9"/>
  <c r="L208" i="9"/>
  <c r="AT208" i="9" s="1"/>
  <c r="K208" i="9"/>
  <c r="J208" i="9"/>
  <c r="H208" i="9" a="1"/>
  <c r="H208" i="9" s="1"/>
  <c r="G208" i="9"/>
  <c r="D208" i="9"/>
  <c r="E208" i="9" s="1"/>
  <c r="AL207" i="9"/>
  <c r="T207" i="9"/>
  <c r="P207" i="9"/>
  <c r="N207" i="9"/>
  <c r="L207" i="9"/>
  <c r="AT207" i="9" s="1"/>
  <c r="K207" i="9"/>
  <c r="J207" i="9"/>
  <c r="H207" i="9" a="1"/>
  <c r="H207" i="9" s="1"/>
  <c r="G207" i="9"/>
  <c r="D207" i="9"/>
  <c r="E207" i="9" s="1"/>
  <c r="AL206" i="9"/>
  <c r="T206" i="9"/>
  <c r="P206" i="9"/>
  <c r="N206" i="9"/>
  <c r="M206" i="9"/>
  <c r="M208" i="9" s="1"/>
  <c r="Z208" i="9" s="1"/>
  <c r="L206" i="9"/>
  <c r="AT206" i="9" s="1"/>
  <c r="K206" i="9"/>
  <c r="J206" i="9"/>
  <c r="H206" i="9" a="1"/>
  <c r="H206" i="9" s="1"/>
  <c r="G206" i="9"/>
  <c r="D206" i="9"/>
  <c r="E206" i="9" s="1"/>
  <c r="AL205" i="9"/>
  <c r="T205" i="9"/>
  <c r="P205" i="9"/>
  <c r="N205" i="9"/>
  <c r="L205" i="9"/>
  <c r="AT205" i="9" s="1"/>
  <c r="K205" i="9"/>
  <c r="J205" i="9"/>
  <c r="H205" i="9" a="1"/>
  <c r="H205" i="9" s="1"/>
  <c r="G205" i="9"/>
  <c r="D205" i="9"/>
  <c r="E205" i="9" s="1"/>
  <c r="AL204" i="9"/>
  <c r="T204" i="9"/>
  <c r="P204" i="9"/>
  <c r="N204" i="9"/>
  <c r="L204" i="9"/>
  <c r="AT204" i="9" s="1"/>
  <c r="K204" i="9"/>
  <c r="J204" i="9"/>
  <c r="H204" i="9" a="1"/>
  <c r="H204" i="9" s="1"/>
  <c r="G204" i="9"/>
  <c r="D204" i="9"/>
  <c r="E204" i="9" s="1"/>
  <c r="AL203" i="9"/>
  <c r="T203" i="9"/>
  <c r="P203" i="9"/>
  <c r="N203" i="9"/>
  <c r="M203" i="9"/>
  <c r="M205" i="9" s="1"/>
  <c r="Z205" i="9" s="1"/>
  <c r="L203" i="9"/>
  <c r="AT203" i="9" s="1"/>
  <c r="K203" i="9"/>
  <c r="J203" i="9"/>
  <c r="H203" i="9" a="1"/>
  <c r="H203" i="9" s="1"/>
  <c r="G203" i="9"/>
  <c r="D203" i="9"/>
  <c r="E203" i="9" s="1"/>
  <c r="AL202" i="9"/>
  <c r="T202" i="9"/>
  <c r="P202" i="9"/>
  <c r="N202" i="9"/>
  <c r="L202" i="9"/>
  <c r="AT202" i="9" s="1"/>
  <c r="K202" i="9"/>
  <c r="J202" i="9"/>
  <c r="H202" i="9" a="1"/>
  <c r="H202" i="9" s="1"/>
  <c r="G202" i="9"/>
  <c r="D202" i="9"/>
  <c r="E202" i="9" s="1"/>
  <c r="AL201" i="9"/>
  <c r="T201" i="9"/>
  <c r="P201" i="9"/>
  <c r="N201" i="9"/>
  <c r="L201" i="9"/>
  <c r="AT201" i="9" s="1"/>
  <c r="K201" i="9"/>
  <c r="J201" i="9"/>
  <c r="H201" i="9" a="1"/>
  <c r="H201" i="9" s="1"/>
  <c r="G201" i="9"/>
  <c r="D201" i="9"/>
  <c r="E201" i="9" s="1"/>
  <c r="AL200" i="9"/>
  <c r="T200" i="9"/>
  <c r="P200" i="9"/>
  <c r="N200" i="9"/>
  <c r="M200" i="9"/>
  <c r="Z200" i="9" s="1"/>
  <c r="L200" i="9"/>
  <c r="AT200" i="9" s="1"/>
  <c r="K200" i="9"/>
  <c r="J200" i="9"/>
  <c r="H200" i="9" a="1"/>
  <c r="H200" i="9" s="1"/>
  <c r="G200" i="9"/>
  <c r="D200" i="9"/>
  <c r="E200" i="9" s="1"/>
  <c r="AL199" i="9"/>
  <c r="T199" i="9"/>
  <c r="P199" i="9"/>
  <c r="N199" i="9"/>
  <c r="L199" i="9"/>
  <c r="AT199" i="9" s="1"/>
  <c r="K199" i="9"/>
  <c r="J199" i="9"/>
  <c r="H199" i="9" a="1"/>
  <c r="H199" i="9" s="1"/>
  <c r="G199" i="9"/>
  <c r="D199" i="9"/>
  <c r="E199" i="9" s="1"/>
  <c r="T198" i="9"/>
  <c r="P198" i="9"/>
  <c r="N198" i="9"/>
  <c r="L198" i="9"/>
  <c r="AT198" i="9" s="1"/>
  <c r="K198" i="9"/>
  <c r="J198" i="9"/>
  <c r="H198" i="9" a="1"/>
  <c r="H198" i="9" s="1"/>
  <c r="G198" i="9"/>
  <c r="D198" i="9"/>
  <c r="E198" i="9" s="1"/>
  <c r="AL197" i="9"/>
  <c r="T197" i="9"/>
  <c r="P197" i="9"/>
  <c r="N197" i="9"/>
  <c r="M197" i="9"/>
  <c r="M198" i="9" s="1"/>
  <c r="Z198" i="9" s="1"/>
  <c r="L197" i="9"/>
  <c r="AT197" i="9" s="1"/>
  <c r="K197" i="9"/>
  <c r="J197" i="9"/>
  <c r="H197" i="9" a="1"/>
  <c r="H197" i="9" s="1"/>
  <c r="G197" i="9"/>
  <c r="D197" i="9"/>
  <c r="E197" i="9" s="1"/>
  <c r="AL196" i="9"/>
  <c r="T196" i="9"/>
  <c r="P196" i="9"/>
  <c r="N196" i="9"/>
  <c r="L196" i="9"/>
  <c r="AT196" i="9" s="1"/>
  <c r="K196" i="9"/>
  <c r="J196" i="9"/>
  <c r="H196" i="9" a="1"/>
  <c r="H196" i="9" s="1"/>
  <c r="G196" i="9"/>
  <c r="D196" i="9"/>
  <c r="E196" i="9" s="1"/>
  <c r="AL195" i="9"/>
  <c r="T195" i="9"/>
  <c r="P195" i="9"/>
  <c r="N195" i="9"/>
  <c r="L195" i="9"/>
  <c r="AT195" i="9" s="1"/>
  <c r="K195" i="9"/>
  <c r="J195" i="9"/>
  <c r="H195" i="9" a="1"/>
  <c r="H195" i="9" s="1"/>
  <c r="G195" i="9"/>
  <c r="D195" i="9"/>
  <c r="E195" i="9" s="1"/>
  <c r="AL194" i="9"/>
  <c r="T194" i="9"/>
  <c r="P194" i="9"/>
  <c r="N194" i="9"/>
  <c r="M194" i="9"/>
  <c r="M195" i="9" s="1"/>
  <c r="Z195" i="9" s="1"/>
  <c r="L194" i="9"/>
  <c r="AT194" i="9" s="1"/>
  <c r="K194" i="9"/>
  <c r="J194" i="9"/>
  <c r="H194" i="9" a="1"/>
  <c r="H194" i="9" s="1"/>
  <c r="G194" i="9"/>
  <c r="D194" i="9"/>
  <c r="E194" i="9" s="1"/>
  <c r="AL193" i="9"/>
  <c r="T193" i="9"/>
  <c r="P193" i="9"/>
  <c r="N193" i="9"/>
  <c r="L193" i="9"/>
  <c r="AT193" i="9" s="1"/>
  <c r="K193" i="9"/>
  <c r="J193" i="9"/>
  <c r="H193" i="9" a="1"/>
  <c r="H193" i="9" s="1"/>
  <c r="G193" i="9"/>
  <c r="D193" i="9"/>
  <c r="E193" i="9" s="1"/>
  <c r="AL192" i="9"/>
  <c r="T192" i="9"/>
  <c r="P192" i="9"/>
  <c r="N192" i="9"/>
  <c r="L192" i="9"/>
  <c r="AT192" i="9" s="1"/>
  <c r="K192" i="9"/>
  <c r="J192" i="9"/>
  <c r="H192" i="9" a="1"/>
  <c r="H192" i="9" s="1"/>
  <c r="G192" i="9"/>
  <c r="D192" i="9"/>
  <c r="E192" i="9" s="1"/>
  <c r="AL191" i="9"/>
  <c r="T191" i="9"/>
  <c r="P191" i="9"/>
  <c r="N191" i="9"/>
  <c r="M191" i="9"/>
  <c r="M193" i="9" s="1"/>
  <c r="Z193" i="9" s="1"/>
  <c r="L191" i="9"/>
  <c r="AT191" i="9" s="1"/>
  <c r="K191" i="9"/>
  <c r="J191" i="9"/>
  <c r="H191" i="9" a="1"/>
  <c r="H191" i="9" s="1"/>
  <c r="G191" i="9"/>
  <c r="D191" i="9"/>
  <c r="E191" i="9" s="1"/>
  <c r="AL190" i="9"/>
  <c r="T190" i="9"/>
  <c r="P190" i="9"/>
  <c r="N190" i="9"/>
  <c r="L190" i="9"/>
  <c r="AT190" i="9" s="1"/>
  <c r="K190" i="9"/>
  <c r="J190" i="9"/>
  <c r="H190" i="9" a="1"/>
  <c r="H190" i="9" s="1"/>
  <c r="G190" i="9"/>
  <c r="D190" i="9"/>
  <c r="E190" i="9" s="1"/>
  <c r="AL189" i="9"/>
  <c r="T189" i="9"/>
  <c r="P189" i="9"/>
  <c r="N189" i="9"/>
  <c r="L189" i="9"/>
  <c r="AT189" i="9" s="1"/>
  <c r="K189" i="9"/>
  <c r="J189" i="9"/>
  <c r="H189" i="9" a="1"/>
  <c r="H189" i="9" s="1"/>
  <c r="G189" i="9"/>
  <c r="D189" i="9"/>
  <c r="E189" i="9" s="1"/>
  <c r="AL188" i="9"/>
  <c r="T188" i="9"/>
  <c r="P188" i="9"/>
  <c r="N188" i="9"/>
  <c r="M188" i="9"/>
  <c r="M190" i="9" s="1"/>
  <c r="Z190" i="9" s="1"/>
  <c r="L188" i="9"/>
  <c r="AT188" i="9" s="1"/>
  <c r="K188" i="9"/>
  <c r="J188" i="9"/>
  <c r="H188" i="9" a="1"/>
  <c r="H188" i="9" s="1"/>
  <c r="G188" i="9"/>
  <c r="D188" i="9"/>
  <c r="E188" i="9" s="1"/>
  <c r="AL187" i="9"/>
  <c r="T187" i="9"/>
  <c r="P187" i="9"/>
  <c r="N187" i="9"/>
  <c r="L187" i="9"/>
  <c r="AT187" i="9" s="1"/>
  <c r="K187" i="9"/>
  <c r="J187" i="9"/>
  <c r="H187" i="9" a="1"/>
  <c r="H187" i="9" s="1"/>
  <c r="G187" i="9"/>
  <c r="D187" i="9"/>
  <c r="E187" i="9" s="1"/>
  <c r="AL186" i="9"/>
  <c r="T186" i="9"/>
  <c r="P186" i="9"/>
  <c r="N186" i="9"/>
  <c r="L186" i="9"/>
  <c r="AT186" i="9" s="1"/>
  <c r="K186" i="9"/>
  <c r="J186" i="9"/>
  <c r="H186" i="9" a="1"/>
  <c r="H186" i="9" s="1"/>
  <c r="G186" i="9"/>
  <c r="D186" i="9"/>
  <c r="E186" i="9" s="1"/>
  <c r="AL185" i="9"/>
  <c r="T185" i="9"/>
  <c r="P185" i="9"/>
  <c r="N185" i="9"/>
  <c r="M185" i="9"/>
  <c r="Z185" i="9" s="1"/>
  <c r="L185" i="9"/>
  <c r="AT185" i="9" s="1"/>
  <c r="K185" i="9"/>
  <c r="J185" i="9"/>
  <c r="H185" i="9" a="1"/>
  <c r="H185" i="9" s="1"/>
  <c r="G185" i="9"/>
  <c r="D185" i="9"/>
  <c r="E185" i="9" s="1"/>
  <c r="AL184" i="9"/>
  <c r="T184" i="9"/>
  <c r="P184" i="9"/>
  <c r="N184" i="9"/>
  <c r="L184" i="9"/>
  <c r="AT184" i="9" s="1"/>
  <c r="K184" i="9"/>
  <c r="J184" i="9"/>
  <c r="H184" i="9" a="1"/>
  <c r="H184" i="9" s="1"/>
  <c r="G184" i="9"/>
  <c r="D184" i="9"/>
  <c r="E184" i="9" s="1"/>
  <c r="AL183" i="9"/>
  <c r="T183" i="9"/>
  <c r="P183" i="9"/>
  <c r="N183" i="9"/>
  <c r="L183" i="9"/>
  <c r="AT183" i="9" s="1"/>
  <c r="K183" i="9"/>
  <c r="J183" i="9"/>
  <c r="H183" i="9" a="1"/>
  <c r="H183" i="9" s="1"/>
  <c r="G183" i="9"/>
  <c r="D183" i="9"/>
  <c r="E183" i="9" s="1"/>
  <c r="AL182" i="9"/>
  <c r="T182" i="9"/>
  <c r="P182" i="9"/>
  <c r="N182" i="9"/>
  <c r="M182" i="9"/>
  <c r="M183" i="9" s="1"/>
  <c r="Z183" i="9" s="1"/>
  <c r="L182" i="9"/>
  <c r="AT182" i="9" s="1"/>
  <c r="K182" i="9"/>
  <c r="J182" i="9"/>
  <c r="H182" i="9" a="1"/>
  <c r="H182" i="9" s="1"/>
  <c r="G182" i="9"/>
  <c r="D182" i="9"/>
  <c r="E182" i="9" s="1"/>
  <c r="AL181" i="9"/>
  <c r="T181" i="9"/>
  <c r="P181" i="9"/>
  <c r="N181" i="9"/>
  <c r="L181" i="9"/>
  <c r="AT181" i="9" s="1"/>
  <c r="K181" i="9"/>
  <c r="J181" i="9"/>
  <c r="H181" i="9" a="1"/>
  <c r="H181" i="9" s="1"/>
  <c r="G181" i="9"/>
  <c r="D181" i="9"/>
  <c r="E181" i="9" s="1"/>
  <c r="AL180" i="9"/>
  <c r="T180" i="9"/>
  <c r="P180" i="9"/>
  <c r="N180" i="9"/>
  <c r="L180" i="9"/>
  <c r="AT180" i="9" s="1"/>
  <c r="K180" i="9"/>
  <c r="J180" i="9"/>
  <c r="H180" i="9" a="1"/>
  <c r="H180" i="9" s="1"/>
  <c r="G180" i="9"/>
  <c r="D180" i="9"/>
  <c r="E180" i="9" s="1"/>
  <c r="AL179" i="9"/>
  <c r="T179" i="9"/>
  <c r="P179" i="9"/>
  <c r="N179" i="9"/>
  <c r="M179" i="9"/>
  <c r="Z179" i="9" s="1"/>
  <c r="L179" i="9"/>
  <c r="AT179" i="9" s="1"/>
  <c r="K179" i="9"/>
  <c r="J179" i="9"/>
  <c r="H179" i="9" a="1"/>
  <c r="H179" i="9" s="1"/>
  <c r="G179" i="9"/>
  <c r="D179" i="9"/>
  <c r="E179" i="9" s="1"/>
  <c r="AL178" i="9"/>
  <c r="T178" i="9"/>
  <c r="P178" i="9"/>
  <c r="N178" i="9"/>
  <c r="L178" i="9"/>
  <c r="AT178" i="9" s="1"/>
  <c r="K178" i="9"/>
  <c r="J178" i="9"/>
  <c r="H178" i="9" a="1"/>
  <c r="H178" i="9" s="1"/>
  <c r="G178" i="9"/>
  <c r="D178" i="9"/>
  <c r="E178" i="9" s="1"/>
  <c r="AL177" i="9"/>
  <c r="T177" i="9"/>
  <c r="P177" i="9"/>
  <c r="N177" i="9"/>
  <c r="L177" i="9"/>
  <c r="AT177" i="9" s="1"/>
  <c r="K177" i="9"/>
  <c r="J177" i="9"/>
  <c r="H177" i="9" a="1"/>
  <c r="H177" i="9" s="1"/>
  <c r="G177" i="9"/>
  <c r="D177" i="9"/>
  <c r="E177" i="9" s="1"/>
  <c r="AL176" i="9"/>
  <c r="T176" i="9"/>
  <c r="P176" i="9"/>
  <c r="N176" i="9"/>
  <c r="M176" i="9"/>
  <c r="M177" i="9" s="1"/>
  <c r="Z177" i="9" s="1"/>
  <c r="L176" i="9"/>
  <c r="AT176" i="9" s="1"/>
  <c r="K176" i="9"/>
  <c r="J176" i="9"/>
  <c r="H176" i="9" a="1"/>
  <c r="H176" i="9" s="1"/>
  <c r="G176" i="9"/>
  <c r="D176" i="9"/>
  <c r="E176" i="9" s="1"/>
  <c r="AL175" i="9"/>
  <c r="T175" i="9"/>
  <c r="P175" i="9"/>
  <c r="N175" i="9"/>
  <c r="L175" i="9"/>
  <c r="AT175" i="9" s="1"/>
  <c r="K175" i="9"/>
  <c r="J175" i="9"/>
  <c r="H175" i="9" a="1"/>
  <c r="H175" i="9" s="1"/>
  <c r="G175" i="9"/>
  <c r="D175" i="9"/>
  <c r="E175" i="9" s="1"/>
  <c r="T174" i="9"/>
  <c r="P174" i="9"/>
  <c r="N174" i="9"/>
  <c r="L174" i="9"/>
  <c r="AT174" i="9" s="1"/>
  <c r="K174" i="9"/>
  <c r="J174" i="9"/>
  <c r="H174" i="9" a="1"/>
  <c r="H174" i="9" s="1"/>
  <c r="G174" i="9"/>
  <c r="D174" i="9"/>
  <c r="E174" i="9" s="1"/>
  <c r="AL173" i="9"/>
  <c r="T173" i="9"/>
  <c r="P173" i="9"/>
  <c r="N173" i="9"/>
  <c r="M173" i="9"/>
  <c r="M175" i="9" s="1"/>
  <c r="Z175" i="9" s="1"/>
  <c r="L173" i="9"/>
  <c r="AT173" i="9" s="1"/>
  <c r="K173" i="9"/>
  <c r="J173" i="9"/>
  <c r="H173" i="9" a="1"/>
  <c r="H173" i="9" s="1"/>
  <c r="G173" i="9"/>
  <c r="D173" i="9"/>
  <c r="E173" i="9" s="1"/>
  <c r="AT172" i="9"/>
  <c r="AL172" i="9"/>
  <c r="T172" i="9"/>
  <c r="P172" i="9"/>
  <c r="N172" i="9"/>
  <c r="K172" i="9"/>
  <c r="J172" i="9"/>
  <c r="H172" i="9" a="1"/>
  <c r="H172" i="9" s="1"/>
  <c r="G172" i="9"/>
  <c r="D172" i="9"/>
  <c r="E172" i="9" s="1"/>
  <c r="AT171" i="9"/>
  <c r="AL171" i="9"/>
  <c r="T171" i="9"/>
  <c r="P171" i="9"/>
  <c r="N171" i="9"/>
  <c r="K171" i="9"/>
  <c r="J171" i="9"/>
  <c r="H171" i="9" a="1"/>
  <c r="H171" i="9" s="1"/>
  <c r="G171" i="9"/>
  <c r="D171" i="9"/>
  <c r="E171" i="9" s="1"/>
  <c r="AT170" i="9"/>
  <c r="AL170" i="9"/>
  <c r="T170" i="9"/>
  <c r="P170" i="9"/>
  <c r="N170" i="9"/>
  <c r="M170" i="9"/>
  <c r="Z170" i="9" s="1"/>
  <c r="K170" i="9"/>
  <c r="J170" i="9"/>
  <c r="H170" i="9" a="1"/>
  <c r="H170" i="9" s="1"/>
  <c r="G170" i="9"/>
  <c r="D170" i="9"/>
  <c r="E170" i="9" s="1"/>
  <c r="AT169" i="9"/>
  <c r="AL169" i="9"/>
  <c r="T169" i="9"/>
  <c r="P169" i="9"/>
  <c r="N169" i="9"/>
  <c r="K169" i="9"/>
  <c r="J169" i="9"/>
  <c r="H169" i="9" a="1"/>
  <c r="H169" i="9" s="1"/>
  <c r="G169" i="9"/>
  <c r="D169" i="9"/>
  <c r="E169" i="9" s="1"/>
  <c r="AT168" i="9"/>
  <c r="AL168" i="9"/>
  <c r="T168" i="9"/>
  <c r="P168" i="9"/>
  <c r="N168" i="9"/>
  <c r="K168" i="9"/>
  <c r="J168" i="9"/>
  <c r="H168" i="9" a="1"/>
  <c r="H168" i="9" s="1"/>
  <c r="G168" i="9"/>
  <c r="D168" i="9"/>
  <c r="E168" i="9" s="1"/>
  <c r="AT167" i="9"/>
  <c r="AL167" i="9"/>
  <c r="T167" i="9"/>
  <c r="P167" i="9"/>
  <c r="N167" i="9"/>
  <c r="M167" i="9"/>
  <c r="M168" i="9" s="1"/>
  <c r="Z168" i="9" s="1"/>
  <c r="K167" i="9"/>
  <c r="J167" i="9"/>
  <c r="H167" i="9" a="1"/>
  <c r="H167" i="9" s="1"/>
  <c r="G167" i="9"/>
  <c r="D167" i="9"/>
  <c r="E167" i="9" s="1"/>
  <c r="AL166" i="9"/>
  <c r="T166" i="9"/>
  <c r="P166" i="9"/>
  <c r="N166" i="9"/>
  <c r="L166" i="9"/>
  <c r="AT166" i="9" s="1"/>
  <c r="K166" i="9"/>
  <c r="J166" i="9"/>
  <c r="H166" i="9" a="1"/>
  <c r="H166" i="9" s="1"/>
  <c r="G166" i="9"/>
  <c r="D166" i="9"/>
  <c r="E166" i="9" s="1"/>
  <c r="AL165" i="9"/>
  <c r="T165" i="9"/>
  <c r="P165" i="9"/>
  <c r="N165" i="9"/>
  <c r="L165" i="9"/>
  <c r="AT165" i="9" s="1"/>
  <c r="K165" i="9"/>
  <c r="J165" i="9"/>
  <c r="H165" i="9" a="1"/>
  <c r="H165" i="9" s="1"/>
  <c r="G165" i="9"/>
  <c r="D165" i="9"/>
  <c r="E165" i="9" s="1"/>
  <c r="AL164" i="9"/>
  <c r="T164" i="9"/>
  <c r="P164" i="9"/>
  <c r="N164" i="9"/>
  <c r="M164" i="9"/>
  <c r="M166" i="9" s="1"/>
  <c r="Z166" i="9" s="1"/>
  <c r="L164" i="9"/>
  <c r="AT164" i="9" s="1"/>
  <c r="K164" i="9"/>
  <c r="J164" i="9"/>
  <c r="H164" i="9" a="1"/>
  <c r="H164" i="9" s="1"/>
  <c r="G164" i="9"/>
  <c r="D164" i="9"/>
  <c r="E164" i="9" s="1"/>
  <c r="AL163" i="9"/>
  <c r="T163" i="9"/>
  <c r="P163" i="9"/>
  <c r="N163" i="9"/>
  <c r="L163" i="9"/>
  <c r="AT163" i="9" s="1"/>
  <c r="K163" i="9"/>
  <c r="J163" i="9"/>
  <c r="H163" i="9" a="1"/>
  <c r="H163" i="9" s="1"/>
  <c r="G163" i="9"/>
  <c r="D163" i="9"/>
  <c r="E163" i="9" s="1"/>
  <c r="AL162" i="9"/>
  <c r="T162" i="9"/>
  <c r="P162" i="9"/>
  <c r="N162" i="9"/>
  <c r="L162" i="9"/>
  <c r="AT162" i="9" s="1"/>
  <c r="K162" i="9"/>
  <c r="J162" i="9"/>
  <c r="H162" i="9" a="1"/>
  <c r="H162" i="9" s="1"/>
  <c r="G162" i="9"/>
  <c r="D162" i="9"/>
  <c r="E162" i="9" s="1"/>
  <c r="AL161" i="9"/>
  <c r="T161" i="9"/>
  <c r="P161" i="9"/>
  <c r="N161" i="9"/>
  <c r="M161" i="9"/>
  <c r="Z161" i="9" s="1"/>
  <c r="L161" i="9"/>
  <c r="AT161" i="9" s="1"/>
  <c r="K161" i="9"/>
  <c r="J161" i="9"/>
  <c r="H161" i="9" a="1"/>
  <c r="H161" i="9" s="1"/>
  <c r="G161" i="9"/>
  <c r="D161" i="9"/>
  <c r="E161" i="9" s="1"/>
  <c r="AL160" i="9"/>
  <c r="T160" i="9"/>
  <c r="P160" i="9"/>
  <c r="N160" i="9"/>
  <c r="L160" i="9"/>
  <c r="AT160" i="9" s="1"/>
  <c r="K160" i="9"/>
  <c r="J160" i="9"/>
  <c r="H160" i="9" a="1"/>
  <c r="H160" i="9" s="1"/>
  <c r="G160" i="9"/>
  <c r="D160" i="9"/>
  <c r="E160" i="9" s="1"/>
  <c r="T159" i="9"/>
  <c r="P159" i="9"/>
  <c r="N159" i="9"/>
  <c r="L159" i="9"/>
  <c r="AT159" i="9" s="1"/>
  <c r="K159" i="9"/>
  <c r="J159" i="9"/>
  <c r="H159" i="9" a="1"/>
  <c r="H159" i="9" s="1"/>
  <c r="G159" i="9"/>
  <c r="D159" i="9"/>
  <c r="E159" i="9" s="1"/>
  <c r="AL158" i="9"/>
  <c r="T158" i="9"/>
  <c r="P158" i="9"/>
  <c r="N158" i="9"/>
  <c r="M158" i="9"/>
  <c r="M159" i="9" s="1"/>
  <c r="Z159" i="9" s="1"/>
  <c r="L158" i="9"/>
  <c r="AT158" i="9" s="1"/>
  <c r="K158" i="9"/>
  <c r="J158" i="9"/>
  <c r="H158" i="9" a="1"/>
  <c r="H158" i="9" s="1"/>
  <c r="G158" i="9"/>
  <c r="D158" i="9"/>
  <c r="E158" i="9" s="1"/>
  <c r="AL157" i="9"/>
  <c r="T157" i="9"/>
  <c r="P157" i="9"/>
  <c r="N157" i="9"/>
  <c r="L157" i="9"/>
  <c r="AT157" i="9" s="1"/>
  <c r="K157" i="9"/>
  <c r="J157" i="9"/>
  <c r="H157" i="9" a="1"/>
  <c r="H157" i="9" s="1"/>
  <c r="G157" i="9"/>
  <c r="D157" i="9"/>
  <c r="E157" i="9" s="1"/>
  <c r="AL156" i="9"/>
  <c r="T156" i="9"/>
  <c r="P156" i="9"/>
  <c r="N156" i="9"/>
  <c r="L156" i="9"/>
  <c r="AT156" i="9" s="1"/>
  <c r="K156" i="9"/>
  <c r="J156" i="9"/>
  <c r="H156" i="9" a="1"/>
  <c r="H156" i="9" s="1"/>
  <c r="G156" i="9"/>
  <c r="D156" i="9"/>
  <c r="E156" i="9" s="1"/>
  <c r="AL155" i="9"/>
  <c r="T155" i="9"/>
  <c r="P155" i="9"/>
  <c r="N155" i="9"/>
  <c r="M155" i="9"/>
  <c r="M157" i="9" s="1"/>
  <c r="Z157" i="9" s="1"/>
  <c r="L155" i="9"/>
  <c r="AT155" i="9" s="1"/>
  <c r="K155" i="9"/>
  <c r="J155" i="9"/>
  <c r="H155" i="9" a="1"/>
  <c r="H155" i="9" s="1"/>
  <c r="G155" i="9"/>
  <c r="D155" i="9"/>
  <c r="E155" i="9" s="1"/>
  <c r="AL154" i="9"/>
  <c r="T154" i="9"/>
  <c r="P154" i="9"/>
  <c r="N154" i="9"/>
  <c r="L154" i="9"/>
  <c r="AT154" i="9" s="1"/>
  <c r="K154" i="9"/>
  <c r="J154" i="9"/>
  <c r="H154" i="9" a="1"/>
  <c r="H154" i="9" s="1"/>
  <c r="G154" i="9"/>
  <c r="D154" i="9"/>
  <c r="E154" i="9" s="1"/>
  <c r="AL153" i="9"/>
  <c r="T153" i="9"/>
  <c r="P153" i="9"/>
  <c r="N153" i="9"/>
  <c r="L153" i="9"/>
  <c r="AT153" i="9" s="1"/>
  <c r="K153" i="9"/>
  <c r="J153" i="9"/>
  <c r="H153" i="9" a="1"/>
  <c r="H153" i="9" s="1"/>
  <c r="G153" i="9"/>
  <c r="D153" i="9"/>
  <c r="E153" i="9" s="1"/>
  <c r="AL152" i="9"/>
  <c r="T152" i="9"/>
  <c r="P152" i="9"/>
  <c r="N152" i="9"/>
  <c r="M152" i="9"/>
  <c r="M154" i="9" s="1"/>
  <c r="Z154" i="9" s="1"/>
  <c r="L152" i="9"/>
  <c r="AT152" i="9" s="1"/>
  <c r="K152" i="9"/>
  <c r="J152" i="9"/>
  <c r="H152" i="9" a="1"/>
  <c r="H152" i="9" s="1"/>
  <c r="G152" i="9"/>
  <c r="D152" i="9"/>
  <c r="E152" i="9" s="1"/>
  <c r="AT151" i="9"/>
  <c r="AL151" i="9"/>
  <c r="T151" i="9"/>
  <c r="P151" i="9"/>
  <c r="N151" i="9"/>
  <c r="L151" i="9"/>
  <c r="K151" i="9"/>
  <c r="J151" i="9"/>
  <c r="H151" i="9" a="1"/>
  <c r="H151" i="9" s="1"/>
  <c r="G151" i="9"/>
  <c r="D151" i="9"/>
  <c r="E151" i="9" s="1"/>
  <c r="AL150" i="9"/>
  <c r="T150" i="9"/>
  <c r="P150" i="9"/>
  <c r="N150" i="9"/>
  <c r="L150" i="9"/>
  <c r="AT150" i="9" s="1"/>
  <c r="K150" i="9"/>
  <c r="J150" i="9"/>
  <c r="H150" i="9" a="1"/>
  <c r="H150" i="9" s="1"/>
  <c r="G150" i="9"/>
  <c r="D150" i="9"/>
  <c r="E150" i="9" s="1"/>
  <c r="AL149" i="9"/>
  <c r="T149" i="9"/>
  <c r="P149" i="9"/>
  <c r="N149" i="9"/>
  <c r="M149" i="9"/>
  <c r="M151" i="9" s="1"/>
  <c r="Z151" i="9" s="1"/>
  <c r="L149" i="9"/>
  <c r="AT149" i="9" s="1"/>
  <c r="K149" i="9"/>
  <c r="J149" i="9"/>
  <c r="H149" i="9" a="1"/>
  <c r="H149" i="9" s="1"/>
  <c r="G149" i="9"/>
  <c r="D149" i="9"/>
  <c r="E149" i="9" s="1"/>
  <c r="AL148" i="9"/>
  <c r="T148" i="9"/>
  <c r="P148" i="9"/>
  <c r="N148" i="9"/>
  <c r="L148" i="9"/>
  <c r="AT148" i="9" s="1"/>
  <c r="K148" i="9"/>
  <c r="J148" i="9"/>
  <c r="H148" i="9" a="1"/>
  <c r="H148" i="9" s="1"/>
  <c r="G148" i="9"/>
  <c r="D148" i="9"/>
  <c r="E148" i="9" s="1"/>
  <c r="AL147" i="9"/>
  <c r="T147" i="9"/>
  <c r="P147" i="9"/>
  <c r="N147" i="9"/>
  <c r="L147" i="9"/>
  <c r="AT147" i="9" s="1"/>
  <c r="K147" i="9"/>
  <c r="J147" i="9"/>
  <c r="H147" i="9" a="1"/>
  <c r="H147" i="9" s="1"/>
  <c r="G147" i="9"/>
  <c r="D147" i="9"/>
  <c r="E147" i="9" s="1"/>
  <c r="AL146" i="9"/>
  <c r="T146" i="9"/>
  <c r="P146" i="9"/>
  <c r="N146" i="9"/>
  <c r="M146" i="9"/>
  <c r="M148" i="9" s="1"/>
  <c r="Z148" i="9" s="1"/>
  <c r="L146" i="9"/>
  <c r="AT146" i="9" s="1"/>
  <c r="K146" i="9"/>
  <c r="J146" i="9"/>
  <c r="H146" i="9" a="1"/>
  <c r="H146" i="9" s="1"/>
  <c r="G146" i="9"/>
  <c r="D146" i="9"/>
  <c r="E146" i="9" s="1"/>
  <c r="AL145" i="9"/>
  <c r="T145" i="9"/>
  <c r="P145" i="9"/>
  <c r="N145" i="9"/>
  <c r="L145" i="9"/>
  <c r="AT145" i="9" s="1"/>
  <c r="K145" i="9"/>
  <c r="J145" i="9"/>
  <c r="H145" i="9" a="1"/>
  <c r="H145" i="9" s="1"/>
  <c r="G145" i="9"/>
  <c r="D145" i="9"/>
  <c r="E145" i="9" s="1"/>
  <c r="AL144" i="9"/>
  <c r="T144" i="9"/>
  <c r="P144" i="9"/>
  <c r="N144" i="9"/>
  <c r="L144" i="9"/>
  <c r="AT144" i="9" s="1"/>
  <c r="K144" i="9"/>
  <c r="J144" i="9"/>
  <c r="H144" i="9" a="1"/>
  <c r="H144" i="9" s="1"/>
  <c r="G144" i="9"/>
  <c r="D144" i="9"/>
  <c r="E144" i="9" s="1"/>
  <c r="AL143" i="9"/>
  <c r="T143" i="9"/>
  <c r="P143" i="9"/>
  <c r="N143" i="9"/>
  <c r="M143" i="9"/>
  <c r="Z143" i="9" s="1"/>
  <c r="L143" i="9"/>
  <c r="AT143" i="9" s="1"/>
  <c r="K143" i="9"/>
  <c r="J143" i="9"/>
  <c r="H143" i="9" a="1"/>
  <c r="H143" i="9" s="1"/>
  <c r="G143" i="9"/>
  <c r="D143" i="9"/>
  <c r="E143" i="9" s="1"/>
  <c r="AL142" i="9"/>
  <c r="T142" i="9"/>
  <c r="P142" i="9"/>
  <c r="N142" i="9"/>
  <c r="L142" i="9"/>
  <c r="AT142" i="9" s="1"/>
  <c r="K142" i="9"/>
  <c r="J142" i="9"/>
  <c r="H142" i="9" a="1"/>
  <c r="H142" i="9" s="1"/>
  <c r="G142" i="9"/>
  <c r="D142" i="9"/>
  <c r="E142" i="9" s="1"/>
  <c r="AL141" i="9"/>
  <c r="T141" i="9"/>
  <c r="P141" i="9"/>
  <c r="N141" i="9"/>
  <c r="L141" i="9"/>
  <c r="AT141" i="9" s="1"/>
  <c r="K141" i="9"/>
  <c r="J141" i="9"/>
  <c r="H141" i="9" a="1"/>
  <c r="H141" i="9" s="1"/>
  <c r="G141" i="9"/>
  <c r="D141" i="9"/>
  <c r="E141" i="9" s="1"/>
  <c r="AL140" i="9"/>
  <c r="T140" i="9"/>
  <c r="P140" i="9"/>
  <c r="N140" i="9"/>
  <c r="M140" i="9"/>
  <c r="Z140" i="9" s="1"/>
  <c r="L140" i="9"/>
  <c r="AT140" i="9" s="1"/>
  <c r="K140" i="9"/>
  <c r="J140" i="9"/>
  <c r="H140" i="9" a="1"/>
  <c r="H140" i="9" s="1"/>
  <c r="G140" i="9"/>
  <c r="D140" i="9"/>
  <c r="E140" i="9" s="1"/>
  <c r="AL139" i="9"/>
  <c r="T139" i="9"/>
  <c r="P139" i="9"/>
  <c r="N139" i="9"/>
  <c r="L139" i="9"/>
  <c r="AT139" i="9" s="1"/>
  <c r="K139" i="9"/>
  <c r="J139" i="9"/>
  <c r="H139" i="9" a="1"/>
  <c r="H139" i="9" s="1"/>
  <c r="G139" i="9"/>
  <c r="D139" i="9"/>
  <c r="E139" i="9" s="1"/>
  <c r="AL138" i="9"/>
  <c r="T138" i="9"/>
  <c r="P138" i="9"/>
  <c r="N138" i="9"/>
  <c r="L138" i="9"/>
  <c r="AT138" i="9" s="1"/>
  <c r="K138" i="9"/>
  <c r="J138" i="9"/>
  <c r="H138" i="9" a="1"/>
  <c r="H138" i="9" s="1"/>
  <c r="G138" i="9"/>
  <c r="D138" i="9"/>
  <c r="E138" i="9" s="1"/>
  <c r="AL137" i="9"/>
  <c r="T137" i="9"/>
  <c r="P137" i="9"/>
  <c r="N137" i="9"/>
  <c r="M137" i="9"/>
  <c r="M139" i="9" s="1"/>
  <c r="Z139" i="9" s="1"/>
  <c r="L137" i="9"/>
  <c r="AT137" i="9" s="1"/>
  <c r="K137" i="9"/>
  <c r="J137" i="9"/>
  <c r="H137" i="9" a="1"/>
  <c r="H137" i="9" s="1"/>
  <c r="G137" i="9"/>
  <c r="D137" i="9"/>
  <c r="E137" i="9" s="1"/>
  <c r="AT136" i="9"/>
  <c r="AL136" i="9"/>
  <c r="T136" i="9"/>
  <c r="P136" i="9"/>
  <c r="N136" i="9"/>
  <c r="K136" i="9"/>
  <c r="J136" i="9"/>
  <c r="H136" i="9" a="1"/>
  <c r="H136" i="9" s="1"/>
  <c r="G136" i="9"/>
  <c r="D136" i="9"/>
  <c r="E136" i="9" s="1"/>
  <c r="AT135" i="9"/>
  <c r="AL135" i="9"/>
  <c r="T135" i="9"/>
  <c r="P135" i="9"/>
  <c r="N135" i="9"/>
  <c r="K135" i="9"/>
  <c r="J135" i="9"/>
  <c r="H135" i="9" a="1"/>
  <c r="H135" i="9" s="1"/>
  <c r="G135" i="9"/>
  <c r="D135" i="9"/>
  <c r="E135" i="9" s="1"/>
  <c r="AT134" i="9"/>
  <c r="AL134" i="9"/>
  <c r="T134" i="9"/>
  <c r="P134" i="9"/>
  <c r="N134" i="9"/>
  <c r="M134" i="9"/>
  <c r="M135" i="9" s="1"/>
  <c r="Z135" i="9" s="1"/>
  <c r="K134" i="9"/>
  <c r="J134" i="9"/>
  <c r="H134" i="9" a="1"/>
  <c r="H134" i="9" s="1"/>
  <c r="G134" i="9"/>
  <c r="D134" i="9"/>
  <c r="E134" i="9" s="1"/>
  <c r="AT133" i="9"/>
  <c r="AL133" i="9"/>
  <c r="T133" i="9"/>
  <c r="P133" i="9"/>
  <c r="N133" i="9"/>
  <c r="K133" i="9"/>
  <c r="J133" i="9"/>
  <c r="H133" i="9" a="1"/>
  <c r="H133" i="9" s="1"/>
  <c r="G133" i="9"/>
  <c r="D133" i="9"/>
  <c r="E133" i="9" s="1"/>
  <c r="AT132" i="9"/>
  <c r="AL132" i="9"/>
  <c r="T132" i="9"/>
  <c r="P132" i="9"/>
  <c r="N132" i="9"/>
  <c r="K132" i="9"/>
  <c r="J132" i="9"/>
  <c r="H132" i="9" a="1"/>
  <c r="H132" i="9" s="1"/>
  <c r="G132" i="9"/>
  <c r="D132" i="9"/>
  <c r="E132" i="9" s="1"/>
  <c r="AT131" i="9"/>
  <c r="AL131" i="9"/>
  <c r="T131" i="9"/>
  <c r="P131" i="9"/>
  <c r="N131" i="9"/>
  <c r="M131" i="9"/>
  <c r="Z131" i="9" s="1"/>
  <c r="K131" i="9"/>
  <c r="J131" i="9"/>
  <c r="H131" i="9" a="1"/>
  <c r="H131" i="9" s="1"/>
  <c r="G131" i="9"/>
  <c r="D131" i="9"/>
  <c r="E131" i="9" s="1"/>
  <c r="AL130" i="9"/>
  <c r="T130" i="9"/>
  <c r="P130" i="9"/>
  <c r="N130" i="9"/>
  <c r="K130" i="9"/>
  <c r="J130" i="9"/>
  <c r="H130" i="9" a="1"/>
  <c r="H130" i="9" s="1"/>
  <c r="G130" i="9"/>
  <c r="D130" i="9"/>
  <c r="E130" i="9" s="1"/>
  <c r="AL129" i="9"/>
  <c r="T129" i="9"/>
  <c r="P129" i="9"/>
  <c r="N129" i="9"/>
  <c r="K129" i="9"/>
  <c r="J129" i="9"/>
  <c r="H129" i="9" a="1"/>
  <c r="H129" i="9" s="1"/>
  <c r="G129" i="9"/>
  <c r="D129" i="9"/>
  <c r="E129" i="9" s="1"/>
  <c r="AL128" i="9"/>
  <c r="T128" i="9"/>
  <c r="P128" i="9"/>
  <c r="N128" i="9"/>
  <c r="M128" i="9"/>
  <c r="M129" i="9" s="1"/>
  <c r="Z129" i="9" s="1"/>
  <c r="K128" i="9"/>
  <c r="J128" i="9"/>
  <c r="H128" i="9" a="1"/>
  <c r="H128" i="9" s="1"/>
  <c r="G128" i="9"/>
  <c r="D128" i="9"/>
  <c r="E128" i="9" s="1"/>
  <c r="AL127" i="9"/>
  <c r="T127" i="9"/>
  <c r="P127" i="9"/>
  <c r="N127" i="9"/>
  <c r="K127" i="9"/>
  <c r="J127" i="9"/>
  <c r="H127" i="9" a="1"/>
  <c r="H127" i="9" s="1"/>
  <c r="G127" i="9"/>
  <c r="D127" i="9"/>
  <c r="E127" i="9" s="1"/>
  <c r="AL126" i="9"/>
  <c r="T126" i="9"/>
  <c r="P126" i="9"/>
  <c r="N126" i="9"/>
  <c r="K126" i="9"/>
  <c r="J126" i="9"/>
  <c r="H126" i="9" a="1"/>
  <c r="H126" i="9" s="1"/>
  <c r="G126" i="9"/>
  <c r="D126" i="9"/>
  <c r="E126" i="9" s="1"/>
  <c r="AL125" i="9"/>
  <c r="T125" i="9"/>
  <c r="P125" i="9"/>
  <c r="N125" i="9"/>
  <c r="M125" i="9"/>
  <c r="M126" i="9" s="1"/>
  <c r="Z126" i="9" s="1"/>
  <c r="K125" i="9"/>
  <c r="J125" i="9"/>
  <c r="H125" i="9" a="1"/>
  <c r="H125" i="9" s="1"/>
  <c r="G125" i="9"/>
  <c r="D125" i="9"/>
  <c r="E125" i="9" s="1"/>
  <c r="AL124" i="9"/>
  <c r="T124" i="9"/>
  <c r="P124" i="9"/>
  <c r="N124" i="9"/>
  <c r="K124" i="9"/>
  <c r="J124" i="9"/>
  <c r="H124" i="9" a="1"/>
  <c r="H124" i="9" s="1"/>
  <c r="G124" i="9"/>
  <c r="D124" i="9"/>
  <c r="E124" i="9" s="1"/>
  <c r="AL123" i="9"/>
  <c r="T123" i="9"/>
  <c r="P123" i="9"/>
  <c r="N123" i="9"/>
  <c r="K123" i="9"/>
  <c r="J123" i="9"/>
  <c r="H123" i="9" a="1"/>
  <c r="H123" i="9" s="1"/>
  <c r="G123" i="9"/>
  <c r="D123" i="9"/>
  <c r="E123" i="9" s="1"/>
  <c r="AL122" i="9"/>
  <c r="T122" i="9"/>
  <c r="P122" i="9"/>
  <c r="N122" i="9"/>
  <c r="M122" i="9"/>
  <c r="M124" i="9" s="1"/>
  <c r="Z124" i="9" s="1"/>
  <c r="K122" i="9"/>
  <c r="J122" i="9"/>
  <c r="H122" i="9" a="1"/>
  <c r="H122" i="9" s="1"/>
  <c r="G122" i="9"/>
  <c r="D122" i="9"/>
  <c r="E122" i="9" s="1"/>
  <c r="AL121" i="9"/>
  <c r="T121" i="9"/>
  <c r="P121" i="9"/>
  <c r="N121" i="9"/>
  <c r="K121" i="9"/>
  <c r="J121" i="9"/>
  <c r="H121" i="9" a="1"/>
  <c r="H121" i="9" s="1"/>
  <c r="G121" i="9"/>
  <c r="D121" i="9"/>
  <c r="E121" i="9" s="1"/>
  <c r="AL120" i="9"/>
  <c r="T120" i="9"/>
  <c r="P120" i="9"/>
  <c r="N120" i="9"/>
  <c r="K120" i="9"/>
  <c r="J120" i="9"/>
  <c r="H120" i="9" a="1"/>
  <c r="H120" i="9" s="1"/>
  <c r="G120" i="9"/>
  <c r="D120" i="9"/>
  <c r="E120" i="9" s="1"/>
  <c r="AL119" i="9"/>
  <c r="T119" i="9"/>
  <c r="P119" i="9"/>
  <c r="N119" i="9"/>
  <c r="M119" i="9"/>
  <c r="Z119" i="9" s="1"/>
  <c r="K119" i="9"/>
  <c r="J119" i="9"/>
  <c r="H119" i="9" a="1"/>
  <c r="H119" i="9" s="1"/>
  <c r="G119" i="9"/>
  <c r="D119" i="9"/>
  <c r="E119" i="9" s="1"/>
  <c r="AL118" i="9"/>
  <c r="T118" i="9"/>
  <c r="P118" i="9"/>
  <c r="N118" i="9"/>
  <c r="K118" i="9"/>
  <c r="J118" i="9"/>
  <c r="H118" i="9" a="1"/>
  <c r="H118" i="9" s="1"/>
  <c r="G118" i="9"/>
  <c r="D118" i="9"/>
  <c r="E118" i="9" s="1"/>
  <c r="AL117" i="9"/>
  <c r="T117" i="9"/>
  <c r="P117" i="9"/>
  <c r="N117" i="9"/>
  <c r="K117" i="9"/>
  <c r="J117" i="9"/>
  <c r="H117" i="9" a="1"/>
  <c r="H117" i="9" s="1"/>
  <c r="G117" i="9"/>
  <c r="D117" i="9"/>
  <c r="E117" i="9" s="1"/>
  <c r="AL116" i="9"/>
  <c r="T116" i="9"/>
  <c r="P116" i="9"/>
  <c r="N116" i="9"/>
  <c r="M116" i="9"/>
  <c r="Z116" i="9" s="1"/>
  <c r="K116" i="9"/>
  <c r="J116" i="9"/>
  <c r="H116" i="9" a="1"/>
  <c r="H116" i="9" s="1"/>
  <c r="G116" i="9"/>
  <c r="D116" i="9"/>
  <c r="E116" i="9" s="1"/>
  <c r="AL115" i="9"/>
  <c r="T115" i="9"/>
  <c r="P115" i="9"/>
  <c r="N115" i="9"/>
  <c r="K115" i="9"/>
  <c r="J115" i="9"/>
  <c r="H115" i="9" a="1"/>
  <c r="H115" i="9" s="1"/>
  <c r="G115" i="9"/>
  <c r="D115" i="9"/>
  <c r="E115" i="9" s="1"/>
  <c r="AL114" i="9"/>
  <c r="T114" i="9"/>
  <c r="P114" i="9"/>
  <c r="N114" i="9"/>
  <c r="K114" i="9"/>
  <c r="J114" i="9"/>
  <c r="H114" i="9" a="1"/>
  <c r="H114" i="9" s="1"/>
  <c r="G114" i="9"/>
  <c r="D114" i="9"/>
  <c r="E114" i="9" s="1"/>
  <c r="AL113" i="9"/>
  <c r="T113" i="9"/>
  <c r="P113" i="9"/>
  <c r="N113" i="9"/>
  <c r="M113" i="9"/>
  <c r="M114" i="9" s="1"/>
  <c r="Z114" i="9" s="1"/>
  <c r="K113" i="9"/>
  <c r="J113" i="9"/>
  <c r="H113" i="9" a="1"/>
  <c r="H113" i="9" s="1"/>
  <c r="G113" i="9"/>
  <c r="D113" i="9"/>
  <c r="E113" i="9" s="1"/>
  <c r="AL112" i="9"/>
  <c r="T112" i="9"/>
  <c r="P112" i="9"/>
  <c r="N112" i="9"/>
  <c r="K112" i="9"/>
  <c r="J112" i="9"/>
  <c r="H112" i="9" a="1"/>
  <c r="H112" i="9" s="1"/>
  <c r="G112" i="9"/>
  <c r="D112" i="9"/>
  <c r="E112" i="9" s="1"/>
  <c r="AL111" i="9"/>
  <c r="T111" i="9"/>
  <c r="P111" i="9"/>
  <c r="N111" i="9"/>
  <c r="K111" i="9"/>
  <c r="J111" i="9"/>
  <c r="H111" i="9" a="1"/>
  <c r="H111" i="9" s="1"/>
  <c r="G111" i="9"/>
  <c r="D111" i="9"/>
  <c r="E111" i="9" s="1"/>
  <c r="AL110" i="9"/>
  <c r="T110" i="9"/>
  <c r="P110" i="9"/>
  <c r="N110" i="9"/>
  <c r="M110" i="9"/>
  <c r="Z110" i="9" s="1"/>
  <c r="K110" i="9"/>
  <c r="J110" i="9"/>
  <c r="H110" i="9" a="1"/>
  <c r="H110" i="9" s="1"/>
  <c r="G110" i="9"/>
  <c r="D110" i="9"/>
  <c r="E110" i="9" s="1"/>
  <c r="AL109" i="9"/>
  <c r="T109" i="9"/>
  <c r="P109" i="9"/>
  <c r="N109" i="9"/>
  <c r="K109" i="9"/>
  <c r="J109" i="9"/>
  <c r="H109" i="9" a="1"/>
  <c r="H109" i="9" s="1"/>
  <c r="G109" i="9"/>
  <c r="D109" i="9"/>
  <c r="E109" i="9" s="1"/>
  <c r="AL108" i="9"/>
  <c r="T108" i="9"/>
  <c r="P108" i="9"/>
  <c r="N108" i="9"/>
  <c r="K108" i="9"/>
  <c r="J108" i="9"/>
  <c r="H108" i="9" a="1"/>
  <c r="H108" i="9" s="1"/>
  <c r="G108" i="9"/>
  <c r="D108" i="9"/>
  <c r="E108" i="9" s="1"/>
  <c r="AL107" i="9"/>
  <c r="T107" i="9"/>
  <c r="P107" i="9"/>
  <c r="N107" i="9"/>
  <c r="M107" i="9"/>
  <c r="M109" i="9" s="1"/>
  <c r="Z109" i="9" s="1"/>
  <c r="K107" i="9"/>
  <c r="J107" i="9"/>
  <c r="H107" i="9" a="1"/>
  <c r="H107" i="9" s="1"/>
  <c r="G107" i="9"/>
  <c r="D107" i="9"/>
  <c r="E107" i="9" s="1"/>
  <c r="AL106" i="9"/>
  <c r="T106" i="9"/>
  <c r="P106" i="9"/>
  <c r="N106" i="9"/>
  <c r="K106" i="9"/>
  <c r="J106" i="9"/>
  <c r="H106" i="9" a="1"/>
  <c r="H106" i="9" s="1"/>
  <c r="G106" i="9"/>
  <c r="D106" i="9"/>
  <c r="E106" i="9" s="1"/>
  <c r="AL105" i="9"/>
  <c r="T105" i="9"/>
  <c r="P105" i="9"/>
  <c r="N105" i="9"/>
  <c r="K105" i="9"/>
  <c r="J105" i="9"/>
  <c r="H105" i="9" a="1"/>
  <c r="H105" i="9" s="1"/>
  <c r="G105" i="9"/>
  <c r="D105" i="9"/>
  <c r="E105" i="9" s="1"/>
  <c r="AL104" i="9"/>
  <c r="T104" i="9"/>
  <c r="P104" i="9"/>
  <c r="N104" i="9"/>
  <c r="M104" i="9"/>
  <c r="M106" i="9" s="1"/>
  <c r="Z106" i="9" s="1"/>
  <c r="K104" i="9"/>
  <c r="J104" i="9"/>
  <c r="H104" i="9" a="1"/>
  <c r="H104" i="9" s="1"/>
  <c r="G104" i="9"/>
  <c r="D104" i="9"/>
  <c r="E104" i="9" s="1"/>
  <c r="AL103" i="9"/>
  <c r="T103" i="9"/>
  <c r="P103" i="9"/>
  <c r="N103" i="9"/>
  <c r="K103" i="9"/>
  <c r="J103" i="9"/>
  <c r="H103" i="9" a="1"/>
  <c r="H103" i="9" s="1"/>
  <c r="G103" i="9"/>
  <c r="D103" i="9"/>
  <c r="E103" i="9" s="1"/>
  <c r="AL102" i="9"/>
  <c r="T102" i="9"/>
  <c r="P102" i="9"/>
  <c r="N102" i="9"/>
  <c r="K102" i="9"/>
  <c r="J102" i="9"/>
  <c r="H102" i="9" a="1"/>
  <c r="H102" i="9" s="1"/>
  <c r="G102" i="9"/>
  <c r="D102" i="9"/>
  <c r="E102" i="9" s="1"/>
  <c r="AL101" i="9"/>
  <c r="T101" i="9"/>
  <c r="P101" i="9"/>
  <c r="N101" i="9"/>
  <c r="M101" i="9"/>
  <c r="Z101" i="9" s="1"/>
  <c r="K101" i="9"/>
  <c r="J101" i="9"/>
  <c r="H101" i="9" a="1"/>
  <c r="H101" i="9" s="1"/>
  <c r="G101" i="9"/>
  <c r="D101" i="9"/>
  <c r="E101" i="9" s="1"/>
  <c r="AL100" i="9"/>
  <c r="T100" i="9"/>
  <c r="P100" i="9"/>
  <c r="N100" i="9"/>
  <c r="K100" i="9"/>
  <c r="J100" i="9"/>
  <c r="H100" i="9" a="1"/>
  <c r="H100" i="9" s="1"/>
  <c r="G100" i="9"/>
  <c r="D100" i="9"/>
  <c r="E100" i="9" s="1"/>
  <c r="AL99" i="9"/>
  <c r="T99" i="9"/>
  <c r="P99" i="9"/>
  <c r="N99" i="9"/>
  <c r="K99" i="9"/>
  <c r="J99" i="9"/>
  <c r="H99" i="9" a="1"/>
  <c r="H99" i="9" s="1"/>
  <c r="G99" i="9"/>
  <c r="D99" i="9"/>
  <c r="E99" i="9" s="1"/>
  <c r="AL98" i="9"/>
  <c r="T98" i="9"/>
  <c r="P98" i="9"/>
  <c r="N98" i="9"/>
  <c r="M98" i="9"/>
  <c r="Z98" i="9" s="1"/>
  <c r="K98" i="9"/>
  <c r="J98" i="9"/>
  <c r="H98" i="9" a="1"/>
  <c r="H98" i="9" s="1"/>
  <c r="G98" i="9"/>
  <c r="D98" i="9"/>
  <c r="E98" i="9" s="1"/>
  <c r="AL97" i="9"/>
  <c r="T97" i="9"/>
  <c r="P97" i="9"/>
  <c r="N97" i="9"/>
  <c r="K97" i="9"/>
  <c r="J97" i="9"/>
  <c r="H97" i="9" a="1"/>
  <c r="H97" i="9" s="1"/>
  <c r="G97" i="9"/>
  <c r="D97" i="9"/>
  <c r="E97" i="9" s="1"/>
  <c r="T96" i="9"/>
  <c r="P96" i="9"/>
  <c r="N96" i="9"/>
  <c r="K96" i="9"/>
  <c r="J96" i="9"/>
  <c r="H96" i="9" a="1"/>
  <c r="H96" i="9" s="1"/>
  <c r="G96" i="9"/>
  <c r="D96" i="9"/>
  <c r="E96" i="9" s="1"/>
  <c r="AL95" i="9"/>
  <c r="T95" i="9"/>
  <c r="P95" i="9"/>
  <c r="N95" i="9"/>
  <c r="M95" i="9"/>
  <c r="M96" i="9" s="1"/>
  <c r="Z96" i="9" s="1"/>
  <c r="K95" i="9"/>
  <c r="J95" i="9"/>
  <c r="H95" i="9" a="1"/>
  <c r="H95" i="9" s="1"/>
  <c r="G95" i="9"/>
  <c r="D95" i="9"/>
  <c r="E95" i="9" s="1"/>
  <c r="AL94" i="9"/>
  <c r="T94" i="9"/>
  <c r="P94" i="9"/>
  <c r="N94" i="9"/>
  <c r="K94" i="9"/>
  <c r="J94" i="9"/>
  <c r="H94" i="9" a="1"/>
  <c r="H94" i="9" s="1"/>
  <c r="G94" i="9"/>
  <c r="D94" i="9"/>
  <c r="E94" i="9" s="1"/>
  <c r="AL93" i="9"/>
  <c r="T93" i="9"/>
  <c r="P93" i="9"/>
  <c r="N93" i="9"/>
  <c r="K93" i="9"/>
  <c r="J93" i="9"/>
  <c r="H93" i="9" a="1"/>
  <c r="H93" i="9" s="1"/>
  <c r="G93" i="9"/>
  <c r="D93" i="9"/>
  <c r="E93" i="9" s="1"/>
  <c r="AL92" i="9"/>
  <c r="T92" i="9"/>
  <c r="P92" i="9"/>
  <c r="N92" i="9"/>
  <c r="M92" i="9"/>
  <c r="M93" i="9" s="1"/>
  <c r="Z93" i="9" s="1"/>
  <c r="L92" i="9"/>
  <c r="L93" i="9" s="1"/>
  <c r="AT93" i="9" s="1"/>
  <c r="K92" i="9"/>
  <c r="J92" i="9"/>
  <c r="H92" i="9" a="1"/>
  <c r="H92" i="9" s="1"/>
  <c r="G92" i="9"/>
  <c r="D92" i="9"/>
  <c r="E92" i="9" s="1"/>
  <c r="AT91" i="9"/>
  <c r="AL91" i="9"/>
  <c r="T91" i="9"/>
  <c r="P91" i="9"/>
  <c r="N91" i="9"/>
  <c r="K91" i="9"/>
  <c r="J91" i="9"/>
  <c r="H91" i="9" a="1"/>
  <c r="H91" i="9" s="1"/>
  <c r="G91" i="9"/>
  <c r="D91" i="9"/>
  <c r="E91" i="9" s="1"/>
  <c r="AT90" i="9"/>
  <c r="AL90" i="9"/>
  <c r="T90" i="9"/>
  <c r="P90" i="9"/>
  <c r="N90" i="9"/>
  <c r="K90" i="9"/>
  <c r="J90" i="9"/>
  <c r="H90" i="9" a="1"/>
  <c r="H90" i="9" s="1"/>
  <c r="G90" i="9"/>
  <c r="D90" i="9"/>
  <c r="E90" i="9" s="1"/>
  <c r="AT89" i="9"/>
  <c r="AL89" i="9"/>
  <c r="T89" i="9"/>
  <c r="P89" i="9"/>
  <c r="N89" i="9"/>
  <c r="M89" i="9"/>
  <c r="M90" i="9" s="1"/>
  <c r="Z90" i="9" s="1"/>
  <c r="K89" i="9"/>
  <c r="J89" i="9"/>
  <c r="H89" i="9" a="1"/>
  <c r="H89" i="9" s="1"/>
  <c r="G89" i="9"/>
  <c r="D89" i="9"/>
  <c r="E89" i="9" s="1"/>
  <c r="AT88" i="9"/>
  <c r="AL88" i="9"/>
  <c r="T88" i="9"/>
  <c r="P88" i="9"/>
  <c r="N88" i="9"/>
  <c r="K88" i="9"/>
  <c r="J88" i="9"/>
  <c r="H88" i="9" a="1"/>
  <c r="H88" i="9" s="1"/>
  <c r="G88" i="9"/>
  <c r="D88" i="9"/>
  <c r="E88" i="9" s="1"/>
  <c r="AT87" i="9"/>
  <c r="AL87" i="9"/>
  <c r="T87" i="9"/>
  <c r="P87" i="9"/>
  <c r="N87" i="9"/>
  <c r="K87" i="9"/>
  <c r="J87" i="9"/>
  <c r="H87" i="9" a="1"/>
  <c r="H87" i="9" s="1"/>
  <c r="G87" i="9"/>
  <c r="D87" i="9"/>
  <c r="E87" i="9" s="1"/>
  <c r="AT86" i="9"/>
  <c r="AL86" i="9"/>
  <c r="T86" i="9"/>
  <c r="P86" i="9"/>
  <c r="N86" i="9"/>
  <c r="M86" i="9"/>
  <c r="M87" i="9" s="1"/>
  <c r="Z87" i="9" s="1"/>
  <c r="K86" i="9"/>
  <c r="J86" i="9"/>
  <c r="H86" i="9" a="1"/>
  <c r="H86" i="9" s="1"/>
  <c r="G86" i="9"/>
  <c r="D86" i="9"/>
  <c r="E86" i="9" s="1"/>
  <c r="AL85" i="9"/>
  <c r="T85" i="9"/>
  <c r="P85" i="9"/>
  <c r="N85" i="9"/>
  <c r="K85" i="9"/>
  <c r="J85" i="9"/>
  <c r="H85" i="9" a="1"/>
  <c r="H85" i="9" s="1"/>
  <c r="G85" i="9"/>
  <c r="D85" i="9"/>
  <c r="E85" i="9" s="1"/>
  <c r="AL84" i="9"/>
  <c r="T84" i="9"/>
  <c r="P84" i="9"/>
  <c r="N84" i="9"/>
  <c r="K84" i="9"/>
  <c r="J84" i="9"/>
  <c r="H84" i="9" a="1"/>
  <c r="H84" i="9" s="1"/>
  <c r="G84" i="9"/>
  <c r="D84" i="9"/>
  <c r="E84" i="9" s="1"/>
  <c r="AL83" i="9"/>
  <c r="T83" i="9"/>
  <c r="P83" i="9"/>
  <c r="N83" i="9"/>
  <c r="M83" i="9"/>
  <c r="M84" i="9" s="1"/>
  <c r="Z84" i="9" s="1"/>
  <c r="L83" i="9"/>
  <c r="L84" i="9" s="1"/>
  <c r="AT84" i="9" s="1"/>
  <c r="K83" i="9"/>
  <c r="J83" i="9"/>
  <c r="H83" i="9" a="1"/>
  <c r="H83" i="9" s="1"/>
  <c r="G83" i="9"/>
  <c r="D83" i="9"/>
  <c r="E83" i="9" s="1"/>
  <c r="AL82" i="9"/>
  <c r="T82" i="9"/>
  <c r="P82" i="9"/>
  <c r="N82" i="9"/>
  <c r="K82" i="9"/>
  <c r="J82" i="9"/>
  <c r="H82" i="9" a="1"/>
  <c r="H82" i="9" s="1"/>
  <c r="G82" i="9"/>
  <c r="D82" i="9"/>
  <c r="E82" i="9" s="1"/>
  <c r="AL81" i="9"/>
  <c r="T81" i="9"/>
  <c r="P81" i="9"/>
  <c r="N81" i="9"/>
  <c r="K81" i="9"/>
  <c r="J81" i="9"/>
  <c r="H81" i="9" a="1"/>
  <c r="H81" i="9" s="1"/>
  <c r="G81" i="9"/>
  <c r="D81" i="9"/>
  <c r="E81" i="9" s="1"/>
  <c r="AL80" i="9"/>
  <c r="T80" i="9"/>
  <c r="P80" i="9"/>
  <c r="N80" i="9"/>
  <c r="M80" i="9"/>
  <c r="M82" i="9" s="1"/>
  <c r="Z82" i="9" s="1"/>
  <c r="K80" i="9"/>
  <c r="J80" i="9"/>
  <c r="H80" i="9" a="1"/>
  <c r="H80" i="9" s="1"/>
  <c r="G80" i="9"/>
  <c r="D80" i="9"/>
  <c r="E80" i="9" s="1"/>
  <c r="AL79" i="9"/>
  <c r="T79" i="9"/>
  <c r="P79" i="9"/>
  <c r="N79" i="9"/>
  <c r="K79" i="9"/>
  <c r="J79" i="9"/>
  <c r="H79" i="9" a="1"/>
  <c r="H79" i="9" s="1"/>
  <c r="G79" i="9"/>
  <c r="D79" i="9"/>
  <c r="E79" i="9" s="1"/>
  <c r="AL78" i="9"/>
  <c r="T78" i="9"/>
  <c r="P78" i="9"/>
  <c r="N78" i="9"/>
  <c r="K78" i="9"/>
  <c r="J78" i="9"/>
  <c r="H78" i="9" a="1"/>
  <c r="H78" i="9" s="1"/>
  <c r="G78" i="9"/>
  <c r="D78" i="9"/>
  <c r="E78" i="9" s="1"/>
  <c r="AL77" i="9"/>
  <c r="T77" i="9"/>
  <c r="P77" i="9"/>
  <c r="N77" i="9"/>
  <c r="M77" i="9"/>
  <c r="M79" i="9" s="1"/>
  <c r="Z79" i="9" s="1"/>
  <c r="L77" i="9"/>
  <c r="AT77" i="9" s="1"/>
  <c r="K77" i="9"/>
  <c r="J77" i="9"/>
  <c r="H77" i="9" a="1"/>
  <c r="H77" i="9" s="1"/>
  <c r="G77" i="9"/>
  <c r="D77" i="9"/>
  <c r="E77" i="9" s="1"/>
  <c r="AL76" i="9"/>
  <c r="T76" i="9"/>
  <c r="P76" i="9"/>
  <c r="N76" i="9"/>
  <c r="L76" i="9"/>
  <c r="AT76" i="9" s="1"/>
  <c r="K76" i="9"/>
  <c r="J76" i="9"/>
  <c r="H76" i="9" a="1"/>
  <c r="H76" i="9" s="1"/>
  <c r="G76" i="9"/>
  <c r="D76" i="9"/>
  <c r="E76" i="9" s="1"/>
  <c r="T75" i="9"/>
  <c r="P75" i="9"/>
  <c r="N75" i="9"/>
  <c r="L75" i="9"/>
  <c r="AT75" i="9" s="1"/>
  <c r="K75" i="9"/>
  <c r="J75" i="9"/>
  <c r="H75" i="9" a="1"/>
  <c r="H75" i="9" s="1"/>
  <c r="G75" i="9"/>
  <c r="D75" i="9"/>
  <c r="E75" i="9" s="1"/>
  <c r="AL74" i="9"/>
  <c r="T74" i="9"/>
  <c r="P74" i="9"/>
  <c r="N74" i="9"/>
  <c r="M74" i="9"/>
  <c r="Z74" i="9" s="1"/>
  <c r="L74" i="9"/>
  <c r="AT74" i="9" s="1"/>
  <c r="K74" i="9"/>
  <c r="J74" i="9"/>
  <c r="H74" i="9" a="1"/>
  <c r="H74" i="9" s="1"/>
  <c r="G74" i="9"/>
  <c r="D74" i="9"/>
  <c r="E74" i="9" s="1"/>
  <c r="AL73" i="9"/>
  <c r="T73" i="9"/>
  <c r="P73" i="9"/>
  <c r="N73" i="9"/>
  <c r="L73" i="9"/>
  <c r="AT73" i="9" s="1"/>
  <c r="K73" i="9"/>
  <c r="J73" i="9"/>
  <c r="H73" i="9" a="1"/>
  <c r="H73" i="9" s="1"/>
  <c r="G73" i="9"/>
  <c r="D73" i="9"/>
  <c r="E73" i="9" s="1"/>
  <c r="AL72" i="9"/>
  <c r="T72" i="9"/>
  <c r="P72" i="9"/>
  <c r="N72" i="9"/>
  <c r="L72" i="9"/>
  <c r="AT72" i="9" s="1"/>
  <c r="K72" i="9"/>
  <c r="J72" i="9"/>
  <c r="H72" i="9" a="1"/>
  <c r="H72" i="9" s="1"/>
  <c r="G72" i="9"/>
  <c r="D72" i="9"/>
  <c r="E72" i="9" s="1"/>
  <c r="AL71" i="9"/>
  <c r="T71" i="9"/>
  <c r="P71" i="9"/>
  <c r="N71" i="9"/>
  <c r="M71" i="9"/>
  <c r="M73" i="9" s="1"/>
  <c r="Z73" i="9" s="1"/>
  <c r="L71" i="9"/>
  <c r="AT71" i="9" s="1"/>
  <c r="K71" i="9"/>
  <c r="J71" i="9"/>
  <c r="H71" i="9" a="1"/>
  <c r="H71" i="9" s="1"/>
  <c r="G71" i="9"/>
  <c r="D71" i="9"/>
  <c r="E71" i="9" s="1"/>
  <c r="AL70" i="9"/>
  <c r="T70" i="9"/>
  <c r="P70" i="9"/>
  <c r="N70" i="9"/>
  <c r="L70" i="9"/>
  <c r="AT70" i="9" s="1"/>
  <c r="K70" i="9"/>
  <c r="J70" i="9"/>
  <c r="H70" i="9" a="1"/>
  <c r="H70" i="9" s="1"/>
  <c r="G70" i="9"/>
  <c r="D70" i="9"/>
  <c r="E70" i="9" s="1"/>
  <c r="AL69" i="9"/>
  <c r="T69" i="9"/>
  <c r="P69" i="9"/>
  <c r="N69" i="9"/>
  <c r="L69" i="9"/>
  <c r="AT69" i="9" s="1"/>
  <c r="K69" i="9"/>
  <c r="J69" i="9"/>
  <c r="H69" i="9" a="1"/>
  <c r="H69" i="9" s="1"/>
  <c r="G69" i="9"/>
  <c r="D69" i="9"/>
  <c r="E69" i="9" s="1"/>
  <c r="AT68" i="9"/>
  <c r="AL68" i="9"/>
  <c r="T68" i="9"/>
  <c r="P68" i="9"/>
  <c r="N68" i="9"/>
  <c r="M68" i="9"/>
  <c r="M69" i="9" s="1"/>
  <c r="Z69" i="9" s="1"/>
  <c r="K68" i="9"/>
  <c r="J68" i="9"/>
  <c r="H68" i="9" a="1"/>
  <c r="H68" i="9" s="1"/>
  <c r="G68" i="9"/>
  <c r="D68" i="9"/>
  <c r="E68" i="9" s="1"/>
  <c r="AL67" i="9"/>
  <c r="T67" i="9"/>
  <c r="P67" i="9"/>
  <c r="N67" i="9"/>
  <c r="L67" i="9"/>
  <c r="AT67" i="9" s="1"/>
  <c r="K67" i="9"/>
  <c r="J67" i="9"/>
  <c r="H67" i="9" a="1"/>
  <c r="H67" i="9" s="1"/>
  <c r="G67" i="9"/>
  <c r="D67" i="9"/>
  <c r="E67" i="9" s="1"/>
  <c r="AL66" i="9"/>
  <c r="T66" i="9"/>
  <c r="P66" i="9"/>
  <c r="N66" i="9"/>
  <c r="L66" i="9"/>
  <c r="AT66" i="9" s="1"/>
  <c r="K66" i="9"/>
  <c r="J66" i="9"/>
  <c r="H66" i="9" a="1"/>
  <c r="H66" i="9" s="1"/>
  <c r="G66" i="9"/>
  <c r="D66" i="9"/>
  <c r="E66" i="9" s="1"/>
  <c r="AT65" i="9"/>
  <c r="AL65" i="9"/>
  <c r="T65" i="9"/>
  <c r="P65" i="9"/>
  <c r="N65" i="9"/>
  <c r="M65" i="9"/>
  <c r="M67" i="9" s="1"/>
  <c r="Z67" i="9" s="1"/>
  <c r="K65" i="9"/>
  <c r="J65" i="9"/>
  <c r="H65" i="9" a="1"/>
  <c r="H65" i="9" s="1"/>
  <c r="G65" i="9"/>
  <c r="D65" i="9"/>
  <c r="E65" i="9" s="1"/>
  <c r="AL64" i="9"/>
  <c r="T64" i="9"/>
  <c r="P64" i="9"/>
  <c r="N64" i="9"/>
  <c r="K64" i="9"/>
  <c r="J64" i="9"/>
  <c r="H64" i="9" a="1"/>
  <c r="H64" i="9" s="1"/>
  <c r="G64" i="9"/>
  <c r="D64" i="9"/>
  <c r="E64" i="9" s="1"/>
  <c r="AL63" i="9"/>
  <c r="T63" i="9"/>
  <c r="P63" i="9"/>
  <c r="N63" i="9"/>
  <c r="K63" i="9"/>
  <c r="J63" i="9"/>
  <c r="H63" i="9" a="1"/>
  <c r="H63" i="9" s="1"/>
  <c r="G63" i="9"/>
  <c r="D63" i="9"/>
  <c r="E63" i="9" s="1"/>
  <c r="AL62" i="9"/>
  <c r="T62" i="9"/>
  <c r="P62" i="9"/>
  <c r="N62" i="9"/>
  <c r="M62" i="9"/>
  <c r="Z62" i="9" s="1"/>
  <c r="K62" i="9"/>
  <c r="J62" i="9"/>
  <c r="H62" i="9" a="1"/>
  <c r="H62" i="9" s="1"/>
  <c r="G62" i="9"/>
  <c r="D62" i="9"/>
  <c r="E62" i="9" s="1"/>
  <c r="AL61" i="9"/>
  <c r="T61" i="9"/>
  <c r="P61" i="9"/>
  <c r="N61" i="9"/>
  <c r="K61" i="9"/>
  <c r="J61" i="9"/>
  <c r="H61" i="9" a="1"/>
  <c r="H61" i="9" s="1"/>
  <c r="G61" i="9"/>
  <c r="D61" i="9"/>
  <c r="E61" i="9" s="1"/>
  <c r="AL60" i="9"/>
  <c r="T60" i="9"/>
  <c r="P60" i="9"/>
  <c r="N60" i="9"/>
  <c r="K60" i="9"/>
  <c r="J60" i="9"/>
  <c r="H60" i="9" a="1"/>
  <c r="H60" i="9" s="1"/>
  <c r="G60" i="9"/>
  <c r="D60" i="9"/>
  <c r="E60" i="9" s="1"/>
  <c r="AL59" i="9"/>
  <c r="T59" i="9"/>
  <c r="P59" i="9"/>
  <c r="N59" i="9"/>
  <c r="M59" i="9"/>
  <c r="M60" i="9" s="1"/>
  <c r="Z60" i="9" s="1"/>
  <c r="K59" i="9"/>
  <c r="J59" i="9"/>
  <c r="H59" i="9" a="1"/>
  <c r="H59" i="9" s="1"/>
  <c r="G59" i="9"/>
  <c r="D59" i="9"/>
  <c r="E59" i="9" s="1"/>
  <c r="AL58" i="9"/>
  <c r="T58" i="9"/>
  <c r="P58" i="9"/>
  <c r="N58" i="9"/>
  <c r="K58" i="9"/>
  <c r="J58" i="9"/>
  <c r="H58" i="9" a="1"/>
  <c r="H58" i="9" s="1"/>
  <c r="G58" i="9"/>
  <c r="D58" i="9"/>
  <c r="E58" i="9" s="1"/>
  <c r="AL57" i="9"/>
  <c r="T57" i="9"/>
  <c r="P57" i="9"/>
  <c r="N57" i="9"/>
  <c r="K57" i="9"/>
  <c r="J57" i="9"/>
  <c r="H57" i="9" a="1"/>
  <c r="H57" i="9" s="1"/>
  <c r="G57" i="9"/>
  <c r="D57" i="9"/>
  <c r="E57" i="9" s="1"/>
  <c r="AL56" i="9"/>
  <c r="T56" i="9"/>
  <c r="P56" i="9"/>
  <c r="N56" i="9"/>
  <c r="M56" i="9"/>
  <c r="Z56" i="9" s="1"/>
  <c r="L56" i="9"/>
  <c r="L60" i="9" s="1"/>
  <c r="AT60" i="9" s="1"/>
  <c r="K56" i="9"/>
  <c r="J56" i="9"/>
  <c r="H56" i="9" a="1"/>
  <c r="H56" i="9" s="1"/>
  <c r="G56" i="9"/>
  <c r="D56" i="9"/>
  <c r="E56" i="9" s="1"/>
  <c r="AT55" i="9"/>
  <c r="AL55" i="9"/>
  <c r="T55" i="9"/>
  <c r="P55" i="9"/>
  <c r="N55" i="9"/>
  <c r="K55" i="9"/>
  <c r="J55" i="9"/>
  <c r="H55" i="9" a="1"/>
  <c r="H55" i="9" s="1"/>
  <c r="G55" i="9"/>
  <c r="D55" i="9"/>
  <c r="E55" i="9" s="1"/>
  <c r="AT54" i="9"/>
  <c r="AL54" i="9"/>
  <c r="T54" i="9"/>
  <c r="P54" i="9"/>
  <c r="N54" i="9"/>
  <c r="K54" i="9"/>
  <c r="J54" i="9"/>
  <c r="H54" i="9" a="1"/>
  <c r="H54" i="9" s="1"/>
  <c r="G54" i="9"/>
  <c r="D54" i="9"/>
  <c r="E54" i="9" s="1"/>
  <c r="AT53" i="9"/>
  <c r="AL53" i="9"/>
  <c r="T53" i="9"/>
  <c r="P53" i="9"/>
  <c r="N53" i="9"/>
  <c r="M53" i="9"/>
  <c r="M55" i="9" s="1"/>
  <c r="Z55" i="9" s="1"/>
  <c r="K53" i="9"/>
  <c r="J53" i="9"/>
  <c r="H53" i="9" a="1"/>
  <c r="H53" i="9" s="1"/>
  <c r="G53" i="9"/>
  <c r="D53" i="9"/>
  <c r="E53" i="9" s="1"/>
  <c r="AT52" i="9"/>
  <c r="AL52" i="9"/>
  <c r="T52" i="9"/>
  <c r="P52" i="9"/>
  <c r="N52" i="9"/>
  <c r="K52" i="9"/>
  <c r="J52" i="9"/>
  <c r="H52" i="9" a="1"/>
  <c r="H52" i="9" s="1"/>
  <c r="G52" i="9"/>
  <c r="D52" i="9"/>
  <c r="E52" i="9" s="1"/>
  <c r="AT51" i="9"/>
  <c r="AL51" i="9"/>
  <c r="T51" i="9"/>
  <c r="P51" i="9"/>
  <c r="N51" i="9"/>
  <c r="K51" i="9"/>
  <c r="J51" i="9"/>
  <c r="H51" i="9" a="1"/>
  <c r="H51" i="9" s="1"/>
  <c r="G51" i="9"/>
  <c r="D51" i="9"/>
  <c r="E51" i="9" s="1"/>
  <c r="AT50" i="9"/>
  <c r="AL50" i="9"/>
  <c r="T50" i="9"/>
  <c r="P50" i="9"/>
  <c r="N50" i="9"/>
  <c r="M50" i="9"/>
  <c r="Z50" i="9" s="1"/>
  <c r="K50" i="9"/>
  <c r="J50" i="9"/>
  <c r="H50" i="9" a="1"/>
  <c r="H50" i="9" s="1"/>
  <c r="G50" i="9"/>
  <c r="D50" i="9"/>
  <c r="E50" i="9" s="1"/>
  <c r="AT49" i="9"/>
  <c r="AL49" i="9"/>
  <c r="T49" i="9"/>
  <c r="P49" i="9"/>
  <c r="N49" i="9"/>
  <c r="K49" i="9"/>
  <c r="J49" i="9"/>
  <c r="H49" i="9" a="1"/>
  <c r="H49" i="9" s="1"/>
  <c r="G49" i="9"/>
  <c r="D49" i="9"/>
  <c r="E49" i="9" s="1"/>
  <c r="AT48" i="9"/>
  <c r="AL48" i="9"/>
  <c r="T48" i="9"/>
  <c r="P48" i="9"/>
  <c r="N48" i="9"/>
  <c r="K48" i="9"/>
  <c r="J48" i="9"/>
  <c r="H48" i="9" a="1"/>
  <c r="H48" i="9" s="1"/>
  <c r="G48" i="9"/>
  <c r="D48" i="9"/>
  <c r="E48" i="9" s="1"/>
  <c r="AT47" i="9"/>
  <c r="AL47" i="9"/>
  <c r="T47" i="9"/>
  <c r="P47" i="9"/>
  <c r="N47" i="9"/>
  <c r="M47" i="9"/>
  <c r="M48" i="9" s="1"/>
  <c r="Z48" i="9" s="1"/>
  <c r="K47" i="9"/>
  <c r="J47" i="9"/>
  <c r="H47" i="9" a="1"/>
  <c r="H47" i="9" s="1"/>
  <c r="G47" i="9"/>
  <c r="D47" i="9"/>
  <c r="E47" i="9" s="1"/>
  <c r="AT46" i="9"/>
  <c r="AL46" i="9"/>
  <c r="T46" i="9"/>
  <c r="P46" i="9"/>
  <c r="N46" i="9"/>
  <c r="K46" i="9"/>
  <c r="J46" i="9"/>
  <c r="H46" i="9" a="1"/>
  <c r="H46" i="9" s="1"/>
  <c r="G46" i="9"/>
  <c r="D46" i="9"/>
  <c r="E46" i="9" s="1"/>
  <c r="AT45" i="9"/>
  <c r="AL45" i="9"/>
  <c r="T45" i="9"/>
  <c r="P45" i="9"/>
  <c r="N45" i="9"/>
  <c r="K45" i="9"/>
  <c r="J45" i="9"/>
  <c r="H45" i="9" a="1"/>
  <c r="H45" i="9" s="1"/>
  <c r="G45" i="9"/>
  <c r="D45" i="9"/>
  <c r="E45" i="9" s="1"/>
  <c r="AT44" i="9"/>
  <c r="AL44" i="9"/>
  <c r="T44" i="9"/>
  <c r="P44" i="9"/>
  <c r="N44" i="9"/>
  <c r="M44" i="9"/>
  <c r="Z44" i="9" s="1"/>
  <c r="K44" i="9"/>
  <c r="J44" i="9"/>
  <c r="H44" i="9" a="1"/>
  <c r="H44" i="9" s="1"/>
  <c r="G44" i="9"/>
  <c r="D44" i="9"/>
  <c r="E44" i="9" s="1"/>
  <c r="AT43" i="9"/>
  <c r="AL43" i="9"/>
  <c r="T43" i="9"/>
  <c r="P43" i="9"/>
  <c r="N43" i="9"/>
  <c r="K43" i="9"/>
  <c r="J43" i="9"/>
  <c r="H43" i="9" a="1"/>
  <c r="H43" i="9" s="1"/>
  <c r="G43" i="9"/>
  <c r="D43" i="9"/>
  <c r="E43" i="9" s="1"/>
  <c r="AT42" i="9"/>
  <c r="AL42" i="9"/>
  <c r="T42" i="9"/>
  <c r="P42" i="9"/>
  <c r="N42" i="9"/>
  <c r="K42" i="9"/>
  <c r="J42" i="9"/>
  <c r="H42" i="9" a="1"/>
  <c r="H42" i="9" s="1"/>
  <c r="G42" i="9"/>
  <c r="D42" i="9"/>
  <c r="E42" i="9" s="1"/>
  <c r="AT41" i="9"/>
  <c r="AL41" i="9"/>
  <c r="T41" i="9"/>
  <c r="P41" i="9"/>
  <c r="N41" i="9"/>
  <c r="M41" i="9"/>
  <c r="Z41" i="9" s="1"/>
  <c r="K41" i="9"/>
  <c r="J41" i="9"/>
  <c r="H41" i="9" a="1"/>
  <c r="H41" i="9" s="1"/>
  <c r="G41" i="9"/>
  <c r="D41" i="9"/>
  <c r="E41" i="9" s="1"/>
  <c r="AL40" i="9"/>
  <c r="T40" i="9"/>
  <c r="P40" i="9"/>
  <c r="N40" i="9"/>
  <c r="M40" i="9"/>
  <c r="Z40" i="9" s="1"/>
  <c r="L40" i="9"/>
  <c r="AT40" i="9" s="1"/>
  <c r="K40" i="9"/>
  <c r="J40" i="9"/>
  <c r="H40" i="9" a="1"/>
  <c r="H40" i="9" s="1"/>
  <c r="G40" i="9"/>
  <c r="D40" i="9"/>
  <c r="E40" i="9" s="1"/>
  <c r="AL39" i="9"/>
  <c r="T39" i="9"/>
  <c r="P39" i="9"/>
  <c r="N39" i="9"/>
  <c r="M39" i="9"/>
  <c r="Z39" i="9" s="1"/>
  <c r="L39" i="9"/>
  <c r="AT39" i="9" s="1"/>
  <c r="K39" i="9"/>
  <c r="J39" i="9"/>
  <c r="H39" i="9" a="1"/>
  <c r="H39" i="9" s="1"/>
  <c r="G39" i="9"/>
  <c r="D39" i="9"/>
  <c r="E39" i="9" s="1"/>
  <c r="AL38" i="9"/>
  <c r="T38" i="9"/>
  <c r="P38" i="9"/>
  <c r="N38" i="9"/>
  <c r="M38" i="9"/>
  <c r="Z38" i="9" s="1"/>
  <c r="L38" i="9"/>
  <c r="AT38" i="9" s="1"/>
  <c r="K38" i="9"/>
  <c r="J38" i="9"/>
  <c r="H38" i="9" a="1"/>
  <c r="H38" i="9" s="1"/>
  <c r="G38" i="9"/>
  <c r="D38" i="9"/>
  <c r="E38" i="9" s="1"/>
  <c r="AL37" i="9"/>
  <c r="T37" i="9"/>
  <c r="P37" i="9"/>
  <c r="N37" i="9"/>
  <c r="M37" i="9"/>
  <c r="Z37" i="9" s="1"/>
  <c r="L37" i="9"/>
  <c r="AT37" i="9" s="1"/>
  <c r="K37" i="9"/>
  <c r="J37" i="9"/>
  <c r="H37" i="9" a="1"/>
  <c r="H37" i="9" s="1"/>
  <c r="G37" i="9"/>
  <c r="D37" i="9"/>
  <c r="E37" i="9" s="1"/>
  <c r="AL36" i="9"/>
  <c r="T36" i="9"/>
  <c r="P36" i="9"/>
  <c r="N36" i="9"/>
  <c r="M36" i="9"/>
  <c r="Z36" i="9" s="1"/>
  <c r="L36" i="9"/>
  <c r="AT36" i="9" s="1"/>
  <c r="K36" i="9"/>
  <c r="J36" i="9"/>
  <c r="H36" i="9" a="1"/>
  <c r="H36" i="9" s="1"/>
  <c r="G36" i="9"/>
  <c r="D36" i="9"/>
  <c r="E36" i="9" s="1"/>
  <c r="AL35" i="9"/>
  <c r="T35" i="9"/>
  <c r="P35" i="9"/>
  <c r="N35" i="9"/>
  <c r="M35" i="9"/>
  <c r="Z35" i="9" s="1"/>
  <c r="L35" i="9"/>
  <c r="AT35" i="9" s="1"/>
  <c r="K35" i="9"/>
  <c r="J35" i="9"/>
  <c r="H35" i="9" a="1"/>
  <c r="H35" i="9" s="1"/>
  <c r="G35" i="9"/>
  <c r="D35" i="9"/>
  <c r="E35" i="9" s="1"/>
  <c r="AL34" i="9"/>
  <c r="T34" i="9"/>
  <c r="P34" i="9"/>
  <c r="N34" i="9"/>
  <c r="M34" i="9"/>
  <c r="Z34" i="9" s="1"/>
  <c r="L34" i="9"/>
  <c r="AT34" i="9" s="1"/>
  <c r="K34" i="9"/>
  <c r="J34" i="9"/>
  <c r="H34" i="9" a="1"/>
  <c r="H34" i="9" s="1"/>
  <c r="G34" i="9"/>
  <c r="D34" i="9"/>
  <c r="E34" i="9" s="1"/>
  <c r="AL33" i="9"/>
  <c r="T33" i="9"/>
  <c r="P33" i="9"/>
  <c r="N33" i="9"/>
  <c r="M33" i="9"/>
  <c r="Z33" i="9" s="1"/>
  <c r="L33" i="9"/>
  <c r="AT33" i="9" s="1"/>
  <c r="K33" i="9"/>
  <c r="J33" i="9"/>
  <c r="H33" i="9" a="1"/>
  <c r="H33" i="9" s="1"/>
  <c r="G33" i="9"/>
  <c r="D33" i="9"/>
  <c r="E33" i="9" s="1"/>
  <c r="AL32" i="9"/>
  <c r="T32" i="9"/>
  <c r="P32" i="9"/>
  <c r="N32" i="9"/>
  <c r="M32" i="9"/>
  <c r="Z32" i="9" s="1"/>
  <c r="L32" i="9"/>
  <c r="AT32" i="9" s="1"/>
  <c r="K32" i="9"/>
  <c r="J32" i="9"/>
  <c r="H32" i="9" a="1"/>
  <c r="H32" i="9" s="1"/>
  <c r="G32" i="9"/>
  <c r="D32" i="9"/>
  <c r="E32" i="9" s="1"/>
  <c r="AL31" i="9"/>
  <c r="T31" i="9"/>
  <c r="P31" i="9"/>
  <c r="N31" i="9"/>
  <c r="M31" i="9"/>
  <c r="Z31" i="9" s="1"/>
  <c r="L31" i="9"/>
  <c r="AT31" i="9" s="1"/>
  <c r="K31" i="9"/>
  <c r="J31" i="9"/>
  <c r="H31" i="9" a="1"/>
  <c r="H31" i="9" s="1"/>
  <c r="G31" i="9"/>
  <c r="D31" i="9"/>
  <c r="E31" i="9" s="1"/>
  <c r="AL30" i="9"/>
  <c r="T30" i="9"/>
  <c r="P30" i="9"/>
  <c r="N30" i="9"/>
  <c r="M30" i="9"/>
  <c r="Z30" i="9" s="1"/>
  <c r="L30" i="9"/>
  <c r="AT30" i="9" s="1"/>
  <c r="K30" i="9"/>
  <c r="J30" i="9"/>
  <c r="H30" i="9" a="1"/>
  <c r="H30" i="9" s="1"/>
  <c r="G30" i="9"/>
  <c r="D30" i="9"/>
  <c r="E30" i="9" s="1"/>
  <c r="AL29" i="9"/>
  <c r="T29" i="9"/>
  <c r="P29" i="9"/>
  <c r="N29" i="9"/>
  <c r="M29" i="9"/>
  <c r="Z29" i="9" s="1"/>
  <c r="L29" i="9"/>
  <c r="AT29" i="9" s="1"/>
  <c r="K29" i="9"/>
  <c r="J29" i="9"/>
  <c r="H29" i="9" a="1"/>
  <c r="H29" i="9" s="1"/>
  <c r="G29" i="9"/>
  <c r="D29" i="9"/>
  <c r="E29" i="9" s="1"/>
  <c r="AL28" i="9"/>
  <c r="T28" i="9"/>
  <c r="P28" i="9"/>
  <c r="N28" i="9"/>
  <c r="M28" i="9"/>
  <c r="Z28" i="9" s="1"/>
  <c r="K28" i="9"/>
  <c r="J28" i="9"/>
  <c r="H28" i="9" a="1"/>
  <c r="H28" i="9" s="1"/>
  <c r="G28" i="9"/>
  <c r="D28" i="9"/>
  <c r="E28" i="9" s="1"/>
  <c r="AL27" i="9"/>
  <c r="T27" i="9"/>
  <c r="P27" i="9"/>
  <c r="N27" i="9"/>
  <c r="M27" i="9"/>
  <c r="Z27" i="9" s="1"/>
  <c r="K27" i="9"/>
  <c r="J27" i="9"/>
  <c r="H27" i="9" a="1"/>
  <c r="H27" i="9" s="1"/>
  <c r="G27" i="9"/>
  <c r="D27" i="9"/>
  <c r="E27" i="9" s="1"/>
  <c r="AL26" i="9"/>
  <c r="T26" i="9"/>
  <c r="P26" i="9"/>
  <c r="N26" i="9"/>
  <c r="M26" i="9"/>
  <c r="L26" i="9" s="1"/>
  <c r="AT26" i="9" s="1"/>
  <c r="K26" i="9"/>
  <c r="J26" i="9"/>
  <c r="H26" i="9" a="1"/>
  <c r="H26" i="9" s="1"/>
  <c r="G26" i="9"/>
  <c r="D26" i="9"/>
  <c r="E26" i="9" s="1"/>
  <c r="AT25" i="9"/>
  <c r="AL25" i="9"/>
  <c r="T25" i="9"/>
  <c r="P25" i="9"/>
  <c r="N25" i="9"/>
  <c r="K25" i="9"/>
  <c r="J25" i="9"/>
  <c r="H25" i="9" a="1"/>
  <c r="H25" i="9" s="1"/>
  <c r="G25" i="9"/>
  <c r="D25" i="9"/>
  <c r="E25" i="9" s="1"/>
  <c r="AT24" i="9"/>
  <c r="AL24" i="9"/>
  <c r="T24" i="9"/>
  <c r="P24" i="9"/>
  <c r="N24" i="9"/>
  <c r="K24" i="9"/>
  <c r="J24" i="9"/>
  <c r="H24" i="9" a="1"/>
  <c r="H24" i="9" s="1"/>
  <c r="G24" i="9"/>
  <c r="D24" i="9"/>
  <c r="E24" i="9" s="1"/>
  <c r="AT23" i="9"/>
  <c r="AL23" i="9"/>
  <c r="T23" i="9"/>
  <c r="P23" i="9"/>
  <c r="N23" i="9"/>
  <c r="M23" i="9"/>
  <c r="M24" i="9" s="1"/>
  <c r="Z24" i="9" s="1"/>
  <c r="K23" i="9"/>
  <c r="J23" i="9"/>
  <c r="H23" i="9" a="1"/>
  <c r="H23" i="9" s="1"/>
  <c r="G23" i="9"/>
  <c r="D23" i="9"/>
  <c r="E23" i="9" s="1"/>
  <c r="AL22" i="9"/>
  <c r="T22" i="9"/>
  <c r="P22" i="9"/>
  <c r="N22" i="9"/>
  <c r="L22" i="9"/>
  <c r="AT22" i="9" s="1"/>
  <c r="K22" i="9"/>
  <c r="J22" i="9"/>
  <c r="H22" i="9" a="1"/>
  <c r="H22" i="9" s="1"/>
  <c r="G22" i="9"/>
  <c r="D22" i="9"/>
  <c r="E22" i="9" s="1"/>
  <c r="AL21" i="9"/>
  <c r="T21" i="9"/>
  <c r="P21" i="9"/>
  <c r="N21" i="9"/>
  <c r="L21" i="9"/>
  <c r="AT21" i="9" s="1"/>
  <c r="K21" i="9"/>
  <c r="J21" i="9"/>
  <c r="H21" i="9" a="1"/>
  <c r="H21" i="9" s="1"/>
  <c r="G21" i="9"/>
  <c r="D21" i="9"/>
  <c r="E21" i="9" s="1"/>
  <c r="AL20" i="9"/>
  <c r="T20" i="9"/>
  <c r="P20" i="9"/>
  <c r="N20" i="9"/>
  <c r="M20" i="9"/>
  <c r="M22" i="9" s="1"/>
  <c r="Z22" i="9" s="1"/>
  <c r="L20" i="9"/>
  <c r="AT20" i="9" s="1"/>
  <c r="K20" i="9"/>
  <c r="J20" i="9"/>
  <c r="H20" i="9" a="1"/>
  <c r="H20" i="9" s="1"/>
  <c r="G20" i="9"/>
  <c r="D20" i="9"/>
  <c r="E20" i="9" s="1"/>
  <c r="AT19" i="9"/>
  <c r="AL19" i="9"/>
  <c r="T19" i="9"/>
  <c r="P19" i="9"/>
  <c r="N19" i="9"/>
  <c r="K19" i="9"/>
  <c r="J19" i="9"/>
  <c r="H19" i="9" a="1"/>
  <c r="H19" i="9" s="1"/>
  <c r="G19" i="9"/>
  <c r="D19" i="9"/>
  <c r="E19" i="9" s="1"/>
  <c r="AT18" i="9"/>
  <c r="AL18" i="9"/>
  <c r="T18" i="9"/>
  <c r="P18" i="9"/>
  <c r="N18" i="9"/>
  <c r="K18" i="9"/>
  <c r="J18" i="9"/>
  <c r="H18" i="9" a="1"/>
  <c r="H18" i="9" s="1"/>
  <c r="G18" i="9"/>
  <c r="D18" i="9"/>
  <c r="E18" i="9" s="1"/>
  <c r="AT17" i="9"/>
  <c r="AL17" i="9"/>
  <c r="T17" i="9"/>
  <c r="P17" i="9"/>
  <c r="N17" i="9"/>
  <c r="M17" i="9"/>
  <c r="M19" i="9" s="1"/>
  <c r="Z19" i="9" s="1"/>
  <c r="K17" i="9"/>
  <c r="J17" i="9"/>
  <c r="H17" i="9" a="1"/>
  <c r="H17" i="9" s="1"/>
  <c r="G17" i="9"/>
  <c r="D17" i="9"/>
  <c r="E17" i="9" s="1"/>
  <c r="AL16" i="9"/>
  <c r="T16" i="9"/>
  <c r="P16" i="9"/>
  <c r="N16" i="9"/>
  <c r="L16" i="9"/>
  <c r="AT16" i="9" s="1"/>
  <c r="K16" i="9"/>
  <c r="J16" i="9"/>
  <c r="H16" i="9" a="1"/>
  <c r="H16" i="9" s="1"/>
  <c r="G16" i="9"/>
  <c r="D16" i="9"/>
  <c r="E16" i="9" s="1"/>
  <c r="AL15" i="9"/>
  <c r="T15" i="9"/>
  <c r="P15" i="9"/>
  <c r="N15" i="9"/>
  <c r="L15" i="9"/>
  <c r="AT15" i="9" s="1"/>
  <c r="K15" i="9"/>
  <c r="J15" i="9"/>
  <c r="H15" i="9" a="1"/>
  <c r="H15" i="9" s="1"/>
  <c r="G15" i="9"/>
  <c r="D15" i="9"/>
  <c r="E15" i="9" s="1"/>
  <c r="AL14" i="9"/>
  <c r="T14" i="9"/>
  <c r="P14" i="9"/>
  <c r="N14" i="9"/>
  <c r="M14" i="9"/>
  <c r="M16" i="9" s="1"/>
  <c r="Z16" i="9" s="1"/>
  <c r="L14" i="9"/>
  <c r="AT14" i="9" s="1"/>
  <c r="K14" i="9"/>
  <c r="J14" i="9"/>
  <c r="H14" i="9" a="1"/>
  <c r="H14" i="9" s="1"/>
  <c r="G14" i="9"/>
  <c r="D14" i="9"/>
  <c r="E14" i="9" s="1"/>
  <c r="AL13" i="9"/>
  <c r="T13" i="9"/>
  <c r="P13" i="9"/>
  <c r="N13" i="9"/>
  <c r="L13" i="9"/>
  <c r="AT13" i="9" s="1"/>
  <c r="K13" i="9"/>
  <c r="J13" i="9"/>
  <c r="H13" i="9" a="1"/>
  <c r="H13" i="9" s="1"/>
  <c r="G13" i="9"/>
  <c r="D13" i="9"/>
  <c r="E13" i="9" s="1"/>
  <c r="AL12" i="9"/>
  <c r="T12" i="9"/>
  <c r="P12" i="9"/>
  <c r="N12" i="9"/>
  <c r="L12" i="9"/>
  <c r="AT12" i="9" s="1"/>
  <c r="K12" i="9"/>
  <c r="J12" i="9"/>
  <c r="H12" i="9" a="1"/>
  <c r="H12" i="9" s="1"/>
  <c r="G12" i="9"/>
  <c r="D12" i="9"/>
  <c r="E12" i="9" s="1"/>
  <c r="AL11" i="9"/>
  <c r="T11" i="9"/>
  <c r="P11" i="9"/>
  <c r="N11" i="9"/>
  <c r="M11" i="9"/>
  <c r="M12" i="9" s="1"/>
  <c r="Z12" i="9" s="1"/>
  <c r="L11" i="9"/>
  <c r="AT11" i="9" s="1"/>
  <c r="K11" i="9"/>
  <c r="J11" i="9"/>
  <c r="H11" i="9" a="1"/>
  <c r="H11" i="9" s="1"/>
  <c r="G11" i="9"/>
  <c r="D11" i="9"/>
  <c r="E11" i="9" s="1"/>
  <c r="AL10" i="9"/>
  <c r="T10" i="9"/>
  <c r="P10" i="9"/>
  <c r="N10" i="9"/>
  <c r="L10" i="9"/>
  <c r="AT10" i="9" s="1"/>
  <c r="K10" i="9"/>
  <c r="J10" i="9"/>
  <c r="H10" i="9" a="1"/>
  <c r="H10" i="9" s="1"/>
  <c r="G10" i="9"/>
  <c r="D10" i="9"/>
  <c r="E10" i="9" s="1"/>
  <c r="AL9" i="9"/>
  <c r="T9" i="9"/>
  <c r="P9" i="9"/>
  <c r="N9" i="9"/>
  <c r="L9" i="9"/>
  <c r="AT9" i="9" s="1"/>
  <c r="K9" i="9"/>
  <c r="J9" i="9"/>
  <c r="H9" i="9" a="1"/>
  <c r="H9" i="9" s="1"/>
  <c r="G9" i="9"/>
  <c r="D9" i="9"/>
  <c r="E9" i="9" s="1"/>
  <c r="AL8" i="9"/>
  <c r="T8" i="9"/>
  <c r="P8" i="9"/>
  <c r="N8" i="9"/>
  <c r="M8" i="9"/>
  <c r="M9" i="9" s="1"/>
  <c r="Z9" i="9" s="1"/>
  <c r="L8" i="9"/>
  <c r="AT8" i="9" s="1"/>
  <c r="K8" i="9"/>
  <c r="J8" i="9"/>
  <c r="H8" i="9" a="1"/>
  <c r="H8" i="9" s="1"/>
  <c r="G8" i="9"/>
  <c r="D8" i="9"/>
  <c r="E8" i="9" s="1"/>
  <c r="AT7" i="9"/>
  <c r="AL7" i="9"/>
  <c r="T7" i="9"/>
  <c r="P7" i="9"/>
  <c r="N7" i="9"/>
  <c r="K7" i="9"/>
  <c r="J7" i="9"/>
  <c r="H7" i="9" a="1"/>
  <c r="H7" i="9" s="1"/>
  <c r="G7" i="9"/>
  <c r="D7" i="9"/>
  <c r="E7" i="9" s="1"/>
  <c r="AT6" i="9"/>
  <c r="AL6" i="9"/>
  <c r="T6" i="9"/>
  <c r="P6" i="9"/>
  <c r="N6" i="9"/>
  <c r="K6" i="9"/>
  <c r="J6" i="9"/>
  <c r="H6" i="9" a="1"/>
  <c r="H6" i="9" s="1"/>
  <c r="G6" i="9"/>
  <c r="D6" i="9"/>
  <c r="E6" i="9" s="1"/>
  <c r="AT5" i="9"/>
  <c r="AL5" i="9"/>
  <c r="T5" i="9"/>
  <c r="P5" i="9"/>
  <c r="N5" i="9"/>
  <c r="M5" i="9"/>
  <c r="Z5" i="9" s="1"/>
  <c r="K5" i="9"/>
  <c r="J5" i="9"/>
  <c r="H5" i="9" a="1"/>
  <c r="H5" i="9" s="1"/>
  <c r="G5" i="9"/>
  <c r="D5" i="9"/>
  <c r="E5" i="9" s="1"/>
  <c r="AT4" i="9"/>
  <c r="AL4" i="9"/>
  <c r="Z4" i="9"/>
  <c r="T4" i="9"/>
  <c r="P4" i="9"/>
  <c r="N4" i="9"/>
  <c r="K4" i="9"/>
  <c r="J4" i="9"/>
  <c r="H4" i="9" a="1"/>
  <c r="H4" i="9" s="1"/>
  <c r="G4" i="9"/>
  <c r="D4" i="9"/>
  <c r="E4" i="9" s="1"/>
  <c r="AT3" i="9"/>
  <c r="AL3" i="9"/>
  <c r="Z3" i="9"/>
  <c r="T3" i="9"/>
  <c r="P3" i="9"/>
  <c r="N3" i="9"/>
  <c r="K3" i="9"/>
  <c r="J3" i="9"/>
  <c r="H3" i="9" a="1"/>
  <c r="H3" i="9" s="1"/>
  <c r="G3" i="9"/>
  <c r="D3" i="9"/>
  <c r="E3" i="9" s="1"/>
  <c r="AT2" i="9"/>
  <c r="AL2" i="9"/>
  <c r="Z2" i="9"/>
  <c r="T2" i="9"/>
  <c r="P2" i="9"/>
  <c r="N2" i="9"/>
  <c r="K2" i="9"/>
  <c r="J2" i="9"/>
  <c r="H2" i="9" a="1"/>
  <c r="H2" i="9" s="1"/>
  <c r="G2" i="9"/>
  <c r="D2" i="9"/>
  <c r="E2" i="9" s="1"/>
  <c r="Z128" i="9" l="1"/>
  <c r="M130" i="9"/>
  <c r="Z130" i="9" s="1"/>
  <c r="M115" i="9"/>
  <c r="Z115" i="9" s="1"/>
  <c r="M66" i="9"/>
  <c r="Z66" i="9" s="1"/>
  <c r="M150" i="9"/>
  <c r="Z150" i="9" s="1"/>
  <c r="M105" i="9"/>
  <c r="Z105" i="9" s="1"/>
  <c r="Z149" i="9"/>
  <c r="Z113" i="9"/>
  <c r="Z104" i="9"/>
  <c r="Z194" i="9"/>
  <c r="Z80" i="9"/>
  <c r="Z137" i="9"/>
  <c r="Z164" i="9"/>
  <c r="Z59" i="9"/>
  <c r="M58" i="9"/>
  <c r="Z58" i="9" s="1"/>
  <c r="M108" i="9"/>
  <c r="Z108" i="9" s="1"/>
  <c r="M15" i="9"/>
  <c r="Z15" i="9" s="1"/>
  <c r="Z86" i="9"/>
  <c r="M207" i="9"/>
  <c r="Z207" i="9" s="1"/>
  <c r="M216" i="9"/>
  <c r="Z216" i="9" s="1"/>
  <c r="M162" i="9"/>
  <c r="Z162" i="9" s="1"/>
  <c r="M43" i="9"/>
  <c r="Z43" i="9" s="1"/>
  <c r="M88" i="9"/>
  <c r="Z88" i="9" s="1"/>
  <c r="Z89" i="9"/>
  <c r="M165" i="9"/>
  <c r="Z165" i="9" s="1"/>
  <c r="Z92" i="9"/>
  <c r="M94" i="9"/>
  <c r="Z94" i="9" s="1"/>
  <c r="Z251" i="9"/>
  <c r="M57" i="9"/>
  <c r="Z57" i="9" s="1"/>
  <c r="Z26" i="9"/>
  <c r="Z107" i="9"/>
  <c r="Z224" i="9"/>
  <c r="M214" i="9"/>
  <c r="Z214" i="9" s="1"/>
  <c r="Z77" i="9"/>
  <c r="M18" i="9"/>
  <c r="Z18" i="9" s="1"/>
  <c r="M42" i="9"/>
  <c r="Z42" i="9" s="1"/>
  <c r="M54" i="9"/>
  <c r="Z54" i="9" s="1"/>
  <c r="Z152" i="9"/>
  <c r="M21" i="9"/>
  <c r="Z21" i="9" s="1"/>
  <c r="M147" i="9"/>
  <c r="Z147" i="9" s="1"/>
  <c r="Z155" i="9"/>
  <c r="M180" i="9"/>
  <c r="Z180" i="9" s="1"/>
  <c r="Z206" i="9"/>
  <c r="M232" i="9"/>
  <c r="Z232" i="9" s="1"/>
  <c r="Z236" i="9"/>
  <c r="Z8" i="9"/>
  <c r="M78" i="9"/>
  <c r="Z78" i="9" s="1"/>
  <c r="M196" i="9"/>
  <c r="Z196" i="9" s="1"/>
  <c r="Z239" i="9"/>
  <c r="M10" i="9"/>
  <c r="Z10" i="9" s="1"/>
  <c r="Z17" i="9"/>
  <c r="Z65" i="9"/>
  <c r="Z209" i="9"/>
  <c r="M211" i="9"/>
  <c r="Z211" i="9" s="1"/>
  <c r="M231" i="9"/>
  <c r="Z231" i="9" s="1"/>
  <c r="M153" i="9"/>
  <c r="Z153" i="9" s="1"/>
  <c r="Z71" i="9"/>
  <c r="M145" i="9"/>
  <c r="Z145" i="9" s="1"/>
  <c r="Z146" i="9"/>
  <c r="Z215" i="9"/>
  <c r="M237" i="9"/>
  <c r="Z237" i="9" s="1"/>
  <c r="M192" i="9"/>
  <c r="Z192" i="9" s="1"/>
  <c r="M81" i="9"/>
  <c r="Z81" i="9" s="1"/>
  <c r="M112" i="9"/>
  <c r="Z112" i="9" s="1"/>
  <c r="M213" i="9"/>
  <c r="Z213" i="9" s="1"/>
  <c r="M144" i="9"/>
  <c r="Z144" i="9" s="1"/>
  <c r="Z176" i="9"/>
  <c r="Z197" i="9"/>
  <c r="Z218" i="9"/>
  <c r="Z233" i="9"/>
  <c r="L28" i="9"/>
  <c r="AT28" i="9" s="1"/>
  <c r="L57" i="9"/>
  <c r="L58" i="9" s="1"/>
  <c r="AT58" i="9" s="1"/>
  <c r="M91" i="9"/>
  <c r="Z91" i="9" s="1"/>
  <c r="M111" i="9"/>
  <c r="Z111" i="9" s="1"/>
  <c r="M163" i="9"/>
  <c r="Z163" i="9" s="1"/>
  <c r="L61" i="9"/>
  <c r="AT61" i="9" s="1"/>
  <c r="L80" i="9"/>
  <c r="AT80" i="9" s="1"/>
  <c r="M171" i="9"/>
  <c r="Z171" i="9" s="1"/>
  <c r="L27" i="9"/>
  <c r="AT27" i="9" s="1"/>
  <c r="M61" i="9"/>
  <c r="Z61" i="9" s="1"/>
  <c r="L64" i="9"/>
  <c r="AT64" i="9" s="1"/>
  <c r="Z191" i="9"/>
  <c r="M243" i="9"/>
  <c r="Z243" i="9" s="1"/>
  <c r="M247" i="9"/>
  <c r="Z247" i="9" s="1"/>
  <c r="Z248" i="9"/>
  <c r="Z20" i="9"/>
  <c r="M52" i="9"/>
  <c r="Z52" i="9" s="1"/>
  <c r="Z53" i="9"/>
  <c r="Z95" i="9"/>
  <c r="M199" i="9"/>
  <c r="Z199" i="9" s="1"/>
  <c r="M97" i="9"/>
  <c r="Z97" i="9" s="1"/>
  <c r="M235" i="9"/>
  <c r="Z235" i="9" s="1"/>
  <c r="M72" i="9"/>
  <c r="Z72" i="9" s="1"/>
  <c r="M103" i="9"/>
  <c r="Z103" i="9" s="1"/>
  <c r="Z158" i="9"/>
  <c r="M178" i="9"/>
  <c r="Z178" i="9" s="1"/>
  <c r="Z167" i="9"/>
  <c r="M246" i="9"/>
  <c r="Z246" i="9" s="1"/>
  <c r="M219" i="9"/>
  <c r="Z219" i="9" s="1"/>
  <c r="M138" i="9"/>
  <c r="Z138" i="9" s="1"/>
  <c r="M160" i="9"/>
  <c r="Z160" i="9" s="1"/>
  <c r="Z14" i="9"/>
  <c r="L59" i="9"/>
  <c r="AT59" i="9" s="1"/>
  <c r="M156" i="9"/>
  <c r="Z156" i="9" s="1"/>
  <c r="Z182" i="9"/>
  <c r="M102" i="9"/>
  <c r="Z102" i="9" s="1"/>
  <c r="M249" i="9"/>
  <c r="Z249" i="9" s="1"/>
  <c r="M46" i="9"/>
  <c r="Z46" i="9" s="1"/>
  <c r="L81" i="9"/>
  <c r="AT81" i="9" s="1"/>
  <c r="M123" i="9"/>
  <c r="Z123" i="9" s="1"/>
  <c r="M174" i="9"/>
  <c r="Z174" i="9" s="1"/>
  <c r="M189" i="9"/>
  <c r="Z189" i="9" s="1"/>
  <c r="M204" i="9"/>
  <c r="Z204" i="9" s="1"/>
  <c r="M45" i="9"/>
  <c r="Z45" i="9" s="1"/>
  <c r="Z47" i="9"/>
  <c r="L79" i="9"/>
  <c r="AT79" i="9" s="1"/>
  <c r="M121" i="9"/>
  <c r="Z121" i="9" s="1"/>
  <c r="Z125" i="9"/>
  <c r="M172" i="9"/>
  <c r="Z172" i="9" s="1"/>
  <c r="M187" i="9"/>
  <c r="Z187" i="9" s="1"/>
  <c r="M202" i="9"/>
  <c r="Z202" i="9" s="1"/>
  <c r="M7" i="9"/>
  <c r="Z7" i="9" s="1"/>
  <c r="Z11" i="9"/>
  <c r="Z23" i="9"/>
  <c r="AT56" i="9"/>
  <c r="Z68" i="9"/>
  <c r="L78" i="9"/>
  <c r="Z83" i="9"/>
  <c r="M120" i="9"/>
  <c r="Z120" i="9" s="1"/>
  <c r="M133" i="9"/>
  <c r="Z133" i="9" s="1"/>
  <c r="M186" i="9"/>
  <c r="Z186" i="9" s="1"/>
  <c r="M201" i="9"/>
  <c r="Z201" i="9" s="1"/>
  <c r="Z221" i="9"/>
  <c r="M6" i="9"/>
  <c r="Z6" i="9" s="1"/>
  <c r="L63" i="9"/>
  <c r="AT63" i="9" s="1"/>
  <c r="M64" i="9"/>
  <c r="Z64" i="9" s="1"/>
  <c r="AT83" i="9"/>
  <c r="M118" i="9"/>
  <c r="Z118" i="9" s="1"/>
  <c r="Z122" i="9"/>
  <c r="M132" i="9"/>
  <c r="Z132" i="9" s="1"/>
  <c r="Z134" i="9"/>
  <c r="Z173" i="9"/>
  <c r="M184" i="9"/>
  <c r="Z184" i="9" s="1"/>
  <c r="Z188" i="9"/>
  <c r="Z203" i="9"/>
  <c r="M51" i="9"/>
  <c r="Z51" i="9" s="1"/>
  <c r="L62" i="9"/>
  <c r="AT62" i="9" s="1"/>
  <c r="M63" i="9"/>
  <c r="Z63" i="9" s="1"/>
  <c r="M76" i="9"/>
  <c r="Z76" i="9" s="1"/>
  <c r="AT92" i="9"/>
  <c r="M117" i="9"/>
  <c r="Z117" i="9" s="1"/>
  <c r="M100" i="9"/>
  <c r="Z100" i="9" s="1"/>
  <c r="M142" i="9"/>
  <c r="Z142" i="9" s="1"/>
  <c r="M229" i="9"/>
  <c r="Z229" i="9" s="1"/>
  <c r="M75" i="9"/>
  <c r="Z75" i="9" s="1"/>
  <c r="M99" i="9"/>
  <c r="Z99" i="9" s="1"/>
  <c r="M141" i="9"/>
  <c r="Z141" i="9" s="1"/>
  <c r="M169" i="9"/>
  <c r="Z169" i="9" s="1"/>
  <c r="M181" i="9"/>
  <c r="Z181" i="9" s="1"/>
  <c r="M228" i="9"/>
  <c r="Z228" i="9" s="1"/>
  <c r="M244" i="9"/>
  <c r="Z244" i="9" s="1"/>
  <c r="M253" i="9"/>
  <c r="Z253" i="9" s="1"/>
  <c r="M49" i="9"/>
  <c r="Z49" i="9" s="1"/>
  <c r="M226" i="9"/>
  <c r="Z226" i="9" s="1"/>
  <c r="M241" i="9"/>
  <c r="Z241" i="9" s="1"/>
  <c r="M25" i="9"/>
  <c r="Z25" i="9" s="1"/>
  <c r="L85" i="9"/>
  <c r="AT85" i="9" s="1"/>
  <c r="L95" i="9"/>
  <c r="M127" i="9"/>
  <c r="Z127" i="9" s="1"/>
  <c r="M13" i="9"/>
  <c r="Z13" i="9" s="1"/>
  <c r="M70" i="9"/>
  <c r="Z70" i="9" s="1"/>
  <c r="M85" i="9"/>
  <c r="Z85" i="9" s="1"/>
  <c r="L94" i="9"/>
  <c r="AT94" i="9" s="1"/>
  <c r="M136" i="9"/>
  <c r="Z136" i="9" s="1"/>
  <c r="M223" i="9"/>
  <c r="Z223" i="9" s="1"/>
  <c r="M2" i="6" a="1"/>
  <c r="M2" i="6" s="1"/>
  <c r="F15" i="4"/>
  <c r="G27" i="4"/>
  <c r="H39" i="4"/>
  <c r="G46" i="4"/>
  <c r="G50" i="4"/>
  <c r="J56" i="4"/>
  <c r="J59" i="4"/>
  <c r="J62" i="4"/>
  <c r="I67" i="4"/>
  <c r="F72" i="4"/>
  <c r="H74" i="4"/>
  <c r="J76" i="4"/>
  <c r="E79" i="4"/>
  <c r="D7" i="4"/>
  <c r="D23" i="4"/>
  <c r="D39" i="4"/>
  <c r="D55" i="4"/>
  <c r="C5" i="4"/>
  <c r="E2" i="4"/>
  <c r="A3" i="4"/>
  <c r="D3" i="4" s="1"/>
  <c r="A4" i="4"/>
  <c r="A5" i="4"/>
  <c r="A6" i="4"/>
  <c r="A7" i="4"/>
  <c r="C7" i="4" s="1"/>
  <c r="A8" i="4"/>
  <c r="A9" i="4"/>
  <c r="A10" i="4"/>
  <c r="A11" i="4"/>
  <c r="A12" i="4"/>
  <c r="A13" i="4"/>
  <c r="A14" i="4"/>
  <c r="A15" i="4"/>
  <c r="C15" i="4" s="1"/>
  <c r="A16" i="4"/>
  <c r="A17" i="4"/>
  <c r="A18" i="4"/>
  <c r="A19" i="4"/>
  <c r="D19" i="4" s="1"/>
  <c r="A20" i="4"/>
  <c r="A21" i="4"/>
  <c r="A22" i="4"/>
  <c r="A23" i="4"/>
  <c r="C23" i="4" s="1"/>
  <c r="A24" i="4"/>
  <c r="A25" i="4"/>
  <c r="A26" i="4"/>
  <c r="A27" i="4"/>
  <c r="A28" i="4"/>
  <c r="A29" i="4"/>
  <c r="A30" i="4"/>
  <c r="A31" i="4"/>
  <c r="C31" i="4" s="1"/>
  <c r="A32" i="4"/>
  <c r="A33" i="4"/>
  <c r="A34" i="4"/>
  <c r="A35" i="4"/>
  <c r="D35" i="4" s="1"/>
  <c r="A36" i="4"/>
  <c r="A37" i="4"/>
  <c r="A38" i="4"/>
  <c r="A39" i="4"/>
  <c r="C39" i="4" s="1"/>
  <c r="A40" i="4"/>
  <c r="A41" i="4"/>
  <c r="A42" i="4"/>
  <c r="A43" i="4"/>
  <c r="A44" i="4"/>
  <c r="A45" i="4"/>
  <c r="A46" i="4"/>
  <c r="A47" i="4"/>
  <c r="C47" i="4" s="1"/>
  <c r="A48" i="4"/>
  <c r="A49" i="4"/>
  <c r="A50" i="4"/>
  <c r="A51" i="4"/>
  <c r="D51" i="4" s="1"/>
  <c r="A52" i="4"/>
  <c r="A53" i="4"/>
  <c r="A54" i="4"/>
  <c r="A55" i="4"/>
  <c r="K55" i="4" s="1"/>
  <c r="A56" i="4"/>
  <c r="A57" i="4"/>
  <c r="A58" i="4"/>
  <c r="F58" i="4" s="1"/>
  <c r="A59" i="4"/>
  <c r="E59" i="4" s="1"/>
  <c r="A60" i="4"/>
  <c r="A61" i="4"/>
  <c r="A62" i="4"/>
  <c r="E62" i="4" s="1"/>
  <c r="A63" i="4"/>
  <c r="D63" i="4" s="1"/>
  <c r="A64" i="4"/>
  <c r="A65" i="4"/>
  <c r="A66" i="4"/>
  <c r="H66" i="4" s="1"/>
  <c r="A67" i="4"/>
  <c r="E67" i="4" s="1"/>
  <c r="A68" i="4"/>
  <c r="A69" i="4"/>
  <c r="A70" i="4"/>
  <c r="A71" i="4"/>
  <c r="I71" i="4" s="1"/>
  <c r="A72" i="4"/>
  <c r="A73" i="4"/>
  <c r="A74" i="4"/>
  <c r="A75" i="4"/>
  <c r="A76" i="4"/>
  <c r="A77" i="4"/>
  <c r="A78" i="4"/>
  <c r="H78" i="4" s="1"/>
  <c r="A79" i="4"/>
  <c r="D79" i="4" s="1"/>
  <c r="A80" i="4"/>
  <c r="A81" i="4"/>
  <c r="A82" i="4"/>
  <c r="H82" i="4" s="1"/>
  <c r="A2" i="4"/>
  <c r="G2" i="4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E182" i="6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" i="1" a="1"/>
  <c r="H2" i="1" s="1"/>
  <c r="F4" i="6"/>
  <c r="I4" i="6"/>
  <c r="J4" i="6"/>
  <c r="K4" i="6"/>
  <c r="E5" i="6"/>
  <c r="F5" i="6"/>
  <c r="I5" i="6"/>
  <c r="J5" i="6"/>
  <c r="K5" i="6"/>
  <c r="F6" i="6"/>
  <c r="I6" i="6"/>
  <c r="J6" i="6"/>
  <c r="K6" i="6"/>
  <c r="E7" i="6"/>
  <c r="F7" i="6"/>
  <c r="I7" i="6"/>
  <c r="J7" i="6"/>
  <c r="K7" i="6"/>
  <c r="F8" i="6"/>
  <c r="I8" i="6"/>
  <c r="J8" i="6"/>
  <c r="K8" i="6"/>
  <c r="E9" i="6"/>
  <c r="F9" i="6"/>
  <c r="I9" i="6"/>
  <c r="J9" i="6"/>
  <c r="K9" i="6"/>
  <c r="F10" i="6"/>
  <c r="I10" i="6"/>
  <c r="J10" i="6"/>
  <c r="K10" i="6"/>
  <c r="E11" i="6"/>
  <c r="F11" i="6"/>
  <c r="I11" i="6"/>
  <c r="J11" i="6"/>
  <c r="K11" i="6"/>
  <c r="F12" i="6"/>
  <c r="I12" i="6"/>
  <c r="J12" i="6"/>
  <c r="K12" i="6"/>
  <c r="E13" i="6"/>
  <c r="F13" i="6"/>
  <c r="I13" i="6"/>
  <c r="J13" i="6"/>
  <c r="K13" i="6"/>
  <c r="F14" i="6"/>
  <c r="I14" i="6"/>
  <c r="J14" i="6"/>
  <c r="K14" i="6"/>
  <c r="E15" i="6"/>
  <c r="F15" i="6"/>
  <c r="I15" i="6"/>
  <c r="J15" i="6"/>
  <c r="K15" i="6"/>
  <c r="F16" i="6"/>
  <c r="I16" i="6"/>
  <c r="J16" i="6"/>
  <c r="K16" i="6"/>
  <c r="E17" i="6"/>
  <c r="F17" i="6"/>
  <c r="I17" i="6"/>
  <c r="J17" i="6"/>
  <c r="K17" i="6"/>
  <c r="F18" i="6"/>
  <c r="I18" i="6"/>
  <c r="J18" i="6"/>
  <c r="K18" i="6"/>
  <c r="E19" i="6"/>
  <c r="F19" i="6"/>
  <c r="I19" i="6"/>
  <c r="J19" i="6"/>
  <c r="K19" i="6"/>
  <c r="F20" i="6"/>
  <c r="I20" i="6"/>
  <c r="J20" i="6"/>
  <c r="K20" i="6"/>
  <c r="E21" i="6"/>
  <c r="F21" i="6"/>
  <c r="I21" i="6"/>
  <c r="J21" i="6"/>
  <c r="K21" i="6"/>
  <c r="F22" i="6"/>
  <c r="I22" i="6"/>
  <c r="J22" i="6"/>
  <c r="K22" i="6"/>
  <c r="E23" i="6"/>
  <c r="F23" i="6"/>
  <c r="I23" i="6"/>
  <c r="J23" i="6"/>
  <c r="K23" i="6"/>
  <c r="F24" i="6"/>
  <c r="I24" i="6"/>
  <c r="J24" i="6"/>
  <c r="K24" i="6"/>
  <c r="E25" i="6"/>
  <c r="F25" i="6"/>
  <c r="I25" i="6"/>
  <c r="J25" i="6"/>
  <c r="K25" i="6"/>
  <c r="F26" i="6"/>
  <c r="I26" i="6"/>
  <c r="J26" i="6"/>
  <c r="K26" i="6"/>
  <c r="E27" i="6"/>
  <c r="F27" i="6"/>
  <c r="I27" i="6"/>
  <c r="J27" i="6"/>
  <c r="K27" i="6"/>
  <c r="F28" i="6"/>
  <c r="I28" i="6"/>
  <c r="J28" i="6"/>
  <c r="K28" i="6"/>
  <c r="E29" i="6"/>
  <c r="F29" i="6"/>
  <c r="I29" i="6"/>
  <c r="J29" i="6"/>
  <c r="K29" i="6"/>
  <c r="F30" i="6"/>
  <c r="I30" i="6"/>
  <c r="J30" i="6"/>
  <c r="K30" i="6"/>
  <c r="E31" i="6"/>
  <c r="F31" i="6"/>
  <c r="I31" i="6"/>
  <c r="J31" i="6"/>
  <c r="K31" i="6"/>
  <c r="F32" i="6"/>
  <c r="I32" i="6"/>
  <c r="J32" i="6"/>
  <c r="K32" i="6"/>
  <c r="E33" i="6"/>
  <c r="F33" i="6"/>
  <c r="I33" i="6"/>
  <c r="J33" i="6"/>
  <c r="K33" i="6"/>
  <c r="F34" i="6"/>
  <c r="I34" i="6"/>
  <c r="J34" i="6"/>
  <c r="K34" i="6"/>
  <c r="E35" i="6"/>
  <c r="F35" i="6"/>
  <c r="I35" i="6"/>
  <c r="J35" i="6"/>
  <c r="K35" i="6"/>
  <c r="F36" i="6"/>
  <c r="I36" i="6"/>
  <c r="J36" i="6"/>
  <c r="K36" i="6"/>
  <c r="E37" i="6"/>
  <c r="F37" i="6"/>
  <c r="I37" i="6"/>
  <c r="J37" i="6"/>
  <c r="K37" i="6"/>
  <c r="F38" i="6"/>
  <c r="I38" i="6"/>
  <c r="J38" i="6"/>
  <c r="K38" i="6"/>
  <c r="E39" i="6"/>
  <c r="F39" i="6"/>
  <c r="I39" i="6"/>
  <c r="J39" i="6"/>
  <c r="K39" i="6"/>
  <c r="E40" i="6"/>
  <c r="F40" i="6"/>
  <c r="I40" i="6"/>
  <c r="J40" i="6"/>
  <c r="K40" i="6"/>
  <c r="E41" i="6"/>
  <c r="F41" i="6"/>
  <c r="I41" i="6"/>
  <c r="J41" i="6"/>
  <c r="K41" i="6"/>
  <c r="E42" i="6"/>
  <c r="F42" i="6"/>
  <c r="I42" i="6"/>
  <c r="J42" i="6"/>
  <c r="K42" i="6"/>
  <c r="E43" i="6"/>
  <c r="F43" i="6"/>
  <c r="I43" i="6"/>
  <c r="J43" i="6"/>
  <c r="K43" i="6"/>
  <c r="E44" i="6"/>
  <c r="F44" i="6"/>
  <c r="I44" i="6"/>
  <c r="J44" i="6"/>
  <c r="K44" i="6"/>
  <c r="E45" i="6"/>
  <c r="F45" i="6"/>
  <c r="I45" i="6"/>
  <c r="J45" i="6"/>
  <c r="K45" i="6"/>
  <c r="E46" i="6"/>
  <c r="F46" i="6"/>
  <c r="I46" i="6"/>
  <c r="J46" i="6"/>
  <c r="K46" i="6"/>
  <c r="E47" i="6"/>
  <c r="F47" i="6"/>
  <c r="I47" i="6"/>
  <c r="J47" i="6"/>
  <c r="K47" i="6"/>
  <c r="E48" i="6"/>
  <c r="F48" i="6"/>
  <c r="I48" i="6"/>
  <c r="J48" i="6"/>
  <c r="K48" i="6"/>
  <c r="E49" i="6"/>
  <c r="F49" i="6"/>
  <c r="I49" i="6"/>
  <c r="J49" i="6"/>
  <c r="K49" i="6"/>
  <c r="E50" i="6"/>
  <c r="F50" i="6"/>
  <c r="I50" i="6"/>
  <c r="J50" i="6"/>
  <c r="K50" i="6"/>
  <c r="E51" i="6"/>
  <c r="F51" i="6"/>
  <c r="I51" i="6"/>
  <c r="J51" i="6"/>
  <c r="K51" i="6"/>
  <c r="E52" i="6"/>
  <c r="F52" i="6"/>
  <c r="I52" i="6"/>
  <c r="J52" i="6"/>
  <c r="K52" i="6"/>
  <c r="E53" i="6"/>
  <c r="F53" i="6"/>
  <c r="I53" i="6"/>
  <c r="J53" i="6"/>
  <c r="K53" i="6"/>
  <c r="E54" i="6"/>
  <c r="F54" i="6"/>
  <c r="I54" i="6"/>
  <c r="J54" i="6"/>
  <c r="K54" i="6"/>
  <c r="E55" i="6"/>
  <c r="F55" i="6"/>
  <c r="I55" i="6"/>
  <c r="J55" i="6"/>
  <c r="K55" i="6"/>
  <c r="E56" i="6"/>
  <c r="F56" i="6"/>
  <c r="I56" i="6"/>
  <c r="J56" i="6"/>
  <c r="K56" i="6"/>
  <c r="E57" i="6"/>
  <c r="F57" i="6"/>
  <c r="I57" i="6"/>
  <c r="J57" i="6"/>
  <c r="K57" i="6"/>
  <c r="E58" i="6"/>
  <c r="F58" i="6"/>
  <c r="I58" i="6"/>
  <c r="J58" i="6"/>
  <c r="K58" i="6"/>
  <c r="E59" i="6"/>
  <c r="F59" i="6"/>
  <c r="I59" i="6"/>
  <c r="J59" i="6"/>
  <c r="K59" i="6"/>
  <c r="E60" i="6"/>
  <c r="F60" i="6"/>
  <c r="I60" i="6"/>
  <c r="J60" i="6"/>
  <c r="K60" i="6"/>
  <c r="E61" i="6"/>
  <c r="F61" i="6"/>
  <c r="I61" i="6"/>
  <c r="J61" i="6"/>
  <c r="K61" i="6"/>
  <c r="E62" i="6"/>
  <c r="F62" i="6"/>
  <c r="I62" i="6"/>
  <c r="J62" i="6"/>
  <c r="K62" i="6"/>
  <c r="E63" i="6"/>
  <c r="F63" i="6"/>
  <c r="I63" i="6"/>
  <c r="J63" i="6"/>
  <c r="K63" i="6"/>
  <c r="E64" i="6"/>
  <c r="F64" i="6"/>
  <c r="I64" i="6"/>
  <c r="J64" i="6"/>
  <c r="K64" i="6"/>
  <c r="E65" i="6"/>
  <c r="F65" i="6"/>
  <c r="I65" i="6"/>
  <c r="J65" i="6"/>
  <c r="K65" i="6"/>
  <c r="E66" i="6"/>
  <c r="F66" i="6"/>
  <c r="I66" i="6"/>
  <c r="J66" i="6"/>
  <c r="K66" i="6"/>
  <c r="E67" i="6"/>
  <c r="F67" i="6"/>
  <c r="I67" i="6"/>
  <c r="J67" i="6"/>
  <c r="K67" i="6"/>
  <c r="E68" i="6"/>
  <c r="F68" i="6"/>
  <c r="I68" i="6"/>
  <c r="J68" i="6"/>
  <c r="K68" i="6"/>
  <c r="E69" i="6"/>
  <c r="F69" i="6"/>
  <c r="I69" i="6"/>
  <c r="J69" i="6"/>
  <c r="K69" i="6"/>
  <c r="E70" i="6"/>
  <c r="F70" i="6"/>
  <c r="I70" i="6"/>
  <c r="J70" i="6"/>
  <c r="K70" i="6"/>
  <c r="E71" i="6"/>
  <c r="F71" i="6"/>
  <c r="I71" i="6"/>
  <c r="J71" i="6"/>
  <c r="K71" i="6"/>
  <c r="E72" i="6"/>
  <c r="F72" i="6"/>
  <c r="I72" i="6"/>
  <c r="J72" i="6"/>
  <c r="K72" i="6"/>
  <c r="E73" i="6"/>
  <c r="F73" i="6"/>
  <c r="I73" i="6"/>
  <c r="J73" i="6"/>
  <c r="K73" i="6"/>
  <c r="E74" i="6"/>
  <c r="F74" i="6"/>
  <c r="I74" i="6"/>
  <c r="J74" i="6"/>
  <c r="K74" i="6"/>
  <c r="E75" i="6"/>
  <c r="F75" i="6"/>
  <c r="I75" i="6"/>
  <c r="J75" i="6"/>
  <c r="K75" i="6"/>
  <c r="E76" i="6"/>
  <c r="F76" i="6"/>
  <c r="I76" i="6"/>
  <c r="J76" i="6"/>
  <c r="K76" i="6"/>
  <c r="E77" i="6"/>
  <c r="F77" i="6"/>
  <c r="I77" i="6"/>
  <c r="J77" i="6"/>
  <c r="K77" i="6"/>
  <c r="E78" i="6"/>
  <c r="F78" i="6"/>
  <c r="I78" i="6"/>
  <c r="J78" i="6"/>
  <c r="K78" i="6"/>
  <c r="E79" i="6"/>
  <c r="F79" i="6"/>
  <c r="I79" i="6"/>
  <c r="J79" i="6"/>
  <c r="K79" i="6"/>
  <c r="E80" i="6"/>
  <c r="F80" i="6"/>
  <c r="I80" i="6"/>
  <c r="J80" i="6"/>
  <c r="K80" i="6"/>
  <c r="E81" i="6"/>
  <c r="F81" i="6"/>
  <c r="I81" i="6"/>
  <c r="J81" i="6"/>
  <c r="K81" i="6"/>
  <c r="E82" i="6"/>
  <c r="F82" i="6"/>
  <c r="I82" i="6"/>
  <c r="J82" i="6"/>
  <c r="K82" i="6"/>
  <c r="E83" i="6"/>
  <c r="F83" i="6"/>
  <c r="I83" i="6"/>
  <c r="J83" i="6"/>
  <c r="K83" i="6"/>
  <c r="E84" i="6"/>
  <c r="F84" i="6"/>
  <c r="I84" i="6"/>
  <c r="J84" i="6"/>
  <c r="K84" i="6"/>
  <c r="E85" i="6"/>
  <c r="F85" i="6"/>
  <c r="I85" i="6"/>
  <c r="J85" i="6"/>
  <c r="K85" i="6"/>
  <c r="E86" i="6"/>
  <c r="F86" i="6"/>
  <c r="I86" i="6"/>
  <c r="J86" i="6"/>
  <c r="K86" i="6"/>
  <c r="E87" i="6"/>
  <c r="F87" i="6"/>
  <c r="I87" i="6"/>
  <c r="J87" i="6"/>
  <c r="K87" i="6"/>
  <c r="E88" i="6"/>
  <c r="F88" i="6"/>
  <c r="I88" i="6"/>
  <c r="J88" i="6"/>
  <c r="K88" i="6"/>
  <c r="E89" i="6"/>
  <c r="F89" i="6"/>
  <c r="I89" i="6"/>
  <c r="J89" i="6"/>
  <c r="K89" i="6"/>
  <c r="E90" i="6"/>
  <c r="F90" i="6"/>
  <c r="I90" i="6"/>
  <c r="J90" i="6"/>
  <c r="K90" i="6"/>
  <c r="E91" i="6"/>
  <c r="F91" i="6"/>
  <c r="I91" i="6"/>
  <c r="J91" i="6"/>
  <c r="K91" i="6"/>
  <c r="E92" i="6"/>
  <c r="F92" i="6"/>
  <c r="I92" i="6"/>
  <c r="J92" i="6"/>
  <c r="K92" i="6"/>
  <c r="E93" i="6"/>
  <c r="F93" i="6"/>
  <c r="I93" i="6"/>
  <c r="J93" i="6"/>
  <c r="K93" i="6"/>
  <c r="E94" i="6"/>
  <c r="F94" i="6"/>
  <c r="I94" i="6"/>
  <c r="J94" i="6"/>
  <c r="K94" i="6"/>
  <c r="E95" i="6"/>
  <c r="F95" i="6"/>
  <c r="I95" i="6"/>
  <c r="J95" i="6"/>
  <c r="K95" i="6"/>
  <c r="E96" i="6"/>
  <c r="F96" i="6"/>
  <c r="I96" i="6"/>
  <c r="J96" i="6"/>
  <c r="K96" i="6"/>
  <c r="E97" i="6"/>
  <c r="F97" i="6"/>
  <c r="I97" i="6"/>
  <c r="J97" i="6"/>
  <c r="K97" i="6"/>
  <c r="E98" i="6"/>
  <c r="F98" i="6"/>
  <c r="I98" i="6"/>
  <c r="J98" i="6"/>
  <c r="K98" i="6"/>
  <c r="E99" i="6"/>
  <c r="F99" i="6"/>
  <c r="I99" i="6"/>
  <c r="J99" i="6"/>
  <c r="K99" i="6"/>
  <c r="E100" i="6"/>
  <c r="F100" i="6"/>
  <c r="I100" i="6"/>
  <c r="J100" i="6"/>
  <c r="K100" i="6"/>
  <c r="E101" i="6"/>
  <c r="F101" i="6"/>
  <c r="I101" i="6"/>
  <c r="J101" i="6"/>
  <c r="K101" i="6"/>
  <c r="E102" i="6"/>
  <c r="F102" i="6"/>
  <c r="I102" i="6"/>
  <c r="J102" i="6"/>
  <c r="K102" i="6"/>
  <c r="E103" i="6"/>
  <c r="F103" i="6"/>
  <c r="I103" i="6"/>
  <c r="J103" i="6"/>
  <c r="K103" i="6"/>
  <c r="E104" i="6"/>
  <c r="F104" i="6"/>
  <c r="I104" i="6"/>
  <c r="J104" i="6"/>
  <c r="K104" i="6"/>
  <c r="E105" i="6"/>
  <c r="F105" i="6"/>
  <c r="I105" i="6"/>
  <c r="J105" i="6"/>
  <c r="K105" i="6"/>
  <c r="E106" i="6"/>
  <c r="F106" i="6"/>
  <c r="I106" i="6"/>
  <c r="J106" i="6"/>
  <c r="K106" i="6"/>
  <c r="E107" i="6"/>
  <c r="F107" i="6"/>
  <c r="I107" i="6"/>
  <c r="J107" i="6"/>
  <c r="K107" i="6"/>
  <c r="E108" i="6"/>
  <c r="F108" i="6"/>
  <c r="I108" i="6"/>
  <c r="J108" i="6"/>
  <c r="K108" i="6"/>
  <c r="E109" i="6"/>
  <c r="F109" i="6"/>
  <c r="I109" i="6"/>
  <c r="J109" i="6"/>
  <c r="K109" i="6"/>
  <c r="E110" i="6"/>
  <c r="F110" i="6"/>
  <c r="I110" i="6"/>
  <c r="J110" i="6"/>
  <c r="K110" i="6"/>
  <c r="E111" i="6"/>
  <c r="F111" i="6"/>
  <c r="I111" i="6"/>
  <c r="J111" i="6"/>
  <c r="K111" i="6"/>
  <c r="E112" i="6"/>
  <c r="F112" i="6"/>
  <c r="I112" i="6"/>
  <c r="J112" i="6"/>
  <c r="K112" i="6"/>
  <c r="E113" i="6"/>
  <c r="F113" i="6"/>
  <c r="I113" i="6"/>
  <c r="J113" i="6"/>
  <c r="K113" i="6"/>
  <c r="E114" i="6"/>
  <c r="F114" i="6"/>
  <c r="I114" i="6"/>
  <c r="J114" i="6"/>
  <c r="K114" i="6"/>
  <c r="E115" i="6"/>
  <c r="F115" i="6"/>
  <c r="I115" i="6"/>
  <c r="J115" i="6"/>
  <c r="K115" i="6"/>
  <c r="E116" i="6"/>
  <c r="F116" i="6"/>
  <c r="I116" i="6"/>
  <c r="J116" i="6"/>
  <c r="K116" i="6"/>
  <c r="E117" i="6"/>
  <c r="F117" i="6"/>
  <c r="I117" i="6"/>
  <c r="J117" i="6"/>
  <c r="K117" i="6"/>
  <c r="E118" i="6"/>
  <c r="F118" i="6"/>
  <c r="I118" i="6"/>
  <c r="J118" i="6"/>
  <c r="K118" i="6"/>
  <c r="E119" i="6"/>
  <c r="F119" i="6"/>
  <c r="I119" i="6"/>
  <c r="J119" i="6"/>
  <c r="K119" i="6"/>
  <c r="E120" i="6"/>
  <c r="F120" i="6"/>
  <c r="I120" i="6"/>
  <c r="J120" i="6"/>
  <c r="K120" i="6"/>
  <c r="E121" i="6"/>
  <c r="F121" i="6"/>
  <c r="I121" i="6"/>
  <c r="J121" i="6"/>
  <c r="K121" i="6"/>
  <c r="E122" i="6"/>
  <c r="F122" i="6"/>
  <c r="I122" i="6"/>
  <c r="J122" i="6"/>
  <c r="K122" i="6"/>
  <c r="E123" i="6"/>
  <c r="F123" i="6"/>
  <c r="I123" i="6"/>
  <c r="J123" i="6"/>
  <c r="K123" i="6"/>
  <c r="E124" i="6"/>
  <c r="F124" i="6"/>
  <c r="I124" i="6"/>
  <c r="J124" i="6"/>
  <c r="K124" i="6"/>
  <c r="E125" i="6"/>
  <c r="F125" i="6"/>
  <c r="I125" i="6"/>
  <c r="J125" i="6"/>
  <c r="K125" i="6"/>
  <c r="E126" i="6"/>
  <c r="F126" i="6"/>
  <c r="I126" i="6"/>
  <c r="J126" i="6"/>
  <c r="K126" i="6"/>
  <c r="E127" i="6"/>
  <c r="F127" i="6"/>
  <c r="I127" i="6"/>
  <c r="J127" i="6"/>
  <c r="K127" i="6"/>
  <c r="E128" i="6"/>
  <c r="F128" i="6"/>
  <c r="I128" i="6"/>
  <c r="J128" i="6"/>
  <c r="K128" i="6"/>
  <c r="E129" i="6"/>
  <c r="F129" i="6"/>
  <c r="I129" i="6"/>
  <c r="J129" i="6"/>
  <c r="K129" i="6"/>
  <c r="E130" i="6"/>
  <c r="F130" i="6"/>
  <c r="I130" i="6"/>
  <c r="J130" i="6"/>
  <c r="K130" i="6"/>
  <c r="E131" i="6"/>
  <c r="F131" i="6"/>
  <c r="I131" i="6"/>
  <c r="J131" i="6"/>
  <c r="K131" i="6"/>
  <c r="E132" i="6"/>
  <c r="F132" i="6"/>
  <c r="I132" i="6"/>
  <c r="J132" i="6"/>
  <c r="K132" i="6"/>
  <c r="E133" i="6"/>
  <c r="F133" i="6"/>
  <c r="I133" i="6"/>
  <c r="J133" i="6"/>
  <c r="K133" i="6"/>
  <c r="E134" i="6"/>
  <c r="F134" i="6"/>
  <c r="I134" i="6"/>
  <c r="J134" i="6"/>
  <c r="K134" i="6"/>
  <c r="E135" i="6"/>
  <c r="F135" i="6"/>
  <c r="I135" i="6"/>
  <c r="J135" i="6"/>
  <c r="K135" i="6"/>
  <c r="E136" i="6"/>
  <c r="F136" i="6"/>
  <c r="I136" i="6"/>
  <c r="J136" i="6"/>
  <c r="K136" i="6"/>
  <c r="E137" i="6"/>
  <c r="F137" i="6"/>
  <c r="I137" i="6"/>
  <c r="J137" i="6"/>
  <c r="K137" i="6"/>
  <c r="E138" i="6"/>
  <c r="F138" i="6"/>
  <c r="I138" i="6"/>
  <c r="J138" i="6"/>
  <c r="K138" i="6"/>
  <c r="E139" i="6"/>
  <c r="F139" i="6"/>
  <c r="I139" i="6"/>
  <c r="J139" i="6"/>
  <c r="K139" i="6"/>
  <c r="E140" i="6"/>
  <c r="F140" i="6"/>
  <c r="I140" i="6"/>
  <c r="J140" i="6"/>
  <c r="K140" i="6"/>
  <c r="E141" i="6"/>
  <c r="F141" i="6"/>
  <c r="I141" i="6"/>
  <c r="J141" i="6"/>
  <c r="K141" i="6"/>
  <c r="E142" i="6"/>
  <c r="F142" i="6"/>
  <c r="I142" i="6"/>
  <c r="J142" i="6"/>
  <c r="K142" i="6"/>
  <c r="E143" i="6"/>
  <c r="F143" i="6"/>
  <c r="I143" i="6"/>
  <c r="J143" i="6"/>
  <c r="K143" i="6"/>
  <c r="E144" i="6"/>
  <c r="F144" i="6"/>
  <c r="I144" i="6"/>
  <c r="J144" i="6"/>
  <c r="K144" i="6"/>
  <c r="E145" i="6"/>
  <c r="F145" i="6"/>
  <c r="I145" i="6"/>
  <c r="J145" i="6"/>
  <c r="K145" i="6"/>
  <c r="E146" i="6"/>
  <c r="F146" i="6"/>
  <c r="I146" i="6"/>
  <c r="J146" i="6"/>
  <c r="K146" i="6"/>
  <c r="E147" i="6"/>
  <c r="F147" i="6"/>
  <c r="I147" i="6"/>
  <c r="J147" i="6"/>
  <c r="K147" i="6"/>
  <c r="E148" i="6"/>
  <c r="F148" i="6"/>
  <c r="I148" i="6"/>
  <c r="J148" i="6"/>
  <c r="K148" i="6"/>
  <c r="E149" i="6"/>
  <c r="F149" i="6"/>
  <c r="I149" i="6"/>
  <c r="J149" i="6"/>
  <c r="K149" i="6"/>
  <c r="E150" i="6"/>
  <c r="F150" i="6"/>
  <c r="I150" i="6"/>
  <c r="J150" i="6"/>
  <c r="K150" i="6"/>
  <c r="E151" i="6"/>
  <c r="F151" i="6"/>
  <c r="I151" i="6"/>
  <c r="J151" i="6"/>
  <c r="K151" i="6"/>
  <c r="E152" i="6"/>
  <c r="F152" i="6"/>
  <c r="I152" i="6"/>
  <c r="J152" i="6"/>
  <c r="K152" i="6"/>
  <c r="E153" i="6"/>
  <c r="F153" i="6"/>
  <c r="I153" i="6"/>
  <c r="J153" i="6"/>
  <c r="K153" i="6"/>
  <c r="E154" i="6"/>
  <c r="F154" i="6"/>
  <c r="I154" i="6"/>
  <c r="J154" i="6"/>
  <c r="K154" i="6"/>
  <c r="E155" i="6"/>
  <c r="F155" i="6"/>
  <c r="I155" i="6"/>
  <c r="J155" i="6"/>
  <c r="K155" i="6"/>
  <c r="E156" i="6"/>
  <c r="F156" i="6"/>
  <c r="I156" i="6"/>
  <c r="J156" i="6"/>
  <c r="K156" i="6"/>
  <c r="E157" i="6"/>
  <c r="F157" i="6"/>
  <c r="I157" i="6"/>
  <c r="J157" i="6"/>
  <c r="K157" i="6"/>
  <c r="E158" i="6"/>
  <c r="F158" i="6"/>
  <c r="I158" i="6"/>
  <c r="J158" i="6"/>
  <c r="K158" i="6"/>
  <c r="E159" i="6"/>
  <c r="F159" i="6"/>
  <c r="I159" i="6"/>
  <c r="J159" i="6"/>
  <c r="K159" i="6"/>
  <c r="E160" i="6"/>
  <c r="F160" i="6"/>
  <c r="I160" i="6"/>
  <c r="J160" i="6"/>
  <c r="K160" i="6"/>
  <c r="E161" i="6"/>
  <c r="F161" i="6"/>
  <c r="I161" i="6"/>
  <c r="J161" i="6"/>
  <c r="K161" i="6"/>
  <c r="E162" i="6"/>
  <c r="F162" i="6"/>
  <c r="I162" i="6"/>
  <c r="J162" i="6"/>
  <c r="K162" i="6"/>
  <c r="E163" i="6"/>
  <c r="F163" i="6"/>
  <c r="I163" i="6"/>
  <c r="J163" i="6"/>
  <c r="K163" i="6"/>
  <c r="E164" i="6"/>
  <c r="F164" i="6"/>
  <c r="I164" i="6"/>
  <c r="J164" i="6"/>
  <c r="K164" i="6"/>
  <c r="E165" i="6"/>
  <c r="F165" i="6"/>
  <c r="I165" i="6"/>
  <c r="J165" i="6"/>
  <c r="K165" i="6"/>
  <c r="E166" i="6"/>
  <c r="F166" i="6"/>
  <c r="I166" i="6"/>
  <c r="J166" i="6"/>
  <c r="K166" i="6"/>
  <c r="E167" i="6"/>
  <c r="F167" i="6"/>
  <c r="I167" i="6"/>
  <c r="J167" i="6"/>
  <c r="K167" i="6"/>
  <c r="E168" i="6"/>
  <c r="F168" i="6"/>
  <c r="I168" i="6"/>
  <c r="J168" i="6"/>
  <c r="K168" i="6"/>
  <c r="E169" i="6"/>
  <c r="F169" i="6"/>
  <c r="I169" i="6"/>
  <c r="J169" i="6"/>
  <c r="K169" i="6"/>
  <c r="E170" i="6"/>
  <c r="F170" i="6"/>
  <c r="I170" i="6"/>
  <c r="J170" i="6"/>
  <c r="K170" i="6"/>
  <c r="E171" i="6"/>
  <c r="F171" i="6"/>
  <c r="I171" i="6"/>
  <c r="J171" i="6"/>
  <c r="K171" i="6"/>
  <c r="E172" i="6"/>
  <c r="F172" i="6"/>
  <c r="I172" i="6"/>
  <c r="J172" i="6"/>
  <c r="K172" i="6"/>
  <c r="E173" i="6"/>
  <c r="F173" i="6"/>
  <c r="I173" i="6"/>
  <c r="J173" i="6"/>
  <c r="K173" i="6"/>
  <c r="E174" i="6"/>
  <c r="F174" i="6"/>
  <c r="I174" i="6"/>
  <c r="J174" i="6"/>
  <c r="K174" i="6"/>
  <c r="E175" i="6"/>
  <c r="F175" i="6"/>
  <c r="I175" i="6"/>
  <c r="J175" i="6"/>
  <c r="K175" i="6"/>
  <c r="E176" i="6"/>
  <c r="F176" i="6"/>
  <c r="I176" i="6"/>
  <c r="J176" i="6"/>
  <c r="K176" i="6"/>
  <c r="E177" i="6"/>
  <c r="F177" i="6"/>
  <c r="I177" i="6"/>
  <c r="J177" i="6"/>
  <c r="K177" i="6"/>
  <c r="E178" i="6"/>
  <c r="F178" i="6"/>
  <c r="I178" i="6"/>
  <c r="J178" i="6"/>
  <c r="K178" i="6"/>
  <c r="E179" i="6"/>
  <c r="F179" i="6"/>
  <c r="I179" i="6"/>
  <c r="J179" i="6"/>
  <c r="K179" i="6"/>
  <c r="E180" i="6"/>
  <c r="F180" i="6"/>
  <c r="I180" i="6"/>
  <c r="J180" i="6"/>
  <c r="K180" i="6"/>
  <c r="E181" i="6"/>
  <c r="F181" i="6"/>
  <c r="I181" i="6"/>
  <c r="J181" i="6"/>
  <c r="K181" i="6"/>
  <c r="I182" i="6"/>
  <c r="J182" i="6"/>
  <c r="K182" i="6"/>
  <c r="I183" i="6"/>
  <c r="J183" i="6"/>
  <c r="K183" i="6"/>
  <c r="F184" i="6"/>
  <c r="I184" i="6"/>
  <c r="J184" i="6"/>
  <c r="K184" i="6"/>
  <c r="E185" i="6"/>
  <c r="I185" i="6"/>
  <c r="J185" i="6"/>
  <c r="K185" i="6"/>
  <c r="I186" i="6"/>
  <c r="J186" i="6"/>
  <c r="K186" i="6"/>
  <c r="I187" i="6"/>
  <c r="J187" i="6"/>
  <c r="K187" i="6"/>
  <c r="F188" i="6"/>
  <c r="I188" i="6"/>
  <c r="J188" i="6"/>
  <c r="K188" i="6"/>
  <c r="E189" i="6"/>
  <c r="I189" i="6"/>
  <c r="J189" i="6"/>
  <c r="K189" i="6"/>
  <c r="I190" i="6"/>
  <c r="J190" i="6"/>
  <c r="K190" i="6"/>
  <c r="I191" i="6"/>
  <c r="J191" i="6"/>
  <c r="K191" i="6"/>
  <c r="F192" i="6"/>
  <c r="I192" i="6"/>
  <c r="J192" i="6"/>
  <c r="K192" i="6"/>
  <c r="E193" i="6"/>
  <c r="I193" i="6"/>
  <c r="J193" i="6"/>
  <c r="K193" i="6"/>
  <c r="I194" i="6"/>
  <c r="J194" i="6"/>
  <c r="K194" i="6"/>
  <c r="I195" i="6"/>
  <c r="J195" i="6"/>
  <c r="K195" i="6"/>
  <c r="F196" i="6"/>
  <c r="I196" i="6"/>
  <c r="J196" i="6"/>
  <c r="K196" i="6"/>
  <c r="E197" i="6"/>
  <c r="I197" i="6"/>
  <c r="J197" i="6"/>
  <c r="K197" i="6"/>
  <c r="I198" i="6"/>
  <c r="J198" i="6"/>
  <c r="K198" i="6"/>
  <c r="I199" i="6"/>
  <c r="J199" i="6"/>
  <c r="K199" i="6"/>
  <c r="F200" i="6"/>
  <c r="I200" i="6"/>
  <c r="J200" i="6"/>
  <c r="K200" i="6"/>
  <c r="E201" i="6"/>
  <c r="I201" i="6"/>
  <c r="J201" i="6"/>
  <c r="K201" i="6"/>
  <c r="I202" i="6"/>
  <c r="J202" i="6"/>
  <c r="K202" i="6"/>
  <c r="I203" i="6"/>
  <c r="J203" i="6"/>
  <c r="K203" i="6"/>
  <c r="F204" i="6"/>
  <c r="I204" i="6"/>
  <c r="J204" i="6"/>
  <c r="K204" i="6"/>
  <c r="E205" i="6"/>
  <c r="I205" i="6"/>
  <c r="J205" i="6"/>
  <c r="K205" i="6"/>
  <c r="I206" i="6"/>
  <c r="J206" i="6"/>
  <c r="K206" i="6"/>
  <c r="I207" i="6"/>
  <c r="J207" i="6"/>
  <c r="K207" i="6"/>
  <c r="F208" i="6"/>
  <c r="I208" i="6"/>
  <c r="J208" i="6"/>
  <c r="K208" i="6"/>
  <c r="E209" i="6"/>
  <c r="I209" i="6"/>
  <c r="J209" i="6"/>
  <c r="K209" i="6"/>
  <c r="I210" i="6"/>
  <c r="J210" i="6"/>
  <c r="K210" i="6"/>
  <c r="I211" i="6"/>
  <c r="J211" i="6"/>
  <c r="K211" i="6"/>
  <c r="F212" i="6"/>
  <c r="I212" i="6"/>
  <c r="J212" i="6"/>
  <c r="K212" i="6"/>
  <c r="E213" i="6"/>
  <c r="I213" i="6"/>
  <c r="J213" i="6"/>
  <c r="K213" i="6"/>
  <c r="I214" i="6"/>
  <c r="J214" i="6"/>
  <c r="K214" i="6"/>
  <c r="I215" i="6"/>
  <c r="J215" i="6"/>
  <c r="K215" i="6"/>
  <c r="F216" i="6"/>
  <c r="I216" i="6"/>
  <c r="J216" i="6"/>
  <c r="K216" i="6"/>
  <c r="E217" i="6"/>
  <c r="I217" i="6"/>
  <c r="J217" i="6"/>
  <c r="K217" i="6"/>
  <c r="I218" i="6"/>
  <c r="J218" i="6"/>
  <c r="K218" i="6"/>
  <c r="I219" i="6"/>
  <c r="J219" i="6"/>
  <c r="K219" i="6"/>
  <c r="F220" i="6"/>
  <c r="I220" i="6"/>
  <c r="J220" i="6"/>
  <c r="K220" i="6"/>
  <c r="E221" i="6"/>
  <c r="I221" i="6"/>
  <c r="J221" i="6"/>
  <c r="K221" i="6"/>
  <c r="I222" i="6"/>
  <c r="J222" i="6"/>
  <c r="K222" i="6"/>
  <c r="I223" i="6"/>
  <c r="J223" i="6"/>
  <c r="K223" i="6"/>
  <c r="F224" i="6"/>
  <c r="I224" i="6"/>
  <c r="J224" i="6"/>
  <c r="K224" i="6"/>
  <c r="E225" i="6"/>
  <c r="I225" i="6"/>
  <c r="J225" i="6"/>
  <c r="K225" i="6"/>
  <c r="I226" i="6"/>
  <c r="J226" i="6"/>
  <c r="K226" i="6"/>
  <c r="I227" i="6"/>
  <c r="J227" i="6"/>
  <c r="K227" i="6"/>
  <c r="F228" i="6"/>
  <c r="I228" i="6"/>
  <c r="J228" i="6"/>
  <c r="K228" i="6"/>
  <c r="E229" i="6"/>
  <c r="I229" i="6"/>
  <c r="J229" i="6"/>
  <c r="K229" i="6"/>
  <c r="I230" i="6"/>
  <c r="J230" i="6"/>
  <c r="K230" i="6"/>
  <c r="I231" i="6"/>
  <c r="J231" i="6"/>
  <c r="K231" i="6"/>
  <c r="F232" i="6"/>
  <c r="I232" i="6"/>
  <c r="J232" i="6"/>
  <c r="K232" i="6"/>
  <c r="E233" i="6"/>
  <c r="I233" i="6"/>
  <c r="J233" i="6"/>
  <c r="K233" i="6"/>
  <c r="I234" i="6"/>
  <c r="J234" i="6"/>
  <c r="K234" i="6"/>
  <c r="I235" i="6"/>
  <c r="J235" i="6"/>
  <c r="K235" i="6"/>
  <c r="F236" i="6"/>
  <c r="I236" i="6"/>
  <c r="J236" i="6"/>
  <c r="K236" i="6"/>
  <c r="E237" i="6"/>
  <c r="I237" i="6"/>
  <c r="J237" i="6"/>
  <c r="K237" i="6"/>
  <c r="I238" i="6"/>
  <c r="J238" i="6"/>
  <c r="K238" i="6"/>
  <c r="I239" i="6"/>
  <c r="J239" i="6"/>
  <c r="K239" i="6"/>
  <c r="F240" i="6"/>
  <c r="I240" i="6"/>
  <c r="J240" i="6"/>
  <c r="K240" i="6"/>
  <c r="E241" i="6"/>
  <c r="I241" i="6"/>
  <c r="J241" i="6"/>
  <c r="K241" i="6"/>
  <c r="I242" i="6"/>
  <c r="J242" i="6"/>
  <c r="K242" i="6"/>
  <c r="I243" i="6"/>
  <c r="J243" i="6"/>
  <c r="K243" i="6"/>
  <c r="F244" i="6"/>
  <c r="I244" i="6"/>
  <c r="J244" i="6"/>
  <c r="K244" i="6"/>
  <c r="E245" i="6"/>
  <c r="I245" i="6"/>
  <c r="J245" i="6"/>
  <c r="K245" i="6"/>
  <c r="I246" i="6"/>
  <c r="J246" i="6"/>
  <c r="K246" i="6"/>
  <c r="I247" i="6"/>
  <c r="J247" i="6"/>
  <c r="K247" i="6"/>
  <c r="F248" i="6"/>
  <c r="I248" i="6"/>
  <c r="J248" i="6"/>
  <c r="K248" i="6"/>
  <c r="E249" i="6"/>
  <c r="I249" i="6"/>
  <c r="J249" i="6"/>
  <c r="K249" i="6"/>
  <c r="I250" i="6"/>
  <c r="J250" i="6"/>
  <c r="K250" i="6"/>
  <c r="I251" i="6"/>
  <c r="J251" i="6"/>
  <c r="K251" i="6"/>
  <c r="F252" i="6"/>
  <c r="I252" i="6"/>
  <c r="J252" i="6"/>
  <c r="K252" i="6"/>
  <c r="E253" i="6"/>
  <c r="I253" i="6"/>
  <c r="J253" i="6"/>
  <c r="K253" i="6"/>
  <c r="I254" i="6"/>
  <c r="J254" i="6"/>
  <c r="K254" i="6"/>
  <c r="I255" i="6"/>
  <c r="J255" i="6"/>
  <c r="K255" i="6"/>
  <c r="F256" i="6"/>
  <c r="I256" i="6"/>
  <c r="J256" i="6"/>
  <c r="K256" i="6"/>
  <c r="E257" i="6"/>
  <c r="I257" i="6"/>
  <c r="J257" i="6"/>
  <c r="K257" i="6"/>
  <c r="I258" i="6"/>
  <c r="J258" i="6"/>
  <c r="K258" i="6"/>
  <c r="I259" i="6"/>
  <c r="J259" i="6"/>
  <c r="K259" i="6"/>
  <c r="F260" i="6"/>
  <c r="I260" i="6"/>
  <c r="J260" i="6"/>
  <c r="K260" i="6"/>
  <c r="E261" i="6"/>
  <c r="I261" i="6"/>
  <c r="J261" i="6"/>
  <c r="K261" i="6"/>
  <c r="I262" i="6"/>
  <c r="J262" i="6"/>
  <c r="K262" i="6"/>
  <c r="I263" i="6"/>
  <c r="J263" i="6"/>
  <c r="K263" i="6"/>
  <c r="F264" i="6"/>
  <c r="I264" i="6"/>
  <c r="J264" i="6"/>
  <c r="K264" i="6"/>
  <c r="E265" i="6"/>
  <c r="I265" i="6"/>
  <c r="J265" i="6"/>
  <c r="K265" i="6"/>
  <c r="I266" i="6"/>
  <c r="J266" i="6"/>
  <c r="K266" i="6"/>
  <c r="E267" i="6"/>
  <c r="F267" i="6"/>
  <c r="I267" i="6"/>
  <c r="J267" i="6"/>
  <c r="K267" i="6"/>
  <c r="E268" i="6"/>
  <c r="F268" i="6"/>
  <c r="I268" i="6"/>
  <c r="J268" i="6"/>
  <c r="K268" i="6"/>
  <c r="E269" i="6"/>
  <c r="F269" i="6"/>
  <c r="I269" i="6"/>
  <c r="J269" i="6"/>
  <c r="K269" i="6"/>
  <c r="E270" i="6"/>
  <c r="F270" i="6"/>
  <c r="I270" i="6"/>
  <c r="J270" i="6"/>
  <c r="K270" i="6"/>
  <c r="E271" i="6"/>
  <c r="F271" i="6"/>
  <c r="I271" i="6"/>
  <c r="J271" i="6"/>
  <c r="K271" i="6"/>
  <c r="E272" i="6"/>
  <c r="F272" i="6"/>
  <c r="I272" i="6"/>
  <c r="J272" i="6"/>
  <c r="K272" i="6"/>
  <c r="E273" i="6"/>
  <c r="F273" i="6"/>
  <c r="I273" i="6"/>
  <c r="J273" i="6"/>
  <c r="K273" i="6"/>
  <c r="E274" i="6"/>
  <c r="F274" i="6"/>
  <c r="I274" i="6"/>
  <c r="J274" i="6"/>
  <c r="K274" i="6"/>
  <c r="E275" i="6"/>
  <c r="F275" i="6"/>
  <c r="I275" i="6"/>
  <c r="J275" i="6"/>
  <c r="K275" i="6"/>
  <c r="E276" i="6"/>
  <c r="F276" i="6"/>
  <c r="I276" i="6"/>
  <c r="J276" i="6"/>
  <c r="K276" i="6"/>
  <c r="E277" i="6"/>
  <c r="F277" i="6"/>
  <c r="I277" i="6"/>
  <c r="J277" i="6"/>
  <c r="K277" i="6"/>
  <c r="E278" i="6"/>
  <c r="F278" i="6"/>
  <c r="I278" i="6"/>
  <c r="J278" i="6"/>
  <c r="K278" i="6"/>
  <c r="E279" i="6"/>
  <c r="F279" i="6"/>
  <c r="I279" i="6"/>
  <c r="J279" i="6"/>
  <c r="K279" i="6"/>
  <c r="E280" i="6"/>
  <c r="F280" i="6"/>
  <c r="I280" i="6"/>
  <c r="J280" i="6"/>
  <c r="K280" i="6"/>
  <c r="E281" i="6"/>
  <c r="F281" i="6"/>
  <c r="I281" i="6"/>
  <c r="J281" i="6"/>
  <c r="K281" i="6"/>
  <c r="E282" i="6"/>
  <c r="F282" i="6"/>
  <c r="I282" i="6"/>
  <c r="J282" i="6"/>
  <c r="K282" i="6"/>
  <c r="E283" i="6"/>
  <c r="F283" i="6"/>
  <c r="I283" i="6"/>
  <c r="J283" i="6"/>
  <c r="K283" i="6"/>
  <c r="E284" i="6"/>
  <c r="F284" i="6"/>
  <c r="I284" i="6"/>
  <c r="J284" i="6"/>
  <c r="K284" i="6"/>
  <c r="E285" i="6"/>
  <c r="F285" i="6"/>
  <c r="I285" i="6"/>
  <c r="J285" i="6"/>
  <c r="K285" i="6"/>
  <c r="E286" i="6"/>
  <c r="F286" i="6"/>
  <c r="I286" i="6"/>
  <c r="J286" i="6"/>
  <c r="K286" i="6"/>
  <c r="E287" i="6"/>
  <c r="F287" i="6"/>
  <c r="I287" i="6"/>
  <c r="J287" i="6"/>
  <c r="K287" i="6"/>
  <c r="E288" i="6"/>
  <c r="F288" i="6"/>
  <c r="I288" i="6"/>
  <c r="J288" i="6"/>
  <c r="K288" i="6"/>
  <c r="E289" i="6"/>
  <c r="F289" i="6"/>
  <c r="I289" i="6"/>
  <c r="J289" i="6"/>
  <c r="K289" i="6"/>
  <c r="E290" i="6"/>
  <c r="F290" i="6"/>
  <c r="I290" i="6"/>
  <c r="J290" i="6"/>
  <c r="K290" i="6"/>
  <c r="E291" i="6"/>
  <c r="F291" i="6"/>
  <c r="I291" i="6"/>
  <c r="J291" i="6"/>
  <c r="K291" i="6"/>
  <c r="E292" i="6"/>
  <c r="F292" i="6"/>
  <c r="I292" i="6"/>
  <c r="J292" i="6"/>
  <c r="K292" i="6"/>
  <c r="E293" i="6"/>
  <c r="F293" i="6"/>
  <c r="I293" i="6"/>
  <c r="J293" i="6"/>
  <c r="K293" i="6"/>
  <c r="E294" i="6"/>
  <c r="F294" i="6"/>
  <c r="I294" i="6"/>
  <c r="J294" i="6"/>
  <c r="K294" i="6"/>
  <c r="E295" i="6"/>
  <c r="F295" i="6"/>
  <c r="I295" i="6"/>
  <c r="J295" i="6"/>
  <c r="K295" i="6"/>
  <c r="E296" i="6"/>
  <c r="F296" i="6"/>
  <c r="I296" i="6"/>
  <c r="J296" i="6"/>
  <c r="K296" i="6"/>
  <c r="E297" i="6"/>
  <c r="F297" i="6"/>
  <c r="I297" i="6"/>
  <c r="J297" i="6"/>
  <c r="K297" i="6"/>
  <c r="E298" i="6"/>
  <c r="F298" i="6"/>
  <c r="I298" i="6"/>
  <c r="J298" i="6"/>
  <c r="K298" i="6"/>
  <c r="E299" i="6"/>
  <c r="F299" i="6"/>
  <c r="I299" i="6"/>
  <c r="J299" i="6"/>
  <c r="K299" i="6"/>
  <c r="E300" i="6"/>
  <c r="F300" i="6"/>
  <c r="I300" i="6"/>
  <c r="J300" i="6"/>
  <c r="K300" i="6"/>
  <c r="E301" i="6"/>
  <c r="F301" i="6"/>
  <c r="I301" i="6"/>
  <c r="J301" i="6"/>
  <c r="K301" i="6"/>
  <c r="E302" i="6"/>
  <c r="F302" i="6"/>
  <c r="I302" i="6"/>
  <c r="J302" i="6"/>
  <c r="K302" i="6"/>
  <c r="E303" i="6"/>
  <c r="F303" i="6"/>
  <c r="I303" i="6"/>
  <c r="J303" i="6"/>
  <c r="K303" i="6"/>
  <c r="E304" i="6"/>
  <c r="F304" i="6"/>
  <c r="I304" i="6"/>
  <c r="J304" i="6"/>
  <c r="K304" i="6"/>
  <c r="E305" i="6"/>
  <c r="F305" i="6"/>
  <c r="I305" i="6"/>
  <c r="J305" i="6"/>
  <c r="K305" i="6"/>
  <c r="E306" i="6"/>
  <c r="F306" i="6"/>
  <c r="I306" i="6"/>
  <c r="J306" i="6"/>
  <c r="K306" i="6"/>
  <c r="E307" i="6"/>
  <c r="F307" i="6"/>
  <c r="I307" i="6"/>
  <c r="J307" i="6"/>
  <c r="K307" i="6"/>
  <c r="E308" i="6"/>
  <c r="F308" i="6"/>
  <c r="I308" i="6"/>
  <c r="J308" i="6"/>
  <c r="K308" i="6"/>
  <c r="E309" i="6"/>
  <c r="F309" i="6"/>
  <c r="I309" i="6"/>
  <c r="J309" i="6"/>
  <c r="K309" i="6"/>
  <c r="E310" i="6"/>
  <c r="F310" i="6"/>
  <c r="I310" i="6"/>
  <c r="J310" i="6"/>
  <c r="K310" i="6"/>
  <c r="E311" i="6"/>
  <c r="F311" i="6"/>
  <c r="I311" i="6"/>
  <c r="J311" i="6"/>
  <c r="K311" i="6"/>
  <c r="E312" i="6"/>
  <c r="F312" i="6"/>
  <c r="I312" i="6"/>
  <c r="J312" i="6"/>
  <c r="K312" i="6"/>
  <c r="E313" i="6"/>
  <c r="F313" i="6"/>
  <c r="I313" i="6"/>
  <c r="J313" i="6"/>
  <c r="K313" i="6"/>
  <c r="E314" i="6"/>
  <c r="F314" i="6"/>
  <c r="I314" i="6"/>
  <c r="J314" i="6"/>
  <c r="K314" i="6"/>
  <c r="E315" i="6"/>
  <c r="F315" i="6"/>
  <c r="I315" i="6"/>
  <c r="J315" i="6"/>
  <c r="K315" i="6"/>
  <c r="E316" i="6"/>
  <c r="F316" i="6"/>
  <c r="I316" i="6"/>
  <c r="J316" i="6"/>
  <c r="K316" i="6"/>
  <c r="E317" i="6"/>
  <c r="F317" i="6"/>
  <c r="I317" i="6"/>
  <c r="J317" i="6"/>
  <c r="K317" i="6"/>
  <c r="E318" i="6"/>
  <c r="F318" i="6"/>
  <c r="I318" i="6"/>
  <c r="J318" i="6"/>
  <c r="K318" i="6"/>
  <c r="E319" i="6"/>
  <c r="F319" i="6"/>
  <c r="I319" i="6"/>
  <c r="J319" i="6"/>
  <c r="K319" i="6"/>
  <c r="E320" i="6"/>
  <c r="F320" i="6"/>
  <c r="I320" i="6"/>
  <c r="J320" i="6"/>
  <c r="K320" i="6"/>
  <c r="E321" i="6"/>
  <c r="F321" i="6"/>
  <c r="I321" i="6"/>
  <c r="J321" i="6"/>
  <c r="K321" i="6"/>
  <c r="E322" i="6"/>
  <c r="F322" i="6"/>
  <c r="I322" i="6"/>
  <c r="J322" i="6"/>
  <c r="K322" i="6"/>
  <c r="E323" i="6"/>
  <c r="F323" i="6"/>
  <c r="I323" i="6"/>
  <c r="J323" i="6"/>
  <c r="K323" i="6"/>
  <c r="E324" i="6"/>
  <c r="F324" i="6"/>
  <c r="I324" i="6"/>
  <c r="J324" i="6"/>
  <c r="K324" i="6"/>
  <c r="E325" i="6"/>
  <c r="F325" i="6"/>
  <c r="I325" i="6"/>
  <c r="J325" i="6"/>
  <c r="K325" i="6"/>
  <c r="E326" i="6"/>
  <c r="F326" i="6"/>
  <c r="I326" i="6"/>
  <c r="J326" i="6"/>
  <c r="K326" i="6"/>
  <c r="E327" i="6"/>
  <c r="F327" i="6"/>
  <c r="I327" i="6"/>
  <c r="J327" i="6"/>
  <c r="K327" i="6"/>
  <c r="E328" i="6"/>
  <c r="F328" i="6"/>
  <c r="I328" i="6"/>
  <c r="J328" i="6"/>
  <c r="K328" i="6"/>
  <c r="E329" i="6"/>
  <c r="F329" i="6"/>
  <c r="I329" i="6"/>
  <c r="J329" i="6"/>
  <c r="K329" i="6"/>
  <c r="E330" i="6"/>
  <c r="F330" i="6"/>
  <c r="I330" i="6"/>
  <c r="J330" i="6"/>
  <c r="K330" i="6"/>
  <c r="E331" i="6"/>
  <c r="F331" i="6"/>
  <c r="I331" i="6"/>
  <c r="J331" i="6"/>
  <c r="K331" i="6"/>
  <c r="E332" i="6"/>
  <c r="F332" i="6"/>
  <c r="I332" i="6"/>
  <c r="J332" i="6"/>
  <c r="K332" i="6"/>
  <c r="E333" i="6"/>
  <c r="F333" i="6"/>
  <c r="I333" i="6"/>
  <c r="J333" i="6"/>
  <c r="K333" i="6"/>
  <c r="E334" i="6"/>
  <c r="F334" i="6"/>
  <c r="I334" i="6"/>
  <c r="J334" i="6"/>
  <c r="K334" i="6"/>
  <c r="E335" i="6"/>
  <c r="F335" i="6"/>
  <c r="I335" i="6"/>
  <c r="J335" i="6"/>
  <c r="K335" i="6"/>
  <c r="E336" i="6"/>
  <c r="F336" i="6"/>
  <c r="I336" i="6"/>
  <c r="J336" i="6"/>
  <c r="K336" i="6"/>
  <c r="E337" i="6"/>
  <c r="F337" i="6"/>
  <c r="I337" i="6"/>
  <c r="J337" i="6"/>
  <c r="K337" i="6"/>
  <c r="E338" i="6"/>
  <c r="F338" i="6"/>
  <c r="I338" i="6"/>
  <c r="J338" i="6"/>
  <c r="K338" i="6"/>
  <c r="E339" i="6"/>
  <c r="F339" i="6"/>
  <c r="I339" i="6"/>
  <c r="J339" i="6"/>
  <c r="K339" i="6"/>
  <c r="E340" i="6"/>
  <c r="F340" i="6"/>
  <c r="I340" i="6"/>
  <c r="J340" i="6"/>
  <c r="K340" i="6"/>
  <c r="E341" i="6"/>
  <c r="F341" i="6"/>
  <c r="I341" i="6"/>
  <c r="J341" i="6"/>
  <c r="K341" i="6"/>
  <c r="E342" i="6"/>
  <c r="F342" i="6"/>
  <c r="I342" i="6"/>
  <c r="J342" i="6"/>
  <c r="K342" i="6"/>
  <c r="E343" i="6"/>
  <c r="F343" i="6"/>
  <c r="I343" i="6"/>
  <c r="J343" i="6"/>
  <c r="K343" i="6"/>
  <c r="E344" i="6"/>
  <c r="F344" i="6"/>
  <c r="I344" i="6"/>
  <c r="J344" i="6"/>
  <c r="K344" i="6"/>
  <c r="E345" i="6"/>
  <c r="F345" i="6"/>
  <c r="I345" i="6"/>
  <c r="J345" i="6"/>
  <c r="K345" i="6"/>
  <c r="E346" i="6"/>
  <c r="F346" i="6"/>
  <c r="I346" i="6"/>
  <c r="J346" i="6"/>
  <c r="K346" i="6"/>
  <c r="E347" i="6"/>
  <c r="F347" i="6"/>
  <c r="I347" i="6"/>
  <c r="J347" i="6"/>
  <c r="K347" i="6"/>
  <c r="E348" i="6"/>
  <c r="F348" i="6"/>
  <c r="I348" i="6"/>
  <c r="J348" i="6"/>
  <c r="K348" i="6"/>
  <c r="E349" i="6"/>
  <c r="F349" i="6"/>
  <c r="I349" i="6"/>
  <c r="J349" i="6"/>
  <c r="K349" i="6"/>
  <c r="E350" i="6"/>
  <c r="F350" i="6"/>
  <c r="I350" i="6"/>
  <c r="J350" i="6"/>
  <c r="K350" i="6"/>
  <c r="E351" i="6"/>
  <c r="F351" i="6"/>
  <c r="I351" i="6"/>
  <c r="J351" i="6"/>
  <c r="K351" i="6"/>
  <c r="E352" i="6"/>
  <c r="F352" i="6"/>
  <c r="I352" i="6"/>
  <c r="J352" i="6"/>
  <c r="K352" i="6"/>
  <c r="E353" i="6"/>
  <c r="F353" i="6"/>
  <c r="I353" i="6"/>
  <c r="J353" i="6"/>
  <c r="K353" i="6"/>
  <c r="E354" i="6"/>
  <c r="F354" i="6"/>
  <c r="I354" i="6"/>
  <c r="J354" i="6"/>
  <c r="K354" i="6"/>
  <c r="E355" i="6"/>
  <c r="F355" i="6"/>
  <c r="I355" i="6"/>
  <c r="J355" i="6"/>
  <c r="K355" i="6"/>
  <c r="E356" i="6"/>
  <c r="F356" i="6"/>
  <c r="I356" i="6"/>
  <c r="J356" i="6"/>
  <c r="K356" i="6"/>
  <c r="E357" i="6"/>
  <c r="F357" i="6"/>
  <c r="I357" i="6"/>
  <c r="J357" i="6"/>
  <c r="K357" i="6"/>
  <c r="E358" i="6"/>
  <c r="F358" i="6"/>
  <c r="I358" i="6"/>
  <c r="J358" i="6"/>
  <c r="K358" i="6"/>
  <c r="E359" i="6"/>
  <c r="F359" i="6"/>
  <c r="I359" i="6"/>
  <c r="J359" i="6"/>
  <c r="K359" i="6"/>
  <c r="E360" i="6"/>
  <c r="F360" i="6"/>
  <c r="I360" i="6"/>
  <c r="J360" i="6"/>
  <c r="K360" i="6"/>
  <c r="E361" i="6"/>
  <c r="F361" i="6"/>
  <c r="I361" i="6"/>
  <c r="J361" i="6"/>
  <c r="K361" i="6"/>
  <c r="E362" i="6"/>
  <c r="F362" i="6"/>
  <c r="I362" i="6"/>
  <c r="J362" i="6"/>
  <c r="K362" i="6"/>
  <c r="E363" i="6"/>
  <c r="F363" i="6"/>
  <c r="I363" i="6"/>
  <c r="J363" i="6"/>
  <c r="K363" i="6"/>
  <c r="E364" i="6"/>
  <c r="F364" i="6"/>
  <c r="I364" i="6"/>
  <c r="J364" i="6"/>
  <c r="K364" i="6"/>
  <c r="E365" i="6"/>
  <c r="F365" i="6"/>
  <c r="I365" i="6"/>
  <c r="J365" i="6"/>
  <c r="K365" i="6"/>
  <c r="E366" i="6"/>
  <c r="F366" i="6"/>
  <c r="I366" i="6"/>
  <c r="J366" i="6"/>
  <c r="K366" i="6"/>
  <c r="E367" i="6"/>
  <c r="F367" i="6"/>
  <c r="I367" i="6"/>
  <c r="J367" i="6"/>
  <c r="K367" i="6"/>
  <c r="E368" i="6"/>
  <c r="F368" i="6"/>
  <c r="I368" i="6"/>
  <c r="J368" i="6"/>
  <c r="K368" i="6"/>
  <c r="E369" i="6"/>
  <c r="F369" i="6"/>
  <c r="I369" i="6"/>
  <c r="J369" i="6"/>
  <c r="K369" i="6"/>
  <c r="E370" i="6"/>
  <c r="F370" i="6"/>
  <c r="I370" i="6"/>
  <c r="J370" i="6"/>
  <c r="K370" i="6"/>
  <c r="E371" i="6"/>
  <c r="F371" i="6"/>
  <c r="I371" i="6"/>
  <c r="J371" i="6"/>
  <c r="K371" i="6"/>
  <c r="E372" i="6"/>
  <c r="F372" i="6"/>
  <c r="I372" i="6"/>
  <c r="J372" i="6"/>
  <c r="K372" i="6"/>
  <c r="E373" i="6"/>
  <c r="F373" i="6"/>
  <c r="I373" i="6"/>
  <c r="J373" i="6"/>
  <c r="K373" i="6"/>
  <c r="E374" i="6"/>
  <c r="F374" i="6"/>
  <c r="I374" i="6"/>
  <c r="J374" i="6"/>
  <c r="K374" i="6"/>
  <c r="E375" i="6"/>
  <c r="F375" i="6"/>
  <c r="I375" i="6"/>
  <c r="J375" i="6"/>
  <c r="K375" i="6"/>
  <c r="E376" i="6"/>
  <c r="F376" i="6"/>
  <c r="I376" i="6"/>
  <c r="J376" i="6"/>
  <c r="K376" i="6"/>
  <c r="E377" i="6"/>
  <c r="F377" i="6"/>
  <c r="I377" i="6"/>
  <c r="J377" i="6"/>
  <c r="K377" i="6"/>
  <c r="E378" i="6"/>
  <c r="F378" i="6"/>
  <c r="I378" i="6"/>
  <c r="J378" i="6"/>
  <c r="K378" i="6"/>
  <c r="E379" i="6"/>
  <c r="F379" i="6"/>
  <c r="I379" i="6"/>
  <c r="J379" i="6"/>
  <c r="K379" i="6"/>
  <c r="E380" i="6"/>
  <c r="F380" i="6"/>
  <c r="I380" i="6"/>
  <c r="J380" i="6"/>
  <c r="K380" i="6"/>
  <c r="E381" i="6"/>
  <c r="F381" i="6"/>
  <c r="I381" i="6"/>
  <c r="J381" i="6"/>
  <c r="K381" i="6"/>
  <c r="E382" i="6"/>
  <c r="F382" i="6"/>
  <c r="I382" i="6"/>
  <c r="J382" i="6"/>
  <c r="K382" i="6"/>
  <c r="E383" i="6"/>
  <c r="F383" i="6"/>
  <c r="I383" i="6"/>
  <c r="J383" i="6"/>
  <c r="K383" i="6"/>
  <c r="E384" i="6"/>
  <c r="F384" i="6"/>
  <c r="I384" i="6"/>
  <c r="J384" i="6"/>
  <c r="K384" i="6"/>
  <c r="E385" i="6"/>
  <c r="F385" i="6"/>
  <c r="I385" i="6"/>
  <c r="J385" i="6"/>
  <c r="K385" i="6"/>
  <c r="E386" i="6"/>
  <c r="F386" i="6"/>
  <c r="I386" i="6"/>
  <c r="J386" i="6"/>
  <c r="K386" i="6"/>
  <c r="E387" i="6"/>
  <c r="F387" i="6"/>
  <c r="I387" i="6"/>
  <c r="J387" i="6"/>
  <c r="K387" i="6"/>
  <c r="E388" i="6"/>
  <c r="F388" i="6"/>
  <c r="I388" i="6"/>
  <c r="J388" i="6"/>
  <c r="K388" i="6"/>
  <c r="E389" i="6"/>
  <c r="F389" i="6"/>
  <c r="I389" i="6"/>
  <c r="J389" i="6"/>
  <c r="K389" i="6"/>
  <c r="E390" i="6"/>
  <c r="F390" i="6"/>
  <c r="I390" i="6"/>
  <c r="J390" i="6"/>
  <c r="K390" i="6"/>
  <c r="E391" i="6"/>
  <c r="F391" i="6"/>
  <c r="I391" i="6"/>
  <c r="J391" i="6"/>
  <c r="K391" i="6"/>
  <c r="E392" i="6"/>
  <c r="F392" i="6"/>
  <c r="I392" i="6"/>
  <c r="J392" i="6"/>
  <c r="K392" i="6"/>
  <c r="E393" i="6"/>
  <c r="F393" i="6"/>
  <c r="I393" i="6"/>
  <c r="J393" i="6"/>
  <c r="K393" i="6"/>
  <c r="E394" i="6"/>
  <c r="F394" i="6"/>
  <c r="I394" i="6"/>
  <c r="J394" i="6"/>
  <c r="K394" i="6"/>
  <c r="E395" i="6"/>
  <c r="F395" i="6"/>
  <c r="I395" i="6"/>
  <c r="J395" i="6"/>
  <c r="K395" i="6"/>
  <c r="E396" i="6"/>
  <c r="F396" i="6"/>
  <c r="I396" i="6"/>
  <c r="J396" i="6"/>
  <c r="K396" i="6"/>
  <c r="E397" i="6"/>
  <c r="F397" i="6"/>
  <c r="I397" i="6"/>
  <c r="J397" i="6"/>
  <c r="K397" i="6"/>
  <c r="E398" i="6"/>
  <c r="F398" i="6"/>
  <c r="I398" i="6"/>
  <c r="J398" i="6"/>
  <c r="K398" i="6"/>
  <c r="E399" i="6"/>
  <c r="F399" i="6"/>
  <c r="I399" i="6"/>
  <c r="J399" i="6"/>
  <c r="K399" i="6"/>
  <c r="E400" i="6"/>
  <c r="F400" i="6"/>
  <c r="I400" i="6"/>
  <c r="J400" i="6"/>
  <c r="K400" i="6"/>
  <c r="E401" i="6"/>
  <c r="F401" i="6"/>
  <c r="I401" i="6"/>
  <c r="J401" i="6"/>
  <c r="K401" i="6"/>
  <c r="E402" i="6"/>
  <c r="F402" i="6"/>
  <c r="I402" i="6"/>
  <c r="J402" i="6"/>
  <c r="K402" i="6"/>
  <c r="E403" i="6"/>
  <c r="F403" i="6"/>
  <c r="I403" i="6"/>
  <c r="J403" i="6"/>
  <c r="K403" i="6"/>
  <c r="E404" i="6"/>
  <c r="F404" i="6"/>
  <c r="I404" i="6"/>
  <c r="J404" i="6"/>
  <c r="K404" i="6"/>
  <c r="E405" i="6"/>
  <c r="F405" i="6"/>
  <c r="I405" i="6"/>
  <c r="J405" i="6"/>
  <c r="K405" i="6"/>
  <c r="E406" i="6"/>
  <c r="F406" i="6"/>
  <c r="I406" i="6"/>
  <c r="J406" i="6"/>
  <c r="K406" i="6"/>
  <c r="E407" i="6"/>
  <c r="F407" i="6"/>
  <c r="I407" i="6"/>
  <c r="J407" i="6"/>
  <c r="K407" i="6"/>
  <c r="E408" i="6"/>
  <c r="F408" i="6"/>
  <c r="I408" i="6"/>
  <c r="J408" i="6"/>
  <c r="K408" i="6"/>
  <c r="E409" i="6"/>
  <c r="F409" i="6"/>
  <c r="I409" i="6"/>
  <c r="J409" i="6"/>
  <c r="K409" i="6"/>
  <c r="E410" i="6"/>
  <c r="F410" i="6"/>
  <c r="I410" i="6"/>
  <c r="J410" i="6"/>
  <c r="K410" i="6"/>
  <c r="E411" i="6"/>
  <c r="F411" i="6"/>
  <c r="I411" i="6"/>
  <c r="J411" i="6"/>
  <c r="K411" i="6"/>
  <c r="E412" i="6"/>
  <c r="F412" i="6"/>
  <c r="I412" i="6"/>
  <c r="J412" i="6"/>
  <c r="K412" i="6"/>
  <c r="E413" i="6"/>
  <c r="F413" i="6"/>
  <c r="I413" i="6"/>
  <c r="J413" i="6"/>
  <c r="K413" i="6"/>
  <c r="E414" i="6"/>
  <c r="F414" i="6"/>
  <c r="I414" i="6"/>
  <c r="J414" i="6"/>
  <c r="K414" i="6"/>
  <c r="E415" i="6"/>
  <c r="F415" i="6"/>
  <c r="I415" i="6"/>
  <c r="J415" i="6"/>
  <c r="K415" i="6"/>
  <c r="E416" i="6"/>
  <c r="F416" i="6"/>
  <c r="I416" i="6"/>
  <c r="J416" i="6"/>
  <c r="K416" i="6"/>
  <c r="E417" i="6"/>
  <c r="F417" i="6"/>
  <c r="I417" i="6"/>
  <c r="J417" i="6"/>
  <c r="K417" i="6"/>
  <c r="E418" i="6"/>
  <c r="F418" i="6"/>
  <c r="I418" i="6"/>
  <c r="J418" i="6"/>
  <c r="K418" i="6"/>
  <c r="E419" i="6"/>
  <c r="F419" i="6"/>
  <c r="I419" i="6"/>
  <c r="J419" i="6"/>
  <c r="K419" i="6"/>
  <c r="E420" i="6"/>
  <c r="F420" i="6"/>
  <c r="I420" i="6"/>
  <c r="J420" i="6"/>
  <c r="K420" i="6"/>
  <c r="E421" i="6"/>
  <c r="F421" i="6"/>
  <c r="I421" i="6"/>
  <c r="J421" i="6"/>
  <c r="K421" i="6"/>
  <c r="E422" i="6"/>
  <c r="F422" i="6"/>
  <c r="I422" i="6"/>
  <c r="J422" i="6"/>
  <c r="K422" i="6"/>
  <c r="E423" i="6"/>
  <c r="F423" i="6"/>
  <c r="I423" i="6"/>
  <c r="J423" i="6"/>
  <c r="K423" i="6"/>
  <c r="E424" i="6"/>
  <c r="F424" i="6"/>
  <c r="I424" i="6"/>
  <c r="J424" i="6"/>
  <c r="K424" i="6"/>
  <c r="E425" i="6"/>
  <c r="F425" i="6"/>
  <c r="I425" i="6"/>
  <c r="J425" i="6"/>
  <c r="K425" i="6"/>
  <c r="E426" i="6"/>
  <c r="F426" i="6"/>
  <c r="I426" i="6"/>
  <c r="J426" i="6"/>
  <c r="K426" i="6"/>
  <c r="E427" i="6"/>
  <c r="F427" i="6"/>
  <c r="I427" i="6"/>
  <c r="J427" i="6"/>
  <c r="K427" i="6"/>
  <c r="E428" i="6"/>
  <c r="F428" i="6"/>
  <c r="I428" i="6"/>
  <c r="J428" i="6"/>
  <c r="K428" i="6"/>
  <c r="E429" i="6"/>
  <c r="F429" i="6"/>
  <c r="I429" i="6"/>
  <c r="J429" i="6"/>
  <c r="K429" i="6"/>
  <c r="E430" i="6"/>
  <c r="F430" i="6"/>
  <c r="I430" i="6"/>
  <c r="J430" i="6"/>
  <c r="K430" i="6"/>
  <c r="E431" i="6"/>
  <c r="F431" i="6"/>
  <c r="I431" i="6"/>
  <c r="J431" i="6"/>
  <c r="K431" i="6"/>
  <c r="E432" i="6"/>
  <c r="F432" i="6"/>
  <c r="I432" i="6"/>
  <c r="J432" i="6"/>
  <c r="K432" i="6"/>
  <c r="E433" i="6"/>
  <c r="F433" i="6"/>
  <c r="I433" i="6"/>
  <c r="J433" i="6"/>
  <c r="K433" i="6"/>
  <c r="E434" i="6"/>
  <c r="F434" i="6"/>
  <c r="I434" i="6"/>
  <c r="J434" i="6"/>
  <c r="K434" i="6"/>
  <c r="E435" i="6"/>
  <c r="F435" i="6"/>
  <c r="I435" i="6"/>
  <c r="J435" i="6"/>
  <c r="K435" i="6"/>
  <c r="E436" i="6"/>
  <c r="F436" i="6"/>
  <c r="I436" i="6"/>
  <c r="J436" i="6"/>
  <c r="K436" i="6"/>
  <c r="E437" i="6"/>
  <c r="F437" i="6"/>
  <c r="I437" i="6"/>
  <c r="J437" i="6"/>
  <c r="K437" i="6"/>
  <c r="E438" i="6"/>
  <c r="F438" i="6"/>
  <c r="I438" i="6"/>
  <c r="J438" i="6"/>
  <c r="K438" i="6"/>
  <c r="E439" i="6"/>
  <c r="F439" i="6"/>
  <c r="I439" i="6"/>
  <c r="J439" i="6"/>
  <c r="K439" i="6"/>
  <c r="E440" i="6"/>
  <c r="F440" i="6"/>
  <c r="I440" i="6"/>
  <c r="J440" i="6"/>
  <c r="K440" i="6"/>
  <c r="E441" i="6"/>
  <c r="F441" i="6"/>
  <c r="I441" i="6"/>
  <c r="J441" i="6"/>
  <c r="K441" i="6"/>
  <c r="E442" i="6"/>
  <c r="F442" i="6"/>
  <c r="I442" i="6"/>
  <c r="J442" i="6"/>
  <c r="K442" i="6"/>
  <c r="E443" i="6"/>
  <c r="F443" i="6"/>
  <c r="I443" i="6"/>
  <c r="J443" i="6"/>
  <c r="K443" i="6"/>
  <c r="E444" i="6"/>
  <c r="F444" i="6"/>
  <c r="I444" i="6"/>
  <c r="J444" i="6"/>
  <c r="K444" i="6"/>
  <c r="E445" i="6"/>
  <c r="F445" i="6"/>
  <c r="I445" i="6"/>
  <c r="J445" i="6"/>
  <c r="K445" i="6"/>
  <c r="E446" i="6"/>
  <c r="F446" i="6"/>
  <c r="I446" i="6"/>
  <c r="J446" i="6"/>
  <c r="K446" i="6"/>
  <c r="E447" i="6"/>
  <c r="F447" i="6"/>
  <c r="I447" i="6"/>
  <c r="J447" i="6"/>
  <c r="K447" i="6"/>
  <c r="E448" i="6"/>
  <c r="F448" i="6"/>
  <c r="I448" i="6"/>
  <c r="J448" i="6"/>
  <c r="K448" i="6"/>
  <c r="E449" i="6"/>
  <c r="F449" i="6"/>
  <c r="I449" i="6"/>
  <c r="J449" i="6"/>
  <c r="K449" i="6"/>
  <c r="E450" i="6"/>
  <c r="F450" i="6"/>
  <c r="I450" i="6"/>
  <c r="J450" i="6"/>
  <c r="K450" i="6"/>
  <c r="E451" i="6"/>
  <c r="F451" i="6"/>
  <c r="I451" i="6"/>
  <c r="J451" i="6"/>
  <c r="K451" i="6"/>
  <c r="E452" i="6"/>
  <c r="F452" i="6"/>
  <c r="I452" i="6"/>
  <c r="J452" i="6"/>
  <c r="K452" i="6"/>
  <c r="E453" i="6"/>
  <c r="F453" i="6"/>
  <c r="I453" i="6"/>
  <c r="J453" i="6"/>
  <c r="K453" i="6"/>
  <c r="E454" i="6"/>
  <c r="F454" i="6"/>
  <c r="I454" i="6"/>
  <c r="J454" i="6"/>
  <c r="K454" i="6"/>
  <c r="E455" i="6"/>
  <c r="F455" i="6"/>
  <c r="I455" i="6"/>
  <c r="J455" i="6"/>
  <c r="K455" i="6"/>
  <c r="E456" i="6"/>
  <c r="F456" i="6"/>
  <c r="I456" i="6"/>
  <c r="J456" i="6"/>
  <c r="K456" i="6"/>
  <c r="E457" i="6"/>
  <c r="F457" i="6"/>
  <c r="I457" i="6"/>
  <c r="J457" i="6"/>
  <c r="K457" i="6"/>
  <c r="E458" i="6"/>
  <c r="F458" i="6"/>
  <c r="I458" i="6"/>
  <c r="J458" i="6"/>
  <c r="K458" i="6"/>
  <c r="E459" i="6"/>
  <c r="F459" i="6"/>
  <c r="I459" i="6"/>
  <c r="J459" i="6"/>
  <c r="K459" i="6"/>
  <c r="E460" i="6"/>
  <c r="F460" i="6"/>
  <c r="I460" i="6"/>
  <c r="J460" i="6"/>
  <c r="K460" i="6"/>
  <c r="E461" i="6"/>
  <c r="F461" i="6"/>
  <c r="I461" i="6"/>
  <c r="J461" i="6"/>
  <c r="K461" i="6"/>
  <c r="E462" i="6"/>
  <c r="F462" i="6"/>
  <c r="I462" i="6"/>
  <c r="J462" i="6"/>
  <c r="K462" i="6"/>
  <c r="E463" i="6"/>
  <c r="F463" i="6"/>
  <c r="I463" i="6"/>
  <c r="J463" i="6"/>
  <c r="K463" i="6"/>
  <c r="E464" i="6"/>
  <c r="F464" i="6"/>
  <c r="I464" i="6"/>
  <c r="J464" i="6"/>
  <c r="K464" i="6"/>
  <c r="E465" i="6"/>
  <c r="F465" i="6"/>
  <c r="I465" i="6"/>
  <c r="J465" i="6"/>
  <c r="K465" i="6"/>
  <c r="E466" i="6"/>
  <c r="F466" i="6"/>
  <c r="I466" i="6"/>
  <c r="J466" i="6"/>
  <c r="K466" i="6"/>
  <c r="E467" i="6"/>
  <c r="F467" i="6"/>
  <c r="I467" i="6"/>
  <c r="J467" i="6"/>
  <c r="K467" i="6"/>
  <c r="E468" i="6"/>
  <c r="F468" i="6"/>
  <c r="I468" i="6"/>
  <c r="J468" i="6"/>
  <c r="K468" i="6"/>
  <c r="E469" i="6"/>
  <c r="F469" i="6"/>
  <c r="I469" i="6"/>
  <c r="J469" i="6"/>
  <c r="K469" i="6"/>
  <c r="E470" i="6"/>
  <c r="F470" i="6"/>
  <c r="I470" i="6"/>
  <c r="J470" i="6"/>
  <c r="K470" i="6"/>
  <c r="E471" i="6"/>
  <c r="F471" i="6"/>
  <c r="I471" i="6"/>
  <c r="J471" i="6"/>
  <c r="K471" i="6"/>
  <c r="E472" i="6"/>
  <c r="F472" i="6"/>
  <c r="I472" i="6"/>
  <c r="J472" i="6"/>
  <c r="K472" i="6"/>
  <c r="E473" i="6"/>
  <c r="F473" i="6"/>
  <c r="I473" i="6"/>
  <c r="J473" i="6"/>
  <c r="K473" i="6"/>
  <c r="E474" i="6"/>
  <c r="F474" i="6"/>
  <c r="I474" i="6"/>
  <c r="J474" i="6"/>
  <c r="K474" i="6"/>
  <c r="E475" i="6"/>
  <c r="F475" i="6"/>
  <c r="I475" i="6"/>
  <c r="J475" i="6"/>
  <c r="K475" i="6"/>
  <c r="E476" i="6"/>
  <c r="F476" i="6"/>
  <c r="I476" i="6"/>
  <c r="J476" i="6"/>
  <c r="K476" i="6"/>
  <c r="E477" i="6"/>
  <c r="F477" i="6"/>
  <c r="I477" i="6"/>
  <c r="J477" i="6"/>
  <c r="K477" i="6"/>
  <c r="E478" i="6"/>
  <c r="F478" i="6"/>
  <c r="I478" i="6"/>
  <c r="J478" i="6"/>
  <c r="K478" i="6"/>
  <c r="E479" i="6"/>
  <c r="F479" i="6"/>
  <c r="I479" i="6"/>
  <c r="J479" i="6"/>
  <c r="K479" i="6"/>
  <c r="E480" i="6"/>
  <c r="F480" i="6"/>
  <c r="I480" i="6"/>
  <c r="J480" i="6"/>
  <c r="K480" i="6"/>
  <c r="E481" i="6"/>
  <c r="F481" i="6"/>
  <c r="I481" i="6"/>
  <c r="J481" i="6"/>
  <c r="K481" i="6"/>
  <c r="E482" i="6"/>
  <c r="F482" i="6"/>
  <c r="I482" i="6"/>
  <c r="J482" i="6"/>
  <c r="K482" i="6"/>
  <c r="E483" i="6"/>
  <c r="F483" i="6"/>
  <c r="I483" i="6"/>
  <c r="J483" i="6"/>
  <c r="K483" i="6"/>
  <c r="E484" i="6"/>
  <c r="F484" i="6"/>
  <c r="I484" i="6"/>
  <c r="J484" i="6"/>
  <c r="K484" i="6"/>
  <c r="E485" i="6"/>
  <c r="F485" i="6"/>
  <c r="I485" i="6"/>
  <c r="J485" i="6"/>
  <c r="K485" i="6"/>
  <c r="E486" i="6"/>
  <c r="F486" i="6"/>
  <c r="I486" i="6"/>
  <c r="J486" i="6"/>
  <c r="K486" i="6"/>
  <c r="E487" i="6"/>
  <c r="F487" i="6"/>
  <c r="I487" i="6"/>
  <c r="J487" i="6"/>
  <c r="K487" i="6"/>
  <c r="E488" i="6"/>
  <c r="F488" i="6"/>
  <c r="I488" i="6"/>
  <c r="J488" i="6"/>
  <c r="K488" i="6"/>
  <c r="E489" i="6"/>
  <c r="F489" i="6"/>
  <c r="I489" i="6"/>
  <c r="J489" i="6"/>
  <c r="K489" i="6"/>
  <c r="E490" i="6"/>
  <c r="F490" i="6"/>
  <c r="I490" i="6"/>
  <c r="J490" i="6"/>
  <c r="K490" i="6"/>
  <c r="E491" i="6"/>
  <c r="F491" i="6"/>
  <c r="I491" i="6"/>
  <c r="J491" i="6"/>
  <c r="K491" i="6"/>
  <c r="E492" i="6"/>
  <c r="F492" i="6"/>
  <c r="I492" i="6"/>
  <c r="J492" i="6"/>
  <c r="K492" i="6"/>
  <c r="E493" i="6"/>
  <c r="F493" i="6"/>
  <c r="I493" i="6"/>
  <c r="J493" i="6"/>
  <c r="K493" i="6"/>
  <c r="E494" i="6"/>
  <c r="F494" i="6"/>
  <c r="I494" i="6"/>
  <c r="J494" i="6"/>
  <c r="K494" i="6"/>
  <c r="E495" i="6"/>
  <c r="F495" i="6"/>
  <c r="I495" i="6"/>
  <c r="J495" i="6"/>
  <c r="K495" i="6"/>
  <c r="E496" i="6"/>
  <c r="F496" i="6"/>
  <c r="I496" i="6"/>
  <c r="J496" i="6"/>
  <c r="K496" i="6"/>
  <c r="E497" i="6"/>
  <c r="F497" i="6"/>
  <c r="I497" i="6"/>
  <c r="J497" i="6"/>
  <c r="K497" i="6"/>
  <c r="E498" i="6"/>
  <c r="F498" i="6"/>
  <c r="I498" i="6"/>
  <c r="J498" i="6"/>
  <c r="K498" i="6"/>
  <c r="E499" i="6"/>
  <c r="F499" i="6"/>
  <c r="I499" i="6"/>
  <c r="J499" i="6"/>
  <c r="K499" i="6"/>
  <c r="E500" i="6"/>
  <c r="F500" i="6"/>
  <c r="I500" i="6"/>
  <c r="J500" i="6"/>
  <c r="K500" i="6"/>
  <c r="E501" i="6"/>
  <c r="F501" i="6"/>
  <c r="I501" i="6"/>
  <c r="J501" i="6"/>
  <c r="K501" i="6"/>
  <c r="E502" i="6"/>
  <c r="F502" i="6"/>
  <c r="I502" i="6"/>
  <c r="J502" i="6"/>
  <c r="K502" i="6"/>
  <c r="E503" i="6"/>
  <c r="F503" i="6"/>
  <c r="I503" i="6"/>
  <c r="J503" i="6"/>
  <c r="K503" i="6"/>
  <c r="E504" i="6"/>
  <c r="F504" i="6"/>
  <c r="I504" i="6"/>
  <c r="J504" i="6"/>
  <c r="K504" i="6"/>
  <c r="E505" i="6"/>
  <c r="F505" i="6"/>
  <c r="I505" i="6"/>
  <c r="J505" i="6"/>
  <c r="K505" i="6"/>
  <c r="E506" i="6"/>
  <c r="F506" i="6"/>
  <c r="I506" i="6"/>
  <c r="J506" i="6"/>
  <c r="K506" i="6"/>
  <c r="E507" i="6"/>
  <c r="F507" i="6"/>
  <c r="I507" i="6"/>
  <c r="J507" i="6"/>
  <c r="K507" i="6"/>
  <c r="E508" i="6"/>
  <c r="F508" i="6"/>
  <c r="I508" i="6"/>
  <c r="J508" i="6"/>
  <c r="K508" i="6"/>
  <c r="E509" i="6"/>
  <c r="F509" i="6"/>
  <c r="I509" i="6"/>
  <c r="J509" i="6"/>
  <c r="K509" i="6"/>
  <c r="E510" i="6"/>
  <c r="F510" i="6"/>
  <c r="I510" i="6"/>
  <c r="J510" i="6"/>
  <c r="K510" i="6"/>
  <c r="E511" i="6"/>
  <c r="F511" i="6"/>
  <c r="I511" i="6"/>
  <c r="J511" i="6"/>
  <c r="K511" i="6"/>
  <c r="E512" i="6"/>
  <c r="F512" i="6"/>
  <c r="I512" i="6"/>
  <c r="J512" i="6"/>
  <c r="K512" i="6"/>
  <c r="E513" i="6"/>
  <c r="F513" i="6"/>
  <c r="I513" i="6"/>
  <c r="J513" i="6"/>
  <c r="K513" i="6"/>
  <c r="E514" i="6"/>
  <c r="F514" i="6"/>
  <c r="I514" i="6"/>
  <c r="J514" i="6"/>
  <c r="K514" i="6"/>
  <c r="E515" i="6"/>
  <c r="F515" i="6"/>
  <c r="I515" i="6"/>
  <c r="J515" i="6"/>
  <c r="K515" i="6"/>
  <c r="E516" i="6"/>
  <c r="F516" i="6"/>
  <c r="I516" i="6"/>
  <c r="J516" i="6"/>
  <c r="K516" i="6"/>
  <c r="E517" i="6"/>
  <c r="F517" i="6"/>
  <c r="I517" i="6"/>
  <c r="J517" i="6"/>
  <c r="K517" i="6"/>
  <c r="E518" i="6"/>
  <c r="F518" i="6"/>
  <c r="I518" i="6"/>
  <c r="J518" i="6"/>
  <c r="K518" i="6"/>
  <c r="E519" i="6"/>
  <c r="F519" i="6"/>
  <c r="I519" i="6"/>
  <c r="J519" i="6"/>
  <c r="K519" i="6"/>
  <c r="E520" i="6"/>
  <c r="F520" i="6"/>
  <c r="I520" i="6"/>
  <c r="J520" i="6"/>
  <c r="K520" i="6"/>
  <c r="E521" i="6"/>
  <c r="F521" i="6"/>
  <c r="I521" i="6"/>
  <c r="J521" i="6"/>
  <c r="K521" i="6"/>
  <c r="E522" i="6"/>
  <c r="F522" i="6"/>
  <c r="I522" i="6"/>
  <c r="J522" i="6"/>
  <c r="K522" i="6"/>
  <c r="E523" i="6"/>
  <c r="F523" i="6"/>
  <c r="I523" i="6"/>
  <c r="J523" i="6"/>
  <c r="K523" i="6"/>
  <c r="E524" i="6"/>
  <c r="F524" i="6"/>
  <c r="I524" i="6"/>
  <c r="J524" i="6"/>
  <c r="K524" i="6"/>
  <c r="E525" i="6"/>
  <c r="F525" i="6"/>
  <c r="I525" i="6"/>
  <c r="J525" i="6"/>
  <c r="K525" i="6"/>
  <c r="E526" i="6"/>
  <c r="F526" i="6"/>
  <c r="I526" i="6"/>
  <c r="J526" i="6"/>
  <c r="K526" i="6"/>
  <c r="E527" i="6"/>
  <c r="F527" i="6"/>
  <c r="I527" i="6"/>
  <c r="J527" i="6"/>
  <c r="K527" i="6"/>
  <c r="E528" i="6"/>
  <c r="F528" i="6"/>
  <c r="I528" i="6"/>
  <c r="J528" i="6"/>
  <c r="K528" i="6"/>
  <c r="E529" i="6"/>
  <c r="F529" i="6"/>
  <c r="I529" i="6"/>
  <c r="J529" i="6"/>
  <c r="K529" i="6"/>
  <c r="E530" i="6"/>
  <c r="F530" i="6"/>
  <c r="I530" i="6"/>
  <c r="J530" i="6"/>
  <c r="K530" i="6"/>
  <c r="E531" i="6"/>
  <c r="F531" i="6"/>
  <c r="I531" i="6"/>
  <c r="J531" i="6"/>
  <c r="K531" i="6"/>
  <c r="E532" i="6"/>
  <c r="F532" i="6"/>
  <c r="I532" i="6"/>
  <c r="J532" i="6"/>
  <c r="K532" i="6"/>
  <c r="E533" i="6"/>
  <c r="F533" i="6"/>
  <c r="I533" i="6"/>
  <c r="J533" i="6"/>
  <c r="K533" i="6"/>
  <c r="E534" i="6"/>
  <c r="F534" i="6"/>
  <c r="I534" i="6"/>
  <c r="J534" i="6"/>
  <c r="K534" i="6"/>
  <c r="E535" i="6"/>
  <c r="F535" i="6"/>
  <c r="I535" i="6"/>
  <c r="J535" i="6"/>
  <c r="K535" i="6"/>
  <c r="E536" i="6"/>
  <c r="F536" i="6"/>
  <c r="I536" i="6"/>
  <c r="J536" i="6"/>
  <c r="K536" i="6"/>
  <c r="E537" i="6"/>
  <c r="F537" i="6"/>
  <c r="I537" i="6"/>
  <c r="J537" i="6"/>
  <c r="K537" i="6"/>
  <c r="E538" i="6"/>
  <c r="F538" i="6"/>
  <c r="I538" i="6"/>
  <c r="J538" i="6"/>
  <c r="K538" i="6"/>
  <c r="E539" i="6"/>
  <c r="F539" i="6"/>
  <c r="I539" i="6"/>
  <c r="J539" i="6"/>
  <c r="K539" i="6"/>
  <c r="E540" i="6"/>
  <c r="F540" i="6"/>
  <c r="I540" i="6"/>
  <c r="J540" i="6"/>
  <c r="K540" i="6"/>
  <c r="E541" i="6"/>
  <c r="F541" i="6"/>
  <c r="I541" i="6"/>
  <c r="J541" i="6"/>
  <c r="K541" i="6"/>
  <c r="E542" i="6"/>
  <c r="F542" i="6"/>
  <c r="I542" i="6"/>
  <c r="J542" i="6"/>
  <c r="K542" i="6"/>
  <c r="E543" i="6"/>
  <c r="F543" i="6"/>
  <c r="I543" i="6"/>
  <c r="J543" i="6"/>
  <c r="K543" i="6"/>
  <c r="E544" i="6"/>
  <c r="F544" i="6"/>
  <c r="I544" i="6"/>
  <c r="J544" i="6"/>
  <c r="K544" i="6"/>
  <c r="E545" i="6"/>
  <c r="F545" i="6"/>
  <c r="I545" i="6"/>
  <c r="J545" i="6"/>
  <c r="K545" i="6"/>
  <c r="E546" i="6"/>
  <c r="F546" i="6"/>
  <c r="I546" i="6"/>
  <c r="J546" i="6"/>
  <c r="K546" i="6"/>
  <c r="E547" i="6"/>
  <c r="F547" i="6"/>
  <c r="I547" i="6"/>
  <c r="J547" i="6"/>
  <c r="K547" i="6"/>
  <c r="E548" i="6"/>
  <c r="F548" i="6"/>
  <c r="I548" i="6"/>
  <c r="J548" i="6"/>
  <c r="K548" i="6"/>
  <c r="E549" i="6"/>
  <c r="F549" i="6"/>
  <c r="I549" i="6"/>
  <c r="J549" i="6"/>
  <c r="K549" i="6"/>
  <c r="E550" i="6"/>
  <c r="F550" i="6"/>
  <c r="I550" i="6"/>
  <c r="J550" i="6"/>
  <c r="K550" i="6"/>
  <c r="E551" i="6"/>
  <c r="F551" i="6"/>
  <c r="I551" i="6"/>
  <c r="J551" i="6"/>
  <c r="K551" i="6"/>
  <c r="E552" i="6"/>
  <c r="F552" i="6"/>
  <c r="I552" i="6"/>
  <c r="J552" i="6"/>
  <c r="K552" i="6"/>
  <c r="E553" i="6"/>
  <c r="F553" i="6"/>
  <c r="I553" i="6"/>
  <c r="J553" i="6"/>
  <c r="K553" i="6"/>
  <c r="E554" i="6"/>
  <c r="F554" i="6"/>
  <c r="I554" i="6"/>
  <c r="J554" i="6"/>
  <c r="K554" i="6"/>
  <c r="E555" i="6"/>
  <c r="F555" i="6"/>
  <c r="I555" i="6"/>
  <c r="J555" i="6"/>
  <c r="K555" i="6"/>
  <c r="E556" i="6"/>
  <c r="F556" i="6"/>
  <c r="I556" i="6"/>
  <c r="J556" i="6"/>
  <c r="K556" i="6"/>
  <c r="E557" i="6"/>
  <c r="F557" i="6"/>
  <c r="I557" i="6"/>
  <c r="J557" i="6"/>
  <c r="K557" i="6"/>
  <c r="E558" i="6"/>
  <c r="F558" i="6"/>
  <c r="I558" i="6"/>
  <c r="J558" i="6"/>
  <c r="K558" i="6"/>
  <c r="E559" i="6"/>
  <c r="F559" i="6"/>
  <c r="I559" i="6"/>
  <c r="J559" i="6"/>
  <c r="K559" i="6"/>
  <c r="E560" i="6"/>
  <c r="F560" i="6"/>
  <c r="I560" i="6"/>
  <c r="J560" i="6"/>
  <c r="K560" i="6"/>
  <c r="E561" i="6"/>
  <c r="F561" i="6"/>
  <c r="I561" i="6"/>
  <c r="J561" i="6"/>
  <c r="K561" i="6"/>
  <c r="E562" i="6"/>
  <c r="F562" i="6"/>
  <c r="I562" i="6"/>
  <c r="J562" i="6"/>
  <c r="K562" i="6"/>
  <c r="E563" i="6"/>
  <c r="F563" i="6"/>
  <c r="I563" i="6"/>
  <c r="J563" i="6"/>
  <c r="K563" i="6"/>
  <c r="E564" i="6"/>
  <c r="F564" i="6"/>
  <c r="I564" i="6"/>
  <c r="J564" i="6"/>
  <c r="K564" i="6"/>
  <c r="E565" i="6"/>
  <c r="F565" i="6"/>
  <c r="I565" i="6"/>
  <c r="J565" i="6"/>
  <c r="K565" i="6"/>
  <c r="E566" i="6"/>
  <c r="F566" i="6"/>
  <c r="I566" i="6"/>
  <c r="J566" i="6"/>
  <c r="K566" i="6"/>
  <c r="E567" i="6"/>
  <c r="F567" i="6"/>
  <c r="I567" i="6"/>
  <c r="J567" i="6"/>
  <c r="K567" i="6"/>
  <c r="E568" i="6"/>
  <c r="F568" i="6"/>
  <c r="I568" i="6"/>
  <c r="J568" i="6"/>
  <c r="K568" i="6"/>
  <c r="E569" i="6"/>
  <c r="F569" i="6"/>
  <c r="I569" i="6"/>
  <c r="J569" i="6"/>
  <c r="K569" i="6"/>
  <c r="E570" i="6"/>
  <c r="F570" i="6"/>
  <c r="I570" i="6"/>
  <c r="J570" i="6"/>
  <c r="K570" i="6"/>
  <c r="E571" i="6"/>
  <c r="F571" i="6"/>
  <c r="I571" i="6"/>
  <c r="J571" i="6"/>
  <c r="K571" i="6"/>
  <c r="E572" i="6"/>
  <c r="F572" i="6"/>
  <c r="I572" i="6"/>
  <c r="J572" i="6"/>
  <c r="K572" i="6"/>
  <c r="E573" i="6"/>
  <c r="F573" i="6"/>
  <c r="I573" i="6"/>
  <c r="J573" i="6"/>
  <c r="K573" i="6"/>
  <c r="E574" i="6"/>
  <c r="F574" i="6"/>
  <c r="I574" i="6"/>
  <c r="J574" i="6"/>
  <c r="K574" i="6"/>
  <c r="E575" i="6"/>
  <c r="F575" i="6"/>
  <c r="I575" i="6"/>
  <c r="J575" i="6"/>
  <c r="K575" i="6"/>
  <c r="E576" i="6"/>
  <c r="F576" i="6"/>
  <c r="I576" i="6"/>
  <c r="J576" i="6"/>
  <c r="K576" i="6"/>
  <c r="E577" i="6"/>
  <c r="F577" i="6"/>
  <c r="I577" i="6"/>
  <c r="J577" i="6"/>
  <c r="K577" i="6"/>
  <c r="E578" i="6"/>
  <c r="F578" i="6"/>
  <c r="I578" i="6"/>
  <c r="J578" i="6"/>
  <c r="K578" i="6"/>
  <c r="E579" i="6"/>
  <c r="F579" i="6"/>
  <c r="I579" i="6"/>
  <c r="J579" i="6"/>
  <c r="K579" i="6"/>
  <c r="E580" i="6"/>
  <c r="F580" i="6"/>
  <c r="I580" i="6"/>
  <c r="J580" i="6"/>
  <c r="K580" i="6"/>
  <c r="E581" i="6"/>
  <c r="F581" i="6"/>
  <c r="I581" i="6"/>
  <c r="J581" i="6"/>
  <c r="K581" i="6"/>
  <c r="E582" i="6"/>
  <c r="F582" i="6"/>
  <c r="I582" i="6"/>
  <c r="J582" i="6"/>
  <c r="K582" i="6"/>
  <c r="E583" i="6"/>
  <c r="F583" i="6"/>
  <c r="I583" i="6"/>
  <c r="J583" i="6"/>
  <c r="K583" i="6"/>
  <c r="E584" i="6"/>
  <c r="F584" i="6"/>
  <c r="I584" i="6"/>
  <c r="J584" i="6"/>
  <c r="K584" i="6"/>
  <c r="E585" i="6"/>
  <c r="F585" i="6"/>
  <c r="I585" i="6"/>
  <c r="J585" i="6"/>
  <c r="K585" i="6"/>
  <c r="E586" i="6"/>
  <c r="F586" i="6"/>
  <c r="I586" i="6"/>
  <c r="J586" i="6"/>
  <c r="K586" i="6"/>
  <c r="E587" i="6"/>
  <c r="F587" i="6"/>
  <c r="I587" i="6"/>
  <c r="J587" i="6"/>
  <c r="K587" i="6"/>
  <c r="E588" i="6"/>
  <c r="F588" i="6"/>
  <c r="I588" i="6"/>
  <c r="J588" i="6"/>
  <c r="K588" i="6"/>
  <c r="E589" i="6"/>
  <c r="F589" i="6"/>
  <c r="I589" i="6"/>
  <c r="J589" i="6"/>
  <c r="K589" i="6"/>
  <c r="E590" i="6"/>
  <c r="F590" i="6"/>
  <c r="I590" i="6"/>
  <c r="J590" i="6"/>
  <c r="K590" i="6"/>
  <c r="E591" i="6"/>
  <c r="F591" i="6"/>
  <c r="I591" i="6"/>
  <c r="J591" i="6"/>
  <c r="K591" i="6"/>
  <c r="E592" i="6"/>
  <c r="F592" i="6"/>
  <c r="I592" i="6"/>
  <c r="J592" i="6"/>
  <c r="K592" i="6"/>
  <c r="E593" i="6"/>
  <c r="F593" i="6"/>
  <c r="I593" i="6"/>
  <c r="J593" i="6"/>
  <c r="K593" i="6"/>
  <c r="E594" i="6"/>
  <c r="F594" i="6"/>
  <c r="I594" i="6"/>
  <c r="J594" i="6"/>
  <c r="K594" i="6"/>
  <c r="E595" i="6"/>
  <c r="F595" i="6"/>
  <c r="I595" i="6"/>
  <c r="J595" i="6"/>
  <c r="K595" i="6"/>
  <c r="E596" i="6"/>
  <c r="F596" i="6"/>
  <c r="I596" i="6"/>
  <c r="J596" i="6"/>
  <c r="K596" i="6"/>
  <c r="E597" i="6"/>
  <c r="F597" i="6"/>
  <c r="I597" i="6"/>
  <c r="J597" i="6"/>
  <c r="K597" i="6"/>
  <c r="E598" i="6"/>
  <c r="F598" i="6"/>
  <c r="I598" i="6"/>
  <c r="J598" i="6"/>
  <c r="K598" i="6"/>
  <c r="E599" i="6"/>
  <c r="F599" i="6"/>
  <c r="I599" i="6"/>
  <c r="J599" i="6"/>
  <c r="K599" i="6"/>
  <c r="E600" i="6"/>
  <c r="F600" i="6"/>
  <c r="I600" i="6"/>
  <c r="J600" i="6"/>
  <c r="K600" i="6"/>
  <c r="E601" i="6"/>
  <c r="F601" i="6"/>
  <c r="I601" i="6"/>
  <c r="J601" i="6"/>
  <c r="K601" i="6"/>
  <c r="E602" i="6"/>
  <c r="F602" i="6"/>
  <c r="I602" i="6"/>
  <c r="J602" i="6"/>
  <c r="K602" i="6"/>
  <c r="E603" i="6"/>
  <c r="F603" i="6"/>
  <c r="I603" i="6"/>
  <c r="J603" i="6"/>
  <c r="K603" i="6"/>
  <c r="E604" i="6"/>
  <c r="F604" i="6"/>
  <c r="I604" i="6"/>
  <c r="J604" i="6"/>
  <c r="K604" i="6"/>
  <c r="E605" i="6"/>
  <c r="F605" i="6"/>
  <c r="I605" i="6"/>
  <c r="J605" i="6"/>
  <c r="K605" i="6"/>
  <c r="E606" i="6"/>
  <c r="F606" i="6"/>
  <c r="I606" i="6"/>
  <c r="J606" i="6"/>
  <c r="K606" i="6"/>
  <c r="E607" i="6"/>
  <c r="F607" i="6"/>
  <c r="I607" i="6"/>
  <c r="J607" i="6"/>
  <c r="K607" i="6"/>
  <c r="E608" i="6"/>
  <c r="F608" i="6"/>
  <c r="I608" i="6"/>
  <c r="J608" i="6"/>
  <c r="K608" i="6"/>
  <c r="E609" i="6"/>
  <c r="F609" i="6"/>
  <c r="I609" i="6"/>
  <c r="J609" i="6"/>
  <c r="K609" i="6"/>
  <c r="E610" i="6"/>
  <c r="F610" i="6"/>
  <c r="I610" i="6"/>
  <c r="J610" i="6"/>
  <c r="K610" i="6"/>
  <c r="E611" i="6"/>
  <c r="F611" i="6"/>
  <c r="I611" i="6"/>
  <c r="J611" i="6"/>
  <c r="K611" i="6"/>
  <c r="E612" i="6"/>
  <c r="F612" i="6"/>
  <c r="I612" i="6"/>
  <c r="J612" i="6"/>
  <c r="K612" i="6"/>
  <c r="E613" i="6"/>
  <c r="F613" i="6"/>
  <c r="I613" i="6"/>
  <c r="J613" i="6"/>
  <c r="K613" i="6"/>
  <c r="E614" i="6"/>
  <c r="F614" i="6"/>
  <c r="I614" i="6"/>
  <c r="J614" i="6"/>
  <c r="K614" i="6"/>
  <c r="E615" i="6"/>
  <c r="F615" i="6"/>
  <c r="I615" i="6"/>
  <c r="J615" i="6"/>
  <c r="K615" i="6"/>
  <c r="E616" i="6"/>
  <c r="F616" i="6"/>
  <c r="I616" i="6"/>
  <c r="J616" i="6"/>
  <c r="K616" i="6"/>
  <c r="E617" i="6"/>
  <c r="F617" i="6"/>
  <c r="I617" i="6"/>
  <c r="J617" i="6"/>
  <c r="K617" i="6"/>
  <c r="E618" i="6"/>
  <c r="F618" i="6"/>
  <c r="I618" i="6"/>
  <c r="J618" i="6"/>
  <c r="K618" i="6"/>
  <c r="E619" i="6"/>
  <c r="F619" i="6"/>
  <c r="I619" i="6"/>
  <c r="J619" i="6"/>
  <c r="K619" i="6"/>
  <c r="E620" i="6"/>
  <c r="F620" i="6"/>
  <c r="I620" i="6"/>
  <c r="J620" i="6"/>
  <c r="K620" i="6"/>
  <c r="E621" i="6"/>
  <c r="F621" i="6"/>
  <c r="I621" i="6"/>
  <c r="J621" i="6"/>
  <c r="K621" i="6"/>
  <c r="E622" i="6"/>
  <c r="F622" i="6"/>
  <c r="I622" i="6"/>
  <c r="J622" i="6"/>
  <c r="K622" i="6"/>
  <c r="E623" i="6"/>
  <c r="F623" i="6"/>
  <c r="I623" i="6"/>
  <c r="J623" i="6"/>
  <c r="K623" i="6"/>
  <c r="E624" i="6"/>
  <c r="F624" i="6"/>
  <c r="I624" i="6"/>
  <c r="J624" i="6"/>
  <c r="K624" i="6"/>
  <c r="E625" i="6"/>
  <c r="F625" i="6"/>
  <c r="I625" i="6"/>
  <c r="J625" i="6"/>
  <c r="K625" i="6"/>
  <c r="E626" i="6"/>
  <c r="F626" i="6"/>
  <c r="I626" i="6"/>
  <c r="J626" i="6"/>
  <c r="K626" i="6"/>
  <c r="E627" i="6"/>
  <c r="F627" i="6"/>
  <c r="I627" i="6"/>
  <c r="J627" i="6"/>
  <c r="K627" i="6"/>
  <c r="E628" i="6"/>
  <c r="F628" i="6"/>
  <c r="I628" i="6"/>
  <c r="J628" i="6"/>
  <c r="K628" i="6"/>
  <c r="E629" i="6"/>
  <c r="F629" i="6"/>
  <c r="I629" i="6"/>
  <c r="J629" i="6"/>
  <c r="K629" i="6"/>
  <c r="E630" i="6"/>
  <c r="F630" i="6"/>
  <c r="I630" i="6"/>
  <c r="J630" i="6"/>
  <c r="K630" i="6"/>
  <c r="E631" i="6"/>
  <c r="F631" i="6"/>
  <c r="I631" i="6"/>
  <c r="J631" i="6"/>
  <c r="K631" i="6"/>
  <c r="E632" i="6"/>
  <c r="F632" i="6"/>
  <c r="I632" i="6"/>
  <c r="J632" i="6"/>
  <c r="K632" i="6"/>
  <c r="E633" i="6"/>
  <c r="F633" i="6"/>
  <c r="I633" i="6"/>
  <c r="J633" i="6"/>
  <c r="K633" i="6"/>
  <c r="E634" i="6"/>
  <c r="F634" i="6"/>
  <c r="I634" i="6"/>
  <c r="J634" i="6"/>
  <c r="K634" i="6"/>
  <c r="E635" i="6"/>
  <c r="F635" i="6"/>
  <c r="I635" i="6"/>
  <c r="J635" i="6"/>
  <c r="K635" i="6"/>
  <c r="E636" i="6"/>
  <c r="F636" i="6"/>
  <c r="I636" i="6"/>
  <c r="J636" i="6"/>
  <c r="K636" i="6"/>
  <c r="E637" i="6"/>
  <c r="F637" i="6"/>
  <c r="I637" i="6"/>
  <c r="J637" i="6"/>
  <c r="K637" i="6"/>
  <c r="E638" i="6"/>
  <c r="F638" i="6"/>
  <c r="I638" i="6"/>
  <c r="J638" i="6"/>
  <c r="K638" i="6"/>
  <c r="E639" i="6"/>
  <c r="F639" i="6"/>
  <c r="I639" i="6"/>
  <c r="J639" i="6"/>
  <c r="K639" i="6"/>
  <c r="E640" i="6"/>
  <c r="F640" i="6"/>
  <c r="I640" i="6"/>
  <c r="J640" i="6"/>
  <c r="K640" i="6"/>
  <c r="E641" i="6"/>
  <c r="F641" i="6"/>
  <c r="I641" i="6"/>
  <c r="J641" i="6"/>
  <c r="K641" i="6"/>
  <c r="E642" i="6"/>
  <c r="F642" i="6"/>
  <c r="I642" i="6"/>
  <c r="J642" i="6"/>
  <c r="K642" i="6"/>
  <c r="E643" i="6"/>
  <c r="F643" i="6"/>
  <c r="I643" i="6"/>
  <c r="J643" i="6"/>
  <c r="K643" i="6"/>
  <c r="E644" i="6"/>
  <c r="F644" i="6"/>
  <c r="I644" i="6"/>
  <c r="J644" i="6"/>
  <c r="K644" i="6"/>
  <c r="E645" i="6"/>
  <c r="F645" i="6"/>
  <c r="I645" i="6"/>
  <c r="J645" i="6"/>
  <c r="K645" i="6"/>
  <c r="E646" i="6"/>
  <c r="F646" i="6"/>
  <c r="I646" i="6"/>
  <c r="J646" i="6"/>
  <c r="K646" i="6"/>
  <c r="E647" i="6"/>
  <c r="F647" i="6"/>
  <c r="I647" i="6"/>
  <c r="J647" i="6"/>
  <c r="K647" i="6"/>
  <c r="E648" i="6"/>
  <c r="F648" i="6"/>
  <c r="I648" i="6"/>
  <c r="J648" i="6"/>
  <c r="K648" i="6"/>
  <c r="E649" i="6"/>
  <c r="F649" i="6"/>
  <c r="I649" i="6"/>
  <c r="J649" i="6"/>
  <c r="K649" i="6"/>
  <c r="E650" i="6"/>
  <c r="F650" i="6"/>
  <c r="I650" i="6"/>
  <c r="J650" i="6"/>
  <c r="K650" i="6"/>
  <c r="E651" i="6"/>
  <c r="F651" i="6"/>
  <c r="I651" i="6"/>
  <c r="J651" i="6"/>
  <c r="K651" i="6"/>
  <c r="E652" i="6"/>
  <c r="F652" i="6"/>
  <c r="I652" i="6"/>
  <c r="J652" i="6"/>
  <c r="K652" i="6"/>
  <c r="E653" i="6"/>
  <c r="F653" i="6"/>
  <c r="I653" i="6"/>
  <c r="J653" i="6"/>
  <c r="K653" i="6"/>
  <c r="E654" i="6"/>
  <c r="F654" i="6"/>
  <c r="I654" i="6"/>
  <c r="J654" i="6"/>
  <c r="K654" i="6"/>
  <c r="E655" i="6"/>
  <c r="F655" i="6"/>
  <c r="I655" i="6"/>
  <c r="J655" i="6"/>
  <c r="K655" i="6"/>
  <c r="E656" i="6"/>
  <c r="F656" i="6"/>
  <c r="I656" i="6"/>
  <c r="J656" i="6"/>
  <c r="K656" i="6"/>
  <c r="E657" i="6"/>
  <c r="F657" i="6"/>
  <c r="I657" i="6"/>
  <c r="J657" i="6"/>
  <c r="K657" i="6"/>
  <c r="E658" i="6"/>
  <c r="F658" i="6"/>
  <c r="I658" i="6"/>
  <c r="J658" i="6"/>
  <c r="K658" i="6"/>
  <c r="E659" i="6"/>
  <c r="F659" i="6"/>
  <c r="I659" i="6"/>
  <c r="J659" i="6"/>
  <c r="K659" i="6"/>
  <c r="E660" i="6"/>
  <c r="F660" i="6"/>
  <c r="I660" i="6"/>
  <c r="J660" i="6"/>
  <c r="K660" i="6"/>
  <c r="E661" i="6"/>
  <c r="F661" i="6"/>
  <c r="I661" i="6"/>
  <c r="J661" i="6"/>
  <c r="K661" i="6"/>
  <c r="E662" i="6"/>
  <c r="F662" i="6"/>
  <c r="I662" i="6"/>
  <c r="J662" i="6"/>
  <c r="K662" i="6"/>
  <c r="E663" i="6"/>
  <c r="F663" i="6"/>
  <c r="I663" i="6"/>
  <c r="J663" i="6"/>
  <c r="K663" i="6"/>
  <c r="E664" i="6"/>
  <c r="F664" i="6"/>
  <c r="I664" i="6"/>
  <c r="J664" i="6"/>
  <c r="K664" i="6"/>
  <c r="E665" i="6"/>
  <c r="F665" i="6"/>
  <c r="I665" i="6"/>
  <c r="J665" i="6"/>
  <c r="K665" i="6"/>
  <c r="E666" i="6"/>
  <c r="F666" i="6"/>
  <c r="I666" i="6"/>
  <c r="J666" i="6"/>
  <c r="K666" i="6"/>
  <c r="E667" i="6"/>
  <c r="F667" i="6"/>
  <c r="I667" i="6"/>
  <c r="J667" i="6"/>
  <c r="K667" i="6"/>
  <c r="E668" i="6"/>
  <c r="F668" i="6"/>
  <c r="I668" i="6"/>
  <c r="J668" i="6"/>
  <c r="K668" i="6"/>
  <c r="E669" i="6"/>
  <c r="F669" i="6"/>
  <c r="I669" i="6"/>
  <c r="J669" i="6"/>
  <c r="K669" i="6"/>
  <c r="E670" i="6"/>
  <c r="F670" i="6"/>
  <c r="I670" i="6"/>
  <c r="J670" i="6"/>
  <c r="K670" i="6"/>
  <c r="E671" i="6"/>
  <c r="F671" i="6"/>
  <c r="I671" i="6"/>
  <c r="J671" i="6"/>
  <c r="K671" i="6"/>
  <c r="E672" i="6"/>
  <c r="F672" i="6"/>
  <c r="I672" i="6"/>
  <c r="J672" i="6"/>
  <c r="K672" i="6"/>
  <c r="E673" i="6"/>
  <c r="F673" i="6"/>
  <c r="I673" i="6"/>
  <c r="J673" i="6"/>
  <c r="K673" i="6"/>
  <c r="E674" i="6"/>
  <c r="F674" i="6"/>
  <c r="I674" i="6"/>
  <c r="J674" i="6"/>
  <c r="K674" i="6"/>
  <c r="E675" i="6"/>
  <c r="F675" i="6"/>
  <c r="I675" i="6"/>
  <c r="J675" i="6"/>
  <c r="K675" i="6"/>
  <c r="E676" i="6"/>
  <c r="F676" i="6"/>
  <c r="I676" i="6"/>
  <c r="J676" i="6"/>
  <c r="K676" i="6"/>
  <c r="E677" i="6"/>
  <c r="F677" i="6"/>
  <c r="I677" i="6"/>
  <c r="J677" i="6"/>
  <c r="K677" i="6"/>
  <c r="E678" i="6"/>
  <c r="F678" i="6"/>
  <c r="I678" i="6"/>
  <c r="J678" i="6"/>
  <c r="K678" i="6"/>
  <c r="E679" i="6"/>
  <c r="F679" i="6"/>
  <c r="I679" i="6"/>
  <c r="J679" i="6"/>
  <c r="K679" i="6"/>
  <c r="E680" i="6"/>
  <c r="F680" i="6"/>
  <c r="I680" i="6"/>
  <c r="J680" i="6"/>
  <c r="K680" i="6"/>
  <c r="E681" i="6"/>
  <c r="F681" i="6"/>
  <c r="I681" i="6"/>
  <c r="J681" i="6"/>
  <c r="K681" i="6"/>
  <c r="E682" i="6"/>
  <c r="F682" i="6"/>
  <c r="I682" i="6"/>
  <c r="J682" i="6"/>
  <c r="K682" i="6"/>
  <c r="E683" i="6"/>
  <c r="F683" i="6"/>
  <c r="I683" i="6"/>
  <c r="J683" i="6"/>
  <c r="K683" i="6"/>
  <c r="E684" i="6"/>
  <c r="F684" i="6"/>
  <c r="I684" i="6"/>
  <c r="J684" i="6"/>
  <c r="K684" i="6"/>
  <c r="E685" i="6"/>
  <c r="F685" i="6"/>
  <c r="I685" i="6"/>
  <c r="J685" i="6"/>
  <c r="K685" i="6"/>
  <c r="E686" i="6"/>
  <c r="F686" i="6"/>
  <c r="I686" i="6"/>
  <c r="J686" i="6"/>
  <c r="K686" i="6"/>
  <c r="E687" i="6"/>
  <c r="F687" i="6"/>
  <c r="I687" i="6"/>
  <c r="J687" i="6"/>
  <c r="K687" i="6"/>
  <c r="E688" i="6"/>
  <c r="F688" i="6"/>
  <c r="I688" i="6"/>
  <c r="J688" i="6"/>
  <c r="K688" i="6"/>
  <c r="E689" i="6"/>
  <c r="F689" i="6"/>
  <c r="I689" i="6"/>
  <c r="J689" i="6"/>
  <c r="K689" i="6"/>
  <c r="E690" i="6"/>
  <c r="F690" i="6"/>
  <c r="I690" i="6"/>
  <c r="J690" i="6"/>
  <c r="K690" i="6"/>
  <c r="E691" i="6"/>
  <c r="F691" i="6"/>
  <c r="I691" i="6"/>
  <c r="J691" i="6"/>
  <c r="K691" i="6"/>
  <c r="E692" i="6"/>
  <c r="F692" i="6"/>
  <c r="I692" i="6"/>
  <c r="J692" i="6"/>
  <c r="K692" i="6"/>
  <c r="E693" i="6"/>
  <c r="F693" i="6"/>
  <c r="I693" i="6"/>
  <c r="J693" i="6"/>
  <c r="K693" i="6"/>
  <c r="E694" i="6"/>
  <c r="F694" i="6"/>
  <c r="I694" i="6"/>
  <c r="J694" i="6"/>
  <c r="K694" i="6"/>
  <c r="E695" i="6"/>
  <c r="F695" i="6"/>
  <c r="I695" i="6"/>
  <c r="J695" i="6"/>
  <c r="K695" i="6"/>
  <c r="E696" i="6"/>
  <c r="F696" i="6"/>
  <c r="I696" i="6"/>
  <c r="J696" i="6"/>
  <c r="K696" i="6"/>
  <c r="E697" i="6"/>
  <c r="F697" i="6"/>
  <c r="I697" i="6"/>
  <c r="J697" i="6"/>
  <c r="K697" i="6"/>
  <c r="E698" i="6"/>
  <c r="F698" i="6"/>
  <c r="I698" i="6"/>
  <c r="J698" i="6"/>
  <c r="K698" i="6"/>
  <c r="E699" i="6"/>
  <c r="F699" i="6"/>
  <c r="I699" i="6"/>
  <c r="J699" i="6"/>
  <c r="K699" i="6"/>
  <c r="E700" i="6"/>
  <c r="F700" i="6"/>
  <c r="I700" i="6"/>
  <c r="J700" i="6"/>
  <c r="K700" i="6"/>
  <c r="E701" i="6"/>
  <c r="F701" i="6"/>
  <c r="I701" i="6"/>
  <c r="J701" i="6"/>
  <c r="K701" i="6"/>
  <c r="E702" i="6"/>
  <c r="F702" i="6"/>
  <c r="I702" i="6"/>
  <c r="J702" i="6"/>
  <c r="K702" i="6"/>
  <c r="E703" i="6"/>
  <c r="F703" i="6"/>
  <c r="I703" i="6"/>
  <c r="J703" i="6"/>
  <c r="K703" i="6"/>
  <c r="E704" i="6"/>
  <c r="F704" i="6"/>
  <c r="I704" i="6"/>
  <c r="J704" i="6"/>
  <c r="K704" i="6"/>
  <c r="E705" i="6"/>
  <c r="F705" i="6"/>
  <c r="I705" i="6"/>
  <c r="J705" i="6"/>
  <c r="K705" i="6"/>
  <c r="E706" i="6"/>
  <c r="F706" i="6"/>
  <c r="I706" i="6"/>
  <c r="J706" i="6"/>
  <c r="K706" i="6"/>
  <c r="E707" i="6"/>
  <c r="F707" i="6"/>
  <c r="I707" i="6"/>
  <c r="J707" i="6"/>
  <c r="K707" i="6"/>
  <c r="E708" i="6"/>
  <c r="F708" i="6"/>
  <c r="I708" i="6"/>
  <c r="J708" i="6"/>
  <c r="K708" i="6"/>
  <c r="E709" i="6"/>
  <c r="F709" i="6"/>
  <c r="I709" i="6"/>
  <c r="J709" i="6"/>
  <c r="K709" i="6"/>
  <c r="E710" i="6"/>
  <c r="F710" i="6"/>
  <c r="I710" i="6"/>
  <c r="J710" i="6"/>
  <c r="K710" i="6"/>
  <c r="E711" i="6"/>
  <c r="F711" i="6"/>
  <c r="I711" i="6"/>
  <c r="J711" i="6"/>
  <c r="K711" i="6"/>
  <c r="E712" i="6"/>
  <c r="F712" i="6"/>
  <c r="I712" i="6"/>
  <c r="J712" i="6"/>
  <c r="K712" i="6"/>
  <c r="E713" i="6"/>
  <c r="F713" i="6"/>
  <c r="I713" i="6"/>
  <c r="J713" i="6"/>
  <c r="K713" i="6"/>
  <c r="E714" i="6"/>
  <c r="F714" i="6"/>
  <c r="I714" i="6"/>
  <c r="J714" i="6"/>
  <c r="K714" i="6"/>
  <c r="E715" i="6"/>
  <c r="F715" i="6"/>
  <c r="I715" i="6"/>
  <c r="J715" i="6"/>
  <c r="K715" i="6"/>
  <c r="E716" i="6"/>
  <c r="F716" i="6"/>
  <c r="I716" i="6"/>
  <c r="J716" i="6"/>
  <c r="K716" i="6"/>
  <c r="E717" i="6"/>
  <c r="F717" i="6"/>
  <c r="I717" i="6"/>
  <c r="J717" i="6"/>
  <c r="K717" i="6"/>
  <c r="E718" i="6"/>
  <c r="F718" i="6"/>
  <c r="I718" i="6"/>
  <c r="J718" i="6"/>
  <c r="K718" i="6"/>
  <c r="E719" i="6"/>
  <c r="F719" i="6"/>
  <c r="I719" i="6"/>
  <c r="J719" i="6"/>
  <c r="K719" i="6"/>
  <c r="E720" i="6"/>
  <c r="F720" i="6"/>
  <c r="I720" i="6"/>
  <c r="J720" i="6"/>
  <c r="K720" i="6"/>
  <c r="E721" i="6"/>
  <c r="F721" i="6"/>
  <c r="I721" i="6"/>
  <c r="J721" i="6"/>
  <c r="K721" i="6"/>
  <c r="E722" i="6"/>
  <c r="F722" i="6"/>
  <c r="I722" i="6"/>
  <c r="J722" i="6"/>
  <c r="K722" i="6"/>
  <c r="E723" i="6"/>
  <c r="F723" i="6"/>
  <c r="I723" i="6"/>
  <c r="J723" i="6"/>
  <c r="K723" i="6"/>
  <c r="E724" i="6"/>
  <c r="F724" i="6"/>
  <c r="I724" i="6"/>
  <c r="J724" i="6"/>
  <c r="K724" i="6"/>
  <c r="E725" i="6"/>
  <c r="F725" i="6"/>
  <c r="I725" i="6"/>
  <c r="J725" i="6"/>
  <c r="K725" i="6"/>
  <c r="E726" i="6"/>
  <c r="F726" i="6"/>
  <c r="I726" i="6"/>
  <c r="J726" i="6"/>
  <c r="K726" i="6"/>
  <c r="E727" i="6"/>
  <c r="F727" i="6"/>
  <c r="I727" i="6"/>
  <c r="J727" i="6"/>
  <c r="K727" i="6"/>
  <c r="E728" i="6"/>
  <c r="F728" i="6"/>
  <c r="I728" i="6"/>
  <c r="J728" i="6"/>
  <c r="K728" i="6"/>
  <c r="E729" i="6"/>
  <c r="F729" i="6"/>
  <c r="I729" i="6"/>
  <c r="J729" i="6"/>
  <c r="K729" i="6"/>
  <c r="E730" i="6"/>
  <c r="F730" i="6"/>
  <c r="I730" i="6"/>
  <c r="J730" i="6"/>
  <c r="K730" i="6"/>
  <c r="E731" i="6"/>
  <c r="F731" i="6"/>
  <c r="I731" i="6"/>
  <c r="J731" i="6"/>
  <c r="K731" i="6"/>
  <c r="E732" i="6"/>
  <c r="F732" i="6"/>
  <c r="I732" i="6"/>
  <c r="J732" i="6"/>
  <c r="K732" i="6"/>
  <c r="E733" i="6"/>
  <c r="F733" i="6"/>
  <c r="I733" i="6"/>
  <c r="J733" i="6"/>
  <c r="K733" i="6"/>
  <c r="E734" i="6"/>
  <c r="F734" i="6"/>
  <c r="I734" i="6"/>
  <c r="J734" i="6"/>
  <c r="K734" i="6"/>
  <c r="E735" i="6"/>
  <c r="F735" i="6"/>
  <c r="I735" i="6"/>
  <c r="J735" i="6"/>
  <c r="K735" i="6"/>
  <c r="E736" i="6"/>
  <c r="F736" i="6"/>
  <c r="I736" i="6"/>
  <c r="J736" i="6"/>
  <c r="K736" i="6"/>
  <c r="E737" i="6"/>
  <c r="F737" i="6"/>
  <c r="I737" i="6"/>
  <c r="J737" i="6"/>
  <c r="K737" i="6"/>
  <c r="E738" i="6"/>
  <c r="F738" i="6"/>
  <c r="I738" i="6"/>
  <c r="J738" i="6"/>
  <c r="K738" i="6"/>
  <c r="E739" i="6"/>
  <c r="F739" i="6"/>
  <c r="I739" i="6"/>
  <c r="J739" i="6"/>
  <c r="K739" i="6"/>
  <c r="E740" i="6"/>
  <c r="F740" i="6"/>
  <c r="I740" i="6"/>
  <c r="J740" i="6"/>
  <c r="K740" i="6"/>
  <c r="E741" i="6"/>
  <c r="F741" i="6"/>
  <c r="I741" i="6"/>
  <c r="J741" i="6"/>
  <c r="K741" i="6"/>
  <c r="E742" i="6"/>
  <c r="F742" i="6"/>
  <c r="I742" i="6"/>
  <c r="J742" i="6"/>
  <c r="K742" i="6"/>
  <c r="E743" i="6"/>
  <c r="F743" i="6"/>
  <c r="I743" i="6"/>
  <c r="J743" i="6"/>
  <c r="K743" i="6"/>
  <c r="E744" i="6"/>
  <c r="F744" i="6"/>
  <c r="I744" i="6"/>
  <c r="J744" i="6"/>
  <c r="K744" i="6"/>
  <c r="E745" i="6"/>
  <c r="F745" i="6"/>
  <c r="I745" i="6"/>
  <c r="J745" i="6"/>
  <c r="K745" i="6"/>
  <c r="E746" i="6"/>
  <c r="F746" i="6"/>
  <c r="I746" i="6"/>
  <c r="J746" i="6"/>
  <c r="K746" i="6"/>
  <c r="E747" i="6"/>
  <c r="F747" i="6"/>
  <c r="I747" i="6"/>
  <c r="J747" i="6"/>
  <c r="K747" i="6"/>
  <c r="E748" i="6"/>
  <c r="F748" i="6"/>
  <c r="I748" i="6"/>
  <c r="J748" i="6"/>
  <c r="K748" i="6"/>
  <c r="E749" i="6"/>
  <c r="F749" i="6"/>
  <c r="I749" i="6"/>
  <c r="J749" i="6"/>
  <c r="K749" i="6"/>
  <c r="E750" i="6"/>
  <c r="F750" i="6"/>
  <c r="I750" i="6"/>
  <c r="J750" i="6"/>
  <c r="K750" i="6"/>
  <c r="E751" i="6"/>
  <c r="F751" i="6"/>
  <c r="I751" i="6"/>
  <c r="J751" i="6"/>
  <c r="K751" i="6"/>
  <c r="E752" i="6"/>
  <c r="F752" i="6"/>
  <c r="I752" i="6"/>
  <c r="J752" i="6"/>
  <c r="K752" i="6"/>
  <c r="E753" i="6"/>
  <c r="F753" i="6"/>
  <c r="I753" i="6"/>
  <c r="J753" i="6"/>
  <c r="K753" i="6"/>
  <c r="E754" i="6"/>
  <c r="F754" i="6"/>
  <c r="I754" i="6"/>
  <c r="J754" i="6"/>
  <c r="K754" i="6"/>
  <c r="E755" i="6"/>
  <c r="F755" i="6"/>
  <c r="I755" i="6"/>
  <c r="J755" i="6"/>
  <c r="K755" i="6"/>
  <c r="E756" i="6"/>
  <c r="F756" i="6"/>
  <c r="I756" i="6"/>
  <c r="J756" i="6"/>
  <c r="K756" i="6"/>
  <c r="E757" i="6"/>
  <c r="F757" i="6"/>
  <c r="I757" i="6"/>
  <c r="J757" i="6"/>
  <c r="K757" i="6"/>
  <c r="E758" i="6"/>
  <c r="F758" i="6"/>
  <c r="I758" i="6"/>
  <c r="J758" i="6"/>
  <c r="K758" i="6"/>
  <c r="E759" i="6"/>
  <c r="F759" i="6"/>
  <c r="I759" i="6"/>
  <c r="J759" i="6"/>
  <c r="K759" i="6"/>
  <c r="E760" i="6"/>
  <c r="F760" i="6"/>
  <c r="I760" i="6"/>
  <c r="J760" i="6"/>
  <c r="K760" i="6"/>
  <c r="E761" i="6"/>
  <c r="F761" i="6"/>
  <c r="I761" i="6"/>
  <c r="J761" i="6"/>
  <c r="K761" i="6"/>
  <c r="E762" i="6"/>
  <c r="F762" i="6"/>
  <c r="I762" i="6"/>
  <c r="J762" i="6"/>
  <c r="K762" i="6"/>
  <c r="E763" i="6"/>
  <c r="F763" i="6"/>
  <c r="I763" i="6"/>
  <c r="J763" i="6"/>
  <c r="K763" i="6"/>
  <c r="E764" i="6"/>
  <c r="F764" i="6"/>
  <c r="I764" i="6"/>
  <c r="J764" i="6"/>
  <c r="K764" i="6"/>
  <c r="E765" i="6"/>
  <c r="F765" i="6"/>
  <c r="I765" i="6"/>
  <c r="J765" i="6"/>
  <c r="K765" i="6"/>
  <c r="E766" i="6"/>
  <c r="F766" i="6"/>
  <c r="I766" i="6"/>
  <c r="J766" i="6"/>
  <c r="K766" i="6"/>
  <c r="E767" i="6"/>
  <c r="F767" i="6"/>
  <c r="I767" i="6"/>
  <c r="J767" i="6"/>
  <c r="K767" i="6"/>
  <c r="E768" i="6"/>
  <c r="F768" i="6"/>
  <c r="I768" i="6"/>
  <c r="J768" i="6"/>
  <c r="K768" i="6"/>
  <c r="E769" i="6"/>
  <c r="F769" i="6"/>
  <c r="I769" i="6"/>
  <c r="J769" i="6"/>
  <c r="K769" i="6"/>
  <c r="E770" i="6"/>
  <c r="F770" i="6"/>
  <c r="I770" i="6"/>
  <c r="J770" i="6"/>
  <c r="K770" i="6"/>
  <c r="E771" i="6"/>
  <c r="F771" i="6"/>
  <c r="I771" i="6"/>
  <c r="J771" i="6"/>
  <c r="K771" i="6"/>
  <c r="E772" i="6"/>
  <c r="F772" i="6"/>
  <c r="I772" i="6"/>
  <c r="J772" i="6"/>
  <c r="K772" i="6"/>
  <c r="E773" i="6"/>
  <c r="F773" i="6"/>
  <c r="I773" i="6"/>
  <c r="J773" i="6"/>
  <c r="K773" i="6"/>
  <c r="E774" i="6"/>
  <c r="F774" i="6"/>
  <c r="I774" i="6"/>
  <c r="J774" i="6"/>
  <c r="K774" i="6"/>
  <c r="E775" i="6"/>
  <c r="F775" i="6"/>
  <c r="I775" i="6"/>
  <c r="J775" i="6"/>
  <c r="K775" i="6"/>
  <c r="E776" i="6"/>
  <c r="F776" i="6"/>
  <c r="I776" i="6"/>
  <c r="J776" i="6"/>
  <c r="K776" i="6"/>
  <c r="E777" i="6"/>
  <c r="F777" i="6"/>
  <c r="I777" i="6"/>
  <c r="J777" i="6"/>
  <c r="K777" i="6"/>
  <c r="E778" i="6"/>
  <c r="F778" i="6"/>
  <c r="I778" i="6"/>
  <c r="J778" i="6"/>
  <c r="K778" i="6"/>
  <c r="E779" i="6"/>
  <c r="F779" i="6"/>
  <c r="I779" i="6"/>
  <c r="J779" i="6"/>
  <c r="K779" i="6"/>
  <c r="E780" i="6"/>
  <c r="F780" i="6"/>
  <c r="I780" i="6"/>
  <c r="J780" i="6"/>
  <c r="K780" i="6"/>
  <c r="E781" i="6"/>
  <c r="F781" i="6"/>
  <c r="I781" i="6"/>
  <c r="J781" i="6"/>
  <c r="K781" i="6"/>
  <c r="E782" i="6"/>
  <c r="F782" i="6"/>
  <c r="I782" i="6"/>
  <c r="J782" i="6"/>
  <c r="K782" i="6"/>
  <c r="E783" i="6"/>
  <c r="F783" i="6"/>
  <c r="I783" i="6"/>
  <c r="J783" i="6"/>
  <c r="K783" i="6"/>
  <c r="E784" i="6"/>
  <c r="F784" i="6"/>
  <c r="I784" i="6"/>
  <c r="J784" i="6"/>
  <c r="K784" i="6"/>
  <c r="E785" i="6"/>
  <c r="F785" i="6"/>
  <c r="I785" i="6"/>
  <c r="J785" i="6"/>
  <c r="K785" i="6"/>
  <c r="E786" i="6"/>
  <c r="F786" i="6"/>
  <c r="I786" i="6"/>
  <c r="J786" i="6"/>
  <c r="K786" i="6"/>
  <c r="E787" i="6"/>
  <c r="F787" i="6"/>
  <c r="I787" i="6"/>
  <c r="J787" i="6"/>
  <c r="K787" i="6"/>
  <c r="E788" i="6"/>
  <c r="F788" i="6"/>
  <c r="I788" i="6"/>
  <c r="J788" i="6"/>
  <c r="K788" i="6"/>
  <c r="E789" i="6"/>
  <c r="F789" i="6"/>
  <c r="I789" i="6"/>
  <c r="J789" i="6"/>
  <c r="K789" i="6"/>
  <c r="E790" i="6"/>
  <c r="F790" i="6"/>
  <c r="I790" i="6"/>
  <c r="J790" i="6"/>
  <c r="K790" i="6"/>
  <c r="E791" i="6"/>
  <c r="F791" i="6"/>
  <c r="I791" i="6"/>
  <c r="J791" i="6"/>
  <c r="K791" i="6"/>
  <c r="E792" i="6"/>
  <c r="F792" i="6"/>
  <c r="I792" i="6"/>
  <c r="J792" i="6"/>
  <c r="K792" i="6"/>
  <c r="E793" i="6"/>
  <c r="F793" i="6"/>
  <c r="I793" i="6"/>
  <c r="J793" i="6"/>
  <c r="K793" i="6"/>
  <c r="E794" i="6"/>
  <c r="F794" i="6"/>
  <c r="I794" i="6"/>
  <c r="J794" i="6"/>
  <c r="K794" i="6"/>
  <c r="E795" i="6"/>
  <c r="F795" i="6"/>
  <c r="I795" i="6"/>
  <c r="J795" i="6"/>
  <c r="K795" i="6"/>
  <c r="E796" i="6"/>
  <c r="F796" i="6"/>
  <c r="I796" i="6"/>
  <c r="J796" i="6"/>
  <c r="K796" i="6"/>
  <c r="E797" i="6"/>
  <c r="F797" i="6"/>
  <c r="I797" i="6"/>
  <c r="J797" i="6"/>
  <c r="K797" i="6"/>
  <c r="E798" i="6"/>
  <c r="F798" i="6"/>
  <c r="I798" i="6"/>
  <c r="J798" i="6"/>
  <c r="K798" i="6"/>
  <c r="E799" i="6"/>
  <c r="F799" i="6"/>
  <c r="I799" i="6"/>
  <c r="J799" i="6"/>
  <c r="K799" i="6"/>
  <c r="E800" i="6"/>
  <c r="F800" i="6"/>
  <c r="I800" i="6"/>
  <c r="J800" i="6"/>
  <c r="K800" i="6"/>
  <c r="E801" i="6"/>
  <c r="F801" i="6"/>
  <c r="I801" i="6"/>
  <c r="J801" i="6"/>
  <c r="K801" i="6"/>
  <c r="E802" i="6"/>
  <c r="F802" i="6"/>
  <c r="I802" i="6"/>
  <c r="J802" i="6"/>
  <c r="K802" i="6"/>
  <c r="E803" i="6"/>
  <c r="F803" i="6"/>
  <c r="I803" i="6"/>
  <c r="J803" i="6"/>
  <c r="K803" i="6"/>
  <c r="E804" i="6"/>
  <c r="F804" i="6"/>
  <c r="I804" i="6"/>
  <c r="J804" i="6"/>
  <c r="K804" i="6"/>
  <c r="E805" i="6"/>
  <c r="F805" i="6"/>
  <c r="I805" i="6"/>
  <c r="J805" i="6"/>
  <c r="K805" i="6"/>
  <c r="E806" i="6"/>
  <c r="F806" i="6"/>
  <c r="I806" i="6"/>
  <c r="J806" i="6"/>
  <c r="K806" i="6"/>
  <c r="E807" i="6"/>
  <c r="F807" i="6"/>
  <c r="I807" i="6"/>
  <c r="J807" i="6"/>
  <c r="K807" i="6"/>
  <c r="E808" i="6"/>
  <c r="F808" i="6"/>
  <c r="I808" i="6"/>
  <c r="J808" i="6"/>
  <c r="K808" i="6"/>
  <c r="E809" i="6"/>
  <c r="F809" i="6"/>
  <c r="I809" i="6"/>
  <c r="J809" i="6"/>
  <c r="K809" i="6"/>
  <c r="E810" i="6"/>
  <c r="F810" i="6"/>
  <c r="I810" i="6"/>
  <c r="J810" i="6"/>
  <c r="K810" i="6"/>
  <c r="E811" i="6"/>
  <c r="F811" i="6"/>
  <c r="I811" i="6"/>
  <c r="J811" i="6"/>
  <c r="K811" i="6"/>
  <c r="E812" i="6"/>
  <c r="F812" i="6"/>
  <c r="I812" i="6"/>
  <c r="J812" i="6"/>
  <c r="K812" i="6"/>
  <c r="E813" i="6"/>
  <c r="F813" i="6"/>
  <c r="I813" i="6"/>
  <c r="J813" i="6"/>
  <c r="K813" i="6"/>
  <c r="E814" i="6"/>
  <c r="F814" i="6"/>
  <c r="I814" i="6"/>
  <c r="J814" i="6"/>
  <c r="K814" i="6"/>
  <c r="E815" i="6"/>
  <c r="F815" i="6"/>
  <c r="I815" i="6"/>
  <c r="J815" i="6"/>
  <c r="K815" i="6"/>
  <c r="E816" i="6"/>
  <c r="F816" i="6"/>
  <c r="I816" i="6"/>
  <c r="J816" i="6"/>
  <c r="K816" i="6"/>
  <c r="E817" i="6"/>
  <c r="F817" i="6"/>
  <c r="I817" i="6"/>
  <c r="J817" i="6"/>
  <c r="K817" i="6"/>
  <c r="E818" i="6"/>
  <c r="F818" i="6"/>
  <c r="I818" i="6"/>
  <c r="J818" i="6"/>
  <c r="K818" i="6"/>
  <c r="E819" i="6"/>
  <c r="F819" i="6"/>
  <c r="I819" i="6"/>
  <c r="J819" i="6"/>
  <c r="K819" i="6"/>
  <c r="E820" i="6"/>
  <c r="F820" i="6"/>
  <c r="I820" i="6"/>
  <c r="J820" i="6"/>
  <c r="K820" i="6"/>
  <c r="E821" i="6"/>
  <c r="F821" i="6"/>
  <c r="I821" i="6"/>
  <c r="J821" i="6"/>
  <c r="K821" i="6"/>
  <c r="E822" i="6"/>
  <c r="F822" i="6"/>
  <c r="I822" i="6"/>
  <c r="J822" i="6"/>
  <c r="K822" i="6"/>
  <c r="E823" i="6"/>
  <c r="F823" i="6"/>
  <c r="I823" i="6"/>
  <c r="J823" i="6"/>
  <c r="K823" i="6"/>
  <c r="E824" i="6"/>
  <c r="F824" i="6"/>
  <c r="I824" i="6"/>
  <c r="J824" i="6"/>
  <c r="K824" i="6"/>
  <c r="E825" i="6"/>
  <c r="F825" i="6"/>
  <c r="I825" i="6"/>
  <c r="J825" i="6"/>
  <c r="K825" i="6"/>
  <c r="E826" i="6"/>
  <c r="F826" i="6"/>
  <c r="I826" i="6"/>
  <c r="J826" i="6"/>
  <c r="K826" i="6"/>
  <c r="E827" i="6"/>
  <c r="F827" i="6"/>
  <c r="I827" i="6"/>
  <c r="J827" i="6"/>
  <c r="K827" i="6"/>
  <c r="E828" i="6"/>
  <c r="F828" i="6"/>
  <c r="I828" i="6"/>
  <c r="J828" i="6"/>
  <c r="K828" i="6"/>
  <c r="E829" i="6"/>
  <c r="F829" i="6"/>
  <c r="I829" i="6"/>
  <c r="J829" i="6"/>
  <c r="K829" i="6"/>
  <c r="E830" i="6"/>
  <c r="F830" i="6"/>
  <c r="I830" i="6"/>
  <c r="J830" i="6"/>
  <c r="K830" i="6"/>
  <c r="E831" i="6"/>
  <c r="F831" i="6"/>
  <c r="I831" i="6"/>
  <c r="J831" i="6"/>
  <c r="K831" i="6"/>
  <c r="E832" i="6"/>
  <c r="F832" i="6"/>
  <c r="I832" i="6"/>
  <c r="J832" i="6"/>
  <c r="K832" i="6"/>
  <c r="E833" i="6"/>
  <c r="F833" i="6"/>
  <c r="I833" i="6"/>
  <c r="J833" i="6"/>
  <c r="K833" i="6"/>
  <c r="E834" i="6"/>
  <c r="F834" i="6"/>
  <c r="I834" i="6"/>
  <c r="J834" i="6"/>
  <c r="K834" i="6"/>
  <c r="E835" i="6"/>
  <c r="F835" i="6"/>
  <c r="I835" i="6"/>
  <c r="J835" i="6"/>
  <c r="K835" i="6"/>
  <c r="E836" i="6"/>
  <c r="F836" i="6"/>
  <c r="I836" i="6"/>
  <c r="J836" i="6"/>
  <c r="K836" i="6"/>
  <c r="E837" i="6"/>
  <c r="F837" i="6"/>
  <c r="I837" i="6"/>
  <c r="J837" i="6"/>
  <c r="K837" i="6"/>
  <c r="E838" i="6"/>
  <c r="F838" i="6"/>
  <c r="I838" i="6"/>
  <c r="J838" i="6"/>
  <c r="K838" i="6"/>
  <c r="E839" i="6"/>
  <c r="F839" i="6"/>
  <c r="I839" i="6"/>
  <c r="J839" i="6"/>
  <c r="K839" i="6"/>
  <c r="E840" i="6"/>
  <c r="F840" i="6"/>
  <c r="I840" i="6"/>
  <c r="J840" i="6"/>
  <c r="K840" i="6"/>
  <c r="E841" i="6"/>
  <c r="F841" i="6"/>
  <c r="I841" i="6"/>
  <c r="J841" i="6"/>
  <c r="K841" i="6"/>
  <c r="E842" i="6"/>
  <c r="F842" i="6"/>
  <c r="I842" i="6"/>
  <c r="J842" i="6"/>
  <c r="K842" i="6"/>
  <c r="E843" i="6"/>
  <c r="F843" i="6"/>
  <c r="I843" i="6"/>
  <c r="J843" i="6"/>
  <c r="K843" i="6"/>
  <c r="E844" i="6"/>
  <c r="F844" i="6"/>
  <c r="I844" i="6"/>
  <c r="J844" i="6"/>
  <c r="K844" i="6"/>
  <c r="E845" i="6"/>
  <c r="F845" i="6"/>
  <c r="I845" i="6"/>
  <c r="J845" i="6"/>
  <c r="K845" i="6"/>
  <c r="E846" i="6"/>
  <c r="F846" i="6"/>
  <c r="I846" i="6"/>
  <c r="J846" i="6"/>
  <c r="K846" i="6"/>
  <c r="E847" i="6"/>
  <c r="F847" i="6"/>
  <c r="I847" i="6"/>
  <c r="J847" i="6"/>
  <c r="K847" i="6"/>
  <c r="E848" i="6"/>
  <c r="F848" i="6"/>
  <c r="I848" i="6"/>
  <c r="J848" i="6"/>
  <c r="K848" i="6"/>
  <c r="E849" i="6"/>
  <c r="F849" i="6"/>
  <c r="I849" i="6"/>
  <c r="J849" i="6"/>
  <c r="K849" i="6"/>
  <c r="E850" i="6"/>
  <c r="F850" i="6"/>
  <c r="I850" i="6"/>
  <c r="J850" i="6"/>
  <c r="K850" i="6"/>
  <c r="E851" i="6"/>
  <c r="F851" i="6"/>
  <c r="I851" i="6"/>
  <c r="J851" i="6"/>
  <c r="K851" i="6"/>
  <c r="E852" i="6"/>
  <c r="F852" i="6"/>
  <c r="I852" i="6"/>
  <c r="J852" i="6"/>
  <c r="K852" i="6"/>
  <c r="E853" i="6"/>
  <c r="F853" i="6"/>
  <c r="I853" i="6"/>
  <c r="J853" i="6"/>
  <c r="K853" i="6"/>
  <c r="E854" i="6"/>
  <c r="F854" i="6"/>
  <c r="I854" i="6"/>
  <c r="J854" i="6"/>
  <c r="K854" i="6"/>
  <c r="E855" i="6"/>
  <c r="F855" i="6"/>
  <c r="I855" i="6"/>
  <c r="J855" i="6"/>
  <c r="K855" i="6"/>
  <c r="E856" i="6"/>
  <c r="F856" i="6"/>
  <c r="I856" i="6"/>
  <c r="J856" i="6"/>
  <c r="K856" i="6"/>
  <c r="E857" i="6"/>
  <c r="F857" i="6"/>
  <c r="I857" i="6"/>
  <c r="J857" i="6"/>
  <c r="K857" i="6"/>
  <c r="E858" i="6"/>
  <c r="F858" i="6"/>
  <c r="I858" i="6"/>
  <c r="J858" i="6"/>
  <c r="K858" i="6"/>
  <c r="E859" i="6"/>
  <c r="F859" i="6"/>
  <c r="I859" i="6"/>
  <c r="J859" i="6"/>
  <c r="K859" i="6"/>
  <c r="E860" i="6"/>
  <c r="F860" i="6"/>
  <c r="I860" i="6"/>
  <c r="J860" i="6"/>
  <c r="K860" i="6"/>
  <c r="E861" i="6"/>
  <c r="F861" i="6"/>
  <c r="I861" i="6"/>
  <c r="J861" i="6"/>
  <c r="K861" i="6"/>
  <c r="E862" i="6"/>
  <c r="F862" i="6"/>
  <c r="I862" i="6"/>
  <c r="J862" i="6"/>
  <c r="K862" i="6"/>
  <c r="E863" i="6"/>
  <c r="F863" i="6"/>
  <c r="I863" i="6"/>
  <c r="J863" i="6"/>
  <c r="K863" i="6"/>
  <c r="E864" i="6"/>
  <c r="F864" i="6"/>
  <c r="I864" i="6"/>
  <c r="J864" i="6"/>
  <c r="K864" i="6"/>
  <c r="E865" i="6"/>
  <c r="F865" i="6"/>
  <c r="I865" i="6"/>
  <c r="J865" i="6"/>
  <c r="K865" i="6"/>
  <c r="E866" i="6"/>
  <c r="F866" i="6"/>
  <c r="I866" i="6"/>
  <c r="J866" i="6"/>
  <c r="K866" i="6"/>
  <c r="E867" i="6"/>
  <c r="F867" i="6"/>
  <c r="I867" i="6"/>
  <c r="J867" i="6"/>
  <c r="K867" i="6"/>
  <c r="E868" i="6"/>
  <c r="F868" i="6"/>
  <c r="I868" i="6"/>
  <c r="J868" i="6"/>
  <c r="K868" i="6"/>
  <c r="E869" i="6"/>
  <c r="F869" i="6"/>
  <c r="I869" i="6"/>
  <c r="J869" i="6"/>
  <c r="K869" i="6"/>
  <c r="E870" i="6"/>
  <c r="F870" i="6"/>
  <c r="I870" i="6"/>
  <c r="J870" i="6"/>
  <c r="K870" i="6"/>
  <c r="E871" i="6"/>
  <c r="F871" i="6"/>
  <c r="I871" i="6"/>
  <c r="J871" i="6"/>
  <c r="K871" i="6"/>
  <c r="E872" i="6"/>
  <c r="F872" i="6"/>
  <c r="I872" i="6"/>
  <c r="J872" i="6"/>
  <c r="K872" i="6"/>
  <c r="E873" i="6"/>
  <c r="F873" i="6"/>
  <c r="I873" i="6"/>
  <c r="J873" i="6"/>
  <c r="K873" i="6"/>
  <c r="E874" i="6"/>
  <c r="F874" i="6"/>
  <c r="I874" i="6"/>
  <c r="J874" i="6"/>
  <c r="K874" i="6"/>
  <c r="E875" i="6"/>
  <c r="F875" i="6"/>
  <c r="I875" i="6"/>
  <c r="J875" i="6"/>
  <c r="K875" i="6"/>
  <c r="E876" i="6"/>
  <c r="F876" i="6"/>
  <c r="I876" i="6"/>
  <c r="J876" i="6"/>
  <c r="K876" i="6"/>
  <c r="E877" i="6"/>
  <c r="F877" i="6"/>
  <c r="I877" i="6"/>
  <c r="J877" i="6"/>
  <c r="K877" i="6"/>
  <c r="E878" i="6"/>
  <c r="F878" i="6"/>
  <c r="I878" i="6"/>
  <c r="J878" i="6"/>
  <c r="K878" i="6"/>
  <c r="E879" i="6"/>
  <c r="F879" i="6"/>
  <c r="I879" i="6"/>
  <c r="J879" i="6"/>
  <c r="K879" i="6"/>
  <c r="E880" i="6"/>
  <c r="F880" i="6"/>
  <c r="I880" i="6"/>
  <c r="J880" i="6"/>
  <c r="K880" i="6"/>
  <c r="E881" i="6"/>
  <c r="F881" i="6"/>
  <c r="I881" i="6"/>
  <c r="J881" i="6"/>
  <c r="K881" i="6"/>
  <c r="E882" i="6"/>
  <c r="F882" i="6"/>
  <c r="I882" i="6"/>
  <c r="J882" i="6"/>
  <c r="K882" i="6"/>
  <c r="E883" i="6"/>
  <c r="F883" i="6"/>
  <c r="I883" i="6"/>
  <c r="J883" i="6"/>
  <c r="K883" i="6"/>
  <c r="E884" i="6"/>
  <c r="F884" i="6"/>
  <c r="I884" i="6"/>
  <c r="J884" i="6"/>
  <c r="K884" i="6"/>
  <c r="E885" i="6"/>
  <c r="F885" i="6"/>
  <c r="I885" i="6"/>
  <c r="J885" i="6"/>
  <c r="K885" i="6"/>
  <c r="E886" i="6"/>
  <c r="F886" i="6"/>
  <c r="I886" i="6"/>
  <c r="J886" i="6"/>
  <c r="K886" i="6"/>
  <c r="E887" i="6"/>
  <c r="F887" i="6"/>
  <c r="I887" i="6"/>
  <c r="J887" i="6"/>
  <c r="K887" i="6"/>
  <c r="E888" i="6"/>
  <c r="F888" i="6"/>
  <c r="I888" i="6"/>
  <c r="J888" i="6"/>
  <c r="K888" i="6"/>
  <c r="E889" i="6"/>
  <c r="F889" i="6"/>
  <c r="I889" i="6"/>
  <c r="J889" i="6"/>
  <c r="K889" i="6"/>
  <c r="E890" i="6"/>
  <c r="F890" i="6"/>
  <c r="I890" i="6"/>
  <c r="J890" i="6"/>
  <c r="K890" i="6"/>
  <c r="E891" i="6"/>
  <c r="F891" i="6"/>
  <c r="I891" i="6"/>
  <c r="J891" i="6"/>
  <c r="K891" i="6"/>
  <c r="E892" i="6"/>
  <c r="F892" i="6"/>
  <c r="I892" i="6"/>
  <c r="J892" i="6"/>
  <c r="K892" i="6"/>
  <c r="E893" i="6"/>
  <c r="F893" i="6"/>
  <c r="I893" i="6"/>
  <c r="J893" i="6"/>
  <c r="K893" i="6"/>
  <c r="E894" i="6"/>
  <c r="F894" i="6"/>
  <c r="I894" i="6"/>
  <c r="J894" i="6"/>
  <c r="K894" i="6"/>
  <c r="E895" i="6"/>
  <c r="F895" i="6"/>
  <c r="I895" i="6"/>
  <c r="J895" i="6"/>
  <c r="K895" i="6"/>
  <c r="E896" i="6"/>
  <c r="F896" i="6"/>
  <c r="I896" i="6"/>
  <c r="J896" i="6"/>
  <c r="K896" i="6"/>
  <c r="E897" i="6"/>
  <c r="F897" i="6"/>
  <c r="I897" i="6"/>
  <c r="J897" i="6"/>
  <c r="K897" i="6"/>
  <c r="E898" i="6"/>
  <c r="F898" i="6"/>
  <c r="I898" i="6"/>
  <c r="J898" i="6"/>
  <c r="K898" i="6"/>
  <c r="E899" i="6"/>
  <c r="F899" i="6"/>
  <c r="I899" i="6"/>
  <c r="J899" i="6"/>
  <c r="K899" i="6"/>
  <c r="E900" i="6"/>
  <c r="F900" i="6"/>
  <c r="I900" i="6"/>
  <c r="J900" i="6"/>
  <c r="K900" i="6"/>
  <c r="E901" i="6"/>
  <c r="F901" i="6"/>
  <c r="I901" i="6"/>
  <c r="J901" i="6"/>
  <c r="K901" i="6"/>
  <c r="E902" i="6"/>
  <c r="F902" i="6"/>
  <c r="I902" i="6"/>
  <c r="J902" i="6"/>
  <c r="K902" i="6"/>
  <c r="E903" i="6"/>
  <c r="F903" i="6"/>
  <c r="I903" i="6"/>
  <c r="J903" i="6"/>
  <c r="K903" i="6"/>
  <c r="E904" i="6"/>
  <c r="F904" i="6"/>
  <c r="I904" i="6"/>
  <c r="J904" i="6"/>
  <c r="K904" i="6"/>
  <c r="E905" i="6"/>
  <c r="F905" i="6"/>
  <c r="I905" i="6"/>
  <c r="J905" i="6"/>
  <c r="K905" i="6"/>
  <c r="E906" i="6"/>
  <c r="F906" i="6"/>
  <c r="I906" i="6"/>
  <c r="J906" i="6"/>
  <c r="K906" i="6"/>
  <c r="E907" i="6"/>
  <c r="F907" i="6"/>
  <c r="I907" i="6"/>
  <c r="J907" i="6"/>
  <c r="K907" i="6"/>
  <c r="E908" i="6"/>
  <c r="F908" i="6"/>
  <c r="I908" i="6"/>
  <c r="J908" i="6"/>
  <c r="K908" i="6"/>
  <c r="E909" i="6"/>
  <c r="F909" i="6"/>
  <c r="I909" i="6"/>
  <c r="J909" i="6"/>
  <c r="K909" i="6"/>
  <c r="E910" i="6"/>
  <c r="F910" i="6"/>
  <c r="I910" i="6"/>
  <c r="J910" i="6"/>
  <c r="K910" i="6"/>
  <c r="E911" i="6"/>
  <c r="F911" i="6"/>
  <c r="I911" i="6"/>
  <c r="J911" i="6"/>
  <c r="K911" i="6"/>
  <c r="E912" i="6"/>
  <c r="F912" i="6"/>
  <c r="I912" i="6"/>
  <c r="J912" i="6"/>
  <c r="K912" i="6"/>
  <c r="E913" i="6"/>
  <c r="F913" i="6"/>
  <c r="I913" i="6"/>
  <c r="J913" i="6"/>
  <c r="K913" i="6"/>
  <c r="E914" i="6"/>
  <c r="F914" i="6"/>
  <c r="I914" i="6"/>
  <c r="J914" i="6"/>
  <c r="K914" i="6"/>
  <c r="E915" i="6"/>
  <c r="F915" i="6"/>
  <c r="I915" i="6"/>
  <c r="J915" i="6"/>
  <c r="K915" i="6"/>
  <c r="E916" i="6"/>
  <c r="F916" i="6"/>
  <c r="I916" i="6"/>
  <c r="J916" i="6"/>
  <c r="K916" i="6"/>
  <c r="E917" i="6"/>
  <c r="F917" i="6"/>
  <c r="I917" i="6"/>
  <c r="J917" i="6"/>
  <c r="K917" i="6"/>
  <c r="E918" i="6"/>
  <c r="F918" i="6"/>
  <c r="I918" i="6"/>
  <c r="J918" i="6"/>
  <c r="K918" i="6"/>
  <c r="E919" i="6"/>
  <c r="F919" i="6"/>
  <c r="I919" i="6"/>
  <c r="J919" i="6"/>
  <c r="K919" i="6"/>
  <c r="E920" i="6"/>
  <c r="F920" i="6"/>
  <c r="I920" i="6"/>
  <c r="J920" i="6"/>
  <c r="K920" i="6"/>
  <c r="E921" i="6"/>
  <c r="F921" i="6"/>
  <c r="I921" i="6"/>
  <c r="J921" i="6"/>
  <c r="K921" i="6"/>
  <c r="E922" i="6"/>
  <c r="F922" i="6"/>
  <c r="I922" i="6"/>
  <c r="J922" i="6"/>
  <c r="K922" i="6"/>
  <c r="E923" i="6"/>
  <c r="F923" i="6"/>
  <c r="I923" i="6"/>
  <c r="J923" i="6"/>
  <c r="K923" i="6"/>
  <c r="E924" i="6"/>
  <c r="F924" i="6"/>
  <c r="I924" i="6"/>
  <c r="J924" i="6"/>
  <c r="K924" i="6"/>
  <c r="E925" i="6"/>
  <c r="F925" i="6"/>
  <c r="I925" i="6"/>
  <c r="J925" i="6"/>
  <c r="K925" i="6"/>
  <c r="E926" i="6"/>
  <c r="F926" i="6"/>
  <c r="I926" i="6"/>
  <c r="J926" i="6"/>
  <c r="K926" i="6"/>
  <c r="E927" i="6"/>
  <c r="F927" i="6"/>
  <c r="I927" i="6"/>
  <c r="J927" i="6"/>
  <c r="K927" i="6"/>
  <c r="E928" i="6"/>
  <c r="F928" i="6"/>
  <c r="I928" i="6"/>
  <c r="J928" i="6"/>
  <c r="K928" i="6"/>
  <c r="E929" i="6"/>
  <c r="F929" i="6"/>
  <c r="I929" i="6"/>
  <c r="J929" i="6"/>
  <c r="K929" i="6"/>
  <c r="E930" i="6"/>
  <c r="F930" i="6"/>
  <c r="I930" i="6"/>
  <c r="J930" i="6"/>
  <c r="K930" i="6"/>
  <c r="E931" i="6"/>
  <c r="F931" i="6"/>
  <c r="I931" i="6"/>
  <c r="J931" i="6"/>
  <c r="K931" i="6"/>
  <c r="E932" i="6"/>
  <c r="F932" i="6"/>
  <c r="I932" i="6"/>
  <c r="J932" i="6"/>
  <c r="K932" i="6"/>
  <c r="E933" i="6"/>
  <c r="F933" i="6"/>
  <c r="I933" i="6"/>
  <c r="J933" i="6"/>
  <c r="K933" i="6"/>
  <c r="E934" i="6"/>
  <c r="F934" i="6"/>
  <c r="I934" i="6"/>
  <c r="J934" i="6"/>
  <c r="K934" i="6"/>
  <c r="E935" i="6"/>
  <c r="F935" i="6"/>
  <c r="I935" i="6"/>
  <c r="J935" i="6"/>
  <c r="K935" i="6"/>
  <c r="E936" i="6"/>
  <c r="F936" i="6"/>
  <c r="I936" i="6"/>
  <c r="J936" i="6"/>
  <c r="K936" i="6"/>
  <c r="E937" i="6"/>
  <c r="F937" i="6"/>
  <c r="I937" i="6"/>
  <c r="J937" i="6"/>
  <c r="K937" i="6"/>
  <c r="E938" i="6"/>
  <c r="F938" i="6"/>
  <c r="I938" i="6"/>
  <c r="J938" i="6"/>
  <c r="K938" i="6"/>
  <c r="E939" i="6"/>
  <c r="F939" i="6"/>
  <c r="I939" i="6"/>
  <c r="J939" i="6"/>
  <c r="K939" i="6"/>
  <c r="E940" i="6"/>
  <c r="F940" i="6"/>
  <c r="I940" i="6"/>
  <c r="J940" i="6"/>
  <c r="K940" i="6"/>
  <c r="E941" i="6"/>
  <c r="F941" i="6"/>
  <c r="I941" i="6"/>
  <c r="J941" i="6"/>
  <c r="K941" i="6"/>
  <c r="E942" i="6"/>
  <c r="F942" i="6"/>
  <c r="I942" i="6"/>
  <c r="J942" i="6"/>
  <c r="K942" i="6"/>
  <c r="E943" i="6"/>
  <c r="F943" i="6"/>
  <c r="I943" i="6"/>
  <c r="J943" i="6"/>
  <c r="K943" i="6"/>
  <c r="E944" i="6"/>
  <c r="F944" i="6"/>
  <c r="I944" i="6"/>
  <c r="J944" i="6"/>
  <c r="K944" i="6"/>
  <c r="E945" i="6"/>
  <c r="F945" i="6"/>
  <c r="I945" i="6"/>
  <c r="J945" i="6"/>
  <c r="K945" i="6"/>
  <c r="E946" i="6"/>
  <c r="F946" i="6"/>
  <c r="I946" i="6"/>
  <c r="J946" i="6"/>
  <c r="K946" i="6"/>
  <c r="E947" i="6"/>
  <c r="F947" i="6"/>
  <c r="I947" i="6"/>
  <c r="J947" i="6"/>
  <c r="K947" i="6"/>
  <c r="E948" i="6"/>
  <c r="F948" i="6"/>
  <c r="I948" i="6"/>
  <c r="J948" i="6"/>
  <c r="K948" i="6"/>
  <c r="E949" i="6"/>
  <c r="F949" i="6"/>
  <c r="I949" i="6"/>
  <c r="J949" i="6"/>
  <c r="K949" i="6"/>
  <c r="E950" i="6"/>
  <c r="F950" i="6"/>
  <c r="I950" i="6"/>
  <c r="J950" i="6"/>
  <c r="K950" i="6"/>
  <c r="E951" i="6"/>
  <c r="F951" i="6"/>
  <c r="I951" i="6"/>
  <c r="J951" i="6"/>
  <c r="K951" i="6"/>
  <c r="E952" i="6"/>
  <c r="F952" i="6"/>
  <c r="I952" i="6"/>
  <c r="J952" i="6"/>
  <c r="K952" i="6"/>
  <c r="E953" i="6"/>
  <c r="F953" i="6"/>
  <c r="I953" i="6"/>
  <c r="J953" i="6"/>
  <c r="K953" i="6"/>
  <c r="E954" i="6"/>
  <c r="F954" i="6"/>
  <c r="I954" i="6"/>
  <c r="J954" i="6"/>
  <c r="K954" i="6"/>
  <c r="E955" i="6"/>
  <c r="F955" i="6"/>
  <c r="I955" i="6"/>
  <c r="J955" i="6"/>
  <c r="K955" i="6"/>
  <c r="E956" i="6"/>
  <c r="F956" i="6"/>
  <c r="I956" i="6"/>
  <c r="J956" i="6"/>
  <c r="K956" i="6"/>
  <c r="E957" i="6"/>
  <c r="F957" i="6"/>
  <c r="I957" i="6"/>
  <c r="J957" i="6"/>
  <c r="K957" i="6"/>
  <c r="E958" i="6"/>
  <c r="F958" i="6"/>
  <c r="I958" i="6"/>
  <c r="J958" i="6"/>
  <c r="K958" i="6"/>
  <c r="E959" i="6"/>
  <c r="F959" i="6"/>
  <c r="I959" i="6"/>
  <c r="J959" i="6"/>
  <c r="K959" i="6"/>
  <c r="E960" i="6"/>
  <c r="F960" i="6"/>
  <c r="I960" i="6"/>
  <c r="J960" i="6"/>
  <c r="K960" i="6"/>
  <c r="E961" i="6"/>
  <c r="F961" i="6"/>
  <c r="I961" i="6"/>
  <c r="J961" i="6"/>
  <c r="K961" i="6"/>
  <c r="E962" i="6"/>
  <c r="F962" i="6"/>
  <c r="I962" i="6"/>
  <c r="J962" i="6"/>
  <c r="K962" i="6"/>
  <c r="E963" i="6"/>
  <c r="F963" i="6"/>
  <c r="I963" i="6"/>
  <c r="J963" i="6"/>
  <c r="K963" i="6"/>
  <c r="E964" i="6"/>
  <c r="F964" i="6"/>
  <c r="I964" i="6"/>
  <c r="J964" i="6"/>
  <c r="K964" i="6"/>
  <c r="E965" i="6"/>
  <c r="F965" i="6"/>
  <c r="I965" i="6"/>
  <c r="J965" i="6"/>
  <c r="K965" i="6"/>
  <c r="E966" i="6"/>
  <c r="F966" i="6"/>
  <c r="I966" i="6"/>
  <c r="J966" i="6"/>
  <c r="K966" i="6"/>
  <c r="E967" i="6"/>
  <c r="F967" i="6"/>
  <c r="I967" i="6"/>
  <c r="J967" i="6"/>
  <c r="K967" i="6"/>
  <c r="E968" i="6"/>
  <c r="F968" i="6"/>
  <c r="I968" i="6"/>
  <c r="J968" i="6"/>
  <c r="K968" i="6"/>
  <c r="E969" i="6"/>
  <c r="F969" i="6"/>
  <c r="I969" i="6"/>
  <c r="J969" i="6"/>
  <c r="K969" i="6"/>
  <c r="E970" i="6"/>
  <c r="F970" i="6"/>
  <c r="I970" i="6"/>
  <c r="J970" i="6"/>
  <c r="K970" i="6"/>
  <c r="E971" i="6"/>
  <c r="F971" i="6"/>
  <c r="I971" i="6"/>
  <c r="J971" i="6"/>
  <c r="K971" i="6"/>
  <c r="E972" i="6"/>
  <c r="F972" i="6"/>
  <c r="I972" i="6"/>
  <c r="J972" i="6"/>
  <c r="K972" i="6"/>
  <c r="E973" i="6"/>
  <c r="F973" i="6"/>
  <c r="I973" i="6"/>
  <c r="J973" i="6"/>
  <c r="K973" i="6"/>
  <c r="E974" i="6"/>
  <c r="F974" i="6"/>
  <c r="I974" i="6"/>
  <c r="J974" i="6"/>
  <c r="K974" i="6"/>
  <c r="E975" i="6"/>
  <c r="F975" i="6"/>
  <c r="I975" i="6"/>
  <c r="J975" i="6"/>
  <c r="K975" i="6"/>
  <c r="E976" i="6"/>
  <c r="F976" i="6"/>
  <c r="I976" i="6"/>
  <c r="J976" i="6"/>
  <c r="K976" i="6"/>
  <c r="E977" i="6"/>
  <c r="F977" i="6"/>
  <c r="I977" i="6"/>
  <c r="J977" i="6"/>
  <c r="K977" i="6"/>
  <c r="E978" i="6"/>
  <c r="F978" i="6"/>
  <c r="I978" i="6"/>
  <c r="J978" i="6"/>
  <c r="K978" i="6"/>
  <c r="E979" i="6"/>
  <c r="F979" i="6"/>
  <c r="I979" i="6"/>
  <c r="J979" i="6"/>
  <c r="K979" i="6"/>
  <c r="E980" i="6"/>
  <c r="F980" i="6"/>
  <c r="I980" i="6"/>
  <c r="J980" i="6"/>
  <c r="K980" i="6"/>
  <c r="E981" i="6"/>
  <c r="F981" i="6"/>
  <c r="I981" i="6"/>
  <c r="J981" i="6"/>
  <c r="K981" i="6"/>
  <c r="E982" i="6"/>
  <c r="F982" i="6"/>
  <c r="I982" i="6"/>
  <c r="J982" i="6"/>
  <c r="K982" i="6"/>
  <c r="E983" i="6"/>
  <c r="F983" i="6"/>
  <c r="I983" i="6"/>
  <c r="J983" i="6"/>
  <c r="K983" i="6"/>
  <c r="E984" i="6"/>
  <c r="F984" i="6"/>
  <c r="I984" i="6"/>
  <c r="J984" i="6"/>
  <c r="K984" i="6"/>
  <c r="E985" i="6"/>
  <c r="F985" i="6"/>
  <c r="I985" i="6"/>
  <c r="J985" i="6"/>
  <c r="K985" i="6"/>
  <c r="E986" i="6"/>
  <c r="F986" i="6"/>
  <c r="I986" i="6"/>
  <c r="J986" i="6"/>
  <c r="K986" i="6"/>
  <c r="E987" i="6"/>
  <c r="F987" i="6"/>
  <c r="I987" i="6"/>
  <c r="J987" i="6"/>
  <c r="K987" i="6"/>
  <c r="E988" i="6"/>
  <c r="F988" i="6"/>
  <c r="I988" i="6"/>
  <c r="J988" i="6"/>
  <c r="K988" i="6"/>
  <c r="E989" i="6"/>
  <c r="F989" i="6"/>
  <c r="I989" i="6"/>
  <c r="J989" i="6"/>
  <c r="K989" i="6"/>
  <c r="E990" i="6"/>
  <c r="F990" i="6"/>
  <c r="I990" i="6"/>
  <c r="J990" i="6"/>
  <c r="K990" i="6"/>
  <c r="E991" i="6"/>
  <c r="F991" i="6"/>
  <c r="I991" i="6"/>
  <c r="J991" i="6"/>
  <c r="K991" i="6"/>
  <c r="E992" i="6"/>
  <c r="F992" i="6"/>
  <c r="I992" i="6"/>
  <c r="J992" i="6"/>
  <c r="K992" i="6"/>
  <c r="E993" i="6"/>
  <c r="F993" i="6"/>
  <c r="I993" i="6"/>
  <c r="J993" i="6"/>
  <c r="K993" i="6"/>
  <c r="E994" i="6"/>
  <c r="F994" i="6"/>
  <c r="I994" i="6"/>
  <c r="J994" i="6"/>
  <c r="K994" i="6"/>
  <c r="E995" i="6"/>
  <c r="F995" i="6"/>
  <c r="I995" i="6"/>
  <c r="J995" i="6"/>
  <c r="K995" i="6"/>
  <c r="E996" i="6"/>
  <c r="F996" i="6"/>
  <c r="I996" i="6"/>
  <c r="J996" i="6"/>
  <c r="K996" i="6"/>
  <c r="E997" i="6"/>
  <c r="F997" i="6"/>
  <c r="I997" i="6"/>
  <c r="J997" i="6"/>
  <c r="K997" i="6"/>
  <c r="E998" i="6"/>
  <c r="F998" i="6"/>
  <c r="I998" i="6"/>
  <c r="J998" i="6"/>
  <c r="K998" i="6"/>
  <c r="E999" i="6"/>
  <c r="F999" i="6"/>
  <c r="I999" i="6"/>
  <c r="J999" i="6"/>
  <c r="K999" i="6"/>
  <c r="E1000" i="6"/>
  <c r="F1000" i="6"/>
  <c r="I1000" i="6"/>
  <c r="J1000" i="6"/>
  <c r="K1000" i="6"/>
  <c r="E1001" i="6"/>
  <c r="F1001" i="6"/>
  <c r="I1001" i="6"/>
  <c r="J1001" i="6"/>
  <c r="K1001" i="6"/>
  <c r="E1002" i="6"/>
  <c r="F1002" i="6"/>
  <c r="I1002" i="6"/>
  <c r="J1002" i="6"/>
  <c r="K1002" i="6"/>
  <c r="E1003" i="6"/>
  <c r="F1003" i="6"/>
  <c r="I1003" i="6"/>
  <c r="J1003" i="6"/>
  <c r="K1003" i="6"/>
  <c r="E1004" i="6"/>
  <c r="F1004" i="6"/>
  <c r="I1004" i="6"/>
  <c r="J1004" i="6"/>
  <c r="K1004" i="6"/>
  <c r="E1005" i="6"/>
  <c r="F1005" i="6"/>
  <c r="I1005" i="6"/>
  <c r="J1005" i="6"/>
  <c r="K1005" i="6"/>
  <c r="E1006" i="6"/>
  <c r="F1006" i="6"/>
  <c r="I1006" i="6"/>
  <c r="J1006" i="6"/>
  <c r="K1006" i="6"/>
  <c r="E1007" i="6"/>
  <c r="F1007" i="6"/>
  <c r="I1007" i="6"/>
  <c r="J1007" i="6"/>
  <c r="K1007" i="6"/>
  <c r="E1008" i="6"/>
  <c r="F1008" i="6"/>
  <c r="I1008" i="6"/>
  <c r="J1008" i="6"/>
  <c r="K1008" i="6"/>
  <c r="E1009" i="6"/>
  <c r="F1009" i="6"/>
  <c r="I1009" i="6"/>
  <c r="J1009" i="6"/>
  <c r="K1009" i="6"/>
  <c r="E1010" i="6"/>
  <c r="F1010" i="6"/>
  <c r="I1010" i="6"/>
  <c r="J1010" i="6"/>
  <c r="K1010" i="6"/>
  <c r="E1011" i="6"/>
  <c r="F1011" i="6"/>
  <c r="I1011" i="6"/>
  <c r="J1011" i="6"/>
  <c r="K1011" i="6"/>
  <c r="E1012" i="6"/>
  <c r="F1012" i="6"/>
  <c r="I1012" i="6"/>
  <c r="J1012" i="6"/>
  <c r="K1012" i="6"/>
  <c r="E1013" i="6"/>
  <c r="F1013" i="6"/>
  <c r="I1013" i="6"/>
  <c r="J1013" i="6"/>
  <c r="K1013" i="6"/>
  <c r="E1014" i="6"/>
  <c r="F1014" i="6"/>
  <c r="I1014" i="6"/>
  <c r="J1014" i="6"/>
  <c r="K1014" i="6"/>
  <c r="E1015" i="6"/>
  <c r="F1015" i="6"/>
  <c r="I1015" i="6"/>
  <c r="J1015" i="6"/>
  <c r="K1015" i="6"/>
  <c r="E1016" i="6"/>
  <c r="F1016" i="6"/>
  <c r="I1016" i="6"/>
  <c r="J1016" i="6"/>
  <c r="K1016" i="6"/>
  <c r="E1017" i="6"/>
  <c r="F1017" i="6"/>
  <c r="I1017" i="6"/>
  <c r="J1017" i="6"/>
  <c r="K1017" i="6"/>
  <c r="E1018" i="6"/>
  <c r="F1018" i="6"/>
  <c r="I1018" i="6"/>
  <c r="J1018" i="6"/>
  <c r="K1018" i="6"/>
  <c r="E1019" i="6"/>
  <c r="F1019" i="6"/>
  <c r="I1019" i="6"/>
  <c r="J1019" i="6"/>
  <c r="K1019" i="6"/>
  <c r="E1020" i="6"/>
  <c r="F1020" i="6"/>
  <c r="I1020" i="6"/>
  <c r="J1020" i="6"/>
  <c r="K1020" i="6"/>
  <c r="E1021" i="6"/>
  <c r="F1021" i="6"/>
  <c r="I1021" i="6"/>
  <c r="J1021" i="6"/>
  <c r="K1021" i="6"/>
  <c r="E1022" i="6"/>
  <c r="F1022" i="6"/>
  <c r="I1022" i="6"/>
  <c r="J1022" i="6"/>
  <c r="K1022" i="6"/>
  <c r="E1023" i="6"/>
  <c r="F1023" i="6"/>
  <c r="I1023" i="6"/>
  <c r="J1023" i="6"/>
  <c r="K1023" i="6"/>
  <c r="E1024" i="6"/>
  <c r="F1024" i="6"/>
  <c r="I1024" i="6"/>
  <c r="J1024" i="6"/>
  <c r="K1024" i="6"/>
  <c r="E1025" i="6"/>
  <c r="F1025" i="6"/>
  <c r="I1025" i="6"/>
  <c r="J1025" i="6"/>
  <c r="K1025" i="6"/>
  <c r="E1026" i="6"/>
  <c r="F1026" i="6"/>
  <c r="I1026" i="6"/>
  <c r="J1026" i="6"/>
  <c r="K1026" i="6"/>
  <c r="E1027" i="6"/>
  <c r="F1027" i="6"/>
  <c r="I1027" i="6"/>
  <c r="J1027" i="6"/>
  <c r="K1027" i="6"/>
  <c r="E1028" i="6"/>
  <c r="F1028" i="6"/>
  <c r="I1028" i="6"/>
  <c r="J1028" i="6"/>
  <c r="K1028" i="6"/>
  <c r="E1029" i="6"/>
  <c r="F1029" i="6"/>
  <c r="I1029" i="6"/>
  <c r="J1029" i="6"/>
  <c r="K1029" i="6"/>
  <c r="E1030" i="6"/>
  <c r="F1030" i="6"/>
  <c r="I1030" i="6"/>
  <c r="J1030" i="6"/>
  <c r="K1030" i="6"/>
  <c r="E1031" i="6"/>
  <c r="F1031" i="6"/>
  <c r="I1031" i="6"/>
  <c r="J1031" i="6"/>
  <c r="K1031" i="6"/>
  <c r="E1032" i="6"/>
  <c r="F1032" i="6"/>
  <c r="I1032" i="6"/>
  <c r="J1032" i="6"/>
  <c r="K1032" i="6"/>
  <c r="E1033" i="6"/>
  <c r="F1033" i="6"/>
  <c r="I1033" i="6"/>
  <c r="J1033" i="6"/>
  <c r="K1033" i="6"/>
  <c r="E1034" i="6"/>
  <c r="F1034" i="6"/>
  <c r="I1034" i="6"/>
  <c r="J1034" i="6"/>
  <c r="K1034" i="6"/>
  <c r="E1035" i="6"/>
  <c r="F1035" i="6"/>
  <c r="I1035" i="6"/>
  <c r="J1035" i="6"/>
  <c r="K1035" i="6"/>
  <c r="E1036" i="6"/>
  <c r="F1036" i="6"/>
  <c r="I1036" i="6"/>
  <c r="J1036" i="6"/>
  <c r="K1036" i="6"/>
  <c r="E1037" i="6"/>
  <c r="F1037" i="6"/>
  <c r="I1037" i="6"/>
  <c r="J1037" i="6"/>
  <c r="K1037" i="6"/>
  <c r="E1038" i="6"/>
  <c r="F1038" i="6"/>
  <c r="I1038" i="6"/>
  <c r="J1038" i="6"/>
  <c r="K1038" i="6"/>
  <c r="E1039" i="6"/>
  <c r="F1039" i="6"/>
  <c r="I1039" i="6"/>
  <c r="J1039" i="6"/>
  <c r="K1039" i="6"/>
  <c r="E1040" i="6"/>
  <c r="F1040" i="6"/>
  <c r="I1040" i="6"/>
  <c r="J1040" i="6"/>
  <c r="K1040" i="6"/>
  <c r="E1041" i="6"/>
  <c r="F1041" i="6"/>
  <c r="I1041" i="6"/>
  <c r="J1041" i="6"/>
  <c r="K1041" i="6"/>
  <c r="E1042" i="6"/>
  <c r="F1042" i="6"/>
  <c r="I1042" i="6"/>
  <c r="J1042" i="6"/>
  <c r="K1042" i="6"/>
  <c r="E1043" i="6"/>
  <c r="F1043" i="6"/>
  <c r="I1043" i="6"/>
  <c r="J1043" i="6"/>
  <c r="K1043" i="6"/>
  <c r="E1044" i="6"/>
  <c r="F1044" i="6"/>
  <c r="I1044" i="6"/>
  <c r="J1044" i="6"/>
  <c r="K1044" i="6"/>
  <c r="E1045" i="6"/>
  <c r="F1045" i="6"/>
  <c r="I1045" i="6"/>
  <c r="J1045" i="6"/>
  <c r="K1045" i="6"/>
  <c r="E1046" i="6"/>
  <c r="F1046" i="6"/>
  <c r="I1046" i="6"/>
  <c r="J1046" i="6"/>
  <c r="K1046" i="6"/>
  <c r="E1047" i="6"/>
  <c r="F1047" i="6"/>
  <c r="I1047" i="6"/>
  <c r="J1047" i="6"/>
  <c r="K1047" i="6"/>
  <c r="E1048" i="6"/>
  <c r="F1048" i="6"/>
  <c r="I1048" i="6"/>
  <c r="J1048" i="6"/>
  <c r="K1048" i="6"/>
  <c r="E1049" i="6"/>
  <c r="F1049" i="6"/>
  <c r="I1049" i="6"/>
  <c r="J1049" i="6"/>
  <c r="K1049" i="6"/>
  <c r="E1050" i="6"/>
  <c r="F1050" i="6"/>
  <c r="I1050" i="6"/>
  <c r="J1050" i="6"/>
  <c r="K1050" i="6"/>
  <c r="E1051" i="6"/>
  <c r="F1051" i="6"/>
  <c r="I1051" i="6"/>
  <c r="J1051" i="6"/>
  <c r="K1051" i="6"/>
  <c r="E1052" i="6"/>
  <c r="F1052" i="6"/>
  <c r="I1052" i="6"/>
  <c r="J1052" i="6"/>
  <c r="K1052" i="6"/>
  <c r="E1053" i="6"/>
  <c r="F1053" i="6"/>
  <c r="I1053" i="6"/>
  <c r="J1053" i="6"/>
  <c r="K1053" i="6"/>
  <c r="E1054" i="6"/>
  <c r="F1054" i="6"/>
  <c r="I1054" i="6"/>
  <c r="J1054" i="6"/>
  <c r="K1054" i="6"/>
  <c r="E1055" i="6"/>
  <c r="F1055" i="6"/>
  <c r="I1055" i="6"/>
  <c r="J1055" i="6"/>
  <c r="K1055" i="6"/>
  <c r="E1056" i="6"/>
  <c r="F1056" i="6"/>
  <c r="I1056" i="6"/>
  <c r="J1056" i="6"/>
  <c r="K1056" i="6"/>
  <c r="E1057" i="6"/>
  <c r="F1057" i="6"/>
  <c r="I1057" i="6"/>
  <c r="J1057" i="6"/>
  <c r="K1057" i="6"/>
  <c r="E1058" i="6"/>
  <c r="F1058" i="6"/>
  <c r="I1058" i="6"/>
  <c r="J1058" i="6"/>
  <c r="K1058" i="6"/>
  <c r="E1059" i="6"/>
  <c r="F1059" i="6"/>
  <c r="I1059" i="6"/>
  <c r="J1059" i="6"/>
  <c r="K1059" i="6"/>
  <c r="E1060" i="6"/>
  <c r="F1060" i="6"/>
  <c r="I1060" i="6"/>
  <c r="J1060" i="6"/>
  <c r="K1060" i="6"/>
  <c r="E1061" i="6"/>
  <c r="F1061" i="6"/>
  <c r="I1061" i="6"/>
  <c r="J1061" i="6"/>
  <c r="K1061" i="6"/>
  <c r="E1062" i="6"/>
  <c r="F1062" i="6"/>
  <c r="I1062" i="6"/>
  <c r="J1062" i="6"/>
  <c r="K1062" i="6"/>
  <c r="E1063" i="6"/>
  <c r="F1063" i="6"/>
  <c r="I1063" i="6"/>
  <c r="J1063" i="6"/>
  <c r="K1063" i="6"/>
  <c r="E1064" i="6"/>
  <c r="F1064" i="6"/>
  <c r="I1064" i="6"/>
  <c r="J1064" i="6"/>
  <c r="K1064" i="6"/>
  <c r="E1065" i="6"/>
  <c r="F1065" i="6"/>
  <c r="I1065" i="6"/>
  <c r="J1065" i="6"/>
  <c r="K1065" i="6"/>
  <c r="E1066" i="6"/>
  <c r="F1066" i="6"/>
  <c r="I1066" i="6"/>
  <c r="J1066" i="6"/>
  <c r="K1066" i="6"/>
  <c r="E1067" i="6"/>
  <c r="F1067" i="6"/>
  <c r="I1067" i="6"/>
  <c r="J1067" i="6"/>
  <c r="K1067" i="6"/>
  <c r="E1068" i="6"/>
  <c r="F1068" i="6"/>
  <c r="I1068" i="6"/>
  <c r="J1068" i="6"/>
  <c r="K1068" i="6"/>
  <c r="E1069" i="6"/>
  <c r="F1069" i="6"/>
  <c r="I1069" i="6"/>
  <c r="J1069" i="6"/>
  <c r="K1069" i="6"/>
  <c r="E1070" i="6"/>
  <c r="F1070" i="6"/>
  <c r="I1070" i="6"/>
  <c r="J1070" i="6"/>
  <c r="K1070" i="6"/>
  <c r="E1071" i="6"/>
  <c r="F1071" i="6"/>
  <c r="I1071" i="6"/>
  <c r="J1071" i="6"/>
  <c r="K1071" i="6"/>
  <c r="E1072" i="6"/>
  <c r="F1072" i="6"/>
  <c r="I1072" i="6"/>
  <c r="J1072" i="6"/>
  <c r="K1072" i="6"/>
  <c r="E1073" i="6"/>
  <c r="F1073" i="6"/>
  <c r="I1073" i="6"/>
  <c r="J1073" i="6"/>
  <c r="K1073" i="6"/>
  <c r="E1074" i="6"/>
  <c r="F1074" i="6"/>
  <c r="I1074" i="6"/>
  <c r="J1074" i="6"/>
  <c r="K1074" i="6"/>
  <c r="E1075" i="6"/>
  <c r="F1075" i="6"/>
  <c r="I1075" i="6"/>
  <c r="J1075" i="6"/>
  <c r="K1075" i="6"/>
  <c r="E1076" i="6"/>
  <c r="F1076" i="6"/>
  <c r="I1076" i="6"/>
  <c r="J1076" i="6"/>
  <c r="K1076" i="6"/>
  <c r="E1077" i="6"/>
  <c r="F1077" i="6"/>
  <c r="I1077" i="6"/>
  <c r="J1077" i="6"/>
  <c r="K1077" i="6"/>
  <c r="E1078" i="6"/>
  <c r="F1078" i="6"/>
  <c r="I1078" i="6"/>
  <c r="J1078" i="6"/>
  <c r="K1078" i="6"/>
  <c r="E1079" i="6"/>
  <c r="F1079" i="6"/>
  <c r="I1079" i="6"/>
  <c r="J1079" i="6"/>
  <c r="K1079" i="6"/>
  <c r="E1080" i="6"/>
  <c r="F1080" i="6"/>
  <c r="I1080" i="6"/>
  <c r="J1080" i="6"/>
  <c r="K1080" i="6"/>
  <c r="E1081" i="6"/>
  <c r="F1081" i="6"/>
  <c r="I1081" i="6"/>
  <c r="J1081" i="6"/>
  <c r="K1081" i="6"/>
  <c r="E1082" i="6"/>
  <c r="F1082" i="6"/>
  <c r="I1082" i="6"/>
  <c r="J1082" i="6"/>
  <c r="K1082" i="6"/>
  <c r="E1083" i="6"/>
  <c r="F1083" i="6"/>
  <c r="I1083" i="6"/>
  <c r="J1083" i="6"/>
  <c r="K1083" i="6"/>
  <c r="E1084" i="6"/>
  <c r="F1084" i="6"/>
  <c r="I1084" i="6"/>
  <c r="J1084" i="6"/>
  <c r="K1084" i="6"/>
  <c r="E1085" i="6"/>
  <c r="F1085" i="6"/>
  <c r="I1085" i="6"/>
  <c r="J1085" i="6"/>
  <c r="K1085" i="6"/>
  <c r="E1086" i="6"/>
  <c r="F1086" i="6"/>
  <c r="I1086" i="6"/>
  <c r="J1086" i="6"/>
  <c r="K1086" i="6"/>
  <c r="E1087" i="6"/>
  <c r="F1087" i="6"/>
  <c r="I1087" i="6"/>
  <c r="J1087" i="6"/>
  <c r="K1087" i="6"/>
  <c r="E1088" i="6"/>
  <c r="F1088" i="6"/>
  <c r="I1088" i="6"/>
  <c r="J1088" i="6"/>
  <c r="K1088" i="6"/>
  <c r="E1089" i="6"/>
  <c r="F1089" i="6"/>
  <c r="I1089" i="6"/>
  <c r="J1089" i="6"/>
  <c r="K1089" i="6"/>
  <c r="E1090" i="6"/>
  <c r="F1090" i="6"/>
  <c r="I1090" i="6"/>
  <c r="J1090" i="6"/>
  <c r="K1090" i="6"/>
  <c r="E1091" i="6"/>
  <c r="F1091" i="6"/>
  <c r="I1091" i="6"/>
  <c r="J1091" i="6"/>
  <c r="K1091" i="6"/>
  <c r="E1092" i="6"/>
  <c r="F1092" i="6"/>
  <c r="I1092" i="6"/>
  <c r="J1092" i="6"/>
  <c r="K1092" i="6"/>
  <c r="E1093" i="6"/>
  <c r="F1093" i="6"/>
  <c r="I1093" i="6"/>
  <c r="J1093" i="6"/>
  <c r="K1093" i="6"/>
  <c r="E1094" i="6"/>
  <c r="F1094" i="6"/>
  <c r="I1094" i="6"/>
  <c r="J1094" i="6"/>
  <c r="K1094" i="6"/>
  <c r="E1095" i="6"/>
  <c r="F1095" i="6"/>
  <c r="I1095" i="6"/>
  <c r="J1095" i="6"/>
  <c r="K1095" i="6"/>
  <c r="E1096" i="6"/>
  <c r="F1096" i="6"/>
  <c r="I1096" i="6"/>
  <c r="J1096" i="6"/>
  <c r="K1096" i="6"/>
  <c r="E1097" i="6"/>
  <c r="F1097" i="6"/>
  <c r="I1097" i="6"/>
  <c r="J1097" i="6"/>
  <c r="K1097" i="6"/>
  <c r="E1098" i="6"/>
  <c r="F1098" i="6"/>
  <c r="I1098" i="6"/>
  <c r="J1098" i="6"/>
  <c r="K1098" i="6"/>
  <c r="E1099" i="6"/>
  <c r="F1099" i="6"/>
  <c r="I1099" i="6"/>
  <c r="J1099" i="6"/>
  <c r="K1099" i="6"/>
  <c r="E1100" i="6"/>
  <c r="F1100" i="6"/>
  <c r="I1100" i="6"/>
  <c r="J1100" i="6"/>
  <c r="K1100" i="6"/>
  <c r="E1101" i="6"/>
  <c r="F1101" i="6"/>
  <c r="I1101" i="6"/>
  <c r="J1101" i="6"/>
  <c r="K1101" i="6"/>
  <c r="E1102" i="6"/>
  <c r="F1102" i="6"/>
  <c r="I1102" i="6"/>
  <c r="J1102" i="6"/>
  <c r="K1102" i="6"/>
  <c r="E1103" i="6"/>
  <c r="F1103" i="6"/>
  <c r="I1103" i="6"/>
  <c r="J1103" i="6"/>
  <c r="K1103" i="6"/>
  <c r="E1104" i="6"/>
  <c r="F1104" i="6"/>
  <c r="I1104" i="6"/>
  <c r="J1104" i="6"/>
  <c r="K1104" i="6"/>
  <c r="E1105" i="6"/>
  <c r="F1105" i="6"/>
  <c r="I1105" i="6"/>
  <c r="J1105" i="6"/>
  <c r="K1105" i="6"/>
  <c r="E1106" i="6"/>
  <c r="F1106" i="6"/>
  <c r="I1106" i="6"/>
  <c r="J1106" i="6"/>
  <c r="K1106" i="6"/>
  <c r="E1107" i="6"/>
  <c r="F1107" i="6"/>
  <c r="I1107" i="6"/>
  <c r="J1107" i="6"/>
  <c r="K1107" i="6"/>
  <c r="E1108" i="6"/>
  <c r="F1108" i="6"/>
  <c r="I1108" i="6"/>
  <c r="J1108" i="6"/>
  <c r="K1108" i="6"/>
  <c r="E1109" i="6"/>
  <c r="F1109" i="6"/>
  <c r="I1109" i="6"/>
  <c r="J1109" i="6"/>
  <c r="K1109" i="6"/>
  <c r="E1110" i="6"/>
  <c r="F1110" i="6"/>
  <c r="I1110" i="6"/>
  <c r="J1110" i="6"/>
  <c r="K1110" i="6"/>
  <c r="E1111" i="6"/>
  <c r="F1111" i="6"/>
  <c r="I1111" i="6"/>
  <c r="J1111" i="6"/>
  <c r="K1111" i="6"/>
  <c r="E1112" i="6"/>
  <c r="F1112" i="6"/>
  <c r="I1112" i="6"/>
  <c r="J1112" i="6"/>
  <c r="K1112" i="6"/>
  <c r="E1113" i="6"/>
  <c r="F1113" i="6"/>
  <c r="I1113" i="6"/>
  <c r="J1113" i="6"/>
  <c r="K1113" i="6"/>
  <c r="E1114" i="6"/>
  <c r="F1114" i="6"/>
  <c r="I1114" i="6"/>
  <c r="J1114" i="6"/>
  <c r="K1114" i="6"/>
  <c r="E1115" i="6"/>
  <c r="F1115" i="6"/>
  <c r="I1115" i="6"/>
  <c r="J1115" i="6"/>
  <c r="K1115" i="6"/>
  <c r="E1116" i="6"/>
  <c r="F1116" i="6"/>
  <c r="I1116" i="6"/>
  <c r="J1116" i="6"/>
  <c r="K1116" i="6"/>
  <c r="E1117" i="6"/>
  <c r="F1117" i="6"/>
  <c r="I1117" i="6"/>
  <c r="J1117" i="6"/>
  <c r="K1117" i="6"/>
  <c r="E1118" i="6"/>
  <c r="F1118" i="6"/>
  <c r="I1118" i="6"/>
  <c r="J1118" i="6"/>
  <c r="K1118" i="6"/>
  <c r="E1119" i="6"/>
  <c r="F1119" i="6"/>
  <c r="I1119" i="6"/>
  <c r="J1119" i="6"/>
  <c r="K1119" i="6"/>
  <c r="E1120" i="6"/>
  <c r="F1120" i="6"/>
  <c r="I1120" i="6"/>
  <c r="J1120" i="6"/>
  <c r="K1120" i="6"/>
  <c r="E1121" i="6"/>
  <c r="F1121" i="6"/>
  <c r="I1121" i="6"/>
  <c r="J1121" i="6"/>
  <c r="K1121" i="6"/>
  <c r="E1122" i="6"/>
  <c r="F1122" i="6"/>
  <c r="I1122" i="6"/>
  <c r="J1122" i="6"/>
  <c r="K1122" i="6"/>
  <c r="E1123" i="6"/>
  <c r="F1123" i="6"/>
  <c r="I1123" i="6"/>
  <c r="J1123" i="6"/>
  <c r="K1123" i="6"/>
  <c r="E1124" i="6"/>
  <c r="F1124" i="6"/>
  <c r="I1124" i="6"/>
  <c r="J1124" i="6"/>
  <c r="K1124" i="6"/>
  <c r="E1125" i="6"/>
  <c r="F1125" i="6"/>
  <c r="I1125" i="6"/>
  <c r="J1125" i="6"/>
  <c r="K1125" i="6"/>
  <c r="E1126" i="6"/>
  <c r="F1126" i="6"/>
  <c r="I1126" i="6"/>
  <c r="J1126" i="6"/>
  <c r="K1126" i="6"/>
  <c r="E1127" i="6"/>
  <c r="F1127" i="6"/>
  <c r="I1127" i="6"/>
  <c r="J1127" i="6"/>
  <c r="K1127" i="6"/>
  <c r="E1128" i="6"/>
  <c r="F1128" i="6"/>
  <c r="I1128" i="6"/>
  <c r="J1128" i="6"/>
  <c r="K1128" i="6"/>
  <c r="E1129" i="6"/>
  <c r="F1129" i="6"/>
  <c r="I1129" i="6"/>
  <c r="J1129" i="6"/>
  <c r="K1129" i="6"/>
  <c r="E1130" i="6"/>
  <c r="F1130" i="6"/>
  <c r="I1130" i="6"/>
  <c r="J1130" i="6"/>
  <c r="K1130" i="6"/>
  <c r="E1131" i="6"/>
  <c r="F1131" i="6"/>
  <c r="I1131" i="6"/>
  <c r="J1131" i="6"/>
  <c r="K1131" i="6"/>
  <c r="E1132" i="6"/>
  <c r="F1132" i="6"/>
  <c r="I1132" i="6"/>
  <c r="J1132" i="6"/>
  <c r="K1132" i="6"/>
  <c r="E1133" i="6"/>
  <c r="F1133" i="6"/>
  <c r="I1133" i="6"/>
  <c r="J1133" i="6"/>
  <c r="K1133" i="6"/>
  <c r="E1134" i="6"/>
  <c r="F1134" i="6"/>
  <c r="I1134" i="6"/>
  <c r="J1134" i="6"/>
  <c r="K1134" i="6"/>
  <c r="E1135" i="6"/>
  <c r="F1135" i="6"/>
  <c r="I1135" i="6"/>
  <c r="J1135" i="6"/>
  <c r="K1135" i="6"/>
  <c r="E1136" i="6"/>
  <c r="F1136" i="6"/>
  <c r="I1136" i="6"/>
  <c r="J1136" i="6"/>
  <c r="K1136" i="6"/>
  <c r="E1137" i="6"/>
  <c r="F1137" i="6"/>
  <c r="I1137" i="6"/>
  <c r="J1137" i="6"/>
  <c r="K1137" i="6"/>
  <c r="E1138" i="6"/>
  <c r="F1138" i="6"/>
  <c r="I1138" i="6"/>
  <c r="J1138" i="6"/>
  <c r="K1138" i="6"/>
  <c r="E1139" i="6"/>
  <c r="F1139" i="6"/>
  <c r="I1139" i="6"/>
  <c r="J1139" i="6"/>
  <c r="K1139" i="6"/>
  <c r="E1140" i="6"/>
  <c r="F1140" i="6"/>
  <c r="I1140" i="6"/>
  <c r="J1140" i="6"/>
  <c r="K1140" i="6"/>
  <c r="E1141" i="6"/>
  <c r="F1141" i="6"/>
  <c r="I1141" i="6"/>
  <c r="J1141" i="6"/>
  <c r="K1141" i="6"/>
  <c r="E1142" i="6"/>
  <c r="F1142" i="6"/>
  <c r="I1142" i="6"/>
  <c r="J1142" i="6"/>
  <c r="K1142" i="6"/>
  <c r="E1143" i="6"/>
  <c r="F1143" i="6"/>
  <c r="I1143" i="6"/>
  <c r="J1143" i="6"/>
  <c r="K1143" i="6"/>
  <c r="E1144" i="6"/>
  <c r="F1144" i="6"/>
  <c r="I1144" i="6"/>
  <c r="J1144" i="6"/>
  <c r="K1144" i="6"/>
  <c r="E1145" i="6"/>
  <c r="F1145" i="6"/>
  <c r="I1145" i="6"/>
  <c r="J1145" i="6"/>
  <c r="K1145" i="6"/>
  <c r="E1146" i="6"/>
  <c r="F1146" i="6"/>
  <c r="I1146" i="6"/>
  <c r="J1146" i="6"/>
  <c r="K1146" i="6"/>
  <c r="E1147" i="6"/>
  <c r="F1147" i="6"/>
  <c r="I1147" i="6"/>
  <c r="J1147" i="6"/>
  <c r="K1147" i="6"/>
  <c r="E1148" i="6"/>
  <c r="F1148" i="6"/>
  <c r="I1148" i="6"/>
  <c r="J1148" i="6"/>
  <c r="K1148" i="6"/>
  <c r="E1149" i="6"/>
  <c r="F1149" i="6"/>
  <c r="I1149" i="6"/>
  <c r="J1149" i="6"/>
  <c r="K1149" i="6"/>
  <c r="E1150" i="6"/>
  <c r="F1150" i="6"/>
  <c r="I1150" i="6"/>
  <c r="J1150" i="6"/>
  <c r="K1150" i="6"/>
  <c r="E1151" i="6"/>
  <c r="F1151" i="6"/>
  <c r="I1151" i="6"/>
  <c r="J1151" i="6"/>
  <c r="K1151" i="6"/>
  <c r="E1152" i="6"/>
  <c r="F1152" i="6"/>
  <c r="I1152" i="6"/>
  <c r="J1152" i="6"/>
  <c r="K1152" i="6"/>
  <c r="E1153" i="6"/>
  <c r="F1153" i="6"/>
  <c r="I1153" i="6"/>
  <c r="J1153" i="6"/>
  <c r="K1153" i="6"/>
  <c r="E1154" i="6"/>
  <c r="F1154" i="6"/>
  <c r="I1154" i="6"/>
  <c r="J1154" i="6"/>
  <c r="K1154" i="6"/>
  <c r="E1155" i="6"/>
  <c r="F1155" i="6"/>
  <c r="I1155" i="6"/>
  <c r="J1155" i="6"/>
  <c r="K1155" i="6"/>
  <c r="E1156" i="6"/>
  <c r="F1156" i="6"/>
  <c r="I1156" i="6"/>
  <c r="J1156" i="6"/>
  <c r="K1156" i="6"/>
  <c r="E1157" i="6"/>
  <c r="F1157" i="6"/>
  <c r="I1157" i="6"/>
  <c r="J1157" i="6"/>
  <c r="K1157" i="6"/>
  <c r="E1158" i="6"/>
  <c r="F1158" i="6"/>
  <c r="I1158" i="6"/>
  <c r="J1158" i="6"/>
  <c r="K1158" i="6"/>
  <c r="E1159" i="6"/>
  <c r="F1159" i="6"/>
  <c r="I1159" i="6"/>
  <c r="J1159" i="6"/>
  <c r="K1159" i="6"/>
  <c r="E1160" i="6"/>
  <c r="F1160" i="6"/>
  <c r="I1160" i="6"/>
  <c r="J1160" i="6"/>
  <c r="K1160" i="6"/>
  <c r="E1161" i="6"/>
  <c r="F1161" i="6"/>
  <c r="I1161" i="6"/>
  <c r="J1161" i="6"/>
  <c r="K1161" i="6"/>
  <c r="E1162" i="6"/>
  <c r="F1162" i="6"/>
  <c r="I1162" i="6"/>
  <c r="J1162" i="6"/>
  <c r="K1162" i="6"/>
  <c r="E1163" i="6"/>
  <c r="F1163" i="6"/>
  <c r="I1163" i="6"/>
  <c r="J1163" i="6"/>
  <c r="K1163" i="6"/>
  <c r="E1164" i="6"/>
  <c r="F1164" i="6"/>
  <c r="I1164" i="6"/>
  <c r="J1164" i="6"/>
  <c r="K1164" i="6"/>
  <c r="E1165" i="6"/>
  <c r="F1165" i="6"/>
  <c r="I1165" i="6"/>
  <c r="J1165" i="6"/>
  <c r="K1165" i="6"/>
  <c r="E1166" i="6"/>
  <c r="F1166" i="6"/>
  <c r="I1166" i="6"/>
  <c r="J1166" i="6"/>
  <c r="K1166" i="6"/>
  <c r="E1167" i="6"/>
  <c r="F1167" i="6"/>
  <c r="I1167" i="6"/>
  <c r="J1167" i="6"/>
  <c r="K1167" i="6"/>
  <c r="E1168" i="6"/>
  <c r="F1168" i="6"/>
  <c r="I1168" i="6"/>
  <c r="J1168" i="6"/>
  <c r="K1168" i="6"/>
  <c r="E1169" i="6"/>
  <c r="F1169" i="6"/>
  <c r="I1169" i="6"/>
  <c r="J1169" i="6"/>
  <c r="K1169" i="6"/>
  <c r="E1170" i="6"/>
  <c r="F1170" i="6"/>
  <c r="I1170" i="6"/>
  <c r="J1170" i="6"/>
  <c r="K1170" i="6"/>
  <c r="E1171" i="6"/>
  <c r="F1171" i="6"/>
  <c r="I1171" i="6"/>
  <c r="J1171" i="6"/>
  <c r="K1171" i="6"/>
  <c r="E1172" i="6"/>
  <c r="F1172" i="6"/>
  <c r="I1172" i="6"/>
  <c r="J1172" i="6"/>
  <c r="K1172" i="6"/>
  <c r="E1173" i="6"/>
  <c r="F1173" i="6"/>
  <c r="I1173" i="6"/>
  <c r="J1173" i="6"/>
  <c r="K1173" i="6"/>
  <c r="E1174" i="6"/>
  <c r="F1174" i="6"/>
  <c r="I1174" i="6"/>
  <c r="J1174" i="6"/>
  <c r="K1174" i="6"/>
  <c r="E1175" i="6"/>
  <c r="F1175" i="6"/>
  <c r="I1175" i="6"/>
  <c r="J1175" i="6"/>
  <c r="K1175" i="6"/>
  <c r="E1176" i="6"/>
  <c r="F1176" i="6"/>
  <c r="I1176" i="6"/>
  <c r="J1176" i="6"/>
  <c r="K1176" i="6"/>
  <c r="E1177" i="6"/>
  <c r="F1177" i="6"/>
  <c r="I1177" i="6"/>
  <c r="J1177" i="6"/>
  <c r="K1177" i="6"/>
  <c r="E1178" i="6"/>
  <c r="F1178" i="6"/>
  <c r="I1178" i="6"/>
  <c r="J1178" i="6"/>
  <c r="K1178" i="6"/>
  <c r="E1179" i="6"/>
  <c r="F1179" i="6"/>
  <c r="I1179" i="6"/>
  <c r="J1179" i="6"/>
  <c r="K1179" i="6"/>
  <c r="E1180" i="6"/>
  <c r="F1180" i="6"/>
  <c r="I1180" i="6"/>
  <c r="J1180" i="6"/>
  <c r="K1180" i="6"/>
  <c r="E1181" i="6"/>
  <c r="F1181" i="6"/>
  <c r="I1181" i="6"/>
  <c r="J1181" i="6"/>
  <c r="K1181" i="6"/>
  <c r="E1182" i="6"/>
  <c r="F1182" i="6"/>
  <c r="I1182" i="6"/>
  <c r="J1182" i="6"/>
  <c r="K1182" i="6"/>
  <c r="E1183" i="6"/>
  <c r="F1183" i="6"/>
  <c r="I1183" i="6"/>
  <c r="J1183" i="6"/>
  <c r="K1183" i="6"/>
  <c r="E1184" i="6"/>
  <c r="F1184" i="6"/>
  <c r="I1184" i="6"/>
  <c r="J1184" i="6"/>
  <c r="K1184" i="6"/>
  <c r="E1185" i="6"/>
  <c r="F1185" i="6"/>
  <c r="I1185" i="6"/>
  <c r="J1185" i="6"/>
  <c r="K1185" i="6"/>
  <c r="E1186" i="6"/>
  <c r="F1186" i="6"/>
  <c r="I1186" i="6"/>
  <c r="J1186" i="6"/>
  <c r="K1186" i="6"/>
  <c r="E1187" i="6"/>
  <c r="F1187" i="6"/>
  <c r="I1187" i="6"/>
  <c r="J1187" i="6"/>
  <c r="K1187" i="6"/>
  <c r="E1188" i="6"/>
  <c r="F1188" i="6"/>
  <c r="I1188" i="6"/>
  <c r="J1188" i="6"/>
  <c r="K1188" i="6"/>
  <c r="E1189" i="6"/>
  <c r="F1189" i="6"/>
  <c r="I1189" i="6"/>
  <c r="J1189" i="6"/>
  <c r="K1189" i="6"/>
  <c r="E1190" i="6"/>
  <c r="F1190" i="6"/>
  <c r="I1190" i="6"/>
  <c r="J1190" i="6"/>
  <c r="K1190" i="6"/>
  <c r="E1191" i="6"/>
  <c r="F1191" i="6"/>
  <c r="I1191" i="6"/>
  <c r="J1191" i="6"/>
  <c r="K1191" i="6"/>
  <c r="E1192" i="6"/>
  <c r="F1192" i="6"/>
  <c r="I1192" i="6"/>
  <c r="J1192" i="6"/>
  <c r="K1192" i="6"/>
  <c r="E1193" i="6"/>
  <c r="F1193" i="6"/>
  <c r="I1193" i="6"/>
  <c r="J1193" i="6"/>
  <c r="K1193" i="6"/>
  <c r="E1194" i="6"/>
  <c r="F1194" i="6"/>
  <c r="I1194" i="6"/>
  <c r="J1194" i="6"/>
  <c r="K1194" i="6"/>
  <c r="E1195" i="6"/>
  <c r="F1195" i="6"/>
  <c r="I1195" i="6"/>
  <c r="J1195" i="6"/>
  <c r="K1195" i="6"/>
  <c r="E1196" i="6"/>
  <c r="F1196" i="6"/>
  <c r="I1196" i="6"/>
  <c r="J1196" i="6"/>
  <c r="K1196" i="6"/>
  <c r="E1197" i="6"/>
  <c r="F1197" i="6"/>
  <c r="I1197" i="6"/>
  <c r="J1197" i="6"/>
  <c r="K1197" i="6"/>
  <c r="E1198" i="6"/>
  <c r="F1198" i="6"/>
  <c r="I1198" i="6"/>
  <c r="J1198" i="6"/>
  <c r="K1198" i="6"/>
  <c r="E1199" i="6"/>
  <c r="F1199" i="6"/>
  <c r="I1199" i="6"/>
  <c r="J1199" i="6"/>
  <c r="K1199" i="6"/>
  <c r="E1200" i="6"/>
  <c r="F1200" i="6"/>
  <c r="I1200" i="6"/>
  <c r="J1200" i="6"/>
  <c r="K1200" i="6"/>
  <c r="E1201" i="6"/>
  <c r="F1201" i="6"/>
  <c r="I1201" i="6"/>
  <c r="J1201" i="6"/>
  <c r="K1201" i="6"/>
  <c r="E1202" i="6"/>
  <c r="F1202" i="6"/>
  <c r="I1202" i="6"/>
  <c r="J1202" i="6"/>
  <c r="K1202" i="6"/>
  <c r="E1203" i="6"/>
  <c r="F1203" i="6"/>
  <c r="I1203" i="6"/>
  <c r="J1203" i="6"/>
  <c r="K1203" i="6"/>
  <c r="E1204" i="6"/>
  <c r="F1204" i="6"/>
  <c r="I1204" i="6"/>
  <c r="J1204" i="6"/>
  <c r="K1204" i="6"/>
  <c r="E1205" i="6"/>
  <c r="F1205" i="6"/>
  <c r="I1205" i="6"/>
  <c r="J1205" i="6"/>
  <c r="K1205" i="6"/>
  <c r="E1206" i="6"/>
  <c r="F1206" i="6"/>
  <c r="I1206" i="6"/>
  <c r="J1206" i="6"/>
  <c r="K1206" i="6"/>
  <c r="E1207" i="6"/>
  <c r="F1207" i="6"/>
  <c r="I1207" i="6"/>
  <c r="J1207" i="6"/>
  <c r="K1207" i="6"/>
  <c r="E1208" i="6"/>
  <c r="F1208" i="6"/>
  <c r="I1208" i="6"/>
  <c r="J1208" i="6"/>
  <c r="K1208" i="6"/>
  <c r="E1209" i="6"/>
  <c r="F1209" i="6"/>
  <c r="I1209" i="6"/>
  <c r="J1209" i="6"/>
  <c r="K1209" i="6"/>
  <c r="E1210" i="6"/>
  <c r="F1210" i="6"/>
  <c r="I1210" i="6"/>
  <c r="J1210" i="6"/>
  <c r="K1210" i="6"/>
  <c r="E1211" i="6"/>
  <c r="F1211" i="6"/>
  <c r="I1211" i="6"/>
  <c r="J1211" i="6"/>
  <c r="K1211" i="6"/>
  <c r="E1212" i="6"/>
  <c r="F1212" i="6"/>
  <c r="I1212" i="6"/>
  <c r="J1212" i="6"/>
  <c r="K1212" i="6"/>
  <c r="E1213" i="6"/>
  <c r="F1213" i="6"/>
  <c r="I1213" i="6"/>
  <c r="J1213" i="6"/>
  <c r="K1213" i="6"/>
  <c r="E1214" i="6"/>
  <c r="F1214" i="6"/>
  <c r="I1214" i="6"/>
  <c r="J1214" i="6"/>
  <c r="K1214" i="6"/>
  <c r="E1215" i="6"/>
  <c r="F1215" i="6"/>
  <c r="I1215" i="6"/>
  <c r="J1215" i="6"/>
  <c r="K1215" i="6"/>
  <c r="E1216" i="6"/>
  <c r="F1216" i="6"/>
  <c r="I1216" i="6"/>
  <c r="J1216" i="6"/>
  <c r="K1216" i="6"/>
  <c r="E1217" i="6"/>
  <c r="F1217" i="6"/>
  <c r="I1217" i="6"/>
  <c r="J1217" i="6"/>
  <c r="K1217" i="6"/>
  <c r="E1218" i="6"/>
  <c r="F1218" i="6"/>
  <c r="I1218" i="6"/>
  <c r="J1218" i="6"/>
  <c r="K1218" i="6"/>
  <c r="E1219" i="6"/>
  <c r="F1219" i="6"/>
  <c r="I1219" i="6"/>
  <c r="J1219" i="6"/>
  <c r="K1219" i="6"/>
  <c r="E1220" i="6"/>
  <c r="F1220" i="6"/>
  <c r="I1220" i="6"/>
  <c r="J1220" i="6"/>
  <c r="K1220" i="6"/>
  <c r="E1221" i="6"/>
  <c r="F1221" i="6"/>
  <c r="I1221" i="6"/>
  <c r="J1221" i="6"/>
  <c r="K1221" i="6"/>
  <c r="E1222" i="6"/>
  <c r="F1222" i="6"/>
  <c r="I1222" i="6"/>
  <c r="J1222" i="6"/>
  <c r="K1222" i="6"/>
  <c r="E1223" i="6"/>
  <c r="F1223" i="6"/>
  <c r="I1223" i="6"/>
  <c r="J1223" i="6"/>
  <c r="K1223" i="6"/>
  <c r="E1224" i="6"/>
  <c r="F1224" i="6"/>
  <c r="I1224" i="6"/>
  <c r="J1224" i="6"/>
  <c r="K1224" i="6"/>
  <c r="E1225" i="6"/>
  <c r="F1225" i="6"/>
  <c r="I1225" i="6"/>
  <c r="J1225" i="6"/>
  <c r="K1225" i="6"/>
  <c r="E1226" i="6"/>
  <c r="F1226" i="6"/>
  <c r="I1226" i="6"/>
  <c r="J1226" i="6"/>
  <c r="K1226" i="6"/>
  <c r="E1227" i="6"/>
  <c r="F1227" i="6"/>
  <c r="I1227" i="6"/>
  <c r="J1227" i="6"/>
  <c r="K1227" i="6"/>
  <c r="E1228" i="6"/>
  <c r="F1228" i="6"/>
  <c r="I1228" i="6"/>
  <c r="J1228" i="6"/>
  <c r="K1228" i="6"/>
  <c r="E1229" i="6"/>
  <c r="F1229" i="6"/>
  <c r="I1229" i="6"/>
  <c r="J1229" i="6"/>
  <c r="K1229" i="6"/>
  <c r="E1230" i="6"/>
  <c r="F1230" i="6"/>
  <c r="I1230" i="6"/>
  <c r="J1230" i="6"/>
  <c r="K1230" i="6"/>
  <c r="E1231" i="6"/>
  <c r="F1231" i="6"/>
  <c r="I1231" i="6"/>
  <c r="J1231" i="6"/>
  <c r="K1231" i="6"/>
  <c r="E1232" i="6"/>
  <c r="F1232" i="6"/>
  <c r="I1232" i="6"/>
  <c r="J1232" i="6"/>
  <c r="K1232" i="6"/>
  <c r="E1233" i="6"/>
  <c r="F1233" i="6"/>
  <c r="I1233" i="6"/>
  <c r="J1233" i="6"/>
  <c r="K1233" i="6"/>
  <c r="E1234" i="6"/>
  <c r="F1234" i="6"/>
  <c r="I1234" i="6"/>
  <c r="J1234" i="6"/>
  <c r="K1234" i="6"/>
  <c r="E1235" i="6"/>
  <c r="F1235" i="6"/>
  <c r="I1235" i="6"/>
  <c r="J1235" i="6"/>
  <c r="K1235" i="6"/>
  <c r="E1236" i="6"/>
  <c r="F1236" i="6"/>
  <c r="I1236" i="6"/>
  <c r="J1236" i="6"/>
  <c r="K1236" i="6"/>
  <c r="E1237" i="6"/>
  <c r="F1237" i="6"/>
  <c r="I1237" i="6"/>
  <c r="J1237" i="6"/>
  <c r="K1237" i="6"/>
  <c r="E1238" i="6"/>
  <c r="F1238" i="6"/>
  <c r="I1238" i="6"/>
  <c r="J1238" i="6"/>
  <c r="K1238" i="6"/>
  <c r="E1239" i="6"/>
  <c r="F1239" i="6"/>
  <c r="I1239" i="6"/>
  <c r="J1239" i="6"/>
  <c r="K1239" i="6"/>
  <c r="E1240" i="6"/>
  <c r="F1240" i="6"/>
  <c r="I1240" i="6"/>
  <c r="J1240" i="6"/>
  <c r="K1240" i="6"/>
  <c r="E1241" i="6"/>
  <c r="F1241" i="6"/>
  <c r="I1241" i="6"/>
  <c r="J1241" i="6"/>
  <c r="K1241" i="6"/>
  <c r="E1242" i="6"/>
  <c r="F1242" i="6"/>
  <c r="I1242" i="6"/>
  <c r="J1242" i="6"/>
  <c r="K1242" i="6"/>
  <c r="E1243" i="6"/>
  <c r="F1243" i="6"/>
  <c r="I1243" i="6"/>
  <c r="J1243" i="6"/>
  <c r="K1243" i="6"/>
  <c r="E1244" i="6"/>
  <c r="F1244" i="6"/>
  <c r="I1244" i="6"/>
  <c r="J1244" i="6"/>
  <c r="K1244" i="6"/>
  <c r="E1245" i="6"/>
  <c r="F1245" i="6"/>
  <c r="I1245" i="6"/>
  <c r="J1245" i="6"/>
  <c r="K1245" i="6"/>
  <c r="E1246" i="6"/>
  <c r="F1246" i="6"/>
  <c r="I1246" i="6"/>
  <c r="J1246" i="6"/>
  <c r="K1246" i="6"/>
  <c r="E1247" i="6"/>
  <c r="F1247" i="6"/>
  <c r="I1247" i="6"/>
  <c r="J1247" i="6"/>
  <c r="K1247" i="6"/>
  <c r="E1248" i="6"/>
  <c r="F1248" i="6"/>
  <c r="I1248" i="6"/>
  <c r="J1248" i="6"/>
  <c r="K1248" i="6"/>
  <c r="E1249" i="6"/>
  <c r="F1249" i="6"/>
  <c r="I1249" i="6"/>
  <c r="J1249" i="6"/>
  <c r="K1249" i="6"/>
  <c r="E1250" i="6"/>
  <c r="F1250" i="6"/>
  <c r="I1250" i="6"/>
  <c r="J1250" i="6"/>
  <c r="K1250" i="6"/>
  <c r="E1251" i="6"/>
  <c r="F1251" i="6"/>
  <c r="I1251" i="6"/>
  <c r="J1251" i="6"/>
  <c r="K1251" i="6"/>
  <c r="E1252" i="6"/>
  <c r="F1252" i="6"/>
  <c r="I1252" i="6"/>
  <c r="J1252" i="6"/>
  <c r="K1252" i="6"/>
  <c r="E1253" i="6"/>
  <c r="F1253" i="6"/>
  <c r="I1253" i="6"/>
  <c r="J1253" i="6"/>
  <c r="K1253" i="6"/>
  <c r="E1254" i="6"/>
  <c r="F1254" i="6"/>
  <c r="I1254" i="6"/>
  <c r="J1254" i="6"/>
  <c r="K1254" i="6"/>
  <c r="E1255" i="6"/>
  <c r="F1255" i="6"/>
  <c r="I1255" i="6"/>
  <c r="J1255" i="6"/>
  <c r="K1255" i="6"/>
  <c r="E1256" i="6"/>
  <c r="F1256" i="6"/>
  <c r="I1256" i="6"/>
  <c r="J1256" i="6"/>
  <c r="K1256" i="6"/>
  <c r="E1257" i="6"/>
  <c r="F1257" i="6"/>
  <c r="I1257" i="6"/>
  <c r="J1257" i="6"/>
  <c r="K1257" i="6"/>
  <c r="E1258" i="6"/>
  <c r="F1258" i="6"/>
  <c r="I1258" i="6"/>
  <c r="J1258" i="6"/>
  <c r="K1258" i="6"/>
  <c r="E1259" i="6"/>
  <c r="F1259" i="6"/>
  <c r="I1259" i="6"/>
  <c r="J1259" i="6"/>
  <c r="K1259" i="6"/>
  <c r="E1260" i="6"/>
  <c r="F1260" i="6"/>
  <c r="I1260" i="6"/>
  <c r="J1260" i="6"/>
  <c r="K1260" i="6"/>
  <c r="E1261" i="6"/>
  <c r="F1261" i="6"/>
  <c r="I1261" i="6"/>
  <c r="J1261" i="6"/>
  <c r="K1261" i="6"/>
  <c r="E1262" i="6"/>
  <c r="F1262" i="6"/>
  <c r="I1262" i="6"/>
  <c r="J1262" i="6"/>
  <c r="K1262" i="6"/>
  <c r="E1263" i="6"/>
  <c r="F1263" i="6"/>
  <c r="I1263" i="6"/>
  <c r="J1263" i="6"/>
  <c r="K1263" i="6"/>
  <c r="E1264" i="6"/>
  <c r="F1264" i="6"/>
  <c r="I1264" i="6"/>
  <c r="J1264" i="6"/>
  <c r="K1264" i="6"/>
  <c r="E1265" i="6"/>
  <c r="F1265" i="6"/>
  <c r="I1265" i="6"/>
  <c r="J1265" i="6"/>
  <c r="K1265" i="6"/>
  <c r="E1266" i="6"/>
  <c r="F1266" i="6"/>
  <c r="I1266" i="6"/>
  <c r="J1266" i="6"/>
  <c r="K1266" i="6"/>
  <c r="E1267" i="6"/>
  <c r="F1267" i="6"/>
  <c r="I1267" i="6"/>
  <c r="J1267" i="6"/>
  <c r="K1267" i="6"/>
  <c r="E1268" i="6"/>
  <c r="F1268" i="6"/>
  <c r="I1268" i="6"/>
  <c r="J1268" i="6"/>
  <c r="K1268" i="6"/>
  <c r="E1269" i="6"/>
  <c r="F1269" i="6"/>
  <c r="I1269" i="6"/>
  <c r="J1269" i="6"/>
  <c r="K1269" i="6"/>
  <c r="E1270" i="6"/>
  <c r="F1270" i="6"/>
  <c r="I1270" i="6"/>
  <c r="J1270" i="6"/>
  <c r="K1270" i="6"/>
  <c r="E1271" i="6"/>
  <c r="F1271" i="6"/>
  <c r="I1271" i="6"/>
  <c r="J1271" i="6"/>
  <c r="K1271" i="6"/>
  <c r="E1272" i="6"/>
  <c r="F1272" i="6"/>
  <c r="I1272" i="6"/>
  <c r="J1272" i="6"/>
  <c r="K1272" i="6"/>
  <c r="E1273" i="6"/>
  <c r="F1273" i="6"/>
  <c r="I1273" i="6"/>
  <c r="J1273" i="6"/>
  <c r="K1273" i="6"/>
  <c r="E1274" i="6"/>
  <c r="F1274" i="6"/>
  <c r="I1274" i="6"/>
  <c r="J1274" i="6"/>
  <c r="K1274" i="6"/>
  <c r="E1275" i="6"/>
  <c r="F1275" i="6"/>
  <c r="I1275" i="6"/>
  <c r="J1275" i="6"/>
  <c r="K1275" i="6"/>
  <c r="E1276" i="6"/>
  <c r="F1276" i="6"/>
  <c r="I1276" i="6"/>
  <c r="J1276" i="6"/>
  <c r="K1276" i="6"/>
  <c r="E1277" i="6"/>
  <c r="F1277" i="6"/>
  <c r="I1277" i="6"/>
  <c r="J1277" i="6"/>
  <c r="K1277" i="6"/>
  <c r="E1278" i="6"/>
  <c r="F1278" i="6"/>
  <c r="I1278" i="6"/>
  <c r="J1278" i="6"/>
  <c r="K1278" i="6"/>
  <c r="E1279" i="6"/>
  <c r="F1279" i="6"/>
  <c r="I1279" i="6"/>
  <c r="J1279" i="6"/>
  <c r="K1279" i="6"/>
  <c r="E1280" i="6"/>
  <c r="F1280" i="6"/>
  <c r="I1280" i="6"/>
  <c r="J1280" i="6"/>
  <c r="K1280" i="6"/>
  <c r="E1281" i="6"/>
  <c r="F1281" i="6"/>
  <c r="I1281" i="6"/>
  <c r="J1281" i="6"/>
  <c r="K1281" i="6"/>
  <c r="E1282" i="6"/>
  <c r="F1282" i="6"/>
  <c r="I1282" i="6"/>
  <c r="J1282" i="6"/>
  <c r="K1282" i="6"/>
  <c r="E1283" i="6"/>
  <c r="F1283" i="6"/>
  <c r="I1283" i="6"/>
  <c r="J1283" i="6"/>
  <c r="K1283" i="6"/>
  <c r="E1284" i="6"/>
  <c r="F1284" i="6"/>
  <c r="I1284" i="6"/>
  <c r="J1284" i="6"/>
  <c r="K1284" i="6"/>
  <c r="E1285" i="6"/>
  <c r="F1285" i="6"/>
  <c r="I1285" i="6"/>
  <c r="J1285" i="6"/>
  <c r="K1285" i="6"/>
  <c r="E1286" i="6"/>
  <c r="F1286" i="6"/>
  <c r="I1286" i="6"/>
  <c r="J1286" i="6"/>
  <c r="K1286" i="6"/>
  <c r="E1287" i="6"/>
  <c r="F1287" i="6"/>
  <c r="I1287" i="6"/>
  <c r="J1287" i="6"/>
  <c r="K1287" i="6"/>
  <c r="E1288" i="6"/>
  <c r="F1288" i="6"/>
  <c r="I1288" i="6"/>
  <c r="J1288" i="6"/>
  <c r="K1288" i="6"/>
  <c r="E1289" i="6"/>
  <c r="F1289" i="6"/>
  <c r="I1289" i="6"/>
  <c r="J1289" i="6"/>
  <c r="K1289" i="6"/>
  <c r="E1290" i="6"/>
  <c r="F1290" i="6"/>
  <c r="I1290" i="6"/>
  <c r="J1290" i="6"/>
  <c r="K1290" i="6"/>
  <c r="E1291" i="6"/>
  <c r="F1291" i="6"/>
  <c r="I1291" i="6"/>
  <c r="J1291" i="6"/>
  <c r="K1291" i="6"/>
  <c r="E1292" i="6"/>
  <c r="F1292" i="6"/>
  <c r="I1292" i="6"/>
  <c r="J1292" i="6"/>
  <c r="K1292" i="6"/>
  <c r="E1293" i="6"/>
  <c r="F1293" i="6"/>
  <c r="I1293" i="6"/>
  <c r="J1293" i="6"/>
  <c r="K1293" i="6"/>
  <c r="E1294" i="6"/>
  <c r="F1294" i="6"/>
  <c r="I1294" i="6"/>
  <c r="J1294" i="6"/>
  <c r="K1294" i="6"/>
  <c r="E1295" i="6"/>
  <c r="F1295" i="6"/>
  <c r="I1295" i="6"/>
  <c r="J1295" i="6"/>
  <c r="K1295" i="6"/>
  <c r="E1296" i="6"/>
  <c r="F1296" i="6"/>
  <c r="I1296" i="6"/>
  <c r="J1296" i="6"/>
  <c r="K1296" i="6"/>
  <c r="E1297" i="6"/>
  <c r="F1297" i="6"/>
  <c r="I1297" i="6"/>
  <c r="J1297" i="6"/>
  <c r="K1297" i="6"/>
  <c r="E1298" i="6"/>
  <c r="F1298" i="6"/>
  <c r="I1298" i="6"/>
  <c r="J1298" i="6"/>
  <c r="K1298" i="6"/>
  <c r="E1299" i="6"/>
  <c r="F1299" i="6"/>
  <c r="I1299" i="6"/>
  <c r="J1299" i="6"/>
  <c r="K1299" i="6"/>
  <c r="E1300" i="6"/>
  <c r="F1300" i="6"/>
  <c r="I1300" i="6"/>
  <c r="J1300" i="6"/>
  <c r="K1300" i="6"/>
  <c r="E1301" i="6"/>
  <c r="F1301" i="6"/>
  <c r="I1301" i="6"/>
  <c r="J1301" i="6"/>
  <c r="K1301" i="6"/>
  <c r="E1302" i="6"/>
  <c r="F1302" i="6"/>
  <c r="I1302" i="6"/>
  <c r="J1302" i="6"/>
  <c r="K1302" i="6"/>
  <c r="E1303" i="6"/>
  <c r="F1303" i="6"/>
  <c r="I1303" i="6"/>
  <c r="J1303" i="6"/>
  <c r="K1303" i="6"/>
  <c r="E1304" i="6"/>
  <c r="F1304" i="6"/>
  <c r="I1304" i="6"/>
  <c r="J1304" i="6"/>
  <c r="K1304" i="6"/>
  <c r="E1305" i="6"/>
  <c r="F1305" i="6"/>
  <c r="I1305" i="6"/>
  <c r="J1305" i="6"/>
  <c r="K1305" i="6"/>
  <c r="E1306" i="6"/>
  <c r="F1306" i="6"/>
  <c r="I1306" i="6"/>
  <c r="J1306" i="6"/>
  <c r="K1306" i="6"/>
  <c r="E1307" i="6"/>
  <c r="F1307" i="6"/>
  <c r="I1307" i="6"/>
  <c r="J1307" i="6"/>
  <c r="K1307" i="6"/>
  <c r="E1308" i="6"/>
  <c r="F1308" i="6"/>
  <c r="I1308" i="6"/>
  <c r="J1308" i="6"/>
  <c r="K1308" i="6"/>
  <c r="E1309" i="6"/>
  <c r="F1309" i="6"/>
  <c r="I1309" i="6"/>
  <c r="J1309" i="6"/>
  <c r="K1309" i="6"/>
  <c r="E1310" i="6"/>
  <c r="F1310" i="6"/>
  <c r="I1310" i="6"/>
  <c r="J1310" i="6"/>
  <c r="K1310" i="6"/>
  <c r="E1311" i="6"/>
  <c r="F1311" i="6"/>
  <c r="I1311" i="6"/>
  <c r="J1311" i="6"/>
  <c r="K1311" i="6"/>
  <c r="E1312" i="6"/>
  <c r="F1312" i="6"/>
  <c r="I1312" i="6"/>
  <c r="J1312" i="6"/>
  <c r="K1312" i="6"/>
  <c r="E1313" i="6"/>
  <c r="F1313" i="6"/>
  <c r="I1313" i="6"/>
  <c r="J1313" i="6"/>
  <c r="K1313" i="6"/>
  <c r="E1314" i="6"/>
  <c r="F1314" i="6"/>
  <c r="I1314" i="6"/>
  <c r="J1314" i="6"/>
  <c r="K1314" i="6"/>
  <c r="E1315" i="6"/>
  <c r="F1315" i="6"/>
  <c r="I1315" i="6"/>
  <c r="J1315" i="6"/>
  <c r="K1315" i="6"/>
  <c r="E1316" i="6"/>
  <c r="F1316" i="6"/>
  <c r="I1316" i="6"/>
  <c r="J1316" i="6"/>
  <c r="K1316" i="6"/>
  <c r="E1317" i="6"/>
  <c r="F1317" i="6"/>
  <c r="I1317" i="6"/>
  <c r="J1317" i="6"/>
  <c r="K1317" i="6"/>
  <c r="E1318" i="6"/>
  <c r="F1318" i="6"/>
  <c r="I1318" i="6"/>
  <c r="J1318" i="6"/>
  <c r="K1318" i="6"/>
  <c r="E1319" i="6"/>
  <c r="F1319" i="6"/>
  <c r="I1319" i="6"/>
  <c r="J1319" i="6"/>
  <c r="K1319" i="6"/>
  <c r="E1320" i="6"/>
  <c r="F1320" i="6"/>
  <c r="I1320" i="6"/>
  <c r="J1320" i="6"/>
  <c r="K1320" i="6"/>
  <c r="E1321" i="6"/>
  <c r="F1321" i="6"/>
  <c r="I1321" i="6"/>
  <c r="J1321" i="6"/>
  <c r="K1321" i="6"/>
  <c r="E1322" i="6"/>
  <c r="F1322" i="6"/>
  <c r="I1322" i="6"/>
  <c r="J1322" i="6"/>
  <c r="K1322" i="6"/>
  <c r="E1323" i="6"/>
  <c r="F1323" i="6"/>
  <c r="I1323" i="6"/>
  <c r="J1323" i="6"/>
  <c r="K1323" i="6"/>
  <c r="E1324" i="6"/>
  <c r="F1324" i="6"/>
  <c r="I1324" i="6"/>
  <c r="J1324" i="6"/>
  <c r="K1324" i="6"/>
  <c r="E1325" i="6"/>
  <c r="F1325" i="6"/>
  <c r="I1325" i="6"/>
  <c r="J1325" i="6"/>
  <c r="K1325" i="6"/>
  <c r="E1326" i="6"/>
  <c r="F1326" i="6"/>
  <c r="I1326" i="6"/>
  <c r="J1326" i="6"/>
  <c r="K1326" i="6"/>
  <c r="E1327" i="6"/>
  <c r="F1327" i="6"/>
  <c r="I1327" i="6"/>
  <c r="J1327" i="6"/>
  <c r="K1327" i="6"/>
  <c r="E1328" i="6"/>
  <c r="F1328" i="6"/>
  <c r="I1328" i="6"/>
  <c r="J1328" i="6"/>
  <c r="K1328" i="6"/>
  <c r="E1329" i="6"/>
  <c r="F1329" i="6"/>
  <c r="I1329" i="6"/>
  <c r="J1329" i="6"/>
  <c r="K1329" i="6"/>
  <c r="E1330" i="6"/>
  <c r="F1330" i="6"/>
  <c r="I1330" i="6"/>
  <c r="J1330" i="6"/>
  <c r="K1330" i="6"/>
  <c r="E1331" i="6"/>
  <c r="F1331" i="6"/>
  <c r="I1331" i="6"/>
  <c r="J1331" i="6"/>
  <c r="K1331" i="6"/>
  <c r="E1332" i="6"/>
  <c r="F1332" i="6"/>
  <c r="I1332" i="6"/>
  <c r="J1332" i="6"/>
  <c r="K1332" i="6"/>
  <c r="E1333" i="6"/>
  <c r="F1333" i="6"/>
  <c r="I1333" i="6"/>
  <c r="J1333" i="6"/>
  <c r="K1333" i="6"/>
  <c r="E1334" i="6"/>
  <c r="F1334" i="6"/>
  <c r="I1334" i="6"/>
  <c r="J1334" i="6"/>
  <c r="K1334" i="6"/>
  <c r="E1335" i="6"/>
  <c r="F1335" i="6"/>
  <c r="I1335" i="6"/>
  <c r="J1335" i="6"/>
  <c r="K1335" i="6"/>
  <c r="E1336" i="6"/>
  <c r="F1336" i="6"/>
  <c r="I1336" i="6"/>
  <c r="J1336" i="6"/>
  <c r="K1336" i="6"/>
  <c r="E1337" i="6"/>
  <c r="F1337" i="6"/>
  <c r="I1337" i="6"/>
  <c r="J1337" i="6"/>
  <c r="K1337" i="6"/>
  <c r="E1338" i="6"/>
  <c r="F1338" i="6"/>
  <c r="I1338" i="6"/>
  <c r="J1338" i="6"/>
  <c r="K1338" i="6"/>
  <c r="E1339" i="6"/>
  <c r="F1339" i="6"/>
  <c r="I1339" i="6"/>
  <c r="J1339" i="6"/>
  <c r="K1339" i="6"/>
  <c r="E1340" i="6"/>
  <c r="F1340" i="6"/>
  <c r="I1340" i="6"/>
  <c r="J1340" i="6"/>
  <c r="K1340" i="6"/>
  <c r="E1341" i="6"/>
  <c r="F1341" i="6"/>
  <c r="I1341" i="6"/>
  <c r="J1341" i="6"/>
  <c r="K1341" i="6"/>
  <c r="E1342" i="6"/>
  <c r="F1342" i="6"/>
  <c r="I1342" i="6"/>
  <c r="J1342" i="6"/>
  <c r="K1342" i="6"/>
  <c r="E1343" i="6"/>
  <c r="F1343" i="6"/>
  <c r="I1343" i="6"/>
  <c r="J1343" i="6"/>
  <c r="K1343" i="6"/>
  <c r="E1344" i="6"/>
  <c r="F1344" i="6"/>
  <c r="I1344" i="6"/>
  <c r="J1344" i="6"/>
  <c r="K1344" i="6"/>
  <c r="E1345" i="6"/>
  <c r="F1345" i="6"/>
  <c r="I1345" i="6"/>
  <c r="J1345" i="6"/>
  <c r="K1345" i="6"/>
  <c r="E1346" i="6"/>
  <c r="F1346" i="6"/>
  <c r="I1346" i="6"/>
  <c r="J1346" i="6"/>
  <c r="K1346" i="6"/>
  <c r="E1347" i="6"/>
  <c r="F1347" i="6"/>
  <c r="I1347" i="6"/>
  <c r="J1347" i="6"/>
  <c r="K1347" i="6"/>
  <c r="E1348" i="6"/>
  <c r="F1348" i="6"/>
  <c r="I1348" i="6"/>
  <c r="J1348" i="6"/>
  <c r="K1348" i="6"/>
  <c r="E1349" i="6"/>
  <c r="F1349" i="6"/>
  <c r="I1349" i="6"/>
  <c r="J1349" i="6"/>
  <c r="K1349" i="6"/>
  <c r="E1350" i="6"/>
  <c r="F1350" i="6"/>
  <c r="I1350" i="6"/>
  <c r="J1350" i="6"/>
  <c r="K1350" i="6"/>
  <c r="E1351" i="6"/>
  <c r="F1351" i="6"/>
  <c r="I1351" i="6"/>
  <c r="J1351" i="6"/>
  <c r="K1351" i="6"/>
  <c r="E1352" i="6"/>
  <c r="F1352" i="6"/>
  <c r="I1352" i="6"/>
  <c r="J1352" i="6"/>
  <c r="K1352" i="6"/>
  <c r="E1353" i="6"/>
  <c r="F1353" i="6"/>
  <c r="I1353" i="6"/>
  <c r="J1353" i="6"/>
  <c r="K1353" i="6"/>
  <c r="E1354" i="6"/>
  <c r="F1354" i="6"/>
  <c r="I1354" i="6"/>
  <c r="J1354" i="6"/>
  <c r="K1354" i="6"/>
  <c r="E1355" i="6"/>
  <c r="F1355" i="6"/>
  <c r="I1355" i="6"/>
  <c r="J1355" i="6"/>
  <c r="K1355" i="6"/>
  <c r="E1356" i="6"/>
  <c r="F1356" i="6"/>
  <c r="I1356" i="6"/>
  <c r="J1356" i="6"/>
  <c r="K1356" i="6"/>
  <c r="E1357" i="6"/>
  <c r="F1357" i="6"/>
  <c r="I1357" i="6"/>
  <c r="J1357" i="6"/>
  <c r="K1357" i="6"/>
  <c r="E1358" i="6"/>
  <c r="F1358" i="6"/>
  <c r="I1358" i="6"/>
  <c r="J1358" i="6"/>
  <c r="K1358" i="6"/>
  <c r="E1359" i="6"/>
  <c r="F1359" i="6"/>
  <c r="I1359" i="6"/>
  <c r="J1359" i="6"/>
  <c r="K1359" i="6"/>
  <c r="E1360" i="6"/>
  <c r="F1360" i="6"/>
  <c r="I1360" i="6"/>
  <c r="J1360" i="6"/>
  <c r="K1360" i="6"/>
  <c r="E1361" i="6"/>
  <c r="F1361" i="6"/>
  <c r="I1361" i="6"/>
  <c r="J1361" i="6"/>
  <c r="K1361" i="6"/>
  <c r="E1362" i="6"/>
  <c r="F1362" i="6"/>
  <c r="I1362" i="6"/>
  <c r="J1362" i="6"/>
  <c r="K1362" i="6"/>
  <c r="E1363" i="6"/>
  <c r="F1363" i="6"/>
  <c r="I1363" i="6"/>
  <c r="J1363" i="6"/>
  <c r="K1363" i="6"/>
  <c r="E1364" i="6"/>
  <c r="F1364" i="6"/>
  <c r="I1364" i="6"/>
  <c r="J1364" i="6"/>
  <c r="K1364" i="6"/>
  <c r="E1365" i="6"/>
  <c r="F1365" i="6"/>
  <c r="I1365" i="6"/>
  <c r="J1365" i="6"/>
  <c r="K1365" i="6"/>
  <c r="E1366" i="6"/>
  <c r="F1366" i="6"/>
  <c r="I1366" i="6"/>
  <c r="J1366" i="6"/>
  <c r="K1366" i="6"/>
  <c r="E1367" i="6"/>
  <c r="F1367" i="6"/>
  <c r="I1367" i="6"/>
  <c r="J1367" i="6"/>
  <c r="K1367" i="6"/>
  <c r="E1368" i="6"/>
  <c r="F1368" i="6"/>
  <c r="I1368" i="6"/>
  <c r="J1368" i="6"/>
  <c r="K1368" i="6"/>
  <c r="E1369" i="6"/>
  <c r="F1369" i="6"/>
  <c r="I1369" i="6"/>
  <c r="J1369" i="6"/>
  <c r="K1369" i="6"/>
  <c r="E1370" i="6"/>
  <c r="F1370" i="6"/>
  <c r="I1370" i="6"/>
  <c r="J1370" i="6"/>
  <c r="K1370" i="6"/>
  <c r="E1371" i="6"/>
  <c r="F1371" i="6"/>
  <c r="I1371" i="6"/>
  <c r="J1371" i="6"/>
  <c r="K1371" i="6"/>
  <c r="E1372" i="6"/>
  <c r="F1372" i="6"/>
  <c r="I1372" i="6"/>
  <c r="J1372" i="6"/>
  <c r="K1372" i="6"/>
  <c r="E1373" i="6"/>
  <c r="F1373" i="6"/>
  <c r="I1373" i="6"/>
  <c r="J1373" i="6"/>
  <c r="K1373" i="6"/>
  <c r="E1374" i="6"/>
  <c r="F1374" i="6"/>
  <c r="I1374" i="6"/>
  <c r="J1374" i="6"/>
  <c r="K1374" i="6"/>
  <c r="E1375" i="6"/>
  <c r="F1375" i="6"/>
  <c r="I1375" i="6"/>
  <c r="J1375" i="6"/>
  <c r="K1375" i="6"/>
  <c r="E1376" i="6"/>
  <c r="F1376" i="6"/>
  <c r="I1376" i="6"/>
  <c r="J1376" i="6"/>
  <c r="K1376" i="6"/>
  <c r="E1377" i="6"/>
  <c r="F1377" i="6"/>
  <c r="I1377" i="6"/>
  <c r="J1377" i="6"/>
  <c r="K1377" i="6"/>
  <c r="E1378" i="6"/>
  <c r="F1378" i="6"/>
  <c r="I1378" i="6"/>
  <c r="J1378" i="6"/>
  <c r="K1378" i="6"/>
  <c r="E1379" i="6"/>
  <c r="F1379" i="6"/>
  <c r="I1379" i="6"/>
  <c r="J1379" i="6"/>
  <c r="K1379" i="6"/>
  <c r="E1380" i="6"/>
  <c r="F1380" i="6"/>
  <c r="I1380" i="6"/>
  <c r="J1380" i="6"/>
  <c r="K1380" i="6"/>
  <c r="E1381" i="6"/>
  <c r="F1381" i="6"/>
  <c r="I1381" i="6"/>
  <c r="J1381" i="6"/>
  <c r="K1381" i="6"/>
  <c r="E1382" i="6"/>
  <c r="F1382" i="6"/>
  <c r="I1382" i="6"/>
  <c r="J1382" i="6"/>
  <c r="K1382" i="6"/>
  <c r="E1383" i="6"/>
  <c r="F1383" i="6"/>
  <c r="I1383" i="6"/>
  <c r="J1383" i="6"/>
  <c r="K1383" i="6"/>
  <c r="E1384" i="6"/>
  <c r="F1384" i="6"/>
  <c r="I1384" i="6"/>
  <c r="J1384" i="6"/>
  <c r="K1384" i="6"/>
  <c r="E1385" i="6"/>
  <c r="F1385" i="6"/>
  <c r="I1385" i="6"/>
  <c r="J1385" i="6"/>
  <c r="K1385" i="6"/>
  <c r="E1386" i="6"/>
  <c r="F1386" i="6"/>
  <c r="I1386" i="6"/>
  <c r="J1386" i="6"/>
  <c r="K1386" i="6"/>
  <c r="E1387" i="6"/>
  <c r="F1387" i="6"/>
  <c r="I1387" i="6"/>
  <c r="J1387" i="6"/>
  <c r="K1387" i="6"/>
  <c r="E1388" i="6"/>
  <c r="F1388" i="6"/>
  <c r="I1388" i="6"/>
  <c r="J1388" i="6"/>
  <c r="K1388" i="6"/>
  <c r="E1389" i="6"/>
  <c r="F1389" i="6"/>
  <c r="I1389" i="6"/>
  <c r="J1389" i="6"/>
  <c r="K1389" i="6"/>
  <c r="E1390" i="6"/>
  <c r="F1390" i="6"/>
  <c r="I1390" i="6"/>
  <c r="J1390" i="6"/>
  <c r="K1390" i="6"/>
  <c r="E1391" i="6"/>
  <c r="F1391" i="6"/>
  <c r="I1391" i="6"/>
  <c r="J1391" i="6"/>
  <c r="K1391" i="6"/>
  <c r="E1392" i="6"/>
  <c r="F1392" i="6"/>
  <c r="I1392" i="6"/>
  <c r="J1392" i="6"/>
  <c r="K1392" i="6"/>
  <c r="E1393" i="6"/>
  <c r="F1393" i="6"/>
  <c r="I1393" i="6"/>
  <c r="J1393" i="6"/>
  <c r="K1393" i="6"/>
  <c r="E1394" i="6"/>
  <c r="F1394" i="6"/>
  <c r="I1394" i="6"/>
  <c r="J1394" i="6"/>
  <c r="K1394" i="6"/>
  <c r="E1395" i="6"/>
  <c r="F1395" i="6"/>
  <c r="I1395" i="6"/>
  <c r="J1395" i="6"/>
  <c r="K1395" i="6"/>
  <c r="E1396" i="6"/>
  <c r="F1396" i="6"/>
  <c r="I1396" i="6"/>
  <c r="J1396" i="6"/>
  <c r="K1396" i="6"/>
  <c r="E1397" i="6"/>
  <c r="F1397" i="6"/>
  <c r="I1397" i="6"/>
  <c r="J1397" i="6"/>
  <c r="K1397" i="6"/>
  <c r="E1398" i="6"/>
  <c r="F1398" i="6"/>
  <c r="I1398" i="6"/>
  <c r="J1398" i="6"/>
  <c r="K1398" i="6"/>
  <c r="E1399" i="6"/>
  <c r="F1399" i="6"/>
  <c r="I1399" i="6"/>
  <c r="J1399" i="6"/>
  <c r="K1399" i="6"/>
  <c r="E1400" i="6"/>
  <c r="F1400" i="6"/>
  <c r="I1400" i="6"/>
  <c r="J1400" i="6"/>
  <c r="K1400" i="6"/>
  <c r="E1401" i="6"/>
  <c r="F1401" i="6"/>
  <c r="I1401" i="6"/>
  <c r="J1401" i="6"/>
  <c r="K1401" i="6"/>
  <c r="E1402" i="6"/>
  <c r="F1402" i="6"/>
  <c r="I1402" i="6"/>
  <c r="J1402" i="6"/>
  <c r="K1402" i="6"/>
  <c r="E1403" i="6"/>
  <c r="F1403" i="6"/>
  <c r="I1403" i="6"/>
  <c r="J1403" i="6"/>
  <c r="K1403" i="6"/>
  <c r="E1404" i="6"/>
  <c r="F1404" i="6"/>
  <c r="I1404" i="6"/>
  <c r="J1404" i="6"/>
  <c r="K1404" i="6"/>
  <c r="E1405" i="6"/>
  <c r="F1405" i="6"/>
  <c r="I1405" i="6"/>
  <c r="J1405" i="6"/>
  <c r="K1405" i="6"/>
  <c r="E1406" i="6"/>
  <c r="F1406" i="6"/>
  <c r="I1406" i="6"/>
  <c r="J1406" i="6"/>
  <c r="K1406" i="6"/>
  <c r="E1407" i="6"/>
  <c r="F1407" i="6"/>
  <c r="I1407" i="6"/>
  <c r="J1407" i="6"/>
  <c r="K1407" i="6"/>
  <c r="E1408" i="6"/>
  <c r="F1408" i="6"/>
  <c r="I1408" i="6"/>
  <c r="J1408" i="6"/>
  <c r="K1408" i="6"/>
  <c r="E1409" i="6"/>
  <c r="F1409" i="6"/>
  <c r="I1409" i="6"/>
  <c r="J1409" i="6"/>
  <c r="K1409" i="6"/>
  <c r="E1410" i="6"/>
  <c r="F1410" i="6"/>
  <c r="I1410" i="6"/>
  <c r="J1410" i="6"/>
  <c r="K1410" i="6"/>
  <c r="E1411" i="6"/>
  <c r="F1411" i="6"/>
  <c r="I1411" i="6"/>
  <c r="J1411" i="6"/>
  <c r="K1411" i="6"/>
  <c r="E1412" i="6"/>
  <c r="F1412" i="6"/>
  <c r="I1412" i="6"/>
  <c r="J1412" i="6"/>
  <c r="K1412" i="6"/>
  <c r="E1413" i="6"/>
  <c r="F1413" i="6"/>
  <c r="I1413" i="6"/>
  <c r="J1413" i="6"/>
  <c r="K1413" i="6"/>
  <c r="E1414" i="6"/>
  <c r="F1414" i="6"/>
  <c r="I1414" i="6"/>
  <c r="J1414" i="6"/>
  <c r="K1414" i="6"/>
  <c r="E1415" i="6"/>
  <c r="F1415" i="6"/>
  <c r="I1415" i="6"/>
  <c r="J1415" i="6"/>
  <c r="K1415" i="6"/>
  <c r="E1416" i="6"/>
  <c r="F1416" i="6"/>
  <c r="I1416" i="6"/>
  <c r="J1416" i="6"/>
  <c r="K1416" i="6"/>
  <c r="E1417" i="6"/>
  <c r="F1417" i="6"/>
  <c r="I1417" i="6"/>
  <c r="J1417" i="6"/>
  <c r="K1417" i="6"/>
  <c r="E1418" i="6"/>
  <c r="F1418" i="6"/>
  <c r="I1418" i="6"/>
  <c r="J1418" i="6"/>
  <c r="K1418" i="6"/>
  <c r="E1419" i="6"/>
  <c r="F1419" i="6"/>
  <c r="I1419" i="6"/>
  <c r="J1419" i="6"/>
  <c r="K1419" i="6"/>
  <c r="E1420" i="6"/>
  <c r="F1420" i="6"/>
  <c r="I1420" i="6"/>
  <c r="J1420" i="6"/>
  <c r="K1420" i="6"/>
  <c r="E1421" i="6"/>
  <c r="F1421" i="6"/>
  <c r="I1421" i="6"/>
  <c r="J1421" i="6"/>
  <c r="K1421" i="6"/>
  <c r="E1422" i="6"/>
  <c r="F1422" i="6"/>
  <c r="I1422" i="6"/>
  <c r="J1422" i="6"/>
  <c r="K1422" i="6"/>
  <c r="E1423" i="6"/>
  <c r="F1423" i="6"/>
  <c r="I1423" i="6"/>
  <c r="J1423" i="6"/>
  <c r="K1423" i="6"/>
  <c r="E1424" i="6"/>
  <c r="F1424" i="6"/>
  <c r="I1424" i="6"/>
  <c r="J1424" i="6"/>
  <c r="K1424" i="6"/>
  <c r="E1425" i="6"/>
  <c r="F1425" i="6"/>
  <c r="I1425" i="6"/>
  <c r="J1425" i="6"/>
  <c r="K1425" i="6"/>
  <c r="E1426" i="6"/>
  <c r="F1426" i="6"/>
  <c r="I1426" i="6"/>
  <c r="J1426" i="6"/>
  <c r="K1426" i="6"/>
  <c r="E1427" i="6"/>
  <c r="F1427" i="6"/>
  <c r="I1427" i="6"/>
  <c r="J1427" i="6"/>
  <c r="K1427" i="6"/>
  <c r="E1428" i="6"/>
  <c r="F1428" i="6"/>
  <c r="I1428" i="6"/>
  <c r="J1428" i="6"/>
  <c r="K1428" i="6"/>
  <c r="E1429" i="6"/>
  <c r="F1429" i="6"/>
  <c r="I1429" i="6"/>
  <c r="J1429" i="6"/>
  <c r="K1429" i="6"/>
  <c r="E1430" i="6"/>
  <c r="F1430" i="6"/>
  <c r="I1430" i="6"/>
  <c r="J1430" i="6"/>
  <c r="K1430" i="6"/>
  <c r="E1431" i="6"/>
  <c r="F1431" i="6"/>
  <c r="I1431" i="6"/>
  <c r="J1431" i="6"/>
  <c r="K1431" i="6"/>
  <c r="E1432" i="6"/>
  <c r="F1432" i="6"/>
  <c r="I1432" i="6"/>
  <c r="J1432" i="6"/>
  <c r="K1432" i="6"/>
  <c r="E1433" i="6"/>
  <c r="F1433" i="6"/>
  <c r="I1433" i="6"/>
  <c r="J1433" i="6"/>
  <c r="K1433" i="6"/>
  <c r="E1434" i="6"/>
  <c r="F1434" i="6"/>
  <c r="I1434" i="6"/>
  <c r="J1434" i="6"/>
  <c r="K1434" i="6"/>
  <c r="E1435" i="6"/>
  <c r="F1435" i="6"/>
  <c r="I1435" i="6"/>
  <c r="J1435" i="6"/>
  <c r="K1435" i="6"/>
  <c r="E1436" i="6"/>
  <c r="F1436" i="6"/>
  <c r="I1436" i="6"/>
  <c r="J1436" i="6"/>
  <c r="K1436" i="6"/>
  <c r="E1437" i="6"/>
  <c r="F1437" i="6"/>
  <c r="I1437" i="6"/>
  <c r="J1437" i="6"/>
  <c r="K1437" i="6"/>
  <c r="E1438" i="6"/>
  <c r="F1438" i="6"/>
  <c r="I1438" i="6"/>
  <c r="J1438" i="6"/>
  <c r="K1438" i="6"/>
  <c r="E1439" i="6"/>
  <c r="F1439" i="6"/>
  <c r="I1439" i="6"/>
  <c r="J1439" i="6"/>
  <c r="K1439" i="6"/>
  <c r="E1440" i="6"/>
  <c r="F1440" i="6"/>
  <c r="I1440" i="6"/>
  <c r="J1440" i="6"/>
  <c r="K1440" i="6"/>
  <c r="E1441" i="6"/>
  <c r="F1441" i="6"/>
  <c r="I1441" i="6"/>
  <c r="J1441" i="6"/>
  <c r="K1441" i="6"/>
  <c r="E1442" i="6"/>
  <c r="F1442" i="6"/>
  <c r="I1442" i="6"/>
  <c r="J1442" i="6"/>
  <c r="K1442" i="6"/>
  <c r="E1443" i="6"/>
  <c r="F1443" i="6"/>
  <c r="I1443" i="6"/>
  <c r="J1443" i="6"/>
  <c r="K1443" i="6"/>
  <c r="E1444" i="6"/>
  <c r="F1444" i="6"/>
  <c r="I1444" i="6"/>
  <c r="J1444" i="6"/>
  <c r="K1444" i="6"/>
  <c r="E1445" i="6"/>
  <c r="F1445" i="6"/>
  <c r="I1445" i="6"/>
  <c r="J1445" i="6"/>
  <c r="K1445" i="6"/>
  <c r="E1446" i="6"/>
  <c r="F1446" i="6"/>
  <c r="I1446" i="6"/>
  <c r="J1446" i="6"/>
  <c r="K1446" i="6"/>
  <c r="E1447" i="6"/>
  <c r="F1447" i="6"/>
  <c r="I1447" i="6"/>
  <c r="J1447" i="6"/>
  <c r="K1447" i="6"/>
  <c r="E1448" i="6"/>
  <c r="F1448" i="6"/>
  <c r="I1448" i="6"/>
  <c r="J1448" i="6"/>
  <c r="K1448" i="6"/>
  <c r="E1449" i="6"/>
  <c r="F1449" i="6"/>
  <c r="I1449" i="6"/>
  <c r="J1449" i="6"/>
  <c r="K1449" i="6"/>
  <c r="E1450" i="6"/>
  <c r="F1450" i="6"/>
  <c r="I1450" i="6"/>
  <c r="J1450" i="6"/>
  <c r="K1450" i="6"/>
  <c r="E1451" i="6"/>
  <c r="F1451" i="6"/>
  <c r="I1451" i="6"/>
  <c r="J1451" i="6"/>
  <c r="K1451" i="6"/>
  <c r="E1452" i="6"/>
  <c r="F1452" i="6"/>
  <c r="I1452" i="6"/>
  <c r="J1452" i="6"/>
  <c r="K1452" i="6"/>
  <c r="E1453" i="6"/>
  <c r="F1453" i="6"/>
  <c r="I1453" i="6"/>
  <c r="J1453" i="6"/>
  <c r="K1453" i="6"/>
  <c r="E1454" i="6"/>
  <c r="F1454" i="6"/>
  <c r="I1454" i="6"/>
  <c r="J1454" i="6"/>
  <c r="K1454" i="6"/>
  <c r="E1455" i="6"/>
  <c r="F1455" i="6"/>
  <c r="I1455" i="6"/>
  <c r="J1455" i="6"/>
  <c r="K1455" i="6"/>
  <c r="E1456" i="6"/>
  <c r="F1456" i="6"/>
  <c r="I1456" i="6"/>
  <c r="J1456" i="6"/>
  <c r="K1456" i="6"/>
  <c r="E1457" i="6"/>
  <c r="F1457" i="6"/>
  <c r="I1457" i="6"/>
  <c r="J1457" i="6"/>
  <c r="K1457" i="6"/>
  <c r="E1458" i="6"/>
  <c r="F1458" i="6"/>
  <c r="I1458" i="6"/>
  <c r="J1458" i="6"/>
  <c r="K1458" i="6"/>
  <c r="E1459" i="6"/>
  <c r="F1459" i="6"/>
  <c r="I1459" i="6"/>
  <c r="J1459" i="6"/>
  <c r="K1459" i="6"/>
  <c r="E1460" i="6"/>
  <c r="F1460" i="6"/>
  <c r="I1460" i="6"/>
  <c r="J1460" i="6"/>
  <c r="K1460" i="6"/>
  <c r="E1461" i="6"/>
  <c r="F1461" i="6"/>
  <c r="I1461" i="6"/>
  <c r="J1461" i="6"/>
  <c r="K1461" i="6"/>
  <c r="E1462" i="6"/>
  <c r="F1462" i="6"/>
  <c r="I1462" i="6"/>
  <c r="J1462" i="6"/>
  <c r="K1462" i="6"/>
  <c r="E1463" i="6"/>
  <c r="F1463" i="6"/>
  <c r="I1463" i="6"/>
  <c r="J1463" i="6"/>
  <c r="K1463" i="6"/>
  <c r="E1464" i="6"/>
  <c r="F1464" i="6"/>
  <c r="I1464" i="6"/>
  <c r="J1464" i="6"/>
  <c r="K1464" i="6"/>
  <c r="E1465" i="6"/>
  <c r="F1465" i="6"/>
  <c r="I1465" i="6"/>
  <c r="J1465" i="6"/>
  <c r="K1465" i="6"/>
  <c r="E1466" i="6"/>
  <c r="F1466" i="6"/>
  <c r="I1466" i="6"/>
  <c r="J1466" i="6"/>
  <c r="K1466" i="6"/>
  <c r="E1467" i="6"/>
  <c r="F1467" i="6"/>
  <c r="I1467" i="6"/>
  <c r="J1467" i="6"/>
  <c r="K1467" i="6"/>
  <c r="E1468" i="6"/>
  <c r="F1468" i="6"/>
  <c r="I1468" i="6"/>
  <c r="J1468" i="6"/>
  <c r="K1468" i="6"/>
  <c r="E1469" i="6"/>
  <c r="F1469" i="6"/>
  <c r="I1469" i="6"/>
  <c r="J1469" i="6"/>
  <c r="K1469" i="6"/>
  <c r="E1470" i="6"/>
  <c r="F1470" i="6"/>
  <c r="I1470" i="6"/>
  <c r="J1470" i="6"/>
  <c r="K1470" i="6"/>
  <c r="E1471" i="6"/>
  <c r="F1471" i="6"/>
  <c r="I1471" i="6"/>
  <c r="J1471" i="6"/>
  <c r="K1471" i="6"/>
  <c r="E1472" i="6"/>
  <c r="F1472" i="6"/>
  <c r="I1472" i="6"/>
  <c r="J1472" i="6"/>
  <c r="K1472" i="6"/>
  <c r="E1473" i="6"/>
  <c r="F1473" i="6"/>
  <c r="I1473" i="6"/>
  <c r="J1473" i="6"/>
  <c r="K1473" i="6"/>
  <c r="E1474" i="6"/>
  <c r="F1474" i="6"/>
  <c r="I1474" i="6"/>
  <c r="J1474" i="6"/>
  <c r="K1474" i="6"/>
  <c r="E1475" i="6"/>
  <c r="F1475" i="6"/>
  <c r="I1475" i="6"/>
  <c r="J1475" i="6"/>
  <c r="K1475" i="6"/>
  <c r="E1476" i="6"/>
  <c r="F1476" i="6"/>
  <c r="I1476" i="6"/>
  <c r="J1476" i="6"/>
  <c r="K1476" i="6"/>
  <c r="E1477" i="6"/>
  <c r="F1477" i="6"/>
  <c r="I1477" i="6"/>
  <c r="J1477" i="6"/>
  <c r="K1477" i="6"/>
  <c r="E1478" i="6"/>
  <c r="F1478" i="6"/>
  <c r="I1478" i="6"/>
  <c r="J1478" i="6"/>
  <c r="K1478" i="6"/>
  <c r="E1479" i="6"/>
  <c r="F1479" i="6"/>
  <c r="I1479" i="6"/>
  <c r="J1479" i="6"/>
  <c r="K1479" i="6"/>
  <c r="E1480" i="6"/>
  <c r="F1480" i="6"/>
  <c r="I1480" i="6"/>
  <c r="J1480" i="6"/>
  <c r="K1480" i="6"/>
  <c r="E1481" i="6"/>
  <c r="F1481" i="6"/>
  <c r="I1481" i="6"/>
  <c r="J1481" i="6"/>
  <c r="K1481" i="6"/>
  <c r="E1482" i="6"/>
  <c r="F1482" i="6"/>
  <c r="I1482" i="6"/>
  <c r="J1482" i="6"/>
  <c r="K1482" i="6"/>
  <c r="E1483" i="6"/>
  <c r="F1483" i="6"/>
  <c r="I1483" i="6"/>
  <c r="J1483" i="6"/>
  <c r="K1483" i="6"/>
  <c r="E1484" i="6"/>
  <c r="F1484" i="6"/>
  <c r="I1484" i="6"/>
  <c r="J1484" i="6"/>
  <c r="K1484" i="6"/>
  <c r="E1485" i="6"/>
  <c r="F1485" i="6"/>
  <c r="I1485" i="6"/>
  <c r="J1485" i="6"/>
  <c r="K1485" i="6"/>
  <c r="E1486" i="6"/>
  <c r="F1486" i="6"/>
  <c r="I1486" i="6"/>
  <c r="J1486" i="6"/>
  <c r="K1486" i="6"/>
  <c r="E1487" i="6"/>
  <c r="F1487" i="6"/>
  <c r="I1487" i="6"/>
  <c r="J1487" i="6"/>
  <c r="K1487" i="6"/>
  <c r="E1488" i="6"/>
  <c r="F1488" i="6"/>
  <c r="I1488" i="6"/>
  <c r="J1488" i="6"/>
  <c r="K1488" i="6"/>
  <c r="E1489" i="6"/>
  <c r="F1489" i="6"/>
  <c r="I1489" i="6"/>
  <c r="J1489" i="6"/>
  <c r="K1489" i="6"/>
  <c r="E1490" i="6"/>
  <c r="F1490" i="6"/>
  <c r="I1490" i="6"/>
  <c r="J1490" i="6"/>
  <c r="K1490" i="6"/>
  <c r="E1491" i="6"/>
  <c r="F1491" i="6"/>
  <c r="I1491" i="6"/>
  <c r="J1491" i="6"/>
  <c r="K1491" i="6"/>
  <c r="E1492" i="6"/>
  <c r="F1492" i="6"/>
  <c r="I1492" i="6"/>
  <c r="J1492" i="6"/>
  <c r="K1492" i="6"/>
  <c r="E1493" i="6"/>
  <c r="F1493" i="6"/>
  <c r="I1493" i="6"/>
  <c r="J1493" i="6"/>
  <c r="K1493" i="6"/>
  <c r="E1494" i="6"/>
  <c r="F1494" i="6"/>
  <c r="I1494" i="6"/>
  <c r="J1494" i="6"/>
  <c r="K1494" i="6"/>
  <c r="E1495" i="6"/>
  <c r="F1495" i="6"/>
  <c r="I1495" i="6"/>
  <c r="J1495" i="6"/>
  <c r="K1495" i="6"/>
  <c r="E1496" i="6"/>
  <c r="F1496" i="6"/>
  <c r="I1496" i="6"/>
  <c r="J1496" i="6"/>
  <c r="K1496" i="6"/>
  <c r="E1497" i="6"/>
  <c r="F1497" i="6"/>
  <c r="I1497" i="6"/>
  <c r="J1497" i="6"/>
  <c r="K1497" i="6"/>
  <c r="E1498" i="6"/>
  <c r="F1498" i="6"/>
  <c r="I1498" i="6"/>
  <c r="J1498" i="6"/>
  <c r="K1498" i="6"/>
  <c r="E1499" i="6"/>
  <c r="F1499" i="6"/>
  <c r="I1499" i="6"/>
  <c r="J1499" i="6"/>
  <c r="K1499" i="6"/>
  <c r="E1500" i="6"/>
  <c r="F1500" i="6"/>
  <c r="I1500" i="6"/>
  <c r="J1500" i="6"/>
  <c r="K1500" i="6"/>
  <c r="E1501" i="6"/>
  <c r="F1501" i="6"/>
  <c r="I1501" i="6"/>
  <c r="J1501" i="6"/>
  <c r="K1501" i="6"/>
  <c r="E1502" i="6"/>
  <c r="F1502" i="6"/>
  <c r="I1502" i="6"/>
  <c r="J1502" i="6"/>
  <c r="K1502" i="6"/>
  <c r="E1503" i="6"/>
  <c r="F1503" i="6"/>
  <c r="I1503" i="6"/>
  <c r="J1503" i="6"/>
  <c r="K1503" i="6"/>
  <c r="E1504" i="6"/>
  <c r="F1504" i="6"/>
  <c r="I1504" i="6"/>
  <c r="J1504" i="6"/>
  <c r="K1504" i="6"/>
  <c r="E1505" i="6"/>
  <c r="F1505" i="6"/>
  <c r="I1505" i="6"/>
  <c r="J1505" i="6"/>
  <c r="K1505" i="6"/>
  <c r="E1506" i="6"/>
  <c r="F1506" i="6"/>
  <c r="I1506" i="6"/>
  <c r="J1506" i="6"/>
  <c r="K1506" i="6"/>
  <c r="E1507" i="6"/>
  <c r="F1507" i="6"/>
  <c r="I1507" i="6"/>
  <c r="J1507" i="6"/>
  <c r="K1507" i="6"/>
  <c r="E1508" i="6"/>
  <c r="F1508" i="6"/>
  <c r="I1508" i="6"/>
  <c r="J1508" i="6"/>
  <c r="K1508" i="6"/>
  <c r="E1509" i="6"/>
  <c r="F1509" i="6"/>
  <c r="I1509" i="6"/>
  <c r="J1509" i="6"/>
  <c r="K1509" i="6"/>
  <c r="E1510" i="6"/>
  <c r="F1510" i="6"/>
  <c r="I1510" i="6"/>
  <c r="J1510" i="6"/>
  <c r="K1510" i="6"/>
  <c r="E1511" i="6"/>
  <c r="F1511" i="6"/>
  <c r="I1511" i="6"/>
  <c r="J1511" i="6"/>
  <c r="K1511" i="6"/>
  <c r="E1512" i="6"/>
  <c r="F1512" i="6"/>
  <c r="I1512" i="6"/>
  <c r="J1512" i="6"/>
  <c r="K1512" i="6"/>
  <c r="E1513" i="6"/>
  <c r="F1513" i="6"/>
  <c r="I1513" i="6"/>
  <c r="J1513" i="6"/>
  <c r="K1513" i="6"/>
  <c r="E1514" i="6"/>
  <c r="F1514" i="6"/>
  <c r="I1514" i="6"/>
  <c r="J1514" i="6"/>
  <c r="K1514" i="6"/>
  <c r="E1515" i="6"/>
  <c r="F1515" i="6"/>
  <c r="I1515" i="6"/>
  <c r="J1515" i="6"/>
  <c r="K1515" i="6"/>
  <c r="E1516" i="6"/>
  <c r="F1516" i="6"/>
  <c r="I1516" i="6"/>
  <c r="J1516" i="6"/>
  <c r="K1516" i="6"/>
  <c r="E1517" i="6"/>
  <c r="F1517" i="6"/>
  <c r="I1517" i="6"/>
  <c r="J1517" i="6"/>
  <c r="K1517" i="6"/>
  <c r="E1518" i="6"/>
  <c r="F1518" i="6"/>
  <c r="I1518" i="6"/>
  <c r="J1518" i="6"/>
  <c r="K1518" i="6"/>
  <c r="E1519" i="6"/>
  <c r="F1519" i="6"/>
  <c r="I1519" i="6"/>
  <c r="J1519" i="6"/>
  <c r="K1519" i="6"/>
  <c r="E1520" i="6"/>
  <c r="F1520" i="6"/>
  <c r="I1520" i="6"/>
  <c r="J1520" i="6"/>
  <c r="K1520" i="6"/>
  <c r="E1521" i="6"/>
  <c r="F1521" i="6"/>
  <c r="I1521" i="6"/>
  <c r="J1521" i="6"/>
  <c r="K1521" i="6"/>
  <c r="E1522" i="6"/>
  <c r="F1522" i="6"/>
  <c r="I1522" i="6"/>
  <c r="J1522" i="6"/>
  <c r="K1522" i="6"/>
  <c r="E1523" i="6"/>
  <c r="F1523" i="6"/>
  <c r="I1523" i="6"/>
  <c r="J1523" i="6"/>
  <c r="K1523" i="6"/>
  <c r="E1524" i="6"/>
  <c r="F1524" i="6"/>
  <c r="I1524" i="6"/>
  <c r="J1524" i="6"/>
  <c r="K1524" i="6"/>
  <c r="E1525" i="6"/>
  <c r="F1525" i="6"/>
  <c r="I1525" i="6"/>
  <c r="J1525" i="6"/>
  <c r="K1525" i="6"/>
  <c r="E1526" i="6"/>
  <c r="F1526" i="6"/>
  <c r="I1526" i="6"/>
  <c r="J1526" i="6"/>
  <c r="K1526" i="6"/>
  <c r="E1527" i="6"/>
  <c r="F1527" i="6"/>
  <c r="I1527" i="6"/>
  <c r="J1527" i="6"/>
  <c r="K1527" i="6"/>
  <c r="E1528" i="6"/>
  <c r="F1528" i="6"/>
  <c r="I1528" i="6"/>
  <c r="J1528" i="6"/>
  <c r="K1528" i="6"/>
  <c r="E1529" i="6"/>
  <c r="F1529" i="6"/>
  <c r="I1529" i="6"/>
  <c r="J1529" i="6"/>
  <c r="K1529" i="6"/>
  <c r="E1530" i="6"/>
  <c r="F1530" i="6"/>
  <c r="I1530" i="6"/>
  <c r="J1530" i="6"/>
  <c r="K1530" i="6"/>
  <c r="E1531" i="6"/>
  <c r="F1531" i="6"/>
  <c r="I1531" i="6"/>
  <c r="J1531" i="6"/>
  <c r="K1531" i="6"/>
  <c r="E1532" i="6"/>
  <c r="F1532" i="6"/>
  <c r="I1532" i="6"/>
  <c r="J1532" i="6"/>
  <c r="K1532" i="6"/>
  <c r="E1533" i="6"/>
  <c r="F1533" i="6"/>
  <c r="I1533" i="6"/>
  <c r="J1533" i="6"/>
  <c r="K1533" i="6"/>
  <c r="E1534" i="6"/>
  <c r="F1534" i="6"/>
  <c r="I1534" i="6"/>
  <c r="J1534" i="6"/>
  <c r="K1534" i="6"/>
  <c r="E1535" i="6"/>
  <c r="F1535" i="6"/>
  <c r="I1535" i="6"/>
  <c r="J1535" i="6"/>
  <c r="K1535" i="6"/>
  <c r="E1536" i="6"/>
  <c r="F1536" i="6"/>
  <c r="I1536" i="6"/>
  <c r="J1536" i="6"/>
  <c r="K1536" i="6"/>
  <c r="E1537" i="6"/>
  <c r="F1537" i="6"/>
  <c r="I1537" i="6"/>
  <c r="J1537" i="6"/>
  <c r="K1537" i="6"/>
  <c r="E1538" i="6"/>
  <c r="F1538" i="6"/>
  <c r="I1538" i="6"/>
  <c r="J1538" i="6"/>
  <c r="K1538" i="6"/>
  <c r="E1539" i="6"/>
  <c r="F1539" i="6"/>
  <c r="I1539" i="6"/>
  <c r="J1539" i="6"/>
  <c r="K1539" i="6"/>
  <c r="E1540" i="6"/>
  <c r="F1540" i="6"/>
  <c r="I1540" i="6"/>
  <c r="J1540" i="6"/>
  <c r="K1540" i="6"/>
  <c r="E1541" i="6"/>
  <c r="F1541" i="6"/>
  <c r="I1541" i="6"/>
  <c r="J1541" i="6"/>
  <c r="K1541" i="6"/>
  <c r="E1542" i="6"/>
  <c r="F1542" i="6"/>
  <c r="I1542" i="6"/>
  <c r="J1542" i="6"/>
  <c r="K1542" i="6"/>
  <c r="E1543" i="6"/>
  <c r="F1543" i="6"/>
  <c r="I1543" i="6"/>
  <c r="J1543" i="6"/>
  <c r="K1543" i="6"/>
  <c r="E1544" i="6"/>
  <c r="F1544" i="6"/>
  <c r="I1544" i="6"/>
  <c r="J1544" i="6"/>
  <c r="K1544" i="6"/>
  <c r="E1545" i="6"/>
  <c r="F1545" i="6"/>
  <c r="I1545" i="6"/>
  <c r="J1545" i="6"/>
  <c r="K1545" i="6"/>
  <c r="E1546" i="6"/>
  <c r="F1546" i="6"/>
  <c r="I1546" i="6"/>
  <c r="J1546" i="6"/>
  <c r="K1546" i="6"/>
  <c r="E1547" i="6"/>
  <c r="F1547" i="6"/>
  <c r="I1547" i="6"/>
  <c r="J1547" i="6"/>
  <c r="K1547" i="6"/>
  <c r="E1548" i="6"/>
  <c r="F1548" i="6"/>
  <c r="I1548" i="6"/>
  <c r="J1548" i="6"/>
  <c r="K1548" i="6"/>
  <c r="E1549" i="6"/>
  <c r="F1549" i="6"/>
  <c r="I1549" i="6"/>
  <c r="J1549" i="6"/>
  <c r="K1549" i="6"/>
  <c r="E1550" i="6"/>
  <c r="F1550" i="6"/>
  <c r="I1550" i="6"/>
  <c r="J1550" i="6"/>
  <c r="K1550" i="6"/>
  <c r="E1551" i="6"/>
  <c r="F1551" i="6"/>
  <c r="I1551" i="6"/>
  <c r="J1551" i="6"/>
  <c r="K1551" i="6"/>
  <c r="E1552" i="6"/>
  <c r="F1552" i="6"/>
  <c r="I1552" i="6"/>
  <c r="J1552" i="6"/>
  <c r="K1552" i="6"/>
  <c r="E1553" i="6"/>
  <c r="F1553" i="6"/>
  <c r="I1553" i="6"/>
  <c r="J1553" i="6"/>
  <c r="K1553" i="6"/>
  <c r="E1554" i="6"/>
  <c r="F1554" i="6"/>
  <c r="I1554" i="6"/>
  <c r="J1554" i="6"/>
  <c r="K1554" i="6"/>
  <c r="E1555" i="6"/>
  <c r="F1555" i="6"/>
  <c r="I1555" i="6"/>
  <c r="J1555" i="6"/>
  <c r="K1555" i="6"/>
  <c r="E1556" i="6"/>
  <c r="F1556" i="6"/>
  <c r="I1556" i="6"/>
  <c r="J1556" i="6"/>
  <c r="K1556" i="6"/>
  <c r="E1557" i="6"/>
  <c r="F1557" i="6"/>
  <c r="I1557" i="6"/>
  <c r="J1557" i="6"/>
  <c r="K1557" i="6"/>
  <c r="E1558" i="6"/>
  <c r="F1558" i="6"/>
  <c r="I1558" i="6"/>
  <c r="J1558" i="6"/>
  <c r="K1558" i="6"/>
  <c r="E1559" i="6"/>
  <c r="F1559" i="6"/>
  <c r="I1559" i="6"/>
  <c r="J1559" i="6"/>
  <c r="K1559" i="6"/>
  <c r="E1560" i="6"/>
  <c r="F1560" i="6"/>
  <c r="I1560" i="6"/>
  <c r="J1560" i="6"/>
  <c r="K1560" i="6"/>
  <c r="E1561" i="6"/>
  <c r="F1561" i="6"/>
  <c r="I1561" i="6"/>
  <c r="J1561" i="6"/>
  <c r="K1561" i="6"/>
  <c r="E1562" i="6"/>
  <c r="F1562" i="6"/>
  <c r="I1562" i="6"/>
  <c r="J1562" i="6"/>
  <c r="K1562" i="6"/>
  <c r="E1563" i="6"/>
  <c r="F1563" i="6"/>
  <c r="I1563" i="6"/>
  <c r="J1563" i="6"/>
  <c r="K1563" i="6"/>
  <c r="E1564" i="6"/>
  <c r="F1564" i="6"/>
  <c r="I1564" i="6"/>
  <c r="J1564" i="6"/>
  <c r="K1564" i="6"/>
  <c r="E1565" i="6"/>
  <c r="F1565" i="6"/>
  <c r="I1565" i="6"/>
  <c r="J1565" i="6"/>
  <c r="K1565" i="6"/>
  <c r="E1566" i="6"/>
  <c r="F1566" i="6"/>
  <c r="I1566" i="6"/>
  <c r="J1566" i="6"/>
  <c r="K1566" i="6"/>
  <c r="E1567" i="6"/>
  <c r="F1567" i="6"/>
  <c r="I1567" i="6"/>
  <c r="J1567" i="6"/>
  <c r="K1567" i="6"/>
  <c r="E1568" i="6"/>
  <c r="F1568" i="6"/>
  <c r="I1568" i="6"/>
  <c r="J1568" i="6"/>
  <c r="K1568" i="6"/>
  <c r="E1569" i="6"/>
  <c r="F1569" i="6"/>
  <c r="I1569" i="6"/>
  <c r="J1569" i="6"/>
  <c r="K1569" i="6"/>
  <c r="E1570" i="6"/>
  <c r="F1570" i="6"/>
  <c r="I1570" i="6"/>
  <c r="J1570" i="6"/>
  <c r="K1570" i="6"/>
  <c r="E1571" i="6"/>
  <c r="F1571" i="6"/>
  <c r="I1571" i="6"/>
  <c r="J1571" i="6"/>
  <c r="K1571" i="6"/>
  <c r="E1572" i="6"/>
  <c r="F1572" i="6"/>
  <c r="I1572" i="6"/>
  <c r="J1572" i="6"/>
  <c r="K1572" i="6"/>
  <c r="E1573" i="6"/>
  <c r="F1573" i="6"/>
  <c r="I1573" i="6"/>
  <c r="J1573" i="6"/>
  <c r="K1573" i="6"/>
  <c r="E1574" i="6"/>
  <c r="F1574" i="6"/>
  <c r="I1574" i="6"/>
  <c r="J1574" i="6"/>
  <c r="K1574" i="6"/>
  <c r="E1575" i="6"/>
  <c r="F1575" i="6"/>
  <c r="I1575" i="6"/>
  <c r="J1575" i="6"/>
  <c r="K1575" i="6"/>
  <c r="E1576" i="6"/>
  <c r="F1576" i="6"/>
  <c r="I1576" i="6"/>
  <c r="J1576" i="6"/>
  <c r="K1576" i="6"/>
  <c r="E1577" i="6"/>
  <c r="F1577" i="6"/>
  <c r="I1577" i="6"/>
  <c r="J1577" i="6"/>
  <c r="K1577" i="6"/>
  <c r="E1578" i="6"/>
  <c r="F1578" i="6"/>
  <c r="I1578" i="6"/>
  <c r="J1578" i="6"/>
  <c r="K1578" i="6"/>
  <c r="E1579" i="6"/>
  <c r="F1579" i="6"/>
  <c r="I1579" i="6"/>
  <c r="J1579" i="6"/>
  <c r="K1579" i="6"/>
  <c r="E1580" i="6"/>
  <c r="F1580" i="6"/>
  <c r="I1580" i="6"/>
  <c r="J1580" i="6"/>
  <c r="K1580" i="6"/>
  <c r="E1581" i="6"/>
  <c r="F1581" i="6"/>
  <c r="I1581" i="6"/>
  <c r="J1581" i="6"/>
  <c r="K1581" i="6"/>
  <c r="E1582" i="6"/>
  <c r="F1582" i="6"/>
  <c r="I1582" i="6"/>
  <c r="J1582" i="6"/>
  <c r="K1582" i="6"/>
  <c r="E1583" i="6"/>
  <c r="F1583" i="6"/>
  <c r="I1583" i="6"/>
  <c r="J1583" i="6"/>
  <c r="K1583" i="6"/>
  <c r="E1584" i="6"/>
  <c r="F1584" i="6"/>
  <c r="I1584" i="6"/>
  <c r="J1584" i="6"/>
  <c r="K1584" i="6"/>
  <c r="E1585" i="6"/>
  <c r="F1585" i="6"/>
  <c r="I1585" i="6"/>
  <c r="J1585" i="6"/>
  <c r="K1585" i="6"/>
  <c r="E1586" i="6"/>
  <c r="F1586" i="6"/>
  <c r="I1586" i="6"/>
  <c r="J1586" i="6"/>
  <c r="K1586" i="6"/>
  <c r="E1587" i="6"/>
  <c r="F1587" i="6"/>
  <c r="I1587" i="6"/>
  <c r="J1587" i="6"/>
  <c r="K1587" i="6"/>
  <c r="E1588" i="6"/>
  <c r="F1588" i="6"/>
  <c r="I1588" i="6"/>
  <c r="J1588" i="6"/>
  <c r="K1588" i="6"/>
  <c r="E1589" i="6"/>
  <c r="F1589" i="6"/>
  <c r="I1589" i="6"/>
  <c r="J1589" i="6"/>
  <c r="K1589" i="6"/>
  <c r="E1590" i="6"/>
  <c r="F1590" i="6"/>
  <c r="I1590" i="6"/>
  <c r="J1590" i="6"/>
  <c r="K1590" i="6"/>
  <c r="E1591" i="6"/>
  <c r="F1591" i="6"/>
  <c r="I1591" i="6"/>
  <c r="J1591" i="6"/>
  <c r="K1591" i="6"/>
  <c r="E1592" i="6"/>
  <c r="F1592" i="6"/>
  <c r="I1592" i="6"/>
  <c r="J1592" i="6"/>
  <c r="K1592" i="6"/>
  <c r="E1593" i="6"/>
  <c r="F1593" i="6"/>
  <c r="I1593" i="6"/>
  <c r="J1593" i="6"/>
  <c r="K1593" i="6"/>
  <c r="E1594" i="6"/>
  <c r="F1594" i="6"/>
  <c r="I1594" i="6"/>
  <c r="J1594" i="6"/>
  <c r="K1594" i="6"/>
  <c r="E1595" i="6"/>
  <c r="F1595" i="6"/>
  <c r="I1595" i="6"/>
  <c r="J1595" i="6"/>
  <c r="K1595" i="6"/>
  <c r="E1596" i="6"/>
  <c r="F1596" i="6"/>
  <c r="I1596" i="6"/>
  <c r="J1596" i="6"/>
  <c r="K1596" i="6"/>
  <c r="E1597" i="6"/>
  <c r="F1597" i="6"/>
  <c r="I1597" i="6"/>
  <c r="J1597" i="6"/>
  <c r="K1597" i="6"/>
  <c r="E1598" i="6"/>
  <c r="F1598" i="6"/>
  <c r="I1598" i="6"/>
  <c r="J1598" i="6"/>
  <c r="K1598" i="6"/>
  <c r="E1599" i="6"/>
  <c r="F1599" i="6"/>
  <c r="I1599" i="6"/>
  <c r="J1599" i="6"/>
  <c r="K1599" i="6"/>
  <c r="E1600" i="6"/>
  <c r="F1600" i="6"/>
  <c r="I1600" i="6"/>
  <c r="J1600" i="6"/>
  <c r="K1600" i="6"/>
  <c r="E1601" i="6"/>
  <c r="F1601" i="6"/>
  <c r="I1601" i="6"/>
  <c r="J1601" i="6"/>
  <c r="K1601" i="6"/>
  <c r="E1602" i="6"/>
  <c r="F1602" i="6"/>
  <c r="I1602" i="6"/>
  <c r="J1602" i="6"/>
  <c r="K1602" i="6"/>
  <c r="E1603" i="6"/>
  <c r="F1603" i="6"/>
  <c r="I1603" i="6"/>
  <c r="J1603" i="6"/>
  <c r="K1603" i="6"/>
  <c r="E1604" i="6"/>
  <c r="F1604" i="6"/>
  <c r="I1604" i="6"/>
  <c r="J1604" i="6"/>
  <c r="K1604" i="6"/>
  <c r="E1605" i="6"/>
  <c r="F1605" i="6"/>
  <c r="I1605" i="6"/>
  <c r="J1605" i="6"/>
  <c r="K1605" i="6"/>
  <c r="E1606" i="6"/>
  <c r="F1606" i="6"/>
  <c r="I1606" i="6"/>
  <c r="J1606" i="6"/>
  <c r="K1606" i="6"/>
  <c r="E1607" i="6"/>
  <c r="F1607" i="6"/>
  <c r="I1607" i="6"/>
  <c r="J1607" i="6"/>
  <c r="K1607" i="6"/>
  <c r="E1608" i="6"/>
  <c r="F1608" i="6"/>
  <c r="I1608" i="6"/>
  <c r="J1608" i="6"/>
  <c r="K1608" i="6"/>
  <c r="E1609" i="6"/>
  <c r="F1609" i="6"/>
  <c r="I1609" i="6"/>
  <c r="J1609" i="6"/>
  <c r="K1609" i="6"/>
  <c r="E1610" i="6"/>
  <c r="F1610" i="6"/>
  <c r="I1610" i="6"/>
  <c r="J1610" i="6"/>
  <c r="K1610" i="6"/>
  <c r="E1611" i="6"/>
  <c r="F1611" i="6"/>
  <c r="I1611" i="6"/>
  <c r="J1611" i="6"/>
  <c r="K1611" i="6"/>
  <c r="E1612" i="6"/>
  <c r="F1612" i="6"/>
  <c r="I1612" i="6"/>
  <c r="J1612" i="6"/>
  <c r="K1612" i="6"/>
  <c r="E1613" i="6"/>
  <c r="F1613" i="6"/>
  <c r="I1613" i="6"/>
  <c r="J1613" i="6"/>
  <c r="K1613" i="6"/>
  <c r="E1614" i="6"/>
  <c r="F1614" i="6"/>
  <c r="I1614" i="6"/>
  <c r="J1614" i="6"/>
  <c r="K1614" i="6"/>
  <c r="E1615" i="6"/>
  <c r="F1615" i="6"/>
  <c r="I1615" i="6"/>
  <c r="J1615" i="6"/>
  <c r="K1615" i="6"/>
  <c r="E1616" i="6"/>
  <c r="F1616" i="6"/>
  <c r="I1616" i="6"/>
  <c r="J1616" i="6"/>
  <c r="K1616" i="6"/>
  <c r="E1617" i="6"/>
  <c r="F1617" i="6"/>
  <c r="I1617" i="6"/>
  <c r="J1617" i="6"/>
  <c r="K1617" i="6"/>
  <c r="E1618" i="6"/>
  <c r="F1618" i="6"/>
  <c r="I1618" i="6"/>
  <c r="J1618" i="6"/>
  <c r="K1618" i="6"/>
  <c r="E1619" i="6"/>
  <c r="F1619" i="6"/>
  <c r="I1619" i="6"/>
  <c r="J1619" i="6"/>
  <c r="K1619" i="6"/>
  <c r="E1620" i="6"/>
  <c r="F1620" i="6"/>
  <c r="I1620" i="6"/>
  <c r="J1620" i="6"/>
  <c r="K1620" i="6"/>
  <c r="E1621" i="6"/>
  <c r="F1621" i="6"/>
  <c r="I1621" i="6"/>
  <c r="J1621" i="6"/>
  <c r="K1621" i="6"/>
  <c r="E1622" i="6"/>
  <c r="F1622" i="6"/>
  <c r="I1622" i="6"/>
  <c r="J1622" i="6"/>
  <c r="K1622" i="6"/>
  <c r="E1623" i="6"/>
  <c r="F1623" i="6"/>
  <c r="I1623" i="6"/>
  <c r="J1623" i="6"/>
  <c r="K1623" i="6"/>
  <c r="E1624" i="6"/>
  <c r="F1624" i="6"/>
  <c r="I1624" i="6"/>
  <c r="J1624" i="6"/>
  <c r="K1624" i="6"/>
  <c r="E1625" i="6"/>
  <c r="F1625" i="6"/>
  <c r="I1625" i="6"/>
  <c r="J1625" i="6"/>
  <c r="K1625" i="6"/>
  <c r="E1626" i="6"/>
  <c r="F1626" i="6"/>
  <c r="I1626" i="6"/>
  <c r="J1626" i="6"/>
  <c r="K1626" i="6"/>
  <c r="E1627" i="6"/>
  <c r="F1627" i="6"/>
  <c r="I1627" i="6"/>
  <c r="J1627" i="6"/>
  <c r="K1627" i="6"/>
  <c r="E1628" i="6"/>
  <c r="F1628" i="6"/>
  <c r="I1628" i="6"/>
  <c r="J1628" i="6"/>
  <c r="K1628" i="6"/>
  <c r="E1629" i="6"/>
  <c r="F1629" i="6"/>
  <c r="I1629" i="6"/>
  <c r="J1629" i="6"/>
  <c r="K1629" i="6"/>
  <c r="E1630" i="6"/>
  <c r="F1630" i="6"/>
  <c r="I1630" i="6"/>
  <c r="J1630" i="6"/>
  <c r="K1630" i="6"/>
  <c r="E1631" i="6"/>
  <c r="F1631" i="6"/>
  <c r="I1631" i="6"/>
  <c r="J1631" i="6"/>
  <c r="K1631" i="6"/>
  <c r="E1632" i="6"/>
  <c r="F1632" i="6"/>
  <c r="I1632" i="6"/>
  <c r="J1632" i="6"/>
  <c r="K1632" i="6"/>
  <c r="E1633" i="6"/>
  <c r="F1633" i="6"/>
  <c r="I1633" i="6"/>
  <c r="J1633" i="6"/>
  <c r="K1633" i="6"/>
  <c r="E1634" i="6"/>
  <c r="F1634" i="6"/>
  <c r="I1634" i="6"/>
  <c r="J1634" i="6"/>
  <c r="K1634" i="6"/>
  <c r="E1635" i="6"/>
  <c r="F1635" i="6"/>
  <c r="I1635" i="6"/>
  <c r="J1635" i="6"/>
  <c r="K1635" i="6"/>
  <c r="E1636" i="6"/>
  <c r="F1636" i="6"/>
  <c r="I1636" i="6"/>
  <c r="J1636" i="6"/>
  <c r="K1636" i="6"/>
  <c r="E1637" i="6"/>
  <c r="F1637" i="6"/>
  <c r="I1637" i="6"/>
  <c r="J1637" i="6"/>
  <c r="K1637" i="6"/>
  <c r="E1638" i="6"/>
  <c r="F1638" i="6"/>
  <c r="I1638" i="6"/>
  <c r="J1638" i="6"/>
  <c r="K1638" i="6"/>
  <c r="E1639" i="6"/>
  <c r="F1639" i="6"/>
  <c r="I1639" i="6"/>
  <c r="J1639" i="6"/>
  <c r="K1639" i="6"/>
  <c r="E1640" i="6"/>
  <c r="F1640" i="6"/>
  <c r="I1640" i="6"/>
  <c r="J1640" i="6"/>
  <c r="K1640" i="6"/>
  <c r="E1641" i="6"/>
  <c r="F1641" i="6"/>
  <c r="I1641" i="6"/>
  <c r="J1641" i="6"/>
  <c r="K1641" i="6"/>
  <c r="E1642" i="6"/>
  <c r="F1642" i="6"/>
  <c r="I1642" i="6"/>
  <c r="J1642" i="6"/>
  <c r="K1642" i="6"/>
  <c r="E1643" i="6"/>
  <c r="F1643" i="6"/>
  <c r="I1643" i="6"/>
  <c r="J1643" i="6"/>
  <c r="K1643" i="6"/>
  <c r="E1644" i="6"/>
  <c r="F1644" i="6"/>
  <c r="I1644" i="6"/>
  <c r="J1644" i="6"/>
  <c r="K1644" i="6"/>
  <c r="E1645" i="6"/>
  <c r="F1645" i="6"/>
  <c r="I1645" i="6"/>
  <c r="J1645" i="6"/>
  <c r="K1645" i="6"/>
  <c r="E1646" i="6"/>
  <c r="F1646" i="6"/>
  <c r="I1646" i="6"/>
  <c r="J1646" i="6"/>
  <c r="K1646" i="6"/>
  <c r="E1647" i="6"/>
  <c r="F1647" i="6"/>
  <c r="I1647" i="6"/>
  <c r="J1647" i="6"/>
  <c r="K1647" i="6"/>
  <c r="E1648" i="6"/>
  <c r="F1648" i="6"/>
  <c r="I1648" i="6"/>
  <c r="J1648" i="6"/>
  <c r="K1648" i="6"/>
  <c r="E1649" i="6"/>
  <c r="F1649" i="6"/>
  <c r="I1649" i="6"/>
  <c r="J1649" i="6"/>
  <c r="K1649" i="6"/>
  <c r="E1650" i="6"/>
  <c r="F1650" i="6"/>
  <c r="I1650" i="6"/>
  <c r="J1650" i="6"/>
  <c r="K1650" i="6"/>
  <c r="E1651" i="6"/>
  <c r="F1651" i="6"/>
  <c r="I1651" i="6"/>
  <c r="J1651" i="6"/>
  <c r="K1651" i="6"/>
  <c r="E1652" i="6"/>
  <c r="F1652" i="6"/>
  <c r="I1652" i="6"/>
  <c r="J1652" i="6"/>
  <c r="K1652" i="6"/>
  <c r="E1653" i="6"/>
  <c r="F1653" i="6"/>
  <c r="I1653" i="6"/>
  <c r="J1653" i="6"/>
  <c r="K1653" i="6"/>
  <c r="E1654" i="6"/>
  <c r="F1654" i="6"/>
  <c r="I1654" i="6"/>
  <c r="J1654" i="6"/>
  <c r="K1654" i="6"/>
  <c r="E1655" i="6"/>
  <c r="F1655" i="6"/>
  <c r="I1655" i="6"/>
  <c r="J1655" i="6"/>
  <c r="K1655" i="6"/>
  <c r="E1656" i="6"/>
  <c r="F1656" i="6"/>
  <c r="I1656" i="6"/>
  <c r="J1656" i="6"/>
  <c r="K1656" i="6"/>
  <c r="E1657" i="6"/>
  <c r="F1657" i="6"/>
  <c r="I1657" i="6"/>
  <c r="J1657" i="6"/>
  <c r="K1657" i="6"/>
  <c r="E1658" i="6"/>
  <c r="F1658" i="6"/>
  <c r="I1658" i="6"/>
  <c r="J1658" i="6"/>
  <c r="K1658" i="6"/>
  <c r="E1659" i="6"/>
  <c r="F1659" i="6"/>
  <c r="I1659" i="6"/>
  <c r="J1659" i="6"/>
  <c r="K1659" i="6"/>
  <c r="E1660" i="6"/>
  <c r="F1660" i="6"/>
  <c r="I1660" i="6"/>
  <c r="J1660" i="6"/>
  <c r="K1660" i="6"/>
  <c r="E1661" i="6"/>
  <c r="F1661" i="6"/>
  <c r="I1661" i="6"/>
  <c r="J1661" i="6"/>
  <c r="K1661" i="6"/>
  <c r="E1662" i="6"/>
  <c r="F1662" i="6"/>
  <c r="I1662" i="6"/>
  <c r="J1662" i="6"/>
  <c r="K1662" i="6"/>
  <c r="E1663" i="6"/>
  <c r="F1663" i="6"/>
  <c r="I1663" i="6"/>
  <c r="J1663" i="6"/>
  <c r="K1663" i="6"/>
  <c r="E1664" i="6"/>
  <c r="F1664" i="6"/>
  <c r="I1664" i="6"/>
  <c r="J1664" i="6"/>
  <c r="K1664" i="6"/>
  <c r="E1665" i="6"/>
  <c r="F1665" i="6"/>
  <c r="I1665" i="6"/>
  <c r="J1665" i="6"/>
  <c r="K1665" i="6"/>
  <c r="E1666" i="6"/>
  <c r="F1666" i="6"/>
  <c r="I1666" i="6"/>
  <c r="J1666" i="6"/>
  <c r="K1666" i="6"/>
  <c r="E1667" i="6"/>
  <c r="F1667" i="6"/>
  <c r="I1667" i="6"/>
  <c r="J1667" i="6"/>
  <c r="K1667" i="6"/>
  <c r="E1668" i="6"/>
  <c r="F1668" i="6"/>
  <c r="I1668" i="6"/>
  <c r="J1668" i="6"/>
  <c r="K1668" i="6"/>
  <c r="E1669" i="6"/>
  <c r="F1669" i="6"/>
  <c r="I1669" i="6"/>
  <c r="J1669" i="6"/>
  <c r="K1669" i="6"/>
  <c r="E1670" i="6"/>
  <c r="F1670" i="6"/>
  <c r="I1670" i="6"/>
  <c r="J1670" i="6"/>
  <c r="K1670" i="6"/>
  <c r="E1671" i="6"/>
  <c r="F1671" i="6"/>
  <c r="I1671" i="6"/>
  <c r="J1671" i="6"/>
  <c r="K1671" i="6"/>
  <c r="E1672" i="6"/>
  <c r="F1672" i="6"/>
  <c r="I1672" i="6"/>
  <c r="J1672" i="6"/>
  <c r="K1672" i="6"/>
  <c r="E1673" i="6"/>
  <c r="F1673" i="6"/>
  <c r="I1673" i="6"/>
  <c r="J1673" i="6"/>
  <c r="K1673" i="6"/>
  <c r="E1674" i="6"/>
  <c r="F1674" i="6"/>
  <c r="I1674" i="6"/>
  <c r="J1674" i="6"/>
  <c r="K1674" i="6"/>
  <c r="E1675" i="6"/>
  <c r="F1675" i="6"/>
  <c r="I1675" i="6"/>
  <c r="J1675" i="6"/>
  <c r="K1675" i="6"/>
  <c r="E1676" i="6"/>
  <c r="F1676" i="6"/>
  <c r="I1676" i="6"/>
  <c r="J1676" i="6"/>
  <c r="K1676" i="6"/>
  <c r="E1677" i="6"/>
  <c r="F1677" i="6"/>
  <c r="I1677" i="6"/>
  <c r="J1677" i="6"/>
  <c r="K1677" i="6"/>
  <c r="E1678" i="6"/>
  <c r="F1678" i="6"/>
  <c r="I1678" i="6"/>
  <c r="J1678" i="6"/>
  <c r="K1678" i="6"/>
  <c r="E1679" i="6"/>
  <c r="F1679" i="6"/>
  <c r="I1679" i="6"/>
  <c r="J1679" i="6"/>
  <c r="K1679" i="6"/>
  <c r="E1680" i="6"/>
  <c r="F1680" i="6"/>
  <c r="I1680" i="6"/>
  <c r="J1680" i="6"/>
  <c r="K1680" i="6"/>
  <c r="E1681" i="6"/>
  <c r="F1681" i="6"/>
  <c r="I1681" i="6"/>
  <c r="J1681" i="6"/>
  <c r="K1681" i="6"/>
  <c r="E1682" i="6"/>
  <c r="F1682" i="6"/>
  <c r="I1682" i="6"/>
  <c r="J1682" i="6"/>
  <c r="K1682" i="6"/>
  <c r="E1683" i="6"/>
  <c r="F1683" i="6"/>
  <c r="I1683" i="6"/>
  <c r="J1683" i="6"/>
  <c r="K1683" i="6"/>
  <c r="E1684" i="6"/>
  <c r="F1684" i="6"/>
  <c r="I1684" i="6"/>
  <c r="J1684" i="6"/>
  <c r="K1684" i="6"/>
  <c r="E1685" i="6"/>
  <c r="F1685" i="6"/>
  <c r="I1685" i="6"/>
  <c r="J1685" i="6"/>
  <c r="K1685" i="6"/>
  <c r="E1686" i="6"/>
  <c r="F1686" i="6"/>
  <c r="I1686" i="6"/>
  <c r="J1686" i="6"/>
  <c r="K1686" i="6"/>
  <c r="E1687" i="6"/>
  <c r="F1687" i="6"/>
  <c r="I1687" i="6"/>
  <c r="J1687" i="6"/>
  <c r="K1687" i="6"/>
  <c r="E1688" i="6"/>
  <c r="F1688" i="6"/>
  <c r="I1688" i="6"/>
  <c r="J1688" i="6"/>
  <c r="K1688" i="6"/>
  <c r="E1689" i="6"/>
  <c r="F1689" i="6"/>
  <c r="I1689" i="6"/>
  <c r="J1689" i="6"/>
  <c r="K1689" i="6"/>
  <c r="E1690" i="6"/>
  <c r="F1690" i="6"/>
  <c r="I1690" i="6"/>
  <c r="J1690" i="6"/>
  <c r="K1690" i="6"/>
  <c r="E1691" i="6"/>
  <c r="F1691" i="6"/>
  <c r="I1691" i="6"/>
  <c r="J1691" i="6"/>
  <c r="K1691" i="6"/>
  <c r="E1692" i="6"/>
  <c r="F1692" i="6"/>
  <c r="I1692" i="6"/>
  <c r="J1692" i="6"/>
  <c r="K1692" i="6"/>
  <c r="E1693" i="6"/>
  <c r="F1693" i="6"/>
  <c r="I1693" i="6"/>
  <c r="J1693" i="6"/>
  <c r="K1693" i="6"/>
  <c r="E1694" i="6"/>
  <c r="F1694" i="6"/>
  <c r="I1694" i="6"/>
  <c r="J1694" i="6"/>
  <c r="K1694" i="6"/>
  <c r="E1695" i="6"/>
  <c r="F1695" i="6"/>
  <c r="I1695" i="6"/>
  <c r="J1695" i="6"/>
  <c r="K1695" i="6"/>
  <c r="E1696" i="6"/>
  <c r="F1696" i="6"/>
  <c r="I1696" i="6"/>
  <c r="J1696" i="6"/>
  <c r="K1696" i="6"/>
  <c r="E1697" i="6"/>
  <c r="F1697" i="6"/>
  <c r="I1697" i="6"/>
  <c r="J1697" i="6"/>
  <c r="K1697" i="6"/>
  <c r="E1698" i="6"/>
  <c r="F1698" i="6"/>
  <c r="I1698" i="6"/>
  <c r="J1698" i="6"/>
  <c r="K1698" i="6"/>
  <c r="E1699" i="6"/>
  <c r="F1699" i="6"/>
  <c r="I1699" i="6"/>
  <c r="J1699" i="6"/>
  <c r="K1699" i="6"/>
  <c r="E1700" i="6"/>
  <c r="F1700" i="6"/>
  <c r="I1700" i="6"/>
  <c r="J1700" i="6"/>
  <c r="K1700" i="6"/>
  <c r="E1701" i="6"/>
  <c r="F1701" i="6"/>
  <c r="I1701" i="6"/>
  <c r="J1701" i="6"/>
  <c r="K1701" i="6"/>
  <c r="E1702" i="6"/>
  <c r="F1702" i="6"/>
  <c r="I1702" i="6"/>
  <c r="J1702" i="6"/>
  <c r="K1702" i="6"/>
  <c r="E1703" i="6"/>
  <c r="F1703" i="6"/>
  <c r="I1703" i="6"/>
  <c r="J1703" i="6"/>
  <c r="K1703" i="6"/>
  <c r="E1704" i="6"/>
  <c r="F1704" i="6"/>
  <c r="I1704" i="6"/>
  <c r="J1704" i="6"/>
  <c r="K1704" i="6"/>
  <c r="E1705" i="6"/>
  <c r="F1705" i="6"/>
  <c r="I1705" i="6"/>
  <c r="J1705" i="6"/>
  <c r="K1705" i="6"/>
  <c r="E1706" i="6"/>
  <c r="F1706" i="6"/>
  <c r="I1706" i="6"/>
  <c r="J1706" i="6"/>
  <c r="K1706" i="6"/>
  <c r="E1707" i="6"/>
  <c r="F1707" i="6"/>
  <c r="I1707" i="6"/>
  <c r="J1707" i="6"/>
  <c r="K1707" i="6"/>
  <c r="E1708" i="6"/>
  <c r="F1708" i="6"/>
  <c r="I1708" i="6"/>
  <c r="J1708" i="6"/>
  <c r="K1708" i="6"/>
  <c r="E1709" i="6"/>
  <c r="F1709" i="6"/>
  <c r="I1709" i="6"/>
  <c r="J1709" i="6"/>
  <c r="K1709" i="6"/>
  <c r="E1710" i="6"/>
  <c r="F1710" i="6"/>
  <c r="I1710" i="6"/>
  <c r="J1710" i="6"/>
  <c r="K1710" i="6"/>
  <c r="E1711" i="6"/>
  <c r="F1711" i="6"/>
  <c r="I1711" i="6"/>
  <c r="J1711" i="6"/>
  <c r="K1711" i="6"/>
  <c r="E1712" i="6"/>
  <c r="F1712" i="6"/>
  <c r="I1712" i="6"/>
  <c r="J1712" i="6"/>
  <c r="K1712" i="6"/>
  <c r="E1713" i="6"/>
  <c r="F1713" i="6"/>
  <c r="I1713" i="6"/>
  <c r="J1713" i="6"/>
  <c r="K1713" i="6"/>
  <c r="E1714" i="6"/>
  <c r="F1714" i="6"/>
  <c r="I1714" i="6"/>
  <c r="J1714" i="6"/>
  <c r="K1714" i="6"/>
  <c r="E1715" i="6"/>
  <c r="F1715" i="6"/>
  <c r="I1715" i="6"/>
  <c r="J1715" i="6"/>
  <c r="K1715" i="6"/>
  <c r="E1716" i="6"/>
  <c r="F1716" i="6"/>
  <c r="I1716" i="6"/>
  <c r="J1716" i="6"/>
  <c r="K1716" i="6"/>
  <c r="E1717" i="6"/>
  <c r="F1717" i="6"/>
  <c r="I1717" i="6"/>
  <c r="J1717" i="6"/>
  <c r="K1717" i="6"/>
  <c r="E1718" i="6"/>
  <c r="F1718" i="6"/>
  <c r="I1718" i="6"/>
  <c r="J1718" i="6"/>
  <c r="K1718" i="6"/>
  <c r="E1719" i="6"/>
  <c r="F1719" i="6"/>
  <c r="I1719" i="6"/>
  <c r="J1719" i="6"/>
  <c r="K1719" i="6"/>
  <c r="E1720" i="6"/>
  <c r="F1720" i="6"/>
  <c r="I1720" i="6"/>
  <c r="J1720" i="6"/>
  <c r="K1720" i="6"/>
  <c r="E1721" i="6"/>
  <c r="F1721" i="6"/>
  <c r="I1721" i="6"/>
  <c r="J1721" i="6"/>
  <c r="K1721" i="6"/>
  <c r="E1722" i="6"/>
  <c r="F1722" i="6"/>
  <c r="I1722" i="6"/>
  <c r="J1722" i="6"/>
  <c r="K1722" i="6"/>
  <c r="E1723" i="6"/>
  <c r="F1723" i="6"/>
  <c r="I1723" i="6"/>
  <c r="J1723" i="6"/>
  <c r="K1723" i="6"/>
  <c r="E1724" i="6"/>
  <c r="F1724" i="6"/>
  <c r="I1724" i="6"/>
  <c r="J1724" i="6"/>
  <c r="K1724" i="6"/>
  <c r="E1725" i="6"/>
  <c r="F1725" i="6"/>
  <c r="I1725" i="6"/>
  <c r="J1725" i="6"/>
  <c r="K1725" i="6"/>
  <c r="E1726" i="6"/>
  <c r="F1726" i="6"/>
  <c r="I1726" i="6"/>
  <c r="J1726" i="6"/>
  <c r="K1726" i="6"/>
  <c r="E1727" i="6"/>
  <c r="F1727" i="6"/>
  <c r="I1727" i="6"/>
  <c r="J1727" i="6"/>
  <c r="K1727" i="6"/>
  <c r="E1728" i="6"/>
  <c r="F1728" i="6"/>
  <c r="I1728" i="6"/>
  <c r="J1728" i="6"/>
  <c r="K1728" i="6"/>
  <c r="E1729" i="6"/>
  <c r="F1729" i="6"/>
  <c r="I1729" i="6"/>
  <c r="J1729" i="6"/>
  <c r="K1729" i="6"/>
  <c r="E1730" i="6"/>
  <c r="F1730" i="6"/>
  <c r="I1730" i="6"/>
  <c r="J1730" i="6"/>
  <c r="K1730" i="6"/>
  <c r="E1731" i="6"/>
  <c r="F1731" i="6"/>
  <c r="I1731" i="6"/>
  <c r="J1731" i="6"/>
  <c r="K1731" i="6"/>
  <c r="E1732" i="6"/>
  <c r="F1732" i="6"/>
  <c r="I1732" i="6"/>
  <c r="J1732" i="6"/>
  <c r="K1732" i="6"/>
  <c r="E1733" i="6"/>
  <c r="F1733" i="6"/>
  <c r="I1733" i="6"/>
  <c r="J1733" i="6"/>
  <c r="K1733" i="6"/>
  <c r="E1734" i="6"/>
  <c r="F1734" i="6"/>
  <c r="I1734" i="6"/>
  <c r="J1734" i="6"/>
  <c r="K1734" i="6"/>
  <c r="E1735" i="6"/>
  <c r="F1735" i="6"/>
  <c r="I1735" i="6"/>
  <c r="J1735" i="6"/>
  <c r="K1735" i="6"/>
  <c r="E1736" i="6"/>
  <c r="F1736" i="6"/>
  <c r="I1736" i="6"/>
  <c r="J1736" i="6"/>
  <c r="K1736" i="6"/>
  <c r="E1737" i="6"/>
  <c r="F1737" i="6"/>
  <c r="I1737" i="6"/>
  <c r="J1737" i="6"/>
  <c r="K1737" i="6"/>
  <c r="E1738" i="6"/>
  <c r="F1738" i="6"/>
  <c r="I1738" i="6"/>
  <c r="J1738" i="6"/>
  <c r="K1738" i="6"/>
  <c r="E1739" i="6"/>
  <c r="F1739" i="6"/>
  <c r="I1739" i="6"/>
  <c r="J1739" i="6"/>
  <c r="K1739" i="6"/>
  <c r="E1740" i="6"/>
  <c r="F1740" i="6"/>
  <c r="I1740" i="6"/>
  <c r="J1740" i="6"/>
  <c r="K1740" i="6"/>
  <c r="E1741" i="6"/>
  <c r="F1741" i="6"/>
  <c r="I1741" i="6"/>
  <c r="J1741" i="6"/>
  <c r="K1741" i="6"/>
  <c r="E1742" i="6"/>
  <c r="F1742" i="6"/>
  <c r="I1742" i="6"/>
  <c r="J1742" i="6"/>
  <c r="K1742" i="6"/>
  <c r="E1743" i="6"/>
  <c r="F1743" i="6"/>
  <c r="I1743" i="6"/>
  <c r="J1743" i="6"/>
  <c r="K1743" i="6"/>
  <c r="E1744" i="6"/>
  <c r="F1744" i="6"/>
  <c r="I1744" i="6"/>
  <c r="J1744" i="6"/>
  <c r="K1744" i="6"/>
  <c r="E1745" i="6"/>
  <c r="F1745" i="6"/>
  <c r="I1745" i="6"/>
  <c r="J1745" i="6"/>
  <c r="K1745" i="6"/>
  <c r="E1746" i="6"/>
  <c r="F1746" i="6"/>
  <c r="I1746" i="6"/>
  <c r="J1746" i="6"/>
  <c r="K1746" i="6"/>
  <c r="E1747" i="6"/>
  <c r="F1747" i="6"/>
  <c r="I1747" i="6"/>
  <c r="J1747" i="6"/>
  <c r="K1747" i="6"/>
  <c r="E1748" i="6"/>
  <c r="F1748" i="6"/>
  <c r="I1748" i="6"/>
  <c r="J1748" i="6"/>
  <c r="K1748" i="6"/>
  <c r="E1749" i="6"/>
  <c r="F1749" i="6"/>
  <c r="I1749" i="6"/>
  <c r="J1749" i="6"/>
  <c r="K1749" i="6"/>
  <c r="E1750" i="6"/>
  <c r="F1750" i="6"/>
  <c r="I1750" i="6"/>
  <c r="J1750" i="6"/>
  <c r="K1750" i="6"/>
  <c r="E1751" i="6"/>
  <c r="F1751" i="6"/>
  <c r="I1751" i="6"/>
  <c r="J1751" i="6"/>
  <c r="K1751" i="6"/>
  <c r="E1752" i="6"/>
  <c r="F1752" i="6"/>
  <c r="I1752" i="6"/>
  <c r="J1752" i="6"/>
  <c r="K1752" i="6"/>
  <c r="E1753" i="6"/>
  <c r="F1753" i="6"/>
  <c r="I1753" i="6"/>
  <c r="J1753" i="6"/>
  <c r="K1753" i="6"/>
  <c r="E1754" i="6"/>
  <c r="F1754" i="6"/>
  <c r="I1754" i="6"/>
  <c r="J1754" i="6"/>
  <c r="K1754" i="6"/>
  <c r="E1755" i="6"/>
  <c r="F1755" i="6"/>
  <c r="I1755" i="6"/>
  <c r="J1755" i="6"/>
  <c r="K1755" i="6"/>
  <c r="E1756" i="6"/>
  <c r="F1756" i="6"/>
  <c r="I1756" i="6"/>
  <c r="J1756" i="6"/>
  <c r="K1756" i="6"/>
  <c r="E1757" i="6"/>
  <c r="F1757" i="6"/>
  <c r="I1757" i="6"/>
  <c r="J1757" i="6"/>
  <c r="K1757" i="6"/>
  <c r="E1758" i="6"/>
  <c r="F1758" i="6"/>
  <c r="I1758" i="6"/>
  <c r="J1758" i="6"/>
  <c r="K1758" i="6"/>
  <c r="E1759" i="6"/>
  <c r="F1759" i="6"/>
  <c r="I1759" i="6"/>
  <c r="J1759" i="6"/>
  <c r="K1759" i="6"/>
  <c r="E1760" i="6"/>
  <c r="F1760" i="6"/>
  <c r="I1760" i="6"/>
  <c r="J1760" i="6"/>
  <c r="K1760" i="6"/>
  <c r="E1761" i="6"/>
  <c r="F1761" i="6"/>
  <c r="I1761" i="6"/>
  <c r="J1761" i="6"/>
  <c r="K1761" i="6"/>
  <c r="E1762" i="6"/>
  <c r="F1762" i="6"/>
  <c r="I1762" i="6"/>
  <c r="J1762" i="6"/>
  <c r="K1762" i="6"/>
  <c r="E1763" i="6"/>
  <c r="F1763" i="6"/>
  <c r="I1763" i="6"/>
  <c r="J1763" i="6"/>
  <c r="K1763" i="6"/>
  <c r="E1764" i="6"/>
  <c r="F1764" i="6"/>
  <c r="I1764" i="6"/>
  <c r="J1764" i="6"/>
  <c r="K1764" i="6"/>
  <c r="E1765" i="6"/>
  <c r="F1765" i="6"/>
  <c r="I1765" i="6"/>
  <c r="J1765" i="6"/>
  <c r="K1765" i="6"/>
  <c r="E1766" i="6"/>
  <c r="F1766" i="6"/>
  <c r="I1766" i="6"/>
  <c r="J1766" i="6"/>
  <c r="K1766" i="6"/>
  <c r="E1767" i="6"/>
  <c r="F1767" i="6"/>
  <c r="I1767" i="6"/>
  <c r="J1767" i="6"/>
  <c r="K1767" i="6"/>
  <c r="E1768" i="6"/>
  <c r="F1768" i="6"/>
  <c r="I1768" i="6"/>
  <c r="J1768" i="6"/>
  <c r="K1768" i="6"/>
  <c r="E1769" i="6"/>
  <c r="F1769" i="6"/>
  <c r="I1769" i="6"/>
  <c r="J1769" i="6"/>
  <c r="K1769" i="6"/>
  <c r="E1770" i="6"/>
  <c r="F1770" i="6"/>
  <c r="I1770" i="6"/>
  <c r="J1770" i="6"/>
  <c r="K1770" i="6"/>
  <c r="E1771" i="6"/>
  <c r="F1771" i="6"/>
  <c r="I1771" i="6"/>
  <c r="J1771" i="6"/>
  <c r="K1771" i="6"/>
  <c r="E1772" i="6"/>
  <c r="F1772" i="6"/>
  <c r="I1772" i="6"/>
  <c r="J1772" i="6"/>
  <c r="K1772" i="6"/>
  <c r="E1773" i="6"/>
  <c r="F1773" i="6"/>
  <c r="I1773" i="6"/>
  <c r="J1773" i="6"/>
  <c r="K1773" i="6"/>
  <c r="E1774" i="6"/>
  <c r="F1774" i="6"/>
  <c r="I1774" i="6"/>
  <c r="J1774" i="6"/>
  <c r="K1774" i="6"/>
  <c r="E1775" i="6"/>
  <c r="F1775" i="6"/>
  <c r="I1775" i="6"/>
  <c r="J1775" i="6"/>
  <c r="K1775" i="6"/>
  <c r="E1776" i="6"/>
  <c r="F1776" i="6"/>
  <c r="I1776" i="6"/>
  <c r="J1776" i="6"/>
  <c r="K1776" i="6"/>
  <c r="E1777" i="6"/>
  <c r="F1777" i="6"/>
  <c r="I1777" i="6"/>
  <c r="J1777" i="6"/>
  <c r="K1777" i="6"/>
  <c r="E1778" i="6"/>
  <c r="F1778" i="6"/>
  <c r="I1778" i="6"/>
  <c r="J1778" i="6"/>
  <c r="K1778" i="6"/>
  <c r="E1779" i="6"/>
  <c r="F1779" i="6"/>
  <c r="I1779" i="6"/>
  <c r="J1779" i="6"/>
  <c r="K1779" i="6"/>
  <c r="E1780" i="6"/>
  <c r="F1780" i="6"/>
  <c r="I1780" i="6"/>
  <c r="J1780" i="6"/>
  <c r="K1780" i="6"/>
  <c r="E1781" i="6"/>
  <c r="F1781" i="6"/>
  <c r="I1781" i="6"/>
  <c r="J1781" i="6"/>
  <c r="K1781" i="6"/>
  <c r="E1782" i="6"/>
  <c r="F1782" i="6"/>
  <c r="I1782" i="6"/>
  <c r="J1782" i="6"/>
  <c r="K1782" i="6"/>
  <c r="E1783" i="6"/>
  <c r="F1783" i="6"/>
  <c r="I1783" i="6"/>
  <c r="J1783" i="6"/>
  <c r="K1783" i="6"/>
  <c r="E1784" i="6"/>
  <c r="F1784" i="6"/>
  <c r="I1784" i="6"/>
  <c r="J1784" i="6"/>
  <c r="K1784" i="6"/>
  <c r="E1785" i="6"/>
  <c r="F1785" i="6"/>
  <c r="I1785" i="6"/>
  <c r="J1785" i="6"/>
  <c r="K1785" i="6"/>
  <c r="E1786" i="6"/>
  <c r="F1786" i="6"/>
  <c r="I1786" i="6"/>
  <c r="J1786" i="6"/>
  <c r="K1786" i="6"/>
  <c r="E1787" i="6"/>
  <c r="F1787" i="6"/>
  <c r="I1787" i="6"/>
  <c r="J1787" i="6"/>
  <c r="K1787" i="6"/>
  <c r="E1788" i="6"/>
  <c r="F1788" i="6"/>
  <c r="I1788" i="6"/>
  <c r="J1788" i="6"/>
  <c r="K1788" i="6"/>
  <c r="E1789" i="6"/>
  <c r="F1789" i="6"/>
  <c r="I1789" i="6"/>
  <c r="J1789" i="6"/>
  <c r="K1789" i="6"/>
  <c r="E1790" i="6"/>
  <c r="F1790" i="6"/>
  <c r="I1790" i="6"/>
  <c r="J1790" i="6"/>
  <c r="K1790" i="6"/>
  <c r="E1791" i="6"/>
  <c r="F1791" i="6"/>
  <c r="I1791" i="6"/>
  <c r="J1791" i="6"/>
  <c r="K1791" i="6"/>
  <c r="E1792" i="6"/>
  <c r="F1792" i="6"/>
  <c r="I1792" i="6"/>
  <c r="J1792" i="6"/>
  <c r="K1792" i="6"/>
  <c r="E1793" i="6"/>
  <c r="F1793" i="6"/>
  <c r="I1793" i="6"/>
  <c r="J1793" i="6"/>
  <c r="K1793" i="6"/>
  <c r="E1794" i="6"/>
  <c r="F1794" i="6"/>
  <c r="I1794" i="6"/>
  <c r="J1794" i="6"/>
  <c r="K1794" i="6"/>
  <c r="E1795" i="6"/>
  <c r="F1795" i="6"/>
  <c r="I1795" i="6"/>
  <c r="J1795" i="6"/>
  <c r="K1795" i="6"/>
  <c r="E1796" i="6"/>
  <c r="F1796" i="6"/>
  <c r="I1796" i="6"/>
  <c r="J1796" i="6"/>
  <c r="K1796" i="6"/>
  <c r="E1797" i="6"/>
  <c r="F1797" i="6"/>
  <c r="I1797" i="6"/>
  <c r="J1797" i="6"/>
  <c r="K1797" i="6"/>
  <c r="E1798" i="6"/>
  <c r="F1798" i="6"/>
  <c r="I1798" i="6"/>
  <c r="J1798" i="6"/>
  <c r="K1798" i="6"/>
  <c r="E1799" i="6"/>
  <c r="F1799" i="6"/>
  <c r="I1799" i="6"/>
  <c r="J1799" i="6"/>
  <c r="K1799" i="6"/>
  <c r="E1800" i="6"/>
  <c r="F1800" i="6"/>
  <c r="I1800" i="6"/>
  <c r="J1800" i="6"/>
  <c r="K1800" i="6"/>
  <c r="E1801" i="6"/>
  <c r="F1801" i="6"/>
  <c r="I1801" i="6"/>
  <c r="J1801" i="6"/>
  <c r="K1801" i="6"/>
  <c r="E1802" i="6"/>
  <c r="F1802" i="6"/>
  <c r="I1802" i="6"/>
  <c r="J1802" i="6"/>
  <c r="K1802" i="6"/>
  <c r="E1803" i="6"/>
  <c r="F1803" i="6"/>
  <c r="I1803" i="6"/>
  <c r="J1803" i="6"/>
  <c r="K1803" i="6"/>
  <c r="E1804" i="6"/>
  <c r="F1804" i="6"/>
  <c r="I1804" i="6"/>
  <c r="J1804" i="6"/>
  <c r="K1804" i="6"/>
  <c r="E1805" i="6"/>
  <c r="F1805" i="6"/>
  <c r="I1805" i="6"/>
  <c r="J1805" i="6"/>
  <c r="K1805" i="6"/>
  <c r="E1806" i="6"/>
  <c r="F1806" i="6"/>
  <c r="I1806" i="6"/>
  <c r="J1806" i="6"/>
  <c r="K1806" i="6"/>
  <c r="E1807" i="6"/>
  <c r="F1807" i="6"/>
  <c r="I1807" i="6"/>
  <c r="J1807" i="6"/>
  <c r="K1807" i="6"/>
  <c r="E1808" i="6"/>
  <c r="F1808" i="6"/>
  <c r="I1808" i="6"/>
  <c r="J1808" i="6"/>
  <c r="K1808" i="6"/>
  <c r="E1809" i="6"/>
  <c r="F1809" i="6"/>
  <c r="I1809" i="6"/>
  <c r="J1809" i="6"/>
  <c r="K1809" i="6"/>
  <c r="E1810" i="6"/>
  <c r="F1810" i="6"/>
  <c r="I1810" i="6"/>
  <c r="J1810" i="6"/>
  <c r="K1810" i="6"/>
  <c r="E1811" i="6"/>
  <c r="F1811" i="6"/>
  <c r="I1811" i="6"/>
  <c r="J1811" i="6"/>
  <c r="K1811" i="6"/>
  <c r="E1812" i="6"/>
  <c r="F1812" i="6"/>
  <c r="I1812" i="6"/>
  <c r="J1812" i="6"/>
  <c r="K1812" i="6"/>
  <c r="E1813" i="6"/>
  <c r="F1813" i="6"/>
  <c r="I1813" i="6"/>
  <c r="J1813" i="6"/>
  <c r="K1813" i="6"/>
  <c r="E1814" i="6"/>
  <c r="F1814" i="6"/>
  <c r="I1814" i="6"/>
  <c r="J1814" i="6"/>
  <c r="K1814" i="6"/>
  <c r="E1815" i="6"/>
  <c r="F1815" i="6"/>
  <c r="I1815" i="6"/>
  <c r="J1815" i="6"/>
  <c r="K1815" i="6"/>
  <c r="E1816" i="6"/>
  <c r="F1816" i="6"/>
  <c r="I1816" i="6"/>
  <c r="J1816" i="6"/>
  <c r="K1816" i="6"/>
  <c r="E1817" i="6"/>
  <c r="F1817" i="6"/>
  <c r="I1817" i="6"/>
  <c r="J1817" i="6"/>
  <c r="K1817" i="6"/>
  <c r="E1818" i="6"/>
  <c r="F1818" i="6"/>
  <c r="I1818" i="6"/>
  <c r="J1818" i="6"/>
  <c r="K1818" i="6"/>
  <c r="E1819" i="6"/>
  <c r="F1819" i="6"/>
  <c r="I1819" i="6"/>
  <c r="J1819" i="6"/>
  <c r="K1819" i="6"/>
  <c r="E1820" i="6"/>
  <c r="F1820" i="6"/>
  <c r="I1820" i="6"/>
  <c r="J1820" i="6"/>
  <c r="K1820" i="6"/>
  <c r="E1821" i="6"/>
  <c r="F1821" i="6"/>
  <c r="I1821" i="6"/>
  <c r="J1821" i="6"/>
  <c r="K1821" i="6"/>
  <c r="E1822" i="6"/>
  <c r="F1822" i="6"/>
  <c r="I1822" i="6"/>
  <c r="J1822" i="6"/>
  <c r="K1822" i="6"/>
  <c r="E1823" i="6"/>
  <c r="F1823" i="6"/>
  <c r="I1823" i="6"/>
  <c r="J1823" i="6"/>
  <c r="K1823" i="6"/>
  <c r="E1824" i="6"/>
  <c r="F1824" i="6"/>
  <c r="I1824" i="6"/>
  <c r="J1824" i="6"/>
  <c r="K1824" i="6"/>
  <c r="E1825" i="6"/>
  <c r="F1825" i="6"/>
  <c r="I1825" i="6"/>
  <c r="J1825" i="6"/>
  <c r="K1825" i="6"/>
  <c r="E1826" i="6"/>
  <c r="F1826" i="6"/>
  <c r="I1826" i="6"/>
  <c r="J1826" i="6"/>
  <c r="K1826" i="6"/>
  <c r="E1827" i="6"/>
  <c r="F1827" i="6"/>
  <c r="I1827" i="6"/>
  <c r="J1827" i="6"/>
  <c r="K1827" i="6"/>
  <c r="E1828" i="6"/>
  <c r="F1828" i="6"/>
  <c r="I1828" i="6"/>
  <c r="J1828" i="6"/>
  <c r="K1828" i="6"/>
  <c r="E1829" i="6"/>
  <c r="F1829" i="6"/>
  <c r="I1829" i="6"/>
  <c r="J1829" i="6"/>
  <c r="K1829" i="6"/>
  <c r="E1830" i="6"/>
  <c r="F1830" i="6"/>
  <c r="I1830" i="6"/>
  <c r="J1830" i="6"/>
  <c r="K1830" i="6"/>
  <c r="E1831" i="6"/>
  <c r="F1831" i="6"/>
  <c r="I1831" i="6"/>
  <c r="J1831" i="6"/>
  <c r="K1831" i="6"/>
  <c r="E1832" i="6"/>
  <c r="F1832" i="6"/>
  <c r="I1832" i="6"/>
  <c r="J1832" i="6"/>
  <c r="K1832" i="6"/>
  <c r="E1833" i="6"/>
  <c r="F1833" i="6"/>
  <c r="I1833" i="6"/>
  <c r="J1833" i="6"/>
  <c r="K1833" i="6"/>
  <c r="E1834" i="6"/>
  <c r="F1834" i="6"/>
  <c r="I1834" i="6"/>
  <c r="J1834" i="6"/>
  <c r="K1834" i="6"/>
  <c r="E1835" i="6"/>
  <c r="F1835" i="6"/>
  <c r="I1835" i="6"/>
  <c r="J1835" i="6"/>
  <c r="K1835" i="6"/>
  <c r="E1836" i="6"/>
  <c r="F1836" i="6"/>
  <c r="I1836" i="6"/>
  <c r="J1836" i="6"/>
  <c r="K1836" i="6"/>
  <c r="E1837" i="6"/>
  <c r="F1837" i="6"/>
  <c r="I1837" i="6"/>
  <c r="J1837" i="6"/>
  <c r="K1837" i="6"/>
  <c r="E1838" i="6"/>
  <c r="F1838" i="6"/>
  <c r="I1838" i="6"/>
  <c r="J1838" i="6"/>
  <c r="K1838" i="6"/>
  <c r="E1839" i="6"/>
  <c r="F1839" i="6"/>
  <c r="I1839" i="6"/>
  <c r="J1839" i="6"/>
  <c r="K1839" i="6"/>
  <c r="E1840" i="6"/>
  <c r="F1840" i="6"/>
  <c r="I1840" i="6"/>
  <c r="J1840" i="6"/>
  <c r="K1840" i="6"/>
  <c r="E1841" i="6"/>
  <c r="F1841" i="6"/>
  <c r="I1841" i="6"/>
  <c r="J1841" i="6"/>
  <c r="K1841" i="6"/>
  <c r="E1842" i="6"/>
  <c r="F1842" i="6"/>
  <c r="I1842" i="6"/>
  <c r="J1842" i="6"/>
  <c r="K1842" i="6"/>
  <c r="E1843" i="6"/>
  <c r="F1843" i="6"/>
  <c r="I1843" i="6"/>
  <c r="J1843" i="6"/>
  <c r="K1843" i="6"/>
  <c r="E1844" i="6"/>
  <c r="F1844" i="6"/>
  <c r="I1844" i="6"/>
  <c r="J1844" i="6"/>
  <c r="K1844" i="6"/>
  <c r="E1845" i="6"/>
  <c r="F1845" i="6"/>
  <c r="I1845" i="6"/>
  <c r="J1845" i="6"/>
  <c r="K1845" i="6"/>
  <c r="E1846" i="6"/>
  <c r="F1846" i="6"/>
  <c r="I1846" i="6"/>
  <c r="J1846" i="6"/>
  <c r="K1846" i="6"/>
  <c r="E1847" i="6"/>
  <c r="F1847" i="6"/>
  <c r="I1847" i="6"/>
  <c r="J1847" i="6"/>
  <c r="K1847" i="6"/>
  <c r="E1848" i="6"/>
  <c r="F1848" i="6"/>
  <c r="I1848" i="6"/>
  <c r="J1848" i="6"/>
  <c r="K1848" i="6"/>
  <c r="E1849" i="6"/>
  <c r="F1849" i="6"/>
  <c r="I1849" i="6"/>
  <c r="J1849" i="6"/>
  <c r="K1849" i="6"/>
  <c r="E1850" i="6"/>
  <c r="F1850" i="6"/>
  <c r="I1850" i="6"/>
  <c r="J1850" i="6"/>
  <c r="K1850" i="6"/>
  <c r="E1851" i="6"/>
  <c r="F1851" i="6"/>
  <c r="I1851" i="6"/>
  <c r="J1851" i="6"/>
  <c r="K1851" i="6"/>
  <c r="E1852" i="6"/>
  <c r="F1852" i="6"/>
  <c r="I1852" i="6"/>
  <c r="J1852" i="6"/>
  <c r="K1852" i="6"/>
  <c r="E1853" i="6"/>
  <c r="F1853" i="6"/>
  <c r="I1853" i="6"/>
  <c r="J1853" i="6"/>
  <c r="K1853" i="6"/>
  <c r="E1854" i="6"/>
  <c r="F1854" i="6"/>
  <c r="I1854" i="6"/>
  <c r="J1854" i="6"/>
  <c r="K1854" i="6"/>
  <c r="E1855" i="6"/>
  <c r="F1855" i="6"/>
  <c r="I1855" i="6"/>
  <c r="J1855" i="6"/>
  <c r="K1855" i="6"/>
  <c r="E1856" i="6"/>
  <c r="F1856" i="6"/>
  <c r="I1856" i="6"/>
  <c r="J1856" i="6"/>
  <c r="K1856" i="6"/>
  <c r="E1857" i="6"/>
  <c r="F1857" i="6"/>
  <c r="I1857" i="6"/>
  <c r="J1857" i="6"/>
  <c r="K1857" i="6"/>
  <c r="E1858" i="6"/>
  <c r="F1858" i="6"/>
  <c r="I1858" i="6"/>
  <c r="J1858" i="6"/>
  <c r="K1858" i="6"/>
  <c r="E1859" i="6"/>
  <c r="F1859" i="6"/>
  <c r="I1859" i="6"/>
  <c r="J1859" i="6"/>
  <c r="K1859" i="6"/>
  <c r="E1860" i="6"/>
  <c r="F1860" i="6"/>
  <c r="I1860" i="6"/>
  <c r="J1860" i="6"/>
  <c r="K1860" i="6"/>
  <c r="E1861" i="6"/>
  <c r="F1861" i="6"/>
  <c r="I1861" i="6"/>
  <c r="J1861" i="6"/>
  <c r="K1861" i="6"/>
  <c r="E1862" i="6"/>
  <c r="F1862" i="6"/>
  <c r="I1862" i="6"/>
  <c r="J1862" i="6"/>
  <c r="K1862" i="6"/>
  <c r="E1863" i="6"/>
  <c r="F1863" i="6"/>
  <c r="I1863" i="6"/>
  <c r="J1863" i="6"/>
  <c r="K1863" i="6"/>
  <c r="E1864" i="6"/>
  <c r="F1864" i="6"/>
  <c r="I1864" i="6"/>
  <c r="J1864" i="6"/>
  <c r="K1864" i="6"/>
  <c r="E1865" i="6"/>
  <c r="F1865" i="6"/>
  <c r="I1865" i="6"/>
  <c r="J1865" i="6"/>
  <c r="K1865" i="6"/>
  <c r="E1866" i="6"/>
  <c r="F1866" i="6"/>
  <c r="I1866" i="6"/>
  <c r="J1866" i="6"/>
  <c r="K1866" i="6"/>
  <c r="E1867" i="6"/>
  <c r="F1867" i="6"/>
  <c r="I1867" i="6"/>
  <c r="J1867" i="6"/>
  <c r="K1867" i="6"/>
  <c r="E1868" i="6"/>
  <c r="F1868" i="6"/>
  <c r="I1868" i="6"/>
  <c r="J1868" i="6"/>
  <c r="K1868" i="6"/>
  <c r="E1869" i="6"/>
  <c r="F1869" i="6"/>
  <c r="I1869" i="6"/>
  <c r="J1869" i="6"/>
  <c r="K1869" i="6"/>
  <c r="E1870" i="6"/>
  <c r="F1870" i="6"/>
  <c r="I1870" i="6"/>
  <c r="J1870" i="6"/>
  <c r="K1870" i="6"/>
  <c r="E1871" i="6"/>
  <c r="F1871" i="6"/>
  <c r="I1871" i="6"/>
  <c r="J1871" i="6"/>
  <c r="K1871" i="6"/>
  <c r="E1872" i="6"/>
  <c r="F1872" i="6"/>
  <c r="I1872" i="6"/>
  <c r="J1872" i="6"/>
  <c r="K1872" i="6"/>
  <c r="E1873" i="6"/>
  <c r="F1873" i="6"/>
  <c r="I1873" i="6"/>
  <c r="J1873" i="6"/>
  <c r="K1873" i="6"/>
  <c r="E1874" i="6"/>
  <c r="F1874" i="6"/>
  <c r="I1874" i="6"/>
  <c r="J1874" i="6"/>
  <c r="K1874" i="6"/>
  <c r="E1875" i="6"/>
  <c r="F1875" i="6"/>
  <c r="I1875" i="6"/>
  <c r="J1875" i="6"/>
  <c r="K1875" i="6"/>
  <c r="E1876" i="6"/>
  <c r="F1876" i="6"/>
  <c r="I1876" i="6"/>
  <c r="J1876" i="6"/>
  <c r="K1876" i="6"/>
  <c r="E1877" i="6"/>
  <c r="F1877" i="6"/>
  <c r="I1877" i="6"/>
  <c r="J1877" i="6"/>
  <c r="K1877" i="6"/>
  <c r="E1878" i="6"/>
  <c r="F1878" i="6"/>
  <c r="I1878" i="6"/>
  <c r="J1878" i="6"/>
  <c r="K1878" i="6"/>
  <c r="E1879" i="6"/>
  <c r="F1879" i="6"/>
  <c r="I1879" i="6"/>
  <c r="J1879" i="6"/>
  <c r="K1879" i="6"/>
  <c r="E1880" i="6"/>
  <c r="F1880" i="6"/>
  <c r="I1880" i="6"/>
  <c r="J1880" i="6"/>
  <c r="K1880" i="6"/>
  <c r="E1881" i="6"/>
  <c r="F1881" i="6"/>
  <c r="I1881" i="6"/>
  <c r="J1881" i="6"/>
  <c r="K1881" i="6"/>
  <c r="E1882" i="6"/>
  <c r="F1882" i="6"/>
  <c r="I1882" i="6"/>
  <c r="J1882" i="6"/>
  <c r="K1882" i="6"/>
  <c r="E1883" i="6"/>
  <c r="F1883" i="6"/>
  <c r="I1883" i="6"/>
  <c r="J1883" i="6"/>
  <c r="K1883" i="6"/>
  <c r="E1884" i="6"/>
  <c r="F1884" i="6"/>
  <c r="I1884" i="6"/>
  <c r="J1884" i="6"/>
  <c r="K1884" i="6"/>
  <c r="E1885" i="6"/>
  <c r="F1885" i="6"/>
  <c r="I1885" i="6"/>
  <c r="J1885" i="6"/>
  <c r="K1885" i="6"/>
  <c r="E1886" i="6"/>
  <c r="F1886" i="6"/>
  <c r="I1886" i="6"/>
  <c r="J1886" i="6"/>
  <c r="K1886" i="6"/>
  <c r="E1887" i="6"/>
  <c r="F1887" i="6"/>
  <c r="I1887" i="6"/>
  <c r="J1887" i="6"/>
  <c r="K1887" i="6"/>
  <c r="E1888" i="6"/>
  <c r="F1888" i="6"/>
  <c r="I1888" i="6"/>
  <c r="J1888" i="6"/>
  <c r="K1888" i="6"/>
  <c r="E1889" i="6"/>
  <c r="F1889" i="6"/>
  <c r="I1889" i="6"/>
  <c r="J1889" i="6"/>
  <c r="K1889" i="6"/>
  <c r="E1890" i="6"/>
  <c r="F1890" i="6"/>
  <c r="I1890" i="6"/>
  <c r="J1890" i="6"/>
  <c r="K1890" i="6"/>
  <c r="E1891" i="6"/>
  <c r="F1891" i="6"/>
  <c r="I1891" i="6"/>
  <c r="J1891" i="6"/>
  <c r="K1891" i="6"/>
  <c r="E1892" i="6"/>
  <c r="F1892" i="6"/>
  <c r="I1892" i="6"/>
  <c r="J1892" i="6"/>
  <c r="K1892" i="6"/>
  <c r="E1893" i="6"/>
  <c r="F1893" i="6"/>
  <c r="I1893" i="6"/>
  <c r="J1893" i="6"/>
  <c r="K1893" i="6"/>
  <c r="E1894" i="6"/>
  <c r="F1894" i="6"/>
  <c r="I1894" i="6"/>
  <c r="J1894" i="6"/>
  <c r="K1894" i="6"/>
  <c r="E1895" i="6"/>
  <c r="F1895" i="6"/>
  <c r="I1895" i="6"/>
  <c r="J1895" i="6"/>
  <c r="K1895" i="6"/>
  <c r="E1896" i="6"/>
  <c r="F1896" i="6"/>
  <c r="I1896" i="6"/>
  <c r="J1896" i="6"/>
  <c r="K1896" i="6"/>
  <c r="E1897" i="6"/>
  <c r="F1897" i="6"/>
  <c r="I1897" i="6"/>
  <c r="J1897" i="6"/>
  <c r="K1897" i="6"/>
  <c r="E1898" i="6"/>
  <c r="F1898" i="6"/>
  <c r="I1898" i="6"/>
  <c r="J1898" i="6"/>
  <c r="K1898" i="6"/>
  <c r="E1899" i="6"/>
  <c r="F1899" i="6"/>
  <c r="I1899" i="6"/>
  <c r="J1899" i="6"/>
  <c r="K1899" i="6"/>
  <c r="E1900" i="6"/>
  <c r="F1900" i="6"/>
  <c r="I1900" i="6"/>
  <c r="J1900" i="6"/>
  <c r="K1900" i="6"/>
  <c r="E1901" i="6"/>
  <c r="F1901" i="6"/>
  <c r="I1901" i="6"/>
  <c r="J1901" i="6"/>
  <c r="K1901" i="6"/>
  <c r="E1902" i="6"/>
  <c r="F1902" i="6"/>
  <c r="I1902" i="6"/>
  <c r="J1902" i="6"/>
  <c r="K1902" i="6"/>
  <c r="E1903" i="6"/>
  <c r="F1903" i="6"/>
  <c r="I1903" i="6"/>
  <c r="J1903" i="6"/>
  <c r="K1903" i="6"/>
  <c r="E1904" i="6"/>
  <c r="F1904" i="6"/>
  <c r="I1904" i="6"/>
  <c r="J1904" i="6"/>
  <c r="K1904" i="6"/>
  <c r="E1905" i="6"/>
  <c r="F1905" i="6"/>
  <c r="I1905" i="6"/>
  <c r="J1905" i="6"/>
  <c r="K1905" i="6"/>
  <c r="E1906" i="6"/>
  <c r="F1906" i="6"/>
  <c r="I1906" i="6"/>
  <c r="J1906" i="6"/>
  <c r="K1906" i="6"/>
  <c r="E1907" i="6"/>
  <c r="F1907" i="6"/>
  <c r="I1907" i="6"/>
  <c r="J1907" i="6"/>
  <c r="K1907" i="6"/>
  <c r="E1908" i="6"/>
  <c r="F1908" i="6"/>
  <c r="I1908" i="6"/>
  <c r="J1908" i="6"/>
  <c r="K1908" i="6"/>
  <c r="E1909" i="6"/>
  <c r="F1909" i="6"/>
  <c r="I1909" i="6"/>
  <c r="J1909" i="6"/>
  <c r="K1909" i="6"/>
  <c r="E1910" i="6"/>
  <c r="F1910" i="6"/>
  <c r="I1910" i="6"/>
  <c r="J1910" i="6"/>
  <c r="K1910" i="6"/>
  <c r="E1911" i="6"/>
  <c r="F1911" i="6"/>
  <c r="I1911" i="6"/>
  <c r="J1911" i="6"/>
  <c r="K1911" i="6"/>
  <c r="E1912" i="6"/>
  <c r="F1912" i="6"/>
  <c r="I1912" i="6"/>
  <c r="J1912" i="6"/>
  <c r="K1912" i="6"/>
  <c r="E1913" i="6"/>
  <c r="F1913" i="6"/>
  <c r="I1913" i="6"/>
  <c r="J1913" i="6"/>
  <c r="K1913" i="6"/>
  <c r="E1914" i="6"/>
  <c r="F1914" i="6"/>
  <c r="I1914" i="6"/>
  <c r="J1914" i="6"/>
  <c r="K1914" i="6"/>
  <c r="E1915" i="6"/>
  <c r="F1915" i="6"/>
  <c r="I1915" i="6"/>
  <c r="J1915" i="6"/>
  <c r="K1915" i="6"/>
  <c r="E1916" i="6"/>
  <c r="F1916" i="6"/>
  <c r="I1916" i="6"/>
  <c r="J1916" i="6"/>
  <c r="K1916" i="6"/>
  <c r="E1917" i="6"/>
  <c r="F1917" i="6"/>
  <c r="I1917" i="6"/>
  <c r="J1917" i="6"/>
  <c r="K1917" i="6"/>
  <c r="E1918" i="6"/>
  <c r="F1918" i="6"/>
  <c r="I1918" i="6"/>
  <c r="J1918" i="6"/>
  <c r="K1918" i="6"/>
  <c r="E1919" i="6"/>
  <c r="F1919" i="6"/>
  <c r="I1919" i="6"/>
  <c r="J1919" i="6"/>
  <c r="K1919" i="6"/>
  <c r="E1920" i="6"/>
  <c r="F1920" i="6"/>
  <c r="I1920" i="6"/>
  <c r="J1920" i="6"/>
  <c r="K1920" i="6"/>
  <c r="E1921" i="6"/>
  <c r="F1921" i="6"/>
  <c r="I1921" i="6"/>
  <c r="J1921" i="6"/>
  <c r="K1921" i="6"/>
  <c r="E1922" i="6"/>
  <c r="F1922" i="6"/>
  <c r="I1922" i="6"/>
  <c r="J1922" i="6"/>
  <c r="K1922" i="6"/>
  <c r="E1923" i="6"/>
  <c r="F1923" i="6"/>
  <c r="I1923" i="6"/>
  <c r="J1923" i="6"/>
  <c r="K1923" i="6"/>
  <c r="E1924" i="6"/>
  <c r="F1924" i="6"/>
  <c r="I1924" i="6"/>
  <c r="J1924" i="6"/>
  <c r="K1924" i="6"/>
  <c r="E1925" i="6"/>
  <c r="F1925" i="6"/>
  <c r="I1925" i="6"/>
  <c r="J1925" i="6"/>
  <c r="K1925" i="6"/>
  <c r="E1926" i="6"/>
  <c r="F1926" i="6"/>
  <c r="I1926" i="6"/>
  <c r="J1926" i="6"/>
  <c r="K1926" i="6"/>
  <c r="E1927" i="6"/>
  <c r="F1927" i="6"/>
  <c r="I1927" i="6"/>
  <c r="J1927" i="6"/>
  <c r="K1927" i="6"/>
  <c r="E1928" i="6"/>
  <c r="F1928" i="6"/>
  <c r="I1928" i="6"/>
  <c r="J1928" i="6"/>
  <c r="K1928" i="6"/>
  <c r="E1929" i="6"/>
  <c r="F1929" i="6"/>
  <c r="I1929" i="6"/>
  <c r="J1929" i="6"/>
  <c r="K1929" i="6"/>
  <c r="E1930" i="6"/>
  <c r="F1930" i="6"/>
  <c r="I1930" i="6"/>
  <c r="J1930" i="6"/>
  <c r="K1930" i="6"/>
  <c r="E1931" i="6"/>
  <c r="F1931" i="6"/>
  <c r="I1931" i="6"/>
  <c r="J1931" i="6"/>
  <c r="K1931" i="6"/>
  <c r="E1932" i="6"/>
  <c r="F1932" i="6"/>
  <c r="I1932" i="6"/>
  <c r="J1932" i="6"/>
  <c r="K1932" i="6"/>
  <c r="E1933" i="6"/>
  <c r="F1933" i="6"/>
  <c r="I1933" i="6"/>
  <c r="J1933" i="6"/>
  <c r="K1933" i="6"/>
  <c r="E1934" i="6"/>
  <c r="F1934" i="6"/>
  <c r="I1934" i="6"/>
  <c r="J1934" i="6"/>
  <c r="K1934" i="6"/>
  <c r="E1935" i="6"/>
  <c r="F1935" i="6"/>
  <c r="I1935" i="6"/>
  <c r="J1935" i="6"/>
  <c r="K1935" i="6"/>
  <c r="E1936" i="6"/>
  <c r="F1936" i="6"/>
  <c r="I1936" i="6"/>
  <c r="J1936" i="6"/>
  <c r="K1936" i="6"/>
  <c r="E1937" i="6"/>
  <c r="F1937" i="6"/>
  <c r="I1937" i="6"/>
  <c r="J1937" i="6"/>
  <c r="K1937" i="6"/>
  <c r="E1938" i="6"/>
  <c r="F1938" i="6"/>
  <c r="I1938" i="6"/>
  <c r="J1938" i="6"/>
  <c r="K1938" i="6"/>
  <c r="E1939" i="6"/>
  <c r="F1939" i="6"/>
  <c r="I1939" i="6"/>
  <c r="J1939" i="6"/>
  <c r="K1939" i="6"/>
  <c r="E1940" i="6"/>
  <c r="F1940" i="6"/>
  <c r="I1940" i="6"/>
  <c r="J1940" i="6"/>
  <c r="K1940" i="6"/>
  <c r="E1941" i="6"/>
  <c r="F1941" i="6"/>
  <c r="I1941" i="6"/>
  <c r="J1941" i="6"/>
  <c r="K1941" i="6"/>
  <c r="E1942" i="6"/>
  <c r="F1942" i="6"/>
  <c r="I1942" i="6"/>
  <c r="J1942" i="6"/>
  <c r="K1942" i="6"/>
  <c r="E1943" i="6"/>
  <c r="F1943" i="6"/>
  <c r="I1943" i="6"/>
  <c r="J1943" i="6"/>
  <c r="K1943" i="6"/>
  <c r="E1944" i="6"/>
  <c r="F1944" i="6"/>
  <c r="I1944" i="6"/>
  <c r="J1944" i="6"/>
  <c r="K1944" i="6"/>
  <c r="E1945" i="6"/>
  <c r="F1945" i="6"/>
  <c r="I1945" i="6"/>
  <c r="J1945" i="6"/>
  <c r="K1945" i="6"/>
  <c r="E1946" i="6"/>
  <c r="F1946" i="6"/>
  <c r="I1946" i="6"/>
  <c r="J1946" i="6"/>
  <c r="K1946" i="6"/>
  <c r="E1947" i="6"/>
  <c r="F1947" i="6"/>
  <c r="I1947" i="6"/>
  <c r="J1947" i="6"/>
  <c r="K1947" i="6"/>
  <c r="E1948" i="6"/>
  <c r="F1948" i="6"/>
  <c r="I1948" i="6"/>
  <c r="J1948" i="6"/>
  <c r="K1948" i="6"/>
  <c r="E1949" i="6"/>
  <c r="F1949" i="6"/>
  <c r="I1949" i="6"/>
  <c r="J1949" i="6"/>
  <c r="K1949" i="6"/>
  <c r="E1950" i="6"/>
  <c r="F1950" i="6"/>
  <c r="I1950" i="6"/>
  <c r="J1950" i="6"/>
  <c r="K1950" i="6"/>
  <c r="E1951" i="6"/>
  <c r="F1951" i="6"/>
  <c r="I1951" i="6"/>
  <c r="J1951" i="6"/>
  <c r="K1951" i="6"/>
  <c r="E1952" i="6"/>
  <c r="F1952" i="6"/>
  <c r="I1952" i="6"/>
  <c r="J1952" i="6"/>
  <c r="K1952" i="6"/>
  <c r="E1953" i="6"/>
  <c r="F1953" i="6"/>
  <c r="I1953" i="6"/>
  <c r="J1953" i="6"/>
  <c r="K1953" i="6"/>
  <c r="E1954" i="6"/>
  <c r="F1954" i="6"/>
  <c r="I1954" i="6"/>
  <c r="J1954" i="6"/>
  <c r="K1954" i="6"/>
  <c r="E1955" i="6"/>
  <c r="F1955" i="6"/>
  <c r="I1955" i="6"/>
  <c r="J1955" i="6"/>
  <c r="K1955" i="6"/>
  <c r="E1956" i="6"/>
  <c r="F1956" i="6"/>
  <c r="I1956" i="6"/>
  <c r="J1956" i="6"/>
  <c r="K1956" i="6"/>
  <c r="E1957" i="6"/>
  <c r="F1957" i="6"/>
  <c r="I1957" i="6"/>
  <c r="J1957" i="6"/>
  <c r="K1957" i="6"/>
  <c r="E1958" i="6"/>
  <c r="F1958" i="6"/>
  <c r="I1958" i="6"/>
  <c r="J1958" i="6"/>
  <c r="K1958" i="6"/>
  <c r="E1959" i="6"/>
  <c r="F1959" i="6"/>
  <c r="I1959" i="6"/>
  <c r="J1959" i="6"/>
  <c r="K1959" i="6"/>
  <c r="E1960" i="6"/>
  <c r="F1960" i="6"/>
  <c r="I1960" i="6"/>
  <c r="J1960" i="6"/>
  <c r="K1960" i="6"/>
  <c r="E1961" i="6"/>
  <c r="F1961" i="6"/>
  <c r="I1961" i="6"/>
  <c r="J1961" i="6"/>
  <c r="K1961" i="6"/>
  <c r="E1962" i="6"/>
  <c r="F1962" i="6"/>
  <c r="I1962" i="6"/>
  <c r="J1962" i="6"/>
  <c r="K1962" i="6"/>
  <c r="E1963" i="6"/>
  <c r="F1963" i="6"/>
  <c r="I1963" i="6"/>
  <c r="J1963" i="6"/>
  <c r="K1963" i="6"/>
  <c r="E1964" i="6"/>
  <c r="F1964" i="6"/>
  <c r="I1964" i="6"/>
  <c r="J1964" i="6"/>
  <c r="K1964" i="6"/>
  <c r="E1965" i="6"/>
  <c r="F1965" i="6"/>
  <c r="I1965" i="6"/>
  <c r="J1965" i="6"/>
  <c r="K1965" i="6"/>
  <c r="E1966" i="6"/>
  <c r="F1966" i="6"/>
  <c r="I1966" i="6"/>
  <c r="J1966" i="6"/>
  <c r="K1966" i="6"/>
  <c r="E1967" i="6"/>
  <c r="F1967" i="6"/>
  <c r="I1967" i="6"/>
  <c r="J1967" i="6"/>
  <c r="K1967" i="6"/>
  <c r="E1968" i="6"/>
  <c r="F1968" i="6"/>
  <c r="I1968" i="6"/>
  <c r="J1968" i="6"/>
  <c r="K1968" i="6"/>
  <c r="E1969" i="6"/>
  <c r="F1969" i="6"/>
  <c r="I1969" i="6"/>
  <c r="J1969" i="6"/>
  <c r="K1969" i="6"/>
  <c r="E1970" i="6"/>
  <c r="F1970" i="6"/>
  <c r="I1970" i="6"/>
  <c r="J1970" i="6"/>
  <c r="K1970" i="6"/>
  <c r="E1971" i="6"/>
  <c r="F1971" i="6"/>
  <c r="I1971" i="6"/>
  <c r="J1971" i="6"/>
  <c r="K1971" i="6"/>
  <c r="E1972" i="6"/>
  <c r="F1972" i="6"/>
  <c r="I1972" i="6"/>
  <c r="J1972" i="6"/>
  <c r="K1972" i="6"/>
  <c r="E1973" i="6"/>
  <c r="F1973" i="6"/>
  <c r="I1973" i="6"/>
  <c r="J1973" i="6"/>
  <c r="K1973" i="6"/>
  <c r="E1974" i="6"/>
  <c r="F1974" i="6"/>
  <c r="I1974" i="6"/>
  <c r="J1974" i="6"/>
  <c r="K1974" i="6"/>
  <c r="E1975" i="6"/>
  <c r="F1975" i="6"/>
  <c r="I1975" i="6"/>
  <c r="J1975" i="6"/>
  <c r="K1975" i="6"/>
  <c r="E1976" i="6"/>
  <c r="F1976" i="6"/>
  <c r="I1976" i="6"/>
  <c r="J1976" i="6"/>
  <c r="K1976" i="6"/>
  <c r="E1977" i="6"/>
  <c r="F1977" i="6"/>
  <c r="I1977" i="6"/>
  <c r="J1977" i="6"/>
  <c r="K1977" i="6"/>
  <c r="E1978" i="6"/>
  <c r="F1978" i="6"/>
  <c r="I1978" i="6"/>
  <c r="J1978" i="6"/>
  <c r="K1978" i="6"/>
  <c r="E1979" i="6"/>
  <c r="F1979" i="6"/>
  <c r="I1979" i="6"/>
  <c r="J1979" i="6"/>
  <c r="K1979" i="6"/>
  <c r="E1980" i="6"/>
  <c r="F1980" i="6"/>
  <c r="I1980" i="6"/>
  <c r="J1980" i="6"/>
  <c r="K1980" i="6"/>
  <c r="E1981" i="6"/>
  <c r="F1981" i="6"/>
  <c r="I1981" i="6"/>
  <c r="J1981" i="6"/>
  <c r="K1981" i="6"/>
  <c r="E1982" i="6"/>
  <c r="F1982" i="6"/>
  <c r="I1982" i="6"/>
  <c r="J1982" i="6"/>
  <c r="K1982" i="6"/>
  <c r="E1983" i="6"/>
  <c r="F1983" i="6"/>
  <c r="I1983" i="6"/>
  <c r="J1983" i="6"/>
  <c r="K1983" i="6"/>
  <c r="E1984" i="6"/>
  <c r="F1984" i="6"/>
  <c r="I1984" i="6"/>
  <c r="J1984" i="6"/>
  <c r="K1984" i="6"/>
  <c r="E1985" i="6"/>
  <c r="F1985" i="6"/>
  <c r="I1985" i="6"/>
  <c r="J1985" i="6"/>
  <c r="K1985" i="6"/>
  <c r="E1986" i="6"/>
  <c r="F1986" i="6"/>
  <c r="I1986" i="6"/>
  <c r="J1986" i="6"/>
  <c r="K1986" i="6"/>
  <c r="E1987" i="6"/>
  <c r="F1987" i="6"/>
  <c r="I1987" i="6"/>
  <c r="J1987" i="6"/>
  <c r="K1987" i="6"/>
  <c r="E1988" i="6"/>
  <c r="F1988" i="6"/>
  <c r="I1988" i="6"/>
  <c r="J1988" i="6"/>
  <c r="K1988" i="6"/>
  <c r="E1989" i="6"/>
  <c r="F1989" i="6"/>
  <c r="I1989" i="6"/>
  <c r="J1989" i="6"/>
  <c r="K1989" i="6"/>
  <c r="E1990" i="6"/>
  <c r="F1990" i="6"/>
  <c r="I1990" i="6"/>
  <c r="J1990" i="6"/>
  <c r="K1990" i="6"/>
  <c r="E1991" i="6"/>
  <c r="F1991" i="6"/>
  <c r="I1991" i="6"/>
  <c r="J1991" i="6"/>
  <c r="K1991" i="6"/>
  <c r="E1992" i="6"/>
  <c r="F1992" i="6"/>
  <c r="I1992" i="6"/>
  <c r="J1992" i="6"/>
  <c r="K1992" i="6"/>
  <c r="E1993" i="6"/>
  <c r="F1993" i="6"/>
  <c r="I1993" i="6"/>
  <c r="J1993" i="6"/>
  <c r="K1993" i="6"/>
  <c r="E1994" i="6"/>
  <c r="F1994" i="6"/>
  <c r="I1994" i="6"/>
  <c r="J1994" i="6"/>
  <c r="K1994" i="6"/>
  <c r="E1995" i="6"/>
  <c r="F1995" i="6"/>
  <c r="I1995" i="6"/>
  <c r="J1995" i="6"/>
  <c r="K1995" i="6"/>
  <c r="E1996" i="6"/>
  <c r="F1996" i="6"/>
  <c r="I1996" i="6"/>
  <c r="J1996" i="6"/>
  <c r="K1996" i="6"/>
  <c r="E1997" i="6"/>
  <c r="F1997" i="6"/>
  <c r="I1997" i="6"/>
  <c r="J1997" i="6"/>
  <c r="K1997" i="6"/>
  <c r="E1998" i="6"/>
  <c r="F1998" i="6"/>
  <c r="I1998" i="6"/>
  <c r="J1998" i="6"/>
  <c r="K1998" i="6"/>
  <c r="E1999" i="6"/>
  <c r="F1999" i="6"/>
  <c r="I1999" i="6"/>
  <c r="J1999" i="6"/>
  <c r="K1999" i="6"/>
  <c r="E2000" i="6"/>
  <c r="F2000" i="6"/>
  <c r="I2000" i="6"/>
  <c r="J2000" i="6"/>
  <c r="K2000" i="6"/>
  <c r="E2001" i="6"/>
  <c r="F2001" i="6"/>
  <c r="I2001" i="6"/>
  <c r="J2001" i="6"/>
  <c r="K2001" i="6"/>
  <c r="E2002" i="6"/>
  <c r="F2002" i="6"/>
  <c r="I2002" i="6"/>
  <c r="J2002" i="6"/>
  <c r="K2002" i="6"/>
  <c r="E2003" i="6"/>
  <c r="F2003" i="6"/>
  <c r="I2003" i="6"/>
  <c r="J2003" i="6"/>
  <c r="K2003" i="6"/>
  <c r="E2004" i="6"/>
  <c r="F2004" i="6"/>
  <c r="I2004" i="6"/>
  <c r="J2004" i="6"/>
  <c r="K2004" i="6"/>
  <c r="E2005" i="6"/>
  <c r="F2005" i="6"/>
  <c r="I2005" i="6"/>
  <c r="J2005" i="6"/>
  <c r="K2005" i="6"/>
  <c r="E2006" i="6"/>
  <c r="F2006" i="6"/>
  <c r="I2006" i="6"/>
  <c r="J2006" i="6"/>
  <c r="K2006" i="6"/>
  <c r="E2007" i="6"/>
  <c r="F2007" i="6"/>
  <c r="I2007" i="6"/>
  <c r="J2007" i="6"/>
  <c r="K2007" i="6"/>
  <c r="E2008" i="6"/>
  <c r="F2008" i="6"/>
  <c r="I2008" i="6"/>
  <c r="J2008" i="6"/>
  <c r="K2008" i="6"/>
  <c r="E2009" i="6"/>
  <c r="F2009" i="6"/>
  <c r="I2009" i="6"/>
  <c r="J2009" i="6"/>
  <c r="K2009" i="6"/>
  <c r="E2010" i="6"/>
  <c r="F2010" i="6"/>
  <c r="I2010" i="6"/>
  <c r="J2010" i="6"/>
  <c r="K2010" i="6"/>
  <c r="E2011" i="6"/>
  <c r="F2011" i="6"/>
  <c r="I2011" i="6"/>
  <c r="J2011" i="6"/>
  <c r="K2011" i="6"/>
  <c r="E2012" i="6"/>
  <c r="F2012" i="6"/>
  <c r="I2012" i="6"/>
  <c r="J2012" i="6"/>
  <c r="K2012" i="6"/>
  <c r="E2013" i="6"/>
  <c r="F2013" i="6"/>
  <c r="I2013" i="6"/>
  <c r="J2013" i="6"/>
  <c r="K2013" i="6"/>
  <c r="E2014" i="6"/>
  <c r="F2014" i="6"/>
  <c r="I2014" i="6"/>
  <c r="J2014" i="6"/>
  <c r="K2014" i="6"/>
  <c r="E2015" i="6"/>
  <c r="F2015" i="6"/>
  <c r="I2015" i="6"/>
  <c r="J2015" i="6"/>
  <c r="K2015" i="6"/>
  <c r="E2016" i="6"/>
  <c r="F2016" i="6"/>
  <c r="I2016" i="6"/>
  <c r="J2016" i="6"/>
  <c r="K2016" i="6"/>
  <c r="E2017" i="6"/>
  <c r="F2017" i="6"/>
  <c r="I2017" i="6"/>
  <c r="J2017" i="6"/>
  <c r="K2017" i="6"/>
  <c r="E2018" i="6"/>
  <c r="F2018" i="6"/>
  <c r="I2018" i="6"/>
  <c r="J2018" i="6"/>
  <c r="K2018" i="6"/>
  <c r="E2019" i="6"/>
  <c r="F2019" i="6"/>
  <c r="I2019" i="6"/>
  <c r="J2019" i="6"/>
  <c r="K2019" i="6"/>
  <c r="E2020" i="6"/>
  <c r="F2020" i="6"/>
  <c r="I2020" i="6"/>
  <c r="J2020" i="6"/>
  <c r="K2020" i="6"/>
  <c r="E2021" i="6"/>
  <c r="F2021" i="6"/>
  <c r="I2021" i="6"/>
  <c r="J2021" i="6"/>
  <c r="K2021" i="6"/>
  <c r="E2022" i="6"/>
  <c r="F2022" i="6"/>
  <c r="I2022" i="6"/>
  <c r="J2022" i="6"/>
  <c r="K2022" i="6"/>
  <c r="E2023" i="6"/>
  <c r="F2023" i="6"/>
  <c r="I2023" i="6"/>
  <c r="J2023" i="6"/>
  <c r="K2023" i="6"/>
  <c r="E2024" i="6"/>
  <c r="F2024" i="6"/>
  <c r="I2024" i="6"/>
  <c r="J2024" i="6"/>
  <c r="K2024" i="6"/>
  <c r="E2025" i="6"/>
  <c r="F2025" i="6"/>
  <c r="I2025" i="6"/>
  <c r="J2025" i="6"/>
  <c r="K2025" i="6"/>
  <c r="E2026" i="6"/>
  <c r="F2026" i="6"/>
  <c r="I2026" i="6"/>
  <c r="J2026" i="6"/>
  <c r="K2026" i="6"/>
  <c r="E2027" i="6"/>
  <c r="F2027" i="6"/>
  <c r="I2027" i="6"/>
  <c r="J2027" i="6"/>
  <c r="K2027" i="6"/>
  <c r="E2028" i="6"/>
  <c r="F2028" i="6"/>
  <c r="I2028" i="6"/>
  <c r="J2028" i="6"/>
  <c r="K2028" i="6"/>
  <c r="E2029" i="6"/>
  <c r="F2029" i="6"/>
  <c r="I2029" i="6"/>
  <c r="J2029" i="6"/>
  <c r="K2029" i="6"/>
  <c r="E2030" i="6"/>
  <c r="F2030" i="6"/>
  <c r="I2030" i="6"/>
  <c r="J2030" i="6"/>
  <c r="K2030" i="6"/>
  <c r="E2031" i="6"/>
  <c r="F2031" i="6"/>
  <c r="I2031" i="6"/>
  <c r="J2031" i="6"/>
  <c r="K2031" i="6"/>
  <c r="E2032" i="6"/>
  <c r="F2032" i="6"/>
  <c r="I2032" i="6"/>
  <c r="J2032" i="6"/>
  <c r="K2032" i="6"/>
  <c r="E2033" i="6"/>
  <c r="F2033" i="6"/>
  <c r="I2033" i="6"/>
  <c r="J2033" i="6"/>
  <c r="K2033" i="6"/>
  <c r="E2034" i="6"/>
  <c r="F2034" i="6"/>
  <c r="I2034" i="6"/>
  <c r="J2034" i="6"/>
  <c r="K2034" i="6"/>
  <c r="E2035" i="6"/>
  <c r="F2035" i="6"/>
  <c r="I2035" i="6"/>
  <c r="J2035" i="6"/>
  <c r="K2035" i="6"/>
  <c r="E2036" i="6"/>
  <c r="F2036" i="6"/>
  <c r="I2036" i="6"/>
  <c r="J2036" i="6"/>
  <c r="K2036" i="6"/>
  <c r="E2037" i="6"/>
  <c r="F2037" i="6"/>
  <c r="I2037" i="6"/>
  <c r="J2037" i="6"/>
  <c r="K2037" i="6"/>
  <c r="E2038" i="6"/>
  <c r="F2038" i="6"/>
  <c r="I2038" i="6"/>
  <c r="J2038" i="6"/>
  <c r="K2038" i="6"/>
  <c r="E2039" i="6"/>
  <c r="F2039" i="6"/>
  <c r="I2039" i="6"/>
  <c r="J2039" i="6"/>
  <c r="K2039" i="6"/>
  <c r="E2040" i="6"/>
  <c r="F2040" i="6"/>
  <c r="I2040" i="6"/>
  <c r="J2040" i="6"/>
  <c r="K2040" i="6"/>
  <c r="E2041" i="6"/>
  <c r="F2041" i="6"/>
  <c r="I2041" i="6"/>
  <c r="J2041" i="6"/>
  <c r="K2041" i="6"/>
  <c r="E2042" i="6"/>
  <c r="F2042" i="6"/>
  <c r="I2042" i="6"/>
  <c r="J2042" i="6"/>
  <c r="K2042" i="6"/>
  <c r="E2043" i="6"/>
  <c r="F2043" i="6"/>
  <c r="I2043" i="6"/>
  <c r="J2043" i="6"/>
  <c r="K2043" i="6"/>
  <c r="E2044" i="6"/>
  <c r="F2044" i="6"/>
  <c r="I2044" i="6"/>
  <c r="J2044" i="6"/>
  <c r="K2044" i="6"/>
  <c r="E2045" i="6"/>
  <c r="F2045" i="6"/>
  <c r="I2045" i="6"/>
  <c r="J2045" i="6"/>
  <c r="K2045" i="6"/>
  <c r="E2046" i="6"/>
  <c r="F2046" i="6"/>
  <c r="I2046" i="6"/>
  <c r="J2046" i="6"/>
  <c r="K2046" i="6"/>
  <c r="E2047" i="6"/>
  <c r="F2047" i="6"/>
  <c r="I2047" i="6"/>
  <c r="J2047" i="6"/>
  <c r="K2047" i="6"/>
  <c r="E2048" i="6"/>
  <c r="F2048" i="6"/>
  <c r="I2048" i="6"/>
  <c r="J2048" i="6"/>
  <c r="K2048" i="6"/>
  <c r="E2049" i="6"/>
  <c r="F2049" i="6"/>
  <c r="I2049" i="6"/>
  <c r="J2049" i="6"/>
  <c r="K2049" i="6"/>
  <c r="E2050" i="6"/>
  <c r="F2050" i="6"/>
  <c r="I2050" i="6"/>
  <c r="J2050" i="6"/>
  <c r="K2050" i="6"/>
  <c r="E2051" i="6"/>
  <c r="F2051" i="6"/>
  <c r="I2051" i="6"/>
  <c r="J2051" i="6"/>
  <c r="K2051" i="6"/>
  <c r="E2052" i="6"/>
  <c r="F2052" i="6"/>
  <c r="I2052" i="6"/>
  <c r="J2052" i="6"/>
  <c r="K2052" i="6"/>
  <c r="E2053" i="6"/>
  <c r="F2053" i="6"/>
  <c r="I2053" i="6"/>
  <c r="J2053" i="6"/>
  <c r="K2053" i="6"/>
  <c r="E2054" i="6"/>
  <c r="F2054" i="6"/>
  <c r="I2054" i="6"/>
  <c r="J2054" i="6"/>
  <c r="K2054" i="6"/>
  <c r="E2055" i="6"/>
  <c r="F2055" i="6"/>
  <c r="I2055" i="6"/>
  <c r="J2055" i="6"/>
  <c r="K2055" i="6"/>
  <c r="E2056" i="6"/>
  <c r="F2056" i="6"/>
  <c r="I2056" i="6"/>
  <c r="J2056" i="6"/>
  <c r="K2056" i="6"/>
  <c r="E2057" i="6"/>
  <c r="F2057" i="6"/>
  <c r="I2057" i="6"/>
  <c r="J2057" i="6"/>
  <c r="K2057" i="6"/>
  <c r="E2058" i="6"/>
  <c r="F2058" i="6"/>
  <c r="I2058" i="6"/>
  <c r="J2058" i="6"/>
  <c r="K2058" i="6"/>
  <c r="E2059" i="6"/>
  <c r="F2059" i="6"/>
  <c r="I2059" i="6"/>
  <c r="J2059" i="6"/>
  <c r="K2059" i="6"/>
  <c r="E2060" i="6"/>
  <c r="F2060" i="6"/>
  <c r="I2060" i="6"/>
  <c r="J2060" i="6"/>
  <c r="K2060" i="6"/>
  <c r="E2061" i="6"/>
  <c r="F2061" i="6"/>
  <c r="I2061" i="6"/>
  <c r="J2061" i="6"/>
  <c r="K2061" i="6"/>
  <c r="E2062" i="6"/>
  <c r="F2062" i="6"/>
  <c r="I2062" i="6"/>
  <c r="J2062" i="6"/>
  <c r="K2062" i="6"/>
  <c r="E2063" i="6"/>
  <c r="F2063" i="6"/>
  <c r="I2063" i="6"/>
  <c r="J2063" i="6"/>
  <c r="K2063" i="6"/>
  <c r="E2064" i="6"/>
  <c r="F2064" i="6"/>
  <c r="I2064" i="6"/>
  <c r="J2064" i="6"/>
  <c r="K2064" i="6"/>
  <c r="E2065" i="6"/>
  <c r="F2065" i="6"/>
  <c r="I2065" i="6"/>
  <c r="J2065" i="6"/>
  <c r="K2065" i="6"/>
  <c r="E2066" i="6"/>
  <c r="F2066" i="6"/>
  <c r="I2066" i="6"/>
  <c r="J2066" i="6"/>
  <c r="K2066" i="6"/>
  <c r="E2067" i="6"/>
  <c r="F2067" i="6"/>
  <c r="I2067" i="6"/>
  <c r="J2067" i="6"/>
  <c r="K2067" i="6"/>
  <c r="E2068" i="6"/>
  <c r="F2068" i="6"/>
  <c r="I2068" i="6"/>
  <c r="J2068" i="6"/>
  <c r="K2068" i="6"/>
  <c r="E2069" i="6"/>
  <c r="F2069" i="6"/>
  <c r="I2069" i="6"/>
  <c r="J2069" i="6"/>
  <c r="K2069" i="6"/>
  <c r="E2070" i="6"/>
  <c r="F2070" i="6"/>
  <c r="I2070" i="6"/>
  <c r="J2070" i="6"/>
  <c r="K2070" i="6"/>
  <c r="E2071" i="6"/>
  <c r="F2071" i="6"/>
  <c r="I2071" i="6"/>
  <c r="J2071" i="6"/>
  <c r="K2071" i="6"/>
  <c r="E2072" i="6"/>
  <c r="F2072" i="6"/>
  <c r="I2072" i="6"/>
  <c r="J2072" i="6"/>
  <c r="K2072" i="6"/>
  <c r="E2073" i="6"/>
  <c r="F2073" i="6"/>
  <c r="I2073" i="6"/>
  <c r="J2073" i="6"/>
  <c r="K2073" i="6"/>
  <c r="E2074" i="6"/>
  <c r="F2074" i="6"/>
  <c r="I2074" i="6"/>
  <c r="J2074" i="6"/>
  <c r="K2074" i="6"/>
  <c r="E2075" i="6"/>
  <c r="F2075" i="6"/>
  <c r="I2075" i="6"/>
  <c r="J2075" i="6"/>
  <c r="K2075" i="6"/>
  <c r="E2076" i="6"/>
  <c r="F2076" i="6"/>
  <c r="I2076" i="6"/>
  <c r="J2076" i="6"/>
  <c r="K2076" i="6"/>
  <c r="E2077" i="6"/>
  <c r="F2077" i="6"/>
  <c r="I2077" i="6"/>
  <c r="J2077" i="6"/>
  <c r="K2077" i="6"/>
  <c r="E2078" i="6"/>
  <c r="F2078" i="6"/>
  <c r="I2078" i="6"/>
  <c r="J2078" i="6"/>
  <c r="K2078" i="6"/>
  <c r="E2079" i="6"/>
  <c r="F2079" i="6"/>
  <c r="I2079" i="6"/>
  <c r="J2079" i="6"/>
  <c r="K2079" i="6"/>
  <c r="E2080" i="6"/>
  <c r="F2080" i="6"/>
  <c r="I2080" i="6"/>
  <c r="J2080" i="6"/>
  <c r="K2080" i="6"/>
  <c r="E2081" i="6"/>
  <c r="F2081" i="6"/>
  <c r="I2081" i="6"/>
  <c r="J2081" i="6"/>
  <c r="K2081" i="6"/>
  <c r="E2082" i="6"/>
  <c r="F2082" i="6"/>
  <c r="I2082" i="6"/>
  <c r="J2082" i="6"/>
  <c r="K2082" i="6"/>
  <c r="E2083" i="6"/>
  <c r="F2083" i="6"/>
  <c r="I2083" i="6"/>
  <c r="J2083" i="6"/>
  <c r="K2083" i="6"/>
  <c r="E2084" i="6"/>
  <c r="F2084" i="6"/>
  <c r="I2084" i="6"/>
  <c r="J2084" i="6"/>
  <c r="K2084" i="6"/>
  <c r="E2085" i="6"/>
  <c r="F2085" i="6"/>
  <c r="I2085" i="6"/>
  <c r="J2085" i="6"/>
  <c r="K2085" i="6"/>
  <c r="E2086" i="6"/>
  <c r="F2086" i="6"/>
  <c r="I2086" i="6"/>
  <c r="J2086" i="6"/>
  <c r="K2086" i="6"/>
  <c r="E2087" i="6"/>
  <c r="F2087" i="6"/>
  <c r="I2087" i="6"/>
  <c r="J2087" i="6"/>
  <c r="K2087" i="6"/>
  <c r="E2088" i="6"/>
  <c r="F2088" i="6"/>
  <c r="I2088" i="6"/>
  <c r="J2088" i="6"/>
  <c r="K2088" i="6"/>
  <c r="E2089" i="6"/>
  <c r="F2089" i="6"/>
  <c r="I2089" i="6"/>
  <c r="J2089" i="6"/>
  <c r="K2089" i="6"/>
  <c r="E2090" i="6"/>
  <c r="F2090" i="6"/>
  <c r="I2090" i="6"/>
  <c r="J2090" i="6"/>
  <c r="K2090" i="6"/>
  <c r="E2091" i="6"/>
  <c r="F2091" i="6"/>
  <c r="I2091" i="6"/>
  <c r="J2091" i="6"/>
  <c r="K2091" i="6"/>
  <c r="E2092" i="6"/>
  <c r="F2092" i="6"/>
  <c r="I2092" i="6"/>
  <c r="J2092" i="6"/>
  <c r="K2092" i="6"/>
  <c r="E2093" i="6"/>
  <c r="F2093" i="6"/>
  <c r="I2093" i="6"/>
  <c r="J2093" i="6"/>
  <c r="K2093" i="6"/>
  <c r="E2094" i="6"/>
  <c r="F2094" i="6"/>
  <c r="I2094" i="6"/>
  <c r="J2094" i="6"/>
  <c r="K2094" i="6"/>
  <c r="E2095" i="6"/>
  <c r="F2095" i="6"/>
  <c r="I2095" i="6"/>
  <c r="J2095" i="6"/>
  <c r="K2095" i="6"/>
  <c r="E2096" i="6"/>
  <c r="F2096" i="6"/>
  <c r="I2096" i="6"/>
  <c r="J2096" i="6"/>
  <c r="K2096" i="6"/>
  <c r="E2097" i="6"/>
  <c r="F2097" i="6"/>
  <c r="I2097" i="6"/>
  <c r="J2097" i="6"/>
  <c r="K2097" i="6"/>
  <c r="E2098" i="6"/>
  <c r="F2098" i="6"/>
  <c r="I2098" i="6"/>
  <c r="J2098" i="6"/>
  <c r="K2098" i="6"/>
  <c r="E2099" i="6"/>
  <c r="F2099" i="6"/>
  <c r="I2099" i="6"/>
  <c r="J2099" i="6"/>
  <c r="K2099" i="6"/>
  <c r="E2100" i="6"/>
  <c r="F2100" i="6"/>
  <c r="I2100" i="6"/>
  <c r="J2100" i="6"/>
  <c r="K2100" i="6"/>
  <c r="E2101" i="6"/>
  <c r="F2101" i="6"/>
  <c r="I2101" i="6"/>
  <c r="J2101" i="6"/>
  <c r="K2101" i="6"/>
  <c r="E2102" i="6"/>
  <c r="F2102" i="6"/>
  <c r="I2102" i="6"/>
  <c r="J2102" i="6"/>
  <c r="K2102" i="6"/>
  <c r="E2103" i="6"/>
  <c r="F2103" i="6"/>
  <c r="I2103" i="6"/>
  <c r="J2103" i="6"/>
  <c r="K2103" i="6"/>
  <c r="E2104" i="6"/>
  <c r="F2104" i="6"/>
  <c r="I2104" i="6"/>
  <c r="J2104" i="6"/>
  <c r="K2104" i="6"/>
  <c r="E2105" i="6"/>
  <c r="F2105" i="6"/>
  <c r="I2105" i="6"/>
  <c r="J2105" i="6"/>
  <c r="K2105" i="6"/>
  <c r="E2106" i="6"/>
  <c r="F2106" i="6"/>
  <c r="I2106" i="6"/>
  <c r="J2106" i="6"/>
  <c r="K2106" i="6"/>
  <c r="E2107" i="6"/>
  <c r="F2107" i="6"/>
  <c r="I2107" i="6"/>
  <c r="J2107" i="6"/>
  <c r="K2107" i="6"/>
  <c r="E2108" i="6"/>
  <c r="F2108" i="6"/>
  <c r="I2108" i="6"/>
  <c r="J2108" i="6"/>
  <c r="K2108" i="6"/>
  <c r="E2109" i="6"/>
  <c r="F2109" i="6"/>
  <c r="I2109" i="6"/>
  <c r="J2109" i="6"/>
  <c r="K2109" i="6"/>
  <c r="E2110" i="6"/>
  <c r="F2110" i="6"/>
  <c r="I2110" i="6"/>
  <c r="J2110" i="6"/>
  <c r="K2110" i="6"/>
  <c r="E2111" i="6"/>
  <c r="F2111" i="6"/>
  <c r="I2111" i="6"/>
  <c r="J2111" i="6"/>
  <c r="K2111" i="6"/>
  <c r="E2112" i="6"/>
  <c r="F2112" i="6"/>
  <c r="I2112" i="6"/>
  <c r="J2112" i="6"/>
  <c r="K2112" i="6"/>
  <c r="E2113" i="6"/>
  <c r="F2113" i="6"/>
  <c r="I2113" i="6"/>
  <c r="J2113" i="6"/>
  <c r="K2113" i="6"/>
  <c r="E2114" i="6"/>
  <c r="F2114" i="6"/>
  <c r="I2114" i="6"/>
  <c r="J2114" i="6"/>
  <c r="K2114" i="6"/>
  <c r="E2115" i="6"/>
  <c r="F2115" i="6"/>
  <c r="I2115" i="6"/>
  <c r="J2115" i="6"/>
  <c r="K2115" i="6"/>
  <c r="E2116" i="6"/>
  <c r="F2116" i="6"/>
  <c r="I2116" i="6"/>
  <c r="J2116" i="6"/>
  <c r="K2116" i="6"/>
  <c r="E2117" i="6"/>
  <c r="F2117" i="6"/>
  <c r="I2117" i="6"/>
  <c r="J2117" i="6"/>
  <c r="K2117" i="6"/>
  <c r="E2118" i="6"/>
  <c r="F2118" i="6"/>
  <c r="I2118" i="6"/>
  <c r="J2118" i="6"/>
  <c r="K2118" i="6"/>
  <c r="E2119" i="6"/>
  <c r="F2119" i="6"/>
  <c r="I2119" i="6"/>
  <c r="J2119" i="6"/>
  <c r="K2119" i="6"/>
  <c r="E2120" i="6"/>
  <c r="F2120" i="6"/>
  <c r="I2120" i="6"/>
  <c r="J2120" i="6"/>
  <c r="K2120" i="6"/>
  <c r="E2121" i="6"/>
  <c r="F2121" i="6"/>
  <c r="I2121" i="6"/>
  <c r="J2121" i="6"/>
  <c r="K2121" i="6"/>
  <c r="E2122" i="6"/>
  <c r="F2122" i="6"/>
  <c r="I2122" i="6"/>
  <c r="J2122" i="6"/>
  <c r="K2122" i="6"/>
  <c r="E2123" i="6"/>
  <c r="F2123" i="6"/>
  <c r="I2123" i="6"/>
  <c r="J2123" i="6"/>
  <c r="K2123" i="6"/>
  <c r="E2124" i="6"/>
  <c r="F2124" i="6"/>
  <c r="I2124" i="6"/>
  <c r="J2124" i="6"/>
  <c r="K2124" i="6"/>
  <c r="E2125" i="6"/>
  <c r="F2125" i="6"/>
  <c r="I2125" i="6"/>
  <c r="J2125" i="6"/>
  <c r="K2125" i="6"/>
  <c r="E2126" i="6"/>
  <c r="F2126" i="6"/>
  <c r="I2126" i="6"/>
  <c r="J2126" i="6"/>
  <c r="K2126" i="6"/>
  <c r="E2127" i="6"/>
  <c r="F2127" i="6"/>
  <c r="I2127" i="6"/>
  <c r="J2127" i="6"/>
  <c r="K2127" i="6"/>
  <c r="E2128" i="6"/>
  <c r="F2128" i="6"/>
  <c r="I2128" i="6"/>
  <c r="J2128" i="6"/>
  <c r="K2128" i="6"/>
  <c r="E2129" i="6"/>
  <c r="F2129" i="6"/>
  <c r="I2129" i="6"/>
  <c r="J2129" i="6"/>
  <c r="K2129" i="6"/>
  <c r="E2130" i="6"/>
  <c r="F2130" i="6"/>
  <c r="I2130" i="6"/>
  <c r="J2130" i="6"/>
  <c r="K2130" i="6"/>
  <c r="E2131" i="6"/>
  <c r="F2131" i="6"/>
  <c r="I2131" i="6"/>
  <c r="J2131" i="6"/>
  <c r="K2131" i="6"/>
  <c r="E2132" i="6"/>
  <c r="F2132" i="6"/>
  <c r="I2132" i="6"/>
  <c r="J2132" i="6"/>
  <c r="K2132" i="6"/>
  <c r="E2133" i="6"/>
  <c r="F2133" i="6"/>
  <c r="I2133" i="6"/>
  <c r="J2133" i="6"/>
  <c r="K2133" i="6"/>
  <c r="E2134" i="6"/>
  <c r="F2134" i="6"/>
  <c r="I2134" i="6"/>
  <c r="J2134" i="6"/>
  <c r="K2134" i="6"/>
  <c r="E2135" i="6"/>
  <c r="F2135" i="6"/>
  <c r="I2135" i="6"/>
  <c r="J2135" i="6"/>
  <c r="K2135" i="6"/>
  <c r="E2136" i="6"/>
  <c r="F2136" i="6"/>
  <c r="I2136" i="6"/>
  <c r="J2136" i="6"/>
  <c r="K2136" i="6"/>
  <c r="E2137" i="6"/>
  <c r="F2137" i="6"/>
  <c r="I2137" i="6"/>
  <c r="J2137" i="6"/>
  <c r="K2137" i="6"/>
  <c r="E2138" i="6"/>
  <c r="F2138" i="6"/>
  <c r="I2138" i="6"/>
  <c r="J2138" i="6"/>
  <c r="K2138" i="6"/>
  <c r="E2139" i="6"/>
  <c r="F2139" i="6"/>
  <c r="I2139" i="6"/>
  <c r="J2139" i="6"/>
  <c r="K2139" i="6"/>
  <c r="E2140" i="6"/>
  <c r="F2140" i="6"/>
  <c r="I2140" i="6"/>
  <c r="J2140" i="6"/>
  <c r="K2140" i="6"/>
  <c r="E2141" i="6"/>
  <c r="F2141" i="6"/>
  <c r="I2141" i="6"/>
  <c r="J2141" i="6"/>
  <c r="K2141" i="6"/>
  <c r="E2142" i="6"/>
  <c r="F2142" i="6"/>
  <c r="I2142" i="6"/>
  <c r="J2142" i="6"/>
  <c r="K2142" i="6"/>
  <c r="E2143" i="6"/>
  <c r="F2143" i="6"/>
  <c r="I2143" i="6"/>
  <c r="J2143" i="6"/>
  <c r="K2143" i="6"/>
  <c r="E2144" i="6"/>
  <c r="F2144" i="6"/>
  <c r="I2144" i="6"/>
  <c r="J2144" i="6"/>
  <c r="K2144" i="6"/>
  <c r="E2145" i="6"/>
  <c r="F2145" i="6"/>
  <c r="I2145" i="6"/>
  <c r="J2145" i="6"/>
  <c r="K2145" i="6"/>
  <c r="E2146" i="6"/>
  <c r="F2146" i="6"/>
  <c r="I2146" i="6"/>
  <c r="J2146" i="6"/>
  <c r="K2146" i="6"/>
  <c r="E2147" i="6"/>
  <c r="F2147" i="6"/>
  <c r="I2147" i="6"/>
  <c r="J2147" i="6"/>
  <c r="K2147" i="6"/>
  <c r="E2148" i="6"/>
  <c r="F2148" i="6"/>
  <c r="I2148" i="6"/>
  <c r="J2148" i="6"/>
  <c r="K2148" i="6"/>
  <c r="E2149" i="6"/>
  <c r="F2149" i="6"/>
  <c r="I2149" i="6"/>
  <c r="J2149" i="6"/>
  <c r="K2149" i="6"/>
  <c r="E2150" i="6"/>
  <c r="F2150" i="6"/>
  <c r="I2150" i="6"/>
  <c r="J2150" i="6"/>
  <c r="K2150" i="6"/>
  <c r="E2151" i="6"/>
  <c r="F2151" i="6"/>
  <c r="I2151" i="6"/>
  <c r="J2151" i="6"/>
  <c r="K2151" i="6"/>
  <c r="E2152" i="6"/>
  <c r="F2152" i="6"/>
  <c r="I2152" i="6"/>
  <c r="J2152" i="6"/>
  <c r="K2152" i="6"/>
  <c r="E2153" i="6"/>
  <c r="F2153" i="6"/>
  <c r="I2153" i="6"/>
  <c r="J2153" i="6"/>
  <c r="K2153" i="6"/>
  <c r="E2154" i="6"/>
  <c r="F2154" i="6"/>
  <c r="I2154" i="6"/>
  <c r="J2154" i="6"/>
  <c r="K2154" i="6"/>
  <c r="E2155" i="6"/>
  <c r="F2155" i="6"/>
  <c r="I2155" i="6"/>
  <c r="J2155" i="6"/>
  <c r="K2155" i="6"/>
  <c r="E2156" i="6"/>
  <c r="F2156" i="6"/>
  <c r="I2156" i="6"/>
  <c r="J2156" i="6"/>
  <c r="K2156" i="6"/>
  <c r="E2157" i="6"/>
  <c r="F2157" i="6"/>
  <c r="I2157" i="6"/>
  <c r="J2157" i="6"/>
  <c r="K2157" i="6"/>
  <c r="E2158" i="6"/>
  <c r="F2158" i="6"/>
  <c r="I2158" i="6"/>
  <c r="J2158" i="6"/>
  <c r="K2158" i="6"/>
  <c r="E2159" i="6"/>
  <c r="F2159" i="6"/>
  <c r="I2159" i="6"/>
  <c r="J2159" i="6"/>
  <c r="K2159" i="6"/>
  <c r="E2160" i="6"/>
  <c r="F2160" i="6"/>
  <c r="I2160" i="6"/>
  <c r="J2160" i="6"/>
  <c r="K2160" i="6"/>
  <c r="E2161" i="6"/>
  <c r="F2161" i="6"/>
  <c r="I2161" i="6"/>
  <c r="J2161" i="6"/>
  <c r="K2161" i="6"/>
  <c r="E2162" i="6"/>
  <c r="F2162" i="6"/>
  <c r="I2162" i="6"/>
  <c r="J2162" i="6"/>
  <c r="K2162" i="6"/>
  <c r="E2163" i="6"/>
  <c r="F2163" i="6"/>
  <c r="I2163" i="6"/>
  <c r="J2163" i="6"/>
  <c r="K2163" i="6"/>
  <c r="E2164" i="6"/>
  <c r="F2164" i="6"/>
  <c r="I2164" i="6"/>
  <c r="J2164" i="6"/>
  <c r="K2164" i="6"/>
  <c r="E2165" i="6"/>
  <c r="F2165" i="6"/>
  <c r="I2165" i="6"/>
  <c r="J2165" i="6"/>
  <c r="K2165" i="6"/>
  <c r="E2166" i="6"/>
  <c r="F2166" i="6"/>
  <c r="I2166" i="6"/>
  <c r="J2166" i="6"/>
  <c r="K2166" i="6"/>
  <c r="E2167" i="6"/>
  <c r="F2167" i="6"/>
  <c r="I2167" i="6"/>
  <c r="J2167" i="6"/>
  <c r="K2167" i="6"/>
  <c r="E2168" i="6"/>
  <c r="F2168" i="6"/>
  <c r="I2168" i="6"/>
  <c r="J2168" i="6"/>
  <c r="K2168" i="6"/>
  <c r="E2169" i="6"/>
  <c r="F2169" i="6"/>
  <c r="I2169" i="6"/>
  <c r="J2169" i="6"/>
  <c r="K2169" i="6"/>
  <c r="E2170" i="6"/>
  <c r="F2170" i="6"/>
  <c r="I2170" i="6"/>
  <c r="J2170" i="6"/>
  <c r="K2170" i="6"/>
  <c r="E2171" i="6"/>
  <c r="F2171" i="6"/>
  <c r="I2171" i="6"/>
  <c r="J2171" i="6"/>
  <c r="K2171" i="6"/>
  <c r="E2172" i="6"/>
  <c r="F2172" i="6"/>
  <c r="I2172" i="6"/>
  <c r="J2172" i="6"/>
  <c r="K2172" i="6"/>
  <c r="E2173" i="6"/>
  <c r="F2173" i="6"/>
  <c r="I2173" i="6"/>
  <c r="J2173" i="6"/>
  <c r="K2173" i="6"/>
  <c r="E2174" i="6"/>
  <c r="F2174" i="6"/>
  <c r="I2174" i="6"/>
  <c r="J2174" i="6"/>
  <c r="K2174" i="6"/>
  <c r="E2175" i="6"/>
  <c r="F2175" i="6"/>
  <c r="I2175" i="6"/>
  <c r="J2175" i="6"/>
  <c r="K2175" i="6"/>
  <c r="E2176" i="6"/>
  <c r="F2176" i="6"/>
  <c r="I2176" i="6"/>
  <c r="J2176" i="6"/>
  <c r="K2176" i="6"/>
  <c r="E2177" i="6"/>
  <c r="F2177" i="6"/>
  <c r="I2177" i="6"/>
  <c r="J2177" i="6"/>
  <c r="K2177" i="6"/>
  <c r="E2178" i="6"/>
  <c r="F2178" i="6"/>
  <c r="I2178" i="6"/>
  <c r="J2178" i="6"/>
  <c r="K2178" i="6"/>
  <c r="E2179" i="6"/>
  <c r="F2179" i="6"/>
  <c r="I2179" i="6"/>
  <c r="J2179" i="6"/>
  <c r="K2179" i="6"/>
  <c r="E2180" i="6"/>
  <c r="F2180" i="6"/>
  <c r="I2180" i="6"/>
  <c r="J2180" i="6"/>
  <c r="K2180" i="6"/>
  <c r="E2181" i="6"/>
  <c r="F2181" i="6"/>
  <c r="I2181" i="6"/>
  <c r="J2181" i="6"/>
  <c r="K2181" i="6"/>
  <c r="E2182" i="6"/>
  <c r="F2182" i="6"/>
  <c r="I2182" i="6"/>
  <c r="J2182" i="6"/>
  <c r="K2182" i="6"/>
  <c r="E2183" i="6"/>
  <c r="F2183" i="6"/>
  <c r="I2183" i="6"/>
  <c r="J2183" i="6"/>
  <c r="K2183" i="6"/>
  <c r="E2184" i="6"/>
  <c r="F2184" i="6"/>
  <c r="I2184" i="6"/>
  <c r="J2184" i="6"/>
  <c r="K2184" i="6"/>
  <c r="E2185" i="6"/>
  <c r="F2185" i="6"/>
  <c r="I2185" i="6"/>
  <c r="J2185" i="6"/>
  <c r="K2185" i="6"/>
  <c r="E2186" i="6"/>
  <c r="F2186" i="6"/>
  <c r="I2186" i="6"/>
  <c r="J2186" i="6"/>
  <c r="K2186" i="6"/>
  <c r="E2187" i="6"/>
  <c r="F2187" i="6"/>
  <c r="I2187" i="6"/>
  <c r="J2187" i="6"/>
  <c r="K2187" i="6"/>
  <c r="E2188" i="6"/>
  <c r="F2188" i="6"/>
  <c r="I2188" i="6"/>
  <c r="J2188" i="6"/>
  <c r="K2188" i="6"/>
  <c r="E2189" i="6"/>
  <c r="F2189" i="6"/>
  <c r="I2189" i="6"/>
  <c r="J2189" i="6"/>
  <c r="K2189" i="6"/>
  <c r="E2190" i="6"/>
  <c r="F2190" i="6"/>
  <c r="I2190" i="6"/>
  <c r="J2190" i="6"/>
  <c r="K2190" i="6"/>
  <c r="E2191" i="6"/>
  <c r="F2191" i="6"/>
  <c r="I2191" i="6"/>
  <c r="J2191" i="6"/>
  <c r="K2191" i="6"/>
  <c r="E2192" i="6"/>
  <c r="F2192" i="6"/>
  <c r="I2192" i="6"/>
  <c r="J2192" i="6"/>
  <c r="K2192" i="6"/>
  <c r="E2193" i="6"/>
  <c r="F2193" i="6"/>
  <c r="I2193" i="6"/>
  <c r="J2193" i="6"/>
  <c r="K2193" i="6"/>
  <c r="E2194" i="6"/>
  <c r="F2194" i="6"/>
  <c r="I2194" i="6"/>
  <c r="J2194" i="6"/>
  <c r="K2194" i="6"/>
  <c r="E2195" i="6"/>
  <c r="F2195" i="6"/>
  <c r="I2195" i="6"/>
  <c r="J2195" i="6"/>
  <c r="K2195" i="6"/>
  <c r="E2196" i="6"/>
  <c r="F2196" i="6"/>
  <c r="I2196" i="6"/>
  <c r="J2196" i="6"/>
  <c r="K2196" i="6"/>
  <c r="E2197" i="6"/>
  <c r="F2197" i="6"/>
  <c r="I2197" i="6"/>
  <c r="J2197" i="6"/>
  <c r="K2197" i="6"/>
  <c r="E2198" i="6"/>
  <c r="F2198" i="6"/>
  <c r="I2198" i="6"/>
  <c r="J2198" i="6"/>
  <c r="K2198" i="6"/>
  <c r="E2199" i="6"/>
  <c r="F2199" i="6"/>
  <c r="I2199" i="6"/>
  <c r="J2199" i="6"/>
  <c r="K2199" i="6"/>
  <c r="E2200" i="6"/>
  <c r="F2200" i="6"/>
  <c r="I2200" i="6"/>
  <c r="J2200" i="6"/>
  <c r="K2200" i="6"/>
  <c r="E2201" i="6"/>
  <c r="F2201" i="6"/>
  <c r="I2201" i="6"/>
  <c r="J2201" i="6"/>
  <c r="K2201" i="6"/>
  <c r="E2202" i="6"/>
  <c r="F2202" i="6"/>
  <c r="I2202" i="6"/>
  <c r="J2202" i="6"/>
  <c r="K2202" i="6"/>
  <c r="E2203" i="6"/>
  <c r="F2203" i="6"/>
  <c r="I2203" i="6"/>
  <c r="J2203" i="6"/>
  <c r="K2203" i="6"/>
  <c r="E2204" i="6"/>
  <c r="F2204" i="6"/>
  <c r="I2204" i="6"/>
  <c r="J2204" i="6"/>
  <c r="K2204" i="6"/>
  <c r="E2205" i="6"/>
  <c r="F2205" i="6"/>
  <c r="I2205" i="6"/>
  <c r="J2205" i="6"/>
  <c r="K2205" i="6"/>
  <c r="E2206" i="6"/>
  <c r="F2206" i="6"/>
  <c r="I2206" i="6"/>
  <c r="J2206" i="6"/>
  <c r="K2206" i="6"/>
  <c r="E2207" i="6"/>
  <c r="F2207" i="6"/>
  <c r="I2207" i="6"/>
  <c r="J2207" i="6"/>
  <c r="K2207" i="6"/>
  <c r="E2208" i="6"/>
  <c r="F2208" i="6"/>
  <c r="I2208" i="6"/>
  <c r="J2208" i="6"/>
  <c r="K2208" i="6"/>
  <c r="E2209" i="6"/>
  <c r="F2209" i="6"/>
  <c r="I2209" i="6"/>
  <c r="J2209" i="6"/>
  <c r="K2209" i="6"/>
  <c r="E2210" i="6"/>
  <c r="F2210" i="6"/>
  <c r="I2210" i="6"/>
  <c r="J2210" i="6"/>
  <c r="K2210" i="6"/>
  <c r="E2211" i="6"/>
  <c r="F2211" i="6"/>
  <c r="I2211" i="6"/>
  <c r="J2211" i="6"/>
  <c r="K2211" i="6"/>
  <c r="E2212" i="6"/>
  <c r="F2212" i="6"/>
  <c r="I2212" i="6"/>
  <c r="J2212" i="6"/>
  <c r="K2212" i="6"/>
  <c r="E2213" i="6"/>
  <c r="F2213" i="6"/>
  <c r="I2213" i="6"/>
  <c r="J2213" i="6"/>
  <c r="K2213" i="6"/>
  <c r="E2214" i="6"/>
  <c r="F2214" i="6"/>
  <c r="I2214" i="6"/>
  <c r="J2214" i="6"/>
  <c r="K2214" i="6"/>
  <c r="E2215" i="6"/>
  <c r="F2215" i="6"/>
  <c r="I2215" i="6"/>
  <c r="J2215" i="6"/>
  <c r="K2215" i="6"/>
  <c r="E2216" i="6"/>
  <c r="F2216" i="6"/>
  <c r="I2216" i="6"/>
  <c r="J2216" i="6"/>
  <c r="K2216" i="6"/>
  <c r="E2217" i="6"/>
  <c r="F2217" i="6"/>
  <c r="I2217" i="6"/>
  <c r="J2217" i="6"/>
  <c r="K2217" i="6"/>
  <c r="E2218" i="6"/>
  <c r="F2218" i="6"/>
  <c r="I2218" i="6"/>
  <c r="J2218" i="6"/>
  <c r="K2218" i="6"/>
  <c r="E2219" i="6"/>
  <c r="F2219" i="6"/>
  <c r="I2219" i="6"/>
  <c r="J2219" i="6"/>
  <c r="K2219" i="6"/>
  <c r="E2220" i="6"/>
  <c r="F2220" i="6"/>
  <c r="I2220" i="6"/>
  <c r="J2220" i="6"/>
  <c r="K2220" i="6"/>
  <c r="E2221" i="6"/>
  <c r="F2221" i="6"/>
  <c r="I2221" i="6"/>
  <c r="J2221" i="6"/>
  <c r="K2221" i="6"/>
  <c r="E2222" i="6"/>
  <c r="F2222" i="6"/>
  <c r="I2222" i="6"/>
  <c r="J2222" i="6"/>
  <c r="K2222" i="6"/>
  <c r="E2223" i="6"/>
  <c r="F2223" i="6"/>
  <c r="I2223" i="6"/>
  <c r="J2223" i="6"/>
  <c r="K2223" i="6"/>
  <c r="E2224" i="6"/>
  <c r="F2224" i="6"/>
  <c r="I2224" i="6"/>
  <c r="J2224" i="6"/>
  <c r="K2224" i="6"/>
  <c r="E2225" i="6"/>
  <c r="F2225" i="6"/>
  <c r="I2225" i="6"/>
  <c r="J2225" i="6"/>
  <c r="K2225" i="6"/>
  <c r="E2226" i="6"/>
  <c r="F2226" i="6"/>
  <c r="I2226" i="6"/>
  <c r="J2226" i="6"/>
  <c r="K2226" i="6"/>
  <c r="E2227" i="6"/>
  <c r="F2227" i="6"/>
  <c r="I2227" i="6"/>
  <c r="J2227" i="6"/>
  <c r="K2227" i="6"/>
  <c r="E2228" i="6"/>
  <c r="F2228" i="6"/>
  <c r="I2228" i="6"/>
  <c r="J2228" i="6"/>
  <c r="K2228" i="6"/>
  <c r="E2229" i="6"/>
  <c r="F2229" i="6"/>
  <c r="I2229" i="6"/>
  <c r="J2229" i="6"/>
  <c r="K2229" i="6"/>
  <c r="E2230" i="6"/>
  <c r="F2230" i="6"/>
  <c r="I2230" i="6"/>
  <c r="J2230" i="6"/>
  <c r="K2230" i="6"/>
  <c r="E2231" i="6"/>
  <c r="F2231" i="6"/>
  <c r="I2231" i="6"/>
  <c r="J2231" i="6"/>
  <c r="K2231" i="6"/>
  <c r="E2232" i="6"/>
  <c r="F2232" i="6"/>
  <c r="I2232" i="6"/>
  <c r="J2232" i="6"/>
  <c r="K2232" i="6"/>
  <c r="E2233" i="6"/>
  <c r="F2233" i="6"/>
  <c r="I2233" i="6"/>
  <c r="J2233" i="6"/>
  <c r="K2233" i="6"/>
  <c r="E2234" i="6"/>
  <c r="F2234" i="6"/>
  <c r="I2234" i="6"/>
  <c r="J2234" i="6"/>
  <c r="K2234" i="6"/>
  <c r="E2235" i="6"/>
  <c r="F2235" i="6"/>
  <c r="I2235" i="6"/>
  <c r="J2235" i="6"/>
  <c r="K2235" i="6"/>
  <c r="E2236" i="6"/>
  <c r="F2236" i="6"/>
  <c r="I2236" i="6"/>
  <c r="J2236" i="6"/>
  <c r="K2236" i="6"/>
  <c r="E2237" i="6"/>
  <c r="F2237" i="6"/>
  <c r="I2237" i="6"/>
  <c r="J2237" i="6"/>
  <c r="K2237" i="6"/>
  <c r="E2238" i="6"/>
  <c r="F2238" i="6"/>
  <c r="I2238" i="6"/>
  <c r="J2238" i="6"/>
  <c r="K2238" i="6"/>
  <c r="E2239" i="6"/>
  <c r="F2239" i="6"/>
  <c r="I2239" i="6"/>
  <c r="J2239" i="6"/>
  <c r="K2239" i="6"/>
  <c r="E2240" i="6"/>
  <c r="F2240" i="6"/>
  <c r="I2240" i="6"/>
  <c r="J2240" i="6"/>
  <c r="K2240" i="6"/>
  <c r="E2241" i="6"/>
  <c r="F2241" i="6"/>
  <c r="I2241" i="6"/>
  <c r="J2241" i="6"/>
  <c r="K2241" i="6"/>
  <c r="E2242" i="6"/>
  <c r="F2242" i="6"/>
  <c r="I2242" i="6"/>
  <c r="J2242" i="6"/>
  <c r="K2242" i="6"/>
  <c r="E2243" i="6"/>
  <c r="F2243" i="6"/>
  <c r="I2243" i="6"/>
  <c r="J2243" i="6"/>
  <c r="K2243" i="6"/>
  <c r="E2244" i="6"/>
  <c r="F2244" i="6"/>
  <c r="I2244" i="6"/>
  <c r="J2244" i="6"/>
  <c r="K2244" i="6"/>
  <c r="E2245" i="6"/>
  <c r="F2245" i="6"/>
  <c r="I2245" i="6"/>
  <c r="J2245" i="6"/>
  <c r="K2245" i="6"/>
  <c r="E2246" i="6"/>
  <c r="F2246" i="6"/>
  <c r="I2246" i="6"/>
  <c r="J2246" i="6"/>
  <c r="K2246" i="6"/>
  <c r="E2247" i="6"/>
  <c r="F2247" i="6"/>
  <c r="I2247" i="6"/>
  <c r="J2247" i="6"/>
  <c r="K2247" i="6"/>
  <c r="E2248" i="6"/>
  <c r="F2248" i="6"/>
  <c r="I2248" i="6"/>
  <c r="J2248" i="6"/>
  <c r="K2248" i="6"/>
  <c r="E2249" i="6"/>
  <c r="F2249" i="6"/>
  <c r="I2249" i="6"/>
  <c r="J2249" i="6"/>
  <c r="K2249" i="6"/>
  <c r="E2250" i="6"/>
  <c r="F2250" i="6"/>
  <c r="I2250" i="6"/>
  <c r="J2250" i="6"/>
  <c r="K2250" i="6"/>
  <c r="E2251" i="6"/>
  <c r="F2251" i="6"/>
  <c r="I2251" i="6"/>
  <c r="J2251" i="6"/>
  <c r="K2251" i="6"/>
  <c r="E2252" i="6"/>
  <c r="F2252" i="6"/>
  <c r="I2252" i="6"/>
  <c r="J2252" i="6"/>
  <c r="K2252" i="6"/>
  <c r="E2253" i="6"/>
  <c r="F2253" i="6"/>
  <c r="I2253" i="6"/>
  <c r="J2253" i="6"/>
  <c r="K2253" i="6"/>
  <c r="E2254" i="6"/>
  <c r="F2254" i="6"/>
  <c r="I2254" i="6"/>
  <c r="J2254" i="6"/>
  <c r="K2254" i="6"/>
  <c r="E2255" i="6"/>
  <c r="F2255" i="6"/>
  <c r="I2255" i="6"/>
  <c r="J2255" i="6"/>
  <c r="K2255" i="6"/>
  <c r="E2256" i="6"/>
  <c r="F2256" i="6"/>
  <c r="I2256" i="6"/>
  <c r="J2256" i="6"/>
  <c r="K2256" i="6"/>
  <c r="E2257" i="6"/>
  <c r="F2257" i="6"/>
  <c r="I2257" i="6"/>
  <c r="J2257" i="6"/>
  <c r="K2257" i="6"/>
  <c r="E2258" i="6"/>
  <c r="F2258" i="6"/>
  <c r="I2258" i="6"/>
  <c r="J2258" i="6"/>
  <c r="K2258" i="6"/>
  <c r="E2259" i="6"/>
  <c r="F2259" i="6"/>
  <c r="I2259" i="6"/>
  <c r="J2259" i="6"/>
  <c r="K2259" i="6"/>
  <c r="E2260" i="6"/>
  <c r="F2260" i="6"/>
  <c r="I2260" i="6"/>
  <c r="J2260" i="6"/>
  <c r="K2260" i="6"/>
  <c r="E2261" i="6"/>
  <c r="F2261" i="6"/>
  <c r="I2261" i="6"/>
  <c r="J2261" i="6"/>
  <c r="K2261" i="6"/>
  <c r="E2262" i="6"/>
  <c r="F2262" i="6"/>
  <c r="I2262" i="6"/>
  <c r="J2262" i="6"/>
  <c r="K2262" i="6"/>
  <c r="E2263" i="6"/>
  <c r="F2263" i="6"/>
  <c r="I2263" i="6"/>
  <c r="J2263" i="6"/>
  <c r="K2263" i="6"/>
  <c r="E2264" i="6"/>
  <c r="F2264" i="6"/>
  <c r="I2264" i="6"/>
  <c r="J2264" i="6"/>
  <c r="K2264" i="6"/>
  <c r="E2265" i="6"/>
  <c r="F2265" i="6"/>
  <c r="I2265" i="6"/>
  <c r="J2265" i="6"/>
  <c r="K2265" i="6"/>
  <c r="E2266" i="6"/>
  <c r="F2266" i="6"/>
  <c r="I2266" i="6"/>
  <c r="J2266" i="6"/>
  <c r="K2266" i="6"/>
  <c r="E2267" i="6"/>
  <c r="F2267" i="6"/>
  <c r="I2267" i="6"/>
  <c r="J2267" i="6"/>
  <c r="K2267" i="6"/>
  <c r="E2268" i="6"/>
  <c r="F2268" i="6"/>
  <c r="I2268" i="6"/>
  <c r="J2268" i="6"/>
  <c r="K2268" i="6"/>
  <c r="E2269" i="6"/>
  <c r="F2269" i="6"/>
  <c r="I2269" i="6"/>
  <c r="J2269" i="6"/>
  <c r="K2269" i="6"/>
  <c r="E2270" i="6"/>
  <c r="F2270" i="6"/>
  <c r="I2270" i="6"/>
  <c r="J2270" i="6"/>
  <c r="K2270" i="6"/>
  <c r="E2271" i="6"/>
  <c r="F2271" i="6"/>
  <c r="I2271" i="6"/>
  <c r="J2271" i="6"/>
  <c r="K2271" i="6"/>
  <c r="E2272" i="6"/>
  <c r="F2272" i="6"/>
  <c r="I2272" i="6"/>
  <c r="J2272" i="6"/>
  <c r="K2272" i="6"/>
  <c r="E2273" i="6"/>
  <c r="F2273" i="6"/>
  <c r="I2273" i="6"/>
  <c r="J2273" i="6"/>
  <c r="K2273" i="6"/>
  <c r="E2274" i="6"/>
  <c r="F2274" i="6"/>
  <c r="I2274" i="6"/>
  <c r="J2274" i="6"/>
  <c r="K2274" i="6"/>
  <c r="E2275" i="6"/>
  <c r="F2275" i="6"/>
  <c r="I2275" i="6"/>
  <c r="J2275" i="6"/>
  <c r="K2275" i="6"/>
  <c r="E2276" i="6"/>
  <c r="F2276" i="6"/>
  <c r="I2276" i="6"/>
  <c r="J2276" i="6"/>
  <c r="K2276" i="6"/>
  <c r="E2277" i="6"/>
  <c r="F2277" i="6"/>
  <c r="I2277" i="6"/>
  <c r="J2277" i="6"/>
  <c r="K2277" i="6"/>
  <c r="E2278" i="6"/>
  <c r="F2278" i="6"/>
  <c r="I2278" i="6"/>
  <c r="J2278" i="6"/>
  <c r="K2278" i="6"/>
  <c r="E2279" i="6"/>
  <c r="F2279" i="6"/>
  <c r="I2279" i="6"/>
  <c r="J2279" i="6"/>
  <c r="K2279" i="6"/>
  <c r="E2280" i="6"/>
  <c r="F2280" i="6"/>
  <c r="I2280" i="6"/>
  <c r="J2280" i="6"/>
  <c r="K2280" i="6"/>
  <c r="E2281" i="6"/>
  <c r="F2281" i="6"/>
  <c r="I2281" i="6"/>
  <c r="J2281" i="6"/>
  <c r="K2281" i="6"/>
  <c r="E2282" i="6"/>
  <c r="F2282" i="6"/>
  <c r="I2282" i="6"/>
  <c r="J2282" i="6"/>
  <c r="K2282" i="6"/>
  <c r="E2283" i="6"/>
  <c r="F2283" i="6"/>
  <c r="I2283" i="6"/>
  <c r="J2283" i="6"/>
  <c r="K2283" i="6"/>
  <c r="E2284" i="6"/>
  <c r="F2284" i="6"/>
  <c r="I2284" i="6"/>
  <c r="J2284" i="6"/>
  <c r="K2284" i="6"/>
  <c r="E2285" i="6"/>
  <c r="F2285" i="6"/>
  <c r="I2285" i="6"/>
  <c r="J2285" i="6"/>
  <c r="K2285" i="6"/>
  <c r="E2286" i="6"/>
  <c r="F2286" i="6"/>
  <c r="I2286" i="6"/>
  <c r="J2286" i="6"/>
  <c r="K2286" i="6"/>
  <c r="E2287" i="6"/>
  <c r="F2287" i="6"/>
  <c r="I2287" i="6"/>
  <c r="J2287" i="6"/>
  <c r="K2287" i="6"/>
  <c r="E2288" i="6"/>
  <c r="F2288" i="6"/>
  <c r="I2288" i="6"/>
  <c r="J2288" i="6"/>
  <c r="K2288" i="6"/>
  <c r="E2289" i="6"/>
  <c r="F2289" i="6"/>
  <c r="I2289" i="6"/>
  <c r="J2289" i="6"/>
  <c r="K2289" i="6"/>
  <c r="E2290" i="6"/>
  <c r="F2290" i="6"/>
  <c r="I2290" i="6"/>
  <c r="J2290" i="6"/>
  <c r="K2290" i="6"/>
  <c r="E2291" i="6"/>
  <c r="F2291" i="6"/>
  <c r="I2291" i="6"/>
  <c r="J2291" i="6"/>
  <c r="K2291" i="6"/>
  <c r="E2292" i="6"/>
  <c r="F2292" i="6"/>
  <c r="I2292" i="6"/>
  <c r="J2292" i="6"/>
  <c r="K2292" i="6"/>
  <c r="E2293" i="6"/>
  <c r="F2293" i="6"/>
  <c r="I2293" i="6"/>
  <c r="J2293" i="6"/>
  <c r="K2293" i="6"/>
  <c r="E2294" i="6"/>
  <c r="F2294" i="6"/>
  <c r="I2294" i="6"/>
  <c r="J2294" i="6"/>
  <c r="K2294" i="6"/>
  <c r="E2295" i="6"/>
  <c r="F2295" i="6"/>
  <c r="I2295" i="6"/>
  <c r="J2295" i="6"/>
  <c r="K2295" i="6"/>
  <c r="E2296" i="6"/>
  <c r="F2296" i="6"/>
  <c r="I2296" i="6"/>
  <c r="J2296" i="6"/>
  <c r="K2296" i="6"/>
  <c r="E2297" i="6"/>
  <c r="F2297" i="6"/>
  <c r="I2297" i="6"/>
  <c r="J2297" i="6"/>
  <c r="K2297" i="6"/>
  <c r="E2298" i="6"/>
  <c r="F2298" i="6"/>
  <c r="I2298" i="6"/>
  <c r="J2298" i="6"/>
  <c r="K2298" i="6"/>
  <c r="E2299" i="6"/>
  <c r="F2299" i="6"/>
  <c r="I2299" i="6"/>
  <c r="J2299" i="6"/>
  <c r="K2299" i="6"/>
  <c r="E2300" i="6"/>
  <c r="F2300" i="6"/>
  <c r="I2300" i="6"/>
  <c r="J2300" i="6"/>
  <c r="K2300" i="6"/>
  <c r="E2301" i="6"/>
  <c r="F2301" i="6"/>
  <c r="I2301" i="6"/>
  <c r="J2301" i="6"/>
  <c r="K2301" i="6"/>
  <c r="E2302" i="6"/>
  <c r="F2302" i="6"/>
  <c r="I2302" i="6"/>
  <c r="J2302" i="6"/>
  <c r="K2302" i="6"/>
  <c r="E2303" i="6"/>
  <c r="F2303" i="6"/>
  <c r="I2303" i="6"/>
  <c r="J2303" i="6"/>
  <c r="K2303" i="6"/>
  <c r="E2304" i="6"/>
  <c r="F2304" i="6"/>
  <c r="I2304" i="6"/>
  <c r="J2304" i="6"/>
  <c r="K2304" i="6"/>
  <c r="E2305" i="6"/>
  <c r="F2305" i="6"/>
  <c r="I2305" i="6"/>
  <c r="J2305" i="6"/>
  <c r="K2305" i="6"/>
  <c r="E2306" i="6"/>
  <c r="F2306" i="6"/>
  <c r="I2306" i="6"/>
  <c r="J2306" i="6"/>
  <c r="K2306" i="6"/>
  <c r="E2307" i="6"/>
  <c r="F2307" i="6"/>
  <c r="I2307" i="6"/>
  <c r="J2307" i="6"/>
  <c r="K2307" i="6"/>
  <c r="E2308" i="6"/>
  <c r="F2308" i="6"/>
  <c r="I2308" i="6"/>
  <c r="J2308" i="6"/>
  <c r="K2308" i="6"/>
  <c r="E2309" i="6"/>
  <c r="F2309" i="6"/>
  <c r="I2309" i="6"/>
  <c r="J2309" i="6"/>
  <c r="K2309" i="6"/>
  <c r="E2310" i="6"/>
  <c r="F2310" i="6"/>
  <c r="I2310" i="6"/>
  <c r="J2310" i="6"/>
  <c r="K2310" i="6"/>
  <c r="E2311" i="6"/>
  <c r="F2311" i="6"/>
  <c r="I2311" i="6"/>
  <c r="J2311" i="6"/>
  <c r="K2311" i="6"/>
  <c r="E2312" i="6"/>
  <c r="F2312" i="6"/>
  <c r="I2312" i="6"/>
  <c r="J2312" i="6"/>
  <c r="K2312" i="6"/>
  <c r="E2313" i="6"/>
  <c r="F2313" i="6"/>
  <c r="I2313" i="6"/>
  <c r="J2313" i="6"/>
  <c r="K2313" i="6"/>
  <c r="E2314" i="6"/>
  <c r="F2314" i="6"/>
  <c r="I2314" i="6"/>
  <c r="J2314" i="6"/>
  <c r="K2314" i="6"/>
  <c r="E2315" i="6"/>
  <c r="F2315" i="6"/>
  <c r="I2315" i="6"/>
  <c r="J2315" i="6"/>
  <c r="K2315" i="6"/>
  <c r="E2316" i="6"/>
  <c r="F2316" i="6"/>
  <c r="I2316" i="6"/>
  <c r="J2316" i="6"/>
  <c r="K2316" i="6"/>
  <c r="E2317" i="6"/>
  <c r="F2317" i="6"/>
  <c r="I2317" i="6"/>
  <c r="J2317" i="6"/>
  <c r="K2317" i="6"/>
  <c r="E2318" i="6"/>
  <c r="F2318" i="6"/>
  <c r="I2318" i="6"/>
  <c r="J2318" i="6"/>
  <c r="K2318" i="6"/>
  <c r="E2319" i="6"/>
  <c r="F2319" i="6"/>
  <c r="I2319" i="6"/>
  <c r="J2319" i="6"/>
  <c r="K2319" i="6"/>
  <c r="E2320" i="6"/>
  <c r="F2320" i="6"/>
  <c r="I2320" i="6"/>
  <c r="J2320" i="6"/>
  <c r="K2320" i="6"/>
  <c r="E2321" i="6"/>
  <c r="F2321" i="6"/>
  <c r="I2321" i="6"/>
  <c r="J2321" i="6"/>
  <c r="K2321" i="6"/>
  <c r="E2322" i="6"/>
  <c r="F2322" i="6"/>
  <c r="I2322" i="6"/>
  <c r="J2322" i="6"/>
  <c r="K2322" i="6"/>
  <c r="E2323" i="6"/>
  <c r="F2323" i="6"/>
  <c r="I2323" i="6"/>
  <c r="J2323" i="6"/>
  <c r="K2323" i="6"/>
  <c r="E2324" i="6"/>
  <c r="F2324" i="6"/>
  <c r="I2324" i="6"/>
  <c r="J2324" i="6"/>
  <c r="K2324" i="6"/>
  <c r="E2325" i="6"/>
  <c r="F2325" i="6"/>
  <c r="I2325" i="6"/>
  <c r="J2325" i="6"/>
  <c r="K2325" i="6"/>
  <c r="E2326" i="6"/>
  <c r="F2326" i="6"/>
  <c r="I2326" i="6"/>
  <c r="J2326" i="6"/>
  <c r="K2326" i="6"/>
  <c r="E2327" i="6"/>
  <c r="F2327" i="6"/>
  <c r="I2327" i="6"/>
  <c r="J2327" i="6"/>
  <c r="K2327" i="6"/>
  <c r="E2328" i="6"/>
  <c r="F2328" i="6"/>
  <c r="I2328" i="6"/>
  <c r="J2328" i="6"/>
  <c r="K2328" i="6"/>
  <c r="E2329" i="6"/>
  <c r="F2329" i="6"/>
  <c r="I2329" i="6"/>
  <c r="J2329" i="6"/>
  <c r="K2329" i="6"/>
  <c r="E2330" i="6"/>
  <c r="F2330" i="6"/>
  <c r="I2330" i="6"/>
  <c r="J2330" i="6"/>
  <c r="K2330" i="6"/>
  <c r="E2331" i="6"/>
  <c r="F2331" i="6"/>
  <c r="I2331" i="6"/>
  <c r="J2331" i="6"/>
  <c r="K2331" i="6"/>
  <c r="E2332" i="6"/>
  <c r="F2332" i="6"/>
  <c r="I2332" i="6"/>
  <c r="J2332" i="6"/>
  <c r="K2332" i="6"/>
  <c r="E2333" i="6"/>
  <c r="F2333" i="6"/>
  <c r="I2333" i="6"/>
  <c r="J2333" i="6"/>
  <c r="K2333" i="6"/>
  <c r="E2334" i="6"/>
  <c r="F2334" i="6"/>
  <c r="I2334" i="6"/>
  <c r="J2334" i="6"/>
  <c r="K2334" i="6"/>
  <c r="E2335" i="6"/>
  <c r="F2335" i="6"/>
  <c r="I2335" i="6"/>
  <c r="J2335" i="6"/>
  <c r="K2335" i="6"/>
  <c r="E2336" i="6"/>
  <c r="F2336" i="6"/>
  <c r="I2336" i="6"/>
  <c r="J2336" i="6"/>
  <c r="K2336" i="6"/>
  <c r="E2337" i="6"/>
  <c r="F2337" i="6"/>
  <c r="I2337" i="6"/>
  <c r="J2337" i="6"/>
  <c r="K2337" i="6"/>
  <c r="E2338" i="6"/>
  <c r="F2338" i="6"/>
  <c r="I2338" i="6"/>
  <c r="J2338" i="6"/>
  <c r="K2338" i="6"/>
  <c r="E2339" i="6"/>
  <c r="F2339" i="6"/>
  <c r="I2339" i="6"/>
  <c r="J2339" i="6"/>
  <c r="K2339" i="6"/>
  <c r="E2340" i="6"/>
  <c r="F2340" i="6"/>
  <c r="I2340" i="6"/>
  <c r="J2340" i="6"/>
  <c r="K2340" i="6"/>
  <c r="E2341" i="6"/>
  <c r="F2341" i="6"/>
  <c r="I2341" i="6"/>
  <c r="J2341" i="6"/>
  <c r="K2341" i="6"/>
  <c r="E2342" i="6"/>
  <c r="F2342" i="6"/>
  <c r="I2342" i="6"/>
  <c r="J2342" i="6"/>
  <c r="K2342" i="6"/>
  <c r="E2343" i="6"/>
  <c r="F2343" i="6"/>
  <c r="I2343" i="6"/>
  <c r="J2343" i="6"/>
  <c r="K2343" i="6"/>
  <c r="E2344" i="6"/>
  <c r="F2344" i="6"/>
  <c r="I2344" i="6"/>
  <c r="J2344" i="6"/>
  <c r="K2344" i="6"/>
  <c r="E2345" i="6"/>
  <c r="F2345" i="6"/>
  <c r="I2345" i="6"/>
  <c r="J2345" i="6"/>
  <c r="K2345" i="6"/>
  <c r="E2346" i="6"/>
  <c r="F2346" i="6"/>
  <c r="I2346" i="6"/>
  <c r="J2346" i="6"/>
  <c r="K2346" i="6"/>
  <c r="E2347" i="6"/>
  <c r="F2347" i="6"/>
  <c r="I2347" i="6"/>
  <c r="J2347" i="6"/>
  <c r="K2347" i="6"/>
  <c r="E2348" i="6"/>
  <c r="F2348" i="6"/>
  <c r="I2348" i="6"/>
  <c r="J2348" i="6"/>
  <c r="K2348" i="6"/>
  <c r="E2349" i="6"/>
  <c r="F2349" i="6"/>
  <c r="I2349" i="6"/>
  <c r="J2349" i="6"/>
  <c r="K2349" i="6"/>
  <c r="E2350" i="6"/>
  <c r="F2350" i="6"/>
  <c r="I2350" i="6"/>
  <c r="J2350" i="6"/>
  <c r="K2350" i="6"/>
  <c r="E2351" i="6"/>
  <c r="F2351" i="6"/>
  <c r="I2351" i="6"/>
  <c r="J2351" i="6"/>
  <c r="K2351" i="6"/>
  <c r="E2352" i="6"/>
  <c r="F2352" i="6"/>
  <c r="I2352" i="6"/>
  <c r="J2352" i="6"/>
  <c r="K2352" i="6"/>
  <c r="E2353" i="6"/>
  <c r="F2353" i="6"/>
  <c r="I2353" i="6"/>
  <c r="J2353" i="6"/>
  <c r="K2353" i="6"/>
  <c r="E2354" i="6"/>
  <c r="F2354" i="6"/>
  <c r="I2354" i="6"/>
  <c r="J2354" i="6"/>
  <c r="K2354" i="6"/>
  <c r="E2355" i="6"/>
  <c r="F2355" i="6"/>
  <c r="I2355" i="6"/>
  <c r="J2355" i="6"/>
  <c r="K2355" i="6"/>
  <c r="E2356" i="6"/>
  <c r="F2356" i="6"/>
  <c r="I2356" i="6"/>
  <c r="J2356" i="6"/>
  <c r="K2356" i="6"/>
  <c r="E2357" i="6"/>
  <c r="F2357" i="6"/>
  <c r="I2357" i="6"/>
  <c r="J2357" i="6"/>
  <c r="K2357" i="6"/>
  <c r="E2358" i="6"/>
  <c r="F2358" i="6"/>
  <c r="I2358" i="6"/>
  <c r="J2358" i="6"/>
  <c r="K2358" i="6"/>
  <c r="E2359" i="6"/>
  <c r="F2359" i="6"/>
  <c r="I2359" i="6"/>
  <c r="J2359" i="6"/>
  <c r="K2359" i="6"/>
  <c r="E2360" i="6"/>
  <c r="F2360" i="6"/>
  <c r="I2360" i="6"/>
  <c r="J2360" i="6"/>
  <c r="K2360" i="6"/>
  <c r="E2361" i="6"/>
  <c r="F2361" i="6"/>
  <c r="I2361" i="6"/>
  <c r="J2361" i="6"/>
  <c r="K2361" i="6"/>
  <c r="E2362" i="6"/>
  <c r="F2362" i="6"/>
  <c r="I2362" i="6"/>
  <c r="J2362" i="6"/>
  <c r="K2362" i="6"/>
  <c r="E2363" i="6"/>
  <c r="F2363" i="6"/>
  <c r="I2363" i="6"/>
  <c r="J2363" i="6"/>
  <c r="K2363" i="6"/>
  <c r="E2364" i="6"/>
  <c r="F2364" i="6"/>
  <c r="I2364" i="6"/>
  <c r="J2364" i="6"/>
  <c r="K2364" i="6"/>
  <c r="E2365" i="6"/>
  <c r="F2365" i="6"/>
  <c r="I2365" i="6"/>
  <c r="J2365" i="6"/>
  <c r="K2365" i="6"/>
  <c r="E2366" i="6"/>
  <c r="F2366" i="6"/>
  <c r="I2366" i="6"/>
  <c r="J2366" i="6"/>
  <c r="K2366" i="6"/>
  <c r="E2367" i="6"/>
  <c r="F2367" i="6"/>
  <c r="I2367" i="6"/>
  <c r="J2367" i="6"/>
  <c r="K2367" i="6"/>
  <c r="E2368" i="6"/>
  <c r="F2368" i="6"/>
  <c r="I2368" i="6"/>
  <c r="J2368" i="6"/>
  <c r="K2368" i="6"/>
  <c r="E2369" i="6"/>
  <c r="F2369" i="6"/>
  <c r="I2369" i="6"/>
  <c r="J2369" i="6"/>
  <c r="K2369" i="6"/>
  <c r="E2370" i="6"/>
  <c r="F2370" i="6"/>
  <c r="I2370" i="6"/>
  <c r="J2370" i="6"/>
  <c r="K2370" i="6"/>
  <c r="E2371" i="6"/>
  <c r="F2371" i="6"/>
  <c r="I2371" i="6"/>
  <c r="J2371" i="6"/>
  <c r="K2371" i="6"/>
  <c r="E2372" i="6"/>
  <c r="F2372" i="6"/>
  <c r="I2372" i="6"/>
  <c r="J2372" i="6"/>
  <c r="K2372" i="6"/>
  <c r="E2373" i="6"/>
  <c r="F2373" i="6"/>
  <c r="I2373" i="6"/>
  <c r="J2373" i="6"/>
  <c r="K2373" i="6"/>
  <c r="E2374" i="6"/>
  <c r="F2374" i="6"/>
  <c r="I2374" i="6"/>
  <c r="J2374" i="6"/>
  <c r="K2374" i="6"/>
  <c r="E2375" i="6"/>
  <c r="F2375" i="6"/>
  <c r="I2375" i="6"/>
  <c r="J2375" i="6"/>
  <c r="K2375" i="6"/>
  <c r="E2376" i="6"/>
  <c r="F2376" i="6"/>
  <c r="I2376" i="6"/>
  <c r="J2376" i="6"/>
  <c r="K2376" i="6"/>
  <c r="E2377" i="6"/>
  <c r="F2377" i="6"/>
  <c r="I2377" i="6"/>
  <c r="J2377" i="6"/>
  <c r="K2377" i="6"/>
  <c r="E2378" i="6"/>
  <c r="F2378" i="6"/>
  <c r="I2378" i="6"/>
  <c r="J2378" i="6"/>
  <c r="K2378" i="6"/>
  <c r="E2379" i="6"/>
  <c r="F2379" i="6"/>
  <c r="I2379" i="6"/>
  <c r="J2379" i="6"/>
  <c r="K2379" i="6"/>
  <c r="E2380" i="6"/>
  <c r="F2380" i="6"/>
  <c r="I2380" i="6"/>
  <c r="J2380" i="6"/>
  <c r="K2380" i="6"/>
  <c r="E2381" i="6"/>
  <c r="F2381" i="6"/>
  <c r="I2381" i="6"/>
  <c r="J2381" i="6"/>
  <c r="K2381" i="6"/>
  <c r="E2382" i="6"/>
  <c r="F2382" i="6"/>
  <c r="I2382" i="6"/>
  <c r="J2382" i="6"/>
  <c r="K2382" i="6"/>
  <c r="E2383" i="6"/>
  <c r="F2383" i="6"/>
  <c r="I2383" i="6"/>
  <c r="J2383" i="6"/>
  <c r="K2383" i="6"/>
  <c r="E2384" i="6"/>
  <c r="F2384" i="6"/>
  <c r="I2384" i="6"/>
  <c r="J2384" i="6"/>
  <c r="K2384" i="6"/>
  <c r="E2385" i="6"/>
  <c r="F2385" i="6"/>
  <c r="I2385" i="6"/>
  <c r="J2385" i="6"/>
  <c r="K2385" i="6"/>
  <c r="E2386" i="6"/>
  <c r="F2386" i="6"/>
  <c r="I2386" i="6"/>
  <c r="J2386" i="6"/>
  <c r="K2386" i="6"/>
  <c r="E2387" i="6"/>
  <c r="F2387" i="6"/>
  <c r="I2387" i="6"/>
  <c r="J2387" i="6"/>
  <c r="K2387" i="6"/>
  <c r="E2388" i="6"/>
  <c r="F2388" i="6"/>
  <c r="I2388" i="6"/>
  <c r="J2388" i="6"/>
  <c r="K2388" i="6"/>
  <c r="E2389" i="6"/>
  <c r="F2389" i="6"/>
  <c r="I2389" i="6"/>
  <c r="J2389" i="6"/>
  <c r="K2389" i="6"/>
  <c r="E2390" i="6"/>
  <c r="F2390" i="6"/>
  <c r="I2390" i="6"/>
  <c r="J2390" i="6"/>
  <c r="K2390" i="6"/>
  <c r="E2391" i="6"/>
  <c r="F2391" i="6"/>
  <c r="I2391" i="6"/>
  <c r="J2391" i="6"/>
  <c r="K2391" i="6"/>
  <c r="E2392" i="6"/>
  <c r="F2392" i="6"/>
  <c r="I2392" i="6"/>
  <c r="J2392" i="6"/>
  <c r="K2392" i="6"/>
  <c r="E2393" i="6"/>
  <c r="F2393" i="6"/>
  <c r="I2393" i="6"/>
  <c r="J2393" i="6"/>
  <c r="K2393" i="6"/>
  <c r="E2394" i="6"/>
  <c r="F2394" i="6"/>
  <c r="I2394" i="6"/>
  <c r="J2394" i="6"/>
  <c r="K2394" i="6"/>
  <c r="E2395" i="6"/>
  <c r="F2395" i="6"/>
  <c r="I2395" i="6"/>
  <c r="J2395" i="6"/>
  <c r="K2395" i="6"/>
  <c r="E2396" i="6"/>
  <c r="F2396" i="6"/>
  <c r="I2396" i="6"/>
  <c r="J2396" i="6"/>
  <c r="K2396" i="6"/>
  <c r="E2397" i="6"/>
  <c r="F2397" i="6"/>
  <c r="I2397" i="6"/>
  <c r="J2397" i="6"/>
  <c r="K2397" i="6"/>
  <c r="E2398" i="6"/>
  <c r="F2398" i="6"/>
  <c r="I2398" i="6"/>
  <c r="J2398" i="6"/>
  <c r="K2398" i="6"/>
  <c r="E2399" i="6"/>
  <c r="F2399" i="6"/>
  <c r="I2399" i="6"/>
  <c r="J2399" i="6"/>
  <c r="K2399" i="6"/>
  <c r="E2400" i="6"/>
  <c r="F2400" i="6"/>
  <c r="I2400" i="6"/>
  <c r="J2400" i="6"/>
  <c r="K2400" i="6"/>
  <c r="E2401" i="6"/>
  <c r="F2401" i="6"/>
  <c r="I2401" i="6"/>
  <c r="J2401" i="6"/>
  <c r="K2401" i="6"/>
  <c r="E2402" i="6"/>
  <c r="F2402" i="6"/>
  <c r="I2402" i="6"/>
  <c r="J2402" i="6"/>
  <c r="K2402" i="6"/>
  <c r="E2403" i="6"/>
  <c r="F2403" i="6"/>
  <c r="I2403" i="6"/>
  <c r="J2403" i="6"/>
  <c r="K2403" i="6"/>
  <c r="E2404" i="6"/>
  <c r="F2404" i="6"/>
  <c r="I2404" i="6"/>
  <c r="J2404" i="6"/>
  <c r="K2404" i="6"/>
  <c r="E2405" i="6"/>
  <c r="F2405" i="6"/>
  <c r="I2405" i="6"/>
  <c r="J2405" i="6"/>
  <c r="K2405" i="6"/>
  <c r="E2406" i="6"/>
  <c r="F2406" i="6"/>
  <c r="I2406" i="6"/>
  <c r="J2406" i="6"/>
  <c r="K2406" i="6"/>
  <c r="E2407" i="6"/>
  <c r="F2407" i="6"/>
  <c r="I2407" i="6"/>
  <c r="J2407" i="6"/>
  <c r="K2407" i="6"/>
  <c r="E2408" i="6"/>
  <c r="F2408" i="6"/>
  <c r="I2408" i="6"/>
  <c r="J2408" i="6"/>
  <c r="K2408" i="6"/>
  <c r="E2409" i="6"/>
  <c r="F2409" i="6"/>
  <c r="I2409" i="6"/>
  <c r="J2409" i="6"/>
  <c r="K2409" i="6"/>
  <c r="E2410" i="6"/>
  <c r="F2410" i="6"/>
  <c r="I2410" i="6"/>
  <c r="J2410" i="6"/>
  <c r="K2410" i="6"/>
  <c r="E2411" i="6"/>
  <c r="F2411" i="6"/>
  <c r="I2411" i="6"/>
  <c r="J2411" i="6"/>
  <c r="K2411" i="6"/>
  <c r="E2412" i="6"/>
  <c r="F2412" i="6"/>
  <c r="I2412" i="6"/>
  <c r="J2412" i="6"/>
  <c r="K2412" i="6"/>
  <c r="E2413" i="6"/>
  <c r="F2413" i="6"/>
  <c r="I2413" i="6"/>
  <c r="J2413" i="6"/>
  <c r="K2413" i="6"/>
  <c r="E2414" i="6"/>
  <c r="F2414" i="6"/>
  <c r="I2414" i="6"/>
  <c r="J2414" i="6"/>
  <c r="K2414" i="6"/>
  <c r="E2415" i="6"/>
  <c r="F2415" i="6"/>
  <c r="I2415" i="6"/>
  <c r="J2415" i="6"/>
  <c r="K2415" i="6"/>
  <c r="E2416" i="6"/>
  <c r="F2416" i="6"/>
  <c r="I2416" i="6"/>
  <c r="J2416" i="6"/>
  <c r="K2416" i="6"/>
  <c r="E2417" i="6"/>
  <c r="F2417" i="6"/>
  <c r="I2417" i="6"/>
  <c r="J2417" i="6"/>
  <c r="K2417" i="6"/>
  <c r="E2418" i="6"/>
  <c r="F2418" i="6"/>
  <c r="I2418" i="6"/>
  <c r="J2418" i="6"/>
  <c r="K2418" i="6"/>
  <c r="E2419" i="6"/>
  <c r="F2419" i="6"/>
  <c r="I2419" i="6"/>
  <c r="J2419" i="6"/>
  <c r="K2419" i="6"/>
  <c r="E2420" i="6"/>
  <c r="F2420" i="6"/>
  <c r="I2420" i="6"/>
  <c r="J2420" i="6"/>
  <c r="K2420" i="6"/>
  <c r="E2421" i="6"/>
  <c r="F2421" i="6"/>
  <c r="I2421" i="6"/>
  <c r="J2421" i="6"/>
  <c r="K2421" i="6"/>
  <c r="E2422" i="6"/>
  <c r="F2422" i="6"/>
  <c r="I2422" i="6"/>
  <c r="J2422" i="6"/>
  <c r="K2422" i="6"/>
  <c r="E2423" i="6"/>
  <c r="F2423" i="6"/>
  <c r="I2423" i="6"/>
  <c r="J2423" i="6"/>
  <c r="K2423" i="6"/>
  <c r="E2424" i="6"/>
  <c r="F2424" i="6"/>
  <c r="I2424" i="6"/>
  <c r="J2424" i="6"/>
  <c r="K2424" i="6"/>
  <c r="E2425" i="6"/>
  <c r="F2425" i="6"/>
  <c r="I2425" i="6"/>
  <c r="J2425" i="6"/>
  <c r="K2425" i="6"/>
  <c r="E2426" i="6"/>
  <c r="F2426" i="6"/>
  <c r="I2426" i="6"/>
  <c r="J2426" i="6"/>
  <c r="K2426" i="6"/>
  <c r="E2427" i="6"/>
  <c r="F2427" i="6"/>
  <c r="I2427" i="6"/>
  <c r="J2427" i="6"/>
  <c r="K2427" i="6"/>
  <c r="E2428" i="6"/>
  <c r="F2428" i="6"/>
  <c r="I2428" i="6"/>
  <c r="J2428" i="6"/>
  <c r="K2428" i="6"/>
  <c r="E2429" i="6"/>
  <c r="F2429" i="6"/>
  <c r="I2429" i="6"/>
  <c r="J2429" i="6"/>
  <c r="K2429" i="6"/>
  <c r="E2430" i="6"/>
  <c r="F2430" i="6"/>
  <c r="I2430" i="6"/>
  <c r="J2430" i="6"/>
  <c r="K2430" i="6"/>
  <c r="E2431" i="6"/>
  <c r="F2431" i="6"/>
  <c r="I2431" i="6"/>
  <c r="J2431" i="6"/>
  <c r="K2431" i="6"/>
  <c r="E2432" i="6"/>
  <c r="F2432" i="6"/>
  <c r="I2432" i="6"/>
  <c r="J2432" i="6"/>
  <c r="K2432" i="6"/>
  <c r="E2433" i="6"/>
  <c r="F2433" i="6"/>
  <c r="I2433" i="6"/>
  <c r="J2433" i="6"/>
  <c r="K2433" i="6"/>
  <c r="E2434" i="6"/>
  <c r="F2434" i="6"/>
  <c r="I2434" i="6"/>
  <c r="J2434" i="6"/>
  <c r="K2434" i="6"/>
  <c r="E2435" i="6"/>
  <c r="F2435" i="6"/>
  <c r="I2435" i="6"/>
  <c r="J2435" i="6"/>
  <c r="K2435" i="6"/>
  <c r="E2436" i="6"/>
  <c r="F2436" i="6"/>
  <c r="I2436" i="6"/>
  <c r="J2436" i="6"/>
  <c r="K2436" i="6"/>
  <c r="E2437" i="6"/>
  <c r="F2437" i="6"/>
  <c r="I2437" i="6"/>
  <c r="J2437" i="6"/>
  <c r="K2437" i="6"/>
  <c r="E2438" i="6"/>
  <c r="F2438" i="6"/>
  <c r="I2438" i="6"/>
  <c r="J2438" i="6"/>
  <c r="K2438" i="6"/>
  <c r="E2439" i="6"/>
  <c r="F2439" i="6"/>
  <c r="I2439" i="6"/>
  <c r="J2439" i="6"/>
  <c r="K2439" i="6"/>
  <c r="E2440" i="6"/>
  <c r="F2440" i="6"/>
  <c r="I2440" i="6"/>
  <c r="J2440" i="6"/>
  <c r="K2440" i="6"/>
  <c r="E2441" i="6"/>
  <c r="F2441" i="6"/>
  <c r="I2441" i="6"/>
  <c r="J2441" i="6"/>
  <c r="K2441" i="6"/>
  <c r="E2442" i="6"/>
  <c r="F2442" i="6"/>
  <c r="I2442" i="6"/>
  <c r="J2442" i="6"/>
  <c r="K2442" i="6"/>
  <c r="E2443" i="6"/>
  <c r="F2443" i="6"/>
  <c r="I2443" i="6"/>
  <c r="J2443" i="6"/>
  <c r="K2443" i="6"/>
  <c r="E2444" i="6"/>
  <c r="F2444" i="6"/>
  <c r="I2444" i="6"/>
  <c r="J2444" i="6"/>
  <c r="K2444" i="6"/>
  <c r="E2445" i="6"/>
  <c r="F2445" i="6"/>
  <c r="I2445" i="6"/>
  <c r="J2445" i="6"/>
  <c r="K2445" i="6"/>
  <c r="E2446" i="6"/>
  <c r="F2446" i="6"/>
  <c r="I2446" i="6"/>
  <c r="J2446" i="6"/>
  <c r="K2446" i="6"/>
  <c r="E2447" i="6"/>
  <c r="F2447" i="6"/>
  <c r="I2447" i="6"/>
  <c r="J2447" i="6"/>
  <c r="K2447" i="6"/>
  <c r="E2448" i="6"/>
  <c r="F2448" i="6"/>
  <c r="I2448" i="6"/>
  <c r="J2448" i="6"/>
  <c r="K2448" i="6"/>
  <c r="E2449" i="6"/>
  <c r="F2449" i="6"/>
  <c r="I2449" i="6"/>
  <c r="J2449" i="6"/>
  <c r="K2449" i="6"/>
  <c r="E2450" i="6"/>
  <c r="F2450" i="6"/>
  <c r="I2450" i="6"/>
  <c r="J2450" i="6"/>
  <c r="K2450" i="6"/>
  <c r="E2451" i="6"/>
  <c r="F2451" i="6"/>
  <c r="I2451" i="6"/>
  <c r="J2451" i="6"/>
  <c r="K2451" i="6"/>
  <c r="E2452" i="6"/>
  <c r="F2452" i="6"/>
  <c r="I2452" i="6"/>
  <c r="J2452" i="6"/>
  <c r="K2452" i="6"/>
  <c r="E2453" i="6"/>
  <c r="F2453" i="6"/>
  <c r="I2453" i="6"/>
  <c r="J2453" i="6"/>
  <c r="K2453" i="6"/>
  <c r="E2454" i="6"/>
  <c r="F2454" i="6"/>
  <c r="I2454" i="6"/>
  <c r="J2454" i="6"/>
  <c r="K2454" i="6"/>
  <c r="E2455" i="6"/>
  <c r="F2455" i="6"/>
  <c r="I2455" i="6"/>
  <c r="J2455" i="6"/>
  <c r="K2455" i="6"/>
  <c r="E2456" i="6"/>
  <c r="F2456" i="6"/>
  <c r="I2456" i="6"/>
  <c r="J2456" i="6"/>
  <c r="K2456" i="6"/>
  <c r="E2457" i="6"/>
  <c r="F2457" i="6"/>
  <c r="I2457" i="6"/>
  <c r="J2457" i="6"/>
  <c r="K2457" i="6"/>
  <c r="E2458" i="6"/>
  <c r="F2458" i="6"/>
  <c r="I2458" i="6"/>
  <c r="J2458" i="6"/>
  <c r="K2458" i="6"/>
  <c r="E2459" i="6"/>
  <c r="F2459" i="6"/>
  <c r="I2459" i="6"/>
  <c r="J2459" i="6"/>
  <c r="K2459" i="6"/>
  <c r="E2460" i="6"/>
  <c r="F2460" i="6"/>
  <c r="I2460" i="6"/>
  <c r="J2460" i="6"/>
  <c r="K2460" i="6"/>
  <c r="E2461" i="6"/>
  <c r="F2461" i="6"/>
  <c r="I2461" i="6"/>
  <c r="J2461" i="6"/>
  <c r="K2461" i="6"/>
  <c r="E2462" i="6"/>
  <c r="F2462" i="6"/>
  <c r="I2462" i="6"/>
  <c r="J2462" i="6"/>
  <c r="K2462" i="6"/>
  <c r="E2463" i="6"/>
  <c r="F2463" i="6"/>
  <c r="I2463" i="6"/>
  <c r="J2463" i="6"/>
  <c r="K2463" i="6"/>
  <c r="E2464" i="6"/>
  <c r="F2464" i="6"/>
  <c r="I2464" i="6"/>
  <c r="J2464" i="6"/>
  <c r="K2464" i="6"/>
  <c r="E2465" i="6"/>
  <c r="F2465" i="6"/>
  <c r="I2465" i="6"/>
  <c r="J2465" i="6"/>
  <c r="K2465" i="6"/>
  <c r="E2466" i="6"/>
  <c r="F2466" i="6"/>
  <c r="I2466" i="6"/>
  <c r="J2466" i="6"/>
  <c r="K2466" i="6"/>
  <c r="E2467" i="6"/>
  <c r="F2467" i="6"/>
  <c r="I2467" i="6"/>
  <c r="J2467" i="6"/>
  <c r="K2467" i="6"/>
  <c r="E2468" i="6"/>
  <c r="F2468" i="6"/>
  <c r="I2468" i="6"/>
  <c r="J2468" i="6"/>
  <c r="K2468" i="6"/>
  <c r="E2469" i="6"/>
  <c r="F2469" i="6"/>
  <c r="I2469" i="6"/>
  <c r="J2469" i="6"/>
  <c r="K2469" i="6"/>
  <c r="E2470" i="6"/>
  <c r="F2470" i="6"/>
  <c r="I2470" i="6"/>
  <c r="J2470" i="6"/>
  <c r="K2470" i="6"/>
  <c r="E2471" i="6"/>
  <c r="F2471" i="6"/>
  <c r="I2471" i="6"/>
  <c r="J2471" i="6"/>
  <c r="K2471" i="6"/>
  <c r="E2472" i="6"/>
  <c r="F2472" i="6"/>
  <c r="I2472" i="6"/>
  <c r="J2472" i="6"/>
  <c r="K2472" i="6"/>
  <c r="E2473" i="6"/>
  <c r="F2473" i="6"/>
  <c r="I2473" i="6"/>
  <c r="J2473" i="6"/>
  <c r="K2473" i="6"/>
  <c r="E2474" i="6"/>
  <c r="F2474" i="6"/>
  <c r="I2474" i="6"/>
  <c r="J2474" i="6"/>
  <c r="K2474" i="6"/>
  <c r="E2475" i="6"/>
  <c r="F2475" i="6"/>
  <c r="I2475" i="6"/>
  <c r="J2475" i="6"/>
  <c r="K2475" i="6"/>
  <c r="E2476" i="6"/>
  <c r="F2476" i="6"/>
  <c r="I2476" i="6"/>
  <c r="J2476" i="6"/>
  <c r="K2476" i="6"/>
  <c r="E2477" i="6"/>
  <c r="F2477" i="6"/>
  <c r="I2477" i="6"/>
  <c r="J2477" i="6"/>
  <c r="K2477" i="6"/>
  <c r="E2478" i="6"/>
  <c r="F2478" i="6"/>
  <c r="I2478" i="6"/>
  <c r="J2478" i="6"/>
  <c r="K2478" i="6"/>
  <c r="E2479" i="6"/>
  <c r="F2479" i="6"/>
  <c r="I2479" i="6"/>
  <c r="J2479" i="6"/>
  <c r="K2479" i="6"/>
  <c r="E2480" i="6"/>
  <c r="F2480" i="6"/>
  <c r="I2480" i="6"/>
  <c r="J2480" i="6"/>
  <c r="K2480" i="6"/>
  <c r="E2481" i="6"/>
  <c r="F2481" i="6"/>
  <c r="I2481" i="6"/>
  <c r="J2481" i="6"/>
  <c r="K2481" i="6"/>
  <c r="E2482" i="6"/>
  <c r="F2482" i="6"/>
  <c r="I2482" i="6"/>
  <c r="J2482" i="6"/>
  <c r="K2482" i="6"/>
  <c r="E2483" i="6"/>
  <c r="F2483" i="6"/>
  <c r="I2483" i="6"/>
  <c r="J2483" i="6"/>
  <c r="K2483" i="6"/>
  <c r="E2484" i="6"/>
  <c r="F2484" i="6"/>
  <c r="I2484" i="6"/>
  <c r="J2484" i="6"/>
  <c r="K2484" i="6"/>
  <c r="E2485" i="6"/>
  <c r="F2485" i="6"/>
  <c r="I2485" i="6"/>
  <c r="J2485" i="6"/>
  <c r="K2485" i="6"/>
  <c r="E2486" i="6"/>
  <c r="F2486" i="6"/>
  <c r="I2486" i="6"/>
  <c r="J2486" i="6"/>
  <c r="K2486" i="6"/>
  <c r="E2487" i="6"/>
  <c r="F2487" i="6"/>
  <c r="I2487" i="6"/>
  <c r="J2487" i="6"/>
  <c r="K2487" i="6"/>
  <c r="E2488" i="6"/>
  <c r="F2488" i="6"/>
  <c r="I2488" i="6"/>
  <c r="J2488" i="6"/>
  <c r="K2488" i="6"/>
  <c r="E2489" i="6"/>
  <c r="F2489" i="6"/>
  <c r="I2489" i="6"/>
  <c r="J2489" i="6"/>
  <c r="K2489" i="6"/>
  <c r="E2490" i="6"/>
  <c r="F2490" i="6"/>
  <c r="I2490" i="6"/>
  <c r="J2490" i="6"/>
  <c r="K2490" i="6"/>
  <c r="E2491" i="6"/>
  <c r="F2491" i="6"/>
  <c r="I2491" i="6"/>
  <c r="J2491" i="6"/>
  <c r="K2491" i="6"/>
  <c r="E2492" i="6"/>
  <c r="F2492" i="6"/>
  <c r="I2492" i="6"/>
  <c r="J2492" i="6"/>
  <c r="K2492" i="6"/>
  <c r="E2493" i="6"/>
  <c r="F2493" i="6"/>
  <c r="I2493" i="6"/>
  <c r="J2493" i="6"/>
  <c r="K2493" i="6"/>
  <c r="E2494" i="6"/>
  <c r="F2494" i="6"/>
  <c r="I2494" i="6"/>
  <c r="J2494" i="6"/>
  <c r="K2494" i="6"/>
  <c r="E2495" i="6"/>
  <c r="F2495" i="6"/>
  <c r="I2495" i="6"/>
  <c r="J2495" i="6"/>
  <c r="K2495" i="6"/>
  <c r="E2496" i="6"/>
  <c r="F2496" i="6"/>
  <c r="I2496" i="6"/>
  <c r="J2496" i="6"/>
  <c r="K2496" i="6"/>
  <c r="E2497" i="6"/>
  <c r="F2497" i="6"/>
  <c r="I2497" i="6"/>
  <c r="J2497" i="6"/>
  <c r="K2497" i="6"/>
  <c r="E2498" i="6"/>
  <c r="F2498" i="6"/>
  <c r="I2498" i="6"/>
  <c r="J2498" i="6"/>
  <c r="K2498" i="6"/>
  <c r="E2499" i="6"/>
  <c r="F2499" i="6"/>
  <c r="I2499" i="6"/>
  <c r="J2499" i="6"/>
  <c r="K2499" i="6"/>
  <c r="E2500" i="6"/>
  <c r="F2500" i="6"/>
  <c r="I2500" i="6"/>
  <c r="J2500" i="6"/>
  <c r="K2500" i="6"/>
  <c r="E2501" i="6"/>
  <c r="F2501" i="6"/>
  <c r="I2501" i="6"/>
  <c r="J2501" i="6"/>
  <c r="K2501" i="6"/>
  <c r="E2502" i="6"/>
  <c r="F2502" i="6"/>
  <c r="I2502" i="6"/>
  <c r="J2502" i="6"/>
  <c r="K2502" i="6"/>
  <c r="E2503" i="6"/>
  <c r="F2503" i="6"/>
  <c r="I2503" i="6"/>
  <c r="J2503" i="6"/>
  <c r="K2503" i="6"/>
  <c r="E2504" i="6"/>
  <c r="F2504" i="6"/>
  <c r="I2504" i="6"/>
  <c r="J2504" i="6"/>
  <c r="K2504" i="6"/>
  <c r="E2505" i="6"/>
  <c r="F2505" i="6"/>
  <c r="I2505" i="6"/>
  <c r="J2505" i="6"/>
  <c r="K2505" i="6"/>
  <c r="E2506" i="6"/>
  <c r="F2506" i="6"/>
  <c r="I2506" i="6"/>
  <c r="J2506" i="6"/>
  <c r="K2506" i="6"/>
  <c r="E2507" i="6"/>
  <c r="F2507" i="6"/>
  <c r="I2507" i="6"/>
  <c r="J2507" i="6"/>
  <c r="K2507" i="6"/>
  <c r="E2508" i="6"/>
  <c r="F2508" i="6"/>
  <c r="I2508" i="6"/>
  <c r="J2508" i="6"/>
  <c r="K2508" i="6"/>
  <c r="E2509" i="6"/>
  <c r="F2509" i="6"/>
  <c r="I2509" i="6"/>
  <c r="J2509" i="6"/>
  <c r="K2509" i="6"/>
  <c r="E2510" i="6"/>
  <c r="F2510" i="6"/>
  <c r="I2510" i="6"/>
  <c r="J2510" i="6"/>
  <c r="K2510" i="6"/>
  <c r="E2511" i="6"/>
  <c r="F2511" i="6"/>
  <c r="I2511" i="6"/>
  <c r="J2511" i="6"/>
  <c r="K2511" i="6"/>
  <c r="E2512" i="6"/>
  <c r="F2512" i="6"/>
  <c r="I2512" i="6"/>
  <c r="J2512" i="6"/>
  <c r="K2512" i="6"/>
  <c r="E2513" i="6"/>
  <c r="F2513" i="6"/>
  <c r="I2513" i="6"/>
  <c r="J2513" i="6"/>
  <c r="K2513" i="6"/>
  <c r="E2514" i="6"/>
  <c r="F2514" i="6"/>
  <c r="I2514" i="6"/>
  <c r="J2514" i="6"/>
  <c r="K2514" i="6"/>
  <c r="E2515" i="6"/>
  <c r="F2515" i="6"/>
  <c r="I2515" i="6"/>
  <c r="J2515" i="6"/>
  <c r="K2515" i="6"/>
  <c r="E2516" i="6"/>
  <c r="F2516" i="6"/>
  <c r="I2516" i="6"/>
  <c r="J2516" i="6"/>
  <c r="K2516" i="6"/>
  <c r="E2517" i="6"/>
  <c r="F2517" i="6"/>
  <c r="I2517" i="6"/>
  <c r="J2517" i="6"/>
  <c r="K2517" i="6"/>
  <c r="E2518" i="6"/>
  <c r="F2518" i="6"/>
  <c r="I2518" i="6"/>
  <c r="J2518" i="6"/>
  <c r="K2518" i="6"/>
  <c r="E2519" i="6"/>
  <c r="F2519" i="6"/>
  <c r="I2519" i="6"/>
  <c r="J2519" i="6"/>
  <c r="K2519" i="6"/>
  <c r="E2520" i="6"/>
  <c r="F2520" i="6"/>
  <c r="I2520" i="6"/>
  <c r="J2520" i="6"/>
  <c r="K2520" i="6"/>
  <c r="E2521" i="6"/>
  <c r="F2521" i="6"/>
  <c r="I2521" i="6"/>
  <c r="J2521" i="6"/>
  <c r="K2521" i="6"/>
  <c r="E2522" i="6"/>
  <c r="F2522" i="6"/>
  <c r="I2522" i="6"/>
  <c r="J2522" i="6"/>
  <c r="K2522" i="6"/>
  <c r="E2523" i="6"/>
  <c r="F2523" i="6"/>
  <c r="I2523" i="6"/>
  <c r="J2523" i="6"/>
  <c r="K2523" i="6"/>
  <c r="E2524" i="6"/>
  <c r="F2524" i="6"/>
  <c r="I2524" i="6"/>
  <c r="J2524" i="6"/>
  <c r="K2524" i="6"/>
  <c r="E2525" i="6"/>
  <c r="F2525" i="6"/>
  <c r="I2525" i="6"/>
  <c r="J2525" i="6"/>
  <c r="K2525" i="6"/>
  <c r="E2526" i="6"/>
  <c r="F2526" i="6"/>
  <c r="I2526" i="6"/>
  <c r="J2526" i="6"/>
  <c r="K2526" i="6"/>
  <c r="E2527" i="6"/>
  <c r="F2527" i="6"/>
  <c r="I2527" i="6"/>
  <c r="J2527" i="6"/>
  <c r="K2527" i="6"/>
  <c r="E2528" i="6"/>
  <c r="F2528" i="6"/>
  <c r="I2528" i="6"/>
  <c r="J2528" i="6"/>
  <c r="K2528" i="6"/>
  <c r="E2529" i="6"/>
  <c r="F2529" i="6"/>
  <c r="I2529" i="6"/>
  <c r="J2529" i="6"/>
  <c r="K2529" i="6"/>
  <c r="E2530" i="6"/>
  <c r="F2530" i="6"/>
  <c r="I2530" i="6"/>
  <c r="J2530" i="6"/>
  <c r="K2530" i="6"/>
  <c r="E2531" i="6"/>
  <c r="F2531" i="6"/>
  <c r="I2531" i="6"/>
  <c r="J2531" i="6"/>
  <c r="K2531" i="6"/>
  <c r="E2532" i="6"/>
  <c r="F2532" i="6"/>
  <c r="I2532" i="6"/>
  <c r="J2532" i="6"/>
  <c r="K2532" i="6"/>
  <c r="E2533" i="6"/>
  <c r="F2533" i="6"/>
  <c r="I2533" i="6"/>
  <c r="J2533" i="6"/>
  <c r="K2533" i="6"/>
  <c r="E2534" i="6"/>
  <c r="F2534" i="6"/>
  <c r="I2534" i="6"/>
  <c r="J2534" i="6"/>
  <c r="K2534" i="6"/>
  <c r="E2535" i="6"/>
  <c r="F2535" i="6"/>
  <c r="I2535" i="6"/>
  <c r="J2535" i="6"/>
  <c r="K2535" i="6"/>
  <c r="E2536" i="6"/>
  <c r="F2536" i="6"/>
  <c r="I2536" i="6"/>
  <c r="J2536" i="6"/>
  <c r="K2536" i="6"/>
  <c r="E2537" i="6"/>
  <c r="F2537" i="6"/>
  <c r="I2537" i="6"/>
  <c r="J2537" i="6"/>
  <c r="K2537" i="6"/>
  <c r="E2538" i="6"/>
  <c r="F2538" i="6"/>
  <c r="I2538" i="6"/>
  <c r="J2538" i="6"/>
  <c r="K2538" i="6"/>
  <c r="E2539" i="6"/>
  <c r="F2539" i="6"/>
  <c r="I2539" i="6"/>
  <c r="J2539" i="6"/>
  <c r="K2539" i="6"/>
  <c r="E2540" i="6"/>
  <c r="F2540" i="6"/>
  <c r="I2540" i="6"/>
  <c r="J2540" i="6"/>
  <c r="K2540" i="6"/>
  <c r="E2541" i="6"/>
  <c r="F2541" i="6"/>
  <c r="I2541" i="6"/>
  <c r="J2541" i="6"/>
  <c r="K2541" i="6"/>
  <c r="E2542" i="6"/>
  <c r="F2542" i="6"/>
  <c r="I2542" i="6"/>
  <c r="J2542" i="6"/>
  <c r="K2542" i="6"/>
  <c r="E2543" i="6"/>
  <c r="F2543" i="6"/>
  <c r="I2543" i="6"/>
  <c r="J2543" i="6"/>
  <c r="K2543" i="6"/>
  <c r="E2544" i="6"/>
  <c r="F2544" i="6"/>
  <c r="I2544" i="6"/>
  <c r="J2544" i="6"/>
  <c r="K2544" i="6"/>
  <c r="E2545" i="6"/>
  <c r="F2545" i="6"/>
  <c r="I2545" i="6"/>
  <c r="J2545" i="6"/>
  <c r="K2545" i="6"/>
  <c r="E2546" i="6"/>
  <c r="F2546" i="6"/>
  <c r="I2546" i="6"/>
  <c r="J2546" i="6"/>
  <c r="K2546" i="6"/>
  <c r="E2547" i="6"/>
  <c r="F2547" i="6"/>
  <c r="I2547" i="6"/>
  <c r="J2547" i="6"/>
  <c r="K2547" i="6"/>
  <c r="E2548" i="6"/>
  <c r="F2548" i="6"/>
  <c r="I2548" i="6"/>
  <c r="J2548" i="6"/>
  <c r="K2548" i="6"/>
  <c r="E2549" i="6"/>
  <c r="F2549" i="6"/>
  <c r="I2549" i="6"/>
  <c r="J2549" i="6"/>
  <c r="K2549" i="6"/>
  <c r="E2550" i="6"/>
  <c r="F2550" i="6"/>
  <c r="I2550" i="6"/>
  <c r="J2550" i="6"/>
  <c r="K2550" i="6"/>
  <c r="E2551" i="6"/>
  <c r="F2551" i="6"/>
  <c r="I2551" i="6"/>
  <c r="J2551" i="6"/>
  <c r="K2551" i="6"/>
  <c r="E2552" i="6"/>
  <c r="F2552" i="6"/>
  <c r="I2552" i="6"/>
  <c r="J2552" i="6"/>
  <c r="K2552" i="6"/>
  <c r="E2553" i="6"/>
  <c r="F2553" i="6"/>
  <c r="I2553" i="6"/>
  <c r="J2553" i="6"/>
  <c r="K2553" i="6"/>
  <c r="E2554" i="6"/>
  <c r="F2554" i="6"/>
  <c r="I2554" i="6"/>
  <c r="J2554" i="6"/>
  <c r="K2554" i="6"/>
  <c r="E2555" i="6"/>
  <c r="F2555" i="6"/>
  <c r="I2555" i="6"/>
  <c r="J2555" i="6"/>
  <c r="K2555" i="6"/>
  <c r="E2556" i="6"/>
  <c r="F2556" i="6"/>
  <c r="I2556" i="6"/>
  <c r="J2556" i="6"/>
  <c r="K2556" i="6"/>
  <c r="E2557" i="6"/>
  <c r="F2557" i="6"/>
  <c r="I2557" i="6"/>
  <c r="J2557" i="6"/>
  <c r="K2557" i="6"/>
  <c r="E2558" i="6"/>
  <c r="F2558" i="6"/>
  <c r="I2558" i="6"/>
  <c r="J2558" i="6"/>
  <c r="K2558" i="6"/>
  <c r="E2559" i="6"/>
  <c r="F2559" i="6"/>
  <c r="I2559" i="6"/>
  <c r="J2559" i="6"/>
  <c r="K2559" i="6"/>
  <c r="E2560" i="6"/>
  <c r="F2560" i="6"/>
  <c r="I2560" i="6"/>
  <c r="J2560" i="6"/>
  <c r="K2560" i="6"/>
  <c r="E2561" i="6"/>
  <c r="F2561" i="6"/>
  <c r="I2561" i="6"/>
  <c r="J2561" i="6"/>
  <c r="K2561" i="6"/>
  <c r="E2562" i="6"/>
  <c r="F2562" i="6"/>
  <c r="I2562" i="6"/>
  <c r="J2562" i="6"/>
  <c r="K2562" i="6"/>
  <c r="E2563" i="6"/>
  <c r="F2563" i="6"/>
  <c r="I2563" i="6"/>
  <c r="J2563" i="6"/>
  <c r="K2563" i="6"/>
  <c r="E2564" i="6"/>
  <c r="F2564" i="6"/>
  <c r="I2564" i="6"/>
  <c r="J2564" i="6"/>
  <c r="K2564" i="6"/>
  <c r="E2565" i="6"/>
  <c r="F2565" i="6"/>
  <c r="I2565" i="6"/>
  <c r="J2565" i="6"/>
  <c r="K2565" i="6"/>
  <c r="E2566" i="6"/>
  <c r="F2566" i="6"/>
  <c r="I2566" i="6"/>
  <c r="J2566" i="6"/>
  <c r="K2566" i="6"/>
  <c r="E2567" i="6"/>
  <c r="F2567" i="6"/>
  <c r="I2567" i="6"/>
  <c r="J2567" i="6"/>
  <c r="K2567" i="6"/>
  <c r="E2568" i="6"/>
  <c r="F2568" i="6"/>
  <c r="I2568" i="6"/>
  <c r="J2568" i="6"/>
  <c r="K2568" i="6"/>
  <c r="E2569" i="6"/>
  <c r="F2569" i="6"/>
  <c r="I2569" i="6"/>
  <c r="J2569" i="6"/>
  <c r="K2569" i="6"/>
  <c r="E2570" i="6"/>
  <c r="F2570" i="6"/>
  <c r="I2570" i="6"/>
  <c r="J2570" i="6"/>
  <c r="K2570" i="6"/>
  <c r="E2571" i="6"/>
  <c r="F2571" i="6"/>
  <c r="I2571" i="6"/>
  <c r="J2571" i="6"/>
  <c r="K2571" i="6"/>
  <c r="E2572" i="6"/>
  <c r="F2572" i="6"/>
  <c r="I2572" i="6"/>
  <c r="J2572" i="6"/>
  <c r="K2572" i="6"/>
  <c r="E2573" i="6"/>
  <c r="F2573" i="6"/>
  <c r="I2573" i="6"/>
  <c r="J2573" i="6"/>
  <c r="K2573" i="6"/>
  <c r="E2574" i="6"/>
  <c r="F2574" i="6"/>
  <c r="I2574" i="6"/>
  <c r="J2574" i="6"/>
  <c r="K2574" i="6"/>
  <c r="E2575" i="6"/>
  <c r="F2575" i="6"/>
  <c r="I2575" i="6"/>
  <c r="J2575" i="6"/>
  <c r="K2575" i="6"/>
  <c r="E2576" i="6"/>
  <c r="F2576" i="6"/>
  <c r="I2576" i="6"/>
  <c r="J2576" i="6"/>
  <c r="K2576" i="6"/>
  <c r="E2577" i="6"/>
  <c r="F2577" i="6"/>
  <c r="I2577" i="6"/>
  <c r="J2577" i="6"/>
  <c r="K2577" i="6"/>
  <c r="E2578" i="6"/>
  <c r="F2578" i="6"/>
  <c r="I2578" i="6"/>
  <c r="J2578" i="6"/>
  <c r="K2578" i="6"/>
  <c r="E2579" i="6"/>
  <c r="F2579" i="6"/>
  <c r="I2579" i="6"/>
  <c r="J2579" i="6"/>
  <c r="K2579" i="6"/>
  <c r="E2580" i="6"/>
  <c r="F2580" i="6"/>
  <c r="I2580" i="6"/>
  <c r="J2580" i="6"/>
  <c r="K2580" i="6"/>
  <c r="E2581" i="6"/>
  <c r="F2581" i="6"/>
  <c r="I2581" i="6"/>
  <c r="J2581" i="6"/>
  <c r="K2581" i="6"/>
  <c r="E2582" i="6"/>
  <c r="F2582" i="6"/>
  <c r="I2582" i="6"/>
  <c r="J2582" i="6"/>
  <c r="K2582" i="6"/>
  <c r="E2583" i="6"/>
  <c r="F2583" i="6"/>
  <c r="I2583" i="6"/>
  <c r="J2583" i="6"/>
  <c r="K2583" i="6"/>
  <c r="E2584" i="6"/>
  <c r="F2584" i="6"/>
  <c r="I2584" i="6"/>
  <c r="J2584" i="6"/>
  <c r="K2584" i="6"/>
  <c r="E2585" i="6"/>
  <c r="F2585" i="6"/>
  <c r="I2585" i="6"/>
  <c r="J2585" i="6"/>
  <c r="K2585" i="6"/>
  <c r="E2586" i="6"/>
  <c r="F2586" i="6"/>
  <c r="I2586" i="6"/>
  <c r="J2586" i="6"/>
  <c r="K2586" i="6"/>
  <c r="E2587" i="6"/>
  <c r="F2587" i="6"/>
  <c r="I2587" i="6"/>
  <c r="J2587" i="6"/>
  <c r="K2587" i="6"/>
  <c r="E2588" i="6"/>
  <c r="F2588" i="6"/>
  <c r="I2588" i="6"/>
  <c r="J2588" i="6"/>
  <c r="K2588" i="6"/>
  <c r="E2589" i="6"/>
  <c r="F2589" i="6"/>
  <c r="I2589" i="6"/>
  <c r="J2589" i="6"/>
  <c r="K2589" i="6"/>
  <c r="E2590" i="6"/>
  <c r="F2590" i="6"/>
  <c r="I2590" i="6"/>
  <c r="J2590" i="6"/>
  <c r="K2590" i="6"/>
  <c r="E2591" i="6"/>
  <c r="F2591" i="6"/>
  <c r="I2591" i="6"/>
  <c r="J2591" i="6"/>
  <c r="K2591" i="6"/>
  <c r="E2592" i="6"/>
  <c r="F2592" i="6"/>
  <c r="I2592" i="6"/>
  <c r="J2592" i="6"/>
  <c r="K2592" i="6"/>
  <c r="E2593" i="6"/>
  <c r="F2593" i="6"/>
  <c r="I2593" i="6"/>
  <c r="J2593" i="6"/>
  <c r="K2593" i="6"/>
  <c r="E2594" i="6"/>
  <c r="F2594" i="6"/>
  <c r="I2594" i="6"/>
  <c r="J2594" i="6"/>
  <c r="K2594" i="6"/>
  <c r="E2595" i="6"/>
  <c r="F2595" i="6"/>
  <c r="I2595" i="6"/>
  <c r="J2595" i="6"/>
  <c r="K2595" i="6"/>
  <c r="E2596" i="6"/>
  <c r="F2596" i="6"/>
  <c r="I2596" i="6"/>
  <c r="J2596" i="6"/>
  <c r="K2596" i="6"/>
  <c r="E2597" i="6"/>
  <c r="F2597" i="6"/>
  <c r="I2597" i="6"/>
  <c r="J2597" i="6"/>
  <c r="K2597" i="6"/>
  <c r="E2598" i="6"/>
  <c r="F2598" i="6"/>
  <c r="I2598" i="6"/>
  <c r="J2598" i="6"/>
  <c r="K2598" i="6"/>
  <c r="E2599" i="6"/>
  <c r="F2599" i="6"/>
  <c r="I2599" i="6"/>
  <c r="J2599" i="6"/>
  <c r="K2599" i="6"/>
  <c r="E2600" i="6"/>
  <c r="F2600" i="6"/>
  <c r="I2600" i="6"/>
  <c r="J2600" i="6"/>
  <c r="K2600" i="6"/>
  <c r="E2601" i="6"/>
  <c r="F2601" i="6"/>
  <c r="I2601" i="6"/>
  <c r="J2601" i="6"/>
  <c r="K2601" i="6"/>
  <c r="E2602" i="6"/>
  <c r="F2602" i="6"/>
  <c r="I2602" i="6"/>
  <c r="J2602" i="6"/>
  <c r="K2602" i="6"/>
  <c r="E2603" i="6"/>
  <c r="F2603" i="6"/>
  <c r="I2603" i="6"/>
  <c r="J2603" i="6"/>
  <c r="K2603" i="6"/>
  <c r="E2604" i="6"/>
  <c r="F2604" i="6"/>
  <c r="I2604" i="6"/>
  <c r="J2604" i="6"/>
  <c r="K2604" i="6"/>
  <c r="E2605" i="6"/>
  <c r="F2605" i="6"/>
  <c r="I2605" i="6"/>
  <c r="J2605" i="6"/>
  <c r="K2605" i="6"/>
  <c r="E2606" i="6"/>
  <c r="F2606" i="6"/>
  <c r="I2606" i="6"/>
  <c r="J2606" i="6"/>
  <c r="K2606" i="6"/>
  <c r="E2607" i="6"/>
  <c r="F2607" i="6"/>
  <c r="I2607" i="6"/>
  <c r="J2607" i="6"/>
  <c r="K2607" i="6"/>
  <c r="E2608" i="6"/>
  <c r="F2608" i="6"/>
  <c r="I2608" i="6"/>
  <c r="J2608" i="6"/>
  <c r="K2608" i="6"/>
  <c r="E2609" i="6"/>
  <c r="F2609" i="6"/>
  <c r="I2609" i="6"/>
  <c r="J2609" i="6"/>
  <c r="K2609" i="6"/>
  <c r="E2610" i="6"/>
  <c r="F2610" i="6"/>
  <c r="I2610" i="6"/>
  <c r="J2610" i="6"/>
  <c r="K2610" i="6"/>
  <c r="E2611" i="6"/>
  <c r="F2611" i="6"/>
  <c r="I2611" i="6"/>
  <c r="J2611" i="6"/>
  <c r="K2611" i="6"/>
  <c r="E2612" i="6"/>
  <c r="F2612" i="6"/>
  <c r="I2612" i="6"/>
  <c r="J2612" i="6"/>
  <c r="K2612" i="6"/>
  <c r="E2613" i="6"/>
  <c r="F2613" i="6"/>
  <c r="I2613" i="6"/>
  <c r="J2613" i="6"/>
  <c r="K2613" i="6"/>
  <c r="E2614" i="6"/>
  <c r="F2614" i="6"/>
  <c r="I2614" i="6"/>
  <c r="J2614" i="6"/>
  <c r="K2614" i="6"/>
  <c r="E2615" i="6"/>
  <c r="F2615" i="6"/>
  <c r="I2615" i="6"/>
  <c r="J2615" i="6"/>
  <c r="K2615" i="6"/>
  <c r="E2616" i="6"/>
  <c r="F2616" i="6"/>
  <c r="I2616" i="6"/>
  <c r="J2616" i="6"/>
  <c r="K2616" i="6"/>
  <c r="E2617" i="6"/>
  <c r="F2617" i="6"/>
  <c r="I2617" i="6"/>
  <c r="J2617" i="6"/>
  <c r="K2617" i="6"/>
  <c r="E2618" i="6"/>
  <c r="F2618" i="6"/>
  <c r="I2618" i="6"/>
  <c r="J2618" i="6"/>
  <c r="K2618" i="6"/>
  <c r="E2619" i="6"/>
  <c r="F2619" i="6"/>
  <c r="I2619" i="6"/>
  <c r="J2619" i="6"/>
  <c r="K2619" i="6"/>
  <c r="E2620" i="6"/>
  <c r="F2620" i="6"/>
  <c r="I2620" i="6"/>
  <c r="J2620" i="6"/>
  <c r="K2620" i="6"/>
  <c r="E2621" i="6"/>
  <c r="F2621" i="6"/>
  <c r="I2621" i="6"/>
  <c r="J2621" i="6"/>
  <c r="K2621" i="6"/>
  <c r="E2622" i="6"/>
  <c r="F2622" i="6"/>
  <c r="I2622" i="6"/>
  <c r="J2622" i="6"/>
  <c r="K2622" i="6"/>
  <c r="E2623" i="6"/>
  <c r="F2623" i="6"/>
  <c r="I2623" i="6"/>
  <c r="J2623" i="6"/>
  <c r="K2623" i="6"/>
  <c r="E2624" i="6"/>
  <c r="F2624" i="6"/>
  <c r="I2624" i="6"/>
  <c r="J2624" i="6"/>
  <c r="K2624" i="6"/>
  <c r="E2625" i="6"/>
  <c r="F2625" i="6"/>
  <c r="I2625" i="6"/>
  <c r="J2625" i="6"/>
  <c r="K2625" i="6"/>
  <c r="E2626" i="6"/>
  <c r="F2626" i="6"/>
  <c r="I2626" i="6"/>
  <c r="J2626" i="6"/>
  <c r="K2626" i="6"/>
  <c r="E2627" i="6"/>
  <c r="F2627" i="6"/>
  <c r="I2627" i="6"/>
  <c r="J2627" i="6"/>
  <c r="K2627" i="6"/>
  <c r="E2628" i="6"/>
  <c r="F2628" i="6"/>
  <c r="I2628" i="6"/>
  <c r="J2628" i="6"/>
  <c r="K2628" i="6"/>
  <c r="E2629" i="6"/>
  <c r="F2629" i="6"/>
  <c r="I2629" i="6"/>
  <c r="J2629" i="6"/>
  <c r="K2629" i="6"/>
  <c r="E2630" i="6"/>
  <c r="F2630" i="6"/>
  <c r="I2630" i="6"/>
  <c r="J2630" i="6"/>
  <c r="K2630" i="6"/>
  <c r="E2631" i="6"/>
  <c r="F2631" i="6"/>
  <c r="I2631" i="6"/>
  <c r="J2631" i="6"/>
  <c r="K2631" i="6"/>
  <c r="E2632" i="6"/>
  <c r="F2632" i="6"/>
  <c r="I2632" i="6"/>
  <c r="J2632" i="6"/>
  <c r="K2632" i="6"/>
  <c r="E2633" i="6"/>
  <c r="F2633" i="6"/>
  <c r="I2633" i="6"/>
  <c r="J2633" i="6"/>
  <c r="K2633" i="6"/>
  <c r="E2634" i="6"/>
  <c r="F2634" i="6"/>
  <c r="I2634" i="6"/>
  <c r="J2634" i="6"/>
  <c r="K2634" i="6"/>
  <c r="E2635" i="6"/>
  <c r="F2635" i="6"/>
  <c r="I2635" i="6"/>
  <c r="J2635" i="6"/>
  <c r="K2635" i="6"/>
  <c r="E2636" i="6"/>
  <c r="F2636" i="6"/>
  <c r="I2636" i="6"/>
  <c r="J2636" i="6"/>
  <c r="K2636" i="6"/>
  <c r="E2637" i="6"/>
  <c r="F2637" i="6"/>
  <c r="I2637" i="6"/>
  <c r="J2637" i="6"/>
  <c r="K2637" i="6"/>
  <c r="E2638" i="6"/>
  <c r="F2638" i="6"/>
  <c r="I2638" i="6"/>
  <c r="J2638" i="6"/>
  <c r="K2638" i="6"/>
  <c r="E2639" i="6"/>
  <c r="F2639" i="6"/>
  <c r="I2639" i="6"/>
  <c r="J2639" i="6"/>
  <c r="K2639" i="6"/>
  <c r="E2640" i="6"/>
  <c r="F2640" i="6"/>
  <c r="I2640" i="6"/>
  <c r="J2640" i="6"/>
  <c r="K2640" i="6"/>
  <c r="E2641" i="6"/>
  <c r="F2641" i="6"/>
  <c r="I2641" i="6"/>
  <c r="J2641" i="6"/>
  <c r="K2641" i="6"/>
  <c r="E2642" i="6"/>
  <c r="F2642" i="6"/>
  <c r="I2642" i="6"/>
  <c r="J2642" i="6"/>
  <c r="K2642" i="6"/>
  <c r="E2643" i="6"/>
  <c r="F2643" i="6"/>
  <c r="I2643" i="6"/>
  <c r="J2643" i="6"/>
  <c r="K2643" i="6"/>
  <c r="E2644" i="6"/>
  <c r="F2644" i="6"/>
  <c r="I2644" i="6"/>
  <c r="J2644" i="6"/>
  <c r="K2644" i="6"/>
  <c r="E2645" i="6"/>
  <c r="F2645" i="6"/>
  <c r="I2645" i="6"/>
  <c r="J2645" i="6"/>
  <c r="K2645" i="6"/>
  <c r="E2646" i="6"/>
  <c r="F2646" i="6"/>
  <c r="I2646" i="6"/>
  <c r="J2646" i="6"/>
  <c r="K2646" i="6"/>
  <c r="E2647" i="6"/>
  <c r="F2647" i="6"/>
  <c r="I2647" i="6"/>
  <c r="J2647" i="6"/>
  <c r="K2647" i="6"/>
  <c r="E2648" i="6"/>
  <c r="F2648" i="6"/>
  <c r="I2648" i="6"/>
  <c r="J2648" i="6"/>
  <c r="K2648" i="6"/>
  <c r="E2649" i="6"/>
  <c r="F2649" i="6"/>
  <c r="I2649" i="6"/>
  <c r="J2649" i="6"/>
  <c r="K2649" i="6"/>
  <c r="E2650" i="6"/>
  <c r="F2650" i="6"/>
  <c r="I2650" i="6"/>
  <c r="J2650" i="6"/>
  <c r="K2650" i="6"/>
  <c r="E2651" i="6"/>
  <c r="F2651" i="6"/>
  <c r="I2651" i="6"/>
  <c r="J2651" i="6"/>
  <c r="K2651" i="6"/>
  <c r="E2652" i="6"/>
  <c r="F2652" i="6"/>
  <c r="I2652" i="6"/>
  <c r="J2652" i="6"/>
  <c r="K2652" i="6"/>
  <c r="E2653" i="6"/>
  <c r="F2653" i="6"/>
  <c r="I2653" i="6"/>
  <c r="J2653" i="6"/>
  <c r="K2653" i="6"/>
  <c r="E2654" i="6"/>
  <c r="F2654" i="6"/>
  <c r="I2654" i="6"/>
  <c r="J2654" i="6"/>
  <c r="K2654" i="6"/>
  <c r="E2655" i="6"/>
  <c r="F2655" i="6"/>
  <c r="I2655" i="6"/>
  <c r="J2655" i="6"/>
  <c r="K2655" i="6"/>
  <c r="E2656" i="6"/>
  <c r="F2656" i="6"/>
  <c r="I2656" i="6"/>
  <c r="J2656" i="6"/>
  <c r="K2656" i="6"/>
  <c r="E2657" i="6"/>
  <c r="F2657" i="6"/>
  <c r="I2657" i="6"/>
  <c r="J2657" i="6"/>
  <c r="K2657" i="6"/>
  <c r="E2658" i="6"/>
  <c r="F2658" i="6"/>
  <c r="I2658" i="6"/>
  <c r="J2658" i="6"/>
  <c r="K2658" i="6"/>
  <c r="E2659" i="6"/>
  <c r="F2659" i="6"/>
  <c r="I2659" i="6"/>
  <c r="J2659" i="6"/>
  <c r="K2659" i="6"/>
  <c r="E2660" i="6"/>
  <c r="F2660" i="6"/>
  <c r="I2660" i="6"/>
  <c r="J2660" i="6"/>
  <c r="K2660" i="6"/>
  <c r="E2661" i="6"/>
  <c r="F2661" i="6"/>
  <c r="I2661" i="6"/>
  <c r="J2661" i="6"/>
  <c r="K2661" i="6"/>
  <c r="E2662" i="6"/>
  <c r="F2662" i="6"/>
  <c r="I2662" i="6"/>
  <c r="J2662" i="6"/>
  <c r="K2662" i="6"/>
  <c r="E2663" i="6"/>
  <c r="F2663" i="6"/>
  <c r="I2663" i="6"/>
  <c r="J2663" i="6"/>
  <c r="K2663" i="6"/>
  <c r="E2664" i="6"/>
  <c r="F2664" i="6"/>
  <c r="I2664" i="6"/>
  <c r="J2664" i="6"/>
  <c r="K2664" i="6"/>
  <c r="E2665" i="6"/>
  <c r="F2665" i="6"/>
  <c r="I2665" i="6"/>
  <c r="J2665" i="6"/>
  <c r="K2665" i="6"/>
  <c r="E2666" i="6"/>
  <c r="F2666" i="6"/>
  <c r="I2666" i="6"/>
  <c r="J2666" i="6"/>
  <c r="K2666" i="6"/>
  <c r="E2667" i="6"/>
  <c r="F2667" i="6"/>
  <c r="I2667" i="6"/>
  <c r="J2667" i="6"/>
  <c r="K2667" i="6"/>
  <c r="E2668" i="6"/>
  <c r="F2668" i="6"/>
  <c r="I2668" i="6"/>
  <c r="J2668" i="6"/>
  <c r="K2668" i="6"/>
  <c r="E2669" i="6"/>
  <c r="F2669" i="6"/>
  <c r="I2669" i="6"/>
  <c r="J2669" i="6"/>
  <c r="K2669" i="6"/>
  <c r="E2670" i="6"/>
  <c r="F2670" i="6"/>
  <c r="I2670" i="6"/>
  <c r="J2670" i="6"/>
  <c r="K2670" i="6"/>
  <c r="E2671" i="6"/>
  <c r="F2671" i="6"/>
  <c r="I2671" i="6"/>
  <c r="J2671" i="6"/>
  <c r="K2671" i="6"/>
  <c r="E2672" i="6"/>
  <c r="F2672" i="6"/>
  <c r="I2672" i="6"/>
  <c r="J2672" i="6"/>
  <c r="K2672" i="6"/>
  <c r="E2673" i="6"/>
  <c r="F2673" i="6"/>
  <c r="I2673" i="6"/>
  <c r="J2673" i="6"/>
  <c r="K2673" i="6"/>
  <c r="E2674" i="6"/>
  <c r="F2674" i="6"/>
  <c r="I2674" i="6"/>
  <c r="J2674" i="6"/>
  <c r="K2674" i="6"/>
  <c r="E2675" i="6"/>
  <c r="F2675" i="6"/>
  <c r="I2675" i="6"/>
  <c r="J2675" i="6"/>
  <c r="K2675" i="6"/>
  <c r="E2676" i="6"/>
  <c r="F2676" i="6"/>
  <c r="I2676" i="6"/>
  <c r="J2676" i="6"/>
  <c r="K2676" i="6"/>
  <c r="E2677" i="6"/>
  <c r="F2677" i="6"/>
  <c r="I2677" i="6"/>
  <c r="J2677" i="6"/>
  <c r="K2677" i="6"/>
  <c r="E2678" i="6"/>
  <c r="F2678" i="6"/>
  <c r="I2678" i="6"/>
  <c r="J2678" i="6"/>
  <c r="K2678" i="6"/>
  <c r="E2679" i="6"/>
  <c r="F2679" i="6"/>
  <c r="I2679" i="6"/>
  <c r="J2679" i="6"/>
  <c r="K2679" i="6"/>
  <c r="E2680" i="6"/>
  <c r="F2680" i="6"/>
  <c r="I2680" i="6"/>
  <c r="J2680" i="6"/>
  <c r="K2680" i="6"/>
  <c r="E2681" i="6"/>
  <c r="F2681" i="6"/>
  <c r="I2681" i="6"/>
  <c r="J2681" i="6"/>
  <c r="K2681" i="6"/>
  <c r="E2682" i="6"/>
  <c r="F2682" i="6"/>
  <c r="I2682" i="6"/>
  <c r="J2682" i="6"/>
  <c r="K2682" i="6"/>
  <c r="E2683" i="6"/>
  <c r="F2683" i="6"/>
  <c r="I2683" i="6"/>
  <c r="J2683" i="6"/>
  <c r="K2683" i="6"/>
  <c r="E2684" i="6"/>
  <c r="F2684" i="6"/>
  <c r="I2684" i="6"/>
  <c r="J2684" i="6"/>
  <c r="K2684" i="6"/>
  <c r="E2685" i="6"/>
  <c r="F2685" i="6"/>
  <c r="I2685" i="6"/>
  <c r="J2685" i="6"/>
  <c r="K2685" i="6"/>
  <c r="E2686" i="6"/>
  <c r="F2686" i="6"/>
  <c r="I2686" i="6"/>
  <c r="J2686" i="6"/>
  <c r="K2686" i="6"/>
  <c r="E2687" i="6"/>
  <c r="F2687" i="6"/>
  <c r="I2687" i="6"/>
  <c r="J2687" i="6"/>
  <c r="K2687" i="6"/>
  <c r="E2688" i="6"/>
  <c r="F2688" i="6"/>
  <c r="I2688" i="6"/>
  <c r="J2688" i="6"/>
  <c r="K2688" i="6"/>
  <c r="E2689" i="6"/>
  <c r="F2689" i="6"/>
  <c r="I2689" i="6"/>
  <c r="J2689" i="6"/>
  <c r="K2689" i="6"/>
  <c r="E2690" i="6"/>
  <c r="F2690" i="6"/>
  <c r="I2690" i="6"/>
  <c r="J2690" i="6"/>
  <c r="K2690" i="6"/>
  <c r="E2691" i="6"/>
  <c r="F2691" i="6"/>
  <c r="I2691" i="6"/>
  <c r="J2691" i="6"/>
  <c r="K2691" i="6"/>
  <c r="E2692" i="6"/>
  <c r="F2692" i="6"/>
  <c r="I2692" i="6"/>
  <c r="J2692" i="6"/>
  <c r="K2692" i="6"/>
  <c r="E2693" i="6"/>
  <c r="F2693" i="6"/>
  <c r="I2693" i="6"/>
  <c r="J2693" i="6"/>
  <c r="K2693" i="6"/>
  <c r="E2694" i="6"/>
  <c r="F2694" i="6"/>
  <c r="I2694" i="6"/>
  <c r="J2694" i="6"/>
  <c r="K2694" i="6"/>
  <c r="E2695" i="6"/>
  <c r="F2695" i="6"/>
  <c r="I2695" i="6"/>
  <c r="J2695" i="6"/>
  <c r="K2695" i="6"/>
  <c r="E2696" i="6"/>
  <c r="F2696" i="6"/>
  <c r="I2696" i="6"/>
  <c r="J2696" i="6"/>
  <c r="K2696" i="6"/>
  <c r="E2697" i="6"/>
  <c r="F2697" i="6"/>
  <c r="I2697" i="6"/>
  <c r="J2697" i="6"/>
  <c r="K2697" i="6"/>
  <c r="E2698" i="6"/>
  <c r="F2698" i="6"/>
  <c r="I2698" i="6"/>
  <c r="J2698" i="6"/>
  <c r="K2698" i="6"/>
  <c r="E2699" i="6"/>
  <c r="F2699" i="6"/>
  <c r="I2699" i="6"/>
  <c r="J2699" i="6"/>
  <c r="K2699" i="6"/>
  <c r="E2700" i="6"/>
  <c r="F2700" i="6"/>
  <c r="I2700" i="6"/>
  <c r="J2700" i="6"/>
  <c r="K2700" i="6"/>
  <c r="E2701" i="6"/>
  <c r="F2701" i="6"/>
  <c r="I2701" i="6"/>
  <c r="J2701" i="6"/>
  <c r="K2701" i="6"/>
  <c r="E2702" i="6"/>
  <c r="F2702" i="6"/>
  <c r="I2702" i="6"/>
  <c r="J2702" i="6"/>
  <c r="K2702" i="6"/>
  <c r="E2703" i="6"/>
  <c r="F2703" i="6"/>
  <c r="I2703" i="6"/>
  <c r="J2703" i="6"/>
  <c r="K2703" i="6"/>
  <c r="E2704" i="6"/>
  <c r="F2704" i="6"/>
  <c r="I2704" i="6"/>
  <c r="J2704" i="6"/>
  <c r="K2704" i="6"/>
  <c r="E2705" i="6"/>
  <c r="F2705" i="6"/>
  <c r="I2705" i="6"/>
  <c r="J2705" i="6"/>
  <c r="K2705" i="6"/>
  <c r="E2706" i="6"/>
  <c r="F2706" i="6"/>
  <c r="I2706" i="6"/>
  <c r="J2706" i="6"/>
  <c r="K2706" i="6"/>
  <c r="E2707" i="6"/>
  <c r="F2707" i="6"/>
  <c r="I2707" i="6"/>
  <c r="J2707" i="6"/>
  <c r="K2707" i="6"/>
  <c r="E2708" i="6"/>
  <c r="F2708" i="6"/>
  <c r="I2708" i="6"/>
  <c r="J2708" i="6"/>
  <c r="K2708" i="6"/>
  <c r="E2709" i="6"/>
  <c r="F2709" i="6"/>
  <c r="I2709" i="6"/>
  <c r="J2709" i="6"/>
  <c r="K2709" i="6"/>
  <c r="E2710" i="6"/>
  <c r="F2710" i="6"/>
  <c r="I2710" i="6"/>
  <c r="J2710" i="6"/>
  <c r="K2710" i="6"/>
  <c r="E2711" i="6"/>
  <c r="F2711" i="6"/>
  <c r="I2711" i="6"/>
  <c r="J2711" i="6"/>
  <c r="K2711" i="6"/>
  <c r="E2712" i="6"/>
  <c r="F2712" i="6"/>
  <c r="I2712" i="6"/>
  <c r="J2712" i="6"/>
  <c r="K2712" i="6"/>
  <c r="E2713" i="6"/>
  <c r="F2713" i="6"/>
  <c r="I2713" i="6"/>
  <c r="J2713" i="6"/>
  <c r="K2713" i="6"/>
  <c r="E2714" i="6"/>
  <c r="F2714" i="6"/>
  <c r="I2714" i="6"/>
  <c r="J2714" i="6"/>
  <c r="K2714" i="6"/>
  <c r="E2715" i="6"/>
  <c r="F2715" i="6"/>
  <c r="I2715" i="6"/>
  <c r="J2715" i="6"/>
  <c r="K2715" i="6"/>
  <c r="E2716" i="6"/>
  <c r="F2716" i="6"/>
  <c r="I2716" i="6"/>
  <c r="J2716" i="6"/>
  <c r="K2716" i="6"/>
  <c r="E2717" i="6"/>
  <c r="F2717" i="6"/>
  <c r="I2717" i="6"/>
  <c r="J2717" i="6"/>
  <c r="K2717" i="6"/>
  <c r="E2718" i="6"/>
  <c r="F2718" i="6"/>
  <c r="I2718" i="6"/>
  <c r="J2718" i="6"/>
  <c r="K2718" i="6"/>
  <c r="E2719" i="6"/>
  <c r="F2719" i="6"/>
  <c r="I2719" i="6"/>
  <c r="J2719" i="6"/>
  <c r="K2719" i="6"/>
  <c r="E2720" i="6"/>
  <c r="F2720" i="6"/>
  <c r="I2720" i="6"/>
  <c r="J2720" i="6"/>
  <c r="K2720" i="6"/>
  <c r="E2721" i="6"/>
  <c r="F2721" i="6"/>
  <c r="I2721" i="6"/>
  <c r="J2721" i="6"/>
  <c r="K2721" i="6"/>
  <c r="E2722" i="6"/>
  <c r="F2722" i="6"/>
  <c r="I2722" i="6"/>
  <c r="J2722" i="6"/>
  <c r="K2722" i="6"/>
  <c r="E2723" i="6"/>
  <c r="F2723" i="6"/>
  <c r="I2723" i="6"/>
  <c r="J2723" i="6"/>
  <c r="K2723" i="6"/>
  <c r="E2724" i="6"/>
  <c r="F2724" i="6"/>
  <c r="I2724" i="6"/>
  <c r="J2724" i="6"/>
  <c r="K2724" i="6"/>
  <c r="E2725" i="6"/>
  <c r="F2725" i="6"/>
  <c r="I2725" i="6"/>
  <c r="J2725" i="6"/>
  <c r="K2725" i="6"/>
  <c r="E2726" i="6"/>
  <c r="F2726" i="6"/>
  <c r="I2726" i="6"/>
  <c r="J2726" i="6"/>
  <c r="K2726" i="6"/>
  <c r="E2727" i="6"/>
  <c r="F2727" i="6"/>
  <c r="I2727" i="6"/>
  <c r="J2727" i="6"/>
  <c r="K2727" i="6"/>
  <c r="E2728" i="6"/>
  <c r="F2728" i="6"/>
  <c r="I2728" i="6"/>
  <c r="J2728" i="6"/>
  <c r="K2728" i="6"/>
  <c r="E2729" i="6"/>
  <c r="F2729" i="6"/>
  <c r="I2729" i="6"/>
  <c r="J2729" i="6"/>
  <c r="K2729" i="6"/>
  <c r="E2730" i="6"/>
  <c r="F2730" i="6"/>
  <c r="I2730" i="6"/>
  <c r="J2730" i="6"/>
  <c r="K2730" i="6"/>
  <c r="E2731" i="6"/>
  <c r="F2731" i="6"/>
  <c r="I2731" i="6"/>
  <c r="J2731" i="6"/>
  <c r="K2731" i="6"/>
  <c r="E2732" i="6"/>
  <c r="F2732" i="6"/>
  <c r="I2732" i="6"/>
  <c r="J2732" i="6"/>
  <c r="K2732" i="6"/>
  <c r="E2733" i="6"/>
  <c r="F2733" i="6"/>
  <c r="I2733" i="6"/>
  <c r="J2733" i="6"/>
  <c r="K2733" i="6"/>
  <c r="E2734" i="6"/>
  <c r="F2734" i="6"/>
  <c r="I2734" i="6"/>
  <c r="J2734" i="6"/>
  <c r="K2734" i="6"/>
  <c r="E2735" i="6"/>
  <c r="F2735" i="6"/>
  <c r="I2735" i="6"/>
  <c r="J2735" i="6"/>
  <c r="K2735" i="6"/>
  <c r="E2736" i="6"/>
  <c r="F2736" i="6"/>
  <c r="I2736" i="6"/>
  <c r="J2736" i="6"/>
  <c r="K2736" i="6"/>
  <c r="E2737" i="6"/>
  <c r="F2737" i="6"/>
  <c r="I2737" i="6"/>
  <c r="J2737" i="6"/>
  <c r="K2737" i="6"/>
  <c r="E2738" i="6"/>
  <c r="F2738" i="6"/>
  <c r="I2738" i="6"/>
  <c r="J2738" i="6"/>
  <c r="K2738" i="6"/>
  <c r="E2739" i="6"/>
  <c r="F2739" i="6"/>
  <c r="I2739" i="6"/>
  <c r="J2739" i="6"/>
  <c r="K2739" i="6"/>
  <c r="E2740" i="6"/>
  <c r="F2740" i="6"/>
  <c r="I2740" i="6"/>
  <c r="J2740" i="6"/>
  <c r="K2740" i="6"/>
  <c r="E2741" i="6"/>
  <c r="F2741" i="6"/>
  <c r="I2741" i="6"/>
  <c r="J2741" i="6"/>
  <c r="K2741" i="6"/>
  <c r="E2742" i="6"/>
  <c r="F2742" i="6"/>
  <c r="I2742" i="6"/>
  <c r="J2742" i="6"/>
  <c r="K2742" i="6"/>
  <c r="E2743" i="6"/>
  <c r="F2743" i="6"/>
  <c r="I2743" i="6"/>
  <c r="J2743" i="6"/>
  <c r="K2743" i="6"/>
  <c r="E2744" i="6"/>
  <c r="F2744" i="6"/>
  <c r="I2744" i="6"/>
  <c r="J2744" i="6"/>
  <c r="K2744" i="6"/>
  <c r="E2745" i="6"/>
  <c r="F2745" i="6"/>
  <c r="I2745" i="6"/>
  <c r="J2745" i="6"/>
  <c r="K2745" i="6"/>
  <c r="E2746" i="6"/>
  <c r="F2746" i="6"/>
  <c r="I2746" i="6"/>
  <c r="J2746" i="6"/>
  <c r="K2746" i="6"/>
  <c r="E2747" i="6"/>
  <c r="F2747" i="6"/>
  <c r="I2747" i="6"/>
  <c r="J2747" i="6"/>
  <c r="K2747" i="6"/>
  <c r="E2748" i="6"/>
  <c r="F2748" i="6"/>
  <c r="I2748" i="6"/>
  <c r="J2748" i="6"/>
  <c r="K2748" i="6"/>
  <c r="E2749" i="6"/>
  <c r="F2749" i="6"/>
  <c r="I2749" i="6"/>
  <c r="J2749" i="6"/>
  <c r="K2749" i="6"/>
  <c r="E2750" i="6"/>
  <c r="F2750" i="6"/>
  <c r="I2750" i="6"/>
  <c r="J2750" i="6"/>
  <c r="K2750" i="6"/>
  <c r="E2751" i="6"/>
  <c r="F2751" i="6"/>
  <c r="I2751" i="6"/>
  <c r="J2751" i="6"/>
  <c r="K2751" i="6"/>
  <c r="E2752" i="6"/>
  <c r="F2752" i="6"/>
  <c r="I2752" i="6"/>
  <c r="J2752" i="6"/>
  <c r="K2752" i="6"/>
  <c r="E2753" i="6"/>
  <c r="F2753" i="6"/>
  <c r="I2753" i="6"/>
  <c r="J2753" i="6"/>
  <c r="K2753" i="6"/>
  <c r="E2754" i="6"/>
  <c r="F2754" i="6"/>
  <c r="I2754" i="6"/>
  <c r="J2754" i="6"/>
  <c r="K2754" i="6"/>
  <c r="E2755" i="6"/>
  <c r="F2755" i="6"/>
  <c r="I2755" i="6"/>
  <c r="J2755" i="6"/>
  <c r="K2755" i="6"/>
  <c r="E2756" i="6"/>
  <c r="F2756" i="6"/>
  <c r="I2756" i="6"/>
  <c r="J2756" i="6"/>
  <c r="K2756" i="6"/>
  <c r="E2757" i="6"/>
  <c r="F2757" i="6"/>
  <c r="I2757" i="6"/>
  <c r="J2757" i="6"/>
  <c r="K2757" i="6"/>
  <c r="E2758" i="6"/>
  <c r="F2758" i="6"/>
  <c r="I2758" i="6"/>
  <c r="J2758" i="6"/>
  <c r="K2758" i="6"/>
  <c r="E2759" i="6"/>
  <c r="F2759" i="6"/>
  <c r="I2759" i="6"/>
  <c r="J2759" i="6"/>
  <c r="K2759" i="6"/>
  <c r="E2760" i="6"/>
  <c r="F2760" i="6"/>
  <c r="I2760" i="6"/>
  <c r="J2760" i="6"/>
  <c r="K2760" i="6"/>
  <c r="E2761" i="6"/>
  <c r="F2761" i="6"/>
  <c r="I2761" i="6"/>
  <c r="J2761" i="6"/>
  <c r="K2761" i="6"/>
  <c r="E2762" i="6"/>
  <c r="F2762" i="6"/>
  <c r="I2762" i="6"/>
  <c r="J2762" i="6"/>
  <c r="K2762" i="6"/>
  <c r="E2763" i="6"/>
  <c r="F2763" i="6"/>
  <c r="I2763" i="6"/>
  <c r="J2763" i="6"/>
  <c r="K2763" i="6"/>
  <c r="E2764" i="6"/>
  <c r="F2764" i="6"/>
  <c r="I2764" i="6"/>
  <c r="J2764" i="6"/>
  <c r="K2764" i="6"/>
  <c r="E2765" i="6"/>
  <c r="F2765" i="6"/>
  <c r="I2765" i="6"/>
  <c r="J2765" i="6"/>
  <c r="K2765" i="6"/>
  <c r="E2766" i="6"/>
  <c r="F2766" i="6"/>
  <c r="I2766" i="6"/>
  <c r="J2766" i="6"/>
  <c r="K2766" i="6"/>
  <c r="E2767" i="6"/>
  <c r="F2767" i="6"/>
  <c r="I2767" i="6"/>
  <c r="J2767" i="6"/>
  <c r="K2767" i="6"/>
  <c r="E2768" i="6"/>
  <c r="F2768" i="6"/>
  <c r="I2768" i="6"/>
  <c r="J2768" i="6"/>
  <c r="K2768" i="6"/>
  <c r="E2769" i="6"/>
  <c r="F2769" i="6"/>
  <c r="I2769" i="6"/>
  <c r="J2769" i="6"/>
  <c r="K2769" i="6"/>
  <c r="E2770" i="6"/>
  <c r="F2770" i="6"/>
  <c r="I2770" i="6"/>
  <c r="J2770" i="6"/>
  <c r="K2770" i="6"/>
  <c r="E2771" i="6"/>
  <c r="F2771" i="6"/>
  <c r="I2771" i="6"/>
  <c r="J2771" i="6"/>
  <c r="K2771" i="6"/>
  <c r="E2772" i="6"/>
  <c r="F2772" i="6"/>
  <c r="I2772" i="6"/>
  <c r="J2772" i="6"/>
  <c r="K2772" i="6"/>
  <c r="E2773" i="6"/>
  <c r="F2773" i="6"/>
  <c r="I2773" i="6"/>
  <c r="J2773" i="6"/>
  <c r="K2773" i="6"/>
  <c r="E2774" i="6"/>
  <c r="F2774" i="6"/>
  <c r="I2774" i="6"/>
  <c r="J2774" i="6"/>
  <c r="K2774" i="6"/>
  <c r="E2775" i="6"/>
  <c r="F2775" i="6"/>
  <c r="I2775" i="6"/>
  <c r="J2775" i="6"/>
  <c r="K2775" i="6"/>
  <c r="E2776" i="6"/>
  <c r="F2776" i="6"/>
  <c r="I2776" i="6"/>
  <c r="J2776" i="6"/>
  <c r="K2776" i="6"/>
  <c r="E2777" i="6"/>
  <c r="F2777" i="6"/>
  <c r="I2777" i="6"/>
  <c r="J2777" i="6"/>
  <c r="K2777" i="6"/>
  <c r="E2778" i="6"/>
  <c r="F2778" i="6"/>
  <c r="I2778" i="6"/>
  <c r="J2778" i="6"/>
  <c r="K2778" i="6"/>
  <c r="E2779" i="6"/>
  <c r="F2779" i="6"/>
  <c r="I2779" i="6"/>
  <c r="J2779" i="6"/>
  <c r="K2779" i="6"/>
  <c r="E2780" i="6"/>
  <c r="F2780" i="6"/>
  <c r="I2780" i="6"/>
  <c r="J2780" i="6"/>
  <c r="K2780" i="6"/>
  <c r="E2781" i="6"/>
  <c r="F2781" i="6"/>
  <c r="I2781" i="6"/>
  <c r="J2781" i="6"/>
  <c r="K2781" i="6"/>
  <c r="E2782" i="6"/>
  <c r="F2782" i="6"/>
  <c r="I2782" i="6"/>
  <c r="J2782" i="6"/>
  <c r="K2782" i="6"/>
  <c r="E2783" i="6"/>
  <c r="F2783" i="6"/>
  <c r="I2783" i="6"/>
  <c r="J2783" i="6"/>
  <c r="K2783" i="6"/>
  <c r="E2784" i="6"/>
  <c r="F2784" i="6"/>
  <c r="I2784" i="6"/>
  <c r="J2784" i="6"/>
  <c r="K2784" i="6"/>
  <c r="E2785" i="6"/>
  <c r="F2785" i="6"/>
  <c r="I2785" i="6"/>
  <c r="J2785" i="6"/>
  <c r="K2785" i="6"/>
  <c r="E2786" i="6"/>
  <c r="F2786" i="6"/>
  <c r="I2786" i="6"/>
  <c r="J2786" i="6"/>
  <c r="K2786" i="6"/>
  <c r="E2787" i="6"/>
  <c r="F2787" i="6"/>
  <c r="I2787" i="6"/>
  <c r="J2787" i="6"/>
  <c r="K2787" i="6"/>
  <c r="E2788" i="6"/>
  <c r="F2788" i="6"/>
  <c r="I2788" i="6"/>
  <c r="J2788" i="6"/>
  <c r="K2788" i="6"/>
  <c r="E2789" i="6"/>
  <c r="F2789" i="6"/>
  <c r="I2789" i="6"/>
  <c r="J2789" i="6"/>
  <c r="K2789" i="6"/>
  <c r="E2790" i="6"/>
  <c r="F2790" i="6"/>
  <c r="I2790" i="6"/>
  <c r="J2790" i="6"/>
  <c r="K2790" i="6"/>
  <c r="E2791" i="6"/>
  <c r="F2791" i="6"/>
  <c r="I2791" i="6"/>
  <c r="J2791" i="6"/>
  <c r="K2791" i="6"/>
  <c r="E2792" i="6"/>
  <c r="F2792" i="6"/>
  <c r="I2792" i="6"/>
  <c r="J2792" i="6"/>
  <c r="K2792" i="6"/>
  <c r="E2793" i="6"/>
  <c r="F2793" i="6"/>
  <c r="I2793" i="6"/>
  <c r="J2793" i="6"/>
  <c r="K2793" i="6"/>
  <c r="E2794" i="6"/>
  <c r="F2794" i="6"/>
  <c r="I2794" i="6"/>
  <c r="J2794" i="6"/>
  <c r="K2794" i="6"/>
  <c r="E2795" i="6"/>
  <c r="F2795" i="6"/>
  <c r="I2795" i="6"/>
  <c r="J2795" i="6"/>
  <c r="K2795" i="6"/>
  <c r="E2796" i="6"/>
  <c r="F2796" i="6"/>
  <c r="I2796" i="6"/>
  <c r="J2796" i="6"/>
  <c r="K2796" i="6"/>
  <c r="E2797" i="6"/>
  <c r="F2797" i="6"/>
  <c r="I2797" i="6"/>
  <c r="J2797" i="6"/>
  <c r="K2797" i="6"/>
  <c r="E2798" i="6"/>
  <c r="F2798" i="6"/>
  <c r="I2798" i="6"/>
  <c r="J2798" i="6"/>
  <c r="K2798" i="6"/>
  <c r="E2799" i="6"/>
  <c r="F2799" i="6"/>
  <c r="I2799" i="6"/>
  <c r="J2799" i="6"/>
  <c r="K2799" i="6"/>
  <c r="E2800" i="6"/>
  <c r="F2800" i="6"/>
  <c r="I2800" i="6"/>
  <c r="J2800" i="6"/>
  <c r="K2800" i="6"/>
  <c r="E2801" i="6"/>
  <c r="F2801" i="6"/>
  <c r="I2801" i="6"/>
  <c r="J2801" i="6"/>
  <c r="K2801" i="6"/>
  <c r="E2802" i="6"/>
  <c r="F2802" i="6"/>
  <c r="I2802" i="6"/>
  <c r="J2802" i="6"/>
  <c r="K2802" i="6"/>
  <c r="E2803" i="6"/>
  <c r="F2803" i="6"/>
  <c r="I2803" i="6"/>
  <c r="J2803" i="6"/>
  <c r="K2803" i="6"/>
  <c r="E2804" i="6"/>
  <c r="F2804" i="6"/>
  <c r="I2804" i="6"/>
  <c r="J2804" i="6"/>
  <c r="K2804" i="6"/>
  <c r="E2805" i="6"/>
  <c r="F2805" i="6"/>
  <c r="I2805" i="6"/>
  <c r="J2805" i="6"/>
  <c r="K2805" i="6"/>
  <c r="E2806" i="6"/>
  <c r="F2806" i="6"/>
  <c r="I2806" i="6"/>
  <c r="J2806" i="6"/>
  <c r="K2806" i="6"/>
  <c r="E2807" i="6"/>
  <c r="F2807" i="6"/>
  <c r="I2807" i="6"/>
  <c r="J2807" i="6"/>
  <c r="K2807" i="6"/>
  <c r="E2808" i="6"/>
  <c r="F2808" i="6"/>
  <c r="I2808" i="6"/>
  <c r="J2808" i="6"/>
  <c r="K2808" i="6"/>
  <c r="E2809" i="6"/>
  <c r="F2809" i="6"/>
  <c r="I2809" i="6"/>
  <c r="J2809" i="6"/>
  <c r="K2809" i="6"/>
  <c r="E2810" i="6"/>
  <c r="F2810" i="6"/>
  <c r="I2810" i="6"/>
  <c r="J2810" i="6"/>
  <c r="K2810" i="6"/>
  <c r="E2811" i="6"/>
  <c r="F2811" i="6"/>
  <c r="I2811" i="6"/>
  <c r="J2811" i="6"/>
  <c r="K2811" i="6"/>
  <c r="E2812" i="6"/>
  <c r="F2812" i="6"/>
  <c r="I2812" i="6"/>
  <c r="J2812" i="6"/>
  <c r="K2812" i="6"/>
  <c r="E2813" i="6"/>
  <c r="F2813" i="6"/>
  <c r="I2813" i="6"/>
  <c r="J2813" i="6"/>
  <c r="K2813" i="6"/>
  <c r="E2814" i="6"/>
  <c r="F2814" i="6"/>
  <c r="I2814" i="6"/>
  <c r="J2814" i="6"/>
  <c r="K2814" i="6"/>
  <c r="E2815" i="6"/>
  <c r="F2815" i="6"/>
  <c r="I2815" i="6"/>
  <c r="J2815" i="6"/>
  <c r="K2815" i="6"/>
  <c r="E2816" i="6"/>
  <c r="F2816" i="6"/>
  <c r="I2816" i="6"/>
  <c r="J2816" i="6"/>
  <c r="K2816" i="6"/>
  <c r="E2817" i="6"/>
  <c r="F2817" i="6"/>
  <c r="I2817" i="6"/>
  <c r="J2817" i="6"/>
  <c r="K2817" i="6"/>
  <c r="E2818" i="6"/>
  <c r="F2818" i="6"/>
  <c r="I2818" i="6"/>
  <c r="J2818" i="6"/>
  <c r="K2818" i="6"/>
  <c r="E2819" i="6"/>
  <c r="F2819" i="6"/>
  <c r="I2819" i="6"/>
  <c r="J2819" i="6"/>
  <c r="K2819" i="6"/>
  <c r="E2820" i="6"/>
  <c r="F2820" i="6"/>
  <c r="I2820" i="6"/>
  <c r="J2820" i="6"/>
  <c r="K2820" i="6"/>
  <c r="E2821" i="6"/>
  <c r="F2821" i="6"/>
  <c r="I2821" i="6"/>
  <c r="J2821" i="6"/>
  <c r="K2821" i="6"/>
  <c r="E2822" i="6"/>
  <c r="F2822" i="6"/>
  <c r="I2822" i="6"/>
  <c r="J2822" i="6"/>
  <c r="K2822" i="6"/>
  <c r="E2823" i="6"/>
  <c r="F2823" i="6"/>
  <c r="I2823" i="6"/>
  <c r="J2823" i="6"/>
  <c r="K2823" i="6"/>
  <c r="E2824" i="6"/>
  <c r="F2824" i="6"/>
  <c r="I2824" i="6"/>
  <c r="J2824" i="6"/>
  <c r="K2824" i="6"/>
  <c r="E2825" i="6"/>
  <c r="F2825" i="6"/>
  <c r="I2825" i="6"/>
  <c r="J2825" i="6"/>
  <c r="K2825" i="6"/>
  <c r="E2826" i="6"/>
  <c r="F2826" i="6"/>
  <c r="I2826" i="6"/>
  <c r="J2826" i="6"/>
  <c r="K2826" i="6"/>
  <c r="E2827" i="6"/>
  <c r="F2827" i="6"/>
  <c r="I2827" i="6"/>
  <c r="J2827" i="6"/>
  <c r="K2827" i="6"/>
  <c r="E2828" i="6"/>
  <c r="F2828" i="6"/>
  <c r="I2828" i="6"/>
  <c r="J2828" i="6"/>
  <c r="K2828" i="6"/>
  <c r="E2829" i="6"/>
  <c r="F2829" i="6"/>
  <c r="I2829" i="6"/>
  <c r="J2829" i="6"/>
  <c r="K2829" i="6"/>
  <c r="E2830" i="6"/>
  <c r="F2830" i="6"/>
  <c r="I2830" i="6"/>
  <c r="J2830" i="6"/>
  <c r="K2830" i="6"/>
  <c r="E2831" i="6"/>
  <c r="F2831" i="6"/>
  <c r="I2831" i="6"/>
  <c r="J2831" i="6"/>
  <c r="K2831" i="6"/>
  <c r="E2832" i="6"/>
  <c r="F2832" i="6"/>
  <c r="I2832" i="6"/>
  <c r="J2832" i="6"/>
  <c r="K2832" i="6"/>
  <c r="E2833" i="6"/>
  <c r="F2833" i="6"/>
  <c r="I2833" i="6"/>
  <c r="J2833" i="6"/>
  <c r="K2833" i="6"/>
  <c r="E2834" i="6"/>
  <c r="F2834" i="6"/>
  <c r="I2834" i="6"/>
  <c r="J2834" i="6"/>
  <c r="K2834" i="6"/>
  <c r="E2835" i="6"/>
  <c r="F2835" i="6"/>
  <c r="I2835" i="6"/>
  <c r="J2835" i="6"/>
  <c r="K2835" i="6"/>
  <c r="E2836" i="6"/>
  <c r="F2836" i="6"/>
  <c r="I2836" i="6"/>
  <c r="J2836" i="6"/>
  <c r="K2836" i="6"/>
  <c r="E2837" i="6"/>
  <c r="F2837" i="6"/>
  <c r="I2837" i="6"/>
  <c r="J2837" i="6"/>
  <c r="K2837" i="6"/>
  <c r="E2838" i="6"/>
  <c r="F2838" i="6"/>
  <c r="I2838" i="6"/>
  <c r="J2838" i="6"/>
  <c r="K2838" i="6"/>
  <c r="E2839" i="6"/>
  <c r="F2839" i="6"/>
  <c r="I2839" i="6"/>
  <c r="J2839" i="6"/>
  <c r="K2839" i="6"/>
  <c r="E2840" i="6"/>
  <c r="F2840" i="6"/>
  <c r="I2840" i="6"/>
  <c r="J2840" i="6"/>
  <c r="K2840" i="6"/>
  <c r="E2841" i="6"/>
  <c r="F2841" i="6"/>
  <c r="I2841" i="6"/>
  <c r="J2841" i="6"/>
  <c r="K2841" i="6"/>
  <c r="E2842" i="6"/>
  <c r="F2842" i="6"/>
  <c r="I2842" i="6"/>
  <c r="J2842" i="6"/>
  <c r="K2842" i="6"/>
  <c r="E2843" i="6"/>
  <c r="F2843" i="6"/>
  <c r="I2843" i="6"/>
  <c r="J2843" i="6"/>
  <c r="K2843" i="6"/>
  <c r="E2844" i="6"/>
  <c r="F2844" i="6"/>
  <c r="I2844" i="6"/>
  <c r="J2844" i="6"/>
  <c r="K2844" i="6"/>
  <c r="E2845" i="6"/>
  <c r="F2845" i="6"/>
  <c r="I2845" i="6"/>
  <c r="J2845" i="6"/>
  <c r="K2845" i="6"/>
  <c r="E2846" i="6"/>
  <c r="F2846" i="6"/>
  <c r="I2846" i="6"/>
  <c r="J2846" i="6"/>
  <c r="K2846" i="6"/>
  <c r="E2847" i="6"/>
  <c r="F2847" i="6"/>
  <c r="I2847" i="6"/>
  <c r="J2847" i="6"/>
  <c r="K2847" i="6"/>
  <c r="E2848" i="6"/>
  <c r="F2848" i="6"/>
  <c r="I2848" i="6"/>
  <c r="J2848" i="6"/>
  <c r="K2848" i="6"/>
  <c r="E2849" i="6"/>
  <c r="F2849" i="6"/>
  <c r="I2849" i="6"/>
  <c r="J2849" i="6"/>
  <c r="K2849" i="6"/>
  <c r="E2850" i="6"/>
  <c r="F2850" i="6"/>
  <c r="I2850" i="6"/>
  <c r="J2850" i="6"/>
  <c r="K2850" i="6"/>
  <c r="E2851" i="6"/>
  <c r="F2851" i="6"/>
  <c r="I2851" i="6"/>
  <c r="J2851" i="6"/>
  <c r="K2851" i="6"/>
  <c r="E2852" i="6"/>
  <c r="F2852" i="6"/>
  <c r="I2852" i="6"/>
  <c r="J2852" i="6"/>
  <c r="K2852" i="6"/>
  <c r="E2853" i="6"/>
  <c r="F2853" i="6"/>
  <c r="I2853" i="6"/>
  <c r="J2853" i="6"/>
  <c r="K2853" i="6"/>
  <c r="E2854" i="6"/>
  <c r="F2854" i="6"/>
  <c r="I2854" i="6"/>
  <c r="J2854" i="6"/>
  <c r="K2854" i="6"/>
  <c r="E2855" i="6"/>
  <c r="F2855" i="6"/>
  <c r="I2855" i="6"/>
  <c r="J2855" i="6"/>
  <c r="K2855" i="6"/>
  <c r="E2856" i="6"/>
  <c r="F2856" i="6"/>
  <c r="I2856" i="6"/>
  <c r="J2856" i="6"/>
  <c r="K2856" i="6"/>
  <c r="E2857" i="6"/>
  <c r="F2857" i="6"/>
  <c r="I2857" i="6"/>
  <c r="J2857" i="6"/>
  <c r="K2857" i="6"/>
  <c r="E2858" i="6"/>
  <c r="F2858" i="6"/>
  <c r="I2858" i="6"/>
  <c r="J2858" i="6"/>
  <c r="K2858" i="6"/>
  <c r="E2859" i="6"/>
  <c r="F2859" i="6"/>
  <c r="I2859" i="6"/>
  <c r="J2859" i="6"/>
  <c r="K2859" i="6"/>
  <c r="E2860" i="6"/>
  <c r="F2860" i="6"/>
  <c r="I2860" i="6"/>
  <c r="J2860" i="6"/>
  <c r="K2860" i="6"/>
  <c r="E2861" i="6"/>
  <c r="F2861" i="6"/>
  <c r="I2861" i="6"/>
  <c r="J2861" i="6"/>
  <c r="K2861" i="6"/>
  <c r="E2862" i="6"/>
  <c r="F2862" i="6"/>
  <c r="I2862" i="6"/>
  <c r="J2862" i="6"/>
  <c r="K2862" i="6"/>
  <c r="E2863" i="6"/>
  <c r="F2863" i="6"/>
  <c r="I2863" i="6"/>
  <c r="J2863" i="6"/>
  <c r="K2863" i="6"/>
  <c r="E2864" i="6"/>
  <c r="F2864" i="6"/>
  <c r="I2864" i="6"/>
  <c r="J2864" i="6"/>
  <c r="K2864" i="6"/>
  <c r="E2865" i="6"/>
  <c r="F2865" i="6"/>
  <c r="I2865" i="6"/>
  <c r="J2865" i="6"/>
  <c r="K2865" i="6"/>
  <c r="E2866" i="6"/>
  <c r="F2866" i="6"/>
  <c r="I2866" i="6"/>
  <c r="J2866" i="6"/>
  <c r="K2866" i="6"/>
  <c r="E2867" i="6"/>
  <c r="F2867" i="6"/>
  <c r="I2867" i="6"/>
  <c r="J2867" i="6"/>
  <c r="K2867" i="6"/>
  <c r="E2868" i="6"/>
  <c r="F2868" i="6"/>
  <c r="I2868" i="6"/>
  <c r="J2868" i="6"/>
  <c r="K2868" i="6"/>
  <c r="E2869" i="6"/>
  <c r="F2869" i="6"/>
  <c r="I2869" i="6"/>
  <c r="J2869" i="6"/>
  <c r="K2869" i="6"/>
  <c r="E2870" i="6"/>
  <c r="F2870" i="6"/>
  <c r="I2870" i="6"/>
  <c r="J2870" i="6"/>
  <c r="K2870" i="6"/>
  <c r="E2871" i="6"/>
  <c r="F2871" i="6"/>
  <c r="I2871" i="6"/>
  <c r="J2871" i="6"/>
  <c r="K2871" i="6"/>
  <c r="E2872" i="6"/>
  <c r="F2872" i="6"/>
  <c r="I2872" i="6"/>
  <c r="J2872" i="6"/>
  <c r="K2872" i="6"/>
  <c r="E2873" i="6"/>
  <c r="F2873" i="6"/>
  <c r="I2873" i="6"/>
  <c r="J2873" i="6"/>
  <c r="K2873" i="6"/>
  <c r="E2874" i="6"/>
  <c r="F2874" i="6"/>
  <c r="I2874" i="6"/>
  <c r="J2874" i="6"/>
  <c r="K2874" i="6"/>
  <c r="E2875" i="6"/>
  <c r="F2875" i="6"/>
  <c r="I2875" i="6"/>
  <c r="J2875" i="6"/>
  <c r="K2875" i="6"/>
  <c r="E2876" i="6"/>
  <c r="F2876" i="6"/>
  <c r="I2876" i="6"/>
  <c r="J2876" i="6"/>
  <c r="K2876" i="6"/>
  <c r="E2877" i="6"/>
  <c r="F2877" i="6"/>
  <c r="I2877" i="6"/>
  <c r="J2877" i="6"/>
  <c r="K2877" i="6"/>
  <c r="E2878" i="6"/>
  <c r="F2878" i="6"/>
  <c r="I2878" i="6"/>
  <c r="J2878" i="6"/>
  <c r="K2878" i="6"/>
  <c r="E2879" i="6"/>
  <c r="F2879" i="6"/>
  <c r="I2879" i="6"/>
  <c r="J2879" i="6"/>
  <c r="K2879" i="6"/>
  <c r="E2880" i="6"/>
  <c r="F2880" i="6"/>
  <c r="I2880" i="6"/>
  <c r="J2880" i="6"/>
  <c r="K2880" i="6"/>
  <c r="E2881" i="6"/>
  <c r="F2881" i="6"/>
  <c r="I2881" i="6"/>
  <c r="J2881" i="6"/>
  <c r="K2881" i="6"/>
  <c r="E2882" i="6"/>
  <c r="F2882" i="6"/>
  <c r="I2882" i="6"/>
  <c r="J2882" i="6"/>
  <c r="K2882" i="6"/>
  <c r="E2883" i="6"/>
  <c r="F2883" i="6"/>
  <c r="I2883" i="6"/>
  <c r="J2883" i="6"/>
  <c r="K2883" i="6"/>
  <c r="E2884" i="6"/>
  <c r="F2884" i="6"/>
  <c r="I2884" i="6"/>
  <c r="J2884" i="6"/>
  <c r="K2884" i="6"/>
  <c r="E2885" i="6"/>
  <c r="F2885" i="6"/>
  <c r="I2885" i="6"/>
  <c r="J2885" i="6"/>
  <c r="K2885" i="6"/>
  <c r="E2886" i="6"/>
  <c r="F2886" i="6"/>
  <c r="I2886" i="6"/>
  <c r="J2886" i="6"/>
  <c r="K2886" i="6"/>
  <c r="E2887" i="6"/>
  <c r="F2887" i="6"/>
  <c r="I2887" i="6"/>
  <c r="J2887" i="6"/>
  <c r="K2887" i="6"/>
  <c r="E2888" i="6"/>
  <c r="F2888" i="6"/>
  <c r="I2888" i="6"/>
  <c r="J2888" i="6"/>
  <c r="K2888" i="6"/>
  <c r="E2889" i="6"/>
  <c r="F2889" i="6"/>
  <c r="I2889" i="6"/>
  <c r="J2889" i="6"/>
  <c r="K2889" i="6"/>
  <c r="E2890" i="6"/>
  <c r="F2890" i="6"/>
  <c r="I2890" i="6"/>
  <c r="J2890" i="6"/>
  <c r="K2890" i="6"/>
  <c r="E2891" i="6"/>
  <c r="F2891" i="6"/>
  <c r="I2891" i="6"/>
  <c r="J2891" i="6"/>
  <c r="K2891" i="6"/>
  <c r="E2892" i="6"/>
  <c r="F2892" i="6"/>
  <c r="I2892" i="6"/>
  <c r="J2892" i="6"/>
  <c r="K2892" i="6"/>
  <c r="E2893" i="6"/>
  <c r="F2893" i="6"/>
  <c r="I2893" i="6"/>
  <c r="J2893" i="6"/>
  <c r="K2893" i="6"/>
  <c r="E2894" i="6"/>
  <c r="F2894" i="6"/>
  <c r="I2894" i="6"/>
  <c r="J2894" i="6"/>
  <c r="K2894" i="6"/>
  <c r="E2895" i="6"/>
  <c r="F2895" i="6"/>
  <c r="I2895" i="6"/>
  <c r="J2895" i="6"/>
  <c r="K2895" i="6"/>
  <c r="E2896" i="6"/>
  <c r="F2896" i="6"/>
  <c r="I2896" i="6"/>
  <c r="J2896" i="6"/>
  <c r="K2896" i="6"/>
  <c r="E2897" i="6"/>
  <c r="F2897" i="6"/>
  <c r="I2897" i="6"/>
  <c r="J2897" i="6"/>
  <c r="K2897" i="6"/>
  <c r="E2898" i="6"/>
  <c r="F2898" i="6"/>
  <c r="I2898" i="6"/>
  <c r="J2898" i="6"/>
  <c r="K2898" i="6"/>
  <c r="E2899" i="6"/>
  <c r="F2899" i="6"/>
  <c r="I2899" i="6"/>
  <c r="J2899" i="6"/>
  <c r="K2899" i="6"/>
  <c r="E2900" i="6"/>
  <c r="F2900" i="6"/>
  <c r="I2900" i="6"/>
  <c r="J2900" i="6"/>
  <c r="K2900" i="6"/>
  <c r="E2901" i="6"/>
  <c r="F2901" i="6"/>
  <c r="I2901" i="6"/>
  <c r="J2901" i="6"/>
  <c r="K2901" i="6"/>
  <c r="E2902" i="6"/>
  <c r="F2902" i="6"/>
  <c r="I2902" i="6"/>
  <c r="J2902" i="6"/>
  <c r="K2902" i="6"/>
  <c r="E2903" i="6"/>
  <c r="F2903" i="6"/>
  <c r="I2903" i="6"/>
  <c r="J2903" i="6"/>
  <c r="K2903" i="6"/>
  <c r="E2904" i="6"/>
  <c r="F2904" i="6"/>
  <c r="I2904" i="6"/>
  <c r="J2904" i="6"/>
  <c r="K2904" i="6"/>
  <c r="E2905" i="6"/>
  <c r="F2905" i="6"/>
  <c r="I2905" i="6"/>
  <c r="J2905" i="6"/>
  <c r="K2905" i="6"/>
  <c r="E2906" i="6"/>
  <c r="F2906" i="6"/>
  <c r="I2906" i="6"/>
  <c r="J2906" i="6"/>
  <c r="K2906" i="6"/>
  <c r="E2907" i="6"/>
  <c r="F2907" i="6"/>
  <c r="I2907" i="6"/>
  <c r="J2907" i="6"/>
  <c r="K2907" i="6"/>
  <c r="E2908" i="6"/>
  <c r="F2908" i="6"/>
  <c r="I2908" i="6"/>
  <c r="J2908" i="6"/>
  <c r="K2908" i="6"/>
  <c r="E2909" i="6"/>
  <c r="F2909" i="6"/>
  <c r="I2909" i="6"/>
  <c r="J2909" i="6"/>
  <c r="K2909" i="6"/>
  <c r="E2910" i="6"/>
  <c r="F2910" i="6"/>
  <c r="I2910" i="6"/>
  <c r="J2910" i="6"/>
  <c r="K2910" i="6"/>
  <c r="E2911" i="6"/>
  <c r="F2911" i="6"/>
  <c r="I2911" i="6"/>
  <c r="J2911" i="6"/>
  <c r="K2911" i="6"/>
  <c r="E2912" i="6"/>
  <c r="F2912" i="6"/>
  <c r="I2912" i="6"/>
  <c r="J2912" i="6"/>
  <c r="K2912" i="6"/>
  <c r="E2913" i="6"/>
  <c r="F2913" i="6"/>
  <c r="I2913" i="6"/>
  <c r="J2913" i="6"/>
  <c r="K2913" i="6"/>
  <c r="E2914" i="6"/>
  <c r="F2914" i="6"/>
  <c r="I2914" i="6"/>
  <c r="J2914" i="6"/>
  <c r="K2914" i="6"/>
  <c r="E2915" i="6"/>
  <c r="F2915" i="6"/>
  <c r="I2915" i="6"/>
  <c r="J2915" i="6"/>
  <c r="K2915" i="6"/>
  <c r="E2916" i="6"/>
  <c r="F2916" i="6"/>
  <c r="I2916" i="6"/>
  <c r="J2916" i="6"/>
  <c r="K2916" i="6"/>
  <c r="E2917" i="6"/>
  <c r="F2917" i="6"/>
  <c r="I2917" i="6"/>
  <c r="J2917" i="6"/>
  <c r="K2917" i="6"/>
  <c r="E2918" i="6"/>
  <c r="F2918" i="6"/>
  <c r="I2918" i="6"/>
  <c r="J2918" i="6"/>
  <c r="K2918" i="6"/>
  <c r="E2919" i="6"/>
  <c r="F2919" i="6"/>
  <c r="I2919" i="6"/>
  <c r="J2919" i="6"/>
  <c r="K2919" i="6"/>
  <c r="E2920" i="6"/>
  <c r="F2920" i="6"/>
  <c r="I2920" i="6"/>
  <c r="J2920" i="6"/>
  <c r="K2920" i="6"/>
  <c r="E2921" i="6"/>
  <c r="F2921" i="6"/>
  <c r="I2921" i="6"/>
  <c r="J2921" i="6"/>
  <c r="K2921" i="6"/>
  <c r="E2922" i="6"/>
  <c r="F2922" i="6"/>
  <c r="I2922" i="6"/>
  <c r="J2922" i="6"/>
  <c r="K2922" i="6"/>
  <c r="E2923" i="6"/>
  <c r="F2923" i="6"/>
  <c r="I2923" i="6"/>
  <c r="J2923" i="6"/>
  <c r="K2923" i="6"/>
  <c r="E2924" i="6"/>
  <c r="F2924" i="6"/>
  <c r="I2924" i="6"/>
  <c r="J2924" i="6"/>
  <c r="K2924" i="6"/>
  <c r="E2925" i="6"/>
  <c r="F2925" i="6"/>
  <c r="I2925" i="6"/>
  <c r="J2925" i="6"/>
  <c r="K2925" i="6"/>
  <c r="E2926" i="6"/>
  <c r="F2926" i="6"/>
  <c r="I2926" i="6"/>
  <c r="J2926" i="6"/>
  <c r="K2926" i="6"/>
  <c r="E2927" i="6"/>
  <c r="F2927" i="6"/>
  <c r="I2927" i="6"/>
  <c r="J2927" i="6"/>
  <c r="K2927" i="6"/>
  <c r="E2928" i="6"/>
  <c r="F2928" i="6"/>
  <c r="I2928" i="6"/>
  <c r="J2928" i="6"/>
  <c r="K2928" i="6"/>
  <c r="E2929" i="6"/>
  <c r="F2929" i="6"/>
  <c r="I2929" i="6"/>
  <c r="J2929" i="6"/>
  <c r="K2929" i="6"/>
  <c r="E2930" i="6"/>
  <c r="F2930" i="6"/>
  <c r="I2930" i="6"/>
  <c r="J2930" i="6"/>
  <c r="K2930" i="6"/>
  <c r="E2931" i="6"/>
  <c r="F2931" i="6"/>
  <c r="I2931" i="6"/>
  <c r="J2931" i="6"/>
  <c r="K2931" i="6"/>
  <c r="E2932" i="6"/>
  <c r="F2932" i="6"/>
  <c r="I2932" i="6"/>
  <c r="J2932" i="6"/>
  <c r="K2932" i="6"/>
  <c r="E2933" i="6"/>
  <c r="F2933" i="6"/>
  <c r="I2933" i="6"/>
  <c r="J2933" i="6"/>
  <c r="K2933" i="6"/>
  <c r="E2934" i="6"/>
  <c r="F2934" i="6"/>
  <c r="I2934" i="6"/>
  <c r="J2934" i="6"/>
  <c r="K2934" i="6"/>
  <c r="E2935" i="6"/>
  <c r="F2935" i="6"/>
  <c r="I2935" i="6"/>
  <c r="J2935" i="6"/>
  <c r="K2935" i="6"/>
  <c r="E2936" i="6"/>
  <c r="F2936" i="6"/>
  <c r="I2936" i="6"/>
  <c r="J2936" i="6"/>
  <c r="K2936" i="6"/>
  <c r="E2937" i="6"/>
  <c r="F2937" i="6"/>
  <c r="I2937" i="6"/>
  <c r="J2937" i="6"/>
  <c r="K2937" i="6"/>
  <c r="E2938" i="6"/>
  <c r="F2938" i="6"/>
  <c r="I2938" i="6"/>
  <c r="J2938" i="6"/>
  <c r="K2938" i="6"/>
  <c r="E2939" i="6"/>
  <c r="F2939" i="6"/>
  <c r="I2939" i="6"/>
  <c r="J2939" i="6"/>
  <c r="K2939" i="6"/>
  <c r="E2940" i="6"/>
  <c r="F2940" i="6"/>
  <c r="I2940" i="6"/>
  <c r="J2940" i="6"/>
  <c r="K2940" i="6"/>
  <c r="E2941" i="6"/>
  <c r="F2941" i="6"/>
  <c r="I2941" i="6"/>
  <c r="J2941" i="6"/>
  <c r="K2941" i="6"/>
  <c r="E2942" i="6"/>
  <c r="F2942" i="6"/>
  <c r="I2942" i="6"/>
  <c r="J2942" i="6"/>
  <c r="K2942" i="6"/>
  <c r="E2943" i="6"/>
  <c r="F2943" i="6"/>
  <c r="I2943" i="6"/>
  <c r="J2943" i="6"/>
  <c r="K2943" i="6"/>
  <c r="E2944" i="6"/>
  <c r="F2944" i="6"/>
  <c r="I2944" i="6"/>
  <c r="J2944" i="6"/>
  <c r="K2944" i="6"/>
  <c r="E2945" i="6"/>
  <c r="F2945" i="6"/>
  <c r="I2945" i="6"/>
  <c r="J2945" i="6"/>
  <c r="K2945" i="6"/>
  <c r="E2946" i="6"/>
  <c r="F2946" i="6"/>
  <c r="I2946" i="6"/>
  <c r="J2946" i="6"/>
  <c r="K2946" i="6"/>
  <c r="E2947" i="6"/>
  <c r="F2947" i="6"/>
  <c r="I2947" i="6"/>
  <c r="J2947" i="6"/>
  <c r="K2947" i="6"/>
  <c r="E2948" i="6"/>
  <c r="F2948" i="6"/>
  <c r="I2948" i="6"/>
  <c r="J2948" i="6"/>
  <c r="K2948" i="6"/>
  <c r="E2949" i="6"/>
  <c r="F2949" i="6"/>
  <c r="I2949" i="6"/>
  <c r="J2949" i="6"/>
  <c r="K2949" i="6"/>
  <c r="E2950" i="6"/>
  <c r="F2950" i="6"/>
  <c r="I2950" i="6"/>
  <c r="J2950" i="6"/>
  <c r="K2950" i="6"/>
  <c r="E2951" i="6"/>
  <c r="F2951" i="6"/>
  <c r="I2951" i="6"/>
  <c r="J2951" i="6"/>
  <c r="K2951" i="6"/>
  <c r="E2952" i="6"/>
  <c r="F2952" i="6"/>
  <c r="I2952" i="6"/>
  <c r="J2952" i="6"/>
  <c r="K2952" i="6"/>
  <c r="E2953" i="6"/>
  <c r="F2953" i="6"/>
  <c r="I2953" i="6"/>
  <c r="J2953" i="6"/>
  <c r="K2953" i="6"/>
  <c r="E2954" i="6"/>
  <c r="F2954" i="6"/>
  <c r="I2954" i="6"/>
  <c r="J2954" i="6"/>
  <c r="K2954" i="6"/>
  <c r="E2955" i="6"/>
  <c r="F2955" i="6"/>
  <c r="I2955" i="6"/>
  <c r="J2955" i="6"/>
  <c r="K2955" i="6"/>
  <c r="E2956" i="6"/>
  <c r="F2956" i="6"/>
  <c r="I2956" i="6"/>
  <c r="J2956" i="6"/>
  <c r="K2956" i="6"/>
  <c r="E2957" i="6"/>
  <c r="F2957" i="6"/>
  <c r="I2957" i="6"/>
  <c r="J2957" i="6"/>
  <c r="K2957" i="6"/>
  <c r="E2958" i="6"/>
  <c r="F2958" i="6"/>
  <c r="I2958" i="6"/>
  <c r="J2958" i="6"/>
  <c r="K2958" i="6"/>
  <c r="E2959" i="6"/>
  <c r="F2959" i="6"/>
  <c r="I2959" i="6"/>
  <c r="J2959" i="6"/>
  <c r="K2959" i="6"/>
  <c r="E2960" i="6"/>
  <c r="F2960" i="6"/>
  <c r="I2960" i="6"/>
  <c r="J2960" i="6"/>
  <c r="K2960" i="6"/>
  <c r="E2961" i="6"/>
  <c r="F2961" i="6"/>
  <c r="I2961" i="6"/>
  <c r="J2961" i="6"/>
  <c r="K2961" i="6"/>
  <c r="E2962" i="6"/>
  <c r="F2962" i="6"/>
  <c r="I2962" i="6"/>
  <c r="J2962" i="6"/>
  <c r="K2962" i="6"/>
  <c r="E2963" i="6"/>
  <c r="F2963" i="6"/>
  <c r="I2963" i="6"/>
  <c r="J2963" i="6"/>
  <c r="K2963" i="6"/>
  <c r="E2964" i="6"/>
  <c r="F2964" i="6"/>
  <c r="I2964" i="6"/>
  <c r="J2964" i="6"/>
  <c r="K2964" i="6"/>
  <c r="E2965" i="6"/>
  <c r="F2965" i="6"/>
  <c r="I2965" i="6"/>
  <c r="J2965" i="6"/>
  <c r="K2965" i="6"/>
  <c r="E2966" i="6"/>
  <c r="F2966" i="6"/>
  <c r="I2966" i="6"/>
  <c r="J2966" i="6"/>
  <c r="K2966" i="6"/>
  <c r="E2967" i="6"/>
  <c r="F2967" i="6"/>
  <c r="I2967" i="6"/>
  <c r="J2967" i="6"/>
  <c r="K2967" i="6"/>
  <c r="E2968" i="6"/>
  <c r="F2968" i="6"/>
  <c r="I2968" i="6"/>
  <c r="J2968" i="6"/>
  <c r="K2968" i="6"/>
  <c r="E2969" i="6"/>
  <c r="F2969" i="6"/>
  <c r="I2969" i="6"/>
  <c r="J2969" i="6"/>
  <c r="K2969" i="6"/>
  <c r="E2970" i="6"/>
  <c r="F2970" i="6"/>
  <c r="I2970" i="6"/>
  <c r="J2970" i="6"/>
  <c r="K2970" i="6"/>
  <c r="E2971" i="6"/>
  <c r="F2971" i="6"/>
  <c r="I2971" i="6"/>
  <c r="J2971" i="6"/>
  <c r="K2971" i="6"/>
  <c r="E2972" i="6"/>
  <c r="F2972" i="6"/>
  <c r="I2972" i="6"/>
  <c r="J2972" i="6"/>
  <c r="K2972" i="6"/>
  <c r="E2973" i="6"/>
  <c r="F2973" i="6"/>
  <c r="I2973" i="6"/>
  <c r="J2973" i="6"/>
  <c r="K2973" i="6"/>
  <c r="E2974" i="6"/>
  <c r="F2974" i="6"/>
  <c r="I2974" i="6"/>
  <c r="J2974" i="6"/>
  <c r="K2974" i="6"/>
  <c r="E2975" i="6"/>
  <c r="F2975" i="6"/>
  <c r="I2975" i="6"/>
  <c r="J2975" i="6"/>
  <c r="K2975" i="6"/>
  <c r="E2976" i="6"/>
  <c r="F2976" i="6"/>
  <c r="I2976" i="6"/>
  <c r="J2976" i="6"/>
  <c r="K2976" i="6"/>
  <c r="E2977" i="6"/>
  <c r="F2977" i="6"/>
  <c r="I2977" i="6"/>
  <c r="J2977" i="6"/>
  <c r="K2977" i="6"/>
  <c r="E2978" i="6"/>
  <c r="F2978" i="6"/>
  <c r="I2978" i="6"/>
  <c r="J2978" i="6"/>
  <c r="K2978" i="6"/>
  <c r="E2979" i="6"/>
  <c r="F2979" i="6"/>
  <c r="I2979" i="6"/>
  <c r="J2979" i="6"/>
  <c r="K2979" i="6"/>
  <c r="E2980" i="6"/>
  <c r="F2980" i="6"/>
  <c r="I2980" i="6"/>
  <c r="J2980" i="6"/>
  <c r="K2980" i="6"/>
  <c r="E2981" i="6"/>
  <c r="F2981" i="6"/>
  <c r="I2981" i="6"/>
  <c r="J2981" i="6"/>
  <c r="K2981" i="6"/>
  <c r="E2982" i="6"/>
  <c r="F2982" i="6"/>
  <c r="I2982" i="6"/>
  <c r="J2982" i="6"/>
  <c r="K2982" i="6"/>
  <c r="E2983" i="6"/>
  <c r="F2983" i="6"/>
  <c r="I2983" i="6"/>
  <c r="J2983" i="6"/>
  <c r="K2983" i="6"/>
  <c r="E2984" i="6"/>
  <c r="F2984" i="6"/>
  <c r="I2984" i="6"/>
  <c r="J2984" i="6"/>
  <c r="K2984" i="6"/>
  <c r="E2985" i="6"/>
  <c r="F2985" i="6"/>
  <c r="I2985" i="6"/>
  <c r="J2985" i="6"/>
  <c r="K2985" i="6"/>
  <c r="E2986" i="6"/>
  <c r="F2986" i="6"/>
  <c r="I2986" i="6"/>
  <c r="J2986" i="6"/>
  <c r="K2986" i="6"/>
  <c r="E2987" i="6"/>
  <c r="F2987" i="6"/>
  <c r="I2987" i="6"/>
  <c r="J2987" i="6"/>
  <c r="K2987" i="6"/>
  <c r="E2988" i="6"/>
  <c r="F2988" i="6"/>
  <c r="I2988" i="6"/>
  <c r="J2988" i="6"/>
  <c r="K2988" i="6"/>
  <c r="E2989" i="6"/>
  <c r="F2989" i="6"/>
  <c r="I2989" i="6"/>
  <c r="J2989" i="6"/>
  <c r="K2989" i="6"/>
  <c r="E2990" i="6"/>
  <c r="F2990" i="6"/>
  <c r="I2990" i="6"/>
  <c r="J2990" i="6"/>
  <c r="K2990" i="6"/>
  <c r="E2991" i="6"/>
  <c r="F2991" i="6"/>
  <c r="I2991" i="6"/>
  <c r="J2991" i="6"/>
  <c r="K2991" i="6"/>
  <c r="E2992" i="6"/>
  <c r="F2992" i="6"/>
  <c r="I2992" i="6"/>
  <c r="J2992" i="6"/>
  <c r="K2992" i="6"/>
  <c r="E2993" i="6"/>
  <c r="F2993" i="6"/>
  <c r="I2993" i="6"/>
  <c r="J2993" i="6"/>
  <c r="K2993" i="6"/>
  <c r="E2994" i="6"/>
  <c r="F2994" i="6"/>
  <c r="I2994" i="6"/>
  <c r="J2994" i="6"/>
  <c r="K2994" i="6"/>
  <c r="E2995" i="6"/>
  <c r="F2995" i="6"/>
  <c r="I2995" i="6"/>
  <c r="J2995" i="6"/>
  <c r="K2995" i="6"/>
  <c r="E2996" i="6"/>
  <c r="F2996" i="6"/>
  <c r="I2996" i="6"/>
  <c r="J2996" i="6"/>
  <c r="K2996" i="6"/>
  <c r="E2997" i="6"/>
  <c r="F2997" i="6"/>
  <c r="I2997" i="6"/>
  <c r="J2997" i="6"/>
  <c r="K2997" i="6"/>
  <c r="E2998" i="6"/>
  <c r="F2998" i="6"/>
  <c r="I2998" i="6"/>
  <c r="J2998" i="6"/>
  <c r="K2998" i="6"/>
  <c r="E2999" i="6"/>
  <c r="F2999" i="6"/>
  <c r="I2999" i="6"/>
  <c r="J2999" i="6"/>
  <c r="K2999" i="6"/>
  <c r="E3000" i="6"/>
  <c r="F3000" i="6"/>
  <c r="I3000" i="6"/>
  <c r="J3000" i="6"/>
  <c r="K3000" i="6"/>
  <c r="E3001" i="6"/>
  <c r="F3001" i="6"/>
  <c r="I3001" i="6"/>
  <c r="J3001" i="6"/>
  <c r="K3001" i="6"/>
  <c r="E3002" i="6"/>
  <c r="F3002" i="6"/>
  <c r="I3002" i="6"/>
  <c r="J3002" i="6"/>
  <c r="K3002" i="6"/>
  <c r="E3003" i="6"/>
  <c r="F3003" i="6"/>
  <c r="I3003" i="6"/>
  <c r="J3003" i="6"/>
  <c r="K3003" i="6"/>
  <c r="E3004" i="6"/>
  <c r="F3004" i="6"/>
  <c r="I3004" i="6"/>
  <c r="J3004" i="6"/>
  <c r="K3004" i="6"/>
  <c r="E3005" i="6"/>
  <c r="F3005" i="6"/>
  <c r="I3005" i="6"/>
  <c r="J3005" i="6"/>
  <c r="K3005" i="6"/>
  <c r="E3006" i="6"/>
  <c r="F3006" i="6"/>
  <c r="I3006" i="6"/>
  <c r="J3006" i="6"/>
  <c r="K3006" i="6"/>
  <c r="E3007" i="6"/>
  <c r="F3007" i="6"/>
  <c r="I3007" i="6"/>
  <c r="J3007" i="6"/>
  <c r="K3007" i="6"/>
  <c r="E3008" i="6"/>
  <c r="F3008" i="6"/>
  <c r="I3008" i="6"/>
  <c r="J3008" i="6"/>
  <c r="K3008" i="6"/>
  <c r="E3009" i="6"/>
  <c r="F3009" i="6"/>
  <c r="I3009" i="6"/>
  <c r="J3009" i="6"/>
  <c r="K3009" i="6"/>
  <c r="E3010" i="6"/>
  <c r="F3010" i="6"/>
  <c r="I3010" i="6"/>
  <c r="J3010" i="6"/>
  <c r="K3010" i="6"/>
  <c r="E3011" i="6"/>
  <c r="F3011" i="6"/>
  <c r="I3011" i="6"/>
  <c r="J3011" i="6"/>
  <c r="K3011" i="6"/>
  <c r="E3012" i="6"/>
  <c r="F3012" i="6"/>
  <c r="I3012" i="6"/>
  <c r="J3012" i="6"/>
  <c r="K3012" i="6"/>
  <c r="E3013" i="6"/>
  <c r="F3013" i="6"/>
  <c r="I3013" i="6"/>
  <c r="J3013" i="6"/>
  <c r="K3013" i="6"/>
  <c r="E3014" i="6"/>
  <c r="F3014" i="6"/>
  <c r="I3014" i="6"/>
  <c r="J3014" i="6"/>
  <c r="K3014" i="6"/>
  <c r="E3015" i="6"/>
  <c r="F3015" i="6"/>
  <c r="I3015" i="6"/>
  <c r="J3015" i="6"/>
  <c r="K3015" i="6"/>
  <c r="E3016" i="6"/>
  <c r="F3016" i="6"/>
  <c r="I3016" i="6"/>
  <c r="J3016" i="6"/>
  <c r="K3016" i="6"/>
  <c r="E3017" i="6"/>
  <c r="F3017" i="6"/>
  <c r="I3017" i="6"/>
  <c r="J3017" i="6"/>
  <c r="K3017" i="6"/>
  <c r="E3018" i="6"/>
  <c r="F3018" i="6"/>
  <c r="I3018" i="6"/>
  <c r="J3018" i="6"/>
  <c r="K3018" i="6"/>
  <c r="E3019" i="6"/>
  <c r="F3019" i="6"/>
  <c r="I3019" i="6"/>
  <c r="J3019" i="6"/>
  <c r="K3019" i="6"/>
  <c r="E3020" i="6"/>
  <c r="F3020" i="6"/>
  <c r="I3020" i="6"/>
  <c r="J3020" i="6"/>
  <c r="K3020" i="6"/>
  <c r="E3021" i="6"/>
  <c r="F3021" i="6"/>
  <c r="I3021" i="6"/>
  <c r="J3021" i="6"/>
  <c r="K3021" i="6"/>
  <c r="E3022" i="6"/>
  <c r="F3022" i="6"/>
  <c r="I3022" i="6"/>
  <c r="J3022" i="6"/>
  <c r="K3022" i="6"/>
  <c r="E3023" i="6"/>
  <c r="F3023" i="6"/>
  <c r="I3023" i="6"/>
  <c r="J3023" i="6"/>
  <c r="K3023" i="6"/>
  <c r="E3024" i="6"/>
  <c r="F3024" i="6"/>
  <c r="I3024" i="6"/>
  <c r="J3024" i="6"/>
  <c r="K3024" i="6"/>
  <c r="E3025" i="6"/>
  <c r="F3025" i="6"/>
  <c r="I3025" i="6"/>
  <c r="J3025" i="6"/>
  <c r="K3025" i="6"/>
  <c r="E3026" i="6"/>
  <c r="F3026" i="6"/>
  <c r="I3026" i="6"/>
  <c r="J3026" i="6"/>
  <c r="K3026" i="6"/>
  <c r="E3027" i="6"/>
  <c r="F3027" i="6"/>
  <c r="I3027" i="6"/>
  <c r="J3027" i="6"/>
  <c r="K3027" i="6"/>
  <c r="E3028" i="6"/>
  <c r="F3028" i="6"/>
  <c r="I3028" i="6"/>
  <c r="J3028" i="6"/>
  <c r="K3028" i="6"/>
  <c r="E3029" i="6"/>
  <c r="F3029" i="6"/>
  <c r="I3029" i="6"/>
  <c r="J3029" i="6"/>
  <c r="K3029" i="6"/>
  <c r="E3030" i="6"/>
  <c r="F3030" i="6"/>
  <c r="I3030" i="6"/>
  <c r="J3030" i="6"/>
  <c r="K3030" i="6"/>
  <c r="E3031" i="6"/>
  <c r="F3031" i="6"/>
  <c r="I3031" i="6"/>
  <c r="J3031" i="6"/>
  <c r="K3031" i="6"/>
  <c r="E3032" i="6"/>
  <c r="F3032" i="6"/>
  <c r="I3032" i="6"/>
  <c r="J3032" i="6"/>
  <c r="K3032" i="6"/>
  <c r="E3033" i="6"/>
  <c r="F3033" i="6"/>
  <c r="I3033" i="6"/>
  <c r="J3033" i="6"/>
  <c r="K3033" i="6"/>
  <c r="E3034" i="6"/>
  <c r="F3034" i="6"/>
  <c r="I3034" i="6"/>
  <c r="J3034" i="6"/>
  <c r="K3034" i="6"/>
  <c r="E3035" i="6"/>
  <c r="F3035" i="6"/>
  <c r="I3035" i="6"/>
  <c r="J3035" i="6"/>
  <c r="K3035" i="6"/>
  <c r="E3036" i="6"/>
  <c r="F3036" i="6"/>
  <c r="I3036" i="6"/>
  <c r="J3036" i="6"/>
  <c r="K3036" i="6"/>
  <c r="E3037" i="6"/>
  <c r="F3037" i="6"/>
  <c r="I3037" i="6"/>
  <c r="J3037" i="6"/>
  <c r="K3037" i="6"/>
  <c r="E3038" i="6"/>
  <c r="F3038" i="6"/>
  <c r="I3038" i="6"/>
  <c r="J3038" i="6"/>
  <c r="K3038" i="6"/>
  <c r="E3039" i="6"/>
  <c r="F3039" i="6"/>
  <c r="I3039" i="6"/>
  <c r="J3039" i="6"/>
  <c r="K3039" i="6"/>
  <c r="E3040" i="6"/>
  <c r="F3040" i="6"/>
  <c r="I3040" i="6"/>
  <c r="J3040" i="6"/>
  <c r="K3040" i="6"/>
  <c r="E3041" i="6"/>
  <c r="F3041" i="6"/>
  <c r="I3041" i="6"/>
  <c r="J3041" i="6"/>
  <c r="K3041" i="6"/>
  <c r="E3042" i="6"/>
  <c r="F3042" i="6"/>
  <c r="I3042" i="6"/>
  <c r="J3042" i="6"/>
  <c r="K3042" i="6"/>
  <c r="E3043" i="6"/>
  <c r="F3043" i="6"/>
  <c r="I3043" i="6"/>
  <c r="J3043" i="6"/>
  <c r="K3043" i="6"/>
  <c r="E3044" i="6"/>
  <c r="F3044" i="6"/>
  <c r="I3044" i="6"/>
  <c r="J3044" i="6"/>
  <c r="K3044" i="6"/>
  <c r="E3045" i="6"/>
  <c r="F3045" i="6"/>
  <c r="I3045" i="6"/>
  <c r="J3045" i="6"/>
  <c r="K3045" i="6"/>
  <c r="E3046" i="6"/>
  <c r="F3046" i="6"/>
  <c r="I3046" i="6"/>
  <c r="J3046" i="6"/>
  <c r="K3046" i="6"/>
  <c r="E3047" i="6"/>
  <c r="F3047" i="6"/>
  <c r="I3047" i="6"/>
  <c r="J3047" i="6"/>
  <c r="K3047" i="6"/>
  <c r="E3048" i="6"/>
  <c r="F3048" i="6"/>
  <c r="I3048" i="6"/>
  <c r="J3048" i="6"/>
  <c r="K3048" i="6"/>
  <c r="E3049" i="6"/>
  <c r="F3049" i="6"/>
  <c r="I3049" i="6"/>
  <c r="J3049" i="6"/>
  <c r="K3049" i="6"/>
  <c r="E3050" i="6"/>
  <c r="F3050" i="6"/>
  <c r="I3050" i="6"/>
  <c r="J3050" i="6"/>
  <c r="K3050" i="6"/>
  <c r="E3051" i="6"/>
  <c r="F3051" i="6"/>
  <c r="I3051" i="6"/>
  <c r="J3051" i="6"/>
  <c r="K3051" i="6"/>
  <c r="E3052" i="6"/>
  <c r="F3052" i="6"/>
  <c r="I3052" i="6"/>
  <c r="J3052" i="6"/>
  <c r="K3052" i="6"/>
  <c r="E3053" i="6"/>
  <c r="F3053" i="6"/>
  <c r="I3053" i="6"/>
  <c r="J3053" i="6"/>
  <c r="K3053" i="6"/>
  <c r="E3054" i="6"/>
  <c r="F3054" i="6"/>
  <c r="I3054" i="6"/>
  <c r="J3054" i="6"/>
  <c r="K3054" i="6"/>
  <c r="E3055" i="6"/>
  <c r="F3055" i="6"/>
  <c r="I3055" i="6"/>
  <c r="J3055" i="6"/>
  <c r="K3055" i="6"/>
  <c r="E3056" i="6"/>
  <c r="F3056" i="6"/>
  <c r="I3056" i="6"/>
  <c r="J3056" i="6"/>
  <c r="K3056" i="6"/>
  <c r="E3057" i="6"/>
  <c r="F3057" i="6"/>
  <c r="I3057" i="6"/>
  <c r="J3057" i="6"/>
  <c r="K3057" i="6"/>
  <c r="E3058" i="6"/>
  <c r="F3058" i="6"/>
  <c r="I3058" i="6"/>
  <c r="J3058" i="6"/>
  <c r="K3058" i="6"/>
  <c r="E3059" i="6"/>
  <c r="F3059" i="6"/>
  <c r="I3059" i="6"/>
  <c r="J3059" i="6"/>
  <c r="K3059" i="6"/>
  <c r="E3060" i="6"/>
  <c r="F3060" i="6"/>
  <c r="I3060" i="6"/>
  <c r="J3060" i="6"/>
  <c r="K3060" i="6"/>
  <c r="E3061" i="6"/>
  <c r="F3061" i="6"/>
  <c r="I3061" i="6"/>
  <c r="J3061" i="6"/>
  <c r="K3061" i="6"/>
  <c r="E3062" i="6"/>
  <c r="F3062" i="6"/>
  <c r="I3062" i="6"/>
  <c r="J3062" i="6"/>
  <c r="K3062" i="6"/>
  <c r="E3063" i="6"/>
  <c r="F3063" i="6"/>
  <c r="I3063" i="6"/>
  <c r="J3063" i="6"/>
  <c r="K3063" i="6"/>
  <c r="E3064" i="6"/>
  <c r="F3064" i="6"/>
  <c r="I3064" i="6"/>
  <c r="J3064" i="6"/>
  <c r="K3064" i="6"/>
  <c r="E3065" i="6"/>
  <c r="F3065" i="6"/>
  <c r="I3065" i="6"/>
  <c r="J3065" i="6"/>
  <c r="K3065" i="6"/>
  <c r="E3066" i="6"/>
  <c r="F3066" i="6"/>
  <c r="I3066" i="6"/>
  <c r="J3066" i="6"/>
  <c r="K3066" i="6"/>
  <c r="E3067" i="6"/>
  <c r="F3067" i="6"/>
  <c r="I3067" i="6"/>
  <c r="J3067" i="6"/>
  <c r="K3067" i="6"/>
  <c r="E3068" i="6"/>
  <c r="F3068" i="6"/>
  <c r="I3068" i="6"/>
  <c r="J3068" i="6"/>
  <c r="K3068" i="6"/>
  <c r="E3069" i="6"/>
  <c r="F3069" i="6"/>
  <c r="I3069" i="6"/>
  <c r="J3069" i="6"/>
  <c r="K3069" i="6"/>
  <c r="E3070" i="6"/>
  <c r="F3070" i="6"/>
  <c r="I3070" i="6"/>
  <c r="J3070" i="6"/>
  <c r="K3070" i="6"/>
  <c r="E3071" i="6"/>
  <c r="F3071" i="6"/>
  <c r="I3071" i="6"/>
  <c r="J3071" i="6"/>
  <c r="K3071" i="6"/>
  <c r="E3072" i="6"/>
  <c r="F3072" i="6"/>
  <c r="I3072" i="6"/>
  <c r="J3072" i="6"/>
  <c r="K3072" i="6"/>
  <c r="E3073" i="6"/>
  <c r="F3073" i="6"/>
  <c r="I3073" i="6"/>
  <c r="J3073" i="6"/>
  <c r="K3073" i="6"/>
  <c r="E3074" i="6"/>
  <c r="F3074" i="6"/>
  <c r="I3074" i="6"/>
  <c r="J3074" i="6"/>
  <c r="K3074" i="6"/>
  <c r="E3075" i="6"/>
  <c r="F3075" i="6"/>
  <c r="I3075" i="6"/>
  <c r="J3075" i="6"/>
  <c r="K3075" i="6"/>
  <c r="E3076" i="6"/>
  <c r="F3076" i="6"/>
  <c r="I3076" i="6"/>
  <c r="J3076" i="6"/>
  <c r="K3076" i="6"/>
  <c r="E3077" i="6"/>
  <c r="F3077" i="6"/>
  <c r="I3077" i="6"/>
  <c r="J3077" i="6"/>
  <c r="K3077" i="6"/>
  <c r="E3078" i="6"/>
  <c r="F3078" i="6"/>
  <c r="I3078" i="6"/>
  <c r="J3078" i="6"/>
  <c r="K3078" i="6"/>
  <c r="E3079" i="6"/>
  <c r="F3079" i="6"/>
  <c r="I3079" i="6"/>
  <c r="J3079" i="6"/>
  <c r="K3079" i="6"/>
  <c r="E3080" i="6"/>
  <c r="F3080" i="6"/>
  <c r="I3080" i="6"/>
  <c r="J3080" i="6"/>
  <c r="K3080" i="6"/>
  <c r="E3081" i="6"/>
  <c r="F3081" i="6"/>
  <c r="I3081" i="6"/>
  <c r="J3081" i="6"/>
  <c r="K3081" i="6"/>
  <c r="E3082" i="6"/>
  <c r="F3082" i="6"/>
  <c r="I3082" i="6"/>
  <c r="J3082" i="6"/>
  <c r="K3082" i="6"/>
  <c r="E3083" i="6"/>
  <c r="F3083" i="6"/>
  <c r="I3083" i="6"/>
  <c r="J3083" i="6"/>
  <c r="K3083" i="6"/>
  <c r="E3084" i="6"/>
  <c r="F3084" i="6"/>
  <c r="I3084" i="6"/>
  <c r="J3084" i="6"/>
  <c r="K3084" i="6"/>
  <c r="E3085" i="6"/>
  <c r="F3085" i="6"/>
  <c r="I3085" i="6"/>
  <c r="J3085" i="6"/>
  <c r="K3085" i="6"/>
  <c r="E3086" i="6"/>
  <c r="F3086" i="6"/>
  <c r="I3086" i="6"/>
  <c r="J3086" i="6"/>
  <c r="K3086" i="6"/>
  <c r="E3087" i="6"/>
  <c r="F3087" i="6"/>
  <c r="I3087" i="6"/>
  <c r="J3087" i="6"/>
  <c r="K3087" i="6"/>
  <c r="E3088" i="6"/>
  <c r="F3088" i="6"/>
  <c r="I3088" i="6"/>
  <c r="J3088" i="6"/>
  <c r="K3088" i="6"/>
  <c r="E3089" i="6"/>
  <c r="F3089" i="6"/>
  <c r="I3089" i="6"/>
  <c r="J3089" i="6"/>
  <c r="K3089" i="6"/>
  <c r="E3090" i="6"/>
  <c r="F3090" i="6"/>
  <c r="I3090" i="6"/>
  <c r="J3090" i="6"/>
  <c r="K3090" i="6"/>
  <c r="E3091" i="6"/>
  <c r="F3091" i="6"/>
  <c r="I3091" i="6"/>
  <c r="J3091" i="6"/>
  <c r="K3091" i="6"/>
  <c r="E3092" i="6"/>
  <c r="F3092" i="6"/>
  <c r="I3092" i="6"/>
  <c r="J3092" i="6"/>
  <c r="K3092" i="6"/>
  <c r="E3093" i="6"/>
  <c r="F3093" i="6"/>
  <c r="I3093" i="6"/>
  <c r="J3093" i="6"/>
  <c r="K3093" i="6"/>
  <c r="E3094" i="6"/>
  <c r="F3094" i="6"/>
  <c r="I3094" i="6"/>
  <c r="J3094" i="6"/>
  <c r="K3094" i="6"/>
  <c r="E3095" i="6"/>
  <c r="F3095" i="6"/>
  <c r="I3095" i="6"/>
  <c r="J3095" i="6"/>
  <c r="K3095" i="6"/>
  <c r="E3096" i="6"/>
  <c r="F3096" i="6"/>
  <c r="I3096" i="6"/>
  <c r="J3096" i="6"/>
  <c r="K3096" i="6"/>
  <c r="E3097" i="6"/>
  <c r="F3097" i="6"/>
  <c r="I3097" i="6"/>
  <c r="J3097" i="6"/>
  <c r="K3097" i="6"/>
  <c r="E3098" i="6"/>
  <c r="F3098" i="6"/>
  <c r="I3098" i="6"/>
  <c r="J3098" i="6"/>
  <c r="K3098" i="6"/>
  <c r="E3099" i="6"/>
  <c r="F3099" i="6"/>
  <c r="I3099" i="6"/>
  <c r="J3099" i="6"/>
  <c r="K3099" i="6"/>
  <c r="E3100" i="6"/>
  <c r="F3100" i="6"/>
  <c r="I3100" i="6"/>
  <c r="J3100" i="6"/>
  <c r="K3100" i="6"/>
  <c r="E3101" i="6"/>
  <c r="F3101" i="6"/>
  <c r="I3101" i="6"/>
  <c r="J3101" i="6"/>
  <c r="K3101" i="6"/>
  <c r="E3102" i="6"/>
  <c r="F3102" i="6"/>
  <c r="I3102" i="6"/>
  <c r="J3102" i="6"/>
  <c r="K3102" i="6"/>
  <c r="E3103" i="6"/>
  <c r="F3103" i="6"/>
  <c r="I3103" i="6"/>
  <c r="J3103" i="6"/>
  <c r="K3103" i="6"/>
  <c r="E3104" i="6"/>
  <c r="F3104" i="6"/>
  <c r="I3104" i="6"/>
  <c r="J3104" i="6"/>
  <c r="K3104" i="6"/>
  <c r="E3105" i="6"/>
  <c r="F3105" i="6"/>
  <c r="I3105" i="6"/>
  <c r="J3105" i="6"/>
  <c r="K3105" i="6"/>
  <c r="E3106" i="6"/>
  <c r="F3106" i="6"/>
  <c r="I3106" i="6"/>
  <c r="J3106" i="6"/>
  <c r="K3106" i="6"/>
  <c r="E3107" i="6"/>
  <c r="F3107" i="6"/>
  <c r="I3107" i="6"/>
  <c r="J3107" i="6"/>
  <c r="K3107" i="6"/>
  <c r="E3108" i="6"/>
  <c r="F3108" i="6"/>
  <c r="I3108" i="6"/>
  <c r="J3108" i="6"/>
  <c r="K3108" i="6"/>
  <c r="E3109" i="6"/>
  <c r="F3109" i="6"/>
  <c r="I3109" i="6"/>
  <c r="J3109" i="6"/>
  <c r="K3109" i="6"/>
  <c r="E3110" i="6"/>
  <c r="F3110" i="6"/>
  <c r="I3110" i="6"/>
  <c r="J3110" i="6"/>
  <c r="K3110" i="6"/>
  <c r="E3111" i="6"/>
  <c r="F3111" i="6"/>
  <c r="I3111" i="6"/>
  <c r="J3111" i="6"/>
  <c r="K3111" i="6"/>
  <c r="E3112" i="6"/>
  <c r="F3112" i="6"/>
  <c r="I3112" i="6"/>
  <c r="J3112" i="6"/>
  <c r="K3112" i="6"/>
  <c r="E3113" i="6"/>
  <c r="F3113" i="6"/>
  <c r="I3113" i="6"/>
  <c r="J3113" i="6"/>
  <c r="K3113" i="6"/>
  <c r="E3114" i="6"/>
  <c r="F3114" i="6"/>
  <c r="I3114" i="6"/>
  <c r="J3114" i="6"/>
  <c r="K3114" i="6"/>
  <c r="E3115" i="6"/>
  <c r="F3115" i="6"/>
  <c r="I3115" i="6"/>
  <c r="J3115" i="6"/>
  <c r="K3115" i="6"/>
  <c r="E3116" i="6"/>
  <c r="F3116" i="6"/>
  <c r="I3116" i="6"/>
  <c r="J3116" i="6"/>
  <c r="K3116" i="6"/>
  <c r="E3117" i="6"/>
  <c r="F3117" i="6"/>
  <c r="I3117" i="6"/>
  <c r="J3117" i="6"/>
  <c r="K3117" i="6"/>
  <c r="E3118" i="6"/>
  <c r="F3118" i="6"/>
  <c r="I3118" i="6"/>
  <c r="J3118" i="6"/>
  <c r="K3118" i="6"/>
  <c r="E3119" i="6"/>
  <c r="F3119" i="6"/>
  <c r="I3119" i="6"/>
  <c r="J3119" i="6"/>
  <c r="K3119" i="6"/>
  <c r="E3120" i="6"/>
  <c r="F3120" i="6"/>
  <c r="I3120" i="6"/>
  <c r="J3120" i="6"/>
  <c r="K3120" i="6"/>
  <c r="E3121" i="6"/>
  <c r="F3121" i="6"/>
  <c r="I3121" i="6"/>
  <c r="J3121" i="6"/>
  <c r="K3121" i="6"/>
  <c r="E3122" i="6"/>
  <c r="F3122" i="6"/>
  <c r="I3122" i="6"/>
  <c r="J3122" i="6"/>
  <c r="K3122" i="6"/>
  <c r="E3123" i="6"/>
  <c r="F3123" i="6"/>
  <c r="I3123" i="6"/>
  <c r="J3123" i="6"/>
  <c r="K3123" i="6"/>
  <c r="E3124" i="6"/>
  <c r="F3124" i="6"/>
  <c r="I3124" i="6"/>
  <c r="J3124" i="6"/>
  <c r="K3124" i="6"/>
  <c r="E3125" i="6"/>
  <c r="F3125" i="6"/>
  <c r="I3125" i="6"/>
  <c r="J3125" i="6"/>
  <c r="K3125" i="6"/>
  <c r="E3126" i="6"/>
  <c r="F3126" i="6"/>
  <c r="I3126" i="6"/>
  <c r="J3126" i="6"/>
  <c r="K3126" i="6"/>
  <c r="E3127" i="6"/>
  <c r="F3127" i="6"/>
  <c r="I3127" i="6"/>
  <c r="J3127" i="6"/>
  <c r="K3127" i="6"/>
  <c r="E3128" i="6"/>
  <c r="F3128" i="6"/>
  <c r="I3128" i="6"/>
  <c r="J3128" i="6"/>
  <c r="K3128" i="6"/>
  <c r="E3129" i="6"/>
  <c r="F3129" i="6"/>
  <c r="I3129" i="6"/>
  <c r="J3129" i="6"/>
  <c r="K3129" i="6"/>
  <c r="E3130" i="6"/>
  <c r="F3130" i="6"/>
  <c r="I3130" i="6"/>
  <c r="J3130" i="6"/>
  <c r="K3130" i="6"/>
  <c r="E3131" i="6"/>
  <c r="F3131" i="6"/>
  <c r="I3131" i="6"/>
  <c r="J3131" i="6"/>
  <c r="K3131" i="6"/>
  <c r="E3132" i="6"/>
  <c r="F3132" i="6"/>
  <c r="I3132" i="6"/>
  <c r="J3132" i="6"/>
  <c r="K3132" i="6"/>
  <c r="E3133" i="6"/>
  <c r="F3133" i="6"/>
  <c r="I3133" i="6"/>
  <c r="J3133" i="6"/>
  <c r="K3133" i="6"/>
  <c r="E3134" i="6"/>
  <c r="F3134" i="6"/>
  <c r="I3134" i="6"/>
  <c r="J3134" i="6"/>
  <c r="K3134" i="6"/>
  <c r="E3135" i="6"/>
  <c r="F3135" i="6"/>
  <c r="I3135" i="6"/>
  <c r="J3135" i="6"/>
  <c r="K3135" i="6"/>
  <c r="E3136" i="6"/>
  <c r="F3136" i="6"/>
  <c r="I3136" i="6"/>
  <c r="J3136" i="6"/>
  <c r="K3136" i="6"/>
  <c r="E3137" i="6"/>
  <c r="F3137" i="6"/>
  <c r="I3137" i="6"/>
  <c r="J3137" i="6"/>
  <c r="K3137" i="6"/>
  <c r="E3138" i="6"/>
  <c r="F3138" i="6"/>
  <c r="I3138" i="6"/>
  <c r="J3138" i="6"/>
  <c r="K3138" i="6"/>
  <c r="E3139" i="6"/>
  <c r="F3139" i="6"/>
  <c r="I3139" i="6"/>
  <c r="J3139" i="6"/>
  <c r="K3139" i="6"/>
  <c r="E3140" i="6"/>
  <c r="F3140" i="6"/>
  <c r="I3140" i="6"/>
  <c r="J3140" i="6"/>
  <c r="K3140" i="6"/>
  <c r="E3141" i="6"/>
  <c r="F3141" i="6"/>
  <c r="I3141" i="6"/>
  <c r="J3141" i="6"/>
  <c r="K3141" i="6"/>
  <c r="E3142" i="6"/>
  <c r="F3142" i="6"/>
  <c r="I3142" i="6"/>
  <c r="J3142" i="6"/>
  <c r="K3142" i="6"/>
  <c r="E3143" i="6"/>
  <c r="F3143" i="6"/>
  <c r="I3143" i="6"/>
  <c r="J3143" i="6"/>
  <c r="K3143" i="6"/>
  <c r="E3144" i="6"/>
  <c r="F3144" i="6"/>
  <c r="I3144" i="6"/>
  <c r="J3144" i="6"/>
  <c r="K3144" i="6"/>
  <c r="E3145" i="6"/>
  <c r="F3145" i="6"/>
  <c r="I3145" i="6"/>
  <c r="J3145" i="6"/>
  <c r="K3145" i="6"/>
  <c r="E3146" i="6"/>
  <c r="F3146" i="6"/>
  <c r="I3146" i="6"/>
  <c r="J3146" i="6"/>
  <c r="K3146" i="6"/>
  <c r="E3147" i="6"/>
  <c r="F3147" i="6"/>
  <c r="I3147" i="6"/>
  <c r="J3147" i="6"/>
  <c r="K3147" i="6"/>
  <c r="E3148" i="6"/>
  <c r="F3148" i="6"/>
  <c r="I3148" i="6"/>
  <c r="J3148" i="6"/>
  <c r="K3148" i="6"/>
  <c r="E3149" i="6"/>
  <c r="F3149" i="6"/>
  <c r="I3149" i="6"/>
  <c r="J3149" i="6"/>
  <c r="K3149" i="6"/>
  <c r="E3150" i="6"/>
  <c r="F3150" i="6"/>
  <c r="I3150" i="6"/>
  <c r="J3150" i="6"/>
  <c r="K3150" i="6"/>
  <c r="E3151" i="6"/>
  <c r="F3151" i="6"/>
  <c r="I3151" i="6"/>
  <c r="J3151" i="6"/>
  <c r="K3151" i="6"/>
  <c r="E3152" i="6"/>
  <c r="F3152" i="6"/>
  <c r="I3152" i="6"/>
  <c r="J3152" i="6"/>
  <c r="K3152" i="6"/>
  <c r="E3153" i="6"/>
  <c r="F3153" i="6"/>
  <c r="I3153" i="6"/>
  <c r="J3153" i="6"/>
  <c r="K3153" i="6"/>
  <c r="E3154" i="6"/>
  <c r="F3154" i="6"/>
  <c r="I3154" i="6"/>
  <c r="J3154" i="6"/>
  <c r="K3154" i="6"/>
  <c r="E3155" i="6"/>
  <c r="F3155" i="6"/>
  <c r="I3155" i="6"/>
  <c r="J3155" i="6"/>
  <c r="K3155" i="6"/>
  <c r="E3156" i="6"/>
  <c r="F3156" i="6"/>
  <c r="I3156" i="6"/>
  <c r="J3156" i="6"/>
  <c r="K3156" i="6"/>
  <c r="E3157" i="6"/>
  <c r="F3157" i="6"/>
  <c r="I3157" i="6"/>
  <c r="J3157" i="6"/>
  <c r="K3157" i="6"/>
  <c r="E3158" i="6"/>
  <c r="F3158" i="6"/>
  <c r="I3158" i="6"/>
  <c r="J3158" i="6"/>
  <c r="K3158" i="6"/>
  <c r="E3159" i="6"/>
  <c r="F3159" i="6"/>
  <c r="I3159" i="6"/>
  <c r="J3159" i="6"/>
  <c r="K3159" i="6"/>
  <c r="E3160" i="6"/>
  <c r="F3160" i="6"/>
  <c r="I3160" i="6"/>
  <c r="J3160" i="6"/>
  <c r="K3160" i="6"/>
  <c r="E3161" i="6"/>
  <c r="F3161" i="6"/>
  <c r="I3161" i="6"/>
  <c r="J3161" i="6"/>
  <c r="K3161" i="6"/>
  <c r="E3162" i="6"/>
  <c r="F3162" i="6"/>
  <c r="I3162" i="6"/>
  <c r="J3162" i="6"/>
  <c r="K3162" i="6"/>
  <c r="E3163" i="6"/>
  <c r="F3163" i="6"/>
  <c r="I3163" i="6"/>
  <c r="J3163" i="6"/>
  <c r="K3163" i="6"/>
  <c r="E3164" i="6"/>
  <c r="F3164" i="6"/>
  <c r="I3164" i="6"/>
  <c r="J3164" i="6"/>
  <c r="K3164" i="6"/>
  <c r="E3165" i="6"/>
  <c r="F3165" i="6"/>
  <c r="I3165" i="6"/>
  <c r="J3165" i="6"/>
  <c r="K3165" i="6"/>
  <c r="E3166" i="6"/>
  <c r="F3166" i="6"/>
  <c r="I3166" i="6"/>
  <c r="J3166" i="6"/>
  <c r="K3166" i="6"/>
  <c r="E3167" i="6"/>
  <c r="F3167" i="6"/>
  <c r="I3167" i="6"/>
  <c r="J3167" i="6"/>
  <c r="K3167" i="6"/>
  <c r="E3168" i="6"/>
  <c r="F3168" i="6"/>
  <c r="I3168" i="6"/>
  <c r="J3168" i="6"/>
  <c r="K3168" i="6"/>
  <c r="E3169" i="6"/>
  <c r="F3169" i="6"/>
  <c r="I3169" i="6"/>
  <c r="J3169" i="6"/>
  <c r="K3169" i="6"/>
  <c r="E3170" i="6"/>
  <c r="F3170" i="6"/>
  <c r="I3170" i="6"/>
  <c r="J3170" i="6"/>
  <c r="K3170" i="6"/>
  <c r="E3171" i="6"/>
  <c r="F3171" i="6"/>
  <c r="I3171" i="6"/>
  <c r="J3171" i="6"/>
  <c r="K3171" i="6"/>
  <c r="E3172" i="6"/>
  <c r="F3172" i="6"/>
  <c r="I3172" i="6"/>
  <c r="J3172" i="6"/>
  <c r="K3172" i="6"/>
  <c r="E3173" i="6"/>
  <c r="F3173" i="6"/>
  <c r="I3173" i="6"/>
  <c r="J3173" i="6"/>
  <c r="K3173" i="6"/>
  <c r="E3174" i="6"/>
  <c r="F3174" i="6"/>
  <c r="I3174" i="6"/>
  <c r="J3174" i="6"/>
  <c r="K3174" i="6"/>
  <c r="E3175" i="6"/>
  <c r="F3175" i="6"/>
  <c r="I3175" i="6"/>
  <c r="J3175" i="6"/>
  <c r="K3175" i="6"/>
  <c r="E3176" i="6"/>
  <c r="F3176" i="6"/>
  <c r="I3176" i="6"/>
  <c r="J3176" i="6"/>
  <c r="K3176" i="6"/>
  <c r="E3177" i="6"/>
  <c r="F3177" i="6"/>
  <c r="I3177" i="6"/>
  <c r="J3177" i="6"/>
  <c r="K3177" i="6"/>
  <c r="E3178" i="6"/>
  <c r="F3178" i="6"/>
  <c r="I3178" i="6"/>
  <c r="J3178" i="6"/>
  <c r="K3178" i="6"/>
  <c r="E3179" i="6"/>
  <c r="F3179" i="6"/>
  <c r="I3179" i="6"/>
  <c r="J3179" i="6"/>
  <c r="K3179" i="6"/>
  <c r="E3180" i="6"/>
  <c r="F3180" i="6"/>
  <c r="I3180" i="6"/>
  <c r="J3180" i="6"/>
  <c r="K3180" i="6"/>
  <c r="E3181" i="6"/>
  <c r="F3181" i="6"/>
  <c r="I3181" i="6"/>
  <c r="J3181" i="6"/>
  <c r="K3181" i="6"/>
  <c r="E3182" i="6"/>
  <c r="F3182" i="6"/>
  <c r="I3182" i="6"/>
  <c r="J3182" i="6"/>
  <c r="K3182" i="6"/>
  <c r="E3183" i="6"/>
  <c r="F3183" i="6"/>
  <c r="I3183" i="6"/>
  <c r="J3183" i="6"/>
  <c r="K3183" i="6"/>
  <c r="E3184" i="6"/>
  <c r="F3184" i="6"/>
  <c r="I3184" i="6"/>
  <c r="J3184" i="6"/>
  <c r="K3184" i="6"/>
  <c r="E3185" i="6"/>
  <c r="F3185" i="6"/>
  <c r="I3185" i="6"/>
  <c r="J3185" i="6"/>
  <c r="K3185" i="6"/>
  <c r="E3186" i="6"/>
  <c r="F3186" i="6"/>
  <c r="I3186" i="6"/>
  <c r="J3186" i="6"/>
  <c r="K3186" i="6"/>
  <c r="E3187" i="6"/>
  <c r="F3187" i="6"/>
  <c r="I3187" i="6"/>
  <c r="J3187" i="6"/>
  <c r="K3187" i="6"/>
  <c r="E3188" i="6"/>
  <c r="F3188" i="6"/>
  <c r="I3188" i="6"/>
  <c r="J3188" i="6"/>
  <c r="K3188" i="6"/>
  <c r="E3189" i="6"/>
  <c r="F3189" i="6"/>
  <c r="I3189" i="6"/>
  <c r="J3189" i="6"/>
  <c r="K3189" i="6"/>
  <c r="E3190" i="6"/>
  <c r="F3190" i="6"/>
  <c r="I3190" i="6"/>
  <c r="J3190" i="6"/>
  <c r="K3190" i="6"/>
  <c r="E3191" i="6"/>
  <c r="F3191" i="6"/>
  <c r="I3191" i="6"/>
  <c r="J3191" i="6"/>
  <c r="K3191" i="6"/>
  <c r="E3192" i="6"/>
  <c r="F3192" i="6"/>
  <c r="I3192" i="6"/>
  <c r="J3192" i="6"/>
  <c r="K3192" i="6"/>
  <c r="E3193" i="6"/>
  <c r="F3193" i="6"/>
  <c r="I3193" i="6"/>
  <c r="J3193" i="6"/>
  <c r="K3193" i="6"/>
  <c r="E3194" i="6"/>
  <c r="F3194" i="6"/>
  <c r="I3194" i="6"/>
  <c r="J3194" i="6"/>
  <c r="K3194" i="6"/>
  <c r="E3195" i="6"/>
  <c r="F3195" i="6"/>
  <c r="I3195" i="6"/>
  <c r="J3195" i="6"/>
  <c r="K3195" i="6"/>
  <c r="E3196" i="6"/>
  <c r="F3196" i="6"/>
  <c r="I3196" i="6"/>
  <c r="J3196" i="6"/>
  <c r="K3196" i="6"/>
  <c r="E3197" i="6"/>
  <c r="F3197" i="6"/>
  <c r="I3197" i="6"/>
  <c r="J3197" i="6"/>
  <c r="K3197" i="6"/>
  <c r="E3198" i="6"/>
  <c r="F3198" i="6"/>
  <c r="I3198" i="6"/>
  <c r="J3198" i="6"/>
  <c r="K3198" i="6"/>
  <c r="E3199" i="6"/>
  <c r="F3199" i="6"/>
  <c r="I3199" i="6"/>
  <c r="J3199" i="6"/>
  <c r="K3199" i="6"/>
  <c r="E3200" i="6"/>
  <c r="F3200" i="6"/>
  <c r="I3200" i="6"/>
  <c r="J3200" i="6"/>
  <c r="K3200" i="6"/>
  <c r="E3201" i="6"/>
  <c r="F3201" i="6"/>
  <c r="I3201" i="6"/>
  <c r="J3201" i="6"/>
  <c r="K3201" i="6"/>
  <c r="E3202" i="6"/>
  <c r="F3202" i="6"/>
  <c r="I3202" i="6"/>
  <c r="J3202" i="6"/>
  <c r="K3202" i="6"/>
  <c r="E3203" i="6"/>
  <c r="F3203" i="6"/>
  <c r="I3203" i="6"/>
  <c r="J3203" i="6"/>
  <c r="K3203" i="6"/>
  <c r="E3204" i="6"/>
  <c r="F3204" i="6"/>
  <c r="I3204" i="6"/>
  <c r="J3204" i="6"/>
  <c r="K3204" i="6"/>
  <c r="E3205" i="6"/>
  <c r="F3205" i="6"/>
  <c r="I3205" i="6"/>
  <c r="J3205" i="6"/>
  <c r="K3205" i="6"/>
  <c r="E3206" i="6"/>
  <c r="F3206" i="6"/>
  <c r="I3206" i="6"/>
  <c r="J3206" i="6"/>
  <c r="K3206" i="6"/>
  <c r="E3207" i="6"/>
  <c r="F3207" i="6"/>
  <c r="I3207" i="6"/>
  <c r="J3207" i="6"/>
  <c r="K3207" i="6"/>
  <c r="E3208" i="6"/>
  <c r="F3208" i="6"/>
  <c r="I3208" i="6"/>
  <c r="J3208" i="6"/>
  <c r="K3208" i="6"/>
  <c r="E3209" i="6"/>
  <c r="F3209" i="6"/>
  <c r="I3209" i="6"/>
  <c r="J3209" i="6"/>
  <c r="K3209" i="6"/>
  <c r="E3210" i="6"/>
  <c r="F3210" i="6"/>
  <c r="I3210" i="6"/>
  <c r="J3210" i="6"/>
  <c r="K3210" i="6"/>
  <c r="E3211" i="6"/>
  <c r="F3211" i="6"/>
  <c r="I3211" i="6"/>
  <c r="J3211" i="6"/>
  <c r="K3211" i="6"/>
  <c r="E3212" i="6"/>
  <c r="F3212" i="6"/>
  <c r="I3212" i="6"/>
  <c r="J3212" i="6"/>
  <c r="K3212" i="6"/>
  <c r="E3213" i="6"/>
  <c r="F3213" i="6"/>
  <c r="I3213" i="6"/>
  <c r="J3213" i="6"/>
  <c r="K3213" i="6"/>
  <c r="E3214" i="6"/>
  <c r="F3214" i="6"/>
  <c r="I3214" i="6"/>
  <c r="J3214" i="6"/>
  <c r="K3214" i="6"/>
  <c r="E3215" i="6"/>
  <c r="F3215" i="6"/>
  <c r="I3215" i="6"/>
  <c r="J3215" i="6"/>
  <c r="K3215" i="6"/>
  <c r="E3216" i="6"/>
  <c r="F3216" i="6"/>
  <c r="I3216" i="6"/>
  <c r="J3216" i="6"/>
  <c r="K3216" i="6"/>
  <c r="E3217" i="6"/>
  <c r="F3217" i="6"/>
  <c r="I3217" i="6"/>
  <c r="J3217" i="6"/>
  <c r="K3217" i="6"/>
  <c r="E3218" i="6"/>
  <c r="F3218" i="6"/>
  <c r="I3218" i="6"/>
  <c r="J3218" i="6"/>
  <c r="K3218" i="6"/>
  <c r="E3219" i="6"/>
  <c r="F3219" i="6"/>
  <c r="I3219" i="6"/>
  <c r="J3219" i="6"/>
  <c r="K3219" i="6"/>
  <c r="E3220" i="6"/>
  <c r="F3220" i="6"/>
  <c r="I3220" i="6"/>
  <c r="J3220" i="6"/>
  <c r="K3220" i="6"/>
  <c r="E3221" i="6"/>
  <c r="F3221" i="6"/>
  <c r="I3221" i="6"/>
  <c r="J3221" i="6"/>
  <c r="K3221" i="6"/>
  <c r="E3222" i="6"/>
  <c r="F3222" i="6"/>
  <c r="I3222" i="6"/>
  <c r="J3222" i="6"/>
  <c r="K3222" i="6"/>
  <c r="E3223" i="6"/>
  <c r="F3223" i="6"/>
  <c r="I3223" i="6"/>
  <c r="J3223" i="6"/>
  <c r="K3223" i="6"/>
  <c r="E3224" i="6"/>
  <c r="F3224" i="6"/>
  <c r="I3224" i="6"/>
  <c r="J3224" i="6"/>
  <c r="K3224" i="6"/>
  <c r="E3225" i="6"/>
  <c r="F3225" i="6"/>
  <c r="I3225" i="6"/>
  <c r="J3225" i="6"/>
  <c r="K3225" i="6"/>
  <c r="E3226" i="6"/>
  <c r="F3226" i="6"/>
  <c r="I3226" i="6"/>
  <c r="J3226" i="6"/>
  <c r="K3226" i="6"/>
  <c r="E3227" i="6"/>
  <c r="F3227" i="6"/>
  <c r="I3227" i="6"/>
  <c r="J3227" i="6"/>
  <c r="K3227" i="6"/>
  <c r="E3228" i="6"/>
  <c r="F3228" i="6"/>
  <c r="I3228" i="6"/>
  <c r="J3228" i="6"/>
  <c r="K3228" i="6"/>
  <c r="E3229" i="6"/>
  <c r="F3229" i="6"/>
  <c r="I3229" i="6"/>
  <c r="J3229" i="6"/>
  <c r="K3229" i="6"/>
  <c r="E3230" i="6"/>
  <c r="F3230" i="6"/>
  <c r="I3230" i="6"/>
  <c r="J3230" i="6"/>
  <c r="K3230" i="6"/>
  <c r="E3231" i="6"/>
  <c r="F3231" i="6"/>
  <c r="I3231" i="6"/>
  <c r="J3231" i="6"/>
  <c r="K3231" i="6"/>
  <c r="E3232" i="6"/>
  <c r="F3232" i="6"/>
  <c r="I3232" i="6"/>
  <c r="J3232" i="6"/>
  <c r="K3232" i="6"/>
  <c r="E3233" i="6"/>
  <c r="F3233" i="6"/>
  <c r="I3233" i="6"/>
  <c r="J3233" i="6"/>
  <c r="K3233" i="6"/>
  <c r="E3234" i="6"/>
  <c r="F3234" i="6"/>
  <c r="I3234" i="6"/>
  <c r="J3234" i="6"/>
  <c r="K3234" i="6"/>
  <c r="E3235" i="6"/>
  <c r="F3235" i="6"/>
  <c r="I3235" i="6"/>
  <c r="J3235" i="6"/>
  <c r="K3235" i="6"/>
  <c r="E3236" i="6"/>
  <c r="F3236" i="6"/>
  <c r="I3236" i="6"/>
  <c r="J3236" i="6"/>
  <c r="K3236" i="6"/>
  <c r="E3237" i="6"/>
  <c r="F3237" i="6"/>
  <c r="I3237" i="6"/>
  <c r="J3237" i="6"/>
  <c r="K3237" i="6"/>
  <c r="E3238" i="6"/>
  <c r="F3238" i="6"/>
  <c r="I3238" i="6"/>
  <c r="J3238" i="6"/>
  <c r="K3238" i="6"/>
  <c r="E3239" i="6"/>
  <c r="F3239" i="6"/>
  <c r="I3239" i="6"/>
  <c r="J3239" i="6"/>
  <c r="K3239" i="6"/>
  <c r="E3240" i="6"/>
  <c r="F3240" i="6"/>
  <c r="I3240" i="6"/>
  <c r="J3240" i="6"/>
  <c r="K3240" i="6"/>
  <c r="E3241" i="6"/>
  <c r="F3241" i="6"/>
  <c r="I3241" i="6"/>
  <c r="J3241" i="6"/>
  <c r="K3241" i="6"/>
  <c r="E3242" i="6"/>
  <c r="F3242" i="6"/>
  <c r="I3242" i="6"/>
  <c r="J3242" i="6"/>
  <c r="K3242" i="6"/>
  <c r="E3243" i="6"/>
  <c r="F3243" i="6"/>
  <c r="I3243" i="6"/>
  <c r="J3243" i="6"/>
  <c r="K3243" i="6"/>
  <c r="E3244" i="6"/>
  <c r="F3244" i="6"/>
  <c r="I3244" i="6"/>
  <c r="J3244" i="6"/>
  <c r="K3244" i="6"/>
  <c r="E3245" i="6"/>
  <c r="F3245" i="6"/>
  <c r="I3245" i="6"/>
  <c r="J3245" i="6"/>
  <c r="K3245" i="6"/>
  <c r="E3246" i="6"/>
  <c r="F3246" i="6"/>
  <c r="I3246" i="6"/>
  <c r="J3246" i="6"/>
  <c r="K3246" i="6"/>
  <c r="E3247" i="6"/>
  <c r="F3247" i="6"/>
  <c r="I3247" i="6"/>
  <c r="J3247" i="6"/>
  <c r="K3247" i="6"/>
  <c r="E3248" i="6"/>
  <c r="F3248" i="6"/>
  <c r="I3248" i="6"/>
  <c r="J3248" i="6"/>
  <c r="K3248" i="6"/>
  <c r="E3249" i="6"/>
  <c r="F3249" i="6"/>
  <c r="I3249" i="6"/>
  <c r="J3249" i="6"/>
  <c r="K3249" i="6"/>
  <c r="E3250" i="6"/>
  <c r="F3250" i="6"/>
  <c r="I3250" i="6"/>
  <c r="J3250" i="6"/>
  <c r="K3250" i="6"/>
  <c r="E3251" i="6"/>
  <c r="F3251" i="6"/>
  <c r="I3251" i="6"/>
  <c r="J3251" i="6"/>
  <c r="K3251" i="6"/>
  <c r="E3252" i="6"/>
  <c r="F3252" i="6"/>
  <c r="I3252" i="6"/>
  <c r="J3252" i="6"/>
  <c r="K3252" i="6"/>
  <c r="E3253" i="6"/>
  <c r="F3253" i="6"/>
  <c r="I3253" i="6"/>
  <c r="J3253" i="6"/>
  <c r="K3253" i="6"/>
  <c r="E3254" i="6"/>
  <c r="F3254" i="6"/>
  <c r="I3254" i="6"/>
  <c r="J3254" i="6"/>
  <c r="K3254" i="6"/>
  <c r="E3255" i="6"/>
  <c r="F3255" i="6"/>
  <c r="I3255" i="6"/>
  <c r="J3255" i="6"/>
  <c r="K3255" i="6"/>
  <c r="E3256" i="6"/>
  <c r="F3256" i="6"/>
  <c r="I3256" i="6"/>
  <c r="J3256" i="6"/>
  <c r="K3256" i="6"/>
  <c r="E3257" i="6"/>
  <c r="F3257" i="6"/>
  <c r="I3257" i="6"/>
  <c r="J3257" i="6"/>
  <c r="K3257" i="6"/>
  <c r="E3258" i="6"/>
  <c r="F3258" i="6"/>
  <c r="I3258" i="6"/>
  <c r="J3258" i="6"/>
  <c r="K3258" i="6"/>
  <c r="E3259" i="6"/>
  <c r="F3259" i="6"/>
  <c r="I3259" i="6"/>
  <c r="J3259" i="6"/>
  <c r="K3259" i="6"/>
  <c r="E3260" i="6"/>
  <c r="F3260" i="6"/>
  <c r="I3260" i="6"/>
  <c r="J3260" i="6"/>
  <c r="K3260" i="6"/>
  <c r="E3261" i="6"/>
  <c r="F3261" i="6"/>
  <c r="I3261" i="6"/>
  <c r="J3261" i="6"/>
  <c r="K3261" i="6"/>
  <c r="E3262" i="6"/>
  <c r="F3262" i="6"/>
  <c r="I3262" i="6"/>
  <c r="J3262" i="6"/>
  <c r="K3262" i="6"/>
  <c r="E3263" i="6"/>
  <c r="F3263" i="6"/>
  <c r="I3263" i="6"/>
  <c r="J3263" i="6"/>
  <c r="K3263" i="6"/>
  <c r="E3264" i="6"/>
  <c r="F3264" i="6"/>
  <c r="I3264" i="6"/>
  <c r="J3264" i="6"/>
  <c r="K3264" i="6"/>
  <c r="E3265" i="6"/>
  <c r="F3265" i="6"/>
  <c r="I3265" i="6"/>
  <c r="J3265" i="6"/>
  <c r="K3265" i="6"/>
  <c r="E3266" i="6"/>
  <c r="F3266" i="6"/>
  <c r="I3266" i="6"/>
  <c r="J3266" i="6"/>
  <c r="K3266" i="6"/>
  <c r="E3267" i="6"/>
  <c r="F3267" i="6"/>
  <c r="I3267" i="6"/>
  <c r="J3267" i="6"/>
  <c r="K3267" i="6"/>
  <c r="E3268" i="6"/>
  <c r="F3268" i="6"/>
  <c r="I3268" i="6"/>
  <c r="J3268" i="6"/>
  <c r="K3268" i="6"/>
  <c r="E3269" i="6"/>
  <c r="F3269" i="6"/>
  <c r="I3269" i="6"/>
  <c r="J3269" i="6"/>
  <c r="K3269" i="6"/>
  <c r="E3270" i="6"/>
  <c r="F3270" i="6"/>
  <c r="I3270" i="6"/>
  <c r="J3270" i="6"/>
  <c r="K3270" i="6"/>
  <c r="E3271" i="6"/>
  <c r="F3271" i="6"/>
  <c r="I3271" i="6"/>
  <c r="J3271" i="6"/>
  <c r="K3271" i="6"/>
  <c r="E3272" i="6"/>
  <c r="F3272" i="6"/>
  <c r="I3272" i="6"/>
  <c r="J3272" i="6"/>
  <c r="K3272" i="6"/>
  <c r="E3273" i="6"/>
  <c r="F3273" i="6"/>
  <c r="I3273" i="6"/>
  <c r="J3273" i="6"/>
  <c r="K3273" i="6"/>
  <c r="E3274" i="6"/>
  <c r="F3274" i="6"/>
  <c r="I3274" i="6"/>
  <c r="J3274" i="6"/>
  <c r="K3274" i="6"/>
  <c r="E3275" i="6"/>
  <c r="F3275" i="6"/>
  <c r="I3275" i="6"/>
  <c r="J3275" i="6"/>
  <c r="K3275" i="6"/>
  <c r="E3276" i="6"/>
  <c r="F3276" i="6"/>
  <c r="I3276" i="6"/>
  <c r="J3276" i="6"/>
  <c r="K3276" i="6"/>
  <c r="E3277" i="6"/>
  <c r="F3277" i="6"/>
  <c r="I3277" i="6"/>
  <c r="J3277" i="6"/>
  <c r="K3277" i="6"/>
  <c r="E3278" i="6"/>
  <c r="F3278" i="6"/>
  <c r="I3278" i="6"/>
  <c r="J3278" i="6"/>
  <c r="K3278" i="6"/>
  <c r="E3279" i="6"/>
  <c r="F3279" i="6"/>
  <c r="I3279" i="6"/>
  <c r="J3279" i="6"/>
  <c r="K3279" i="6"/>
  <c r="E3280" i="6"/>
  <c r="F3280" i="6"/>
  <c r="I3280" i="6"/>
  <c r="J3280" i="6"/>
  <c r="K3280" i="6"/>
  <c r="E3281" i="6"/>
  <c r="F3281" i="6"/>
  <c r="I3281" i="6"/>
  <c r="J3281" i="6"/>
  <c r="K3281" i="6"/>
  <c r="E3282" i="6"/>
  <c r="F3282" i="6"/>
  <c r="I3282" i="6"/>
  <c r="J3282" i="6"/>
  <c r="K3282" i="6"/>
  <c r="E3283" i="6"/>
  <c r="F3283" i="6"/>
  <c r="I3283" i="6"/>
  <c r="J3283" i="6"/>
  <c r="K3283" i="6"/>
  <c r="E3284" i="6"/>
  <c r="F3284" i="6"/>
  <c r="I3284" i="6"/>
  <c r="J3284" i="6"/>
  <c r="K3284" i="6"/>
  <c r="E3285" i="6"/>
  <c r="F3285" i="6"/>
  <c r="I3285" i="6"/>
  <c r="J3285" i="6"/>
  <c r="K3285" i="6"/>
  <c r="E3286" i="6"/>
  <c r="F3286" i="6"/>
  <c r="I3286" i="6"/>
  <c r="J3286" i="6"/>
  <c r="K3286" i="6"/>
  <c r="E3287" i="6"/>
  <c r="F3287" i="6"/>
  <c r="I3287" i="6"/>
  <c r="J3287" i="6"/>
  <c r="K3287" i="6"/>
  <c r="E3288" i="6"/>
  <c r="F3288" i="6"/>
  <c r="I3288" i="6"/>
  <c r="J3288" i="6"/>
  <c r="K3288" i="6"/>
  <c r="E3289" i="6"/>
  <c r="F3289" i="6"/>
  <c r="I3289" i="6"/>
  <c r="J3289" i="6"/>
  <c r="K3289" i="6"/>
  <c r="E3290" i="6"/>
  <c r="F3290" i="6"/>
  <c r="I3290" i="6"/>
  <c r="J3290" i="6"/>
  <c r="K3290" i="6"/>
  <c r="E3291" i="6"/>
  <c r="F3291" i="6"/>
  <c r="I3291" i="6"/>
  <c r="J3291" i="6"/>
  <c r="K3291" i="6"/>
  <c r="E3292" i="6"/>
  <c r="F3292" i="6"/>
  <c r="I3292" i="6"/>
  <c r="J3292" i="6"/>
  <c r="K3292" i="6"/>
  <c r="E3293" i="6"/>
  <c r="F3293" i="6"/>
  <c r="I3293" i="6"/>
  <c r="J3293" i="6"/>
  <c r="K3293" i="6"/>
  <c r="E3294" i="6"/>
  <c r="F3294" i="6"/>
  <c r="I3294" i="6"/>
  <c r="J3294" i="6"/>
  <c r="K3294" i="6"/>
  <c r="E3295" i="6"/>
  <c r="F3295" i="6"/>
  <c r="I3295" i="6"/>
  <c r="J3295" i="6"/>
  <c r="K3295" i="6"/>
  <c r="E3296" i="6"/>
  <c r="F3296" i="6"/>
  <c r="I3296" i="6"/>
  <c r="J3296" i="6"/>
  <c r="K3296" i="6"/>
  <c r="E3297" i="6"/>
  <c r="F3297" i="6"/>
  <c r="I3297" i="6"/>
  <c r="J3297" i="6"/>
  <c r="K3297" i="6"/>
  <c r="E3298" i="6"/>
  <c r="F3298" i="6"/>
  <c r="I3298" i="6"/>
  <c r="J3298" i="6"/>
  <c r="K3298" i="6"/>
  <c r="E3299" i="6"/>
  <c r="F3299" i="6"/>
  <c r="I3299" i="6"/>
  <c r="J3299" i="6"/>
  <c r="K3299" i="6"/>
  <c r="E3300" i="6"/>
  <c r="F3300" i="6"/>
  <c r="I3300" i="6"/>
  <c r="J3300" i="6"/>
  <c r="K3300" i="6"/>
  <c r="E3301" i="6"/>
  <c r="F3301" i="6"/>
  <c r="I3301" i="6"/>
  <c r="J3301" i="6"/>
  <c r="K3301" i="6"/>
  <c r="E3302" i="6"/>
  <c r="F3302" i="6"/>
  <c r="I3302" i="6"/>
  <c r="J3302" i="6"/>
  <c r="K3302" i="6"/>
  <c r="E3303" i="6"/>
  <c r="F3303" i="6"/>
  <c r="I3303" i="6"/>
  <c r="J3303" i="6"/>
  <c r="K3303" i="6"/>
  <c r="E3304" i="6"/>
  <c r="F3304" i="6"/>
  <c r="I3304" i="6"/>
  <c r="J3304" i="6"/>
  <c r="K3304" i="6"/>
  <c r="E3305" i="6"/>
  <c r="F3305" i="6"/>
  <c r="I3305" i="6"/>
  <c r="J3305" i="6"/>
  <c r="K3305" i="6"/>
  <c r="E3306" i="6"/>
  <c r="F3306" i="6"/>
  <c r="I3306" i="6"/>
  <c r="J3306" i="6"/>
  <c r="K3306" i="6"/>
  <c r="E3307" i="6"/>
  <c r="F3307" i="6"/>
  <c r="I3307" i="6"/>
  <c r="J3307" i="6"/>
  <c r="K3307" i="6"/>
  <c r="E3308" i="6"/>
  <c r="F3308" i="6"/>
  <c r="I3308" i="6"/>
  <c r="J3308" i="6"/>
  <c r="K3308" i="6"/>
  <c r="E3309" i="6"/>
  <c r="F3309" i="6"/>
  <c r="I3309" i="6"/>
  <c r="J3309" i="6"/>
  <c r="K3309" i="6"/>
  <c r="E3310" i="6"/>
  <c r="F3310" i="6"/>
  <c r="I3310" i="6"/>
  <c r="J3310" i="6"/>
  <c r="K3310" i="6"/>
  <c r="E3311" i="6"/>
  <c r="F3311" i="6"/>
  <c r="I3311" i="6"/>
  <c r="J3311" i="6"/>
  <c r="K3311" i="6"/>
  <c r="E3312" i="6"/>
  <c r="F3312" i="6"/>
  <c r="I3312" i="6"/>
  <c r="J3312" i="6"/>
  <c r="K3312" i="6"/>
  <c r="E3313" i="6"/>
  <c r="F3313" i="6"/>
  <c r="I3313" i="6"/>
  <c r="J3313" i="6"/>
  <c r="K3313" i="6"/>
  <c r="E3314" i="6"/>
  <c r="F3314" i="6"/>
  <c r="I3314" i="6"/>
  <c r="J3314" i="6"/>
  <c r="K3314" i="6"/>
  <c r="E3315" i="6"/>
  <c r="F3315" i="6"/>
  <c r="I3315" i="6"/>
  <c r="J3315" i="6"/>
  <c r="K3315" i="6"/>
  <c r="E3316" i="6"/>
  <c r="F3316" i="6"/>
  <c r="I3316" i="6"/>
  <c r="J3316" i="6"/>
  <c r="K3316" i="6"/>
  <c r="E3317" i="6"/>
  <c r="F3317" i="6"/>
  <c r="I3317" i="6"/>
  <c r="J3317" i="6"/>
  <c r="K3317" i="6"/>
  <c r="E3318" i="6"/>
  <c r="F3318" i="6"/>
  <c r="I3318" i="6"/>
  <c r="J3318" i="6"/>
  <c r="K3318" i="6"/>
  <c r="E3319" i="6"/>
  <c r="F3319" i="6"/>
  <c r="I3319" i="6"/>
  <c r="J3319" i="6"/>
  <c r="K3319" i="6"/>
  <c r="E3320" i="6"/>
  <c r="F3320" i="6"/>
  <c r="I3320" i="6"/>
  <c r="J3320" i="6"/>
  <c r="K3320" i="6"/>
  <c r="E3321" i="6"/>
  <c r="F3321" i="6"/>
  <c r="I3321" i="6"/>
  <c r="J3321" i="6"/>
  <c r="K3321" i="6"/>
  <c r="E3322" i="6"/>
  <c r="F3322" i="6"/>
  <c r="I3322" i="6"/>
  <c r="J3322" i="6"/>
  <c r="K3322" i="6"/>
  <c r="E3323" i="6"/>
  <c r="F3323" i="6"/>
  <c r="I3323" i="6"/>
  <c r="J3323" i="6"/>
  <c r="K3323" i="6"/>
  <c r="E3324" i="6"/>
  <c r="F3324" i="6"/>
  <c r="I3324" i="6"/>
  <c r="J3324" i="6"/>
  <c r="K3324" i="6"/>
  <c r="E3325" i="6"/>
  <c r="F3325" i="6"/>
  <c r="I3325" i="6"/>
  <c r="J3325" i="6"/>
  <c r="K3325" i="6"/>
  <c r="E3326" i="6"/>
  <c r="F3326" i="6"/>
  <c r="I3326" i="6"/>
  <c r="J3326" i="6"/>
  <c r="K3326" i="6"/>
  <c r="E3327" i="6"/>
  <c r="F3327" i="6"/>
  <c r="I3327" i="6"/>
  <c r="J3327" i="6"/>
  <c r="K3327" i="6"/>
  <c r="E3328" i="6"/>
  <c r="F3328" i="6"/>
  <c r="I3328" i="6"/>
  <c r="J3328" i="6"/>
  <c r="K3328" i="6"/>
  <c r="E3329" i="6"/>
  <c r="F3329" i="6"/>
  <c r="I3329" i="6"/>
  <c r="J3329" i="6"/>
  <c r="K3329" i="6"/>
  <c r="E3330" i="6"/>
  <c r="F3330" i="6"/>
  <c r="I3330" i="6"/>
  <c r="J3330" i="6"/>
  <c r="K3330" i="6"/>
  <c r="E3331" i="6"/>
  <c r="F3331" i="6"/>
  <c r="I3331" i="6"/>
  <c r="J3331" i="6"/>
  <c r="K3331" i="6"/>
  <c r="E3332" i="6"/>
  <c r="F3332" i="6"/>
  <c r="I3332" i="6"/>
  <c r="J3332" i="6"/>
  <c r="K3332" i="6"/>
  <c r="E3333" i="6"/>
  <c r="F3333" i="6"/>
  <c r="I3333" i="6"/>
  <c r="J3333" i="6"/>
  <c r="K3333" i="6"/>
  <c r="E3334" i="6"/>
  <c r="F3334" i="6"/>
  <c r="I3334" i="6"/>
  <c r="J3334" i="6"/>
  <c r="K3334" i="6"/>
  <c r="E3335" i="6"/>
  <c r="F3335" i="6"/>
  <c r="I3335" i="6"/>
  <c r="J3335" i="6"/>
  <c r="K3335" i="6"/>
  <c r="E3336" i="6"/>
  <c r="F3336" i="6"/>
  <c r="I3336" i="6"/>
  <c r="J3336" i="6"/>
  <c r="K3336" i="6"/>
  <c r="E3337" i="6"/>
  <c r="F3337" i="6"/>
  <c r="I3337" i="6"/>
  <c r="J3337" i="6"/>
  <c r="K3337" i="6"/>
  <c r="E3338" i="6"/>
  <c r="F3338" i="6"/>
  <c r="I3338" i="6"/>
  <c r="J3338" i="6"/>
  <c r="K3338" i="6"/>
  <c r="E3339" i="6"/>
  <c r="F3339" i="6"/>
  <c r="I3339" i="6"/>
  <c r="J3339" i="6"/>
  <c r="K3339" i="6"/>
  <c r="E3340" i="6"/>
  <c r="F3340" i="6"/>
  <c r="I3340" i="6"/>
  <c r="J3340" i="6"/>
  <c r="K3340" i="6"/>
  <c r="E3341" i="6"/>
  <c r="F3341" i="6"/>
  <c r="I3341" i="6"/>
  <c r="J3341" i="6"/>
  <c r="K3341" i="6"/>
  <c r="E3342" i="6"/>
  <c r="F3342" i="6"/>
  <c r="I3342" i="6"/>
  <c r="J3342" i="6"/>
  <c r="K3342" i="6"/>
  <c r="E3343" i="6"/>
  <c r="F3343" i="6"/>
  <c r="I3343" i="6"/>
  <c r="J3343" i="6"/>
  <c r="K3343" i="6"/>
  <c r="E3344" i="6"/>
  <c r="F3344" i="6"/>
  <c r="I3344" i="6"/>
  <c r="J3344" i="6"/>
  <c r="K3344" i="6"/>
  <c r="E3345" i="6"/>
  <c r="F3345" i="6"/>
  <c r="I3345" i="6"/>
  <c r="J3345" i="6"/>
  <c r="K3345" i="6"/>
  <c r="E3346" i="6"/>
  <c r="F3346" i="6"/>
  <c r="I3346" i="6"/>
  <c r="J3346" i="6"/>
  <c r="K3346" i="6"/>
  <c r="E3347" i="6"/>
  <c r="F3347" i="6"/>
  <c r="I3347" i="6"/>
  <c r="J3347" i="6"/>
  <c r="K3347" i="6"/>
  <c r="E3348" i="6"/>
  <c r="F3348" i="6"/>
  <c r="I3348" i="6"/>
  <c r="J3348" i="6"/>
  <c r="K3348" i="6"/>
  <c r="E3349" i="6"/>
  <c r="F3349" i="6"/>
  <c r="I3349" i="6"/>
  <c r="J3349" i="6"/>
  <c r="K3349" i="6"/>
  <c r="E3350" i="6"/>
  <c r="F3350" i="6"/>
  <c r="I3350" i="6"/>
  <c r="J3350" i="6"/>
  <c r="K3350" i="6"/>
  <c r="E3351" i="6"/>
  <c r="F3351" i="6"/>
  <c r="I3351" i="6"/>
  <c r="J3351" i="6"/>
  <c r="K3351" i="6"/>
  <c r="E3352" i="6"/>
  <c r="F3352" i="6"/>
  <c r="I3352" i="6"/>
  <c r="J3352" i="6"/>
  <c r="K3352" i="6"/>
  <c r="E3353" i="6"/>
  <c r="F3353" i="6"/>
  <c r="I3353" i="6"/>
  <c r="J3353" i="6"/>
  <c r="K3353" i="6"/>
  <c r="E3354" i="6"/>
  <c r="F3354" i="6"/>
  <c r="I3354" i="6"/>
  <c r="J3354" i="6"/>
  <c r="K3354" i="6"/>
  <c r="E3355" i="6"/>
  <c r="F3355" i="6"/>
  <c r="I3355" i="6"/>
  <c r="J3355" i="6"/>
  <c r="K3355" i="6"/>
  <c r="E3356" i="6"/>
  <c r="F3356" i="6"/>
  <c r="I3356" i="6"/>
  <c r="J3356" i="6"/>
  <c r="K3356" i="6"/>
  <c r="E3357" i="6"/>
  <c r="F3357" i="6"/>
  <c r="I3357" i="6"/>
  <c r="J3357" i="6"/>
  <c r="K3357" i="6"/>
  <c r="E3358" i="6"/>
  <c r="F3358" i="6"/>
  <c r="I3358" i="6"/>
  <c r="J3358" i="6"/>
  <c r="K3358" i="6"/>
  <c r="E3359" i="6"/>
  <c r="F3359" i="6"/>
  <c r="I3359" i="6"/>
  <c r="J3359" i="6"/>
  <c r="K3359" i="6"/>
  <c r="E3360" i="6"/>
  <c r="F3360" i="6"/>
  <c r="I3360" i="6"/>
  <c r="J3360" i="6"/>
  <c r="K3360" i="6"/>
  <c r="E3361" i="6"/>
  <c r="F3361" i="6"/>
  <c r="I3361" i="6"/>
  <c r="J3361" i="6"/>
  <c r="K3361" i="6"/>
  <c r="E3362" i="6"/>
  <c r="F3362" i="6"/>
  <c r="I3362" i="6"/>
  <c r="J3362" i="6"/>
  <c r="K3362" i="6"/>
  <c r="E3363" i="6"/>
  <c r="F3363" i="6"/>
  <c r="I3363" i="6"/>
  <c r="J3363" i="6"/>
  <c r="K3363" i="6"/>
  <c r="E3364" i="6"/>
  <c r="F3364" i="6"/>
  <c r="I3364" i="6"/>
  <c r="J3364" i="6"/>
  <c r="K3364" i="6"/>
  <c r="E3365" i="6"/>
  <c r="F3365" i="6"/>
  <c r="I3365" i="6"/>
  <c r="J3365" i="6"/>
  <c r="K3365" i="6"/>
  <c r="E3366" i="6"/>
  <c r="F3366" i="6"/>
  <c r="I3366" i="6"/>
  <c r="J3366" i="6"/>
  <c r="K3366" i="6"/>
  <c r="E3367" i="6"/>
  <c r="F3367" i="6"/>
  <c r="I3367" i="6"/>
  <c r="J3367" i="6"/>
  <c r="K3367" i="6"/>
  <c r="E3368" i="6"/>
  <c r="F3368" i="6"/>
  <c r="I3368" i="6"/>
  <c r="J3368" i="6"/>
  <c r="K3368" i="6"/>
  <c r="E3369" i="6"/>
  <c r="F3369" i="6"/>
  <c r="I3369" i="6"/>
  <c r="J3369" i="6"/>
  <c r="K3369" i="6"/>
  <c r="E3370" i="6"/>
  <c r="F3370" i="6"/>
  <c r="I3370" i="6"/>
  <c r="J3370" i="6"/>
  <c r="K3370" i="6"/>
  <c r="E3371" i="6"/>
  <c r="F3371" i="6"/>
  <c r="I3371" i="6"/>
  <c r="J3371" i="6"/>
  <c r="K3371" i="6"/>
  <c r="E3372" i="6"/>
  <c r="F3372" i="6"/>
  <c r="I3372" i="6"/>
  <c r="J3372" i="6"/>
  <c r="K3372" i="6"/>
  <c r="E3373" i="6"/>
  <c r="F3373" i="6"/>
  <c r="I3373" i="6"/>
  <c r="J3373" i="6"/>
  <c r="K3373" i="6"/>
  <c r="E3374" i="6"/>
  <c r="F3374" i="6"/>
  <c r="I3374" i="6"/>
  <c r="J3374" i="6"/>
  <c r="K3374" i="6"/>
  <c r="E3375" i="6"/>
  <c r="F3375" i="6"/>
  <c r="I3375" i="6"/>
  <c r="J3375" i="6"/>
  <c r="K3375" i="6"/>
  <c r="E3376" i="6"/>
  <c r="F3376" i="6"/>
  <c r="I3376" i="6"/>
  <c r="J3376" i="6"/>
  <c r="K3376" i="6"/>
  <c r="E3377" i="6"/>
  <c r="F3377" i="6"/>
  <c r="I3377" i="6"/>
  <c r="J3377" i="6"/>
  <c r="K3377" i="6"/>
  <c r="E3378" i="6"/>
  <c r="F3378" i="6"/>
  <c r="I3378" i="6"/>
  <c r="J3378" i="6"/>
  <c r="K3378" i="6"/>
  <c r="E3379" i="6"/>
  <c r="F3379" i="6"/>
  <c r="I3379" i="6"/>
  <c r="J3379" i="6"/>
  <c r="K3379" i="6"/>
  <c r="E3380" i="6"/>
  <c r="F3380" i="6"/>
  <c r="I3380" i="6"/>
  <c r="J3380" i="6"/>
  <c r="K3380" i="6"/>
  <c r="E3381" i="6"/>
  <c r="F3381" i="6"/>
  <c r="I3381" i="6"/>
  <c r="J3381" i="6"/>
  <c r="K3381" i="6"/>
  <c r="E3382" i="6"/>
  <c r="F3382" i="6"/>
  <c r="I3382" i="6"/>
  <c r="J3382" i="6"/>
  <c r="K3382" i="6"/>
  <c r="E3383" i="6"/>
  <c r="F3383" i="6"/>
  <c r="I3383" i="6"/>
  <c r="J3383" i="6"/>
  <c r="K3383" i="6"/>
  <c r="E3384" i="6"/>
  <c r="F3384" i="6"/>
  <c r="I3384" i="6"/>
  <c r="J3384" i="6"/>
  <c r="K3384" i="6"/>
  <c r="E3385" i="6"/>
  <c r="F3385" i="6"/>
  <c r="I3385" i="6"/>
  <c r="J3385" i="6"/>
  <c r="K3385" i="6"/>
  <c r="E3386" i="6"/>
  <c r="F3386" i="6"/>
  <c r="I3386" i="6"/>
  <c r="J3386" i="6"/>
  <c r="K3386" i="6"/>
  <c r="E3387" i="6"/>
  <c r="F3387" i="6"/>
  <c r="I3387" i="6"/>
  <c r="J3387" i="6"/>
  <c r="K3387" i="6"/>
  <c r="E3388" i="6"/>
  <c r="F3388" i="6"/>
  <c r="I3388" i="6"/>
  <c r="J3388" i="6"/>
  <c r="K3388" i="6"/>
  <c r="E3389" i="6"/>
  <c r="F3389" i="6"/>
  <c r="I3389" i="6"/>
  <c r="J3389" i="6"/>
  <c r="K3389" i="6"/>
  <c r="E3390" i="6"/>
  <c r="F3390" i="6"/>
  <c r="I3390" i="6"/>
  <c r="J3390" i="6"/>
  <c r="K3390" i="6"/>
  <c r="E3391" i="6"/>
  <c r="F3391" i="6"/>
  <c r="I3391" i="6"/>
  <c r="J3391" i="6"/>
  <c r="K3391" i="6"/>
  <c r="E3392" i="6"/>
  <c r="F3392" i="6"/>
  <c r="I3392" i="6"/>
  <c r="J3392" i="6"/>
  <c r="K3392" i="6"/>
  <c r="E3393" i="6"/>
  <c r="F3393" i="6"/>
  <c r="I3393" i="6"/>
  <c r="J3393" i="6"/>
  <c r="K3393" i="6"/>
  <c r="E3394" i="6"/>
  <c r="F3394" i="6"/>
  <c r="I3394" i="6"/>
  <c r="J3394" i="6"/>
  <c r="K3394" i="6"/>
  <c r="E3395" i="6"/>
  <c r="F3395" i="6"/>
  <c r="I3395" i="6"/>
  <c r="J3395" i="6"/>
  <c r="K3395" i="6"/>
  <c r="E3396" i="6"/>
  <c r="F3396" i="6"/>
  <c r="I3396" i="6"/>
  <c r="J3396" i="6"/>
  <c r="K3396" i="6"/>
  <c r="E3397" i="6"/>
  <c r="F3397" i="6"/>
  <c r="I3397" i="6"/>
  <c r="J3397" i="6"/>
  <c r="K3397" i="6"/>
  <c r="E3398" i="6"/>
  <c r="F3398" i="6"/>
  <c r="I3398" i="6"/>
  <c r="J3398" i="6"/>
  <c r="K3398" i="6"/>
  <c r="E3399" i="6"/>
  <c r="F3399" i="6"/>
  <c r="I3399" i="6"/>
  <c r="J3399" i="6"/>
  <c r="K3399" i="6"/>
  <c r="E3400" i="6"/>
  <c r="F3400" i="6"/>
  <c r="I3400" i="6"/>
  <c r="J3400" i="6"/>
  <c r="K3400" i="6"/>
  <c r="E3401" i="6"/>
  <c r="F3401" i="6"/>
  <c r="I3401" i="6"/>
  <c r="J3401" i="6"/>
  <c r="K3401" i="6"/>
  <c r="E3402" i="6"/>
  <c r="F3402" i="6"/>
  <c r="I3402" i="6"/>
  <c r="J3402" i="6"/>
  <c r="K3402" i="6"/>
  <c r="E3403" i="6"/>
  <c r="F3403" i="6"/>
  <c r="I3403" i="6"/>
  <c r="J3403" i="6"/>
  <c r="K3403" i="6"/>
  <c r="E3404" i="6"/>
  <c r="F3404" i="6"/>
  <c r="I3404" i="6"/>
  <c r="J3404" i="6"/>
  <c r="K3404" i="6"/>
  <c r="E3405" i="6"/>
  <c r="F3405" i="6"/>
  <c r="I3405" i="6"/>
  <c r="J3405" i="6"/>
  <c r="K3405" i="6"/>
  <c r="E3406" i="6"/>
  <c r="F3406" i="6"/>
  <c r="I3406" i="6"/>
  <c r="J3406" i="6"/>
  <c r="K3406" i="6"/>
  <c r="E3407" i="6"/>
  <c r="F3407" i="6"/>
  <c r="I3407" i="6"/>
  <c r="J3407" i="6"/>
  <c r="K3407" i="6"/>
  <c r="E3408" i="6"/>
  <c r="F3408" i="6"/>
  <c r="I3408" i="6"/>
  <c r="J3408" i="6"/>
  <c r="K3408" i="6"/>
  <c r="E3409" i="6"/>
  <c r="F3409" i="6"/>
  <c r="I3409" i="6"/>
  <c r="J3409" i="6"/>
  <c r="K3409" i="6"/>
  <c r="E3410" i="6"/>
  <c r="F3410" i="6"/>
  <c r="I3410" i="6"/>
  <c r="J3410" i="6"/>
  <c r="K3410" i="6"/>
  <c r="E3411" i="6"/>
  <c r="F3411" i="6"/>
  <c r="I3411" i="6"/>
  <c r="J3411" i="6"/>
  <c r="K3411" i="6"/>
  <c r="E3412" i="6"/>
  <c r="F3412" i="6"/>
  <c r="I3412" i="6"/>
  <c r="J3412" i="6"/>
  <c r="K3412" i="6"/>
  <c r="E3413" i="6"/>
  <c r="F3413" i="6"/>
  <c r="I3413" i="6"/>
  <c r="J3413" i="6"/>
  <c r="K3413" i="6"/>
  <c r="E3414" i="6"/>
  <c r="F3414" i="6"/>
  <c r="I3414" i="6"/>
  <c r="J3414" i="6"/>
  <c r="K3414" i="6"/>
  <c r="E3415" i="6"/>
  <c r="F3415" i="6"/>
  <c r="I3415" i="6"/>
  <c r="J3415" i="6"/>
  <c r="K3415" i="6"/>
  <c r="E3416" i="6"/>
  <c r="F3416" i="6"/>
  <c r="I3416" i="6"/>
  <c r="J3416" i="6"/>
  <c r="K3416" i="6"/>
  <c r="E3417" i="6"/>
  <c r="F3417" i="6"/>
  <c r="I3417" i="6"/>
  <c r="J3417" i="6"/>
  <c r="K3417" i="6"/>
  <c r="E3418" i="6"/>
  <c r="F3418" i="6"/>
  <c r="I3418" i="6"/>
  <c r="J3418" i="6"/>
  <c r="K3418" i="6"/>
  <c r="E3419" i="6"/>
  <c r="F3419" i="6"/>
  <c r="I3419" i="6"/>
  <c r="J3419" i="6"/>
  <c r="K3419" i="6"/>
  <c r="E3420" i="6"/>
  <c r="F3420" i="6"/>
  <c r="I3420" i="6"/>
  <c r="J3420" i="6"/>
  <c r="K3420" i="6"/>
  <c r="E3421" i="6"/>
  <c r="F3421" i="6"/>
  <c r="I3421" i="6"/>
  <c r="J3421" i="6"/>
  <c r="K3421" i="6"/>
  <c r="E3422" i="6"/>
  <c r="F3422" i="6"/>
  <c r="I3422" i="6"/>
  <c r="J3422" i="6"/>
  <c r="K3422" i="6"/>
  <c r="E3423" i="6"/>
  <c r="F3423" i="6"/>
  <c r="I3423" i="6"/>
  <c r="J3423" i="6"/>
  <c r="K3423" i="6"/>
  <c r="E3424" i="6"/>
  <c r="F3424" i="6"/>
  <c r="I3424" i="6"/>
  <c r="J3424" i="6"/>
  <c r="K3424" i="6"/>
  <c r="E3425" i="6"/>
  <c r="F3425" i="6"/>
  <c r="I3425" i="6"/>
  <c r="J3425" i="6"/>
  <c r="K3425" i="6"/>
  <c r="E3426" i="6"/>
  <c r="F3426" i="6"/>
  <c r="I3426" i="6"/>
  <c r="J3426" i="6"/>
  <c r="K3426" i="6"/>
  <c r="E3427" i="6"/>
  <c r="F3427" i="6"/>
  <c r="I3427" i="6"/>
  <c r="J3427" i="6"/>
  <c r="K3427" i="6"/>
  <c r="E3428" i="6"/>
  <c r="F3428" i="6"/>
  <c r="I3428" i="6"/>
  <c r="J3428" i="6"/>
  <c r="K3428" i="6"/>
  <c r="E3429" i="6"/>
  <c r="F3429" i="6"/>
  <c r="I3429" i="6"/>
  <c r="J3429" i="6"/>
  <c r="K3429" i="6"/>
  <c r="E3430" i="6"/>
  <c r="F3430" i="6"/>
  <c r="I3430" i="6"/>
  <c r="J3430" i="6"/>
  <c r="K3430" i="6"/>
  <c r="E3431" i="6"/>
  <c r="F3431" i="6"/>
  <c r="I3431" i="6"/>
  <c r="J3431" i="6"/>
  <c r="K3431" i="6"/>
  <c r="E3432" i="6"/>
  <c r="F3432" i="6"/>
  <c r="I3432" i="6"/>
  <c r="J3432" i="6"/>
  <c r="K3432" i="6"/>
  <c r="E3433" i="6"/>
  <c r="F3433" i="6"/>
  <c r="I3433" i="6"/>
  <c r="J3433" i="6"/>
  <c r="K3433" i="6"/>
  <c r="E3434" i="6"/>
  <c r="F3434" i="6"/>
  <c r="I3434" i="6"/>
  <c r="J3434" i="6"/>
  <c r="K3434" i="6"/>
  <c r="E3435" i="6"/>
  <c r="F3435" i="6"/>
  <c r="I3435" i="6"/>
  <c r="J3435" i="6"/>
  <c r="K3435" i="6"/>
  <c r="E3436" i="6"/>
  <c r="F3436" i="6"/>
  <c r="I3436" i="6"/>
  <c r="J3436" i="6"/>
  <c r="K3436" i="6"/>
  <c r="E3437" i="6"/>
  <c r="F3437" i="6"/>
  <c r="I3437" i="6"/>
  <c r="J3437" i="6"/>
  <c r="K3437" i="6"/>
  <c r="E3438" i="6"/>
  <c r="F3438" i="6"/>
  <c r="I3438" i="6"/>
  <c r="J3438" i="6"/>
  <c r="K3438" i="6"/>
  <c r="E3439" i="6"/>
  <c r="F3439" i="6"/>
  <c r="I3439" i="6"/>
  <c r="J3439" i="6"/>
  <c r="K3439" i="6"/>
  <c r="E3440" i="6"/>
  <c r="F3440" i="6"/>
  <c r="I3440" i="6"/>
  <c r="J3440" i="6"/>
  <c r="K3440" i="6"/>
  <c r="E3441" i="6"/>
  <c r="F3441" i="6"/>
  <c r="I3441" i="6"/>
  <c r="J3441" i="6"/>
  <c r="K3441" i="6"/>
  <c r="E3442" i="6"/>
  <c r="F3442" i="6"/>
  <c r="I3442" i="6"/>
  <c r="J3442" i="6"/>
  <c r="K3442" i="6"/>
  <c r="E3443" i="6"/>
  <c r="F3443" i="6"/>
  <c r="I3443" i="6"/>
  <c r="J3443" i="6"/>
  <c r="K3443" i="6"/>
  <c r="E3444" i="6"/>
  <c r="F3444" i="6"/>
  <c r="I3444" i="6"/>
  <c r="J3444" i="6"/>
  <c r="K3444" i="6"/>
  <c r="E3445" i="6"/>
  <c r="F3445" i="6"/>
  <c r="I3445" i="6"/>
  <c r="J3445" i="6"/>
  <c r="K3445" i="6"/>
  <c r="E3446" i="6"/>
  <c r="F3446" i="6"/>
  <c r="I3446" i="6"/>
  <c r="J3446" i="6"/>
  <c r="K3446" i="6"/>
  <c r="E3447" i="6"/>
  <c r="F3447" i="6"/>
  <c r="I3447" i="6"/>
  <c r="J3447" i="6"/>
  <c r="K3447" i="6"/>
  <c r="E3448" i="6"/>
  <c r="F3448" i="6"/>
  <c r="I3448" i="6"/>
  <c r="J3448" i="6"/>
  <c r="K3448" i="6"/>
  <c r="E3449" i="6"/>
  <c r="F3449" i="6"/>
  <c r="I3449" i="6"/>
  <c r="J3449" i="6"/>
  <c r="K3449" i="6"/>
  <c r="E3450" i="6"/>
  <c r="F3450" i="6"/>
  <c r="I3450" i="6"/>
  <c r="J3450" i="6"/>
  <c r="K3450" i="6"/>
  <c r="E3451" i="6"/>
  <c r="F3451" i="6"/>
  <c r="I3451" i="6"/>
  <c r="J3451" i="6"/>
  <c r="K3451" i="6"/>
  <c r="E3452" i="6"/>
  <c r="F3452" i="6"/>
  <c r="I3452" i="6"/>
  <c r="J3452" i="6"/>
  <c r="K3452" i="6"/>
  <c r="E3453" i="6"/>
  <c r="F3453" i="6"/>
  <c r="I3453" i="6"/>
  <c r="J3453" i="6"/>
  <c r="K3453" i="6"/>
  <c r="E3454" i="6"/>
  <c r="F3454" i="6"/>
  <c r="I3454" i="6"/>
  <c r="J3454" i="6"/>
  <c r="K3454" i="6"/>
  <c r="E3455" i="6"/>
  <c r="F3455" i="6"/>
  <c r="I3455" i="6"/>
  <c r="J3455" i="6"/>
  <c r="K3455" i="6"/>
  <c r="E3456" i="6"/>
  <c r="F3456" i="6"/>
  <c r="I3456" i="6"/>
  <c r="J3456" i="6"/>
  <c r="K3456" i="6"/>
  <c r="E3457" i="6"/>
  <c r="F3457" i="6"/>
  <c r="I3457" i="6"/>
  <c r="J3457" i="6"/>
  <c r="K3457" i="6"/>
  <c r="E3458" i="6"/>
  <c r="F3458" i="6"/>
  <c r="I3458" i="6"/>
  <c r="J3458" i="6"/>
  <c r="K3458" i="6"/>
  <c r="E3459" i="6"/>
  <c r="F3459" i="6"/>
  <c r="I3459" i="6"/>
  <c r="J3459" i="6"/>
  <c r="K3459" i="6"/>
  <c r="E3460" i="6"/>
  <c r="F3460" i="6"/>
  <c r="I3460" i="6"/>
  <c r="J3460" i="6"/>
  <c r="K3460" i="6"/>
  <c r="E3461" i="6"/>
  <c r="F3461" i="6"/>
  <c r="I3461" i="6"/>
  <c r="J3461" i="6"/>
  <c r="K3461" i="6"/>
  <c r="E3462" i="6"/>
  <c r="F3462" i="6"/>
  <c r="I3462" i="6"/>
  <c r="J3462" i="6"/>
  <c r="K3462" i="6"/>
  <c r="E3463" i="6"/>
  <c r="F3463" i="6"/>
  <c r="I3463" i="6"/>
  <c r="J3463" i="6"/>
  <c r="K3463" i="6"/>
  <c r="E3464" i="6"/>
  <c r="F3464" i="6"/>
  <c r="I3464" i="6"/>
  <c r="J3464" i="6"/>
  <c r="K3464" i="6"/>
  <c r="E3465" i="6"/>
  <c r="F3465" i="6"/>
  <c r="I3465" i="6"/>
  <c r="J3465" i="6"/>
  <c r="K3465" i="6"/>
  <c r="E3466" i="6"/>
  <c r="F3466" i="6"/>
  <c r="I3466" i="6"/>
  <c r="J3466" i="6"/>
  <c r="K3466" i="6"/>
  <c r="E3467" i="6"/>
  <c r="F3467" i="6"/>
  <c r="I3467" i="6"/>
  <c r="J3467" i="6"/>
  <c r="K3467" i="6"/>
  <c r="E3468" i="6"/>
  <c r="F3468" i="6"/>
  <c r="I3468" i="6"/>
  <c r="J3468" i="6"/>
  <c r="K3468" i="6"/>
  <c r="E3469" i="6"/>
  <c r="F3469" i="6"/>
  <c r="I3469" i="6"/>
  <c r="J3469" i="6"/>
  <c r="K3469" i="6"/>
  <c r="E3470" i="6"/>
  <c r="F3470" i="6"/>
  <c r="I3470" i="6"/>
  <c r="J3470" i="6"/>
  <c r="K3470" i="6"/>
  <c r="E3471" i="6"/>
  <c r="F3471" i="6"/>
  <c r="I3471" i="6"/>
  <c r="J3471" i="6"/>
  <c r="K3471" i="6"/>
  <c r="E3472" i="6"/>
  <c r="F3472" i="6"/>
  <c r="I3472" i="6"/>
  <c r="J3472" i="6"/>
  <c r="K3472" i="6"/>
  <c r="E3473" i="6"/>
  <c r="F3473" i="6"/>
  <c r="I3473" i="6"/>
  <c r="J3473" i="6"/>
  <c r="K3473" i="6"/>
  <c r="E3474" i="6"/>
  <c r="F3474" i="6"/>
  <c r="I3474" i="6"/>
  <c r="J3474" i="6"/>
  <c r="K3474" i="6"/>
  <c r="E3475" i="6"/>
  <c r="F3475" i="6"/>
  <c r="I3475" i="6"/>
  <c r="J3475" i="6"/>
  <c r="K3475" i="6"/>
  <c r="E3476" i="6"/>
  <c r="F3476" i="6"/>
  <c r="I3476" i="6"/>
  <c r="J3476" i="6"/>
  <c r="K3476" i="6"/>
  <c r="E3477" i="6"/>
  <c r="F3477" i="6"/>
  <c r="I3477" i="6"/>
  <c r="J3477" i="6"/>
  <c r="K3477" i="6"/>
  <c r="E3478" i="6"/>
  <c r="F3478" i="6"/>
  <c r="I3478" i="6"/>
  <c r="J3478" i="6"/>
  <c r="K3478" i="6"/>
  <c r="E3479" i="6"/>
  <c r="F3479" i="6"/>
  <c r="I3479" i="6"/>
  <c r="J3479" i="6"/>
  <c r="K3479" i="6"/>
  <c r="E3480" i="6"/>
  <c r="F3480" i="6"/>
  <c r="I3480" i="6"/>
  <c r="J3480" i="6"/>
  <c r="K3480" i="6"/>
  <c r="E3481" i="6"/>
  <c r="F3481" i="6"/>
  <c r="I3481" i="6"/>
  <c r="J3481" i="6"/>
  <c r="K3481" i="6"/>
  <c r="E3482" i="6"/>
  <c r="F3482" i="6"/>
  <c r="I3482" i="6"/>
  <c r="J3482" i="6"/>
  <c r="K3482" i="6"/>
  <c r="E3483" i="6"/>
  <c r="F3483" i="6"/>
  <c r="I3483" i="6"/>
  <c r="J3483" i="6"/>
  <c r="K3483" i="6"/>
  <c r="E3484" i="6"/>
  <c r="F3484" i="6"/>
  <c r="I3484" i="6"/>
  <c r="J3484" i="6"/>
  <c r="K3484" i="6"/>
  <c r="E3485" i="6"/>
  <c r="F3485" i="6"/>
  <c r="I3485" i="6"/>
  <c r="J3485" i="6"/>
  <c r="K3485" i="6"/>
  <c r="E3486" i="6"/>
  <c r="F3486" i="6"/>
  <c r="I3486" i="6"/>
  <c r="J3486" i="6"/>
  <c r="K3486" i="6"/>
  <c r="E3487" i="6"/>
  <c r="F3487" i="6"/>
  <c r="I3487" i="6"/>
  <c r="J3487" i="6"/>
  <c r="K3487" i="6"/>
  <c r="E3488" i="6"/>
  <c r="F3488" i="6"/>
  <c r="I3488" i="6"/>
  <c r="J3488" i="6"/>
  <c r="K3488" i="6"/>
  <c r="E3489" i="6"/>
  <c r="F3489" i="6"/>
  <c r="I3489" i="6"/>
  <c r="J3489" i="6"/>
  <c r="K3489" i="6"/>
  <c r="E3490" i="6"/>
  <c r="F3490" i="6"/>
  <c r="I3490" i="6"/>
  <c r="J3490" i="6"/>
  <c r="K3490" i="6"/>
  <c r="E3491" i="6"/>
  <c r="F3491" i="6"/>
  <c r="I3491" i="6"/>
  <c r="J3491" i="6"/>
  <c r="K3491" i="6"/>
  <c r="E3492" i="6"/>
  <c r="F3492" i="6"/>
  <c r="I3492" i="6"/>
  <c r="J3492" i="6"/>
  <c r="K3492" i="6"/>
  <c r="E3493" i="6"/>
  <c r="F3493" i="6"/>
  <c r="I3493" i="6"/>
  <c r="J3493" i="6"/>
  <c r="K3493" i="6"/>
  <c r="E3494" i="6"/>
  <c r="F3494" i="6"/>
  <c r="I3494" i="6"/>
  <c r="J3494" i="6"/>
  <c r="K3494" i="6"/>
  <c r="E3495" i="6"/>
  <c r="F3495" i="6"/>
  <c r="I3495" i="6"/>
  <c r="J3495" i="6"/>
  <c r="K3495" i="6"/>
  <c r="E3496" i="6"/>
  <c r="F3496" i="6"/>
  <c r="I3496" i="6"/>
  <c r="J3496" i="6"/>
  <c r="K3496" i="6"/>
  <c r="E3497" i="6"/>
  <c r="F3497" i="6"/>
  <c r="I3497" i="6"/>
  <c r="J3497" i="6"/>
  <c r="K3497" i="6"/>
  <c r="E3498" i="6"/>
  <c r="F3498" i="6"/>
  <c r="I3498" i="6"/>
  <c r="J3498" i="6"/>
  <c r="K3498" i="6"/>
  <c r="E3499" i="6"/>
  <c r="F3499" i="6"/>
  <c r="I3499" i="6"/>
  <c r="J3499" i="6"/>
  <c r="K3499" i="6"/>
  <c r="E3500" i="6"/>
  <c r="F3500" i="6"/>
  <c r="I3500" i="6"/>
  <c r="J3500" i="6"/>
  <c r="K3500" i="6"/>
  <c r="E3501" i="6"/>
  <c r="F3501" i="6"/>
  <c r="I3501" i="6"/>
  <c r="J3501" i="6"/>
  <c r="K3501" i="6"/>
  <c r="E3502" i="6"/>
  <c r="F3502" i="6"/>
  <c r="I3502" i="6"/>
  <c r="J3502" i="6"/>
  <c r="K3502" i="6"/>
  <c r="E3503" i="6"/>
  <c r="F3503" i="6"/>
  <c r="I3503" i="6"/>
  <c r="J3503" i="6"/>
  <c r="K3503" i="6"/>
  <c r="E3504" i="6"/>
  <c r="F3504" i="6"/>
  <c r="I3504" i="6"/>
  <c r="J3504" i="6"/>
  <c r="K3504" i="6"/>
  <c r="E3505" i="6"/>
  <c r="F3505" i="6"/>
  <c r="I3505" i="6"/>
  <c r="J3505" i="6"/>
  <c r="K3505" i="6"/>
  <c r="E3506" i="6"/>
  <c r="F3506" i="6"/>
  <c r="I3506" i="6"/>
  <c r="J3506" i="6"/>
  <c r="K3506" i="6"/>
  <c r="E3507" i="6"/>
  <c r="F3507" i="6"/>
  <c r="I3507" i="6"/>
  <c r="J3507" i="6"/>
  <c r="K3507" i="6"/>
  <c r="E3508" i="6"/>
  <c r="F3508" i="6"/>
  <c r="I3508" i="6"/>
  <c r="J3508" i="6"/>
  <c r="K3508" i="6"/>
  <c r="E3509" i="6"/>
  <c r="F3509" i="6"/>
  <c r="I3509" i="6"/>
  <c r="J3509" i="6"/>
  <c r="K3509" i="6"/>
  <c r="E3510" i="6"/>
  <c r="F3510" i="6"/>
  <c r="I3510" i="6"/>
  <c r="J3510" i="6"/>
  <c r="K3510" i="6"/>
  <c r="E3511" i="6"/>
  <c r="F3511" i="6"/>
  <c r="I3511" i="6"/>
  <c r="J3511" i="6"/>
  <c r="K3511" i="6"/>
  <c r="E3512" i="6"/>
  <c r="F3512" i="6"/>
  <c r="I3512" i="6"/>
  <c r="J3512" i="6"/>
  <c r="K3512" i="6"/>
  <c r="E3513" i="6"/>
  <c r="F3513" i="6"/>
  <c r="I3513" i="6"/>
  <c r="J3513" i="6"/>
  <c r="K3513" i="6"/>
  <c r="E3514" i="6"/>
  <c r="F3514" i="6"/>
  <c r="I3514" i="6"/>
  <c r="J3514" i="6"/>
  <c r="K3514" i="6"/>
  <c r="E3515" i="6"/>
  <c r="F3515" i="6"/>
  <c r="I3515" i="6"/>
  <c r="J3515" i="6"/>
  <c r="K3515" i="6"/>
  <c r="E3516" i="6"/>
  <c r="F3516" i="6"/>
  <c r="I3516" i="6"/>
  <c r="J3516" i="6"/>
  <c r="K3516" i="6"/>
  <c r="E3517" i="6"/>
  <c r="F3517" i="6"/>
  <c r="I3517" i="6"/>
  <c r="J3517" i="6"/>
  <c r="K3517" i="6"/>
  <c r="E3518" i="6"/>
  <c r="F3518" i="6"/>
  <c r="I3518" i="6"/>
  <c r="J3518" i="6"/>
  <c r="K3518" i="6"/>
  <c r="E3519" i="6"/>
  <c r="F3519" i="6"/>
  <c r="I3519" i="6"/>
  <c r="J3519" i="6"/>
  <c r="K3519" i="6"/>
  <c r="E3520" i="6"/>
  <c r="F3520" i="6"/>
  <c r="I3520" i="6"/>
  <c r="J3520" i="6"/>
  <c r="K3520" i="6"/>
  <c r="E3521" i="6"/>
  <c r="F3521" i="6"/>
  <c r="I3521" i="6"/>
  <c r="J3521" i="6"/>
  <c r="K3521" i="6"/>
  <c r="E3522" i="6"/>
  <c r="F3522" i="6"/>
  <c r="I3522" i="6"/>
  <c r="J3522" i="6"/>
  <c r="K3522" i="6"/>
  <c r="E3523" i="6"/>
  <c r="F3523" i="6"/>
  <c r="I3523" i="6"/>
  <c r="J3523" i="6"/>
  <c r="K3523" i="6"/>
  <c r="E3524" i="6"/>
  <c r="F3524" i="6"/>
  <c r="I3524" i="6"/>
  <c r="J3524" i="6"/>
  <c r="K3524" i="6"/>
  <c r="E3525" i="6"/>
  <c r="F3525" i="6"/>
  <c r="I3525" i="6"/>
  <c r="J3525" i="6"/>
  <c r="K3525" i="6"/>
  <c r="E3526" i="6"/>
  <c r="F3526" i="6"/>
  <c r="I3526" i="6"/>
  <c r="J3526" i="6"/>
  <c r="K3526" i="6"/>
  <c r="E3527" i="6"/>
  <c r="F3527" i="6"/>
  <c r="I3527" i="6"/>
  <c r="J3527" i="6"/>
  <c r="K3527" i="6"/>
  <c r="E3528" i="6"/>
  <c r="F3528" i="6"/>
  <c r="I3528" i="6"/>
  <c r="J3528" i="6"/>
  <c r="K3528" i="6"/>
  <c r="E3529" i="6"/>
  <c r="F3529" i="6"/>
  <c r="I3529" i="6"/>
  <c r="J3529" i="6"/>
  <c r="K3529" i="6"/>
  <c r="E3530" i="6"/>
  <c r="F3530" i="6"/>
  <c r="I3530" i="6"/>
  <c r="J3530" i="6"/>
  <c r="K3530" i="6"/>
  <c r="E3531" i="6"/>
  <c r="F3531" i="6"/>
  <c r="I3531" i="6"/>
  <c r="J3531" i="6"/>
  <c r="K3531" i="6"/>
  <c r="E3532" i="6"/>
  <c r="F3532" i="6"/>
  <c r="I3532" i="6"/>
  <c r="J3532" i="6"/>
  <c r="K3532" i="6"/>
  <c r="E3533" i="6"/>
  <c r="F3533" i="6"/>
  <c r="I3533" i="6"/>
  <c r="J3533" i="6"/>
  <c r="K3533" i="6"/>
  <c r="E3534" i="6"/>
  <c r="F3534" i="6"/>
  <c r="I3534" i="6"/>
  <c r="J3534" i="6"/>
  <c r="K3534" i="6"/>
  <c r="E3535" i="6"/>
  <c r="F3535" i="6"/>
  <c r="I3535" i="6"/>
  <c r="J3535" i="6"/>
  <c r="K3535" i="6"/>
  <c r="E3536" i="6"/>
  <c r="F3536" i="6"/>
  <c r="I3536" i="6"/>
  <c r="J3536" i="6"/>
  <c r="K3536" i="6"/>
  <c r="E3537" i="6"/>
  <c r="F3537" i="6"/>
  <c r="I3537" i="6"/>
  <c r="J3537" i="6"/>
  <c r="K3537" i="6"/>
  <c r="E3538" i="6"/>
  <c r="F3538" i="6"/>
  <c r="I3538" i="6"/>
  <c r="J3538" i="6"/>
  <c r="K3538" i="6"/>
  <c r="E3539" i="6"/>
  <c r="F3539" i="6"/>
  <c r="I3539" i="6"/>
  <c r="J3539" i="6"/>
  <c r="K3539" i="6"/>
  <c r="E3540" i="6"/>
  <c r="F3540" i="6"/>
  <c r="I3540" i="6"/>
  <c r="J3540" i="6"/>
  <c r="K3540" i="6"/>
  <c r="E3541" i="6"/>
  <c r="F3541" i="6"/>
  <c r="I3541" i="6"/>
  <c r="J3541" i="6"/>
  <c r="K3541" i="6"/>
  <c r="E3542" i="6"/>
  <c r="F3542" i="6"/>
  <c r="I3542" i="6"/>
  <c r="J3542" i="6"/>
  <c r="K3542" i="6"/>
  <c r="E3543" i="6"/>
  <c r="F3543" i="6"/>
  <c r="I3543" i="6"/>
  <c r="J3543" i="6"/>
  <c r="K3543" i="6"/>
  <c r="E3544" i="6"/>
  <c r="F3544" i="6"/>
  <c r="I3544" i="6"/>
  <c r="J3544" i="6"/>
  <c r="K3544" i="6"/>
  <c r="E3545" i="6"/>
  <c r="F3545" i="6"/>
  <c r="I3545" i="6"/>
  <c r="J3545" i="6"/>
  <c r="K3545" i="6"/>
  <c r="E3546" i="6"/>
  <c r="F3546" i="6"/>
  <c r="I3546" i="6"/>
  <c r="J3546" i="6"/>
  <c r="K3546" i="6"/>
  <c r="E3547" i="6"/>
  <c r="F3547" i="6"/>
  <c r="I3547" i="6"/>
  <c r="J3547" i="6"/>
  <c r="K3547" i="6"/>
  <c r="E3548" i="6"/>
  <c r="F3548" i="6"/>
  <c r="I3548" i="6"/>
  <c r="J3548" i="6"/>
  <c r="K3548" i="6"/>
  <c r="E3549" i="6"/>
  <c r="F3549" i="6"/>
  <c r="I3549" i="6"/>
  <c r="J3549" i="6"/>
  <c r="K3549" i="6"/>
  <c r="E3550" i="6"/>
  <c r="F3550" i="6"/>
  <c r="I3550" i="6"/>
  <c r="J3550" i="6"/>
  <c r="K3550" i="6"/>
  <c r="E3551" i="6"/>
  <c r="F3551" i="6"/>
  <c r="I3551" i="6"/>
  <c r="J3551" i="6"/>
  <c r="K3551" i="6"/>
  <c r="E3552" i="6"/>
  <c r="F3552" i="6"/>
  <c r="I3552" i="6"/>
  <c r="J3552" i="6"/>
  <c r="K3552" i="6"/>
  <c r="E3553" i="6"/>
  <c r="F3553" i="6"/>
  <c r="I3553" i="6"/>
  <c r="J3553" i="6"/>
  <c r="K3553" i="6"/>
  <c r="E3554" i="6"/>
  <c r="F3554" i="6"/>
  <c r="I3554" i="6"/>
  <c r="J3554" i="6"/>
  <c r="K3554" i="6"/>
  <c r="E3555" i="6"/>
  <c r="F3555" i="6"/>
  <c r="I3555" i="6"/>
  <c r="J3555" i="6"/>
  <c r="K3555" i="6"/>
  <c r="E3556" i="6"/>
  <c r="F3556" i="6"/>
  <c r="I3556" i="6"/>
  <c r="J3556" i="6"/>
  <c r="K3556" i="6"/>
  <c r="E3557" i="6"/>
  <c r="F3557" i="6"/>
  <c r="I3557" i="6"/>
  <c r="J3557" i="6"/>
  <c r="K3557" i="6"/>
  <c r="E3558" i="6"/>
  <c r="F3558" i="6"/>
  <c r="I3558" i="6"/>
  <c r="J3558" i="6"/>
  <c r="K3558" i="6"/>
  <c r="E3559" i="6"/>
  <c r="F3559" i="6"/>
  <c r="I3559" i="6"/>
  <c r="J3559" i="6"/>
  <c r="K3559" i="6"/>
  <c r="E3560" i="6"/>
  <c r="F3560" i="6"/>
  <c r="I3560" i="6"/>
  <c r="J3560" i="6"/>
  <c r="K3560" i="6"/>
  <c r="E3561" i="6"/>
  <c r="F3561" i="6"/>
  <c r="I3561" i="6"/>
  <c r="J3561" i="6"/>
  <c r="K3561" i="6"/>
  <c r="E3562" i="6"/>
  <c r="F3562" i="6"/>
  <c r="I3562" i="6"/>
  <c r="J3562" i="6"/>
  <c r="K3562" i="6"/>
  <c r="E3563" i="6"/>
  <c r="F3563" i="6"/>
  <c r="I3563" i="6"/>
  <c r="J3563" i="6"/>
  <c r="K3563" i="6"/>
  <c r="E3564" i="6"/>
  <c r="F3564" i="6"/>
  <c r="I3564" i="6"/>
  <c r="J3564" i="6"/>
  <c r="K3564" i="6"/>
  <c r="E3565" i="6"/>
  <c r="F3565" i="6"/>
  <c r="I3565" i="6"/>
  <c r="J3565" i="6"/>
  <c r="K3565" i="6"/>
  <c r="E3566" i="6"/>
  <c r="F3566" i="6"/>
  <c r="I3566" i="6"/>
  <c r="J3566" i="6"/>
  <c r="K3566" i="6"/>
  <c r="E3567" i="6"/>
  <c r="F3567" i="6"/>
  <c r="I3567" i="6"/>
  <c r="J3567" i="6"/>
  <c r="K3567" i="6"/>
  <c r="E3568" i="6"/>
  <c r="F3568" i="6"/>
  <c r="I3568" i="6"/>
  <c r="J3568" i="6"/>
  <c r="K3568" i="6"/>
  <c r="E3569" i="6"/>
  <c r="F3569" i="6"/>
  <c r="I3569" i="6"/>
  <c r="J3569" i="6"/>
  <c r="K3569" i="6"/>
  <c r="E3570" i="6"/>
  <c r="F3570" i="6"/>
  <c r="I3570" i="6"/>
  <c r="J3570" i="6"/>
  <c r="K3570" i="6"/>
  <c r="E3571" i="6"/>
  <c r="F3571" i="6"/>
  <c r="I3571" i="6"/>
  <c r="J3571" i="6"/>
  <c r="K3571" i="6"/>
  <c r="E3572" i="6"/>
  <c r="F3572" i="6"/>
  <c r="I3572" i="6"/>
  <c r="J3572" i="6"/>
  <c r="K3572" i="6"/>
  <c r="E3573" i="6"/>
  <c r="F3573" i="6"/>
  <c r="I3573" i="6"/>
  <c r="J3573" i="6"/>
  <c r="K3573" i="6"/>
  <c r="E3574" i="6"/>
  <c r="F3574" i="6"/>
  <c r="I3574" i="6"/>
  <c r="J3574" i="6"/>
  <c r="K3574" i="6"/>
  <c r="E3575" i="6"/>
  <c r="F3575" i="6"/>
  <c r="I3575" i="6"/>
  <c r="J3575" i="6"/>
  <c r="K3575" i="6"/>
  <c r="E3576" i="6"/>
  <c r="F3576" i="6"/>
  <c r="I3576" i="6"/>
  <c r="J3576" i="6"/>
  <c r="K3576" i="6"/>
  <c r="E3577" i="6"/>
  <c r="F3577" i="6"/>
  <c r="I3577" i="6"/>
  <c r="J3577" i="6"/>
  <c r="K3577" i="6"/>
  <c r="E3578" i="6"/>
  <c r="F3578" i="6"/>
  <c r="I3578" i="6"/>
  <c r="J3578" i="6"/>
  <c r="K3578" i="6"/>
  <c r="E3579" i="6"/>
  <c r="F3579" i="6"/>
  <c r="I3579" i="6"/>
  <c r="J3579" i="6"/>
  <c r="K3579" i="6"/>
  <c r="E3580" i="6"/>
  <c r="F3580" i="6"/>
  <c r="I3580" i="6"/>
  <c r="J3580" i="6"/>
  <c r="K3580" i="6"/>
  <c r="E3581" i="6"/>
  <c r="F3581" i="6"/>
  <c r="I3581" i="6"/>
  <c r="J3581" i="6"/>
  <c r="K3581" i="6"/>
  <c r="E3582" i="6"/>
  <c r="F3582" i="6"/>
  <c r="I3582" i="6"/>
  <c r="J3582" i="6"/>
  <c r="K3582" i="6"/>
  <c r="E3583" i="6"/>
  <c r="F3583" i="6"/>
  <c r="I3583" i="6"/>
  <c r="J3583" i="6"/>
  <c r="K3583" i="6"/>
  <c r="E3584" i="6"/>
  <c r="F3584" i="6"/>
  <c r="I3584" i="6"/>
  <c r="J3584" i="6"/>
  <c r="K3584" i="6"/>
  <c r="E3585" i="6"/>
  <c r="F3585" i="6"/>
  <c r="I3585" i="6"/>
  <c r="J3585" i="6"/>
  <c r="K3585" i="6"/>
  <c r="E3586" i="6"/>
  <c r="F3586" i="6"/>
  <c r="I3586" i="6"/>
  <c r="J3586" i="6"/>
  <c r="K3586" i="6"/>
  <c r="E3587" i="6"/>
  <c r="F3587" i="6"/>
  <c r="I3587" i="6"/>
  <c r="J3587" i="6"/>
  <c r="K3587" i="6"/>
  <c r="E3588" i="6"/>
  <c r="F3588" i="6"/>
  <c r="I3588" i="6"/>
  <c r="J3588" i="6"/>
  <c r="K3588" i="6"/>
  <c r="E3589" i="6"/>
  <c r="F3589" i="6"/>
  <c r="I3589" i="6"/>
  <c r="J3589" i="6"/>
  <c r="K3589" i="6"/>
  <c r="E3590" i="6"/>
  <c r="F3590" i="6"/>
  <c r="I3590" i="6"/>
  <c r="J3590" i="6"/>
  <c r="K3590" i="6"/>
  <c r="E3591" i="6"/>
  <c r="F3591" i="6"/>
  <c r="I3591" i="6"/>
  <c r="J3591" i="6"/>
  <c r="K3591" i="6"/>
  <c r="E3592" i="6"/>
  <c r="F3592" i="6"/>
  <c r="I3592" i="6"/>
  <c r="J3592" i="6"/>
  <c r="K3592" i="6"/>
  <c r="E3593" i="6"/>
  <c r="F3593" i="6"/>
  <c r="I3593" i="6"/>
  <c r="J3593" i="6"/>
  <c r="K3593" i="6"/>
  <c r="E3594" i="6"/>
  <c r="F3594" i="6"/>
  <c r="I3594" i="6"/>
  <c r="J3594" i="6"/>
  <c r="K3594" i="6"/>
  <c r="E3595" i="6"/>
  <c r="F3595" i="6"/>
  <c r="I3595" i="6"/>
  <c r="J3595" i="6"/>
  <c r="K3595" i="6"/>
  <c r="E3596" i="6"/>
  <c r="F3596" i="6"/>
  <c r="I3596" i="6"/>
  <c r="J3596" i="6"/>
  <c r="K3596" i="6"/>
  <c r="E3597" i="6"/>
  <c r="F3597" i="6"/>
  <c r="I3597" i="6"/>
  <c r="J3597" i="6"/>
  <c r="K3597" i="6"/>
  <c r="E3598" i="6"/>
  <c r="F3598" i="6"/>
  <c r="I3598" i="6"/>
  <c r="J3598" i="6"/>
  <c r="K3598" i="6"/>
  <c r="E3599" i="6"/>
  <c r="F3599" i="6"/>
  <c r="I3599" i="6"/>
  <c r="J3599" i="6"/>
  <c r="K3599" i="6"/>
  <c r="E3600" i="6"/>
  <c r="F3600" i="6"/>
  <c r="I3600" i="6"/>
  <c r="J3600" i="6"/>
  <c r="K3600" i="6"/>
  <c r="E3601" i="6"/>
  <c r="F3601" i="6"/>
  <c r="I3601" i="6"/>
  <c r="J3601" i="6"/>
  <c r="K3601" i="6"/>
  <c r="E3602" i="6"/>
  <c r="F3602" i="6"/>
  <c r="I3602" i="6"/>
  <c r="J3602" i="6"/>
  <c r="K3602" i="6"/>
  <c r="E3603" i="6"/>
  <c r="F3603" i="6"/>
  <c r="I3603" i="6"/>
  <c r="J3603" i="6"/>
  <c r="K3603" i="6"/>
  <c r="E3604" i="6"/>
  <c r="F3604" i="6"/>
  <c r="I3604" i="6"/>
  <c r="J3604" i="6"/>
  <c r="K3604" i="6"/>
  <c r="E3605" i="6"/>
  <c r="F3605" i="6"/>
  <c r="I3605" i="6"/>
  <c r="J3605" i="6"/>
  <c r="K3605" i="6"/>
  <c r="E3606" i="6"/>
  <c r="F3606" i="6"/>
  <c r="I3606" i="6"/>
  <c r="J3606" i="6"/>
  <c r="K3606" i="6"/>
  <c r="E3607" i="6"/>
  <c r="F3607" i="6"/>
  <c r="I3607" i="6"/>
  <c r="J3607" i="6"/>
  <c r="K3607" i="6"/>
  <c r="E3608" i="6"/>
  <c r="F3608" i="6"/>
  <c r="I3608" i="6"/>
  <c r="J3608" i="6"/>
  <c r="K3608" i="6"/>
  <c r="E3609" i="6"/>
  <c r="F3609" i="6"/>
  <c r="I3609" i="6"/>
  <c r="J3609" i="6"/>
  <c r="K3609" i="6"/>
  <c r="E3610" i="6"/>
  <c r="F3610" i="6"/>
  <c r="I3610" i="6"/>
  <c r="J3610" i="6"/>
  <c r="K3610" i="6"/>
  <c r="E3611" i="6"/>
  <c r="F3611" i="6"/>
  <c r="I3611" i="6"/>
  <c r="J3611" i="6"/>
  <c r="K3611" i="6"/>
  <c r="E3612" i="6"/>
  <c r="F3612" i="6"/>
  <c r="I3612" i="6"/>
  <c r="J3612" i="6"/>
  <c r="K3612" i="6"/>
  <c r="E3613" i="6"/>
  <c r="F3613" i="6"/>
  <c r="I3613" i="6"/>
  <c r="J3613" i="6"/>
  <c r="K3613" i="6"/>
  <c r="E3614" i="6"/>
  <c r="F3614" i="6"/>
  <c r="I3614" i="6"/>
  <c r="J3614" i="6"/>
  <c r="K3614" i="6"/>
  <c r="E3615" i="6"/>
  <c r="F3615" i="6"/>
  <c r="I3615" i="6"/>
  <c r="J3615" i="6"/>
  <c r="K3615" i="6"/>
  <c r="E3616" i="6"/>
  <c r="F3616" i="6"/>
  <c r="I3616" i="6"/>
  <c r="J3616" i="6"/>
  <c r="K3616" i="6"/>
  <c r="E3617" i="6"/>
  <c r="F3617" i="6"/>
  <c r="I3617" i="6"/>
  <c r="J3617" i="6"/>
  <c r="K3617" i="6"/>
  <c r="E3618" i="6"/>
  <c r="F3618" i="6"/>
  <c r="I3618" i="6"/>
  <c r="J3618" i="6"/>
  <c r="K3618" i="6"/>
  <c r="E3619" i="6"/>
  <c r="F3619" i="6"/>
  <c r="I3619" i="6"/>
  <c r="J3619" i="6"/>
  <c r="K3619" i="6"/>
  <c r="E3620" i="6"/>
  <c r="F3620" i="6"/>
  <c r="I3620" i="6"/>
  <c r="J3620" i="6"/>
  <c r="K3620" i="6"/>
  <c r="E3621" i="6"/>
  <c r="F3621" i="6"/>
  <c r="I3621" i="6"/>
  <c r="J3621" i="6"/>
  <c r="K3621" i="6"/>
  <c r="E3622" i="6"/>
  <c r="F3622" i="6"/>
  <c r="I3622" i="6"/>
  <c r="J3622" i="6"/>
  <c r="K3622" i="6"/>
  <c r="E3623" i="6"/>
  <c r="F3623" i="6"/>
  <c r="I3623" i="6"/>
  <c r="J3623" i="6"/>
  <c r="K3623" i="6"/>
  <c r="E3624" i="6"/>
  <c r="F3624" i="6"/>
  <c r="I3624" i="6"/>
  <c r="J3624" i="6"/>
  <c r="K3624" i="6"/>
  <c r="E3625" i="6"/>
  <c r="F3625" i="6"/>
  <c r="I3625" i="6"/>
  <c r="J3625" i="6"/>
  <c r="K3625" i="6"/>
  <c r="E3626" i="6"/>
  <c r="F3626" i="6"/>
  <c r="I3626" i="6"/>
  <c r="J3626" i="6"/>
  <c r="K3626" i="6"/>
  <c r="E3627" i="6"/>
  <c r="F3627" i="6"/>
  <c r="I3627" i="6"/>
  <c r="J3627" i="6"/>
  <c r="K3627" i="6"/>
  <c r="E3628" i="6"/>
  <c r="F3628" i="6"/>
  <c r="I3628" i="6"/>
  <c r="J3628" i="6"/>
  <c r="K3628" i="6"/>
  <c r="E3629" i="6"/>
  <c r="F3629" i="6"/>
  <c r="I3629" i="6"/>
  <c r="J3629" i="6"/>
  <c r="K3629" i="6"/>
  <c r="E3630" i="6"/>
  <c r="F3630" i="6"/>
  <c r="I3630" i="6"/>
  <c r="J3630" i="6"/>
  <c r="K3630" i="6"/>
  <c r="E3631" i="6"/>
  <c r="F3631" i="6"/>
  <c r="I3631" i="6"/>
  <c r="J3631" i="6"/>
  <c r="K3631" i="6"/>
  <c r="E3632" i="6"/>
  <c r="F3632" i="6"/>
  <c r="I3632" i="6"/>
  <c r="J3632" i="6"/>
  <c r="K3632" i="6"/>
  <c r="E3633" i="6"/>
  <c r="F3633" i="6"/>
  <c r="I3633" i="6"/>
  <c r="J3633" i="6"/>
  <c r="K3633" i="6"/>
  <c r="E3634" i="6"/>
  <c r="F3634" i="6"/>
  <c r="I3634" i="6"/>
  <c r="J3634" i="6"/>
  <c r="K3634" i="6"/>
  <c r="E3635" i="6"/>
  <c r="F3635" i="6"/>
  <c r="I3635" i="6"/>
  <c r="J3635" i="6"/>
  <c r="K3635" i="6"/>
  <c r="E3636" i="6"/>
  <c r="F3636" i="6"/>
  <c r="I3636" i="6"/>
  <c r="J3636" i="6"/>
  <c r="K3636" i="6"/>
  <c r="E3637" i="6"/>
  <c r="F3637" i="6"/>
  <c r="I3637" i="6"/>
  <c r="J3637" i="6"/>
  <c r="K3637" i="6"/>
  <c r="E3638" i="6"/>
  <c r="F3638" i="6"/>
  <c r="I3638" i="6"/>
  <c r="J3638" i="6"/>
  <c r="K3638" i="6"/>
  <c r="E3639" i="6"/>
  <c r="F3639" i="6"/>
  <c r="I3639" i="6"/>
  <c r="J3639" i="6"/>
  <c r="K3639" i="6"/>
  <c r="E3640" i="6"/>
  <c r="F3640" i="6"/>
  <c r="I3640" i="6"/>
  <c r="J3640" i="6"/>
  <c r="K3640" i="6"/>
  <c r="E3641" i="6"/>
  <c r="F3641" i="6"/>
  <c r="I3641" i="6"/>
  <c r="J3641" i="6"/>
  <c r="K3641" i="6"/>
  <c r="E3642" i="6"/>
  <c r="F3642" i="6"/>
  <c r="I3642" i="6"/>
  <c r="J3642" i="6"/>
  <c r="K3642" i="6"/>
  <c r="E3643" i="6"/>
  <c r="F3643" i="6"/>
  <c r="I3643" i="6"/>
  <c r="J3643" i="6"/>
  <c r="K3643" i="6"/>
  <c r="E3644" i="6"/>
  <c r="F3644" i="6"/>
  <c r="I3644" i="6"/>
  <c r="J3644" i="6"/>
  <c r="K3644" i="6"/>
  <c r="E3645" i="6"/>
  <c r="F3645" i="6"/>
  <c r="I3645" i="6"/>
  <c r="J3645" i="6"/>
  <c r="K3645" i="6"/>
  <c r="E3646" i="6"/>
  <c r="F3646" i="6"/>
  <c r="I3646" i="6"/>
  <c r="J3646" i="6"/>
  <c r="K3646" i="6"/>
  <c r="E3647" i="6"/>
  <c r="F3647" i="6"/>
  <c r="I3647" i="6"/>
  <c r="J3647" i="6"/>
  <c r="K3647" i="6"/>
  <c r="E3648" i="6"/>
  <c r="F3648" i="6"/>
  <c r="I3648" i="6"/>
  <c r="J3648" i="6"/>
  <c r="K3648" i="6"/>
  <c r="E3649" i="6"/>
  <c r="F3649" i="6"/>
  <c r="I3649" i="6"/>
  <c r="J3649" i="6"/>
  <c r="K3649" i="6"/>
  <c r="E3650" i="6"/>
  <c r="F3650" i="6"/>
  <c r="I3650" i="6"/>
  <c r="J3650" i="6"/>
  <c r="K3650" i="6"/>
  <c r="E3651" i="6"/>
  <c r="F3651" i="6"/>
  <c r="I3651" i="6"/>
  <c r="J3651" i="6"/>
  <c r="K3651" i="6"/>
  <c r="E3652" i="6"/>
  <c r="F3652" i="6"/>
  <c r="I3652" i="6"/>
  <c r="J3652" i="6"/>
  <c r="K3652" i="6"/>
  <c r="E3653" i="6"/>
  <c r="F3653" i="6"/>
  <c r="I3653" i="6"/>
  <c r="J3653" i="6"/>
  <c r="K3653" i="6"/>
  <c r="E3654" i="6"/>
  <c r="F3654" i="6"/>
  <c r="I3654" i="6"/>
  <c r="J3654" i="6"/>
  <c r="K3654" i="6"/>
  <c r="E3655" i="6"/>
  <c r="F3655" i="6"/>
  <c r="I3655" i="6"/>
  <c r="J3655" i="6"/>
  <c r="K3655" i="6"/>
  <c r="E3656" i="6"/>
  <c r="F3656" i="6"/>
  <c r="I3656" i="6"/>
  <c r="J3656" i="6"/>
  <c r="K3656" i="6"/>
  <c r="E3657" i="6"/>
  <c r="F3657" i="6"/>
  <c r="I3657" i="6"/>
  <c r="J3657" i="6"/>
  <c r="K3657" i="6"/>
  <c r="E3658" i="6"/>
  <c r="F3658" i="6"/>
  <c r="I3658" i="6"/>
  <c r="J3658" i="6"/>
  <c r="K3658" i="6"/>
  <c r="E3659" i="6"/>
  <c r="F3659" i="6"/>
  <c r="I3659" i="6"/>
  <c r="J3659" i="6"/>
  <c r="K3659" i="6"/>
  <c r="E3660" i="6"/>
  <c r="F3660" i="6"/>
  <c r="I3660" i="6"/>
  <c r="J3660" i="6"/>
  <c r="K3660" i="6"/>
  <c r="E3661" i="6"/>
  <c r="F3661" i="6"/>
  <c r="I3661" i="6"/>
  <c r="J3661" i="6"/>
  <c r="K3661" i="6"/>
  <c r="E3662" i="6"/>
  <c r="F3662" i="6"/>
  <c r="I3662" i="6"/>
  <c r="J3662" i="6"/>
  <c r="K3662" i="6"/>
  <c r="E3663" i="6"/>
  <c r="F3663" i="6"/>
  <c r="I3663" i="6"/>
  <c r="J3663" i="6"/>
  <c r="K3663" i="6"/>
  <c r="E3664" i="6"/>
  <c r="F3664" i="6"/>
  <c r="I3664" i="6"/>
  <c r="J3664" i="6"/>
  <c r="K3664" i="6"/>
  <c r="E3665" i="6"/>
  <c r="F3665" i="6"/>
  <c r="I3665" i="6"/>
  <c r="J3665" i="6"/>
  <c r="K3665" i="6"/>
  <c r="E3666" i="6"/>
  <c r="F3666" i="6"/>
  <c r="I3666" i="6"/>
  <c r="J3666" i="6"/>
  <c r="K3666" i="6"/>
  <c r="E3667" i="6"/>
  <c r="F3667" i="6"/>
  <c r="I3667" i="6"/>
  <c r="J3667" i="6"/>
  <c r="K3667" i="6"/>
  <c r="E3668" i="6"/>
  <c r="F3668" i="6"/>
  <c r="I3668" i="6"/>
  <c r="J3668" i="6"/>
  <c r="K3668" i="6"/>
  <c r="E3669" i="6"/>
  <c r="F3669" i="6"/>
  <c r="I3669" i="6"/>
  <c r="J3669" i="6"/>
  <c r="K3669" i="6"/>
  <c r="E3670" i="6"/>
  <c r="F3670" i="6"/>
  <c r="I3670" i="6"/>
  <c r="J3670" i="6"/>
  <c r="K3670" i="6"/>
  <c r="E3671" i="6"/>
  <c r="F3671" i="6"/>
  <c r="I3671" i="6"/>
  <c r="J3671" i="6"/>
  <c r="K3671" i="6"/>
  <c r="E3672" i="6"/>
  <c r="F3672" i="6"/>
  <c r="I3672" i="6"/>
  <c r="J3672" i="6"/>
  <c r="K3672" i="6"/>
  <c r="E3673" i="6"/>
  <c r="F3673" i="6"/>
  <c r="I3673" i="6"/>
  <c r="J3673" i="6"/>
  <c r="K3673" i="6"/>
  <c r="E3674" i="6"/>
  <c r="F3674" i="6"/>
  <c r="I3674" i="6"/>
  <c r="J3674" i="6"/>
  <c r="K3674" i="6"/>
  <c r="E3675" i="6"/>
  <c r="F3675" i="6"/>
  <c r="I3675" i="6"/>
  <c r="J3675" i="6"/>
  <c r="K3675" i="6"/>
  <c r="E3676" i="6"/>
  <c r="F3676" i="6"/>
  <c r="I3676" i="6"/>
  <c r="J3676" i="6"/>
  <c r="K3676" i="6"/>
  <c r="E3677" i="6"/>
  <c r="F3677" i="6"/>
  <c r="I3677" i="6"/>
  <c r="J3677" i="6"/>
  <c r="K3677" i="6"/>
  <c r="E3678" i="6"/>
  <c r="F3678" i="6"/>
  <c r="I3678" i="6"/>
  <c r="J3678" i="6"/>
  <c r="K3678" i="6"/>
  <c r="E3679" i="6"/>
  <c r="F3679" i="6"/>
  <c r="I3679" i="6"/>
  <c r="J3679" i="6"/>
  <c r="K3679" i="6"/>
  <c r="E3680" i="6"/>
  <c r="F3680" i="6"/>
  <c r="I3680" i="6"/>
  <c r="J3680" i="6"/>
  <c r="K3680" i="6"/>
  <c r="E3681" i="6"/>
  <c r="F3681" i="6"/>
  <c r="I3681" i="6"/>
  <c r="J3681" i="6"/>
  <c r="K3681" i="6"/>
  <c r="E3682" i="6"/>
  <c r="F3682" i="6"/>
  <c r="I3682" i="6"/>
  <c r="J3682" i="6"/>
  <c r="K3682" i="6"/>
  <c r="E3683" i="6"/>
  <c r="F3683" i="6"/>
  <c r="I3683" i="6"/>
  <c r="J3683" i="6"/>
  <c r="K3683" i="6"/>
  <c r="E3684" i="6"/>
  <c r="F3684" i="6"/>
  <c r="I3684" i="6"/>
  <c r="J3684" i="6"/>
  <c r="K3684" i="6"/>
  <c r="E3685" i="6"/>
  <c r="F3685" i="6"/>
  <c r="I3685" i="6"/>
  <c r="J3685" i="6"/>
  <c r="K3685" i="6"/>
  <c r="E3686" i="6"/>
  <c r="F3686" i="6"/>
  <c r="I3686" i="6"/>
  <c r="J3686" i="6"/>
  <c r="K3686" i="6"/>
  <c r="E3687" i="6"/>
  <c r="F3687" i="6"/>
  <c r="I3687" i="6"/>
  <c r="J3687" i="6"/>
  <c r="K3687" i="6"/>
  <c r="E3688" i="6"/>
  <c r="F3688" i="6"/>
  <c r="I3688" i="6"/>
  <c r="J3688" i="6"/>
  <c r="K3688" i="6"/>
  <c r="E3689" i="6"/>
  <c r="F3689" i="6"/>
  <c r="I3689" i="6"/>
  <c r="J3689" i="6"/>
  <c r="K3689" i="6"/>
  <c r="E3690" i="6"/>
  <c r="F3690" i="6"/>
  <c r="I3690" i="6"/>
  <c r="J3690" i="6"/>
  <c r="K3690" i="6"/>
  <c r="E3691" i="6"/>
  <c r="F3691" i="6"/>
  <c r="I3691" i="6"/>
  <c r="J3691" i="6"/>
  <c r="K3691" i="6"/>
  <c r="E3692" i="6"/>
  <c r="F3692" i="6"/>
  <c r="I3692" i="6"/>
  <c r="J3692" i="6"/>
  <c r="K3692" i="6"/>
  <c r="E3693" i="6"/>
  <c r="F3693" i="6"/>
  <c r="I3693" i="6"/>
  <c r="J3693" i="6"/>
  <c r="K3693" i="6"/>
  <c r="E3694" i="6"/>
  <c r="F3694" i="6"/>
  <c r="I3694" i="6"/>
  <c r="J3694" i="6"/>
  <c r="K3694" i="6"/>
  <c r="E3695" i="6"/>
  <c r="F3695" i="6"/>
  <c r="I3695" i="6"/>
  <c r="J3695" i="6"/>
  <c r="K3695" i="6"/>
  <c r="E3696" i="6"/>
  <c r="F3696" i="6"/>
  <c r="I3696" i="6"/>
  <c r="J3696" i="6"/>
  <c r="K3696" i="6"/>
  <c r="E3697" i="6"/>
  <c r="F3697" i="6"/>
  <c r="I3697" i="6"/>
  <c r="J3697" i="6"/>
  <c r="K3697" i="6"/>
  <c r="E3698" i="6"/>
  <c r="F3698" i="6"/>
  <c r="I3698" i="6"/>
  <c r="J3698" i="6"/>
  <c r="K3698" i="6"/>
  <c r="E3699" i="6"/>
  <c r="F3699" i="6"/>
  <c r="I3699" i="6"/>
  <c r="J3699" i="6"/>
  <c r="K3699" i="6"/>
  <c r="E3700" i="6"/>
  <c r="F3700" i="6"/>
  <c r="I3700" i="6"/>
  <c r="J3700" i="6"/>
  <c r="K3700" i="6"/>
  <c r="E3701" i="6"/>
  <c r="F3701" i="6"/>
  <c r="I3701" i="6"/>
  <c r="J3701" i="6"/>
  <c r="K3701" i="6"/>
  <c r="E3702" i="6"/>
  <c r="F3702" i="6"/>
  <c r="I3702" i="6"/>
  <c r="J3702" i="6"/>
  <c r="K3702" i="6"/>
  <c r="E3703" i="6"/>
  <c r="F3703" i="6"/>
  <c r="I3703" i="6"/>
  <c r="J3703" i="6"/>
  <c r="K3703" i="6"/>
  <c r="E3704" i="6"/>
  <c r="F3704" i="6"/>
  <c r="I3704" i="6"/>
  <c r="J3704" i="6"/>
  <c r="K3704" i="6"/>
  <c r="E3705" i="6"/>
  <c r="F3705" i="6"/>
  <c r="I3705" i="6"/>
  <c r="J3705" i="6"/>
  <c r="K3705" i="6"/>
  <c r="E3706" i="6"/>
  <c r="F3706" i="6"/>
  <c r="I3706" i="6"/>
  <c r="J3706" i="6"/>
  <c r="K3706" i="6"/>
  <c r="E3707" i="6"/>
  <c r="F3707" i="6"/>
  <c r="I3707" i="6"/>
  <c r="J3707" i="6"/>
  <c r="K3707" i="6"/>
  <c r="E3708" i="6"/>
  <c r="F3708" i="6"/>
  <c r="I3708" i="6"/>
  <c r="J3708" i="6"/>
  <c r="K3708" i="6"/>
  <c r="E3709" i="6"/>
  <c r="F3709" i="6"/>
  <c r="I3709" i="6"/>
  <c r="J3709" i="6"/>
  <c r="K3709" i="6"/>
  <c r="E3710" i="6"/>
  <c r="F3710" i="6"/>
  <c r="I3710" i="6"/>
  <c r="J3710" i="6"/>
  <c r="K3710" i="6"/>
  <c r="E3711" i="6"/>
  <c r="F3711" i="6"/>
  <c r="I3711" i="6"/>
  <c r="J3711" i="6"/>
  <c r="K3711" i="6"/>
  <c r="E3712" i="6"/>
  <c r="F3712" i="6"/>
  <c r="I3712" i="6"/>
  <c r="J3712" i="6"/>
  <c r="K3712" i="6"/>
  <c r="E3713" i="6"/>
  <c r="F3713" i="6"/>
  <c r="I3713" i="6"/>
  <c r="J3713" i="6"/>
  <c r="K3713" i="6"/>
  <c r="E3714" i="6"/>
  <c r="F3714" i="6"/>
  <c r="I3714" i="6"/>
  <c r="J3714" i="6"/>
  <c r="K3714" i="6"/>
  <c r="E3715" i="6"/>
  <c r="F3715" i="6"/>
  <c r="I3715" i="6"/>
  <c r="J3715" i="6"/>
  <c r="K3715" i="6"/>
  <c r="E3716" i="6"/>
  <c r="F3716" i="6"/>
  <c r="I3716" i="6"/>
  <c r="J3716" i="6"/>
  <c r="K3716" i="6"/>
  <c r="E3717" i="6"/>
  <c r="F3717" i="6"/>
  <c r="I3717" i="6"/>
  <c r="J3717" i="6"/>
  <c r="K3717" i="6"/>
  <c r="E3718" i="6"/>
  <c r="F3718" i="6"/>
  <c r="I3718" i="6"/>
  <c r="J3718" i="6"/>
  <c r="K3718" i="6"/>
  <c r="E3719" i="6"/>
  <c r="F3719" i="6"/>
  <c r="I3719" i="6"/>
  <c r="J3719" i="6"/>
  <c r="K3719" i="6"/>
  <c r="E3720" i="6"/>
  <c r="F3720" i="6"/>
  <c r="I3720" i="6"/>
  <c r="J3720" i="6"/>
  <c r="K3720" i="6"/>
  <c r="E3721" i="6"/>
  <c r="F3721" i="6"/>
  <c r="I3721" i="6"/>
  <c r="J3721" i="6"/>
  <c r="K3721" i="6"/>
  <c r="E3722" i="6"/>
  <c r="F3722" i="6"/>
  <c r="I3722" i="6"/>
  <c r="J3722" i="6"/>
  <c r="K3722" i="6"/>
  <c r="E3723" i="6"/>
  <c r="F3723" i="6"/>
  <c r="I3723" i="6"/>
  <c r="J3723" i="6"/>
  <c r="K3723" i="6"/>
  <c r="E3724" i="6"/>
  <c r="F3724" i="6"/>
  <c r="I3724" i="6"/>
  <c r="J3724" i="6"/>
  <c r="K3724" i="6"/>
  <c r="E3725" i="6"/>
  <c r="F3725" i="6"/>
  <c r="I3725" i="6"/>
  <c r="J3725" i="6"/>
  <c r="K3725" i="6"/>
  <c r="E3726" i="6"/>
  <c r="F3726" i="6"/>
  <c r="I3726" i="6"/>
  <c r="J3726" i="6"/>
  <c r="K3726" i="6"/>
  <c r="E3727" i="6"/>
  <c r="F3727" i="6"/>
  <c r="I3727" i="6"/>
  <c r="J3727" i="6"/>
  <c r="K3727" i="6"/>
  <c r="E3728" i="6"/>
  <c r="F3728" i="6"/>
  <c r="I3728" i="6"/>
  <c r="J3728" i="6"/>
  <c r="K3728" i="6"/>
  <c r="E3729" i="6"/>
  <c r="F3729" i="6"/>
  <c r="I3729" i="6"/>
  <c r="J3729" i="6"/>
  <c r="K3729" i="6"/>
  <c r="E3730" i="6"/>
  <c r="F3730" i="6"/>
  <c r="I3730" i="6"/>
  <c r="J3730" i="6"/>
  <c r="K3730" i="6"/>
  <c r="E3731" i="6"/>
  <c r="F3731" i="6"/>
  <c r="I3731" i="6"/>
  <c r="J3731" i="6"/>
  <c r="K3731" i="6"/>
  <c r="E3732" i="6"/>
  <c r="F3732" i="6"/>
  <c r="I3732" i="6"/>
  <c r="J3732" i="6"/>
  <c r="K3732" i="6"/>
  <c r="E3733" i="6"/>
  <c r="F3733" i="6"/>
  <c r="I3733" i="6"/>
  <c r="J3733" i="6"/>
  <c r="K3733" i="6"/>
  <c r="E3734" i="6"/>
  <c r="F3734" i="6"/>
  <c r="I3734" i="6"/>
  <c r="J3734" i="6"/>
  <c r="K3734" i="6"/>
  <c r="E3735" i="6"/>
  <c r="F3735" i="6"/>
  <c r="I3735" i="6"/>
  <c r="J3735" i="6"/>
  <c r="K3735" i="6"/>
  <c r="E3736" i="6"/>
  <c r="F3736" i="6"/>
  <c r="I3736" i="6"/>
  <c r="J3736" i="6"/>
  <c r="K3736" i="6"/>
  <c r="E3737" i="6"/>
  <c r="F3737" i="6"/>
  <c r="I3737" i="6"/>
  <c r="J3737" i="6"/>
  <c r="K3737" i="6"/>
  <c r="E3738" i="6"/>
  <c r="F3738" i="6"/>
  <c r="I3738" i="6"/>
  <c r="J3738" i="6"/>
  <c r="K3738" i="6"/>
  <c r="E3739" i="6"/>
  <c r="F3739" i="6"/>
  <c r="I3739" i="6"/>
  <c r="J3739" i="6"/>
  <c r="K3739" i="6"/>
  <c r="E3740" i="6"/>
  <c r="F3740" i="6"/>
  <c r="I3740" i="6"/>
  <c r="J3740" i="6"/>
  <c r="K3740" i="6"/>
  <c r="E3741" i="6"/>
  <c r="F3741" i="6"/>
  <c r="I3741" i="6"/>
  <c r="J3741" i="6"/>
  <c r="K3741" i="6"/>
  <c r="F3742" i="6"/>
  <c r="I3742" i="6"/>
  <c r="J3742" i="6"/>
  <c r="K3742" i="6"/>
  <c r="F3743" i="6"/>
  <c r="I3743" i="6"/>
  <c r="J3743" i="6"/>
  <c r="K3743" i="6"/>
  <c r="E3744" i="6"/>
  <c r="F3744" i="6"/>
  <c r="I3744" i="6"/>
  <c r="J3744" i="6"/>
  <c r="K3744" i="6"/>
  <c r="F3745" i="6"/>
  <c r="I3745" i="6"/>
  <c r="J3745" i="6"/>
  <c r="K3745" i="6"/>
  <c r="F3746" i="6"/>
  <c r="I3746" i="6"/>
  <c r="J3746" i="6"/>
  <c r="K3746" i="6"/>
  <c r="F3747" i="6"/>
  <c r="I3747" i="6"/>
  <c r="J3747" i="6"/>
  <c r="K3747" i="6"/>
  <c r="E3748" i="6"/>
  <c r="F3748" i="6"/>
  <c r="I3748" i="6"/>
  <c r="J3748" i="6"/>
  <c r="K3748" i="6"/>
  <c r="F3749" i="6"/>
  <c r="I3749" i="6"/>
  <c r="J3749" i="6"/>
  <c r="K3749" i="6"/>
  <c r="F3750" i="6"/>
  <c r="I3750" i="6"/>
  <c r="J3750" i="6"/>
  <c r="K3750" i="6"/>
  <c r="F3751" i="6"/>
  <c r="I3751" i="6"/>
  <c r="J3751" i="6"/>
  <c r="K3751" i="6"/>
  <c r="E3752" i="6"/>
  <c r="F3752" i="6"/>
  <c r="I3752" i="6"/>
  <c r="J3752" i="6"/>
  <c r="K3752" i="6"/>
  <c r="F3753" i="6"/>
  <c r="I3753" i="6"/>
  <c r="J3753" i="6"/>
  <c r="K3753" i="6"/>
  <c r="F3754" i="6"/>
  <c r="I3754" i="6"/>
  <c r="J3754" i="6"/>
  <c r="K3754" i="6"/>
  <c r="F3755" i="6"/>
  <c r="I3755" i="6"/>
  <c r="J3755" i="6"/>
  <c r="K3755" i="6"/>
  <c r="E3756" i="6"/>
  <c r="F3756" i="6"/>
  <c r="I3756" i="6"/>
  <c r="J3756" i="6"/>
  <c r="K3756" i="6"/>
  <c r="F3757" i="6"/>
  <c r="I3757" i="6"/>
  <c r="J3757" i="6"/>
  <c r="K3757" i="6"/>
  <c r="F3758" i="6"/>
  <c r="I3758" i="6"/>
  <c r="J3758" i="6"/>
  <c r="K3758" i="6"/>
  <c r="F3759" i="6"/>
  <c r="I3759" i="6"/>
  <c r="J3759" i="6"/>
  <c r="K3759" i="6"/>
  <c r="E3760" i="6"/>
  <c r="F3760" i="6"/>
  <c r="I3760" i="6"/>
  <c r="J3760" i="6"/>
  <c r="K3760" i="6"/>
  <c r="F3761" i="6"/>
  <c r="I3761" i="6"/>
  <c r="J3761" i="6"/>
  <c r="K3761" i="6"/>
  <c r="F3762" i="6"/>
  <c r="I3762" i="6"/>
  <c r="J3762" i="6"/>
  <c r="K3762" i="6"/>
  <c r="F3763" i="6"/>
  <c r="I3763" i="6"/>
  <c r="J3763" i="6"/>
  <c r="K3763" i="6"/>
  <c r="E3764" i="6"/>
  <c r="F3764" i="6"/>
  <c r="I3764" i="6"/>
  <c r="J3764" i="6"/>
  <c r="K3764" i="6"/>
  <c r="F3765" i="6"/>
  <c r="I3765" i="6"/>
  <c r="J3765" i="6"/>
  <c r="K3765" i="6"/>
  <c r="F3766" i="6"/>
  <c r="I3766" i="6"/>
  <c r="J3766" i="6"/>
  <c r="K3766" i="6"/>
  <c r="F3767" i="6"/>
  <c r="I3767" i="6"/>
  <c r="J3767" i="6"/>
  <c r="K3767" i="6"/>
  <c r="E3768" i="6"/>
  <c r="F3768" i="6"/>
  <c r="I3768" i="6"/>
  <c r="J3768" i="6"/>
  <c r="K3768" i="6"/>
  <c r="F3769" i="6"/>
  <c r="I3769" i="6"/>
  <c r="J3769" i="6"/>
  <c r="K3769" i="6"/>
  <c r="F3770" i="6"/>
  <c r="I3770" i="6"/>
  <c r="J3770" i="6"/>
  <c r="K3770" i="6"/>
  <c r="F3771" i="6"/>
  <c r="I3771" i="6"/>
  <c r="J3771" i="6"/>
  <c r="K3771" i="6"/>
  <c r="E3772" i="6"/>
  <c r="F3772" i="6"/>
  <c r="I3772" i="6"/>
  <c r="J3772" i="6"/>
  <c r="K3772" i="6"/>
  <c r="F3773" i="6"/>
  <c r="I3773" i="6"/>
  <c r="J3773" i="6"/>
  <c r="K3773" i="6"/>
  <c r="F3774" i="6"/>
  <c r="I3774" i="6"/>
  <c r="J3774" i="6"/>
  <c r="K3774" i="6"/>
  <c r="F3775" i="6"/>
  <c r="I3775" i="6"/>
  <c r="J3775" i="6"/>
  <c r="K3775" i="6"/>
  <c r="E3776" i="6"/>
  <c r="F3776" i="6"/>
  <c r="I3776" i="6"/>
  <c r="J3776" i="6"/>
  <c r="K3776" i="6"/>
  <c r="F3777" i="6"/>
  <c r="I3777" i="6"/>
  <c r="J3777" i="6"/>
  <c r="K3777" i="6"/>
  <c r="F3778" i="6"/>
  <c r="I3778" i="6"/>
  <c r="J3778" i="6"/>
  <c r="K3778" i="6"/>
  <c r="F3779" i="6"/>
  <c r="I3779" i="6"/>
  <c r="J3779" i="6"/>
  <c r="K3779" i="6"/>
  <c r="E3780" i="6"/>
  <c r="F3780" i="6"/>
  <c r="I3780" i="6"/>
  <c r="J3780" i="6"/>
  <c r="K3780" i="6"/>
  <c r="F3781" i="6"/>
  <c r="I3781" i="6"/>
  <c r="J3781" i="6"/>
  <c r="K3781" i="6"/>
  <c r="F3782" i="6"/>
  <c r="I3782" i="6"/>
  <c r="J3782" i="6"/>
  <c r="K3782" i="6"/>
  <c r="F3783" i="6"/>
  <c r="I3783" i="6"/>
  <c r="J3783" i="6"/>
  <c r="K3783" i="6"/>
  <c r="E3784" i="6"/>
  <c r="F3784" i="6"/>
  <c r="I3784" i="6"/>
  <c r="J3784" i="6"/>
  <c r="K3784" i="6"/>
  <c r="F3785" i="6"/>
  <c r="I3785" i="6"/>
  <c r="J3785" i="6"/>
  <c r="K3785" i="6"/>
  <c r="F3786" i="6"/>
  <c r="I3786" i="6"/>
  <c r="J3786" i="6"/>
  <c r="K3786" i="6"/>
  <c r="F3787" i="6"/>
  <c r="I3787" i="6"/>
  <c r="J3787" i="6"/>
  <c r="K3787" i="6"/>
  <c r="E3788" i="6"/>
  <c r="F3788" i="6"/>
  <c r="I3788" i="6"/>
  <c r="J3788" i="6"/>
  <c r="K3788" i="6"/>
  <c r="F3789" i="6"/>
  <c r="I3789" i="6"/>
  <c r="J3789" i="6"/>
  <c r="K3789" i="6"/>
  <c r="F3790" i="6"/>
  <c r="I3790" i="6"/>
  <c r="J3790" i="6"/>
  <c r="K3790" i="6"/>
  <c r="F3791" i="6"/>
  <c r="I3791" i="6"/>
  <c r="J3791" i="6"/>
  <c r="K3791" i="6"/>
  <c r="E3792" i="6"/>
  <c r="F3792" i="6"/>
  <c r="I3792" i="6"/>
  <c r="J3792" i="6"/>
  <c r="K3792" i="6"/>
  <c r="F3793" i="6"/>
  <c r="I3793" i="6"/>
  <c r="J3793" i="6"/>
  <c r="K3793" i="6"/>
  <c r="F3794" i="6"/>
  <c r="I3794" i="6"/>
  <c r="J3794" i="6"/>
  <c r="K3794" i="6"/>
  <c r="F3795" i="6"/>
  <c r="I3795" i="6"/>
  <c r="J3795" i="6"/>
  <c r="K3795" i="6"/>
  <c r="E3796" i="6"/>
  <c r="F3796" i="6"/>
  <c r="I3796" i="6"/>
  <c r="J3796" i="6"/>
  <c r="K3796" i="6"/>
  <c r="F3797" i="6"/>
  <c r="I3797" i="6"/>
  <c r="J3797" i="6"/>
  <c r="K3797" i="6"/>
  <c r="F3798" i="6"/>
  <c r="I3798" i="6"/>
  <c r="J3798" i="6"/>
  <c r="K3798" i="6"/>
  <c r="F3799" i="6"/>
  <c r="I3799" i="6"/>
  <c r="J3799" i="6"/>
  <c r="K3799" i="6"/>
  <c r="E3800" i="6"/>
  <c r="F3800" i="6"/>
  <c r="I3800" i="6"/>
  <c r="J3800" i="6"/>
  <c r="K3800" i="6"/>
  <c r="F3801" i="6"/>
  <c r="I3801" i="6"/>
  <c r="J3801" i="6"/>
  <c r="K3801" i="6"/>
  <c r="F3802" i="6"/>
  <c r="I3802" i="6"/>
  <c r="J3802" i="6"/>
  <c r="K3802" i="6"/>
  <c r="F3803" i="6"/>
  <c r="I3803" i="6"/>
  <c r="J3803" i="6"/>
  <c r="K3803" i="6"/>
  <c r="E3804" i="6"/>
  <c r="F3804" i="6"/>
  <c r="I3804" i="6"/>
  <c r="J3804" i="6"/>
  <c r="K3804" i="6"/>
  <c r="F3805" i="6"/>
  <c r="I3805" i="6"/>
  <c r="J3805" i="6"/>
  <c r="K3805" i="6"/>
  <c r="F3806" i="6"/>
  <c r="I3806" i="6"/>
  <c r="J3806" i="6"/>
  <c r="K3806" i="6"/>
  <c r="F3807" i="6"/>
  <c r="I3807" i="6"/>
  <c r="J3807" i="6"/>
  <c r="K3807" i="6"/>
  <c r="E3808" i="6"/>
  <c r="F3808" i="6"/>
  <c r="I3808" i="6"/>
  <c r="J3808" i="6"/>
  <c r="K3808" i="6"/>
  <c r="F3809" i="6"/>
  <c r="I3809" i="6"/>
  <c r="J3809" i="6"/>
  <c r="K3809" i="6"/>
  <c r="F3810" i="6"/>
  <c r="I3810" i="6"/>
  <c r="J3810" i="6"/>
  <c r="K3810" i="6"/>
  <c r="F3811" i="6"/>
  <c r="I3811" i="6"/>
  <c r="J3811" i="6"/>
  <c r="K3811" i="6"/>
  <c r="E3812" i="6"/>
  <c r="F3812" i="6"/>
  <c r="I3812" i="6"/>
  <c r="J3812" i="6"/>
  <c r="K3812" i="6"/>
  <c r="F3813" i="6"/>
  <c r="I3813" i="6"/>
  <c r="J3813" i="6"/>
  <c r="K3813" i="6"/>
  <c r="F3814" i="6"/>
  <c r="I3814" i="6"/>
  <c r="J3814" i="6"/>
  <c r="K3814" i="6"/>
  <c r="F3815" i="6"/>
  <c r="I3815" i="6"/>
  <c r="J3815" i="6"/>
  <c r="K3815" i="6"/>
  <c r="E3816" i="6"/>
  <c r="F3816" i="6"/>
  <c r="I3816" i="6"/>
  <c r="J3816" i="6"/>
  <c r="K3816" i="6"/>
  <c r="F3817" i="6"/>
  <c r="I3817" i="6"/>
  <c r="J3817" i="6"/>
  <c r="K3817" i="6"/>
  <c r="F3818" i="6"/>
  <c r="I3818" i="6"/>
  <c r="J3818" i="6"/>
  <c r="K3818" i="6"/>
  <c r="F3819" i="6"/>
  <c r="I3819" i="6"/>
  <c r="J3819" i="6"/>
  <c r="K3819" i="6"/>
  <c r="E3820" i="6"/>
  <c r="F3820" i="6"/>
  <c r="I3820" i="6"/>
  <c r="J3820" i="6"/>
  <c r="K3820" i="6"/>
  <c r="F3821" i="6"/>
  <c r="I3821" i="6"/>
  <c r="J3821" i="6"/>
  <c r="K3821" i="6"/>
  <c r="F3822" i="6"/>
  <c r="I3822" i="6"/>
  <c r="J3822" i="6"/>
  <c r="K3822" i="6"/>
  <c r="F3823" i="6"/>
  <c r="I3823" i="6"/>
  <c r="J3823" i="6"/>
  <c r="K3823" i="6"/>
  <c r="E3824" i="6"/>
  <c r="F3824" i="6"/>
  <c r="I3824" i="6"/>
  <c r="J3824" i="6"/>
  <c r="K3824" i="6"/>
  <c r="F3825" i="6"/>
  <c r="I3825" i="6"/>
  <c r="J3825" i="6"/>
  <c r="K3825" i="6"/>
  <c r="F3826" i="6"/>
  <c r="I3826" i="6"/>
  <c r="J3826" i="6"/>
  <c r="K3826" i="6"/>
  <c r="F3827" i="6"/>
  <c r="I3827" i="6"/>
  <c r="J3827" i="6"/>
  <c r="K3827" i="6"/>
  <c r="E3828" i="6"/>
  <c r="F3828" i="6"/>
  <c r="I3828" i="6"/>
  <c r="J3828" i="6"/>
  <c r="K3828" i="6"/>
  <c r="F3829" i="6"/>
  <c r="I3829" i="6"/>
  <c r="J3829" i="6"/>
  <c r="K3829" i="6"/>
  <c r="F3830" i="6"/>
  <c r="I3830" i="6"/>
  <c r="J3830" i="6"/>
  <c r="K3830" i="6"/>
  <c r="F3831" i="6"/>
  <c r="I3831" i="6"/>
  <c r="J3831" i="6"/>
  <c r="K3831" i="6"/>
  <c r="E3832" i="6"/>
  <c r="F3832" i="6"/>
  <c r="I3832" i="6"/>
  <c r="J3832" i="6"/>
  <c r="K3832" i="6"/>
  <c r="F3833" i="6"/>
  <c r="I3833" i="6"/>
  <c r="J3833" i="6"/>
  <c r="K3833" i="6"/>
  <c r="F3834" i="6"/>
  <c r="I3834" i="6"/>
  <c r="J3834" i="6"/>
  <c r="K3834" i="6"/>
  <c r="F3835" i="6"/>
  <c r="I3835" i="6"/>
  <c r="J3835" i="6"/>
  <c r="K3835" i="6"/>
  <c r="E3836" i="6"/>
  <c r="F3836" i="6"/>
  <c r="I3836" i="6"/>
  <c r="J3836" i="6"/>
  <c r="K3836" i="6"/>
  <c r="F3837" i="6"/>
  <c r="I3837" i="6"/>
  <c r="J3837" i="6"/>
  <c r="K3837" i="6"/>
  <c r="F3838" i="6"/>
  <c r="I3838" i="6"/>
  <c r="J3838" i="6"/>
  <c r="K3838" i="6"/>
  <c r="F3839" i="6"/>
  <c r="I3839" i="6"/>
  <c r="J3839" i="6"/>
  <c r="K3839" i="6"/>
  <c r="E3840" i="6"/>
  <c r="F3840" i="6"/>
  <c r="I3840" i="6"/>
  <c r="J3840" i="6"/>
  <c r="K3840" i="6"/>
  <c r="F3841" i="6"/>
  <c r="I3841" i="6"/>
  <c r="J3841" i="6"/>
  <c r="K3841" i="6"/>
  <c r="F3842" i="6"/>
  <c r="I3842" i="6"/>
  <c r="J3842" i="6"/>
  <c r="K3842" i="6"/>
  <c r="F3843" i="6"/>
  <c r="I3843" i="6"/>
  <c r="J3843" i="6"/>
  <c r="K3843" i="6"/>
  <c r="E3844" i="6"/>
  <c r="F3844" i="6"/>
  <c r="I3844" i="6"/>
  <c r="J3844" i="6"/>
  <c r="K3844" i="6"/>
  <c r="F3845" i="6"/>
  <c r="I3845" i="6"/>
  <c r="J3845" i="6"/>
  <c r="K3845" i="6"/>
  <c r="E3846" i="6"/>
  <c r="F3846" i="6"/>
  <c r="I3846" i="6"/>
  <c r="J3846" i="6"/>
  <c r="K3846" i="6"/>
  <c r="F3847" i="6"/>
  <c r="I3847" i="6"/>
  <c r="J3847" i="6"/>
  <c r="K3847" i="6"/>
  <c r="E3848" i="6"/>
  <c r="F3848" i="6"/>
  <c r="I3848" i="6"/>
  <c r="J3848" i="6"/>
  <c r="K3848" i="6"/>
  <c r="F3849" i="6"/>
  <c r="I3849" i="6"/>
  <c r="J3849" i="6"/>
  <c r="K3849" i="6"/>
  <c r="E3850" i="6"/>
  <c r="F3850" i="6"/>
  <c r="I3850" i="6"/>
  <c r="J3850" i="6"/>
  <c r="K3850" i="6"/>
  <c r="F3851" i="6"/>
  <c r="I3851" i="6"/>
  <c r="J3851" i="6"/>
  <c r="K3851" i="6"/>
  <c r="E3852" i="6"/>
  <c r="F3852" i="6"/>
  <c r="I3852" i="6"/>
  <c r="J3852" i="6"/>
  <c r="K3852" i="6"/>
  <c r="F3853" i="6"/>
  <c r="I3853" i="6"/>
  <c r="J3853" i="6"/>
  <c r="K3853" i="6"/>
  <c r="E3854" i="6"/>
  <c r="F3854" i="6"/>
  <c r="I3854" i="6"/>
  <c r="J3854" i="6"/>
  <c r="K3854" i="6"/>
  <c r="F3855" i="6"/>
  <c r="I3855" i="6"/>
  <c r="J3855" i="6"/>
  <c r="K3855" i="6"/>
  <c r="E3856" i="6"/>
  <c r="F3856" i="6"/>
  <c r="I3856" i="6"/>
  <c r="J3856" i="6"/>
  <c r="K3856" i="6"/>
  <c r="F3857" i="6"/>
  <c r="I3857" i="6"/>
  <c r="J3857" i="6"/>
  <c r="K3857" i="6"/>
  <c r="E3858" i="6"/>
  <c r="F3858" i="6"/>
  <c r="I3858" i="6"/>
  <c r="J3858" i="6"/>
  <c r="K3858" i="6"/>
  <c r="F3859" i="6"/>
  <c r="I3859" i="6"/>
  <c r="J3859" i="6"/>
  <c r="K3859" i="6"/>
  <c r="E3860" i="6"/>
  <c r="F3860" i="6"/>
  <c r="I3860" i="6"/>
  <c r="J3860" i="6"/>
  <c r="K3860" i="6"/>
  <c r="F3861" i="6"/>
  <c r="I3861" i="6"/>
  <c r="J3861" i="6"/>
  <c r="K3861" i="6"/>
  <c r="E3862" i="6"/>
  <c r="F3862" i="6"/>
  <c r="I3862" i="6"/>
  <c r="J3862" i="6"/>
  <c r="K3862" i="6"/>
  <c r="F3863" i="6"/>
  <c r="I3863" i="6"/>
  <c r="J3863" i="6"/>
  <c r="K3863" i="6"/>
  <c r="E3864" i="6"/>
  <c r="F3864" i="6"/>
  <c r="I3864" i="6"/>
  <c r="J3864" i="6"/>
  <c r="K3864" i="6"/>
  <c r="F3865" i="6"/>
  <c r="I3865" i="6"/>
  <c r="J3865" i="6"/>
  <c r="K3865" i="6"/>
  <c r="E3866" i="6"/>
  <c r="F3866" i="6"/>
  <c r="I3866" i="6"/>
  <c r="J3866" i="6"/>
  <c r="K3866" i="6"/>
  <c r="F3867" i="6"/>
  <c r="I3867" i="6"/>
  <c r="J3867" i="6"/>
  <c r="K3867" i="6"/>
  <c r="E3868" i="6"/>
  <c r="F3868" i="6"/>
  <c r="I3868" i="6"/>
  <c r="J3868" i="6"/>
  <c r="K3868" i="6"/>
  <c r="F3869" i="6"/>
  <c r="I3869" i="6"/>
  <c r="J3869" i="6"/>
  <c r="K3869" i="6"/>
  <c r="E3870" i="6"/>
  <c r="F3870" i="6"/>
  <c r="I3870" i="6"/>
  <c r="J3870" i="6"/>
  <c r="K3870" i="6"/>
  <c r="F3871" i="6"/>
  <c r="I3871" i="6"/>
  <c r="J3871" i="6"/>
  <c r="K3871" i="6"/>
  <c r="E3872" i="6"/>
  <c r="F3872" i="6"/>
  <c r="I3872" i="6"/>
  <c r="J3872" i="6"/>
  <c r="K3872" i="6"/>
  <c r="F3873" i="6"/>
  <c r="I3873" i="6"/>
  <c r="J3873" i="6"/>
  <c r="K3873" i="6"/>
  <c r="E3874" i="6"/>
  <c r="F3874" i="6"/>
  <c r="I3874" i="6"/>
  <c r="J3874" i="6"/>
  <c r="K3874" i="6"/>
  <c r="F3875" i="6"/>
  <c r="I3875" i="6"/>
  <c r="J3875" i="6"/>
  <c r="K3875" i="6"/>
  <c r="E3876" i="6"/>
  <c r="F3876" i="6"/>
  <c r="I3876" i="6"/>
  <c r="J3876" i="6"/>
  <c r="K3876" i="6"/>
  <c r="F3877" i="6"/>
  <c r="I3877" i="6"/>
  <c r="J3877" i="6"/>
  <c r="K3877" i="6"/>
  <c r="E3878" i="6"/>
  <c r="F3878" i="6"/>
  <c r="I3878" i="6"/>
  <c r="J3878" i="6"/>
  <c r="K3878" i="6"/>
  <c r="F3879" i="6"/>
  <c r="I3879" i="6"/>
  <c r="J3879" i="6"/>
  <c r="K3879" i="6"/>
  <c r="E3880" i="6"/>
  <c r="F3880" i="6"/>
  <c r="I3880" i="6"/>
  <c r="J3880" i="6"/>
  <c r="K3880" i="6"/>
  <c r="F3881" i="6"/>
  <c r="I3881" i="6"/>
  <c r="J3881" i="6"/>
  <c r="K3881" i="6"/>
  <c r="E3882" i="6"/>
  <c r="F3882" i="6"/>
  <c r="I3882" i="6"/>
  <c r="J3882" i="6"/>
  <c r="K3882" i="6"/>
  <c r="F3883" i="6"/>
  <c r="I3883" i="6"/>
  <c r="J3883" i="6"/>
  <c r="K3883" i="6"/>
  <c r="E3884" i="6"/>
  <c r="F3884" i="6"/>
  <c r="I3884" i="6"/>
  <c r="J3884" i="6"/>
  <c r="K3884" i="6"/>
  <c r="F3885" i="6"/>
  <c r="I3885" i="6"/>
  <c r="J3885" i="6"/>
  <c r="K3885" i="6"/>
  <c r="E3886" i="6"/>
  <c r="F3886" i="6"/>
  <c r="I3886" i="6"/>
  <c r="J3886" i="6"/>
  <c r="K3886" i="6"/>
  <c r="F3887" i="6"/>
  <c r="I3887" i="6"/>
  <c r="J3887" i="6"/>
  <c r="K3887" i="6"/>
  <c r="E3888" i="6"/>
  <c r="F3888" i="6"/>
  <c r="I3888" i="6"/>
  <c r="J3888" i="6"/>
  <c r="K3888" i="6"/>
  <c r="F3889" i="6"/>
  <c r="I3889" i="6"/>
  <c r="J3889" i="6"/>
  <c r="K3889" i="6"/>
  <c r="E3890" i="6"/>
  <c r="F3890" i="6"/>
  <c r="I3890" i="6"/>
  <c r="J3890" i="6"/>
  <c r="K3890" i="6"/>
  <c r="F3891" i="6"/>
  <c r="I3891" i="6"/>
  <c r="J3891" i="6"/>
  <c r="K3891" i="6"/>
  <c r="E3892" i="6"/>
  <c r="F3892" i="6"/>
  <c r="I3892" i="6"/>
  <c r="J3892" i="6"/>
  <c r="K3892" i="6"/>
  <c r="F3893" i="6"/>
  <c r="I3893" i="6"/>
  <c r="J3893" i="6"/>
  <c r="K3893" i="6"/>
  <c r="E3894" i="6"/>
  <c r="F3894" i="6"/>
  <c r="I3894" i="6"/>
  <c r="J3894" i="6"/>
  <c r="K3894" i="6"/>
  <c r="F3895" i="6"/>
  <c r="I3895" i="6"/>
  <c r="J3895" i="6"/>
  <c r="K3895" i="6"/>
  <c r="E3896" i="6"/>
  <c r="F3896" i="6"/>
  <c r="I3896" i="6"/>
  <c r="J3896" i="6"/>
  <c r="K3896" i="6"/>
  <c r="F3897" i="6"/>
  <c r="I3897" i="6"/>
  <c r="J3897" i="6"/>
  <c r="K3897" i="6"/>
  <c r="E3898" i="6"/>
  <c r="F3898" i="6"/>
  <c r="I3898" i="6"/>
  <c r="J3898" i="6"/>
  <c r="K3898" i="6"/>
  <c r="F3899" i="6"/>
  <c r="I3899" i="6"/>
  <c r="J3899" i="6"/>
  <c r="K3899" i="6"/>
  <c r="E3900" i="6"/>
  <c r="F3900" i="6"/>
  <c r="I3900" i="6"/>
  <c r="J3900" i="6"/>
  <c r="K3900" i="6"/>
  <c r="F3901" i="6"/>
  <c r="I3901" i="6"/>
  <c r="J3901" i="6"/>
  <c r="K3901" i="6"/>
  <c r="E3902" i="6"/>
  <c r="F3902" i="6"/>
  <c r="I3902" i="6"/>
  <c r="J3902" i="6"/>
  <c r="K3902" i="6"/>
  <c r="F3903" i="6"/>
  <c r="I3903" i="6"/>
  <c r="J3903" i="6"/>
  <c r="K3903" i="6"/>
  <c r="E3904" i="6"/>
  <c r="F3904" i="6"/>
  <c r="I3904" i="6"/>
  <c r="J3904" i="6"/>
  <c r="K3904" i="6"/>
  <c r="F3905" i="6"/>
  <c r="I3905" i="6"/>
  <c r="J3905" i="6"/>
  <c r="K3905" i="6"/>
  <c r="E3906" i="6"/>
  <c r="F3906" i="6"/>
  <c r="I3906" i="6"/>
  <c r="J3906" i="6"/>
  <c r="K3906" i="6"/>
  <c r="F3907" i="6"/>
  <c r="I3907" i="6"/>
  <c r="J3907" i="6"/>
  <c r="K3907" i="6"/>
  <c r="E3908" i="6"/>
  <c r="F3908" i="6"/>
  <c r="I3908" i="6"/>
  <c r="J3908" i="6"/>
  <c r="K3908" i="6"/>
  <c r="F3909" i="6"/>
  <c r="I3909" i="6"/>
  <c r="J3909" i="6"/>
  <c r="K3909" i="6"/>
  <c r="E3910" i="6"/>
  <c r="F3910" i="6"/>
  <c r="I3910" i="6"/>
  <c r="J3910" i="6"/>
  <c r="K3910" i="6"/>
  <c r="F3911" i="6"/>
  <c r="I3911" i="6"/>
  <c r="J3911" i="6"/>
  <c r="K3911" i="6"/>
  <c r="E3912" i="6"/>
  <c r="F3912" i="6"/>
  <c r="I3912" i="6"/>
  <c r="J3912" i="6"/>
  <c r="K3912" i="6"/>
  <c r="F3913" i="6"/>
  <c r="I3913" i="6"/>
  <c r="J3913" i="6"/>
  <c r="K3913" i="6"/>
  <c r="E3914" i="6"/>
  <c r="F3914" i="6"/>
  <c r="I3914" i="6"/>
  <c r="J3914" i="6"/>
  <c r="K3914" i="6"/>
  <c r="F3915" i="6"/>
  <c r="I3915" i="6"/>
  <c r="J3915" i="6"/>
  <c r="K3915" i="6"/>
  <c r="E3916" i="6"/>
  <c r="F3916" i="6"/>
  <c r="I3916" i="6"/>
  <c r="J3916" i="6"/>
  <c r="K3916" i="6"/>
  <c r="F3917" i="6"/>
  <c r="I3917" i="6"/>
  <c r="J3917" i="6"/>
  <c r="K3917" i="6"/>
  <c r="E3918" i="6"/>
  <c r="F3918" i="6"/>
  <c r="I3918" i="6"/>
  <c r="J3918" i="6"/>
  <c r="K3918" i="6"/>
  <c r="F3919" i="6"/>
  <c r="I3919" i="6"/>
  <c r="J3919" i="6"/>
  <c r="K3919" i="6"/>
  <c r="E3920" i="6"/>
  <c r="F3920" i="6"/>
  <c r="I3920" i="6"/>
  <c r="J3920" i="6"/>
  <c r="K3920" i="6"/>
  <c r="F3921" i="6"/>
  <c r="I3921" i="6"/>
  <c r="J3921" i="6"/>
  <c r="K3921" i="6"/>
  <c r="E3922" i="6"/>
  <c r="F3922" i="6"/>
  <c r="I3922" i="6"/>
  <c r="J3922" i="6"/>
  <c r="K3922" i="6"/>
  <c r="F3923" i="6"/>
  <c r="I3923" i="6"/>
  <c r="J3923" i="6"/>
  <c r="K3923" i="6"/>
  <c r="E3924" i="6"/>
  <c r="F3924" i="6"/>
  <c r="I3924" i="6"/>
  <c r="J3924" i="6"/>
  <c r="K3924" i="6"/>
  <c r="F3925" i="6"/>
  <c r="I3925" i="6"/>
  <c r="J3925" i="6"/>
  <c r="K3925" i="6"/>
  <c r="E3926" i="6"/>
  <c r="F3926" i="6"/>
  <c r="I3926" i="6"/>
  <c r="J3926" i="6"/>
  <c r="K3926" i="6"/>
  <c r="F3927" i="6"/>
  <c r="I3927" i="6"/>
  <c r="J3927" i="6"/>
  <c r="K3927" i="6"/>
  <c r="E3928" i="6"/>
  <c r="F3928" i="6"/>
  <c r="I3928" i="6"/>
  <c r="J3928" i="6"/>
  <c r="K3928" i="6"/>
  <c r="F3929" i="6"/>
  <c r="I3929" i="6"/>
  <c r="J3929" i="6"/>
  <c r="K3929" i="6"/>
  <c r="E3930" i="6"/>
  <c r="F3930" i="6"/>
  <c r="I3930" i="6"/>
  <c r="J3930" i="6"/>
  <c r="K3930" i="6"/>
  <c r="F3931" i="6"/>
  <c r="I3931" i="6"/>
  <c r="J3931" i="6"/>
  <c r="K3931" i="6"/>
  <c r="E3932" i="6"/>
  <c r="F3932" i="6"/>
  <c r="I3932" i="6"/>
  <c r="J3932" i="6"/>
  <c r="K3932" i="6"/>
  <c r="F3933" i="6"/>
  <c r="I3933" i="6"/>
  <c r="J3933" i="6"/>
  <c r="K3933" i="6"/>
  <c r="E3934" i="6"/>
  <c r="F3934" i="6"/>
  <c r="I3934" i="6"/>
  <c r="J3934" i="6"/>
  <c r="K3934" i="6"/>
  <c r="F3935" i="6"/>
  <c r="I3935" i="6"/>
  <c r="J3935" i="6"/>
  <c r="K3935" i="6"/>
  <c r="E3936" i="6"/>
  <c r="F3936" i="6"/>
  <c r="I3936" i="6"/>
  <c r="J3936" i="6"/>
  <c r="K3936" i="6"/>
  <c r="F3937" i="6"/>
  <c r="I3937" i="6"/>
  <c r="J3937" i="6"/>
  <c r="K3937" i="6"/>
  <c r="E3938" i="6"/>
  <c r="F3938" i="6"/>
  <c r="I3938" i="6"/>
  <c r="J3938" i="6"/>
  <c r="K3938" i="6"/>
  <c r="F3939" i="6"/>
  <c r="I3939" i="6"/>
  <c r="J3939" i="6"/>
  <c r="K3939" i="6"/>
  <c r="E3940" i="6"/>
  <c r="F3940" i="6"/>
  <c r="I3940" i="6"/>
  <c r="J3940" i="6"/>
  <c r="K3940" i="6"/>
  <c r="F3941" i="6"/>
  <c r="I3941" i="6"/>
  <c r="J3941" i="6"/>
  <c r="K3941" i="6"/>
  <c r="E3942" i="6"/>
  <c r="F3942" i="6"/>
  <c r="I3942" i="6"/>
  <c r="J3942" i="6"/>
  <c r="K3942" i="6"/>
  <c r="F3943" i="6"/>
  <c r="I3943" i="6"/>
  <c r="J3943" i="6"/>
  <c r="K3943" i="6"/>
  <c r="E3944" i="6"/>
  <c r="F3944" i="6"/>
  <c r="I3944" i="6"/>
  <c r="J3944" i="6"/>
  <c r="K3944" i="6"/>
  <c r="F3945" i="6"/>
  <c r="I3945" i="6"/>
  <c r="J3945" i="6"/>
  <c r="K3945" i="6"/>
  <c r="E3946" i="6"/>
  <c r="F3946" i="6"/>
  <c r="I3946" i="6"/>
  <c r="J3946" i="6"/>
  <c r="K3946" i="6"/>
  <c r="F3947" i="6"/>
  <c r="I3947" i="6"/>
  <c r="J3947" i="6"/>
  <c r="K3947" i="6"/>
  <c r="E3948" i="6"/>
  <c r="F3948" i="6"/>
  <c r="I3948" i="6"/>
  <c r="J3948" i="6"/>
  <c r="K3948" i="6"/>
  <c r="F3949" i="6"/>
  <c r="I3949" i="6"/>
  <c r="J3949" i="6"/>
  <c r="K3949" i="6"/>
  <c r="E3950" i="6"/>
  <c r="F3950" i="6"/>
  <c r="I3950" i="6"/>
  <c r="J3950" i="6"/>
  <c r="K3950" i="6"/>
  <c r="F3951" i="6"/>
  <c r="I3951" i="6"/>
  <c r="J3951" i="6"/>
  <c r="K3951" i="6"/>
  <c r="E3952" i="6"/>
  <c r="F3952" i="6"/>
  <c r="I3952" i="6"/>
  <c r="J3952" i="6"/>
  <c r="K3952" i="6"/>
  <c r="F3953" i="6"/>
  <c r="I3953" i="6"/>
  <c r="J3953" i="6"/>
  <c r="K3953" i="6"/>
  <c r="E3954" i="6"/>
  <c r="F3954" i="6"/>
  <c r="I3954" i="6"/>
  <c r="J3954" i="6"/>
  <c r="K3954" i="6"/>
  <c r="F3955" i="6"/>
  <c r="I3955" i="6"/>
  <c r="J3955" i="6"/>
  <c r="K3955" i="6"/>
  <c r="E3956" i="6"/>
  <c r="F3956" i="6"/>
  <c r="I3956" i="6"/>
  <c r="J3956" i="6"/>
  <c r="K3956" i="6"/>
  <c r="F3957" i="6"/>
  <c r="I3957" i="6"/>
  <c r="J3957" i="6"/>
  <c r="K3957" i="6"/>
  <c r="E3958" i="6"/>
  <c r="F3958" i="6"/>
  <c r="I3958" i="6"/>
  <c r="J3958" i="6"/>
  <c r="K3958" i="6"/>
  <c r="F3959" i="6"/>
  <c r="I3959" i="6"/>
  <c r="J3959" i="6"/>
  <c r="K3959" i="6"/>
  <c r="E3960" i="6"/>
  <c r="F3960" i="6"/>
  <c r="I3960" i="6"/>
  <c r="J3960" i="6"/>
  <c r="K3960" i="6"/>
  <c r="F3961" i="6"/>
  <c r="I3961" i="6"/>
  <c r="J3961" i="6"/>
  <c r="K3961" i="6"/>
  <c r="E3962" i="6"/>
  <c r="F3962" i="6"/>
  <c r="I3962" i="6"/>
  <c r="J3962" i="6"/>
  <c r="K3962" i="6"/>
  <c r="F3963" i="6"/>
  <c r="I3963" i="6"/>
  <c r="J3963" i="6"/>
  <c r="K3963" i="6"/>
  <c r="E3964" i="6"/>
  <c r="F3964" i="6"/>
  <c r="I3964" i="6"/>
  <c r="J3964" i="6"/>
  <c r="K3964" i="6"/>
  <c r="F3965" i="6"/>
  <c r="I3965" i="6"/>
  <c r="J3965" i="6"/>
  <c r="K3965" i="6"/>
  <c r="E3966" i="6"/>
  <c r="F3966" i="6"/>
  <c r="I3966" i="6"/>
  <c r="J3966" i="6"/>
  <c r="K3966" i="6"/>
  <c r="F3967" i="6"/>
  <c r="I3967" i="6"/>
  <c r="J3967" i="6"/>
  <c r="K3967" i="6"/>
  <c r="E3968" i="6"/>
  <c r="F3968" i="6"/>
  <c r="I3968" i="6"/>
  <c r="J3968" i="6"/>
  <c r="K3968" i="6"/>
  <c r="F3969" i="6"/>
  <c r="I3969" i="6"/>
  <c r="J3969" i="6"/>
  <c r="K3969" i="6"/>
  <c r="E3970" i="6"/>
  <c r="F3970" i="6"/>
  <c r="I3970" i="6"/>
  <c r="J3970" i="6"/>
  <c r="K3970" i="6"/>
  <c r="F3971" i="6"/>
  <c r="I3971" i="6"/>
  <c r="J3971" i="6"/>
  <c r="K3971" i="6"/>
  <c r="E3972" i="6"/>
  <c r="F3972" i="6"/>
  <c r="I3972" i="6"/>
  <c r="J3972" i="6"/>
  <c r="K3972" i="6"/>
  <c r="F3973" i="6"/>
  <c r="I3973" i="6"/>
  <c r="J3973" i="6"/>
  <c r="K3973" i="6"/>
  <c r="E3974" i="6"/>
  <c r="F3974" i="6"/>
  <c r="I3974" i="6"/>
  <c r="J3974" i="6"/>
  <c r="K3974" i="6"/>
  <c r="F3975" i="6"/>
  <c r="I3975" i="6"/>
  <c r="J3975" i="6"/>
  <c r="K3975" i="6"/>
  <c r="E3976" i="6"/>
  <c r="F3976" i="6"/>
  <c r="I3976" i="6"/>
  <c r="J3976" i="6"/>
  <c r="K3976" i="6"/>
  <c r="F3977" i="6"/>
  <c r="I3977" i="6"/>
  <c r="J3977" i="6"/>
  <c r="K3977" i="6"/>
  <c r="E3978" i="6"/>
  <c r="F3978" i="6"/>
  <c r="I3978" i="6"/>
  <c r="J3978" i="6"/>
  <c r="K3978" i="6"/>
  <c r="F3979" i="6"/>
  <c r="I3979" i="6"/>
  <c r="J3979" i="6"/>
  <c r="K3979" i="6"/>
  <c r="E3980" i="6"/>
  <c r="F3980" i="6"/>
  <c r="I3980" i="6"/>
  <c r="J3980" i="6"/>
  <c r="K3980" i="6"/>
  <c r="F3981" i="6"/>
  <c r="I3981" i="6"/>
  <c r="J3981" i="6"/>
  <c r="K3981" i="6"/>
  <c r="E3982" i="6"/>
  <c r="F3982" i="6"/>
  <c r="I3982" i="6"/>
  <c r="J3982" i="6"/>
  <c r="K3982" i="6"/>
  <c r="F3983" i="6"/>
  <c r="I3983" i="6"/>
  <c r="J3983" i="6"/>
  <c r="K3983" i="6"/>
  <c r="E3984" i="6"/>
  <c r="F3984" i="6"/>
  <c r="I3984" i="6"/>
  <c r="J3984" i="6"/>
  <c r="K3984" i="6"/>
  <c r="F3985" i="6"/>
  <c r="I3985" i="6"/>
  <c r="J3985" i="6"/>
  <c r="K3985" i="6"/>
  <c r="E3986" i="6"/>
  <c r="F3986" i="6"/>
  <c r="I3986" i="6"/>
  <c r="J3986" i="6"/>
  <c r="K3986" i="6"/>
  <c r="F3987" i="6"/>
  <c r="I3987" i="6"/>
  <c r="J3987" i="6"/>
  <c r="K3987" i="6"/>
  <c r="E3988" i="6"/>
  <c r="F3988" i="6"/>
  <c r="I3988" i="6"/>
  <c r="J3988" i="6"/>
  <c r="K3988" i="6"/>
  <c r="F3989" i="6"/>
  <c r="I3989" i="6"/>
  <c r="J3989" i="6"/>
  <c r="K3989" i="6"/>
  <c r="E3990" i="6"/>
  <c r="F3990" i="6"/>
  <c r="I3990" i="6"/>
  <c r="J3990" i="6"/>
  <c r="K3990" i="6"/>
  <c r="F3991" i="6"/>
  <c r="I3991" i="6"/>
  <c r="J3991" i="6"/>
  <c r="K3991" i="6"/>
  <c r="E3992" i="6"/>
  <c r="F3992" i="6"/>
  <c r="I3992" i="6"/>
  <c r="J3992" i="6"/>
  <c r="K3992" i="6"/>
  <c r="F3993" i="6"/>
  <c r="I3993" i="6"/>
  <c r="J3993" i="6"/>
  <c r="K3993" i="6"/>
  <c r="E3994" i="6"/>
  <c r="F3994" i="6"/>
  <c r="I3994" i="6"/>
  <c r="J3994" i="6"/>
  <c r="K3994" i="6"/>
  <c r="F3995" i="6"/>
  <c r="I3995" i="6"/>
  <c r="J3995" i="6"/>
  <c r="K3995" i="6"/>
  <c r="E3996" i="6"/>
  <c r="F3996" i="6"/>
  <c r="I3996" i="6"/>
  <c r="J3996" i="6"/>
  <c r="K3996" i="6"/>
  <c r="F3997" i="6"/>
  <c r="I3997" i="6"/>
  <c r="J3997" i="6"/>
  <c r="K3997" i="6"/>
  <c r="E3998" i="6"/>
  <c r="F3998" i="6"/>
  <c r="I3998" i="6"/>
  <c r="J3998" i="6"/>
  <c r="K3998" i="6"/>
  <c r="F3999" i="6"/>
  <c r="I3999" i="6"/>
  <c r="J3999" i="6"/>
  <c r="K3999" i="6"/>
  <c r="E4000" i="6"/>
  <c r="F4000" i="6"/>
  <c r="I4000" i="6"/>
  <c r="J4000" i="6"/>
  <c r="K4000" i="6"/>
  <c r="F4001" i="6"/>
  <c r="I4001" i="6"/>
  <c r="J4001" i="6"/>
  <c r="K4001" i="6"/>
  <c r="E4002" i="6"/>
  <c r="F4002" i="6"/>
  <c r="I4002" i="6"/>
  <c r="J4002" i="6"/>
  <c r="K4002" i="6"/>
  <c r="F4003" i="6"/>
  <c r="I4003" i="6"/>
  <c r="J4003" i="6"/>
  <c r="K4003" i="6"/>
  <c r="E4004" i="6"/>
  <c r="F4004" i="6"/>
  <c r="I4004" i="6"/>
  <c r="J4004" i="6"/>
  <c r="K4004" i="6"/>
  <c r="F4005" i="6"/>
  <c r="I4005" i="6"/>
  <c r="J4005" i="6"/>
  <c r="K4005" i="6"/>
  <c r="E4006" i="6"/>
  <c r="F4006" i="6"/>
  <c r="I4006" i="6"/>
  <c r="J4006" i="6"/>
  <c r="K4006" i="6"/>
  <c r="F4007" i="6"/>
  <c r="I4007" i="6"/>
  <c r="J4007" i="6"/>
  <c r="K4007" i="6"/>
  <c r="E4008" i="6"/>
  <c r="F4008" i="6"/>
  <c r="I4008" i="6"/>
  <c r="J4008" i="6"/>
  <c r="K4008" i="6"/>
  <c r="F4009" i="6"/>
  <c r="I4009" i="6"/>
  <c r="J4009" i="6"/>
  <c r="K4009" i="6"/>
  <c r="E4010" i="6"/>
  <c r="F4010" i="6"/>
  <c r="I4010" i="6"/>
  <c r="J4010" i="6"/>
  <c r="K4010" i="6"/>
  <c r="F4011" i="6"/>
  <c r="I4011" i="6"/>
  <c r="J4011" i="6"/>
  <c r="K4011" i="6"/>
  <c r="E4012" i="6"/>
  <c r="F4012" i="6"/>
  <c r="I4012" i="6"/>
  <c r="J4012" i="6"/>
  <c r="K4012" i="6"/>
  <c r="F4013" i="6"/>
  <c r="I4013" i="6"/>
  <c r="J4013" i="6"/>
  <c r="K4013" i="6"/>
  <c r="E4014" i="6"/>
  <c r="F4014" i="6"/>
  <c r="I4014" i="6"/>
  <c r="J4014" i="6"/>
  <c r="K4014" i="6"/>
  <c r="F4015" i="6"/>
  <c r="I4015" i="6"/>
  <c r="J4015" i="6"/>
  <c r="K4015" i="6"/>
  <c r="E4016" i="6"/>
  <c r="F4016" i="6"/>
  <c r="I4016" i="6"/>
  <c r="J4016" i="6"/>
  <c r="K4016" i="6"/>
  <c r="F4017" i="6"/>
  <c r="I4017" i="6"/>
  <c r="J4017" i="6"/>
  <c r="K4017" i="6"/>
  <c r="E4018" i="6"/>
  <c r="F4018" i="6"/>
  <c r="I4018" i="6"/>
  <c r="J4018" i="6"/>
  <c r="K4018" i="6"/>
  <c r="F4019" i="6"/>
  <c r="I4019" i="6"/>
  <c r="J4019" i="6"/>
  <c r="K4019" i="6"/>
  <c r="E4020" i="6"/>
  <c r="F4020" i="6"/>
  <c r="I4020" i="6"/>
  <c r="J4020" i="6"/>
  <c r="K4020" i="6"/>
  <c r="F4021" i="6"/>
  <c r="I4021" i="6"/>
  <c r="J4021" i="6"/>
  <c r="K4021" i="6"/>
  <c r="E4022" i="6"/>
  <c r="F4022" i="6"/>
  <c r="I4022" i="6"/>
  <c r="J4022" i="6"/>
  <c r="K4022" i="6"/>
  <c r="F4023" i="6"/>
  <c r="I4023" i="6"/>
  <c r="J4023" i="6"/>
  <c r="K4023" i="6"/>
  <c r="E4024" i="6"/>
  <c r="F4024" i="6"/>
  <c r="I4024" i="6"/>
  <c r="J4024" i="6"/>
  <c r="K4024" i="6"/>
  <c r="F4025" i="6"/>
  <c r="I4025" i="6"/>
  <c r="J4025" i="6"/>
  <c r="K4025" i="6"/>
  <c r="E4026" i="6"/>
  <c r="F4026" i="6"/>
  <c r="I4026" i="6"/>
  <c r="J4026" i="6"/>
  <c r="K4026" i="6"/>
  <c r="F4027" i="6"/>
  <c r="I4027" i="6"/>
  <c r="J4027" i="6"/>
  <c r="K4027" i="6"/>
  <c r="E4028" i="6"/>
  <c r="F4028" i="6"/>
  <c r="I4028" i="6"/>
  <c r="J4028" i="6"/>
  <c r="K4028" i="6"/>
  <c r="F4029" i="6"/>
  <c r="I4029" i="6"/>
  <c r="J4029" i="6"/>
  <c r="K4029" i="6"/>
  <c r="E4030" i="6"/>
  <c r="F4030" i="6"/>
  <c r="I4030" i="6"/>
  <c r="J4030" i="6"/>
  <c r="K4030" i="6"/>
  <c r="F4031" i="6"/>
  <c r="I4031" i="6"/>
  <c r="J4031" i="6"/>
  <c r="K4031" i="6"/>
  <c r="E4032" i="6"/>
  <c r="F4032" i="6"/>
  <c r="I4032" i="6"/>
  <c r="J4032" i="6"/>
  <c r="K4032" i="6"/>
  <c r="F4033" i="6"/>
  <c r="I4033" i="6"/>
  <c r="J4033" i="6"/>
  <c r="K4033" i="6"/>
  <c r="E4034" i="6"/>
  <c r="F4034" i="6"/>
  <c r="I4034" i="6"/>
  <c r="J4034" i="6"/>
  <c r="K4034" i="6"/>
  <c r="F4035" i="6"/>
  <c r="I4035" i="6"/>
  <c r="J4035" i="6"/>
  <c r="K4035" i="6"/>
  <c r="E4036" i="6"/>
  <c r="F4036" i="6"/>
  <c r="I4036" i="6"/>
  <c r="J4036" i="6"/>
  <c r="K4036" i="6"/>
  <c r="F4037" i="6"/>
  <c r="I4037" i="6"/>
  <c r="J4037" i="6"/>
  <c r="K4037" i="6"/>
  <c r="E4038" i="6"/>
  <c r="F4038" i="6"/>
  <c r="I4038" i="6"/>
  <c r="J4038" i="6"/>
  <c r="K4038" i="6"/>
  <c r="F4039" i="6"/>
  <c r="I4039" i="6"/>
  <c r="J4039" i="6"/>
  <c r="K4039" i="6"/>
  <c r="E4040" i="6"/>
  <c r="F4040" i="6"/>
  <c r="I4040" i="6"/>
  <c r="J4040" i="6"/>
  <c r="K4040" i="6"/>
  <c r="F4041" i="6"/>
  <c r="I4041" i="6"/>
  <c r="J4041" i="6"/>
  <c r="K4041" i="6"/>
  <c r="E4042" i="6"/>
  <c r="F4042" i="6"/>
  <c r="I4042" i="6"/>
  <c r="J4042" i="6"/>
  <c r="K4042" i="6"/>
  <c r="F4043" i="6"/>
  <c r="I4043" i="6"/>
  <c r="J4043" i="6"/>
  <c r="K4043" i="6"/>
  <c r="E4044" i="6"/>
  <c r="F4044" i="6"/>
  <c r="I4044" i="6"/>
  <c r="J4044" i="6"/>
  <c r="K4044" i="6"/>
  <c r="F4045" i="6"/>
  <c r="I4045" i="6"/>
  <c r="J4045" i="6"/>
  <c r="K4045" i="6"/>
  <c r="E4046" i="6"/>
  <c r="F4046" i="6"/>
  <c r="I4046" i="6"/>
  <c r="J4046" i="6"/>
  <c r="K4046" i="6"/>
  <c r="F4047" i="6"/>
  <c r="I4047" i="6"/>
  <c r="J4047" i="6"/>
  <c r="K4047" i="6"/>
  <c r="E4048" i="6"/>
  <c r="F4048" i="6"/>
  <c r="I4048" i="6"/>
  <c r="J4048" i="6"/>
  <c r="K4048" i="6"/>
  <c r="F4049" i="6"/>
  <c r="I4049" i="6"/>
  <c r="J4049" i="6"/>
  <c r="K4049" i="6"/>
  <c r="E4050" i="6"/>
  <c r="F4050" i="6"/>
  <c r="I4050" i="6"/>
  <c r="J4050" i="6"/>
  <c r="K4050" i="6"/>
  <c r="F4051" i="6"/>
  <c r="I4051" i="6"/>
  <c r="J4051" i="6"/>
  <c r="K4051" i="6"/>
  <c r="E4052" i="6"/>
  <c r="F4052" i="6"/>
  <c r="I4052" i="6"/>
  <c r="J4052" i="6"/>
  <c r="K4052" i="6"/>
  <c r="F4053" i="6"/>
  <c r="I4053" i="6"/>
  <c r="J4053" i="6"/>
  <c r="K4053" i="6"/>
  <c r="E4054" i="6"/>
  <c r="F4054" i="6"/>
  <c r="I4054" i="6"/>
  <c r="J4054" i="6"/>
  <c r="K4054" i="6"/>
  <c r="F4055" i="6"/>
  <c r="I4055" i="6"/>
  <c r="J4055" i="6"/>
  <c r="K4055" i="6"/>
  <c r="E4056" i="6"/>
  <c r="F4056" i="6"/>
  <c r="I4056" i="6"/>
  <c r="J4056" i="6"/>
  <c r="K4056" i="6"/>
  <c r="F4057" i="6"/>
  <c r="I4057" i="6"/>
  <c r="J4057" i="6"/>
  <c r="K4057" i="6"/>
  <c r="E4058" i="6"/>
  <c r="F4058" i="6"/>
  <c r="I4058" i="6"/>
  <c r="J4058" i="6"/>
  <c r="K4058" i="6"/>
  <c r="F4059" i="6"/>
  <c r="I4059" i="6"/>
  <c r="J4059" i="6"/>
  <c r="K4059" i="6"/>
  <c r="E4060" i="6"/>
  <c r="F4060" i="6"/>
  <c r="I4060" i="6"/>
  <c r="J4060" i="6"/>
  <c r="K4060" i="6"/>
  <c r="F4061" i="6"/>
  <c r="I4061" i="6"/>
  <c r="J4061" i="6"/>
  <c r="K4061" i="6"/>
  <c r="E4062" i="6"/>
  <c r="F4062" i="6"/>
  <c r="I4062" i="6"/>
  <c r="J4062" i="6"/>
  <c r="K4062" i="6"/>
  <c r="F4063" i="6"/>
  <c r="I4063" i="6"/>
  <c r="J4063" i="6"/>
  <c r="K4063" i="6"/>
  <c r="E4064" i="6"/>
  <c r="F4064" i="6"/>
  <c r="I4064" i="6"/>
  <c r="J4064" i="6"/>
  <c r="K4064" i="6"/>
  <c r="E4065" i="6"/>
  <c r="F4065" i="6"/>
  <c r="I4065" i="6"/>
  <c r="J4065" i="6"/>
  <c r="K4065" i="6"/>
  <c r="E4066" i="6"/>
  <c r="F4066" i="6"/>
  <c r="I4066" i="6"/>
  <c r="J4066" i="6"/>
  <c r="K4066" i="6"/>
  <c r="E4067" i="6"/>
  <c r="F4067" i="6"/>
  <c r="I4067" i="6"/>
  <c r="J4067" i="6"/>
  <c r="K4067" i="6"/>
  <c r="E4068" i="6"/>
  <c r="F4068" i="6"/>
  <c r="I4068" i="6"/>
  <c r="J4068" i="6"/>
  <c r="K4068" i="6"/>
  <c r="E4069" i="6"/>
  <c r="F4069" i="6"/>
  <c r="I4069" i="6"/>
  <c r="J4069" i="6"/>
  <c r="K4069" i="6"/>
  <c r="E4070" i="6"/>
  <c r="F4070" i="6"/>
  <c r="I4070" i="6"/>
  <c r="J4070" i="6"/>
  <c r="K4070" i="6"/>
  <c r="E4071" i="6"/>
  <c r="F4071" i="6"/>
  <c r="I4071" i="6"/>
  <c r="J4071" i="6"/>
  <c r="K4071" i="6"/>
  <c r="E4072" i="6"/>
  <c r="F4072" i="6"/>
  <c r="I4072" i="6"/>
  <c r="J4072" i="6"/>
  <c r="K4072" i="6"/>
  <c r="E4073" i="6"/>
  <c r="F4073" i="6"/>
  <c r="I4073" i="6"/>
  <c r="J4073" i="6"/>
  <c r="K4073" i="6"/>
  <c r="E4074" i="6"/>
  <c r="F4074" i="6"/>
  <c r="I4074" i="6"/>
  <c r="J4074" i="6"/>
  <c r="K4074" i="6"/>
  <c r="E4075" i="6"/>
  <c r="F4075" i="6"/>
  <c r="I4075" i="6"/>
  <c r="J4075" i="6"/>
  <c r="K4075" i="6"/>
  <c r="E4076" i="6"/>
  <c r="F4076" i="6"/>
  <c r="I4076" i="6"/>
  <c r="J4076" i="6"/>
  <c r="K4076" i="6"/>
  <c r="E4077" i="6"/>
  <c r="F4077" i="6"/>
  <c r="I4077" i="6"/>
  <c r="J4077" i="6"/>
  <c r="K4077" i="6"/>
  <c r="E4078" i="6"/>
  <c r="F4078" i="6"/>
  <c r="I4078" i="6"/>
  <c r="J4078" i="6"/>
  <c r="K4078" i="6"/>
  <c r="E4079" i="6"/>
  <c r="F4079" i="6"/>
  <c r="I4079" i="6"/>
  <c r="J4079" i="6"/>
  <c r="K4079" i="6"/>
  <c r="E4080" i="6"/>
  <c r="F4080" i="6"/>
  <c r="I4080" i="6"/>
  <c r="J4080" i="6"/>
  <c r="K4080" i="6"/>
  <c r="E4081" i="6"/>
  <c r="F4081" i="6"/>
  <c r="I4081" i="6"/>
  <c r="J4081" i="6"/>
  <c r="K4081" i="6"/>
  <c r="E4082" i="6"/>
  <c r="F4082" i="6"/>
  <c r="I4082" i="6"/>
  <c r="J4082" i="6"/>
  <c r="K4082" i="6"/>
  <c r="E4083" i="6"/>
  <c r="F4083" i="6"/>
  <c r="I4083" i="6"/>
  <c r="J4083" i="6"/>
  <c r="K4083" i="6"/>
  <c r="E4084" i="6"/>
  <c r="F4084" i="6"/>
  <c r="I4084" i="6"/>
  <c r="J4084" i="6"/>
  <c r="K4084" i="6"/>
  <c r="E4085" i="6"/>
  <c r="F4085" i="6"/>
  <c r="I4085" i="6"/>
  <c r="J4085" i="6"/>
  <c r="K4085" i="6"/>
  <c r="E4086" i="6"/>
  <c r="F4086" i="6"/>
  <c r="I4086" i="6"/>
  <c r="J4086" i="6"/>
  <c r="K4086" i="6"/>
  <c r="E4087" i="6"/>
  <c r="F4087" i="6"/>
  <c r="I4087" i="6"/>
  <c r="J4087" i="6"/>
  <c r="K4087" i="6"/>
  <c r="E4088" i="6"/>
  <c r="F4088" i="6"/>
  <c r="I4088" i="6"/>
  <c r="J4088" i="6"/>
  <c r="K4088" i="6"/>
  <c r="E4089" i="6"/>
  <c r="F4089" i="6"/>
  <c r="I4089" i="6"/>
  <c r="J4089" i="6"/>
  <c r="K4089" i="6"/>
  <c r="E4090" i="6"/>
  <c r="F4090" i="6"/>
  <c r="I4090" i="6"/>
  <c r="J4090" i="6"/>
  <c r="K4090" i="6"/>
  <c r="E4091" i="6"/>
  <c r="F4091" i="6"/>
  <c r="I4091" i="6"/>
  <c r="J4091" i="6"/>
  <c r="K4091" i="6"/>
  <c r="E4092" i="6"/>
  <c r="F4092" i="6"/>
  <c r="I4092" i="6"/>
  <c r="J4092" i="6"/>
  <c r="K4092" i="6"/>
  <c r="E4093" i="6"/>
  <c r="F4093" i="6"/>
  <c r="I4093" i="6"/>
  <c r="J4093" i="6"/>
  <c r="K4093" i="6"/>
  <c r="E4094" i="6"/>
  <c r="F4094" i="6"/>
  <c r="I4094" i="6"/>
  <c r="J4094" i="6"/>
  <c r="K4094" i="6"/>
  <c r="E4095" i="6"/>
  <c r="F4095" i="6"/>
  <c r="I4095" i="6"/>
  <c r="J4095" i="6"/>
  <c r="K4095" i="6"/>
  <c r="E4096" i="6"/>
  <c r="F4096" i="6"/>
  <c r="I4096" i="6"/>
  <c r="J4096" i="6"/>
  <c r="K4096" i="6"/>
  <c r="E4097" i="6"/>
  <c r="F4097" i="6"/>
  <c r="I4097" i="6"/>
  <c r="J4097" i="6"/>
  <c r="K4097" i="6"/>
  <c r="E4098" i="6"/>
  <c r="F4098" i="6"/>
  <c r="I4098" i="6"/>
  <c r="J4098" i="6"/>
  <c r="K4098" i="6"/>
  <c r="E4099" i="6"/>
  <c r="F4099" i="6"/>
  <c r="I4099" i="6"/>
  <c r="J4099" i="6"/>
  <c r="K4099" i="6"/>
  <c r="E4100" i="6"/>
  <c r="F4100" i="6"/>
  <c r="I4100" i="6"/>
  <c r="J4100" i="6"/>
  <c r="K4100" i="6"/>
  <c r="E4101" i="6"/>
  <c r="F4101" i="6"/>
  <c r="I4101" i="6"/>
  <c r="J4101" i="6"/>
  <c r="K4101" i="6"/>
  <c r="E4102" i="6"/>
  <c r="F4102" i="6"/>
  <c r="I4102" i="6"/>
  <c r="J4102" i="6"/>
  <c r="K4102" i="6"/>
  <c r="E4103" i="6"/>
  <c r="F4103" i="6"/>
  <c r="I4103" i="6"/>
  <c r="J4103" i="6"/>
  <c r="K4103" i="6"/>
  <c r="E4104" i="6"/>
  <c r="F4104" i="6"/>
  <c r="I4104" i="6"/>
  <c r="J4104" i="6"/>
  <c r="K4104" i="6"/>
  <c r="E4105" i="6"/>
  <c r="F4105" i="6"/>
  <c r="I4105" i="6"/>
  <c r="J4105" i="6"/>
  <c r="K4105" i="6"/>
  <c r="E4106" i="6"/>
  <c r="F4106" i="6"/>
  <c r="I4106" i="6"/>
  <c r="J4106" i="6"/>
  <c r="K4106" i="6"/>
  <c r="E4107" i="6"/>
  <c r="F4107" i="6"/>
  <c r="I4107" i="6"/>
  <c r="J4107" i="6"/>
  <c r="K4107" i="6"/>
  <c r="E4108" i="6"/>
  <c r="F4108" i="6"/>
  <c r="I4108" i="6"/>
  <c r="J4108" i="6"/>
  <c r="K4108" i="6"/>
  <c r="E4109" i="6"/>
  <c r="F4109" i="6"/>
  <c r="I4109" i="6"/>
  <c r="J4109" i="6"/>
  <c r="K4109" i="6"/>
  <c r="E4110" i="6"/>
  <c r="F4110" i="6"/>
  <c r="I4110" i="6"/>
  <c r="J4110" i="6"/>
  <c r="K4110" i="6"/>
  <c r="E4111" i="6"/>
  <c r="F4111" i="6"/>
  <c r="I4111" i="6"/>
  <c r="J4111" i="6"/>
  <c r="K4111" i="6"/>
  <c r="E4112" i="6"/>
  <c r="F4112" i="6"/>
  <c r="I4112" i="6"/>
  <c r="J4112" i="6"/>
  <c r="K4112" i="6"/>
  <c r="E4113" i="6"/>
  <c r="F4113" i="6"/>
  <c r="I4113" i="6"/>
  <c r="J4113" i="6"/>
  <c r="K4113" i="6"/>
  <c r="E4114" i="6"/>
  <c r="F4114" i="6"/>
  <c r="I4114" i="6"/>
  <c r="J4114" i="6"/>
  <c r="K4114" i="6"/>
  <c r="E4115" i="6"/>
  <c r="F4115" i="6"/>
  <c r="I4115" i="6"/>
  <c r="J4115" i="6"/>
  <c r="K4115" i="6"/>
  <c r="E4116" i="6"/>
  <c r="F4116" i="6"/>
  <c r="I4116" i="6"/>
  <c r="J4116" i="6"/>
  <c r="K4116" i="6"/>
  <c r="E4117" i="6"/>
  <c r="F4117" i="6"/>
  <c r="I4117" i="6"/>
  <c r="J4117" i="6"/>
  <c r="K4117" i="6"/>
  <c r="E4118" i="6"/>
  <c r="F4118" i="6"/>
  <c r="I4118" i="6"/>
  <c r="J4118" i="6"/>
  <c r="K4118" i="6"/>
  <c r="E4119" i="6"/>
  <c r="F4119" i="6"/>
  <c r="I4119" i="6"/>
  <c r="J4119" i="6"/>
  <c r="K4119" i="6"/>
  <c r="E4120" i="6"/>
  <c r="F4120" i="6"/>
  <c r="I4120" i="6"/>
  <c r="J4120" i="6"/>
  <c r="K4120" i="6"/>
  <c r="E4121" i="6"/>
  <c r="F4121" i="6"/>
  <c r="I4121" i="6"/>
  <c r="J4121" i="6"/>
  <c r="K4121" i="6"/>
  <c r="E4122" i="6"/>
  <c r="F4122" i="6"/>
  <c r="I4122" i="6"/>
  <c r="J4122" i="6"/>
  <c r="K4122" i="6"/>
  <c r="E4123" i="6"/>
  <c r="F4123" i="6"/>
  <c r="I4123" i="6"/>
  <c r="J4123" i="6"/>
  <c r="K4123" i="6"/>
  <c r="E4124" i="6"/>
  <c r="F4124" i="6"/>
  <c r="I4124" i="6"/>
  <c r="J4124" i="6"/>
  <c r="K4124" i="6"/>
  <c r="E4125" i="6"/>
  <c r="F4125" i="6"/>
  <c r="I4125" i="6"/>
  <c r="J4125" i="6"/>
  <c r="K4125" i="6"/>
  <c r="E4126" i="6"/>
  <c r="F4126" i="6"/>
  <c r="I4126" i="6"/>
  <c r="J4126" i="6"/>
  <c r="K4126" i="6"/>
  <c r="E4127" i="6"/>
  <c r="F4127" i="6"/>
  <c r="I4127" i="6"/>
  <c r="J4127" i="6"/>
  <c r="K4127" i="6"/>
  <c r="E4128" i="6"/>
  <c r="F4128" i="6"/>
  <c r="I4128" i="6"/>
  <c r="J4128" i="6"/>
  <c r="K4128" i="6"/>
  <c r="E4129" i="6"/>
  <c r="F4129" i="6"/>
  <c r="I4129" i="6"/>
  <c r="J4129" i="6"/>
  <c r="K4129" i="6"/>
  <c r="E4130" i="6"/>
  <c r="F4130" i="6"/>
  <c r="I4130" i="6"/>
  <c r="J4130" i="6"/>
  <c r="K4130" i="6"/>
  <c r="E4131" i="6"/>
  <c r="F4131" i="6"/>
  <c r="I4131" i="6"/>
  <c r="J4131" i="6"/>
  <c r="K4131" i="6"/>
  <c r="E4132" i="6"/>
  <c r="F4132" i="6"/>
  <c r="I4132" i="6"/>
  <c r="J4132" i="6"/>
  <c r="K4132" i="6"/>
  <c r="E4133" i="6"/>
  <c r="F4133" i="6"/>
  <c r="I4133" i="6"/>
  <c r="J4133" i="6"/>
  <c r="K4133" i="6"/>
  <c r="E4134" i="6"/>
  <c r="F4134" i="6"/>
  <c r="I4134" i="6"/>
  <c r="J4134" i="6"/>
  <c r="K4134" i="6"/>
  <c r="E4135" i="6"/>
  <c r="F4135" i="6"/>
  <c r="I4135" i="6"/>
  <c r="J4135" i="6"/>
  <c r="K4135" i="6"/>
  <c r="E4136" i="6"/>
  <c r="F4136" i="6"/>
  <c r="I4136" i="6"/>
  <c r="J4136" i="6"/>
  <c r="K4136" i="6"/>
  <c r="E4137" i="6"/>
  <c r="F4137" i="6"/>
  <c r="I4137" i="6"/>
  <c r="J4137" i="6"/>
  <c r="K4137" i="6"/>
  <c r="E4138" i="6"/>
  <c r="F4138" i="6"/>
  <c r="I4138" i="6"/>
  <c r="J4138" i="6"/>
  <c r="K4138" i="6"/>
  <c r="E4139" i="6"/>
  <c r="F4139" i="6"/>
  <c r="I4139" i="6"/>
  <c r="J4139" i="6"/>
  <c r="K4139" i="6"/>
  <c r="E4140" i="6"/>
  <c r="F4140" i="6"/>
  <c r="I4140" i="6"/>
  <c r="J4140" i="6"/>
  <c r="K4140" i="6"/>
  <c r="E4141" i="6"/>
  <c r="F4141" i="6"/>
  <c r="I4141" i="6"/>
  <c r="J4141" i="6"/>
  <c r="K4141" i="6"/>
  <c r="E4142" i="6"/>
  <c r="F4142" i="6"/>
  <c r="I4142" i="6"/>
  <c r="J4142" i="6"/>
  <c r="K4142" i="6"/>
  <c r="E4143" i="6"/>
  <c r="F4143" i="6"/>
  <c r="I4143" i="6"/>
  <c r="J4143" i="6"/>
  <c r="K4143" i="6"/>
  <c r="E4144" i="6"/>
  <c r="F4144" i="6"/>
  <c r="I4144" i="6"/>
  <c r="J4144" i="6"/>
  <c r="K4144" i="6"/>
  <c r="E4145" i="6"/>
  <c r="F4145" i="6"/>
  <c r="I4145" i="6"/>
  <c r="J4145" i="6"/>
  <c r="K4145" i="6"/>
  <c r="E4146" i="6"/>
  <c r="F4146" i="6"/>
  <c r="I4146" i="6"/>
  <c r="J4146" i="6"/>
  <c r="K4146" i="6"/>
  <c r="E4147" i="6"/>
  <c r="F4147" i="6"/>
  <c r="I4147" i="6"/>
  <c r="J4147" i="6"/>
  <c r="K4147" i="6"/>
  <c r="E4148" i="6"/>
  <c r="F4148" i="6"/>
  <c r="I4148" i="6"/>
  <c r="J4148" i="6"/>
  <c r="K4148" i="6"/>
  <c r="E4149" i="6"/>
  <c r="F4149" i="6"/>
  <c r="I4149" i="6"/>
  <c r="J4149" i="6"/>
  <c r="K4149" i="6"/>
  <c r="E4150" i="6"/>
  <c r="F4150" i="6"/>
  <c r="I4150" i="6"/>
  <c r="J4150" i="6"/>
  <c r="K4150" i="6"/>
  <c r="E4151" i="6"/>
  <c r="F4151" i="6"/>
  <c r="I4151" i="6"/>
  <c r="J4151" i="6"/>
  <c r="K4151" i="6"/>
  <c r="E4152" i="6"/>
  <c r="F4152" i="6"/>
  <c r="I4152" i="6"/>
  <c r="J4152" i="6"/>
  <c r="K4152" i="6"/>
  <c r="E4153" i="6"/>
  <c r="F4153" i="6"/>
  <c r="I4153" i="6"/>
  <c r="J4153" i="6"/>
  <c r="K4153" i="6"/>
  <c r="E4154" i="6"/>
  <c r="F4154" i="6"/>
  <c r="I4154" i="6"/>
  <c r="J4154" i="6"/>
  <c r="K4154" i="6"/>
  <c r="E4155" i="6"/>
  <c r="F4155" i="6"/>
  <c r="I4155" i="6"/>
  <c r="J4155" i="6"/>
  <c r="K4155" i="6"/>
  <c r="E4156" i="6"/>
  <c r="F4156" i="6"/>
  <c r="I4156" i="6"/>
  <c r="J4156" i="6"/>
  <c r="K4156" i="6"/>
  <c r="E4157" i="6"/>
  <c r="F4157" i="6"/>
  <c r="I4157" i="6"/>
  <c r="J4157" i="6"/>
  <c r="K4157" i="6"/>
  <c r="E4158" i="6"/>
  <c r="F4158" i="6"/>
  <c r="I4158" i="6"/>
  <c r="J4158" i="6"/>
  <c r="K4158" i="6"/>
  <c r="E4159" i="6"/>
  <c r="F4159" i="6"/>
  <c r="I4159" i="6"/>
  <c r="J4159" i="6"/>
  <c r="K4159" i="6"/>
  <c r="E4160" i="6"/>
  <c r="F4160" i="6"/>
  <c r="I4160" i="6"/>
  <c r="J4160" i="6"/>
  <c r="K4160" i="6"/>
  <c r="E4161" i="6"/>
  <c r="F4161" i="6"/>
  <c r="I4161" i="6"/>
  <c r="J4161" i="6"/>
  <c r="K4161" i="6"/>
  <c r="E4162" i="6"/>
  <c r="F4162" i="6"/>
  <c r="I4162" i="6"/>
  <c r="J4162" i="6"/>
  <c r="K4162" i="6"/>
  <c r="E4163" i="6"/>
  <c r="F4163" i="6"/>
  <c r="I4163" i="6"/>
  <c r="J4163" i="6"/>
  <c r="K4163" i="6"/>
  <c r="E4164" i="6"/>
  <c r="F4164" i="6"/>
  <c r="I4164" i="6"/>
  <c r="J4164" i="6"/>
  <c r="K4164" i="6"/>
  <c r="E4165" i="6"/>
  <c r="F4165" i="6"/>
  <c r="I4165" i="6"/>
  <c r="J4165" i="6"/>
  <c r="K4165" i="6"/>
  <c r="E4166" i="6"/>
  <c r="F4166" i="6"/>
  <c r="I4166" i="6"/>
  <c r="J4166" i="6"/>
  <c r="K4166" i="6"/>
  <c r="E4167" i="6"/>
  <c r="F4167" i="6"/>
  <c r="I4167" i="6"/>
  <c r="J4167" i="6"/>
  <c r="K4167" i="6"/>
  <c r="E4168" i="6"/>
  <c r="F4168" i="6"/>
  <c r="I4168" i="6"/>
  <c r="J4168" i="6"/>
  <c r="K4168" i="6"/>
  <c r="E4169" i="6"/>
  <c r="F4169" i="6"/>
  <c r="I4169" i="6"/>
  <c r="J4169" i="6"/>
  <c r="K4169" i="6"/>
  <c r="E4170" i="6"/>
  <c r="F4170" i="6"/>
  <c r="I4170" i="6"/>
  <c r="J4170" i="6"/>
  <c r="K4170" i="6"/>
  <c r="E4171" i="6"/>
  <c r="F4171" i="6"/>
  <c r="I4171" i="6"/>
  <c r="J4171" i="6"/>
  <c r="K4171" i="6"/>
  <c r="E4172" i="6"/>
  <c r="F4172" i="6"/>
  <c r="I4172" i="6"/>
  <c r="J4172" i="6"/>
  <c r="K4172" i="6"/>
  <c r="E4173" i="6"/>
  <c r="F4173" i="6"/>
  <c r="I4173" i="6"/>
  <c r="J4173" i="6"/>
  <c r="K4173" i="6"/>
  <c r="E4174" i="6"/>
  <c r="F4174" i="6"/>
  <c r="I4174" i="6"/>
  <c r="J4174" i="6"/>
  <c r="K4174" i="6"/>
  <c r="E4175" i="6"/>
  <c r="F4175" i="6"/>
  <c r="I4175" i="6"/>
  <c r="J4175" i="6"/>
  <c r="K4175" i="6"/>
  <c r="E4176" i="6"/>
  <c r="F4176" i="6"/>
  <c r="I4176" i="6"/>
  <c r="J4176" i="6"/>
  <c r="K4176" i="6"/>
  <c r="E4177" i="6"/>
  <c r="F4177" i="6"/>
  <c r="I4177" i="6"/>
  <c r="J4177" i="6"/>
  <c r="K4177" i="6"/>
  <c r="E4178" i="6"/>
  <c r="F4178" i="6"/>
  <c r="I4178" i="6"/>
  <c r="J4178" i="6"/>
  <c r="K4178" i="6"/>
  <c r="E4179" i="6"/>
  <c r="F4179" i="6"/>
  <c r="I4179" i="6"/>
  <c r="J4179" i="6"/>
  <c r="K4179" i="6"/>
  <c r="E4180" i="6"/>
  <c r="F4180" i="6"/>
  <c r="I4180" i="6"/>
  <c r="J4180" i="6"/>
  <c r="K4180" i="6"/>
  <c r="E4181" i="6"/>
  <c r="F4181" i="6"/>
  <c r="I4181" i="6"/>
  <c r="J4181" i="6"/>
  <c r="K4181" i="6"/>
  <c r="E4182" i="6"/>
  <c r="F4182" i="6"/>
  <c r="I4182" i="6"/>
  <c r="J4182" i="6"/>
  <c r="K4182" i="6"/>
  <c r="E4183" i="6"/>
  <c r="F4183" i="6"/>
  <c r="I4183" i="6"/>
  <c r="J4183" i="6"/>
  <c r="K4183" i="6"/>
  <c r="E4184" i="6"/>
  <c r="F4184" i="6"/>
  <c r="I4184" i="6"/>
  <c r="J4184" i="6"/>
  <c r="K4184" i="6"/>
  <c r="E4185" i="6"/>
  <c r="F4185" i="6"/>
  <c r="I4185" i="6"/>
  <c r="J4185" i="6"/>
  <c r="K4185" i="6"/>
  <c r="E4186" i="6"/>
  <c r="F4186" i="6"/>
  <c r="I4186" i="6"/>
  <c r="J4186" i="6"/>
  <c r="K4186" i="6"/>
  <c r="E4187" i="6"/>
  <c r="F4187" i="6"/>
  <c r="I4187" i="6"/>
  <c r="J4187" i="6"/>
  <c r="K4187" i="6"/>
  <c r="E4188" i="6"/>
  <c r="F4188" i="6"/>
  <c r="I4188" i="6"/>
  <c r="J4188" i="6"/>
  <c r="K4188" i="6"/>
  <c r="E4189" i="6"/>
  <c r="F4189" i="6"/>
  <c r="I4189" i="6"/>
  <c r="J4189" i="6"/>
  <c r="K4189" i="6"/>
  <c r="E4190" i="6"/>
  <c r="F4190" i="6"/>
  <c r="I4190" i="6"/>
  <c r="J4190" i="6"/>
  <c r="K4190" i="6"/>
  <c r="E4191" i="6"/>
  <c r="F4191" i="6"/>
  <c r="I4191" i="6"/>
  <c r="J4191" i="6"/>
  <c r="K4191" i="6"/>
  <c r="E4192" i="6"/>
  <c r="F4192" i="6"/>
  <c r="I4192" i="6"/>
  <c r="J4192" i="6"/>
  <c r="K4192" i="6"/>
  <c r="E4193" i="6"/>
  <c r="F4193" i="6"/>
  <c r="I4193" i="6"/>
  <c r="J4193" i="6"/>
  <c r="K4193" i="6"/>
  <c r="E4194" i="6"/>
  <c r="F4194" i="6"/>
  <c r="I4194" i="6"/>
  <c r="J4194" i="6"/>
  <c r="K4194" i="6"/>
  <c r="E4195" i="6"/>
  <c r="F4195" i="6"/>
  <c r="I4195" i="6"/>
  <c r="J4195" i="6"/>
  <c r="K4195" i="6"/>
  <c r="E4196" i="6"/>
  <c r="F4196" i="6"/>
  <c r="I4196" i="6"/>
  <c r="J4196" i="6"/>
  <c r="K4196" i="6"/>
  <c r="E4197" i="6"/>
  <c r="F4197" i="6"/>
  <c r="I4197" i="6"/>
  <c r="J4197" i="6"/>
  <c r="K4197" i="6"/>
  <c r="E4198" i="6"/>
  <c r="F4198" i="6"/>
  <c r="I4198" i="6"/>
  <c r="J4198" i="6"/>
  <c r="K4198" i="6"/>
  <c r="E4199" i="6"/>
  <c r="F4199" i="6"/>
  <c r="I4199" i="6"/>
  <c r="J4199" i="6"/>
  <c r="K4199" i="6"/>
  <c r="E4200" i="6"/>
  <c r="F4200" i="6"/>
  <c r="I4200" i="6"/>
  <c r="J4200" i="6"/>
  <c r="K4200" i="6"/>
  <c r="E4201" i="6"/>
  <c r="F4201" i="6"/>
  <c r="I4201" i="6"/>
  <c r="J4201" i="6"/>
  <c r="K4201" i="6"/>
  <c r="E4202" i="6"/>
  <c r="F4202" i="6"/>
  <c r="I4202" i="6"/>
  <c r="J4202" i="6"/>
  <c r="K4202" i="6"/>
  <c r="E4203" i="6"/>
  <c r="F4203" i="6"/>
  <c r="I4203" i="6"/>
  <c r="J4203" i="6"/>
  <c r="K4203" i="6"/>
  <c r="E4204" i="6"/>
  <c r="F4204" i="6"/>
  <c r="I4204" i="6"/>
  <c r="J4204" i="6"/>
  <c r="K4204" i="6"/>
  <c r="E4205" i="6"/>
  <c r="F4205" i="6"/>
  <c r="I4205" i="6"/>
  <c r="J4205" i="6"/>
  <c r="K4205" i="6"/>
  <c r="E4206" i="6"/>
  <c r="F4206" i="6"/>
  <c r="I4206" i="6"/>
  <c r="J4206" i="6"/>
  <c r="K4206" i="6"/>
  <c r="E4207" i="6"/>
  <c r="F4207" i="6"/>
  <c r="I4207" i="6"/>
  <c r="J4207" i="6"/>
  <c r="K4207" i="6"/>
  <c r="E4208" i="6"/>
  <c r="F4208" i="6"/>
  <c r="I4208" i="6"/>
  <c r="J4208" i="6"/>
  <c r="K4208" i="6"/>
  <c r="E4209" i="6"/>
  <c r="F4209" i="6"/>
  <c r="I4209" i="6"/>
  <c r="J4209" i="6"/>
  <c r="K4209" i="6"/>
  <c r="E4210" i="6"/>
  <c r="F4210" i="6"/>
  <c r="I4210" i="6"/>
  <c r="J4210" i="6"/>
  <c r="K4210" i="6"/>
  <c r="E4211" i="6"/>
  <c r="F4211" i="6"/>
  <c r="I4211" i="6"/>
  <c r="J4211" i="6"/>
  <c r="K4211" i="6"/>
  <c r="E4212" i="6"/>
  <c r="F4212" i="6"/>
  <c r="I4212" i="6"/>
  <c r="J4212" i="6"/>
  <c r="K4212" i="6"/>
  <c r="E4213" i="6"/>
  <c r="F4213" i="6"/>
  <c r="I4213" i="6"/>
  <c r="J4213" i="6"/>
  <c r="K4213" i="6"/>
  <c r="E4214" i="6"/>
  <c r="F4214" i="6"/>
  <c r="I4214" i="6"/>
  <c r="J4214" i="6"/>
  <c r="K4214" i="6"/>
  <c r="E4215" i="6"/>
  <c r="F4215" i="6"/>
  <c r="I4215" i="6"/>
  <c r="J4215" i="6"/>
  <c r="K4215" i="6"/>
  <c r="E4216" i="6"/>
  <c r="F4216" i="6"/>
  <c r="I4216" i="6"/>
  <c r="J4216" i="6"/>
  <c r="K4216" i="6"/>
  <c r="E4217" i="6"/>
  <c r="F4217" i="6"/>
  <c r="I4217" i="6"/>
  <c r="J4217" i="6"/>
  <c r="K4217" i="6"/>
  <c r="E4218" i="6"/>
  <c r="F4218" i="6"/>
  <c r="I4218" i="6"/>
  <c r="J4218" i="6"/>
  <c r="K4218" i="6"/>
  <c r="E4219" i="6"/>
  <c r="F4219" i="6"/>
  <c r="I4219" i="6"/>
  <c r="J4219" i="6"/>
  <c r="K4219" i="6"/>
  <c r="E4220" i="6"/>
  <c r="F4220" i="6"/>
  <c r="I4220" i="6"/>
  <c r="J4220" i="6"/>
  <c r="K4220" i="6"/>
  <c r="E4221" i="6"/>
  <c r="F4221" i="6"/>
  <c r="I4221" i="6"/>
  <c r="J4221" i="6"/>
  <c r="K4221" i="6"/>
  <c r="E4222" i="6"/>
  <c r="F4222" i="6"/>
  <c r="I4222" i="6"/>
  <c r="J4222" i="6"/>
  <c r="K4222" i="6"/>
  <c r="E4223" i="6"/>
  <c r="F4223" i="6"/>
  <c r="I4223" i="6"/>
  <c r="J4223" i="6"/>
  <c r="K4223" i="6"/>
  <c r="E4224" i="6"/>
  <c r="F4224" i="6"/>
  <c r="I4224" i="6"/>
  <c r="J4224" i="6"/>
  <c r="K4224" i="6"/>
  <c r="E4225" i="6"/>
  <c r="F4225" i="6"/>
  <c r="I4225" i="6"/>
  <c r="J4225" i="6"/>
  <c r="K4225" i="6"/>
  <c r="E4226" i="6"/>
  <c r="F4226" i="6"/>
  <c r="I4226" i="6"/>
  <c r="J4226" i="6"/>
  <c r="K4226" i="6"/>
  <c r="E4227" i="6"/>
  <c r="F4227" i="6"/>
  <c r="I4227" i="6"/>
  <c r="J4227" i="6"/>
  <c r="K4227" i="6"/>
  <c r="E4228" i="6"/>
  <c r="F4228" i="6"/>
  <c r="I4228" i="6"/>
  <c r="J4228" i="6"/>
  <c r="K4228" i="6"/>
  <c r="E4229" i="6"/>
  <c r="F4229" i="6"/>
  <c r="I4229" i="6"/>
  <c r="J4229" i="6"/>
  <c r="K4229" i="6"/>
  <c r="E4230" i="6"/>
  <c r="F4230" i="6"/>
  <c r="I4230" i="6"/>
  <c r="J4230" i="6"/>
  <c r="K4230" i="6"/>
  <c r="E4231" i="6"/>
  <c r="F4231" i="6"/>
  <c r="I4231" i="6"/>
  <c r="J4231" i="6"/>
  <c r="K4231" i="6"/>
  <c r="E4232" i="6"/>
  <c r="F4232" i="6"/>
  <c r="I4232" i="6"/>
  <c r="J4232" i="6"/>
  <c r="K4232" i="6"/>
  <c r="E4233" i="6"/>
  <c r="F4233" i="6"/>
  <c r="I4233" i="6"/>
  <c r="J4233" i="6"/>
  <c r="K4233" i="6"/>
  <c r="E4234" i="6"/>
  <c r="F4234" i="6"/>
  <c r="I4234" i="6"/>
  <c r="J4234" i="6"/>
  <c r="K4234" i="6"/>
  <c r="E4235" i="6"/>
  <c r="F4235" i="6"/>
  <c r="I4235" i="6"/>
  <c r="J4235" i="6"/>
  <c r="K4235" i="6"/>
  <c r="E4236" i="6"/>
  <c r="F4236" i="6"/>
  <c r="I4236" i="6"/>
  <c r="J4236" i="6"/>
  <c r="K4236" i="6"/>
  <c r="E4237" i="6"/>
  <c r="F4237" i="6"/>
  <c r="I4237" i="6"/>
  <c r="J4237" i="6"/>
  <c r="K4237" i="6"/>
  <c r="E4238" i="6"/>
  <c r="F4238" i="6"/>
  <c r="I4238" i="6"/>
  <c r="J4238" i="6"/>
  <c r="K4238" i="6"/>
  <c r="E4239" i="6"/>
  <c r="F4239" i="6"/>
  <c r="I4239" i="6"/>
  <c r="J4239" i="6"/>
  <c r="K4239" i="6"/>
  <c r="E4240" i="6"/>
  <c r="F4240" i="6"/>
  <c r="I4240" i="6"/>
  <c r="J4240" i="6"/>
  <c r="K4240" i="6"/>
  <c r="E4241" i="6"/>
  <c r="F4241" i="6"/>
  <c r="I4241" i="6"/>
  <c r="J4241" i="6"/>
  <c r="K4241" i="6"/>
  <c r="E4242" i="6"/>
  <c r="F4242" i="6"/>
  <c r="I4242" i="6"/>
  <c r="J4242" i="6"/>
  <c r="K4242" i="6"/>
  <c r="E4243" i="6"/>
  <c r="F4243" i="6"/>
  <c r="I4243" i="6"/>
  <c r="J4243" i="6"/>
  <c r="K4243" i="6"/>
  <c r="E4244" i="6"/>
  <c r="F4244" i="6"/>
  <c r="I4244" i="6"/>
  <c r="J4244" i="6"/>
  <c r="K4244" i="6"/>
  <c r="E4245" i="6"/>
  <c r="F4245" i="6"/>
  <c r="I4245" i="6"/>
  <c r="J4245" i="6"/>
  <c r="K4245" i="6"/>
  <c r="E4246" i="6"/>
  <c r="F4246" i="6"/>
  <c r="I4246" i="6"/>
  <c r="J4246" i="6"/>
  <c r="K4246" i="6"/>
  <c r="E4247" i="6"/>
  <c r="F4247" i="6"/>
  <c r="I4247" i="6"/>
  <c r="J4247" i="6"/>
  <c r="K4247" i="6"/>
  <c r="E4248" i="6"/>
  <c r="F4248" i="6"/>
  <c r="I4248" i="6"/>
  <c r="J4248" i="6"/>
  <c r="K4248" i="6"/>
  <c r="E4249" i="6"/>
  <c r="F4249" i="6"/>
  <c r="I4249" i="6"/>
  <c r="J4249" i="6"/>
  <c r="K4249" i="6"/>
  <c r="E4250" i="6"/>
  <c r="F4250" i="6"/>
  <c r="I4250" i="6"/>
  <c r="J4250" i="6"/>
  <c r="K4250" i="6"/>
  <c r="E4251" i="6"/>
  <c r="F4251" i="6"/>
  <c r="I4251" i="6"/>
  <c r="J4251" i="6"/>
  <c r="K4251" i="6"/>
  <c r="E4252" i="6"/>
  <c r="F4252" i="6"/>
  <c r="I4252" i="6"/>
  <c r="J4252" i="6"/>
  <c r="K4252" i="6"/>
  <c r="E4253" i="6"/>
  <c r="F4253" i="6"/>
  <c r="I4253" i="6"/>
  <c r="J4253" i="6"/>
  <c r="K4253" i="6"/>
  <c r="E4254" i="6"/>
  <c r="F4254" i="6"/>
  <c r="I4254" i="6"/>
  <c r="J4254" i="6"/>
  <c r="K4254" i="6"/>
  <c r="E4255" i="6"/>
  <c r="F4255" i="6"/>
  <c r="I4255" i="6"/>
  <c r="J4255" i="6"/>
  <c r="K4255" i="6"/>
  <c r="E4256" i="6"/>
  <c r="F4256" i="6"/>
  <c r="I4256" i="6"/>
  <c r="J4256" i="6"/>
  <c r="K4256" i="6"/>
  <c r="E4257" i="6"/>
  <c r="F4257" i="6"/>
  <c r="I4257" i="6"/>
  <c r="J4257" i="6"/>
  <c r="K4257" i="6"/>
  <c r="E4258" i="6"/>
  <c r="F4258" i="6"/>
  <c r="I4258" i="6"/>
  <c r="J4258" i="6"/>
  <c r="K4258" i="6"/>
  <c r="E4259" i="6"/>
  <c r="F4259" i="6"/>
  <c r="I4259" i="6"/>
  <c r="J4259" i="6"/>
  <c r="K4259" i="6"/>
  <c r="E4260" i="6"/>
  <c r="F4260" i="6"/>
  <c r="I4260" i="6"/>
  <c r="J4260" i="6"/>
  <c r="K4260" i="6"/>
  <c r="E4261" i="6"/>
  <c r="F4261" i="6"/>
  <c r="I4261" i="6"/>
  <c r="J4261" i="6"/>
  <c r="K4261" i="6"/>
  <c r="E4262" i="6"/>
  <c r="F4262" i="6"/>
  <c r="I4262" i="6"/>
  <c r="J4262" i="6"/>
  <c r="K4262" i="6"/>
  <c r="E4263" i="6"/>
  <c r="F4263" i="6"/>
  <c r="I4263" i="6"/>
  <c r="J4263" i="6"/>
  <c r="K4263" i="6"/>
  <c r="E4264" i="6"/>
  <c r="F4264" i="6"/>
  <c r="I4264" i="6"/>
  <c r="J4264" i="6"/>
  <c r="K4264" i="6"/>
  <c r="E4265" i="6"/>
  <c r="F4265" i="6"/>
  <c r="I4265" i="6"/>
  <c r="J4265" i="6"/>
  <c r="K4265" i="6"/>
  <c r="E4266" i="6"/>
  <c r="F4266" i="6"/>
  <c r="I4266" i="6"/>
  <c r="J4266" i="6"/>
  <c r="K4266" i="6"/>
  <c r="E4267" i="6"/>
  <c r="F4267" i="6"/>
  <c r="I4267" i="6"/>
  <c r="J4267" i="6"/>
  <c r="K4267" i="6"/>
  <c r="E4268" i="6"/>
  <c r="F4268" i="6"/>
  <c r="I4268" i="6"/>
  <c r="J4268" i="6"/>
  <c r="K4268" i="6"/>
  <c r="E4269" i="6"/>
  <c r="F4269" i="6"/>
  <c r="I4269" i="6"/>
  <c r="J4269" i="6"/>
  <c r="K4269" i="6"/>
  <c r="E4270" i="6"/>
  <c r="F4270" i="6"/>
  <c r="I4270" i="6"/>
  <c r="J4270" i="6"/>
  <c r="K4270" i="6"/>
  <c r="E4271" i="6"/>
  <c r="F4271" i="6"/>
  <c r="I4271" i="6"/>
  <c r="J4271" i="6"/>
  <c r="K4271" i="6"/>
  <c r="E4272" i="6"/>
  <c r="F4272" i="6"/>
  <c r="I4272" i="6"/>
  <c r="J4272" i="6"/>
  <c r="K4272" i="6"/>
  <c r="E4273" i="6"/>
  <c r="F4273" i="6"/>
  <c r="I4273" i="6"/>
  <c r="J4273" i="6"/>
  <c r="K4273" i="6"/>
  <c r="E4274" i="6"/>
  <c r="F4274" i="6"/>
  <c r="I4274" i="6"/>
  <c r="J4274" i="6"/>
  <c r="K4274" i="6"/>
  <c r="E4275" i="6"/>
  <c r="F4275" i="6"/>
  <c r="I4275" i="6"/>
  <c r="J4275" i="6"/>
  <c r="K4275" i="6"/>
  <c r="E4276" i="6"/>
  <c r="F4276" i="6"/>
  <c r="I4276" i="6"/>
  <c r="J4276" i="6"/>
  <c r="K4276" i="6"/>
  <c r="E4277" i="6"/>
  <c r="F4277" i="6"/>
  <c r="I4277" i="6"/>
  <c r="J4277" i="6"/>
  <c r="K4277" i="6"/>
  <c r="E4278" i="6"/>
  <c r="F4278" i="6"/>
  <c r="I4278" i="6"/>
  <c r="J4278" i="6"/>
  <c r="K4278" i="6"/>
  <c r="E4279" i="6"/>
  <c r="F4279" i="6"/>
  <c r="I4279" i="6"/>
  <c r="J4279" i="6"/>
  <c r="K4279" i="6"/>
  <c r="E4280" i="6"/>
  <c r="F4280" i="6"/>
  <c r="I4280" i="6"/>
  <c r="J4280" i="6"/>
  <c r="K4280" i="6"/>
  <c r="E4281" i="6"/>
  <c r="F4281" i="6"/>
  <c r="I4281" i="6"/>
  <c r="J4281" i="6"/>
  <c r="K4281" i="6"/>
  <c r="E4282" i="6"/>
  <c r="F4282" i="6"/>
  <c r="I4282" i="6"/>
  <c r="J4282" i="6"/>
  <c r="K4282" i="6"/>
  <c r="E4283" i="6"/>
  <c r="F4283" i="6"/>
  <c r="I4283" i="6"/>
  <c r="J4283" i="6"/>
  <c r="K4283" i="6"/>
  <c r="E4284" i="6"/>
  <c r="F4284" i="6"/>
  <c r="I4284" i="6"/>
  <c r="J4284" i="6"/>
  <c r="K4284" i="6"/>
  <c r="E4285" i="6"/>
  <c r="F4285" i="6"/>
  <c r="I4285" i="6"/>
  <c r="J4285" i="6"/>
  <c r="K4285" i="6"/>
  <c r="E4286" i="6"/>
  <c r="F4286" i="6"/>
  <c r="I4286" i="6"/>
  <c r="J4286" i="6"/>
  <c r="K4286" i="6"/>
  <c r="E4287" i="6"/>
  <c r="F4287" i="6"/>
  <c r="I4287" i="6"/>
  <c r="J4287" i="6"/>
  <c r="K4287" i="6"/>
  <c r="E4288" i="6"/>
  <c r="F4288" i="6"/>
  <c r="I4288" i="6"/>
  <c r="J4288" i="6"/>
  <c r="K4288" i="6"/>
  <c r="E4289" i="6"/>
  <c r="F4289" i="6"/>
  <c r="I4289" i="6"/>
  <c r="J4289" i="6"/>
  <c r="K4289" i="6"/>
  <c r="E4290" i="6"/>
  <c r="F4290" i="6"/>
  <c r="I4290" i="6"/>
  <c r="J4290" i="6"/>
  <c r="K4290" i="6"/>
  <c r="E4291" i="6"/>
  <c r="F4291" i="6"/>
  <c r="I4291" i="6"/>
  <c r="J4291" i="6"/>
  <c r="K4291" i="6"/>
  <c r="E4292" i="6"/>
  <c r="F4292" i="6"/>
  <c r="I4292" i="6"/>
  <c r="J4292" i="6"/>
  <c r="K4292" i="6"/>
  <c r="E4293" i="6"/>
  <c r="F4293" i="6"/>
  <c r="I4293" i="6"/>
  <c r="J4293" i="6"/>
  <c r="K4293" i="6"/>
  <c r="E4294" i="6"/>
  <c r="F4294" i="6"/>
  <c r="I4294" i="6"/>
  <c r="J4294" i="6"/>
  <c r="K4294" i="6"/>
  <c r="E4295" i="6"/>
  <c r="F4295" i="6"/>
  <c r="I4295" i="6"/>
  <c r="J4295" i="6"/>
  <c r="K4295" i="6"/>
  <c r="E4296" i="6"/>
  <c r="F4296" i="6"/>
  <c r="I4296" i="6"/>
  <c r="J4296" i="6"/>
  <c r="K4296" i="6"/>
  <c r="E4297" i="6"/>
  <c r="F4297" i="6"/>
  <c r="I4297" i="6"/>
  <c r="J4297" i="6"/>
  <c r="K4297" i="6"/>
  <c r="E4298" i="6"/>
  <c r="F4298" i="6"/>
  <c r="I4298" i="6"/>
  <c r="J4298" i="6"/>
  <c r="K4298" i="6"/>
  <c r="E4299" i="6"/>
  <c r="F4299" i="6"/>
  <c r="I4299" i="6"/>
  <c r="J4299" i="6"/>
  <c r="K4299" i="6"/>
  <c r="E4300" i="6"/>
  <c r="F4300" i="6"/>
  <c r="I4300" i="6"/>
  <c r="J4300" i="6"/>
  <c r="K4300" i="6"/>
  <c r="E4301" i="6"/>
  <c r="F4301" i="6"/>
  <c r="I4301" i="6"/>
  <c r="J4301" i="6"/>
  <c r="K4301" i="6"/>
  <c r="E4302" i="6"/>
  <c r="F4302" i="6"/>
  <c r="I4302" i="6"/>
  <c r="J4302" i="6"/>
  <c r="K4302" i="6"/>
  <c r="E4303" i="6"/>
  <c r="F4303" i="6"/>
  <c r="I4303" i="6"/>
  <c r="J4303" i="6"/>
  <c r="K4303" i="6"/>
  <c r="E4304" i="6"/>
  <c r="F4304" i="6"/>
  <c r="I4304" i="6"/>
  <c r="J4304" i="6"/>
  <c r="K4304" i="6"/>
  <c r="E4305" i="6"/>
  <c r="F4305" i="6"/>
  <c r="I4305" i="6"/>
  <c r="J4305" i="6"/>
  <c r="K4305" i="6"/>
  <c r="E4306" i="6"/>
  <c r="F4306" i="6"/>
  <c r="I4306" i="6"/>
  <c r="J4306" i="6"/>
  <c r="K4306" i="6"/>
  <c r="E4307" i="6"/>
  <c r="F4307" i="6"/>
  <c r="I4307" i="6"/>
  <c r="J4307" i="6"/>
  <c r="K4307" i="6"/>
  <c r="E4308" i="6"/>
  <c r="F4308" i="6"/>
  <c r="I4308" i="6"/>
  <c r="J4308" i="6"/>
  <c r="K4308" i="6"/>
  <c r="E4309" i="6"/>
  <c r="F4309" i="6"/>
  <c r="I4309" i="6"/>
  <c r="J4309" i="6"/>
  <c r="K4309" i="6"/>
  <c r="E4310" i="6"/>
  <c r="F4310" i="6"/>
  <c r="I4310" i="6"/>
  <c r="J4310" i="6"/>
  <c r="K4310" i="6"/>
  <c r="E4311" i="6"/>
  <c r="F4311" i="6"/>
  <c r="I4311" i="6"/>
  <c r="J4311" i="6"/>
  <c r="K4311" i="6"/>
  <c r="E4312" i="6"/>
  <c r="F4312" i="6"/>
  <c r="I4312" i="6"/>
  <c r="J4312" i="6"/>
  <c r="K4312" i="6"/>
  <c r="E4313" i="6"/>
  <c r="F4313" i="6"/>
  <c r="I4313" i="6"/>
  <c r="J4313" i="6"/>
  <c r="K4313" i="6"/>
  <c r="E4314" i="6"/>
  <c r="F4314" i="6"/>
  <c r="I4314" i="6"/>
  <c r="J4314" i="6"/>
  <c r="K4314" i="6"/>
  <c r="E4315" i="6"/>
  <c r="F4315" i="6"/>
  <c r="I4315" i="6"/>
  <c r="J4315" i="6"/>
  <c r="K4315" i="6"/>
  <c r="E4316" i="6"/>
  <c r="F4316" i="6"/>
  <c r="I4316" i="6"/>
  <c r="J4316" i="6"/>
  <c r="K4316" i="6"/>
  <c r="E4317" i="6"/>
  <c r="F4317" i="6"/>
  <c r="I4317" i="6"/>
  <c r="J4317" i="6"/>
  <c r="K4317" i="6"/>
  <c r="E4318" i="6"/>
  <c r="F4318" i="6"/>
  <c r="I4318" i="6"/>
  <c r="J4318" i="6"/>
  <c r="K4318" i="6"/>
  <c r="E4319" i="6"/>
  <c r="F4319" i="6"/>
  <c r="I4319" i="6"/>
  <c r="J4319" i="6"/>
  <c r="K4319" i="6"/>
  <c r="E4320" i="6"/>
  <c r="F4320" i="6"/>
  <c r="I4320" i="6"/>
  <c r="J4320" i="6"/>
  <c r="K4320" i="6"/>
  <c r="E4321" i="6"/>
  <c r="F4321" i="6"/>
  <c r="I4321" i="6"/>
  <c r="J4321" i="6"/>
  <c r="K4321" i="6"/>
  <c r="E4322" i="6"/>
  <c r="F4322" i="6"/>
  <c r="I4322" i="6"/>
  <c r="J4322" i="6"/>
  <c r="K4322" i="6"/>
  <c r="E4323" i="6"/>
  <c r="F4323" i="6"/>
  <c r="I4323" i="6"/>
  <c r="J4323" i="6"/>
  <c r="K4323" i="6"/>
  <c r="E4324" i="6"/>
  <c r="F4324" i="6"/>
  <c r="I4324" i="6"/>
  <c r="J4324" i="6"/>
  <c r="K4324" i="6"/>
  <c r="E4325" i="6"/>
  <c r="F4325" i="6"/>
  <c r="I4325" i="6"/>
  <c r="J4325" i="6"/>
  <c r="K4325" i="6"/>
  <c r="E4326" i="6"/>
  <c r="F4326" i="6"/>
  <c r="I4326" i="6"/>
  <c r="J4326" i="6"/>
  <c r="K4326" i="6"/>
  <c r="E4327" i="6"/>
  <c r="F4327" i="6"/>
  <c r="I4327" i="6"/>
  <c r="J4327" i="6"/>
  <c r="K4327" i="6"/>
  <c r="E4328" i="6"/>
  <c r="F4328" i="6"/>
  <c r="I4328" i="6"/>
  <c r="J4328" i="6"/>
  <c r="K4328" i="6"/>
  <c r="E4329" i="6"/>
  <c r="F4329" i="6"/>
  <c r="I4329" i="6"/>
  <c r="J4329" i="6"/>
  <c r="K4329" i="6"/>
  <c r="E4330" i="6"/>
  <c r="F4330" i="6"/>
  <c r="I4330" i="6"/>
  <c r="J4330" i="6"/>
  <c r="K4330" i="6"/>
  <c r="E4331" i="6"/>
  <c r="F4331" i="6"/>
  <c r="I4331" i="6"/>
  <c r="J4331" i="6"/>
  <c r="K4331" i="6"/>
  <c r="E4332" i="6"/>
  <c r="F4332" i="6"/>
  <c r="I4332" i="6"/>
  <c r="J4332" i="6"/>
  <c r="K4332" i="6"/>
  <c r="E4333" i="6"/>
  <c r="F4333" i="6"/>
  <c r="I4333" i="6"/>
  <c r="J4333" i="6"/>
  <c r="K4333" i="6"/>
  <c r="E4334" i="6"/>
  <c r="F4334" i="6"/>
  <c r="I4334" i="6"/>
  <c r="J4334" i="6"/>
  <c r="K4334" i="6"/>
  <c r="E4335" i="6"/>
  <c r="F4335" i="6"/>
  <c r="I4335" i="6"/>
  <c r="J4335" i="6"/>
  <c r="K4335" i="6"/>
  <c r="E4336" i="6"/>
  <c r="F4336" i="6"/>
  <c r="I4336" i="6"/>
  <c r="J4336" i="6"/>
  <c r="K4336" i="6"/>
  <c r="E4337" i="6"/>
  <c r="F4337" i="6"/>
  <c r="I4337" i="6"/>
  <c r="J4337" i="6"/>
  <c r="K4337" i="6"/>
  <c r="E4338" i="6"/>
  <c r="F4338" i="6"/>
  <c r="I4338" i="6"/>
  <c r="J4338" i="6"/>
  <c r="K4338" i="6"/>
  <c r="E4339" i="6"/>
  <c r="F4339" i="6"/>
  <c r="I4339" i="6"/>
  <c r="J4339" i="6"/>
  <c r="K4339" i="6"/>
  <c r="E4340" i="6"/>
  <c r="F4340" i="6"/>
  <c r="I4340" i="6"/>
  <c r="J4340" i="6"/>
  <c r="K4340" i="6"/>
  <c r="E4341" i="6"/>
  <c r="F4341" i="6"/>
  <c r="I4341" i="6"/>
  <c r="J4341" i="6"/>
  <c r="K4341" i="6"/>
  <c r="E4342" i="6"/>
  <c r="F4342" i="6"/>
  <c r="I4342" i="6"/>
  <c r="J4342" i="6"/>
  <c r="K4342" i="6"/>
  <c r="E4343" i="6"/>
  <c r="F4343" i="6"/>
  <c r="I4343" i="6"/>
  <c r="J4343" i="6"/>
  <c r="K4343" i="6"/>
  <c r="E4344" i="6"/>
  <c r="F4344" i="6"/>
  <c r="I4344" i="6"/>
  <c r="J4344" i="6"/>
  <c r="K4344" i="6"/>
  <c r="E4345" i="6"/>
  <c r="F4345" i="6"/>
  <c r="I4345" i="6"/>
  <c r="J4345" i="6"/>
  <c r="K4345" i="6"/>
  <c r="E4346" i="6"/>
  <c r="F4346" i="6"/>
  <c r="I4346" i="6"/>
  <c r="J4346" i="6"/>
  <c r="K4346" i="6"/>
  <c r="E4347" i="6"/>
  <c r="F4347" i="6"/>
  <c r="I4347" i="6"/>
  <c r="J4347" i="6"/>
  <c r="K4347" i="6"/>
  <c r="E4348" i="6"/>
  <c r="F4348" i="6"/>
  <c r="I4348" i="6"/>
  <c r="J4348" i="6"/>
  <c r="K4348" i="6"/>
  <c r="E4349" i="6"/>
  <c r="F4349" i="6"/>
  <c r="I4349" i="6"/>
  <c r="J4349" i="6"/>
  <c r="K4349" i="6"/>
  <c r="E4350" i="6"/>
  <c r="F4350" i="6"/>
  <c r="I4350" i="6"/>
  <c r="J4350" i="6"/>
  <c r="K4350" i="6"/>
  <c r="E4351" i="6"/>
  <c r="F4351" i="6"/>
  <c r="I4351" i="6"/>
  <c r="J4351" i="6"/>
  <c r="K4351" i="6"/>
  <c r="E4352" i="6"/>
  <c r="F4352" i="6"/>
  <c r="I4352" i="6"/>
  <c r="J4352" i="6"/>
  <c r="K4352" i="6"/>
  <c r="E4353" i="6"/>
  <c r="F4353" i="6"/>
  <c r="I4353" i="6"/>
  <c r="J4353" i="6"/>
  <c r="K4353" i="6"/>
  <c r="E4354" i="6"/>
  <c r="F4354" i="6"/>
  <c r="I4354" i="6"/>
  <c r="J4354" i="6"/>
  <c r="K4354" i="6"/>
  <c r="E4355" i="6"/>
  <c r="F4355" i="6"/>
  <c r="I4355" i="6"/>
  <c r="J4355" i="6"/>
  <c r="K4355" i="6"/>
  <c r="E4356" i="6"/>
  <c r="F4356" i="6"/>
  <c r="I4356" i="6"/>
  <c r="J4356" i="6"/>
  <c r="K4356" i="6"/>
  <c r="E4357" i="6"/>
  <c r="F4357" i="6"/>
  <c r="I4357" i="6"/>
  <c r="J4357" i="6"/>
  <c r="K4357" i="6"/>
  <c r="E4358" i="6"/>
  <c r="F4358" i="6"/>
  <c r="I4358" i="6"/>
  <c r="J4358" i="6"/>
  <c r="K4358" i="6"/>
  <c r="E4359" i="6"/>
  <c r="F4359" i="6"/>
  <c r="I4359" i="6"/>
  <c r="J4359" i="6"/>
  <c r="K4359" i="6"/>
  <c r="E4360" i="6"/>
  <c r="F4360" i="6"/>
  <c r="I4360" i="6"/>
  <c r="J4360" i="6"/>
  <c r="K4360" i="6"/>
  <c r="E4361" i="6"/>
  <c r="F4361" i="6"/>
  <c r="I4361" i="6"/>
  <c r="J4361" i="6"/>
  <c r="K4361" i="6"/>
  <c r="E4362" i="6"/>
  <c r="F4362" i="6"/>
  <c r="I4362" i="6"/>
  <c r="J4362" i="6"/>
  <c r="K4362" i="6"/>
  <c r="E4363" i="6"/>
  <c r="F4363" i="6"/>
  <c r="I4363" i="6"/>
  <c r="J4363" i="6"/>
  <c r="K4363" i="6"/>
  <c r="E4364" i="6"/>
  <c r="F4364" i="6"/>
  <c r="I4364" i="6"/>
  <c r="J4364" i="6"/>
  <c r="K4364" i="6"/>
  <c r="E4365" i="6"/>
  <c r="F4365" i="6"/>
  <c r="I4365" i="6"/>
  <c r="J4365" i="6"/>
  <c r="K4365" i="6"/>
  <c r="E4366" i="6"/>
  <c r="F4366" i="6"/>
  <c r="I4366" i="6"/>
  <c r="J4366" i="6"/>
  <c r="K4366" i="6"/>
  <c r="E4367" i="6"/>
  <c r="F4367" i="6"/>
  <c r="I4367" i="6"/>
  <c r="J4367" i="6"/>
  <c r="K4367" i="6"/>
  <c r="E4368" i="6"/>
  <c r="F4368" i="6"/>
  <c r="I4368" i="6"/>
  <c r="J4368" i="6"/>
  <c r="K4368" i="6"/>
  <c r="E4369" i="6"/>
  <c r="F4369" i="6"/>
  <c r="I4369" i="6"/>
  <c r="J4369" i="6"/>
  <c r="K4369" i="6"/>
  <c r="E4370" i="6"/>
  <c r="F4370" i="6"/>
  <c r="I4370" i="6"/>
  <c r="J4370" i="6"/>
  <c r="K4370" i="6"/>
  <c r="E4371" i="6"/>
  <c r="F4371" i="6"/>
  <c r="I4371" i="6"/>
  <c r="J4371" i="6"/>
  <c r="K4371" i="6"/>
  <c r="E4372" i="6"/>
  <c r="F4372" i="6"/>
  <c r="I4372" i="6"/>
  <c r="J4372" i="6"/>
  <c r="K4372" i="6"/>
  <c r="E4373" i="6"/>
  <c r="F4373" i="6"/>
  <c r="I4373" i="6"/>
  <c r="J4373" i="6"/>
  <c r="K4373" i="6"/>
  <c r="E4374" i="6"/>
  <c r="F4374" i="6"/>
  <c r="I4374" i="6"/>
  <c r="J4374" i="6"/>
  <c r="K4374" i="6"/>
  <c r="E4375" i="6"/>
  <c r="F4375" i="6"/>
  <c r="I4375" i="6"/>
  <c r="J4375" i="6"/>
  <c r="K4375" i="6"/>
  <c r="E4376" i="6"/>
  <c r="F4376" i="6"/>
  <c r="I4376" i="6"/>
  <c r="J4376" i="6"/>
  <c r="K4376" i="6"/>
  <c r="E4377" i="6"/>
  <c r="F4377" i="6"/>
  <c r="I4377" i="6"/>
  <c r="J4377" i="6"/>
  <c r="K4377" i="6"/>
  <c r="E4378" i="6"/>
  <c r="F4378" i="6"/>
  <c r="I4378" i="6"/>
  <c r="J4378" i="6"/>
  <c r="K4378" i="6"/>
  <c r="E4379" i="6"/>
  <c r="F4379" i="6"/>
  <c r="I4379" i="6"/>
  <c r="J4379" i="6"/>
  <c r="K4379" i="6"/>
  <c r="E4380" i="6"/>
  <c r="F4380" i="6"/>
  <c r="I4380" i="6"/>
  <c r="J4380" i="6"/>
  <c r="K4380" i="6"/>
  <c r="E4381" i="6"/>
  <c r="F4381" i="6"/>
  <c r="I4381" i="6"/>
  <c r="J4381" i="6"/>
  <c r="K4381" i="6"/>
  <c r="E4382" i="6"/>
  <c r="F4382" i="6"/>
  <c r="I4382" i="6"/>
  <c r="J4382" i="6"/>
  <c r="K4382" i="6"/>
  <c r="E4383" i="6"/>
  <c r="F4383" i="6"/>
  <c r="I4383" i="6"/>
  <c r="J4383" i="6"/>
  <c r="K4383" i="6"/>
  <c r="E4384" i="6"/>
  <c r="F4384" i="6"/>
  <c r="I4384" i="6"/>
  <c r="J4384" i="6"/>
  <c r="K4384" i="6"/>
  <c r="E4385" i="6"/>
  <c r="F4385" i="6"/>
  <c r="I4385" i="6"/>
  <c r="J4385" i="6"/>
  <c r="K4385" i="6"/>
  <c r="E4386" i="6"/>
  <c r="F4386" i="6"/>
  <c r="I4386" i="6"/>
  <c r="J4386" i="6"/>
  <c r="K4386" i="6"/>
  <c r="E4387" i="6"/>
  <c r="F4387" i="6"/>
  <c r="I4387" i="6"/>
  <c r="J4387" i="6"/>
  <c r="K4387" i="6"/>
  <c r="E4388" i="6"/>
  <c r="F4388" i="6"/>
  <c r="I4388" i="6"/>
  <c r="J4388" i="6"/>
  <c r="K4388" i="6"/>
  <c r="E4389" i="6"/>
  <c r="F4389" i="6"/>
  <c r="I4389" i="6"/>
  <c r="J4389" i="6"/>
  <c r="K4389" i="6"/>
  <c r="E4390" i="6"/>
  <c r="F4390" i="6"/>
  <c r="I4390" i="6"/>
  <c r="J4390" i="6"/>
  <c r="K4390" i="6"/>
  <c r="E4391" i="6"/>
  <c r="F4391" i="6"/>
  <c r="I4391" i="6"/>
  <c r="J4391" i="6"/>
  <c r="K4391" i="6"/>
  <c r="E4392" i="6"/>
  <c r="F4392" i="6"/>
  <c r="I4392" i="6"/>
  <c r="J4392" i="6"/>
  <c r="K4392" i="6"/>
  <c r="E4393" i="6"/>
  <c r="F4393" i="6"/>
  <c r="I4393" i="6"/>
  <c r="J4393" i="6"/>
  <c r="K4393" i="6"/>
  <c r="E4394" i="6"/>
  <c r="F4394" i="6"/>
  <c r="I4394" i="6"/>
  <c r="J4394" i="6"/>
  <c r="K4394" i="6"/>
  <c r="E4395" i="6"/>
  <c r="F4395" i="6"/>
  <c r="I4395" i="6"/>
  <c r="J4395" i="6"/>
  <c r="K4395" i="6"/>
  <c r="E4396" i="6"/>
  <c r="F4396" i="6"/>
  <c r="I4396" i="6"/>
  <c r="J4396" i="6"/>
  <c r="K4396" i="6"/>
  <c r="E4397" i="6"/>
  <c r="F4397" i="6"/>
  <c r="I4397" i="6"/>
  <c r="J4397" i="6"/>
  <c r="K4397" i="6"/>
  <c r="E4398" i="6"/>
  <c r="F4398" i="6"/>
  <c r="I4398" i="6"/>
  <c r="J4398" i="6"/>
  <c r="K4398" i="6"/>
  <c r="E4399" i="6"/>
  <c r="F4399" i="6"/>
  <c r="I4399" i="6"/>
  <c r="J4399" i="6"/>
  <c r="K4399" i="6"/>
  <c r="E4400" i="6"/>
  <c r="F4400" i="6"/>
  <c r="I4400" i="6"/>
  <c r="J4400" i="6"/>
  <c r="K4400" i="6"/>
  <c r="E4401" i="6"/>
  <c r="F4401" i="6"/>
  <c r="I4401" i="6"/>
  <c r="J4401" i="6"/>
  <c r="K4401" i="6"/>
  <c r="E4402" i="6"/>
  <c r="F4402" i="6"/>
  <c r="I4402" i="6"/>
  <c r="J4402" i="6"/>
  <c r="K4402" i="6"/>
  <c r="E4403" i="6"/>
  <c r="F4403" i="6"/>
  <c r="I4403" i="6"/>
  <c r="J4403" i="6"/>
  <c r="K4403" i="6"/>
  <c r="E4404" i="6"/>
  <c r="F4404" i="6"/>
  <c r="I4404" i="6"/>
  <c r="J4404" i="6"/>
  <c r="K4404" i="6"/>
  <c r="E4405" i="6"/>
  <c r="F4405" i="6"/>
  <c r="I4405" i="6"/>
  <c r="J4405" i="6"/>
  <c r="K4405" i="6"/>
  <c r="E4406" i="6"/>
  <c r="F4406" i="6"/>
  <c r="I4406" i="6"/>
  <c r="J4406" i="6"/>
  <c r="K4406" i="6"/>
  <c r="E4407" i="6"/>
  <c r="F4407" i="6"/>
  <c r="I4407" i="6"/>
  <c r="J4407" i="6"/>
  <c r="K4407" i="6"/>
  <c r="E4408" i="6"/>
  <c r="F4408" i="6"/>
  <c r="I4408" i="6"/>
  <c r="J4408" i="6"/>
  <c r="K4408" i="6"/>
  <c r="E4409" i="6"/>
  <c r="F4409" i="6"/>
  <c r="I4409" i="6"/>
  <c r="J4409" i="6"/>
  <c r="K4409" i="6"/>
  <c r="E4410" i="6"/>
  <c r="F4410" i="6"/>
  <c r="I4410" i="6"/>
  <c r="J4410" i="6"/>
  <c r="K4410" i="6"/>
  <c r="E4411" i="6"/>
  <c r="F4411" i="6"/>
  <c r="I4411" i="6"/>
  <c r="J4411" i="6"/>
  <c r="K4411" i="6"/>
  <c r="E4412" i="6"/>
  <c r="F4412" i="6"/>
  <c r="I4412" i="6"/>
  <c r="J4412" i="6"/>
  <c r="K4412" i="6"/>
  <c r="E4413" i="6"/>
  <c r="F4413" i="6"/>
  <c r="I4413" i="6"/>
  <c r="J4413" i="6"/>
  <c r="K4413" i="6"/>
  <c r="E4414" i="6"/>
  <c r="F4414" i="6"/>
  <c r="I4414" i="6"/>
  <c r="J4414" i="6"/>
  <c r="K4414" i="6"/>
  <c r="E4415" i="6"/>
  <c r="F4415" i="6"/>
  <c r="I4415" i="6"/>
  <c r="J4415" i="6"/>
  <c r="K4415" i="6"/>
  <c r="E4416" i="6"/>
  <c r="F4416" i="6"/>
  <c r="I4416" i="6"/>
  <c r="J4416" i="6"/>
  <c r="K4416" i="6"/>
  <c r="E4417" i="6"/>
  <c r="F4417" i="6"/>
  <c r="I4417" i="6"/>
  <c r="J4417" i="6"/>
  <c r="K4417" i="6"/>
  <c r="E4418" i="6"/>
  <c r="F4418" i="6"/>
  <c r="I4418" i="6"/>
  <c r="J4418" i="6"/>
  <c r="K4418" i="6"/>
  <c r="E4419" i="6"/>
  <c r="F4419" i="6"/>
  <c r="I4419" i="6"/>
  <c r="J4419" i="6"/>
  <c r="K4419" i="6"/>
  <c r="E4420" i="6"/>
  <c r="F4420" i="6"/>
  <c r="I4420" i="6"/>
  <c r="J4420" i="6"/>
  <c r="K4420" i="6"/>
  <c r="E4421" i="6"/>
  <c r="F4421" i="6"/>
  <c r="I4421" i="6"/>
  <c r="J4421" i="6"/>
  <c r="K4421" i="6"/>
  <c r="E4422" i="6"/>
  <c r="F4422" i="6"/>
  <c r="I4422" i="6"/>
  <c r="J4422" i="6"/>
  <c r="K4422" i="6"/>
  <c r="E4423" i="6"/>
  <c r="F4423" i="6"/>
  <c r="I4423" i="6"/>
  <c r="J4423" i="6"/>
  <c r="K4423" i="6"/>
  <c r="E4424" i="6"/>
  <c r="F4424" i="6"/>
  <c r="I4424" i="6"/>
  <c r="J4424" i="6"/>
  <c r="K4424" i="6"/>
  <c r="E4425" i="6"/>
  <c r="F4425" i="6"/>
  <c r="I4425" i="6"/>
  <c r="J4425" i="6"/>
  <c r="K4425" i="6"/>
  <c r="E4426" i="6"/>
  <c r="F4426" i="6"/>
  <c r="I4426" i="6"/>
  <c r="J4426" i="6"/>
  <c r="K4426" i="6"/>
  <c r="E4427" i="6"/>
  <c r="F4427" i="6"/>
  <c r="I4427" i="6"/>
  <c r="J4427" i="6"/>
  <c r="K4427" i="6"/>
  <c r="E4428" i="6"/>
  <c r="F4428" i="6"/>
  <c r="I4428" i="6"/>
  <c r="J4428" i="6"/>
  <c r="K4428" i="6"/>
  <c r="E4429" i="6"/>
  <c r="F4429" i="6"/>
  <c r="I4429" i="6"/>
  <c r="J4429" i="6"/>
  <c r="K4429" i="6"/>
  <c r="E4430" i="6"/>
  <c r="F4430" i="6"/>
  <c r="I4430" i="6"/>
  <c r="J4430" i="6"/>
  <c r="K4430" i="6"/>
  <c r="E4431" i="6"/>
  <c r="F4431" i="6"/>
  <c r="I4431" i="6"/>
  <c r="J4431" i="6"/>
  <c r="K4431" i="6"/>
  <c r="E4432" i="6"/>
  <c r="F4432" i="6"/>
  <c r="I4432" i="6"/>
  <c r="J4432" i="6"/>
  <c r="K4432" i="6"/>
  <c r="E4433" i="6"/>
  <c r="F4433" i="6"/>
  <c r="I4433" i="6"/>
  <c r="J4433" i="6"/>
  <c r="K4433" i="6"/>
  <c r="E4434" i="6"/>
  <c r="F4434" i="6"/>
  <c r="I4434" i="6"/>
  <c r="J4434" i="6"/>
  <c r="K4434" i="6"/>
  <c r="E4435" i="6"/>
  <c r="F4435" i="6"/>
  <c r="I4435" i="6"/>
  <c r="J4435" i="6"/>
  <c r="K4435" i="6"/>
  <c r="E4436" i="6"/>
  <c r="F4436" i="6"/>
  <c r="I4436" i="6"/>
  <c r="J4436" i="6"/>
  <c r="K4436" i="6"/>
  <c r="E4437" i="6"/>
  <c r="F4437" i="6"/>
  <c r="I4437" i="6"/>
  <c r="J4437" i="6"/>
  <c r="K4437" i="6"/>
  <c r="E4438" i="6"/>
  <c r="F4438" i="6"/>
  <c r="I4438" i="6"/>
  <c r="J4438" i="6"/>
  <c r="K4438" i="6"/>
  <c r="E4439" i="6"/>
  <c r="F4439" i="6"/>
  <c r="I4439" i="6"/>
  <c r="J4439" i="6"/>
  <c r="K4439" i="6"/>
  <c r="E4440" i="6"/>
  <c r="F4440" i="6"/>
  <c r="I4440" i="6"/>
  <c r="J4440" i="6"/>
  <c r="K4440" i="6"/>
  <c r="E4441" i="6"/>
  <c r="F4441" i="6"/>
  <c r="I4441" i="6"/>
  <c r="J4441" i="6"/>
  <c r="K4441" i="6"/>
  <c r="E4442" i="6"/>
  <c r="F4442" i="6"/>
  <c r="I4442" i="6"/>
  <c r="J4442" i="6"/>
  <c r="K4442" i="6"/>
  <c r="E4443" i="6"/>
  <c r="F4443" i="6"/>
  <c r="I4443" i="6"/>
  <c r="J4443" i="6"/>
  <c r="K4443" i="6"/>
  <c r="E4444" i="6"/>
  <c r="F4444" i="6"/>
  <c r="I4444" i="6"/>
  <c r="J4444" i="6"/>
  <c r="K4444" i="6"/>
  <c r="E4445" i="6"/>
  <c r="F4445" i="6"/>
  <c r="I4445" i="6"/>
  <c r="J4445" i="6"/>
  <c r="K4445" i="6"/>
  <c r="E4446" i="6"/>
  <c r="F4446" i="6"/>
  <c r="I4446" i="6"/>
  <c r="J4446" i="6"/>
  <c r="K4446" i="6"/>
  <c r="E4447" i="6"/>
  <c r="F4447" i="6"/>
  <c r="I4447" i="6"/>
  <c r="J4447" i="6"/>
  <c r="K4447" i="6"/>
  <c r="E4448" i="6"/>
  <c r="F4448" i="6"/>
  <c r="I4448" i="6"/>
  <c r="J4448" i="6"/>
  <c r="K4448" i="6"/>
  <c r="E4449" i="6"/>
  <c r="F4449" i="6"/>
  <c r="I4449" i="6"/>
  <c r="J4449" i="6"/>
  <c r="K4449" i="6"/>
  <c r="E4450" i="6"/>
  <c r="F4450" i="6"/>
  <c r="I4450" i="6"/>
  <c r="J4450" i="6"/>
  <c r="K4450" i="6"/>
  <c r="E4451" i="6"/>
  <c r="F4451" i="6"/>
  <c r="I4451" i="6"/>
  <c r="J4451" i="6"/>
  <c r="K4451" i="6"/>
  <c r="E4452" i="6"/>
  <c r="F4452" i="6"/>
  <c r="I4452" i="6"/>
  <c r="J4452" i="6"/>
  <c r="K4452" i="6"/>
  <c r="E4453" i="6"/>
  <c r="F4453" i="6"/>
  <c r="I4453" i="6"/>
  <c r="J4453" i="6"/>
  <c r="K4453" i="6"/>
  <c r="E4454" i="6"/>
  <c r="F4454" i="6"/>
  <c r="I4454" i="6"/>
  <c r="J4454" i="6"/>
  <c r="K4454" i="6"/>
  <c r="E4455" i="6"/>
  <c r="F4455" i="6"/>
  <c r="I4455" i="6"/>
  <c r="J4455" i="6"/>
  <c r="K4455" i="6"/>
  <c r="E4456" i="6"/>
  <c r="F4456" i="6"/>
  <c r="I4456" i="6"/>
  <c r="J4456" i="6"/>
  <c r="K4456" i="6"/>
  <c r="E4457" i="6"/>
  <c r="F4457" i="6"/>
  <c r="I4457" i="6"/>
  <c r="J4457" i="6"/>
  <c r="K4457" i="6"/>
  <c r="E4458" i="6"/>
  <c r="F4458" i="6"/>
  <c r="I4458" i="6"/>
  <c r="J4458" i="6"/>
  <c r="K4458" i="6"/>
  <c r="E4459" i="6"/>
  <c r="F4459" i="6"/>
  <c r="I4459" i="6"/>
  <c r="J4459" i="6"/>
  <c r="K4459" i="6"/>
  <c r="E4460" i="6"/>
  <c r="F4460" i="6"/>
  <c r="I4460" i="6"/>
  <c r="J4460" i="6"/>
  <c r="K4460" i="6"/>
  <c r="E4461" i="6"/>
  <c r="F4461" i="6"/>
  <c r="I4461" i="6"/>
  <c r="J4461" i="6"/>
  <c r="K4461" i="6"/>
  <c r="E4462" i="6"/>
  <c r="F4462" i="6"/>
  <c r="I4462" i="6"/>
  <c r="J4462" i="6"/>
  <c r="K4462" i="6"/>
  <c r="E4463" i="6"/>
  <c r="F4463" i="6"/>
  <c r="I4463" i="6"/>
  <c r="J4463" i="6"/>
  <c r="K4463" i="6"/>
  <c r="E4464" i="6"/>
  <c r="F4464" i="6"/>
  <c r="I4464" i="6"/>
  <c r="J4464" i="6"/>
  <c r="K4464" i="6"/>
  <c r="E4465" i="6"/>
  <c r="F4465" i="6"/>
  <c r="I4465" i="6"/>
  <c r="J4465" i="6"/>
  <c r="K4465" i="6"/>
  <c r="E4466" i="6"/>
  <c r="F4466" i="6"/>
  <c r="I4466" i="6"/>
  <c r="J4466" i="6"/>
  <c r="K4466" i="6"/>
  <c r="E4467" i="6"/>
  <c r="F4467" i="6"/>
  <c r="I4467" i="6"/>
  <c r="J4467" i="6"/>
  <c r="K4467" i="6"/>
  <c r="E4468" i="6"/>
  <c r="F4468" i="6"/>
  <c r="I4468" i="6"/>
  <c r="J4468" i="6"/>
  <c r="K4468" i="6"/>
  <c r="E4469" i="6"/>
  <c r="F4469" i="6"/>
  <c r="I4469" i="6"/>
  <c r="J4469" i="6"/>
  <c r="K4469" i="6"/>
  <c r="E4470" i="6"/>
  <c r="F4470" i="6"/>
  <c r="I4470" i="6"/>
  <c r="J4470" i="6"/>
  <c r="K4470" i="6"/>
  <c r="E4471" i="6"/>
  <c r="F4471" i="6"/>
  <c r="I4471" i="6"/>
  <c r="J4471" i="6"/>
  <c r="K4471" i="6"/>
  <c r="E4472" i="6"/>
  <c r="F4472" i="6"/>
  <c r="I4472" i="6"/>
  <c r="J4472" i="6"/>
  <c r="K4472" i="6"/>
  <c r="E4473" i="6"/>
  <c r="F4473" i="6"/>
  <c r="I4473" i="6"/>
  <c r="J4473" i="6"/>
  <c r="K4473" i="6"/>
  <c r="E4474" i="6"/>
  <c r="F4474" i="6"/>
  <c r="I4474" i="6"/>
  <c r="J4474" i="6"/>
  <c r="K4474" i="6"/>
  <c r="E4475" i="6"/>
  <c r="F4475" i="6"/>
  <c r="I4475" i="6"/>
  <c r="J4475" i="6"/>
  <c r="K4475" i="6"/>
  <c r="E4476" i="6"/>
  <c r="F4476" i="6"/>
  <c r="I4476" i="6"/>
  <c r="J4476" i="6"/>
  <c r="K4476" i="6"/>
  <c r="E4477" i="6"/>
  <c r="F4477" i="6"/>
  <c r="I4477" i="6"/>
  <c r="J4477" i="6"/>
  <c r="K4477" i="6"/>
  <c r="E4478" i="6"/>
  <c r="F4478" i="6"/>
  <c r="I4478" i="6"/>
  <c r="J4478" i="6"/>
  <c r="K4478" i="6"/>
  <c r="E4479" i="6"/>
  <c r="F4479" i="6"/>
  <c r="I4479" i="6"/>
  <c r="J4479" i="6"/>
  <c r="K4479" i="6"/>
  <c r="E4480" i="6"/>
  <c r="F4480" i="6"/>
  <c r="I4480" i="6"/>
  <c r="J4480" i="6"/>
  <c r="K4480" i="6"/>
  <c r="E4481" i="6"/>
  <c r="F4481" i="6"/>
  <c r="I4481" i="6"/>
  <c r="J4481" i="6"/>
  <c r="K4481" i="6"/>
  <c r="E4482" i="6"/>
  <c r="F4482" i="6"/>
  <c r="I4482" i="6"/>
  <c r="J4482" i="6"/>
  <c r="K4482" i="6"/>
  <c r="E4483" i="6"/>
  <c r="F4483" i="6"/>
  <c r="I4483" i="6"/>
  <c r="J4483" i="6"/>
  <c r="K4483" i="6"/>
  <c r="E4484" i="6"/>
  <c r="F4484" i="6"/>
  <c r="I4484" i="6"/>
  <c r="J4484" i="6"/>
  <c r="K4484" i="6"/>
  <c r="E4485" i="6"/>
  <c r="F4485" i="6"/>
  <c r="I4485" i="6"/>
  <c r="J4485" i="6"/>
  <c r="K4485" i="6"/>
  <c r="E4486" i="6"/>
  <c r="F4486" i="6"/>
  <c r="I4486" i="6"/>
  <c r="J4486" i="6"/>
  <c r="K4486" i="6"/>
  <c r="E4487" i="6"/>
  <c r="F4487" i="6"/>
  <c r="I4487" i="6"/>
  <c r="J4487" i="6"/>
  <c r="K4487" i="6"/>
  <c r="E4488" i="6"/>
  <c r="F4488" i="6"/>
  <c r="I4488" i="6"/>
  <c r="J4488" i="6"/>
  <c r="K4488" i="6"/>
  <c r="E4489" i="6"/>
  <c r="F4489" i="6"/>
  <c r="I4489" i="6"/>
  <c r="J4489" i="6"/>
  <c r="K4489" i="6"/>
  <c r="E4490" i="6"/>
  <c r="F4490" i="6"/>
  <c r="I4490" i="6"/>
  <c r="J4490" i="6"/>
  <c r="K4490" i="6"/>
  <c r="E4491" i="6"/>
  <c r="F4491" i="6"/>
  <c r="I4491" i="6"/>
  <c r="J4491" i="6"/>
  <c r="K4491" i="6"/>
  <c r="E4492" i="6"/>
  <c r="F4492" i="6"/>
  <c r="I4492" i="6"/>
  <c r="J4492" i="6"/>
  <c r="K4492" i="6"/>
  <c r="E4493" i="6"/>
  <c r="F4493" i="6"/>
  <c r="I4493" i="6"/>
  <c r="J4493" i="6"/>
  <c r="K4493" i="6"/>
  <c r="E4494" i="6"/>
  <c r="F4494" i="6"/>
  <c r="I4494" i="6"/>
  <c r="J4494" i="6"/>
  <c r="K4494" i="6"/>
  <c r="E4495" i="6"/>
  <c r="F4495" i="6"/>
  <c r="I4495" i="6"/>
  <c r="J4495" i="6"/>
  <c r="K4495" i="6"/>
  <c r="E4496" i="6"/>
  <c r="F4496" i="6"/>
  <c r="I4496" i="6"/>
  <c r="J4496" i="6"/>
  <c r="K4496" i="6"/>
  <c r="E4497" i="6"/>
  <c r="F4497" i="6"/>
  <c r="I4497" i="6"/>
  <c r="J4497" i="6"/>
  <c r="K4497" i="6"/>
  <c r="E4498" i="6"/>
  <c r="F4498" i="6"/>
  <c r="I4498" i="6"/>
  <c r="J4498" i="6"/>
  <c r="K4498" i="6"/>
  <c r="E4499" i="6"/>
  <c r="F4499" i="6"/>
  <c r="I4499" i="6"/>
  <c r="J4499" i="6"/>
  <c r="K4499" i="6"/>
  <c r="E4500" i="6"/>
  <c r="F4500" i="6"/>
  <c r="I4500" i="6"/>
  <c r="J4500" i="6"/>
  <c r="K4500" i="6"/>
  <c r="E4501" i="6"/>
  <c r="F4501" i="6"/>
  <c r="I4501" i="6"/>
  <c r="J4501" i="6"/>
  <c r="K4501" i="6"/>
  <c r="E4502" i="6"/>
  <c r="F4502" i="6"/>
  <c r="I4502" i="6"/>
  <c r="J4502" i="6"/>
  <c r="K4502" i="6"/>
  <c r="E4503" i="6"/>
  <c r="F4503" i="6"/>
  <c r="I4503" i="6"/>
  <c r="J4503" i="6"/>
  <c r="K4503" i="6"/>
  <c r="E4504" i="6"/>
  <c r="F4504" i="6"/>
  <c r="I4504" i="6"/>
  <c r="J4504" i="6"/>
  <c r="K4504" i="6"/>
  <c r="E4505" i="6"/>
  <c r="F4505" i="6"/>
  <c r="I4505" i="6"/>
  <c r="J4505" i="6"/>
  <c r="K4505" i="6"/>
  <c r="E4506" i="6"/>
  <c r="F4506" i="6"/>
  <c r="I4506" i="6"/>
  <c r="J4506" i="6"/>
  <c r="K4506" i="6"/>
  <c r="E4507" i="6"/>
  <c r="F4507" i="6"/>
  <c r="I4507" i="6"/>
  <c r="J4507" i="6"/>
  <c r="K4507" i="6"/>
  <c r="E4508" i="6"/>
  <c r="F4508" i="6"/>
  <c r="I4508" i="6"/>
  <c r="J4508" i="6"/>
  <c r="K4508" i="6"/>
  <c r="E4509" i="6"/>
  <c r="F4509" i="6"/>
  <c r="I4509" i="6"/>
  <c r="J4509" i="6"/>
  <c r="K4509" i="6"/>
  <c r="E4510" i="6"/>
  <c r="F4510" i="6"/>
  <c r="I4510" i="6"/>
  <c r="J4510" i="6"/>
  <c r="K4510" i="6"/>
  <c r="E4511" i="6"/>
  <c r="F4511" i="6"/>
  <c r="I4511" i="6"/>
  <c r="J4511" i="6"/>
  <c r="K4511" i="6"/>
  <c r="E4512" i="6"/>
  <c r="F4512" i="6"/>
  <c r="I4512" i="6"/>
  <c r="J4512" i="6"/>
  <c r="K4512" i="6"/>
  <c r="E4513" i="6"/>
  <c r="F4513" i="6"/>
  <c r="I4513" i="6"/>
  <c r="J4513" i="6"/>
  <c r="K4513" i="6"/>
  <c r="E4514" i="6"/>
  <c r="F4514" i="6"/>
  <c r="I4514" i="6"/>
  <c r="J4514" i="6"/>
  <c r="K4514" i="6"/>
  <c r="E4515" i="6"/>
  <c r="F4515" i="6"/>
  <c r="I4515" i="6"/>
  <c r="J4515" i="6"/>
  <c r="K4515" i="6"/>
  <c r="E4516" i="6"/>
  <c r="F4516" i="6"/>
  <c r="I4516" i="6"/>
  <c r="J4516" i="6"/>
  <c r="K4516" i="6"/>
  <c r="E4517" i="6"/>
  <c r="F4517" i="6"/>
  <c r="I4517" i="6"/>
  <c r="J4517" i="6"/>
  <c r="K4517" i="6"/>
  <c r="E4518" i="6"/>
  <c r="F4518" i="6"/>
  <c r="I4518" i="6"/>
  <c r="J4518" i="6"/>
  <c r="K4518" i="6"/>
  <c r="E4519" i="6"/>
  <c r="F4519" i="6"/>
  <c r="I4519" i="6"/>
  <c r="J4519" i="6"/>
  <c r="K4519" i="6"/>
  <c r="E4520" i="6"/>
  <c r="F4520" i="6"/>
  <c r="I4520" i="6"/>
  <c r="J4520" i="6"/>
  <c r="K4520" i="6"/>
  <c r="E4521" i="6"/>
  <c r="F4521" i="6"/>
  <c r="I4521" i="6"/>
  <c r="J4521" i="6"/>
  <c r="K4521" i="6"/>
  <c r="E4522" i="6"/>
  <c r="F4522" i="6"/>
  <c r="I4522" i="6"/>
  <c r="J4522" i="6"/>
  <c r="K4522" i="6"/>
  <c r="E4523" i="6"/>
  <c r="F4523" i="6"/>
  <c r="I4523" i="6"/>
  <c r="J4523" i="6"/>
  <c r="K4523" i="6"/>
  <c r="E4524" i="6"/>
  <c r="F4524" i="6"/>
  <c r="I4524" i="6"/>
  <c r="J4524" i="6"/>
  <c r="K4524" i="6"/>
  <c r="E4525" i="6"/>
  <c r="F4525" i="6"/>
  <c r="I4525" i="6"/>
  <c r="J4525" i="6"/>
  <c r="K4525" i="6"/>
  <c r="E4526" i="6"/>
  <c r="F4526" i="6"/>
  <c r="I4526" i="6"/>
  <c r="J4526" i="6"/>
  <c r="K4526" i="6"/>
  <c r="E4527" i="6"/>
  <c r="F4527" i="6"/>
  <c r="I4527" i="6"/>
  <c r="J4527" i="6"/>
  <c r="K4527" i="6"/>
  <c r="E4528" i="6"/>
  <c r="F4528" i="6"/>
  <c r="I4528" i="6"/>
  <c r="J4528" i="6"/>
  <c r="K4528" i="6"/>
  <c r="E4529" i="6"/>
  <c r="F4529" i="6"/>
  <c r="I4529" i="6"/>
  <c r="J4529" i="6"/>
  <c r="K4529" i="6"/>
  <c r="E4530" i="6"/>
  <c r="F4530" i="6"/>
  <c r="I4530" i="6"/>
  <c r="J4530" i="6"/>
  <c r="K4530" i="6"/>
  <c r="E4531" i="6"/>
  <c r="F4531" i="6"/>
  <c r="I4531" i="6"/>
  <c r="J4531" i="6"/>
  <c r="K4531" i="6"/>
  <c r="E4532" i="6"/>
  <c r="F4532" i="6"/>
  <c r="I4532" i="6"/>
  <c r="J4532" i="6"/>
  <c r="K4532" i="6"/>
  <c r="E4533" i="6"/>
  <c r="F4533" i="6"/>
  <c r="I4533" i="6"/>
  <c r="J4533" i="6"/>
  <c r="K4533" i="6"/>
  <c r="E4534" i="6"/>
  <c r="F4534" i="6"/>
  <c r="I4534" i="6"/>
  <c r="J4534" i="6"/>
  <c r="K4534" i="6"/>
  <c r="E4535" i="6"/>
  <c r="F4535" i="6"/>
  <c r="I4535" i="6"/>
  <c r="J4535" i="6"/>
  <c r="K4535" i="6"/>
  <c r="E4536" i="6"/>
  <c r="F4536" i="6"/>
  <c r="I4536" i="6"/>
  <c r="J4536" i="6"/>
  <c r="K4536" i="6"/>
  <c r="E4537" i="6"/>
  <c r="F4537" i="6"/>
  <c r="I4537" i="6"/>
  <c r="J4537" i="6"/>
  <c r="K4537" i="6"/>
  <c r="E4538" i="6"/>
  <c r="F4538" i="6"/>
  <c r="I4538" i="6"/>
  <c r="J4538" i="6"/>
  <c r="K4538" i="6"/>
  <c r="E4539" i="6"/>
  <c r="F4539" i="6"/>
  <c r="I4539" i="6"/>
  <c r="J4539" i="6"/>
  <c r="K4539" i="6"/>
  <c r="E4540" i="6"/>
  <c r="F4540" i="6"/>
  <c r="I4540" i="6"/>
  <c r="J4540" i="6"/>
  <c r="K4540" i="6"/>
  <c r="E4541" i="6"/>
  <c r="F4541" i="6"/>
  <c r="I4541" i="6"/>
  <c r="J4541" i="6"/>
  <c r="K4541" i="6"/>
  <c r="E4542" i="6"/>
  <c r="F4542" i="6"/>
  <c r="I4542" i="6"/>
  <c r="J4542" i="6"/>
  <c r="K4542" i="6"/>
  <c r="E4543" i="6"/>
  <c r="F4543" i="6"/>
  <c r="I4543" i="6"/>
  <c r="J4543" i="6"/>
  <c r="K4543" i="6"/>
  <c r="E4544" i="6"/>
  <c r="F4544" i="6"/>
  <c r="I4544" i="6"/>
  <c r="J4544" i="6"/>
  <c r="K4544" i="6"/>
  <c r="E4545" i="6"/>
  <c r="F4545" i="6"/>
  <c r="I4545" i="6"/>
  <c r="J4545" i="6"/>
  <c r="K4545" i="6"/>
  <c r="E4546" i="6"/>
  <c r="F4546" i="6"/>
  <c r="I4546" i="6"/>
  <c r="J4546" i="6"/>
  <c r="K4546" i="6"/>
  <c r="E4547" i="6"/>
  <c r="F4547" i="6"/>
  <c r="I4547" i="6"/>
  <c r="J4547" i="6"/>
  <c r="K4547" i="6"/>
  <c r="E4548" i="6"/>
  <c r="F4548" i="6"/>
  <c r="I4548" i="6"/>
  <c r="J4548" i="6"/>
  <c r="K4548" i="6"/>
  <c r="E4549" i="6"/>
  <c r="F4549" i="6"/>
  <c r="I4549" i="6"/>
  <c r="J4549" i="6"/>
  <c r="K4549" i="6"/>
  <c r="E4550" i="6"/>
  <c r="F4550" i="6"/>
  <c r="I4550" i="6"/>
  <c r="J4550" i="6"/>
  <c r="K4550" i="6"/>
  <c r="E4551" i="6"/>
  <c r="F4551" i="6"/>
  <c r="I4551" i="6"/>
  <c r="J4551" i="6"/>
  <c r="K4551" i="6"/>
  <c r="E4552" i="6"/>
  <c r="F4552" i="6"/>
  <c r="I4552" i="6"/>
  <c r="J4552" i="6"/>
  <c r="K4552" i="6"/>
  <c r="E4553" i="6"/>
  <c r="F4553" i="6"/>
  <c r="I4553" i="6"/>
  <c r="J4553" i="6"/>
  <c r="K4553" i="6"/>
  <c r="E4554" i="6"/>
  <c r="F4554" i="6"/>
  <c r="I4554" i="6"/>
  <c r="J4554" i="6"/>
  <c r="K4554" i="6"/>
  <c r="E4555" i="6"/>
  <c r="F4555" i="6"/>
  <c r="I4555" i="6"/>
  <c r="J4555" i="6"/>
  <c r="K4555" i="6"/>
  <c r="E4556" i="6"/>
  <c r="F4556" i="6"/>
  <c r="I4556" i="6"/>
  <c r="J4556" i="6"/>
  <c r="K4556" i="6"/>
  <c r="E4557" i="6"/>
  <c r="F4557" i="6"/>
  <c r="I4557" i="6"/>
  <c r="J4557" i="6"/>
  <c r="K4557" i="6"/>
  <c r="E4558" i="6"/>
  <c r="F4558" i="6"/>
  <c r="I4558" i="6"/>
  <c r="J4558" i="6"/>
  <c r="K4558" i="6"/>
  <c r="E4559" i="6"/>
  <c r="F4559" i="6"/>
  <c r="I4559" i="6"/>
  <c r="J4559" i="6"/>
  <c r="K4559" i="6"/>
  <c r="E4560" i="6"/>
  <c r="F4560" i="6"/>
  <c r="I4560" i="6"/>
  <c r="J4560" i="6"/>
  <c r="K4560" i="6"/>
  <c r="E4561" i="6"/>
  <c r="F4561" i="6"/>
  <c r="I4561" i="6"/>
  <c r="J4561" i="6"/>
  <c r="K4561" i="6"/>
  <c r="E4562" i="6"/>
  <c r="F4562" i="6"/>
  <c r="I4562" i="6"/>
  <c r="J4562" i="6"/>
  <c r="K4562" i="6"/>
  <c r="E4563" i="6"/>
  <c r="F4563" i="6"/>
  <c r="I4563" i="6"/>
  <c r="J4563" i="6"/>
  <c r="K4563" i="6"/>
  <c r="E4564" i="6"/>
  <c r="F4564" i="6"/>
  <c r="I4564" i="6"/>
  <c r="J4564" i="6"/>
  <c r="K4564" i="6"/>
  <c r="E4565" i="6"/>
  <c r="F4565" i="6"/>
  <c r="I4565" i="6"/>
  <c r="J4565" i="6"/>
  <c r="K4565" i="6"/>
  <c r="E4566" i="6"/>
  <c r="F4566" i="6"/>
  <c r="I4566" i="6"/>
  <c r="J4566" i="6"/>
  <c r="K4566" i="6"/>
  <c r="E4567" i="6"/>
  <c r="F4567" i="6"/>
  <c r="I4567" i="6"/>
  <c r="J4567" i="6"/>
  <c r="K4567" i="6"/>
  <c r="E4568" i="6"/>
  <c r="F4568" i="6"/>
  <c r="I4568" i="6"/>
  <c r="J4568" i="6"/>
  <c r="K4568" i="6"/>
  <c r="E4569" i="6"/>
  <c r="F4569" i="6"/>
  <c r="I4569" i="6"/>
  <c r="J4569" i="6"/>
  <c r="K4569" i="6"/>
  <c r="E4570" i="6"/>
  <c r="F4570" i="6"/>
  <c r="I4570" i="6"/>
  <c r="J4570" i="6"/>
  <c r="K4570" i="6"/>
  <c r="E4571" i="6"/>
  <c r="F4571" i="6"/>
  <c r="I4571" i="6"/>
  <c r="J4571" i="6"/>
  <c r="K4571" i="6"/>
  <c r="E4572" i="6"/>
  <c r="F4572" i="6"/>
  <c r="I4572" i="6"/>
  <c r="J4572" i="6"/>
  <c r="K4572" i="6"/>
  <c r="E4573" i="6"/>
  <c r="F4573" i="6"/>
  <c r="I4573" i="6"/>
  <c r="J4573" i="6"/>
  <c r="K4573" i="6"/>
  <c r="E4574" i="6"/>
  <c r="F4574" i="6"/>
  <c r="I4574" i="6"/>
  <c r="J4574" i="6"/>
  <c r="K4574" i="6"/>
  <c r="E4575" i="6"/>
  <c r="F4575" i="6"/>
  <c r="I4575" i="6"/>
  <c r="J4575" i="6"/>
  <c r="K4575" i="6"/>
  <c r="E4576" i="6"/>
  <c r="F4576" i="6"/>
  <c r="I4576" i="6"/>
  <c r="J4576" i="6"/>
  <c r="K4576" i="6"/>
  <c r="E4577" i="6"/>
  <c r="F4577" i="6"/>
  <c r="I4577" i="6"/>
  <c r="J4577" i="6"/>
  <c r="K4577" i="6"/>
  <c r="E4578" i="6"/>
  <c r="F4578" i="6"/>
  <c r="I4578" i="6"/>
  <c r="J4578" i="6"/>
  <c r="K4578" i="6"/>
  <c r="E4579" i="6"/>
  <c r="F4579" i="6"/>
  <c r="I4579" i="6"/>
  <c r="J4579" i="6"/>
  <c r="K4579" i="6"/>
  <c r="E4580" i="6"/>
  <c r="F4580" i="6"/>
  <c r="I4580" i="6"/>
  <c r="J4580" i="6"/>
  <c r="K4580" i="6"/>
  <c r="E4581" i="6"/>
  <c r="F4581" i="6"/>
  <c r="I4581" i="6"/>
  <c r="J4581" i="6"/>
  <c r="K4581" i="6"/>
  <c r="E4582" i="6"/>
  <c r="F4582" i="6"/>
  <c r="I4582" i="6"/>
  <c r="J4582" i="6"/>
  <c r="K4582" i="6"/>
  <c r="E4583" i="6"/>
  <c r="F4583" i="6"/>
  <c r="I4583" i="6"/>
  <c r="J4583" i="6"/>
  <c r="K4583" i="6"/>
  <c r="E4584" i="6"/>
  <c r="F4584" i="6"/>
  <c r="I4584" i="6"/>
  <c r="J4584" i="6"/>
  <c r="K4584" i="6"/>
  <c r="E4585" i="6"/>
  <c r="F4585" i="6"/>
  <c r="I4585" i="6"/>
  <c r="J4585" i="6"/>
  <c r="K4585" i="6"/>
  <c r="E4586" i="6"/>
  <c r="F4586" i="6"/>
  <c r="I4586" i="6"/>
  <c r="J4586" i="6"/>
  <c r="K4586" i="6"/>
  <c r="E4587" i="6"/>
  <c r="F4587" i="6"/>
  <c r="I4587" i="6"/>
  <c r="J4587" i="6"/>
  <c r="K4587" i="6"/>
  <c r="E4588" i="6"/>
  <c r="F4588" i="6"/>
  <c r="I4588" i="6"/>
  <c r="J4588" i="6"/>
  <c r="K4588" i="6"/>
  <c r="E4589" i="6"/>
  <c r="F4589" i="6"/>
  <c r="I4589" i="6"/>
  <c r="J4589" i="6"/>
  <c r="K4589" i="6"/>
  <c r="E4590" i="6"/>
  <c r="F4590" i="6"/>
  <c r="I4590" i="6"/>
  <c r="J4590" i="6"/>
  <c r="K4590" i="6"/>
  <c r="E4591" i="6"/>
  <c r="F4591" i="6"/>
  <c r="I4591" i="6"/>
  <c r="J4591" i="6"/>
  <c r="K4591" i="6"/>
  <c r="E4592" i="6"/>
  <c r="F4592" i="6"/>
  <c r="I4592" i="6"/>
  <c r="J4592" i="6"/>
  <c r="K4592" i="6"/>
  <c r="E4593" i="6"/>
  <c r="F4593" i="6"/>
  <c r="I4593" i="6"/>
  <c r="J4593" i="6"/>
  <c r="K4593" i="6"/>
  <c r="E4594" i="6"/>
  <c r="F4594" i="6"/>
  <c r="I4594" i="6"/>
  <c r="J4594" i="6"/>
  <c r="K4594" i="6"/>
  <c r="E4595" i="6"/>
  <c r="F4595" i="6"/>
  <c r="I4595" i="6"/>
  <c r="J4595" i="6"/>
  <c r="K4595" i="6"/>
  <c r="E4596" i="6"/>
  <c r="F4596" i="6"/>
  <c r="I4596" i="6"/>
  <c r="J4596" i="6"/>
  <c r="K4596" i="6"/>
  <c r="E4597" i="6"/>
  <c r="F4597" i="6"/>
  <c r="I4597" i="6"/>
  <c r="J4597" i="6"/>
  <c r="K4597" i="6"/>
  <c r="E4598" i="6"/>
  <c r="F4598" i="6"/>
  <c r="I4598" i="6"/>
  <c r="J4598" i="6"/>
  <c r="K4598" i="6"/>
  <c r="E4599" i="6"/>
  <c r="F4599" i="6"/>
  <c r="I4599" i="6"/>
  <c r="J4599" i="6"/>
  <c r="K4599" i="6"/>
  <c r="E4600" i="6"/>
  <c r="F4600" i="6"/>
  <c r="I4600" i="6"/>
  <c r="J4600" i="6"/>
  <c r="K4600" i="6"/>
  <c r="E4601" i="6"/>
  <c r="F4601" i="6"/>
  <c r="I4601" i="6"/>
  <c r="J4601" i="6"/>
  <c r="K4601" i="6"/>
  <c r="E4602" i="6"/>
  <c r="F4602" i="6"/>
  <c r="I4602" i="6"/>
  <c r="J4602" i="6"/>
  <c r="K4602" i="6"/>
  <c r="E4603" i="6"/>
  <c r="F4603" i="6"/>
  <c r="I4603" i="6"/>
  <c r="J4603" i="6"/>
  <c r="K4603" i="6"/>
  <c r="E4604" i="6"/>
  <c r="F4604" i="6"/>
  <c r="I4604" i="6"/>
  <c r="J4604" i="6"/>
  <c r="K4604" i="6"/>
  <c r="E4605" i="6"/>
  <c r="F4605" i="6"/>
  <c r="I4605" i="6"/>
  <c r="J4605" i="6"/>
  <c r="K4605" i="6"/>
  <c r="E4606" i="6"/>
  <c r="F4606" i="6"/>
  <c r="I4606" i="6"/>
  <c r="J4606" i="6"/>
  <c r="K4606" i="6"/>
  <c r="E4607" i="6"/>
  <c r="F4607" i="6"/>
  <c r="I4607" i="6"/>
  <c r="J4607" i="6"/>
  <c r="K4607" i="6"/>
  <c r="E4608" i="6"/>
  <c r="F4608" i="6"/>
  <c r="I4608" i="6"/>
  <c r="J4608" i="6"/>
  <c r="K4608" i="6"/>
  <c r="E4609" i="6"/>
  <c r="F4609" i="6"/>
  <c r="I4609" i="6"/>
  <c r="J4609" i="6"/>
  <c r="K4609" i="6"/>
  <c r="E4610" i="6"/>
  <c r="F4610" i="6"/>
  <c r="I4610" i="6"/>
  <c r="J4610" i="6"/>
  <c r="K4610" i="6"/>
  <c r="E4611" i="6"/>
  <c r="F4611" i="6"/>
  <c r="I4611" i="6"/>
  <c r="J4611" i="6"/>
  <c r="K4611" i="6"/>
  <c r="E4612" i="6"/>
  <c r="F4612" i="6"/>
  <c r="I4612" i="6"/>
  <c r="J4612" i="6"/>
  <c r="K4612" i="6"/>
  <c r="E4613" i="6"/>
  <c r="F4613" i="6"/>
  <c r="I4613" i="6"/>
  <c r="J4613" i="6"/>
  <c r="K4613" i="6"/>
  <c r="E4614" i="6"/>
  <c r="F4614" i="6"/>
  <c r="I4614" i="6"/>
  <c r="J4614" i="6"/>
  <c r="K4614" i="6"/>
  <c r="E4615" i="6"/>
  <c r="F4615" i="6"/>
  <c r="I4615" i="6"/>
  <c r="J4615" i="6"/>
  <c r="K4615" i="6"/>
  <c r="E4616" i="6"/>
  <c r="F4616" i="6"/>
  <c r="I4616" i="6"/>
  <c r="J4616" i="6"/>
  <c r="K4616" i="6"/>
  <c r="E4617" i="6"/>
  <c r="F4617" i="6"/>
  <c r="I4617" i="6"/>
  <c r="J4617" i="6"/>
  <c r="K4617" i="6"/>
  <c r="E4618" i="6"/>
  <c r="F4618" i="6"/>
  <c r="I4618" i="6"/>
  <c r="J4618" i="6"/>
  <c r="K4618" i="6"/>
  <c r="E4619" i="6"/>
  <c r="F4619" i="6"/>
  <c r="I4619" i="6"/>
  <c r="J4619" i="6"/>
  <c r="K4619" i="6"/>
  <c r="E4620" i="6"/>
  <c r="F4620" i="6"/>
  <c r="I4620" i="6"/>
  <c r="J4620" i="6"/>
  <c r="K4620" i="6"/>
  <c r="E4621" i="6"/>
  <c r="F4621" i="6"/>
  <c r="I4621" i="6"/>
  <c r="J4621" i="6"/>
  <c r="K4621" i="6"/>
  <c r="E4622" i="6"/>
  <c r="F4622" i="6"/>
  <c r="I4622" i="6"/>
  <c r="J4622" i="6"/>
  <c r="K4622" i="6"/>
  <c r="E4623" i="6"/>
  <c r="F4623" i="6"/>
  <c r="I4623" i="6"/>
  <c r="J4623" i="6"/>
  <c r="K4623" i="6"/>
  <c r="E4624" i="6"/>
  <c r="F4624" i="6"/>
  <c r="I4624" i="6"/>
  <c r="J4624" i="6"/>
  <c r="K4624" i="6"/>
  <c r="E4625" i="6"/>
  <c r="F4625" i="6"/>
  <c r="I4625" i="6"/>
  <c r="J4625" i="6"/>
  <c r="K4625" i="6"/>
  <c r="E4626" i="6"/>
  <c r="F4626" i="6"/>
  <c r="I4626" i="6"/>
  <c r="J4626" i="6"/>
  <c r="K4626" i="6"/>
  <c r="E4627" i="6"/>
  <c r="F4627" i="6"/>
  <c r="I4627" i="6"/>
  <c r="J4627" i="6"/>
  <c r="K4627" i="6"/>
  <c r="E4628" i="6"/>
  <c r="F4628" i="6"/>
  <c r="I4628" i="6"/>
  <c r="J4628" i="6"/>
  <c r="K4628" i="6"/>
  <c r="E4629" i="6"/>
  <c r="F4629" i="6"/>
  <c r="I4629" i="6"/>
  <c r="J4629" i="6"/>
  <c r="K4629" i="6"/>
  <c r="E4630" i="6"/>
  <c r="F4630" i="6"/>
  <c r="I4630" i="6"/>
  <c r="J4630" i="6"/>
  <c r="K4630" i="6"/>
  <c r="E4631" i="6"/>
  <c r="F4631" i="6"/>
  <c r="I4631" i="6"/>
  <c r="J4631" i="6"/>
  <c r="K4631" i="6"/>
  <c r="E4632" i="6"/>
  <c r="F4632" i="6"/>
  <c r="I4632" i="6"/>
  <c r="J4632" i="6"/>
  <c r="K4632" i="6"/>
  <c r="E4633" i="6"/>
  <c r="F4633" i="6"/>
  <c r="I4633" i="6"/>
  <c r="J4633" i="6"/>
  <c r="K4633" i="6"/>
  <c r="E4634" i="6"/>
  <c r="F4634" i="6"/>
  <c r="I4634" i="6"/>
  <c r="J4634" i="6"/>
  <c r="K4634" i="6"/>
  <c r="E4635" i="6"/>
  <c r="F4635" i="6"/>
  <c r="I4635" i="6"/>
  <c r="J4635" i="6"/>
  <c r="K4635" i="6"/>
  <c r="E4636" i="6"/>
  <c r="F4636" i="6"/>
  <c r="I4636" i="6"/>
  <c r="J4636" i="6"/>
  <c r="K4636" i="6"/>
  <c r="E4637" i="6"/>
  <c r="F4637" i="6"/>
  <c r="I4637" i="6"/>
  <c r="J4637" i="6"/>
  <c r="K4637" i="6"/>
  <c r="E4638" i="6"/>
  <c r="F4638" i="6"/>
  <c r="I4638" i="6"/>
  <c r="J4638" i="6"/>
  <c r="K4638" i="6"/>
  <c r="E4639" i="6"/>
  <c r="F4639" i="6"/>
  <c r="I4639" i="6"/>
  <c r="J4639" i="6"/>
  <c r="K4639" i="6"/>
  <c r="E4640" i="6"/>
  <c r="F4640" i="6"/>
  <c r="I4640" i="6"/>
  <c r="J4640" i="6"/>
  <c r="K4640" i="6"/>
  <c r="E4641" i="6"/>
  <c r="F4641" i="6"/>
  <c r="I4641" i="6"/>
  <c r="J4641" i="6"/>
  <c r="K4641" i="6"/>
  <c r="E4642" i="6"/>
  <c r="F4642" i="6"/>
  <c r="I4642" i="6"/>
  <c r="J4642" i="6"/>
  <c r="K4642" i="6"/>
  <c r="E4643" i="6"/>
  <c r="F4643" i="6"/>
  <c r="I4643" i="6"/>
  <c r="J4643" i="6"/>
  <c r="K4643" i="6"/>
  <c r="E4644" i="6"/>
  <c r="F4644" i="6"/>
  <c r="I4644" i="6"/>
  <c r="J4644" i="6"/>
  <c r="K4644" i="6"/>
  <c r="E4645" i="6"/>
  <c r="F4645" i="6"/>
  <c r="I4645" i="6"/>
  <c r="J4645" i="6"/>
  <c r="K4645" i="6"/>
  <c r="E4646" i="6"/>
  <c r="F4646" i="6"/>
  <c r="I4646" i="6"/>
  <c r="J4646" i="6"/>
  <c r="K4646" i="6"/>
  <c r="E4647" i="6"/>
  <c r="F4647" i="6"/>
  <c r="I4647" i="6"/>
  <c r="J4647" i="6"/>
  <c r="K4647" i="6"/>
  <c r="E4648" i="6"/>
  <c r="F4648" i="6"/>
  <c r="I4648" i="6"/>
  <c r="J4648" i="6"/>
  <c r="K4648" i="6"/>
  <c r="E4649" i="6"/>
  <c r="F4649" i="6"/>
  <c r="I4649" i="6"/>
  <c r="J4649" i="6"/>
  <c r="K4649" i="6"/>
  <c r="E4650" i="6"/>
  <c r="F4650" i="6"/>
  <c r="I4650" i="6"/>
  <c r="J4650" i="6"/>
  <c r="K4650" i="6"/>
  <c r="E4651" i="6"/>
  <c r="F4651" i="6"/>
  <c r="I4651" i="6"/>
  <c r="J4651" i="6"/>
  <c r="K4651" i="6"/>
  <c r="E4652" i="6"/>
  <c r="F4652" i="6"/>
  <c r="I4652" i="6"/>
  <c r="J4652" i="6"/>
  <c r="K4652" i="6"/>
  <c r="E4653" i="6"/>
  <c r="F4653" i="6"/>
  <c r="I4653" i="6"/>
  <c r="J4653" i="6"/>
  <c r="K4653" i="6"/>
  <c r="E4654" i="6"/>
  <c r="F4654" i="6"/>
  <c r="I4654" i="6"/>
  <c r="J4654" i="6"/>
  <c r="K4654" i="6"/>
  <c r="E4655" i="6"/>
  <c r="F4655" i="6"/>
  <c r="I4655" i="6"/>
  <c r="J4655" i="6"/>
  <c r="K4655" i="6"/>
  <c r="E4656" i="6"/>
  <c r="F4656" i="6"/>
  <c r="I4656" i="6"/>
  <c r="J4656" i="6"/>
  <c r="K4656" i="6"/>
  <c r="E4657" i="6"/>
  <c r="F4657" i="6"/>
  <c r="I4657" i="6"/>
  <c r="J4657" i="6"/>
  <c r="K4657" i="6"/>
  <c r="E4658" i="6"/>
  <c r="F4658" i="6"/>
  <c r="I4658" i="6"/>
  <c r="J4658" i="6"/>
  <c r="K4658" i="6"/>
  <c r="E4659" i="6"/>
  <c r="F4659" i="6"/>
  <c r="I4659" i="6"/>
  <c r="J4659" i="6"/>
  <c r="K4659" i="6"/>
  <c r="E4660" i="6"/>
  <c r="F4660" i="6"/>
  <c r="I4660" i="6"/>
  <c r="J4660" i="6"/>
  <c r="K4660" i="6"/>
  <c r="E4661" i="6"/>
  <c r="F4661" i="6"/>
  <c r="I4661" i="6"/>
  <c r="J4661" i="6"/>
  <c r="K4661" i="6"/>
  <c r="E4662" i="6"/>
  <c r="F4662" i="6"/>
  <c r="I4662" i="6"/>
  <c r="J4662" i="6"/>
  <c r="K4662" i="6"/>
  <c r="E4663" i="6"/>
  <c r="F4663" i="6"/>
  <c r="I4663" i="6"/>
  <c r="J4663" i="6"/>
  <c r="K4663" i="6"/>
  <c r="E4664" i="6"/>
  <c r="F4664" i="6"/>
  <c r="I4664" i="6"/>
  <c r="J4664" i="6"/>
  <c r="K4664" i="6"/>
  <c r="E4665" i="6"/>
  <c r="F4665" i="6"/>
  <c r="I4665" i="6"/>
  <c r="J4665" i="6"/>
  <c r="K4665" i="6"/>
  <c r="E4666" i="6"/>
  <c r="F4666" i="6"/>
  <c r="I4666" i="6"/>
  <c r="J4666" i="6"/>
  <c r="K4666" i="6"/>
  <c r="E4667" i="6"/>
  <c r="F4667" i="6"/>
  <c r="I4667" i="6"/>
  <c r="J4667" i="6"/>
  <c r="K4667" i="6"/>
  <c r="E4668" i="6"/>
  <c r="F4668" i="6"/>
  <c r="I4668" i="6"/>
  <c r="J4668" i="6"/>
  <c r="K4668" i="6"/>
  <c r="E4669" i="6"/>
  <c r="F4669" i="6"/>
  <c r="I4669" i="6"/>
  <c r="J4669" i="6"/>
  <c r="K4669" i="6"/>
  <c r="E4670" i="6"/>
  <c r="F4670" i="6"/>
  <c r="I4670" i="6"/>
  <c r="J4670" i="6"/>
  <c r="K4670" i="6"/>
  <c r="E4671" i="6"/>
  <c r="F4671" i="6"/>
  <c r="I4671" i="6"/>
  <c r="J4671" i="6"/>
  <c r="K4671" i="6"/>
  <c r="E4672" i="6"/>
  <c r="F4672" i="6"/>
  <c r="I4672" i="6"/>
  <c r="J4672" i="6"/>
  <c r="K4672" i="6"/>
  <c r="E4673" i="6"/>
  <c r="F4673" i="6"/>
  <c r="I4673" i="6"/>
  <c r="J4673" i="6"/>
  <c r="K4673" i="6"/>
  <c r="E4674" i="6"/>
  <c r="F4674" i="6"/>
  <c r="I4674" i="6"/>
  <c r="J4674" i="6"/>
  <c r="K4674" i="6"/>
  <c r="E4675" i="6"/>
  <c r="F4675" i="6"/>
  <c r="I4675" i="6"/>
  <c r="J4675" i="6"/>
  <c r="K4675" i="6"/>
  <c r="E4676" i="6"/>
  <c r="F4676" i="6"/>
  <c r="I4676" i="6"/>
  <c r="J4676" i="6"/>
  <c r="K4676" i="6"/>
  <c r="E4677" i="6"/>
  <c r="F4677" i="6"/>
  <c r="I4677" i="6"/>
  <c r="J4677" i="6"/>
  <c r="K4677" i="6"/>
  <c r="E4678" i="6"/>
  <c r="F4678" i="6"/>
  <c r="I4678" i="6"/>
  <c r="J4678" i="6"/>
  <c r="K4678" i="6"/>
  <c r="E4679" i="6"/>
  <c r="F4679" i="6"/>
  <c r="I4679" i="6"/>
  <c r="J4679" i="6"/>
  <c r="K4679" i="6"/>
  <c r="E4680" i="6"/>
  <c r="F4680" i="6"/>
  <c r="I4680" i="6"/>
  <c r="J4680" i="6"/>
  <c r="K4680" i="6"/>
  <c r="E4681" i="6"/>
  <c r="F4681" i="6"/>
  <c r="I4681" i="6"/>
  <c r="J4681" i="6"/>
  <c r="K4681" i="6"/>
  <c r="E4682" i="6"/>
  <c r="F4682" i="6"/>
  <c r="I4682" i="6"/>
  <c r="J4682" i="6"/>
  <c r="K4682" i="6"/>
  <c r="E4683" i="6"/>
  <c r="F4683" i="6"/>
  <c r="I4683" i="6"/>
  <c r="J4683" i="6"/>
  <c r="K4683" i="6"/>
  <c r="E4684" i="6"/>
  <c r="F4684" i="6"/>
  <c r="I4684" i="6"/>
  <c r="J4684" i="6"/>
  <c r="K4684" i="6"/>
  <c r="E4685" i="6"/>
  <c r="F4685" i="6"/>
  <c r="I4685" i="6"/>
  <c r="J4685" i="6"/>
  <c r="K4685" i="6"/>
  <c r="E4686" i="6"/>
  <c r="F4686" i="6"/>
  <c r="I4686" i="6"/>
  <c r="J4686" i="6"/>
  <c r="K4686" i="6"/>
  <c r="E4687" i="6"/>
  <c r="F4687" i="6"/>
  <c r="I4687" i="6"/>
  <c r="J4687" i="6"/>
  <c r="K4687" i="6"/>
  <c r="E4688" i="6"/>
  <c r="F4688" i="6"/>
  <c r="I4688" i="6"/>
  <c r="J4688" i="6"/>
  <c r="K4688" i="6"/>
  <c r="E4689" i="6"/>
  <c r="F4689" i="6"/>
  <c r="I4689" i="6"/>
  <c r="J4689" i="6"/>
  <c r="K4689" i="6"/>
  <c r="E4690" i="6"/>
  <c r="F4690" i="6"/>
  <c r="I4690" i="6"/>
  <c r="J4690" i="6"/>
  <c r="K4690" i="6"/>
  <c r="E4691" i="6"/>
  <c r="F4691" i="6"/>
  <c r="I4691" i="6"/>
  <c r="J4691" i="6"/>
  <c r="K4691" i="6"/>
  <c r="E4692" i="6"/>
  <c r="F4692" i="6"/>
  <c r="I4692" i="6"/>
  <c r="J4692" i="6"/>
  <c r="K4692" i="6"/>
  <c r="E4693" i="6"/>
  <c r="F4693" i="6"/>
  <c r="I4693" i="6"/>
  <c r="J4693" i="6"/>
  <c r="K4693" i="6"/>
  <c r="E4694" i="6"/>
  <c r="F4694" i="6"/>
  <c r="I4694" i="6"/>
  <c r="J4694" i="6"/>
  <c r="K4694" i="6"/>
  <c r="E4695" i="6"/>
  <c r="F4695" i="6"/>
  <c r="I4695" i="6"/>
  <c r="J4695" i="6"/>
  <c r="K4695" i="6"/>
  <c r="E4696" i="6"/>
  <c r="F4696" i="6"/>
  <c r="I4696" i="6"/>
  <c r="J4696" i="6"/>
  <c r="K4696" i="6"/>
  <c r="E4697" i="6"/>
  <c r="F4697" i="6"/>
  <c r="I4697" i="6"/>
  <c r="J4697" i="6"/>
  <c r="K4697" i="6"/>
  <c r="E4698" i="6"/>
  <c r="F4698" i="6"/>
  <c r="I4698" i="6"/>
  <c r="J4698" i="6"/>
  <c r="K4698" i="6"/>
  <c r="E4699" i="6"/>
  <c r="F4699" i="6"/>
  <c r="I4699" i="6"/>
  <c r="J4699" i="6"/>
  <c r="K4699" i="6"/>
  <c r="E4700" i="6"/>
  <c r="F4700" i="6"/>
  <c r="I4700" i="6"/>
  <c r="J4700" i="6"/>
  <c r="K4700" i="6"/>
  <c r="E4701" i="6"/>
  <c r="F4701" i="6"/>
  <c r="I4701" i="6"/>
  <c r="J4701" i="6"/>
  <c r="K4701" i="6"/>
  <c r="E4702" i="6"/>
  <c r="F4702" i="6"/>
  <c r="I4702" i="6"/>
  <c r="J4702" i="6"/>
  <c r="K4702" i="6"/>
  <c r="E4703" i="6"/>
  <c r="F4703" i="6"/>
  <c r="I4703" i="6"/>
  <c r="J4703" i="6"/>
  <c r="K4703" i="6"/>
  <c r="E4704" i="6"/>
  <c r="F4704" i="6"/>
  <c r="I4704" i="6"/>
  <c r="J4704" i="6"/>
  <c r="K4704" i="6"/>
  <c r="E4705" i="6"/>
  <c r="F4705" i="6"/>
  <c r="I4705" i="6"/>
  <c r="J4705" i="6"/>
  <c r="K4705" i="6"/>
  <c r="E4706" i="6"/>
  <c r="F4706" i="6"/>
  <c r="I4706" i="6"/>
  <c r="J4706" i="6"/>
  <c r="K4706" i="6"/>
  <c r="E4707" i="6"/>
  <c r="F4707" i="6"/>
  <c r="I4707" i="6"/>
  <c r="J4707" i="6"/>
  <c r="K4707" i="6"/>
  <c r="E4708" i="6"/>
  <c r="F4708" i="6"/>
  <c r="I4708" i="6"/>
  <c r="J4708" i="6"/>
  <c r="K4708" i="6"/>
  <c r="E4709" i="6"/>
  <c r="F4709" i="6"/>
  <c r="I4709" i="6"/>
  <c r="J4709" i="6"/>
  <c r="K4709" i="6"/>
  <c r="E4710" i="6"/>
  <c r="F4710" i="6"/>
  <c r="I4710" i="6"/>
  <c r="J4710" i="6"/>
  <c r="K4710" i="6"/>
  <c r="E4711" i="6"/>
  <c r="F4711" i="6"/>
  <c r="I4711" i="6"/>
  <c r="J4711" i="6"/>
  <c r="K4711" i="6"/>
  <c r="E4712" i="6"/>
  <c r="F4712" i="6"/>
  <c r="I4712" i="6"/>
  <c r="J4712" i="6"/>
  <c r="K4712" i="6"/>
  <c r="E4713" i="6"/>
  <c r="F4713" i="6"/>
  <c r="I4713" i="6"/>
  <c r="J4713" i="6"/>
  <c r="K4713" i="6"/>
  <c r="E4714" i="6"/>
  <c r="F4714" i="6"/>
  <c r="I4714" i="6"/>
  <c r="J4714" i="6"/>
  <c r="K4714" i="6"/>
  <c r="E4715" i="6"/>
  <c r="F4715" i="6"/>
  <c r="I4715" i="6"/>
  <c r="J4715" i="6"/>
  <c r="K4715" i="6"/>
  <c r="E4716" i="6"/>
  <c r="F4716" i="6"/>
  <c r="I4716" i="6"/>
  <c r="J4716" i="6"/>
  <c r="K4716" i="6"/>
  <c r="E4717" i="6"/>
  <c r="F4717" i="6"/>
  <c r="I4717" i="6"/>
  <c r="J4717" i="6"/>
  <c r="K4717" i="6"/>
  <c r="E4718" i="6"/>
  <c r="F4718" i="6"/>
  <c r="I4718" i="6"/>
  <c r="J4718" i="6"/>
  <c r="K4718" i="6"/>
  <c r="E4719" i="6"/>
  <c r="F4719" i="6"/>
  <c r="I4719" i="6"/>
  <c r="J4719" i="6"/>
  <c r="K4719" i="6"/>
  <c r="E4720" i="6"/>
  <c r="F4720" i="6"/>
  <c r="I4720" i="6"/>
  <c r="J4720" i="6"/>
  <c r="K4720" i="6"/>
  <c r="E4721" i="6"/>
  <c r="F4721" i="6"/>
  <c r="I4721" i="6"/>
  <c r="J4721" i="6"/>
  <c r="K4721" i="6"/>
  <c r="E4722" i="6"/>
  <c r="F4722" i="6"/>
  <c r="I4722" i="6"/>
  <c r="J4722" i="6"/>
  <c r="K4722" i="6"/>
  <c r="E4723" i="6"/>
  <c r="F4723" i="6"/>
  <c r="I4723" i="6"/>
  <c r="J4723" i="6"/>
  <c r="K4723" i="6"/>
  <c r="E4724" i="6"/>
  <c r="F4724" i="6"/>
  <c r="I4724" i="6"/>
  <c r="J4724" i="6"/>
  <c r="K4724" i="6"/>
  <c r="E4725" i="6"/>
  <c r="F4725" i="6"/>
  <c r="I4725" i="6"/>
  <c r="J4725" i="6"/>
  <c r="K4725" i="6"/>
  <c r="E4726" i="6"/>
  <c r="F4726" i="6"/>
  <c r="I4726" i="6"/>
  <c r="J4726" i="6"/>
  <c r="K4726" i="6"/>
  <c r="E4727" i="6"/>
  <c r="F4727" i="6"/>
  <c r="I4727" i="6"/>
  <c r="J4727" i="6"/>
  <c r="K4727" i="6"/>
  <c r="E4728" i="6"/>
  <c r="F4728" i="6"/>
  <c r="I4728" i="6"/>
  <c r="J4728" i="6"/>
  <c r="K4728" i="6"/>
  <c r="E4729" i="6"/>
  <c r="F4729" i="6"/>
  <c r="I4729" i="6"/>
  <c r="J4729" i="6"/>
  <c r="K4729" i="6"/>
  <c r="E4730" i="6"/>
  <c r="F4730" i="6"/>
  <c r="I4730" i="6"/>
  <c r="J4730" i="6"/>
  <c r="K4730" i="6"/>
  <c r="E4731" i="6"/>
  <c r="F4731" i="6"/>
  <c r="I4731" i="6"/>
  <c r="J4731" i="6"/>
  <c r="K4731" i="6"/>
  <c r="E4732" i="6"/>
  <c r="F4732" i="6"/>
  <c r="I4732" i="6"/>
  <c r="J4732" i="6"/>
  <c r="K4732" i="6"/>
  <c r="E4733" i="6"/>
  <c r="F4733" i="6"/>
  <c r="I4733" i="6"/>
  <c r="J4733" i="6"/>
  <c r="K4733" i="6"/>
  <c r="E4734" i="6"/>
  <c r="F4734" i="6"/>
  <c r="I4734" i="6"/>
  <c r="J4734" i="6"/>
  <c r="K4734" i="6"/>
  <c r="E4735" i="6"/>
  <c r="F4735" i="6"/>
  <c r="I4735" i="6"/>
  <c r="J4735" i="6"/>
  <c r="K4735" i="6"/>
  <c r="E4736" i="6"/>
  <c r="F4736" i="6"/>
  <c r="I4736" i="6"/>
  <c r="J4736" i="6"/>
  <c r="K4736" i="6"/>
  <c r="E4737" i="6"/>
  <c r="F4737" i="6"/>
  <c r="I4737" i="6"/>
  <c r="J4737" i="6"/>
  <c r="K4737" i="6"/>
  <c r="E4738" i="6"/>
  <c r="F4738" i="6"/>
  <c r="I4738" i="6"/>
  <c r="J4738" i="6"/>
  <c r="K4738" i="6"/>
  <c r="E4739" i="6"/>
  <c r="F4739" i="6"/>
  <c r="I4739" i="6"/>
  <c r="J4739" i="6"/>
  <c r="K4739" i="6"/>
  <c r="E4740" i="6"/>
  <c r="F4740" i="6"/>
  <c r="I4740" i="6"/>
  <c r="J4740" i="6"/>
  <c r="K4740" i="6"/>
  <c r="E4741" i="6"/>
  <c r="F4741" i="6"/>
  <c r="I4741" i="6"/>
  <c r="J4741" i="6"/>
  <c r="K4741" i="6"/>
  <c r="E4742" i="6"/>
  <c r="F4742" i="6"/>
  <c r="I4742" i="6"/>
  <c r="J4742" i="6"/>
  <c r="K4742" i="6"/>
  <c r="E4743" i="6"/>
  <c r="F4743" i="6"/>
  <c r="I4743" i="6"/>
  <c r="J4743" i="6"/>
  <c r="K4743" i="6"/>
  <c r="E4744" i="6"/>
  <c r="F4744" i="6"/>
  <c r="I4744" i="6"/>
  <c r="J4744" i="6"/>
  <c r="K4744" i="6"/>
  <c r="E4745" i="6"/>
  <c r="F4745" i="6"/>
  <c r="I4745" i="6"/>
  <c r="J4745" i="6"/>
  <c r="K4745" i="6"/>
  <c r="E4746" i="6"/>
  <c r="F4746" i="6"/>
  <c r="I4746" i="6"/>
  <c r="J4746" i="6"/>
  <c r="K4746" i="6"/>
  <c r="E4747" i="6"/>
  <c r="F4747" i="6"/>
  <c r="I4747" i="6"/>
  <c r="J4747" i="6"/>
  <c r="K4747" i="6"/>
  <c r="E4748" i="6"/>
  <c r="F4748" i="6"/>
  <c r="I4748" i="6"/>
  <c r="J4748" i="6"/>
  <c r="K4748" i="6"/>
  <c r="E4749" i="6"/>
  <c r="F4749" i="6"/>
  <c r="I4749" i="6"/>
  <c r="J4749" i="6"/>
  <c r="K4749" i="6"/>
  <c r="E4750" i="6"/>
  <c r="F4750" i="6"/>
  <c r="I4750" i="6"/>
  <c r="J4750" i="6"/>
  <c r="K4750" i="6"/>
  <c r="E4751" i="6"/>
  <c r="F4751" i="6"/>
  <c r="I4751" i="6"/>
  <c r="J4751" i="6"/>
  <c r="K4751" i="6"/>
  <c r="E4752" i="6"/>
  <c r="F4752" i="6"/>
  <c r="I4752" i="6"/>
  <c r="J4752" i="6"/>
  <c r="K4752" i="6"/>
  <c r="E4753" i="6"/>
  <c r="F4753" i="6"/>
  <c r="I4753" i="6"/>
  <c r="J4753" i="6"/>
  <c r="K4753" i="6"/>
  <c r="E4754" i="6"/>
  <c r="F4754" i="6"/>
  <c r="I4754" i="6"/>
  <c r="J4754" i="6"/>
  <c r="K4754" i="6"/>
  <c r="E4755" i="6"/>
  <c r="F4755" i="6"/>
  <c r="I4755" i="6"/>
  <c r="J4755" i="6"/>
  <c r="K4755" i="6"/>
  <c r="E4756" i="6"/>
  <c r="F4756" i="6"/>
  <c r="I4756" i="6"/>
  <c r="J4756" i="6"/>
  <c r="K4756" i="6"/>
  <c r="E4757" i="6"/>
  <c r="F4757" i="6"/>
  <c r="I4757" i="6"/>
  <c r="J4757" i="6"/>
  <c r="K4757" i="6"/>
  <c r="E4758" i="6"/>
  <c r="F4758" i="6"/>
  <c r="I4758" i="6"/>
  <c r="J4758" i="6"/>
  <c r="K4758" i="6"/>
  <c r="E4759" i="6"/>
  <c r="F4759" i="6"/>
  <c r="I4759" i="6"/>
  <c r="J4759" i="6"/>
  <c r="K4759" i="6"/>
  <c r="E4760" i="6"/>
  <c r="F4760" i="6"/>
  <c r="I4760" i="6"/>
  <c r="J4760" i="6"/>
  <c r="K4760" i="6"/>
  <c r="E4761" i="6"/>
  <c r="F4761" i="6"/>
  <c r="I4761" i="6"/>
  <c r="J4761" i="6"/>
  <c r="K4761" i="6"/>
  <c r="E4762" i="6"/>
  <c r="F4762" i="6"/>
  <c r="I4762" i="6"/>
  <c r="J4762" i="6"/>
  <c r="K4762" i="6"/>
  <c r="E4763" i="6"/>
  <c r="F4763" i="6"/>
  <c r="I4763" i="6"/>
  <c r="J4763" i="6"/>
  <c r="K4763" i="6"/>
  <c r="E4764" i="6"/>
  <c r="F4764" i="6"/>
  <c r="I4764" i="6"/>
  <c r="J4764" i="6"/>
  <c r="K4764" i="6"/>
  <c r="E4765" i="6"/>
  <c r="F4765" i="6"/>
  <c r="I4765" i="6"/>
  <c r="J4765" i="6"/>
  <c r="K4765" i="6"/>
  <c r="E4766" i="6"/>
  <c r="F4766" i="6"/>
  <c r="I4766" i="6"/>
  <c r="J4766" i="6"/>
  <c r="K4766" i="6"/>
  <c r="E4767" i="6"/>
  <c r="F4767" i="6"/>
  <c r="I4767" i="6"/>
  <c r="J4767" i="6"/>
  <c r="K4767" i="6"/>
  <c r="E4768" i="6"/>
  <c r="F4768" i="6"/>
  <c r="I4768" i="6"/>
  <c r="J4768" i="6"/>
  <c r="K4768" i="6"/>
  <c r="E4769" i="6"/>
  <c r="F4769" i="6"/>
  <c r="I4769" i="6"/>
  <c r="J4769" i="6"/>
  <c r="K4769" i="6"/>
  <c r="E4770" i="6"/>
  <c r="F4770" i="6"/>
  <c r="I4770" i="6"/>
  <c r="J4770" i="6"/>
  <c r="K4770" i="6"/>
  <c r="E4771" i="6"/>
  <c r="F4771" i="6"/>
  <c r="I4771" i="6"/>
  <c r="J4771" i="6"/>
  <c r="K4771" i="6"/>
  <c r="E4772" i="6"/>
  <c r="F4772" i="6"/>
  <c r="I4772" i="6"/>
  <c r="J4772" i="6"/>
  <c r="K4772" i="6"/>
  <c r="E4773" i="6"/>
  <c r="F4773" i="6"/>
  <c r="I4773" i="6"/>
  <c r="J4773" i="6"/>
  <c r="K4773" i="6"/>
  <c r="E4774" i="6"/>
  <c r="F4774" i="6"/>
  <c r="I4774" i="6"/>
  <c r="J4774" i="6"/>
  <c r="K4774" i="6"/>
  <c r="E4775" i="6"/>
  <c r="F4775" i="6"/>
  <c r="I4775" i="6"/>
  <c r="J4775" i="6"/>
  <c r="K4775" i="6"/>
  <c r="E4776" i="6"/>
  <c r="F4776" i="6"/>
  <c r="I4776" i="6"/>
  <c r="J4776" i="6"/>
  <c r="K4776" i="6"/>
  <c r="E4777" i="6"/>
  <c r="F4777" i="6"/>
  <c r="I4777" i="6"/>
  <c r="J4777" i="6"/>
  <c r="K4777" i="6"/>
  <c r="E4778" i="6"/>
  <c r="F4778" i="6"/>
  <c r="I4778" i="6"/>
  <c r="J4778" i="6"/>
  <c r="K4778" i="6"/>
  <c r="E4779" i="6"/>
  <c r="F4779" i="6"/>
  <c r="I4779" i="6"/>
  <c r="J4779" i="6"/>
  <c r="K4779" i="6"/>
  <c r="E4780" i="6"/>
  <c r="F4780" i="6"/>
  <c r="I4780" i="6"/>
  <c r="J4780" i="6"/>
  <c r="K4780" i="6"/>
  <c r="E4781" i="6"/>
  <c r="F4781" i="6"/>
  <c r="I4781" i="6"/>
  <c r="J4781" i="6"/>
  <c r="K4781" i="6"/>
  <c r="E4782" i="6"/>
  <c r="F4782" i="6"/>
  <c r="I4782" i="6"/>
  <c r="J4782" i="6"/>
  <c r="K4782" i="6"/>
  <c r="E4783" i="6"/>
  <c r="F4783" i="6"/>
  <c r="I4783" i="6"/>
  <c r="J4783" i="6"/>
  <c r="K4783" i="6"/>
  <c r="E4784" i="6"/>
  <c r="F4784" i="6"/>
  <c r="I4784" i="6"/>
  <c r="J4784" i="6"/>
  <c r="K4784" i="6"/>
  <c r="E4785" i="6"/>
  <c r="F4785" i="6"/>
  <c r="I4785" i="6"/>
  <c r="J4785" i="6"/>
  <c r="K4785" i="6"/>
  <c r="E4786" i="6"/>
  <c r="F4786" i="6"/>
  <c r="I4786" i="6"/>
  <c r="J4786" i="6"/>
  <c r="K4786" i="6"/>
  <c r="E4787" i="6"/>
  <c r="F4787" i="6"/>
  <c r="I4787" i="6"/>
  <c r="J4787" i="6"/>
  <c r="K4787" i="6"/>
  <c r="E4788" i="6"/>
  <c r="F4788" i="6"/>
  <c r="I4788" i="6"/>
  <c r="J4788" i="6"/>
  <c r="K4788" i="6"/>
  <c r="E4789" i="6"/>
  <c r="F4789" i="6"/>
  <c r="I4789" i="6"/>
  <c r="J4789" i="6"/>
  <c r="K4789" i="6"/>
  <c r="E4790" i="6"/>
  <c r="F4790" i="6"/>
  <c r="I4790" i="6"/>
  <c r="J4790" i="6"/>
  <c r="K4790" i="6"/>
  <c r="E4791" i="6"/>
  <c r="F4791" i="6"/>
  <c r="I4791" i="6"/>
  <c r="J4791" i="6"/>
  <c r="K4791" i="6"/>
  <c r="E4792" i="6"/>
  <c r="F4792" i="6"/>
  <c r="I4792" i="6"/>
  <c r="J4792" i="6"/>
  <c r="K4792" i="6"/>
  <c r="E4793" i="6"/>
  <c r="F4793" i="6"/>
  <c r="I4793" i="6"/>
  <c r="J4793" i="6"/>
  <c r="K4793" i="6"/>
  <c r="E4794" i="6"/>
  <c r="F4794" i="6"/>
  <c r="I4794" i="6"/>
  <c r="J4794" i="6"/>
  <c r="K4794" i="6"/>
  <c r="E4795" i="6"/>
  <c r="F4795" i="6"/>
  <c r="I4795" i="6"/>
  <c r="J4795" i="6"/>
  <c r="K4795" i="6"/>
  <c r="E4796" i="6"/>
  <c r="F4796" i="6"/>
  <c r="I4796" i="6"/>
  <c r="J4796" i="6"/>
  <c r="K4796" i="6"/>
  <c r="E4797" i="6"/>
  <c r="F4797" i="6"/>
  <c r="I4797" i="6"/>
  <c r="J4797" i="6"/>
  <c r="K4797" i="6"/>
  <c r="E4798" i="6"/>
  <c r="F4798" i="6"/>
  <c r="I4798" i="6"/>
  <c r="J4798" i="6"/>
  <c r="K4798" i="6"/>
  <c r="E4799" i="6"/>
  <c r="F4799" i="6"/>
  <c r="I4799" i="6"/>
  <c r="J4799" i="6"/>
  <c r="K4799" i="6"/>
  <c r="E4800" i="6"/>
  <c r="F4800" i="6"/>
  <c r="I4800" i="6"/>
  <c r="J4800" i="6"/>
  <c r="K4800" i="6"/>
  <c r="E4801" i="6"/>
  <c r="F4801" i="6"/>
  <c r="I4801" i="6"/>
  <c r="J4801" i="6"/>
  <c r="K4801" i="6"/>
  <c r="E4802" i="6"/>
  <c r="F4802" i="6"/>
  <c r="I4802" i="6"/>
  <c r="J4802" i="6"/>
  <c r="K4802" i="6"/>
  <c r="E4803" i="6"/>
  <c r="F4803" i="6"/>
  <c r="I4803" i="6"/>
  <c r="J4803" i="6"/>
  <c r="K4803" i="6"/>
  <c r="E4804" i="6"/>
  <c r="F4804" i="6"/>
  <c r="I4804" i="6"/>
  <c r="J4804" i="6"/>
  <c r="K4804" i="6"/>
  <c r="E4805" i="6"/>
  <c r="F4805" i="6"/>
  <c r="I4805" i="6"/>
  <c r="J4805" i="6"/>
  <c r="K4805" i="6"/>
  <c r="E4806" i="6"/>
  <c r="F4806" i="6"/>
  <c r="I4806" i="6"/>
  <c r="J4806" i="6"/>
  <c r="K4806" i="6"/>
  <c r="E4807" i="6"/>
  <c r="F4807" i="6"/>
  <c r="I4807" i="6"/>
  <c r="J4807" i="6"/>
  <c r="K4807" i="6"/>
  <c r="E4808" i="6"/>
  <c r="F4808" i="6"/>
  <c r="I4808" i="6"/>
  <c r="J4808" i="6"/>
  <c r="K4808" i="6"/>
  <c r="E4809" i="6"/>
  <c r="F4809" i="6"/>
  <c r="I4809" i="6"/>
  <c r="J4809" i="6"/>
  <c r="K4809" i="6"/>
  <c r="E4810" i="6"/>
  <c r="F4810" i="6"/>
  <c r="I4810" i="6"/>
  <c r="J4810" i="6"/>
  <c r="K4810" i="6"/>
  <c r="E4811" i="6"/>
  <c r="F4811" i="6"/>
  <c r="I4811" i="6"/>
  <c r="J4811" i="6"/>
  <c r="K4811" i="6"/>
  <c r="E4812" i="6"/>
  <c r="F4812" i="6"/>
  <c r="I4812" i="6"/>
  <c r="J4812" i="6"/>
  <c r="K4812" i="6"/>
  <c r="E4813" i="6"/>
  <c r="F4813" i="6"/>
  <c r="I4813" i="6"/>
  <c r="J4813" i="6"/>
  <c r="K4813" i="6"/>
  <c r="E4814" i="6"/>
  <c r="F4814" i="6"/>
  <c r="I4814" i="6"/>
  <c r="J4814" i="6"/>
  <c r="K4814" i="6"/>
  <c r="E4815" i="6"/>
  <c r="F4815" i="6"/>
  <c r="I4815" i="6"/>
  <c r="J4815" i="6"/>
  <c r="K4815" i="6"/>
  <c r="E4816" i="6"/>
  <c r="F4816" i="6"/>
  <c r="I4816" i="6"/>
  <c r="J4816" i="6"/>
  <c r="K4816" i="6"/>
  <c r="E4817" i="6"/>
  <c r="F4817" i="6"/>
  <c r="I4817" i="6"/>
  <c r="J4817" i="6"/>
  <c r="K4817" i="6"/>
  <c r="E4818" i="6"/>
  <c r="F4818" i="6"/>
  <c r="I4818" i="6"/>
  <c r="J4818" i="6"/>
  <c r="K4818" i="6"/>
  <c r="E4819" i="6"/>
  <c r="F4819" i="6"/>
  <c r="I4819" i="6"/>
  <c r="J4819" i="6"/>
  <c r="K4819" i="6"/>
  <c r="E4820" i="6"/>
  <c r="F4820" i="6"/>
  <c r="I4820" i="6"/>
  <c r="J4820" i="6"/>
  <c r="K4820" i="6"/>
  <c r="E4821" i="6"/>
  <c r="F4821" i="6"/>
  <c r="I4821" i="6"/>
  <c r="J4821" i="6"/>
  <c r="K4821" i="6"/>
  <c r="E4822" i="6"/>
  <c r="F4822" i="6"/>
  <c r="I4822" i="6"/>
  <c r="J4822" i="6"/>
  <c r="K4822" i="6"/>
  <c r="E4823" i="6"/>
  <c r="F4823" i="6"/>
  <c r="I4823" i="6"/>
  <c r="J4823" i="6"/>
  <c r="K4823" i="6"/>
  <c r="E4824" i="6"/>
  <c r="F4824" i="6"/>
  <c r="I4824" i="6"/>
  <c r="J4824" i="6"/>
  <c r="K4824" i="6"/>
  <c r="E4825" i="6"/>
  <c r="F4825" i="6"/>
  <c r="I4825" i="6"/>
  <c r="J4825" i="6"/>
  <c r="K4825" i="6"/>
  <c r="E4826" i="6"/>
  <c r="F4826" i="6"/>
  <c r="I4826" i="6"/>
  <c r="J4826" i="6"/>
  <c r="K4826" i="6"/>
  <c r="E4827" i="6"/>
  <c r="F4827" i="6"/>
  <c r="I4827" i="6"/>
  <c r="J4827" i="6"/>
  <c r="K4827" i="6"/>
  <c r="E4828" i="6"/>
  <c r="F4828" i="6"/>
  <c r="I4828" i="6"/>
  <c r="J4828" i="6"/>
  <c r="K4828" i="6"/>
  <c r="E4829" i="6"/>
  <c r="F4829" i="6"/>
  <c r="I4829" i="6"/>
  <c r="J4829" i="6"/>
  <c r="K4829" i="6"/>
  <c r="E4830" i="6"/>
  <c r="F4830" i="6"/>
  <c r="I4830" i="6"/>
  <c r="J4830" i="6"/>
  <c r="K4830" i="6"/>
  <c r="E4831" i="6"/>
  <c r="F4831" i="6"/>
  <c r="I4831" i="6"/>
  <c r="J4831" i="6"/>
  <c r="K4831" i="6"/>
  <c r="E4832" i="6"/>
  <c r="F4832" i="6"/>
  <c r="I4832" i="6"/>
  <c r="J4832" i="6"/>
  <c r="K4832" i="6"/>
  <c r="E4833" i="6"/>
  <c r="F4833" i="6"/>
  <c r="I4833" i="6"/>
  <c r="J4833" i="6"/>
  <c r="K4833" i="6"/>
  <c r="E4834" i="6"/>
  <c r="F4834" i="6"/>
  <c r="I4834" i="6"/>
  <c r="J4834" i="6"/>
  <c r="K4834" i="6"/>
  <c r="E4835" i="6"/>
  <c r="F4835" i="6"/>
  <c r="I4835" i="6"/>
  <c r="J4835" i="6"/>
  <c r="K4835" i="6"/>
  <c r="E4836" i="6"/>
  <c r="F4836" i="6"/>
  <c r="I4836" i="6"/>
  <c r="J4836" i="6"/>
  <c r="K4836" i="6"/>
  <c r="E4837" i="6"/>
  <c r="F4837" i="6"/>
  <c r="I4837" i="6"/>
  <c r="J4837" i="6"/>
  <c r="K4837" i="6"/>
  <c r="E4838" i="6"/>
  <c r="F4838" i="6"/>
  <c r="I4838" i="6"/>
  <c r="J4838" i="6"/>
  <c r="K4838" i="6"/>
  <c r="E4839" i="6"/>
  <c r="F4839" i="6"/>
  <c r="I4839" i="6"/>
  <c r="J4839" i="6"/>
  <c r="K4839" i="6"/>
  <c r="E4840" i="6"/>
  <c r="F4840" i="6"/>
  <c r="I4840" i="6"/>
  <c r="J4840" i="6"/>
  <c r="K4840" i="6"/>
  <c r="E4841" i="6"/>
  <c r="F4841" i="6"/>
  <c r="I4841" i="6"/>
  <c r="J4841" i="6"/>
  <c r="K4841" i="6"/>
  <c r="E4842" i="6"/>
  <c r="F4842" i="6"/>
  <c r="I4842" i="6"/>
  <c r="J4842" i="6"/>
  <c r="K4842" i="6"/>
  <c r="E4843" i="6"/>
  <c r="F4843" i="6"/>
  <c r="I4843" i="6"/>
  <c r="J4843" i="6"/>
  <c r="K4843" i="6"/>
  <c r="E4844" i="6"/>
  <c r="F4844" i="6"/>
  <c r="I4844" i="6"/>
  <c r="J4844" i="6"/>
  <c r="K4844" i="6"/>
  <c r="E4845" i="6"/>
  <c r="F4845" i="6"/>
  <c r="I4845" i="6"/>
  <c r="J4845" i="6"/>
  <c r="K4845" i="6"/>
  <c r="E4846" i="6"/>
  <c r="F4846" i="6"/>
  <c r="I4846" i="6"/>
  <c r="J4846" i="6"/>
  <c r="K4846" i="6"/>
  <c r="E4847" i="6"/>
  <c r="F4847" i="6"/>
  <c r="I4847" i="6"/>
  <c r="J4847" i="6"/>
  <c r="K4847" i="6"/>
  <c r="E4848" i="6"/>
  <c r="F4848" i="6"/>
  <c r="I4848" i="6"/>
  <c r="J4848" i="6"/>
  <c r="K4848" i="6"/>
  <c r="E4849" i="6"/>
  <c r="F4849" i="6"/>
  <c r="I4849" i="6"/>
  <c r="J4849" i="6"/>
  <c r="K4849" i="6"/>
  <c r="E4850" i="6"/>
  <c r="F4850" i="6"/>
  <c r="I4850" i="6"/>
  <c r="J4850" i="6"/>
  <c r="K4850" i="6"/>
  <c r="E4851" i="6"/>
  <c r="F4851" i="6"/>
  <c r="I4851" i="6"/>
  <c r="J4851" i="6"/>
  <c r="K4851" i="6"/>
  <c r="E4852" i="6"/>
  <c r="F4852" i="6"/>
  <c r="I4852" i="6"/>
  <c r="J4852" i="6"/>
  <c r="K4852" i="6"/>
  <c r="E4853" i="6"/>
  <c r="F4853" i="6"/>
  <c r="I4853" i="6"/>
  <c r="J4853" i="6"/>
  <c r="K4853" i="6"/>
  <c r="E4854" i="6"/>
  <c r="F4854" i="6"/>
  <c r="I4854" i="6"/>
  <c r="J4854" i="6"/>
  <c r="K4854" i="6"/>
  <c r="E4855" i="6"/>
  <c r="F4855" i="6"/>
  <c r="I4855" i="6"/>
  <c r="J4855" i="6"/>
  <c r="K4855" i="6"/>
  <c r="E4856" i="6"/>
  <c r="F4856" i="6"/>
  <c r="I4856" i="6"/>
  <c r="J4856" i="6"/>
  <c r="K4856" i="6"/>
  <c r="E4857" i="6"/>
  <c r="F4857" i="6"/>
  <c r="I4857" i="6"/>
  <c r="J4857" i="6"/>
  <c r="K4857" i="6"/>
  <c r="E4858" i="6"/>
  <c r="F4858" i="6"/>
  <c r="I4858" i="6"/>
  <c r="J4858" i="6"/>
  <c r="K4858" i="6"/>
  <c r="E4859" i="6"/>
  <c r="F4859" i="6"/>
  <c r="I4859" i="6"/>
  <c r="J4859" i="6"/>
  <c r="K4859" i="6"/>
  <c r="E4860" i="6"/>
  <c r="F4860" i="6"/>
  <c r="I4860" i="6"/>
  <c r="J4860" i="6"/>
  <c r="K4860" i="6"/>
  <c r="E4861" i="6"/>
  <c r="F4861" i="6"/>
  <c r="I4861" i="6"/>
  <c r="J4861" i="6"/>
  <c r="K4861" i="6"/>
  <c r="E4862" i="6"/>
  <c r="F4862" i="6"/>
  <c r="I4862" i="6"/>
  <c r="J4862" i="6"/>
  <c r="K4862" i="6"/>
  <c r="E4863" i="6"/>
  <c r="F4863" i="6"/>
  <c r="I4863" i="6"/>
  <c r="J4863" i="6"/>
  <c r="K4863" i="6"/>
  <c r="E4864" i="6"/>
  <c r="F4864" i="6"/>
  <c r="I4864" i="6"/>
  <c r="J4864" i="6"/>
  <c r="K4864" i="6"/>
  <c r="E4865" i="6"/>
  <c r="F4865" i="6"/>
  <c r="I4865" i="6"/>
  <c r="J4865" i="6"/>
  <c r="K4865" i="6"/>
  <c r="E4866" i="6"/>
  <c r="F4866" i="6"/>
  <c r="I4866" i="6"/>
  <c r="J4866" i="6"/>
  <c r="K4866" i="6"/>
  <c r="E4867" i="6"/>
  <c r="F4867" i="6"/>
  <c r="I4867" i="6"/>
  <c r="J4867" i="6"/>
  <c r="K4867" i="6"/>
  <c r="E4868" i="6"/>
  <c r="F4868" i="6"/>
  <c r="I4868" i="6"/>
  <c r="J4868" i="6"/>
  <c r="K4868" i="6"/>
  <c r="E4869" i="6"/>
  <c r="F4869" i="6"/>
  <c r="I4869" i="6"/>
  <c r="J4869" i="6"/>
  <c r="K4869" i="6"/>
  <c r="E4870" i="6"/>
  <c r="F4870" i="6"/>
  <c r="I4870" i="6"/>
  <c r="J4870" i="6"/>
  <c r="K4870" i="6"/>
  <c r="E4871" i="6"/>
  <c r="F4871" i="6"/>
  <c r="I4871" i="6"/>
  <c r="J4871" i="6"/>
  <c r="K4871" i="6"/>
  <c r="E4872" i="6"/>
  <c r="F4872" i="6"/>
  <c r="I4872" i="6"/>
  <c r="J4872" i="6"/>
  <c r="K4872" i="6"/>
  <c r="E4873" i="6"/>
  <c r="F4873" i="6"/>
  <c r="I4873" i="6"/>
  <c r="J4873" i="6"/>
  <c r="K4873" i="6"/>
  <c r="E4874" i="6"/>
  <c r="F4874" i="6"/>
  <c r="I4874" i="6"/>
  <c r="J4874" i="6"/>
  <c r="K4874" i="6"/>
  <c r="E4875" i="6"/>
  <c r="F4875" i="6"/>
  <c r="I4875" i="6"/>
  <c r="J4875" i="6"/>
  <c r="K4875" i="6"/>
  <c r="E4876" i="6"/>
  <c r="F4876" i="6"/>
  <c r="I4876" i="6"/>
  <c r="J4876" i="6"/>
  <c r="K4876" i="6"/>
  <c r="E4877" i="6"/>
  <c r="F4877" i="6"/>
  <c r="I4877" i="6"/>
  <c r="J4877" i="6"/>
  <c r="K4877" i="6"/>
  <c r="E4878" i="6"/>
  <c r="F4878" i="6"/>
  <c r="I4878" i="6"/>
  <c r="J4878" i="6"/>
  <c r="K4878" i="6"/>
  <c r="E4879" i="6"/>
  <c r="F4879" i="6"/>
  <c r="I4879" i="6"/>
  <c r="J4879" i="6"/>
  <c r="K4879" i="6"/>
  <c r="E4880" i="6"/>
  <c r="F4880" i="6"/>
  <c r="I4880" i="6"/>
  <c r="J4880" i="6"/>
  <c r="K4880" i="6"/>
  <c r="E4881" i="6"/>
  <c r="F4881" i="6"/>
  <c r="I4881" i="6"/>
  <c r="J4881" i="6"/>
  <c r="K4881" i="6"/>
  <c r="E4882" i="6"/>
  <c r="F4882" i="6"/>
  <c r="I4882" i="6"/>
  <c r="J4882" i="6"/>
  <c r="K4882" i="6"/>
  <c r="E4883" i="6"/>
  <c r="F4883" i="6"/>
  <c r="I4883" i="6"/>
  <c r="J4883" i="6"/>
  <c r="K4883" i="6"/>
  <c r="E4884" i="6"/>
  <c r="F4884" i="6"/>
  <c r="I4884" i="6"/>
  <c r="J4884" i="6"/>
  <c r="K4884" i="6"/>
  <c r="E4885" i="6"/>
  <c r="F4885" i="6"/>
  <c r="I4885" i="6"/>
  <c r="J4885" i="6"/>
  <c r="K4885" i="6"/>
  <c r="E4886" i="6"/>
  <c r="F4886" i="6"/>
  <c r="I4886" i="6"/>
  <c r="J4886" i="6"/>
  <c r="K4886" i="6"/>
  <c r="E4887" i="6"/>
  <c r="F4887" i="6"/>
  <c r="I4887" i="6"/>
  <c r="J4887" i="6"/>
  <c r="K4887" i="6"/>
  <c r="E4888" i="6"/>
  <c r="F4888" i="6"/>
  <c r="I4888" i="6"/>
  <c r="J4888" i="6"/>
  <c r="K4888" i="6"/>
  <c r="E4889" i="6"/>
  <c r="F4889" i="6"/>
  <c r="I4889" i="6"/>
  <c r="J4889" i="6"/>
  <c r="K4889" i="6"/>
  <c r="E4890" i="6"/>
  <c r="F4890" i="6"/>
  <c r="I4890" i="6"/>
  <c r="J4890" i="6"/>
  <c r="K4890" i="6"/>
  <c r="E4891" i="6"/>
  <c r="F4891" i="6"/>
  <c r="I4891" i="6"/>
  <c r="J4891" i="6"/>
  <c r="K4891" i="6"/>
  <c r="E4892" i="6"/>
  <c r="F4892" i="6"/>
  <c r="I4892" i="6"/>
  <c r="J4892" i="6"/>
  <c r="K4892" i="6"/>
  <c r="E4893" i="6"/>
  <c r="F4893" i="6"/>
  <c r="I4893" i="6"/>
  <c r="J4893" i="6"/>
  <c r="K4893" i="6"/>
  <c r="E4894" i="6"/>
  <c r="F4894" i="6"/>
  <c r="I4894" i="6"/>
  <c r="J4894" i="6"/>
  <c r="K4894" i="6"/>
  <c r="E4895" i="6"/>
  <c r="F4895" i="6"/>
  <c r="I4895" i="6"/>
  <c r="J4895" i="6"/>
  <c r="K4895" i="6"/>
  <c r="E4896" i="6"/>
  <c r="F4896" i="6"/>
  <c r="I4896" i="6"/>
  <c r="J4896" i="6"/>
  <c r="K4896" i="6"/>
  <c r="E4897" i="6"/>
  <c r="F4897" i="6"/>
  <c r="I4897" i="6"/>
  <c r="J4897" i="6"/>
  <c r="K4897" i="6"/>
  <c r="E4898" i="6"/>
  <c r="F4898" i="6"/>
  <c r="I4898" i="6"/>
  <c r="J4898" i="6"/>
  <c r="K4898" i="6"/>
  <c r="E4899" i="6"/>
  <c r="F4899" i="6"/>
  <c r="I4899" i="6"/>
  <c r="J4899" i="6"/>
  <c r="K4899" i="6"/>
  <c r="E4900" i="6"/>
  <c r="F4900" i="6"/>
  <c r="I4900" i="6"/>
  <c r="J4900" i="6"/>
  <c r="K4900" i="6"/>
  <c r="E4901" i="6"/>
  <c r="F4901" i="6"/>
  <c r="I4901" i="6"/>
  <c r="J4901" i="6"/>
  <c r="K4901" i="6"/>
  <c r="E4902" i="6"/>
  <c r="F4902" i="6"/>
  <c r="I4902" i="6"/>
  <c r="J4902" i="6"/>
  <c r="K4902" i="6"/>
  <c r="E4903" i="6"/>
  <c r="F4903" i="6"/>
  <c r="I4903" i="6"/>
  <c r="J4903" i="6"/>
  <c r="K4903" i="6"/>
  <c r="E4904" i="6"/>
  <c r="F4904" i="6"/>
  <c r="I4904" i="6"/>
  <c r="J4904" i="6"/>
  <c r="K4904" i="6"/>
  <c r="E4905" i="6"/>
  <c r="F4905" i="6"/>
  <c r="I4905" i="6"/>
  <c r="J4905" i="6"/>
  <c r="K4905" i="6"/>
  <c r="E4906" i="6"/>
  <c r="F4906" i="6"/>
  <c r="I4906" i="6"/>
  <c r="J4906" i="6"/>
  <c r="K4906" i="6"/>
  <c r="E4907" i="6"/>
  <c r="F4907" i="6"/>
  <c r="I4907" i="6"/>
  <c r="J4907" i="6"/>
  <c r="K4907" i="6"/>
  <c r="E4908" i="6"/>
  <c r="F4908" i="6"/>
  <c r="I4908" i="6"/>
  <c r="J4908" i="6"/>
  <c r="K4908" i="6"/>
  <c r="E4909" i="6"/>
  <c r="F4909" i="6"/>
  <c r="I4909" i="6"/>
  <c r="J4909" i="6"/>
  <c r="K4909" i="6"/>
  <c r="E4910" i="6"/>
  <c r="F4910" i="6"/>
  <c r="I4910" i="6"/>
  <c r="J4910" i="6"/>
  <c r="K4910" i="6"/>
  <c r="E4911" i="6"/>
  <c r="F4911" i="6"/>
  <c r="I4911" i="6"/>
  <c r="J4911" i="6"/>
  <c r="K4911" i="6"/>
  <c r="E4912" i="6"/>
  <c r="F4912" i="6"/>
  <c r="I4912" i="6"/>
  <c r="J4912" i="6"/>
  <c r="K4912" i="6"/>
  <c r="E4913" i="6"/>
  <c r="F4913" i="6"/>
  <c r="I4913" i="6"/>
  <c r="J4913" i="6"/>
  <c r="K4913" i="6"/>
  <c r="E4914" i="6"/>
  <c r="F4914" i="6"/>
  <c r="I4914" i="6"/>
  <c r="J4914" i="6"/>
  <c r="K4914" i="6"/>
  <c r="E4915" i="6"/>
  <c r="F4915" i="6"/>
  <c r="I4915" i="6"/>
  <c r="J4915" i="6"/>
  <c r="K4915" i="6"/>
  <c r="E4916" i="6"/>
  <c r="F4916" i="6"/>
  <c r="I4916" i="6"/>
  <c r="J4916" i="6"/>
  <c r="K4916" i="6"/>
  <c r="E4917" i="6"/>
  <c r="F4917" i="6"/>
  <c r="I4917" i="6"/>
  <c r="J4917" i="6"/>
  <c r="K4917" i="6"/>
  <c r="E4918" i="6"/>
  <c r="F4918" i="6"/>
  <c r="I4918" i="6"/>
  <c r="J4918" i="6"/>
  <c r="K4918" i="6"/>
  <c r="E4919" i="6"/>
  <c r="F4919" i="6"/>
  <c r="I4919" i="6"/>
  <c r="J4919" i="6"/>
  <c r="K4919" i="6"/>
  <c r="E4920" i="6"/>
  <c r="F4920" i="6"/>
  <c r="I4920" i="6"/>
  <c r="J4920" i="6"/>
  <c r="K4920" i="6"/>
  <c r="E4921" i="6"/>
  <c r="F4921" i="6"/>
  <c r="I4921" i="6"/>
  <c r="J4921" i="6"/>
  <c r="K4921" i="6"/>
  <c r="E4922" i="6"/>
  <c r="F4922" i="6"/>
  <c r="I4922" i="6"/>
  <c r="J4922" i="6"/>
  <c r="K4922" i="6"/>
  <c r="E4923" i="6"/>
  <c r="F4923" i="6"/>
  <c r="I4923" i="6"/>
  <c r="J4923" i="6"/>
  <c r="K4923" i="6"/>
  <c r="E4924" i="6"/>
  <c r="F4924" i="6"/>
  <c r="I4924" i="6"/>
  <c r="J4924" i="6"/>
  <c r="K4924" i="6"/>
  <c r="E4925" i="6"/>
  <c r="F4925" i="6"/>
  <c r="I4925" i="6"/>
  <c r="J4925" i="6"/>
  <c r="K4925" i="6"/>
  <c r="E4926" i="6"/>
  <c r="F4926" i="6"/>
  <c r="I4926" i="6"/>
  <c r="J4926" i="6"/>
  <c r="K4926" i="6"/>
  <c r="E4927" i="6"/>
  <c r="F4927" i="6"/>
  <c r="I4927" i="6"/>
  <c r="J4927" i="6"/>
  <c r="K4927" i="6"/>
  <c r="E4928" i="6"/>
  <c r="F4928" i="6"/>
  <c r="I4928" i="6"/>
  <c r="J4928" i="6"/>
  <c r="K4928" i="6"/>
  <c r="E4929" i="6"/>
  <c r="F4929" i="6"/>
  <c r="I4929" i="6"/>
  <c r="J4929" i="6"/>
  <c r="K4929" i="6"/>
  <c r="E4930" i="6"/>
  <c r="F4930" i="6"/>
  <c r="I4930" i="6"/>
  <c r="J4930" i="6"/>
  <c r="K4930" i="6"/>
  <c r="E4931" i="6"/>
  <c r="F4931" i="6"/>
  <c r="I4931" i="6"/>
  <c r="J4931" i="6"/>
  <c r="K4931" i="6"/>
  <c r="E4932" i="6"/>
  <c r="F4932" i="6"/>
  <c r="I4932" i="6"/>
  <c r="J4932" i="6"/>
  <c r="K4932" i="6"/>
  <c r="E4933" i="6"/>
  <c r="F4933" i="6"/>
  <c r="I4933" i="6"/>
  <c r="J4933" i="6"/>
  <c r="K4933" i="6"/>
  <c r="E4934" i="6"/>
  <c r="F4934" i="6"/>
  <c r="I4934" i="6"/>
  <c r="J4934" i="6"/>
  <c r="K4934" i="6"/>
  <c r="E4935" i="6"/>
  <c r="F4935" i="6"/>
  <c r="I4935" i="6"/>
  <c r="J4935" i="6"/>
  <c r="K4935" i="6"/>
  <c r="E4936" i="6"/>
  <c r="F4936" i="6"/>
  <c r="I4936" i="6"/>
  <c r="J4936" i="6"/>
  <c r="K4936" i="6"/>
  <c r="E4937" i="6"/>
  <c r="F4937" i="6"/>
  <c r="I4937" i="6"/>
  <c r="J4937" i="6"/>
  <c r="K4937" i="6"/>
  <c r="E4938" i="6"/>
  <c r="F4938" i="6"/>
  <c r="I4938" i="6"/>
  <c r="J4938" i="6"/>
  <c r="K4938" i="6"/>
  <c r="E4939" i="6"/>
  <c r="F4939" i="6"/>
  <c r="I4939" i="6"/>
  <c r="J4939" i="6"/>
  <c r="K4939" i="6"/>
  <c r="E4940" i="6"/>
  <c r="F4940" i="6"/>
  <c r="I4940" i="6"/>
  <c r="J4940" i="6"/>
  <c r="K4940" i="6"/>
  <c r="E4941" i="6"/>
  <c r="F4941" i="6"/>
  <c r="I4941" i="6"/>
  <c r="J4941" i="6"/>
  <c r="K4941" i="6"/>
  <c r="E4942" i="6"/>
  <c r="F4942" i="6"/>
  <c r="I4942" i="6"/>
  <c r="J4942" i="6"/>
  <c r="K4942" i="6"/>
  <c r="E4943" i="6"/>
  <c r="F4943" i="6"/>
  <c r="I4943" i="6"/>
  <c r="J4943" i="6"/>
  <c r="K4943" i="6"/>
  <c r="E4944" i="6"/>
  <c r="F4944" i="6"/>
  <c r="I4944" i="6"/>
  <c r="J4944" i="6"/>
  <c r="K4944" i="6"/>
  <c r="E4945" i="6"/>
  <c r="F4945" i="6"/>
  <c r="I4945" i="6"/>
  <c r="J4945" i="6"/>
  <c r="K4945" i="6"/>
  <c r="E4946" i="6"/>
  <c r="F4946" i="6"/>
  <c r="I4946" i="6"/>
  <c r="J4946" i="6"/>
  <c r="K4946" i="6"/>
  <c r="E4947" i="6"/>
  <c r="F4947" i="6"/>
  <c r="I4947" i="6"/>
  <c r="J4947" i="6"/>
  <c r="K4947" i="6"/>
  <c r="E4948" i="6"/>
  <c r="F4948" i="6"/>
  <c r="I4948" i="6"/>
  <c r="J4948" i="6"/>
  <c r="K4948" i="6"/>
  <c r="E4949" i="6"/>
  <c r="F4949" i="6"/>
  <c r="I4949" i="6"/>
  <c r="J4949" i="6"/>
  <c r="K4949" i="6"/>
  <c r="E4950" i="6"/>
  <c r="F4950" i="6"/>
  <c r="I4950" i="6"/>
  <c r="J4950" i="6"/>
  <c r="K4950" i="6"/>
  <c r="E4951" i="6"/>
  <c r="F4951" i="6"/>
  <c r="I4951" i="6"/>
  <c r="J4951" i="6"/>
  <c r="K4951" i="6"/>
  <c r="E4952" i="6"/>
  <c r="F4952" i="6"/>
  <c r="I4952" i="6"/>
  <c r="J4952" i="6"/>
  <c r="K4952" i="6"/>
  <c r="E4953" i="6"/>
  <c r="F4953" i="6"/>
  <c r="I4953" i="6"/>
  <c r="J4953" i="6"/>
  <c r="K4953" i="6"/>
  <c r="E4954" i="6"/>
  <c r="F4954" i="6"/>
  <c r="I4954" i="6"/>
  <c r="J4954" i="6"/>
  <c r="K4954" i="6"/>
  <c r="E4955" i="6"/>
  <c r="F4955" i="6"/>
  <c r="I4955" i="6"/>
  <c r="J4955" i="6"/>
  <c r="K4955" i="6"/>
  <c r="E4956" i="6"/>
  <c r="F4956" i="6"/>
  <c r="I4956" i="6"/>
  <c r="J4956" i="6"/>
  <c r="K4956" i="6"/>
  <c r="E4957" i="6"/>
  <c r="F4957" i="6"/>
  <c r="I4957" i="6"/>
  <c r="J4957" i="6"/>
  <c r="K4957" i="6"/>
  <c r="E4958" i="6"/>
  <c r="F4958" i="6"/>
  <c r="I4958" i="6"/>
  <c r="J4958" i="6"/>
  <c r="K4958" i="6"/>
  <c r="E4959" i="6"/>
  <c r="F4959" i="6"/>
  <c r="I4959" i="6"/>
  <c r="J4959" i="6"/>
  <c r="K4959" i="6"/>
  <c r="E4960" i="6"/>
  <c r="F4960" i="6"/>
  <c r="I4960" i="6"/>
  <c r="J4960" i="6"/>
  <c r="K4960" i="6"/>
  <c r="E4961" i="6"/>
  <c r="F4961" i="6"/>
  <c r="I4961" i="6"/>
  <c r="J4961" i="6"/>
  <c r="K4961" i="6"/>
  <c r="E4962" i="6"/>
  <c r="F4962" i="6"/>
  <c r="I4962" i="6"/>
  <c r="J4962" i="6"/>
  <c r="K4962" i="6"/>
  <c r="E4963" i="6"/>
  <c r="F4963" i="6"/>
  <c r="I4963" i="6"/>
  <c r="J4963" i="6"/>
  <c r="K4963" i="6"/>
  <c r="E4964" i="6"/>
  <c r="F4964" i="6"/>
  <c r="I4964" i="6"/>
  <c r="J4964" i="6"/>
  <c r="K4964" i="6"/>
  <c r="E4965" i="6"/>
  <c r="F4965" i="6"/>
  <c r="I4965" i="6"/>
  <c r="J4965" i="6"/>
  <c r="K4965" i="6"/>
  <c r="E4966" i="6"/>
  <c r="F4966" i="6"/>
  <c r="I4966" i="6"/>
  <c r="J4966" i="6"/>
  <c r="K4966" i="6"/>
  <c r="E4967" i="6"/>
  <c r="F4967" i="6"/>
  <c r="I4967" i="6"/>
  <c r="J4967" i="6"/>
  <c r="K4967" i="6"/>
  <c r="E4968" i="6"/>
  <c r="F4968" i="6"/>
  <c r="I4968" i="6"/>
  <c r="J4968" i="6"/>
  <c r="K4968" i="6"/>
  <c r="E4969" i="6"/>
  <c r="F4969" i="6"/>
  <c r="I4969" i="6"/>
  <c r="J4969" i="6"/>
  <c r="K4969" i="6"/>
  <c r="E4970" i="6"/>
  <c r="F4970" i="6"/>
  <c r="I4970" i="6"/>
  <c r="J4970" i="6"/>
  <c r="K4970" i="6"/>
  <c r="E4971" i="6"/>
  <c r="F4971" i="6"/>
  <c r="I4971" i="6"/>
  <c r="J4971" i="6"/>
  <c r="K4971" i="6"/>
  <c r="E4972" i="6"/>
  <c r="F4972" i="6"/>
  <c r="I4972" i="6"/>
  <c r="J4972" i="6"/>
  <c r="K4972" i="6"/>
  <c r="E4973" i="6"/>
  <c r="F4973" i="6"/>
  <c r="I4973" i="6"/>
  <c r="J4973" i="6"/>
  <c r="K4973" i="6"/>
  <c r="E4974" i="6"/>
  <c r="F4974" i="6"/>
  <c r="I4974" i="6"/>
  <c r="J4974" i="6"/>
  <c r="K4974" i="6"/>
  <c r="E4975" i="6"/>
  <c r="F4975" i="6"/>
  <c r="I4975" i="6"/>
  <c r="J4975" i="6"/>
  <c r="K4975" i="6"/>
  <c r="E4976" i="6"/>
  <c r="F4976" i="6"/>
  <c r="I4976" i="6"/>
  <c r="J4976" i="6"/>
  <c r="K4976" i="6"/>
  <c r="E4977" i="6"/>
  <c r="F4977" i="6"/>
  <c r="I4977" i="6"/>
  <c r="J4977" i="6"/>
  <c r="K4977" i="6"/>
  <c r="E4978" i="6"/>
  <c r="F4978" i="6"/>
  <c r="I4978" i="6"/>
  <c r="J4978" i="6"/>
  <c r="K4978" i="6"/>
  <c r="E4979" i="6"/>
  <c r="F4979" i="6"/>
  <c r="I4979" i="6"/>
  <c r="J4979" i="6"/>
  <c r="K4979" i="6"/>
  <c r="E4980" i="6"/>
  <c r="F4980" i="6"/>
  <c r="I4980" i="6"/>
  <c r="J4980" i="6"/>
  <c r="K4980" i="6"/>
  <c r="E4981" i="6"/>
  <c r="F4981" i="6"/>
  <c r="I4981" i="6"/>
  <c r="J4981" i="6"/>
  <c r="K4981" i="6"/>
  <c r="E4982" i="6"/>
  <c r="F4982" i="6"/>
  <c r="I4982" i="6"/>
  <c r="J4982" i="6"/>
  <c r="K4982" i="6"/>
  <c r="E4983" i="6"/>
  <c r="F4983" i="6"/>
  <c r="I4983" i="6"/>
  <c r="J4983" i="6"/>
  <c r="K4983" i="6"/>
  <c r="E4984" i="6"/>
  <c r="F4984" i="6"/>
  <c r="I4984" i="6"/>
  <c r="J4984" i="6"/>
  <c r="K4984" i="6"/>
  <c r="E4985" i="6"/>
  <c r="F4985" i="6"/>
  <c r="I4985" i="6"/>
  <c r="J4985" i="6"/>
  <c r="K4985" i="6"/>
  <c r="E4986" i="6"/>
  <c r="F4986" i="6"/>
  <c r="I4986" i="6"/>
  <c r="J4986" i="6"/>
  <c r="K4986" i="6"/>
  <c r="E4987" i="6"/>
  <c r="F4987" i="6"/>
  <c r="I4987" i="6"/>
  <c r="J4987" i="6"/>
  <c r="K4987" i="6"/>
  <c r="E4988" i="6"/>
  <c r="F4988" i="6"/>
  <c r="I4988" i="6"/>
  <c r="J4988" i="6"/>
  <c r="K4988" i="6"/>
  <c r="E4989" i="6"/>
  <c r="F4989" i="6"/>
  <c r="I4989" i="6"/>
  <c r="J4989" i="6"/>
  <c r="K4989" i="6"/>
  <c r="E4990" i="6"/>
  <c r="F4990" i="6"/>
  <c r="I4990" i="6"/>
  <c r="J4990" i="6"/>
  <c r="K4990" i="6"/>
  <c r="E4991" i="6"/>
  <c r="F4991" i="6"/>
  <c r="I4991" i="6"/>
  <c r="J4991" i="6"/>
  <c r="K4991" i="6"/>
  <c r="E4992" i="6"/>
  <c r="F4992" i="6"/>
  <c r="I4992" i="6"/>
  <c r="J4992" i="6"/>
  <c r="K4992" i="6"/>
  <c r="E4993" i="6"/>
  <c r="F4993" i="6"/>
  <c r="I4993" i="6"/>
  <c r="J4993" i="6"/>
  <c r="K4993" i="6"/>
  <c r="E4994" i="6"/>
  <c r="F4994" i="6"/>
  <c r="I4994" i="6"/>
  <c r="J4994" i="6"/>
  <c r="K4994" i="6"/>
  <c r="E4995" i="6"/>
  <c r="F4995" i="6"/>
  <c r="I4995" i="6"/>
  <c r="J4995" i="6"/>
  <c r="K4995" i="6"/>
  <c r="E4996" i="6"/>
  <c r="F4996" i="6"/>
  <c r="I4996" i="6"/>
  <c r="J4996" i="6"/>
  <c r="K4996" i="6"/>
  <c r="E4997" i="6"/>
  <c r="F4997" i="6"/>
  <c r="I4997" i="6"/>
  <c r="J4997" i="6"/>
  <c r="K4997" i="6"/>
  <c r="E4998" i="6"/>
  <c r="F4998" i="6"/>
  <c r="I4998" i="6"/>
  <c r="J4998" i="6"/>
  <c r="K4998" i="6"/>
  <c r="E4999" i="6"/>
  <c r="F4999" i="6"/>
  <c r="I4999" i="6"/>
  <c r="J4999" i="6"/>
  <c r="K4999" i="6"/>
  <c r="E5000" i="6"/>
  <c r="F5000" i="6"/>
  <c r="I5000" i="6"/>
  <c r="J5000" i="6"/>
  <c r="K5000" i="6"/>
  <c r="E5001" i="6"/>
  <c r="F5001" i="6"/>
  <c r="I5001" i="6"/>
  <c r="J5001" i="6"/>
  <c r="K5001" i="6"/>
  <c r="E5002" i="6"/>
  <c r="F5002" i="6"/>
  <c r="I5002" i="6"/>
  <c r="J5002" i="6"/>
  <c r="K5002" i="6"/>
  <c r="E5003" i="6"/>
  <c r="F5003" i="6"/>
  <c r="I5003" i="6"/>
  <c r="J5003" i="6"/>
  <c r="K5003" i="6"/>
  <c r="E5004" i="6"/>
  <c r="F5004" i="6"/>
  <c r="I5004" i="6"/>
  <c r="J5004" i="6"/>
  <c r="K5004" i="6"/>
  <c r="E5005" i="6"/>
  <c r="F5005" i="6"/>
  <c r="I5005" i="6"/>
  <c r="J5005" i="6"/>
  <c r="K5005" i="6"/>
  <c r="E5006" i="6"/>
  <c r="F5006" i="6"/>
  <c r="I5006" i="6"/>
  <c r="J5006" i="6"/>
  <c r="K5006" i="6"/>
  <c r="E5007" i="6"/>
  <c r="F5007" i="6"/>
  <c r="I5007" i="6"/>
  <c r="J5007" i="6"/>
  <c r="K5007" i="6"/>
  <c r="E5008" i="6"/>
  <c r="F5008" i="6"/>
  <c r="I5008" i="6"/>
  <c r="J5008" i="6"/>
  <c r="K5008" i="6"/>
  <c r="E5009" i="6"/>
  <c r="F5009" i="6"/>
  <c r="I5009" i="6"/>
  <c r="J5009" i="6"/>
  <c r="K5009" i="6"/>
  <c r="E5010" i="6"/>
  <c r="F5010" i="6"/>
  <c r="I5010" i="6"/>
  <c r="J5010" i="6"/>
  <c r="K5010" i="6"/>
  <c r="E5011" i="6"/>
  <c r="F5011" i="6"/>
  <c r="I5011" i="6"/>
  <c r="J5011" i="6"/>
  <c r="K5011" i="6"/>
  <c r="E5012" i="6"/>
  <c r="F5012" i="6"/>
  <c r="I5012" i="6"/>
  <c r="J5012" i="6"/>
  <c r="K5012" i="6"/>
  <c r="E5013" i="6"/>
  <c r="F5013" i="6"/>
  <c r="I5013" i="6"/>
  <c r="J5013" i="6"/>
  <c r="K5013" i="6"/>
  <c r="E5014" i="6"/>
  <c r="F5014" i="6"/>
  <c r="I5014" i="6"/>
  <c r="J5014" i="6"/>
  <c r="K5014" i="6"/>
  <c r="E5015" i="6"/>
  <c r="F5015" i="6"/>
  <c r="I5015" i="6"/>
  <c r="J5015" i="6"/>
  <c r="K5015" i="6"/>
  <c r="E5016" i="6"/>
  <c r="F5016" i="6"/>
  <c r="I5016" i="6"/>
  <c r="J5016" i="6"/>
  <c r="K5016" i="6"/>
  <c r="E5017" i="6"/>
  <c r="F5017" i="6"/>
  <c r="I5017" i="6"/>
  <c r="J5017" i="6"/>
  <c r="K5017" i="6"/>
  <c r="E5018" i="6"/>
  <c r="F5018" i="6"/>
  <c r="I5018" i="6"/>
  <c r="J5018" i="6"/>
  <c r="K5018" i="6"/>
  <c r="E5019" i="6"/>
  <c r="F5019" i="6"/>
  <c r="I5019" i="6"/>
  <c r="J5019" i="6"/>
  <c r="K5019" i="6"/>
  <c r="E5020" i="6"/>
  <c r="F5020" i="6"/>
  <c r="I5020" i="6"/>
  <c r="J5020" i="6"/>
  <c r="K5020" i="6"/>
  <c r="E5021" i="6"/>
  <c r="F5021" i="6"/>
  <c r="I5021" i="6"/>
  <c r="J5021" i="6"/>
  <c r="K5021" i="6"/>
  <c r="E5022" i="6"/>
  <c r="F5022" i="6"/>
  <c r="I5022" i="6"/>
  <c r="J5022" i="6"/>
  <c r="K5022" i="6"/>
  <c r="E5023" i="6"/>
  <c r="F5023" i="6"/>
  <c r="I5023" i="6"/>
  <c r="J5023" i="6"/>
  <c r="K5023" i="6"/>
  <c r="E5024" i="6"/>
  <c r="F5024" i="6"/>
  <c r="I5024" i="6"/>
  <c r="J5024" i="6"/>
  <c r="K5024" i="6"/>
  <c r="E5025" i="6"/>
  <c r="F5025" i="6"/>
  <c r="I5025" i="6"/>
  <c r="J5025" i="6"/>
  <c r="K5025" i="6"/>
  <c r="E5026" i="6"/>
  <c r="F5026" i="6"/>
  <c r="I5026" i="6"/>
  <c r="J5026" i="6"/>
  <c r="K5026" i="6"/>
  <c r="E5027" i="6"/>
  <c r="F5027" i="6"/>
  <c r="I5027" i="6"/>
  <c r="J5027" i="6"/>
  <c r="K5027" i="6"/>
  <c r="E5028" i="6"/>
  <c r="F5028" i="6"/>
  <c r="I5028" i="6"/>
  <c r="J5028" i="6"/>
  <c r="K5028" i="6"/>
  <c r="E5029" i="6"/>
  <c r="F5029" i="6"/>
  <c r="I5029" i="6"/>
  <c r="J5029" i="6"/>
  <c r="K5029" i="6"/>
  <c r="E5030" i="6"/>
  <c r="F5030" i="6"/>
  <c r="I5030" i="6"/>
  <c r="J5030" i="6"/>
  <c r="K5030" i="6"/>
  <c r="E5031" i="6"/>
  <c r="F5031" i="6"/>
  <c r="I5031" i="6"/>
  <c r="J5031" i="6"/>
  <c r="K5031" i="6"/>
  <c r="E5032" i="6"/>
  <c r="F5032" i="6"/>
  <c r="I5032" i="6"/>
  <c r="J5032" i="6"/>
  <c r="K5032" i="6"/>
  <c r="E5033" i="6"/>
  <c r="F5033" i="6"/>
  <c r="I5033" i="6"/>
  <c r="J5033" i="6"/>
  <c r="K5033" i="6"/>
  <c r="E5034" i="6"/>
  <c r="F5034" i="6"/>
  <c r="I5034" i="6"/>
  <c r="J5034" i="6"/>
  <c r="K5034" i="6"/>
  <c r="E5035" i="6"/>
  <c r="F5035" i="6"/>
  <c r="I5035" i="6"/>
  <c r="J5035" i="6"/>
  <c r="K5035" i="6"/>
  <c r="E5036" i="6"/>
  <c r="F5036" i="6"/>
  <c r="I5036" i="6"/>
  <c r="J5036" i="6"/>
  <c r="K5036" i="6"/>
  <c r="E5037" i="6"/>
  <c r="F5037" i="6"/>
  <c r="I5037" i="6"/>
  <c r="J5037" i="6"/>
  <c r="K5037" i="6"/>
  <c r="E5038" i="6"/>
  <c r="F5038" i="6"/>
  <c r="I5038" i="6"/>
  <c r="J5038" i="6"/>
  <c r="K5038" i="6"/>
  <c r="E5039" i="6"/>
  <c r="F5039" i="6"/>
  <c r="I5039" i="6"/>
  <c r="J5039" i="6"/>
  <c r="K5039" i="6"/>
  <c r="E5040" i="6"/>
  <c r="F5040" i="6"/>
  <c r="I5040" i="6"/>
  <c r="J5040" i="6"/>
  <c r="K5040" i="6"/>
  <c r="E5041" i="6"/>
  <c r="F5041" i="6"/>
  <c r="I5041" i="6"/>
  <c r="J5041" i="6"/>
  <c r="K5041" i="6"/>
  <c r="E5042" i="6"/>
  <c r="F5042" i="6"/>
  <c r="I5042" i="6"/>
  <c r="J5042" i="6"/>
  <c r="K5042" i="6"/>
  <c r="E5043" i="6"/>
  <c r="F5043" i="6"/>
  <c r="I5043" i="6"/>
  <c r="J5043" i="6"/>
  <c r="K5043" i="6"/>
  <c r="E5044" i="6"/>
  <c r="F5044" i="6"/>
  <c r="I5044" i="6"/>
  <c r="J5044" i="6"/>
  <c r="K5044" i="6"/>
  <c r="E5045" i="6"/>
  <c r="F5045" i="6"/>
  <c r="I5045" i="6"/>
  <c r="J5045" i="6"/>
  <c r="K5045" i="6"/>
  <c r="E5046" i="6"/>
  <c r="F5046" i="6"/>
  <c r="I5046" i="6"/>
  <c r="J5046" i="6"/>
  <c r="K5046" i="6"/>
  <c r="E5047" i="6"/>
  <c r="F5047" i="6"/>
  <c r="I5047" i="6"/>
  <c r="J5047" i="6"/>
  <c r="K5047" i="6"/>
  <c r="E5048" i="6"/>
  <c r="F5048" i="6"/>
  <c r="I5048" i="6"/>
  <c r="J5048" i="6"/>
  <c r="K5048" i="6"/>
  <c r="E5049" i="6"/>
  <c r="F5049" i="6"/>
  <c r="I5049" i="6"/>
  <c r="J5049" i="6"/>
  <c r="K5049" i="6"/>
  <c r="E5050" i="6"/>
  <c r="F5050" i="6"/>
  <c r="I5050" i="6"/>
  <c r="J5050" i="6"/>
  <c r="K5050" i="6"/>
  <c r="E5051" i="6"/>
  <c r="F5051" i="6"/>
  <c r="I5051" i="6"/>
  <c r="J5051" i="6"/>
  <c r="K5051" i="6"/>
  <c r="E5052" i="6"/>
  <c r="F5052" i="6"/>
  <c r="I5052" i="6"/>
  <c r="J5052" i="6"/>
  <c r="K5052" i="6"/>
  <c r="E5053" i="6"/>
  <c r="F5053" i="6"/>
  <c r="I5053" i="6"/>
  <c r="J5053" i="6"/>
  <c r="K5053" i="6"/>
  <c r="E5054" i="6"/>
  <c r="F5054" i="6"/>
  <c r="I5054" i="6"/>
  <c r="J5054" i="6"/>
  <c r="K5054" i="6"/>
  <c r="E5055" i="6"/>
  <c r="F5055" i="6"/>
  <c r="I5055" i="6"/>
  <c r="J5055" i="6"/>
  <c r="K5055" i="6"/>
  <c r="E5056" i="6"/>
  <c r="F5056" i="6"/>
  <c r="I5056" i="6"/>
  <c r="J5056" i="6"/>
  <c r="K5056" i="6"/>
  <c r="E5057" i="6"/>
  <c r="F5057" i="6"/>
  <c r="I5057" i="6"/>
  <c r="J5057" i="6"/>
  <c r="K5057" i="6"/>
  <c r="E5058" i="6"/>
  <c r="F5058" i="6"/>
  <c r="I5058" i="6"/>
  <c r="J5058" i="6"/>
  <c r="K5058" i="6"/>
  <c r="E5059" i="6"/>
  <c r="F5059" i="6"/>
  <c r="I5059" i="6"/>
  <c r="J5059" i="6"/>
  <c r="K5059" i="6"/>
  <c r="E5060" i="6"/>
  <c r="F5060" i="6"/>
  <c r="I5060" i="6"/>
  <c r="J5060" i="6"/>
  <c r="K5060" i="6"/>
  <c r="E5061" i="6"/>
  <c r="F5061" i="6"/>
  <c r="I5061" i="6"/>
  <c r="J5061" i="6"/>
  <c r="K5061" i="6"/>
  <c r="E5062" i="6"/>
  <c r="F5062" i="6"/>
  <c r="I5062" i="6"/>
  <c r="J5062" i="6"/>
  <c r="K5062" i="6"/>
  <c r="E5063" i="6"/>
  <c r="F5063" i="6"/>
  <c r="I5063" i="6"/>
  <c r="J5063" i="6"/>
  <c r="K5063" i="6"/>
  <c r="E5064" i="6"/>
  <c r="F5064" i="6"/>
  <c r="I5064" i="6"/>
  <c r="J5064" i="6"/>
  <c r="K5064" i="6"/>
  <c r="E5065" i="6"/>
  <c r="F5065" i="6"/>
  <c r="I5065" i="6"/>
  <c r="J5065" i="6"/>
  <c r="K5065" i="6"/>
  <c r="E5066" i="6"/>
  <c r="F5066" i="6"/>
  <c r="I5066" i="6"/>
  <c r="J5066" i="6"/>
  <c r="K5066" i="6"/>
  <c r="E5067" i="6"/>
  <c r="F5067" i="6"/>
  <c r="I5067" i="6"/>
  <c r="J5067" i="6"/>
  <c r="K5067" i="6"/>
  <c r="E5068" i="6"/>
  <c r="F5068" i="6"/>
  <c r="I5068" i="6"/>
  <c r="J5068" i="6"/>
  <c r="K5068" i="6"/>
  <c r="E5069" i="6"/>
  <c r="F5069" i="6"/>
  <c r="I5069" i="6"/>
  <c r="J5069" i="6"/>
  <c r="K5069" i="6"/>
  <c r="E5070" i="6"/>
  <c r="F5070" i="6"/>
  <c r="I5070" i="6"/>
  <c r="J5070" i="6"/>
  <c r="K5070" i="6"/>
  <c r="E5071" i="6"/>
  <c r="F5071" i="6"/>
  <c r="I5071" i="6"/>
  <c r="J5071" i="6"/>
  <c r="K5071" i="6"/>
  <c r="E5072" i="6"/>
  <c r="F5072" i="6"/>
  <c r="I5072" i="6"/>
  <c r="J5072" i="6"/>
  <c r="K5072" i="6"/>
  <c r="E5073" i="6"/>
  <c r="F5073" i="6"/>
  <c r="I5073" i="6"/>
  <c r="J5073" i="6"/>
  <c r="K5073" i="6"/>
  <c r="E5074" i="6"/>
  <c r="F5074" i="6"/>
  <c r="I5074" i="6"/>
  <c r="J5074" i="6"/>
  <c r="K5074" i="6"/>
  <c r="E5075" i="6"/>
  <c r="F5075" i="6"/>
  <c r="I5075" i="6"/>
  <c r="J5075" i="6"/>
  <c r="K5075" i="6"/>
  <c r="E5076" i="6"/>
  <c r="F5076" i="6"/>
  <c r="I5076" i="6"/>
  <c r="J5076" i="6"/>
  <c r="K5076" i="6"/>
  <c r="E5077" i="6"/>
  <c r="F5077" i="6"/>
  <c r="I5077" i="6"/>
  <c r="J5077" i="6"/>
  <c r="K5077" i="6"/>
  <c r="E5078" i="6"/>
  <c r="F5078" i="6"/>
  <c r="I5078" i="6"/>
  <c r="J5078" i="6"/>
  <c r="K5078" i="6"/>
  <c r="E5079" i="6"/>
  <c r="F5079" i="6"/>
  <c r="I5079" i="6"/>
  <c r="J5079" i="6"/>
  <c r="K5079" i="6"/>
  <c r="E5080" i="6"/>
  <c r="F5080" i="6"/>
  <c r="I5080" i="6"/>
  <c r="J5080" i="6"/>
  <c r="K5080" i="6"/>
  <c r="E5081" i="6"/>
  <c r="F5081" i="6"/>
  <c r="I5081" i="6"/>
  <c r="J5081" i="6"/>
  <c r="K5081" i="6"/>
  <c r="E5082" i="6"/>
  <c r="F5082" i="6"/>
  <c r="I5082" i="6"/>
  <c r="J5082" i="6"/>
  <c r="K5082" i="6"/>
  <c r="E5083" i="6"/>
  <c r="F5083" i="6"/>
  <c r="I5083" i="6"/>
  <c r="J5083" i="6"/>
  <c r="K5083" i="6"/>
  <c r="E5084" i="6"/>
  <c r="F5084" i="6"/>
  <c r="I5084" i="6"/>
  <c r="J5084" i="6"/>
  <c r="K5084" i="6"/>
  <c r="E5085" i="6"/>
  <c r="F5085" i="6"/>
  <c r="I5085" i="6"/>
  <c r="J5085" i="6"/>
  <c r="K5085" i="6"/>
  <c r="E5086" i="6"/>
  <c r="F5086" i="6"/>
  <c r="I5086" i="6"/>
  <c r="J5086" i="6"/>
  <c r="K5086" i="6"/>
  <c r="E5087" i="6"/>
  <c r="F5087" i="6"/>
  <c r="I5087" i="6"/>
  <c r="J5087" i="6"/>
  <c r="K5087" i="6"/>
  <c r="E5088" i="6"/>
  <c r="F5088" i="6"/>
  <c r="I5088" i="6"/>
  <c r="J5088" i="6"/>
  <c r="K5088" i="6"/>
  <c r="E5089" i="6"/>
  <c r="F5089" i="6"/>
  <c r="I5089" i="6"/>
  <c r="J5089" i="6"/>
  <c r="K5089" i="6"/>
  <c r="E5090" i="6"/>
  <c r="F5090" i="6"/>
  <c r="I5090" i="6"/>
  <c r="J5090" i="6"/>
  <c r="K5090" i="6"/>
  <c r="E5091" i="6"/>
  <c r="F5091" i="6"/>
  <c r="I5091" i="6"/>
  <c r="J5091" i="6"/>
  <c r="K5091" i="6"/>
  <c r="E5092" i="6"/>
  <c r="F5092" i="6"/>
  <c r="I5092" i="6"/>
  <c r="J5092" i="6"/>
  <c r="K5092" i="6"/>
  <c r="E3" i="6"/>
  <c r="F3" i="6"/>
  <c r="I3" i="6"/>
  <c r="J3" i="6"/>
  <c r="K3" i="6"/>
  <c r="K2" i="6"/>
  <c r="J2" i="6"/>
  <c r="I2" i="6"/>
  <c r="D2" i="6"/>
  <c r="C2" i="6"/>
  <c r="F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AA4" i="5"/>
  <c r="X1" i="5"/>
  <c r="V1" i="5"/>
  <c r="T1" i="5"/>
  <c r="R1" i="5"/>
  <c r="P1" i="5"/>
  <c r="N1" i="5"/>
  <c r="L1" i="5"/>
  <c r="J1" i="5"/>
  <c r="H1" i="5"/>
  <c r="A50" i="2" a="1"/>
  <c r="A50" i="2" s="1"/>
  <c r="A38" i="2" a="1"/>
  <c r="A2" i="2" a="1"/>
  <c r="A2" i="2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K3" i="1"/>
  <c r="K4" i="1"/>
  <c r="K5" i="1"/>
  <c r="K6" i="1"/>
  <c r="K7" i="1"/>
  <c r="H2" i="6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H3990" i="6" s="1"/>
  <c r="K200" i="1"/>
  <c r="K201" i="1"/>
  <c r="K202" i="1"/>
  <c r="K203" i="1"/>
  <c r="K204" i="1"/>
  <c r="K205" i="1"/>
  <c r="K206" i="1"/>
  <c r="K207" i="1"/>
  <c r="K208" i="1"/>
  <c r="K209" i="1"/>
  <c r="K210" i="1"/>
  <c r="K211" i="1"/>
  <c r="H4651" i="6" s="1"/>
  <c r="K212" i="1"/>
  <c r="K213" i="1"/>
  <c r="K214" i="1"/>
  <c r="K215" i="1"/>
  <c r="K216" i="1"/>
  <c r="K217" i="1"/>
  <c r="H4851" i="6" s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H4887" i="6" s="1"/>
  <c r="K248" i="1"/>
  <c r="K249" i="1"/>
  <c r="K250" i="1"/>
  <c r="K251" i="1"/>
  <c r="K252" i="1"/>
  <c r="K253" i="1"/>
  <c r="H5043" i="6" s="1"/>
  <c r="K2" i="1"/>
  <c r="J3" i="1"/>
  <c r="J4" i="1"/>
  <c r="J5" i="1"/>
  <c r="J6" i="1"/>
  <c r="J7" i="1"/>
  <c r="G3" i="6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G3993" i="6" s="1"/>
  <c r="J200" i="1"/>
  <c r="J201" i="1"/>
  <c r="J202" i="1"/>
  <c r="J203" i="1"/>
  <c r="J204" i="1"/>
  <c r="J205" i="1"/>
  <c r="J206" i="1"/>
  <c r="J207" i="1"/>
  <c r="J208" i="1"/>
  <c r="J209" i="1"/>
  <c r="J210" i="1"/>
  <c r="J211" i="1"/>
  <c r="G4650" i="6" s="1"/>
  <c r="J212" i="1"/>
  <c r="J213" i="1"/>
  <c r="J214" i="1"/>
  <c r="J215" i="1"/>
  <c r="J216" i="1"/>
  <c r="J217" i="1"/>
  <c r="G4850" i="6" s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G4886" i="6" s="1"/>
  <c r="J248" i="1"/>
  <c r="J249" i="1"/>
  <c r="J250" i="1"/>
  <c r="J251" i="1"/>
  <c r="J252" i="1"/>
  <c r="J253" i="1"/>
  <c r="G5046" i="6" s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AT57" i="9" l="1"/>
  <c r="L96" i="9"/>
  <c r="L97" i="9"/>
  <c r="AT95" i="9"/>
  <c r="L82" i="9"/>
  <c r="AT82" i="9" s="1"/>
  <c r="AT78" i="9"/>
  <c r="A38" i="2"/>
  <c r="B56" i="2"/>
  <c r="H81" i="4"/>
  <c r="E81" i="4"/>
  <c r="I81" i="4"/>
  <c r="F81" i="4"/>
  <c r="J81" i="4"/>
  <c r="H77" i="4"/>
  <c r="E77" i="4"/>
  <c r="I77" i="4"/>
  <c r="F77" i="4"/>
  <c r="J77" i="4"/>
  <c r="H73" i="4"/>
  <c r="E73" i="4"/>
  <c r="I73" i="4"/>
  <c r="F73" i="4"/>
  <c r="J73" i="4"/>
  <c r="H69" i="4"/>
  <c r="E69" i="4"/>
  <c r="I69" i="4"/>
  <c r="F69" i="4"/>
  <c r="J69" i="4"/>
  <c r="H65" i="4"/>
  <c r="E65" i="4"/>
  <c r="I65" i="4"/>
  <c r="F65" i="4"/>
  <c r="J65" i="4"/>
  <c r="F61" i="4"/>
  <c r="J61" i="4"/>
  <c r="H61" i="4"/>
  <c r="I61" i="4"/>
  <c r="E61" i="4"/>
  <c r="K61" i="4"/>
  <c r="F57" i="4"/>
  <c r="J57" i="4"/>
  <c r="I57" i="4"/>
  <c r="E57" i="4"/>
  <c r="K57" i="4"/>
  <c r="D57" i="4"/>
  <c r="G57" i="4"/>
  <c r="F53" i="4"/>
  <c r="J53" i="4"/>
  <c r="E53" i="4"/>
  <c r="K53" i="4"/>
  <c r="G53" i="4"/>
  <c r="D53" i="4"/>
  <c r="H53" i="4"/>
  <c r="G49" i="4"/>
  <c r="K49" i="4"/>
  <c r="F49" i="4"/>
  <c r="I49" i="4"/>
  <c r="J49" i="4"/>
  <c r="D49" i="4"/>
  <c r="E49" i="4"/>
  <c r="G45" i="4"/>
  <c r="K45" i="4"/>
  <c r="H45" i="4"/>
  <c r="I45" i="4"/>
  <c r="J45" i="4"/>
  <c r="D45" i="4"/>
  <c r="E45" i="4"/>
  <c r="G41" i="4"/>
  <c r="K41" i="4"/>
  <c r="F41" i="4"/>
  <c r="H41" i="4"/>
  <c r="I41" i="4"/>
  <c r="E41" i="4"/>
  <c r="D41" i="4"/>
  <c r="J41" i="4"/>
  <c r="G37" i="4"/>
  <c r="K37" i="4"/>
  <c r="H37" i="4"/>
  <c r="I37" i="4"/>
  <c r="E37" i="4"/>
  <c r="J37" i="4"/>
  <c r="F37" i="4"/>
  <c r="D37" i="4"/>
  <c r="G33" i="4"/>
  <c r="K33" i="4"/>
  <c r="I33" i="4"/>
  <c r="E33" i="4"/>
  <c r="J33" i="4"/>
  <c r="F33" i="4"/>
  <c r="D33" i="4"/>
  <c r="G29" i="4"/>
  <c r="K29" i="4"/>
  <c r="E29" i="4"/>
  <c r="J29" i="4"/>
  <c r="F29" i="4"/>
  <c r="H29" i="4"/>
  <c r="D29" i="4"/>
  <c r="I29" i="4"/>
  <c r="G25" i="4"/>
  <c r="K25" i="4"/>
  <c r="F25" i="4"/>
  <c r="H25" i="4"/>
  <c r="I25" i="4"/>
  <c r="E25" i="4"/>
  <c r="J25" i="4"/>
  <c r="D25" i="4"/>
  <c r="G21" i="4"/>
  <c r="K21" i="4"/>
  <c r="H21" i="4"/>
  <c r="I21" i="4"/>
  <c r="E21" i="4"/>
  <c r="J21" i="4"/>
  <c r="D21" i="4"/>
  <c r="G17" i="4"/>
  <c r="K17" i="4"/>
  <c r="I17" i="4"/>
  <c r="E17" i="4"/>
  <c r="J17" i="4"/>
  <c r="F17" i="4"/>
  <c r="D17" i="4"/>
  <c r="H17" i="4"/>
  <c r="G13" i="4"/>
  <c r="K13" i="4"/>
  <c r="E13" i="4"/>
  <c r="J13" i="4"/>
  <c r="F13" i="4"/>
  <c r="H13" i="4"/>
  <c r="I13" i="4"/>
  <c r="D13" i="4"/>
  <c r="G9" i="4"/>
  <c r="K9" i="4"/>
  <c r="F9" i="4"/>
  <c r="H9" i="4"/>
  <c r="I9" i="4"/>
  <c r="J9" i="4"/>
  <c r="D9" i="4"/>
  <c r="C81" i="4"/>
  <c r="C73" i="4"/>
  <c r="C65" i="4"/>
  <c r="C57" i="4"/>
  <c r="C49" i="4"/>
  <c r="C41" i="4"/>
  <c r="C33" i="4"/>
  <c r="C25" i="4"/>
  <c r="C17" i="4"/>
  <c r="C9" i="4"/>
  <c r="D81" i="4"/>
  <c r="D73" i="4"/>
  <c r="D65" i="4"/>
  <c r="G81" i="4"/>
  <c r="K69" i="4"/>
  <c r="G65" i="4"/>
  <c r="I53" i="4"/>
  <c r="G80" i="4"/>
  <c r="K80" i="4"/>
  <c r="D80" i="4"/>
  <c r="C80" i="4"/>
  <c r="H80" i="4"/>
  <c r="E80" i="4"/>
  <c r="I80" i="4"/>
  <c r="G76" i="4"/>
  <c r="K76" i="4"/>
  <c r="D76" i="4"/>
  <c r="C76" i="4"/>
  <c r="H76" i="4"/>
  <c r="E76" i="4"/>
  <c r="I76" i="4"/>
  <c r="G72" i="4"/>
  <c r="K72" i="4"/>
  <c r="D72" i="4"/>
  <c r="C72" i="4"/>
  <c r="H72" i="4"/>
  <c r="E72" i="4"/>
  <c r="I72" i="4"/>
  <c r="G68" i="4"/>
  <c r="K68" i="4"/>
  <c r="D68" i="4"/>
  <c r="C68" i="4"/>
  <c r="H68" i="4"/>
  <c r="E68" i="4"/>
  <c r="I68" i="4"/>
  <c r="G64" i="4"/>
  <c r="K64" i="4"/>
  <c r="D64" i="4"/>
  <c r="C64" i="4"/>
  <c r="H64" i="4"/>
  <c r="E64" i="4"/>
  <c r="I64" i="4"/>
  <c r="E60" i="4"/>
  <c r="I60" i="4"/>
  <c r="J60" i="4"/>
  <c r="D60" i="4"/>
  <c r="C60" i="4"/>
  <c r="F60" i="4"/>
  <c r="K60" i="4"/>
  <c r="G60" i="4"/>
  <c r="E56" i="4"/>
  <c r="I56" i="4"/>
  <c r="F56" i="4"/>
  <c r="K56" i="4"/>
  <c r="D56" i="4"/>
  <c r="C56" i="4"/>
  <c r="G56" i="4"/>
  <c r="H56" i="4"/>
  <c r="E52" i="4"/>
  <c r="I52" i="4"/>
  <c r="G52" i="4"/>
  <c r="D52" i="4"/>
  <c r="C52" i="4"/>
  <c r="H52" i="4"/>
  <c r="J52" i="4"/>
  <c r="F48" i="4"/>
  <c r="J48" i="4"/>
  <c r="H48" i="4"/>
  <c r="I48" i="4"/>
  <c r="D48" i="4"/>
  <c r="C48" i="4"/>
  <c r="K48" i="4"/>
  <c r="E48" i="4"/>
  <c r="F44" i="4"/>
  <c r="J44" i="4"/>
  <c r="I44" i="4"/>
  <c r="H44" i="4"/>
  <c r="D44" i="4"/>
  <c r="C44" i="4"/>
  <c r="K44" i="4"/>
  <c r="E44" i="4"/>
  <c r="F40" i="4"/>
  <c r="J40" i="4"/>
  <c r="H40" i="4"/>
  <c r="I40" i="4"/>
  <c r="E40" i="4"/>
  <c r="K40" i="4"/>
  <c r="G40" i="4"/>
  <c r="D40" i="4"/>
  <c r="C40" i="4"/>
  <c r="F36" i="4"/>
  <c r="J36" i="4"/>
  <c r="I36" i="4"/>
  <c r="E36" i="4"/>
  <c r="K36" i="4"/>
  <c r="G36" i="4"/>
  <c r="D36" i="4"/>
  <c r="C36" i="4"/>
  <c r="F32" i="4"/>
  <c r="J32" i="4"/>
  <c r="E32" i="4"/>
  <c r="K32" i="4"/>
  <c r="G32" i="4"/>
  <c r="H32" i="4"/>
  <c r="D32" i="4"/>
  <c r="C32" i="4"/>
  <c r="I32" i="4"/>
  <c r="F28" i="4"/>
  <c r="J28" i="4"/>
  <c r="G28" i="4"/>
  <c r="H28" i="4"/>
  <c r="I28" i="4"/>
  <c r="E28" i="4"/>
  <c r="D28" i="4"/>
  <c r="C28" i="4"/>
  <c r="K28" i="4"/>
  <c r="F24" i="4"/>
  <c r="J24" i="4"/>
  <c r="H24" i="4"/>
  <c r="I24" i="4"/>
  <c r="E24" i="4"/>
  <c r="K24" i="4"/>
  <c r="D24" i="4"/>
  <c r="C24" i="4"/>
  <c r="F20" i="4"/>
  <c r="J20" i="4"/>
  <c r="I20" i="4"/>
  <c r="E20" i="4"/>
  <c r="K20" i="4"/>
  <c r="G20" i="4"/>
  <c r="D20" i="4"/>
  <c r="C20" i="4"/>
  <c r="H20" i="4"/>
  <c r="F16" i="4"/>
  <c r="J16" i="4"/>
  <c r="E16" i="4"/>
  <c r="K16" i="4"/>
  <c r="G16" i="4"/>
  <c r="H16" i="4"/>
  <c r="D16" i="4"/>
  <c r="C16" i="4"/>
  <c r="I16" i="4"/>
  <c r="F12" i="4"/>
  <c r="J12" i="4"/>
  <c r="G12" i="4"/>
  <c r="H12" i="4"/>
  <c r="I12" i="4"/>
  <c r="K12" i="4"/>
  <c r="D12" i="4"/>
  <c r="C12" i="4"/>
  <c r="F8" i="4"/>
  <c r="J8" i="4"/>
  <c r="H8" i="4"/>
  <c r="I8" i="4"/>
  <c r="E8" i="4"/>
  <c r="K8" i="4"/>
  <c r="D8" i="4"/>
  <c r="C8" i="4"/>
  <c r="G8" i="4"/>
  <c r="F4" i="4"/>
  <c r="J4" i="4"/>
  <c r="I4" i="4"/>
  <c r="E4" i="4"/>
  <c r="K4" i="4"/>
  <c r="G4" i="4"/>
  <c r="D4" i="4"/>
  <c r="C4" i="4"/>
  <c r="H4" i="4"/>
  <c r="C79" i="4"/>
  <c r="C71" i="4"/>
  <c r="C63" i="4"/>
  <c r="C55" i="4"/>
  <c r="D71" i="4"/>
  <c r="J80" i="4"/>
  <c r="F76" i="4"/>
  <c r="K73" i="4"/>
  <c r="G69" i="4"/>
  <c r="J64" i="4"/>
  <c r="K52" i="4"/>
  <c r="H49" i="4"/>
  <c r="F45" i="4"/>
  <c r="H36" i="4"/>
  <c r="G24" i="4"/>
  <c r="E12" i="4"/>
  <c r="J2" i="4"/>
  <c r="F2" i="4"/>
  <c r="H2" i="4"/>
  <c r="D2" i="4"/>
  <c r="F79" i="4"/>
  <c r="J79" i="4"/>
  <c r="G79" i="4"/>
  <c r="K79" i="4"/>
  <c r="H79" i="4"/>
  <c r="F75" i="4"/>
  <c r="J75" i="4"/>
  <c r="G75" i="4"/>
  <c r="K75" i="4"/>
  <c r="H75" i="4"/>
  <c r="F71" i="4"/>
  <c r="J71" i="4"/>
  <c r="G71" i="4"/>
  <c r="K71" i="4"/>
  <c r="H71" i="4"/>
  <c r="F67" i="4"/>
  <c r="J67" i="4"/>
  <c r="G67" i="4"/>
  <c r="K67" i="4"/>
  <c r="H67" i="4"/>
  <c r="H63" i="4"/>
  <c r="E63" i="4"/>
  <c r="J63" i="4"/>
  <c r="F63" i="4"/>
  <c r="K63" i="4"/>
  <c r="G63" i="4"/>
  <c r="H59" i="4"/>
  <c r="F59" i="4"/>
  <c r="K59" i="4"/>
  <c r="G59" i="4"/>
  <c r="I59" i="4"/>
  <c r="H55" i="4"/>
  <c r="G55" i="4"/>
  <c r="I55" i="4"/>
  <c r="E55" i="4"/>
  <c r="J55" i="4"/>
  <c r="E51" i="4"/>
  <c r="H51" i="4"/>
  <c r="I51" i="4"/>
  <c r="J51" i="4"/>
  <c r="F51" i="4"/>
  <c r="K51" i="4"/>
  <c r="E47" i="4"/>
  <c r="I47" i="4"/>
  <c r="J47" i="4"/>
  <c r="H47" i="4"/>
  <c r="K47" i="4"/>
  <c r="F47" i="4"/>
  <c r="E43" i="4"/>
  <c r="I43" i="4"/>
  <c r="H43" i="4"/>
  <c r="F43" i="4"/>
  <c r="K43" i="4"/>
  <c r="G43" i="4"/>
  <c r="J43" i="4"/>
  <c r="E39" i="4"/>
  <c r="I39" i="4"/>
  <c r="J39" i="4"/>
  <c r="F39" i="4"/>
  <c r="K39" i="4"/>
  <c r="G39" i="4"/>
  <c r="E35" i="4"/>
  <c r="I35" i="4"/>
  <c r="F35" i="4"/>
  <c r="K35" i="4"/>
  <c r="G35" i="4"/>
  <c r="H35" i="4"/>
  <c r="J35" i="4"/>
  <c r="E31" i="4"/>
  <c r="I31" i="4"/>
  <c r="G31" i="4"/>
  <c r="H31" i="4"/>
  <c r="J31" i="4"/>
  <c r="F31" i="4"/>
  <c r="K31" i="4"/>
  <c r="E27" i="4"/>
  <c r="I27" i="4"/>
  <c r="H27" i="4"/>
  <c r="J27" i="4"/>
  <c r="F27" i="4"/>
  <c r="K27" i="4"/>
  <c r="E23" i="4"/>
  <c r="I23" i="4"/>
  <c r="J23" i="4"/>
  <c r="F23" i="4"/>
  <c r="K23" i="4"/>
  <c r="G23" i="4"/>
  <c r="H23" i="4"/>
  <c r="E19" i="4"/>
  <c r="I19" i="4"/>
  <c r="F19" i="4"/>
  <c r="K19" i="4"/>
  <c r="G19" i="4"/>
  <c r="H19" i="4"/>
  <c r="J19" i="4"/>
  <c r="E15" i="4"/>
  <c r="I15" i="4"/>
  <c r="G15" i="4"/>
  <c r="H15" i="4"/>
  <c r="J15" i="4"/>
  <c r="K15" i="4"/>
  <c r="E11" i="4"/>
  <c r="I11" i="4"/>
  <c r="H11" i="4"/>
  <c r="J11" i="4"/>
  <c r="F11" i="4"/>
  <c r="K11" i="4"/>
  <c r="G11" i="4"/>
  <c r="E7" i="4"/>
  <c r="I7" i="4"/>
  <c r="J7" i="4"/>
  <c r="F7" i="4"/>
  <c r="K7" i="4"/>
  <c r="G7" i="4"/>
  <c r="H7" i="4"/>
  <c r="E3" i="4"/>
  <c r="I3" i="4"/>
  <c r="F3" i="4"/>
  <c r="K3" i="4"/>
  <c r="G3" i="4"/>
  <c r="H3" i="4"/>
  <c r="J3" i="4"/>
  <c r="I2" i="4"/>
  <c r="C77" i="4"/>
  <c r="C69" i="4"/>
  <c r="C61" i="4"/>
  <c r="C53" i="4"/>
  <c r="C45" i="4"/>
  <c r="C37" i="4"/>
  <c r="C29" i="4"/>
  <c r="C21" i="4"/>
  <c r="C13" i="4"/>
  <c r="D77" i="4"/>
  <c r="D69" i="4"/>
  <c r="D61" i="4"/>
  <c r="D47" i="4"/>
  <c r="D31" i="4"/>
  <c r="D15" i="4"/>
  <c r="F80" i="4"/>
  <c r="K77" i="4"/>
  <c r="I75" i="4"/>
  <c r="G73" i="4"/>
  <c r="E71" i="4"/>
  <c r="J68" i="4"/>
  <c r="F64" i="4"/>
  <c r="G61" i="4"/>
  <c r="F55" i="4"/>
  <c r="F52" i="4"/>
  <c r="G48" i="4"/>
  <c r="G44" i="4"/>
  <c r="H33" i="4"/>
  <c r="F21" i="4"/>
  <c r="E9" i="4"/>
  <c r="E82" i="4"/>
  <c r="I82" i="4"/>
  <c r="F82" i="4"/>
  <c r="J82" i="4"/>
  <c r="G82" i="4"/>
  <c r="K82" i="4"/>
  <c r="D82" i="4"/>
  <c r="C82" i="4"/>
  <c r="E78" i="4"/>
  <c r="I78" i="4"/>
  <c r="F78" i="4"/>
  <c r="J78" i="4"/>
  <c r="G78" i="4"/>
  <c r="K78" i="4"/>
  <c r="D78" i="4"/>
  <c r="C78" i="4"/>
  <c r="E74" i="4"/>
  <c r="I74" i="4"/>
  <c r="F74" i="4"/>
  <c r="J74" i="4"/>
  <c r="G74" i="4"/>
  <c r="K74" i="4"/>
  <c r="D74" i="4"/>
  <c r="C74" i="4"/>
  <c r="E70" i="4"/>
  <c r="I70" i="4"/>
  <c r="F70" i="4"/>
  <c r="J70" i="4"/>
  <c r="G70" i="4"/>
  <c r="K70" i="4"/>
  <c r="D70" i="4"/>
  <c r="C70" i="4"/>
  <c r="E66" i="4"/>
  <c r="I66" i="4"/>
  <c r="F66" i="4"/>
  <c r="J66" i="4"/>
  <c r="G66" i="4"/>
  <c r="K66" i="4"/>
  <c r="D66" i="4"/>
  <c r="C66" i="4"/>
  <c r="G62" i="4"/>
  <c r="K62" i="4"/>
  <c r="F62" i="4"/>
  <c r="H62" i="4"/>
  <c r="I62" i="4"/>
  <c r="D62" i="4"/>
  <c r="C62" i="4"/>
  <c r="G58" i="4"/>
  <c r="K58" i="4"/>
  <c r="H58" i="4"/>
  <c r="I58" i="4"/>
  <c r="E58" i="4"/>
  <c r="J58" i="4"/>
  <c r="D58" i="4"/>
  <c r="C58" i="4"/>
  <c r="G54" i="4"/>
  <c r="K54" i="4"/>
  <c r="I54" i="4"/>
  <c r="E54" i="4"/>
  <c r="J54" i="4"/>
  <c r="F54" i="4"/>
  <c r="D54" i="4"/>
  <c r="C54" i="4"/>
  <c r="H50" i="4"/>
  <c r="E50" i="4"/>
  <c r="J50" i="4"/>
  <c r="I50" i="4"/>
  <c r="K50" i="4"/>
  <c r="F50" i="4"/>
  <c r="D50" i="4"/>
  <c r="C50" i="4"/>
  <c r="H46" i="4"/>
  <c r="F46" i="4"/>
  <c r="K46" i="4"/>
  <c r="I46" i="4"/>
  <c r="J46" i="4"/>
  <c r="E46" i="4"/>
  <c r="D46" i="4"/>
  <c r="C46" i="4"/>
  <c r="H42" i="4"/>
  <c r="E42" i="4"/>
  <c r="J42" i="4"/>
  <c r="F42" i="4"/>
  <c r="K42" i="4"/>
  <c r="G42" i="4"/>
  <c r="D42" i="4"/>
  <c r="C42" i="4"/>
  <c r="H38" i="4"/>
  <c r="F38" i="4"/>
  <c r="K38" i="4"/>
  <c r="G38" i="4"/>
  <c r="I38" i="4"/>
  <c r="E38" i="4"/>
  <c r="J38" i="4"/>
  <c r="D38" i="4"/>
  <c r="C38" i="4"/>
  <c r="H34" i="4"/>
  <c r="G34" i="4"/>
  <c r="I34" i="4"/>
  <c r="E34" i="4"/>
  <c r="J34" i="4"/>
  <c r="F34" i="4"/>
  <c r="K34" i="4"/>
  <c r="D34" i="4"/>
  <c r="C34" i="4"/>
  <c r="H30" i="4"/>
  <c r="I30" i="4"/>
  <c r="E30" i="4"/>
  <c r="J30" i="4"/>
  <c r="F30" i="4"/>
  <c r="K30" i="4"/>
  <c r="D30" i="4"/>
  <c r="C30" i="4"/>
  <c r="H26" i="4"/>
  <c r="E26" i="4"/>
  <c r="J26" i="4"/>
  <c r="F26" i="4"/>
  <c r="K26" i="4"/>
  <c r="G26" i="4"/>
  <c r="I26" i="4"/>
  <c r="D26" i="4"/>
  <c r="C26" i="4"/>
  <c r="H22" i="4"/>
  <c r="F22" i="4"/>
  <c r="K22" i="4"/>
  <c r="G22" i="4"/>
  <c r="I22" i="4"/>
  <c r="E22" i="4"/>
  <c r="J22" i="4"/>
  <c r="D22" i="4"/>
  <c r="C22" i="4"/>
  <c r="H18" i="4"/>
  <c r="G18" i="4"/>
  <c r="I18" i="4"/>
  <c r="E18" i="4"/>
  <c r="J18" i="4"/>
  <c r="K18" i="4"/>
  <c r="D18" i="4"/>
  <c r="C18" i="4"/>
  <c r="H14" i="4"/>
  <c r="I14" i="4"/>
  <c r="E14" i="4"/>
  <c r="J14" i="4"/>
  <c r="F14" i="4"/>
  <c r="K14" i="4"/>
  <c r="G14" i="4"/>
  <c r="D14" i="4"/>
  <c r="C14" i="4"/>
  <c r="H10" i="4"/>
  <c r="E10" i="4"/>
  <c r="J10" i="4"/>
  <c r="F10" i="4"/>
  <c r="K10" i="4"/>
  <c r="G10" i="4"/>
  <c r="I10" i="4"/>
  <c r="D10" i="4"/>
  <c r="C10" i="4"/>
  <c r="H6" i="4"/>
  <c r="F6" i="4"/>
  <c r="K6" i="4"/>
  <c r="G6" i="4"/>
  <c r="I6" i="4"/>
  <c r="J6" i="4"/>
  <c r="D6" i="4"/>
  <c r="C6" i="4"/>
  <c r="C2" i="4"/>
  <c r="K2" i="4"/>
  <c r="C75" i="4"/>
  <c r="C67" i="4"/>
  <c r="C59" i="4"/>
  <c r="C51" i="4"/>
  <c r="C43" i="4"/>
  <c r="C35" i="4"/>
  <c r="C27" i="4"/>
  <c r="C19" i="4"/>
  <c r="C11" i="4"/>
  <c r="C3" i="4"/>
  <c r="D75" i="4"/>
  <c r="D67" i="4"/>
  <c r="D59" i="4"/>
  <c r="D43" i="4"/>
  <c r="D27" i="4"/>
  <c r="D11" i="4"/>
  <c r="K81" i="4"/>
  <c r="I79" i="4"/>
  <c r="G77" i="4"/>
  <c r="E75" i="4"/>
  <c r="J72" i="4"/>
  <c r="H70" i="4"/>
  <c r="F68" i="4"/>
  <c r="K65" i="4"/>
  <c r="I63" i="4"/>
  <c r="H60" i="4"/>
  <c r="H57" i="4"/>
  <c r="H54" i="4"/>
  <c r="G51" i="4"/>
  <c r="G47" i="4"/>
  <c r="I42" i="4"/>
  <c r="G30" i="4"/>
  <c r="F18" i="4"/>
  <c r="E6" i="4"/>
  <c r="G5" i="4"/>
  <c r="K5" i="4"/>
  <c r="H5" i="4"/>
  <c r="I5" i="4"/>
  <c r="E5" i="4"/>
  <c r="J5" i="4"/>
  <c r="F5" i="4"/>
  <c r="D5" i="4"/>
  <c r="B60" i="2"/>
  <c r="B54" i="2"/>
  <c r="B59" i="2"/>
  <c r="B55" i="2"/>
  <c r="B62" i="2"/>
  <c r="B58" i="2"/>
  <c r="B61" i="2"/>
  <c r="B57" i="2"/>
  <c r="E264" i="6"/>
  <c r="F263" i="6"/>
  <c r="E260" i="6"/>
  <c r="F259" i="6"/>
  <c r="E256" i="6"/>
  <c r="F255" i="6"/>
  <c r="E252" i="6"/>
  <c r="F251" i="6"/>
  <c r="E248" i="6"/>
  <c r="F247" i="6"/>
  <c r="E244" i="6"/>
  <c r="F243" i="6"/>
  <c r="E240" i="6"/>
  <c r="F239" i="6"/>
  <c r="E236" i="6"/>
  <c r="F235" i="6"/>
  <c r="E232" i="6"/>
  <c r="F231" i="6"/>
  <c r="E228" i="6"/>
  <c r="F227" i="6"/>
  <c r="E224" i="6"/>
  <c r="F223" i="6"/>
  <c r="E220" i="6"/>
  <c r="F219" i="6"/>
  <c r="E216" i="6"/>
  <c r="F215" i="6"/>
  <c r="E212" i="6"/>
  <c r="F211" i="6"/>
  <c r="E208" i="6"/>
  <c r="F207" i="6"/>
  <c r="E204" i="6"/>
  <c r="F203" i="6"/>
  <c r="E200" i="6"/>
  <c r="F199" i="6"/>
  <c r="E196" i="6"/>
  <c r="F195" i="6"/>
  <c r="E192" i="6"/>
  <c r="F191" i="6"/>
  <c r="E188" i="6"/>
  <c r="F187" i="6"/>
  <c r="E184" i="6"/>
  <c r="F183" i="6"/>
  <c r="F266" i="6"/>
  <c r="E263" i="6"/>
  <c r="F262" i="6"/>
  <c r="E259" i="6"/>
  <c r="F258" i="6"/>
  <c r="E255" i="6"/>
  <c r="F254" i="6"/>
  <c r="E251" i="6"/>
  <c r="F250" i="6"/>
  <c r="E247" i="6"/>
  <c r="F246" i="6"/>
  <c r="E243" i="6"/>
  <c r="F242" i="6"/>
  <c r="E239" i="6"/>
  <c r="F238" i="6"/>
  <c r="E235" i="6"/>
  <c r="F234" i="6"/>
  <c r="E231" i="6"/>
  <c r="F230" i="6"/>
  <c r="E227" i="6"/>
  <c r="F226" i="6"/>
  <c r="E223" i="6"/>
  <c r="F222" i="6"/>
  <c r="E219" i="6"/>
  <c r="F218" i="6"/>
  <c r="E215" i="6"/>
  <c r="F214" i="6"/>
  <c r="E211" i="6"/>
  <c r="F210" i="6"/>
  <c r="E207" i="6"/>
  <c r="F206" i="6"/>
  <c r="E203" i="6"/>
  <c r="F202" i="6"/>
  <c r="E199" i="6"/>
  <c r="F198" i="6"/>
  <c r="E195" i="6"/>
  <c r="F194" i="6"/>
  <c r="E191" i="6"/>
  <c r="F190" i="6"/>
  <c r="E187" i="6"/>
  <c r="F186" i="6"/>
  <c r="E183" i="6"/>
  <c r="F182" i="6"/>
  <c r="E266" i="6"/>
  <c r="F265" i="6"/>
  <c r="E262" i="6"/>
  <c r="F261" i="6"/>
  <c r="E258" i="6"/>
  <c r="F257" i="6"/>
  <c r="E254" i="6"/>
  <c r="F253" i="6"/>
  <c r="E250" i="6"/>
  <c r="F249" i="6"/>
  <c r="E246" i="6"/>
  <c r="F245" i="6"/>
  <c r="E242" i="6"/>
  <c r="F241" i="6"/>
  <c r="E238" i="6"/>
  <c r="F237" i="6"/>
  <c r="E234" i="6"/>
  <c r="F233" i="6"/>
  <c r="E230" i="6"/>
  <c r="F229" i="6"/>
  <c r="E226" i="6"/>
  <c r="F225" i="6"/>
  <c r="E222" i="6"/>
  <c r="F221" i="6"/>
  <c r="E218" i="6"/>
  <c r="F217" i="6"/>
  <c r="E214" i="6"/>
  <c r="F213" i="6"/>
  <c r="E210" i="6"/>
  <c r="F209" i="6"/>
  <c r="E206" i="6"/>
  <c r="F205" i="6"/>
  <c r="E202" i="6"/>
  <c r="F201" i="6"/>
  <c r="E198" i="6"/>
  <c r="F197" i="6"/>
  <c r="E194" i="6"/>
  <c r="F193" i="6"/>
  <c r="E190" i="6"/>
  <c r="F189" i="6"/>
  <c r="E186" i="6"/>
  <c r="F185" i="6"/>
  <c r="G2730" i="6"/>
  <c r="G2734" i="6"/>
  <c r="G2738" i="6"/>
  <c r="G2742" i="6"/>
  <c r="G2746" i="6"/>
  <c r="G2750" i="6"/>
  <c r="G2754" i="6"/>
  <c r="G2758" i="6"/>
  <c r="G2762" i="6"/>
  <c r="G2766" i="6"/>
  <c r="G2770" i="6"/>
  <c r="G2774" i="6"/>
  <c r="G2778" i="6"/>
  <c r="G2782" i="6"/>
  <c r="G2786" i="6"/>
  <c r="G2790" i="6"/>
  <c r="G2794" i="6"/>
  <c r="G2798" i="6"/>
  <c r="G2802" i="6"/>
  <c r="G2806" i="6"/>
  <c r="G2810" i="6"/>
  <c r="G2814" i="6"/>
  <c r="G2818" i="6"/>
  <c r="G2822" i="6"/>
  <c r="G2826" i="6"/>
  <c r="G2830" i="6"/>
  <c r="G2834" i="6"/>
  <c r="G2838" i="6"/>
  <c r="G2842" i="6"/>
  <c r="G2846" i="6"/>
  <c r="G2850" i="6"/>
  <c r="G2854" i="6"/>
  <c r="G2858" i="6"/>
  <c r="G2862" i="6"/>
  <c r="G2866" i="6"/>
  <c r="G2870" i="6"/>
  <c r="G2874" i="6"/>
  <c r="G2878" i="6"/>
  <c r="G2882" i="6"/>
  <c r="G2886" i="6"/>
  <c r="G2890" i="6"/>
  <c r="G2894" i="6"/>
  <c r="G2898" i="6"/>
  <c r="G2902" i="6"/>
  <c r="G2906" i="6"/>
  <c r="G2910" i="6"/>
  <c r="G2914" i="6"/>
  <c r="G2918" i="6"/>
  <c r="G2922" i="6"/>
  <c r="G2926" i="6"/>
  <c r="G2930" i="6"/>
  <c r="G2934" i="6"/>
  <c r="G2938" i="6"/>
  <c r="G2942" i="6"/>
  <c r="G2946" i="6"/>
  <c r="G2950" i="6"/>
  <c r="G2954" i="6"/>
  <c r="G2958" i="6"/>
  <c r="G2962" i="6"/>
  <c r="G2966" i="6"/>
  <c r="G2970" i="6"/>
  <c r="G2974" i="6"/>
  <c r="G2978" i="6"/>
  <c r="G2982" i="6"/>
  <c r="G2986" i="6"/>
  <c r="G2990" i="6"/>
  <c r="G2994" i="6"/>
  <c r="G2998" i="6"/>
  <c r="G3002" i="6"/>
  <c r="G3006" i="6"/>
  <c r="G3010" i="6"/>
  <c r="G3014" i="6"/>
  <c r="G3018" i="6"/>
  <c r="G3022" i="6"/>
  <c r="G3026" i="6"/>
  <c r="G3030" i="6"/>
  <c r="G3034" i="6"/>
  <c r="G3038" i="6"/>
  <c r="G3042" i="6"/>
  <c r="G3046" i="6"/>
  <c r="G3050" i="6"/>
  <c r="G3054" i="6"/>
  <c r="G3058" i="6"/>
  <c r="G3062" i="6"/>
  <c r="G3066" i="6"/>
  <c r="G3070" i="6"/>
  <c r="G3074" i="6"/>
  <c r="G3078" i="6"/>
  <c r="G3082" i="6"/>
  <c r="G3086" i="6"/>
  <c r="G3090" i="6"/>
  <c r="G3094" i="6"/>
  <c r="G3098" i="6"/>
  <c r="G3102" i="6"/>
  <c r="G3106" i="6"/>
  <c r="G3110" i="6"/>
  <c r="G3114" i="6"/>
  <c r="G3118" i="6"/>
  <c r="G3122" i="6"/>
  <c r="G3126" i="6"/>
  <c r="G3130" i="6"/>
  <c r="G3134" i="6"/>
  <c r="G3138" i="6"/>
  <c r="G3142" i="6"/>
  <c r="G3146" i="6"/>
  <c r="G3150" i="6"/>
  <c r="G3154" i="6"/>
  <c r="G3158" i="6"/>
  <c r="G3162" i="6"/>
  <c r="G3166" i="6"/>
  <c r="G3170" i="6"/>
  <c r="G3174" i="6"/>
  <c r="G3178" i="6"/>
  <c r="G3182" i="6"/>
  <c r="G3186" i="6"/>
  <c r="G3190" i="6"/>
  <c r="G3194" i="6"/>
  <c r="G3198" i="6"/>
  <c r="G3202" i="6"/>
  <c r="G3206" i="6"/>
  <c r="G3210" i="6"/>
  <c r="G3214" i="6"/>
  <c r="G3218" i="6"/>
  <c r="G3222" i="6"/>
  <c r="G3226" i="6"/>
  <c r="G3230" i="6"/>
  <c r="G3234" i="6"/>
  <c r="G3238" i="6"/>
  <c r="G3242" i="6"/>
  <c r="G3246" i="6"/>
  <c r="G3250" i="6"/>
  <c r="G2729" i="6"/>
  <c r="G2733" i="6"/>
  <c r="G2737" i="6"/>
  <c r="G2741" i="6"/>
  <c r="G2745" i="6"/>
  <c r="G2749" i="6"/>
  <c r="G2753" i="6"/>
  <c r="G2757" i="6"/>
  <c r="G2761" i="6"/>
  <c r="G2765" i="6"/>
  <c r="G2769" i="6"/>
  <c r="G2773" i="6"/>
  <c r="G2777" i="6"/>
  <c r="G2781" i="6"/>
  <c r="G2785" i="6"/>
  <c r="G2789" i="6"/>
  <c r="G2793" i="6"/>
  <c r="G2797" i="6"/>
  <c r="G2801" i="6"/>
  <c r="G2805" i="6"/>
  <c r="G2809" i="6"/>
  <c r="G2813" i="6"/>
  <c r="G2817" i="6"/>
  <c r="G2821" i="6"/>
  <c r="G2825" i="6"/>
  <c r="G2829" i="6"/>
  <c r="G2833" i="6"/>
  <c r="G2837" i="6"/>
  <c r="G2841" i="6"/>
  <c r="G2845" i="6"/>
  <c r="G2849" i="6"/>
  <c r="G2853" i="6"/>
  <c r="G2857" i="6"/>
  <c r="G2861" i="6"/>
  <c r="G2865" i="6"/>
  <c r="G2869" i="6"/>
  <c r="G2873" i="6"/>
  <c r="G2877" i="6"/>
  <c r="G2881" i="6"/>
  <c r="G2885" i="6"/>
  <c r="G2889" i="6"/>
  <c r="G2893" i="6"/>
  <c r="G2897" i="6"/>
  <c r="G2901" i="6"/>
  <c r="G2905" i="6"/>
  <c r="G2909" i="6"/>
  <c r="G2913" i="6"/>
  <c r="G2917" i="6"/>
  <c r="G2921" i="6"/>
  <c r="G2925" i="6"/>
  <c r="G2929" i="6"/>
  <c r="G2933" i="6"/>
  <c r="G2937" i="6"/>
  <c r="G2941" i="6"/>
  <c r="G2945" i="6"/>
  <c r="G2949" i="6"/>
  <c r="G2953" i="6"/>
  <c r="G2957" i="6"/>
  <c r="G2961" i="6"/>
  <c r="G2965" i="6"/>
  <c r="G2969" i="6"/>
  <c r="G2973" i="6"/>
  <c r="G2977" i="6"/>
  <c r="G2981" i="6"/>
  <c r="G2985" i="6"/>
  <c r="G2989" i="6"/>
  <c r="G2993" i="6"/>
  <c r="G2997" i="6"/>
  <c r="G3001" i="6"/>
  <c r="G3005" i="6"/>
  <c r="G3009" i="6"/>
  <c r="G3013" i="6"/>
  <c r="G3017" i="6"/>
  <c r="G3021" i="6"/>
  <c r="G3025" i="6"/>
  <c r="G3029" i="6"/>
  <c r="G3033" i="6"/>
  <c r="G3037" i="6"/>
  <c r="G3041" i="6"/>
  <c r="G3045" i="6"/>
  <c r="G3049" i="6"/>
  <c r="G3053" i="6"/>
  <c r="G3057" i="6"/>
  <c r="G3061" i="6"/>
  <c r="G3065" i="6"/>
  <c r="G3069" i="6"/>
  <c r="G3073" i="6"/>
  <c r="G3077" i="6"/>
  <c r="G3081" i="6"/>
  <c r="G3085" i="6"/>
  <c r="G3089" i="6"/>
  <c r="G3093" i="6"/>
  <c r="G3097" i="6"/>
  <c r="G3101" i="6"/>
  <c r="G3105" i="6"/>
  <c r="G3109" i="6"/>
  <c r="G3113" i="6"/>
  <c r="G3117" i="6"/>
  <c r="G3121" i="6"/>
  <c r="G3125" i="6"/>
  <c r="G3129" i="6"/>
  <c r="G3133" i="6"/>
  <c r="G3137" i="6"/>
  <c r="G3141" i="6"/>
  <c r="G3145" i="6"/>
  <c r="G3149" i="6"/>
  <c r="G3153" i="6"/>
  <c r="G3157" i="6"/>
  <c r="G3161" i="6"/>
  <c r="G3165" i="6"/>
  <c r="G3169" i="6"/>
  <c r="G3173" i="6"/>
  <c r="G3177" i="6"/>
  <c r="G3181" i="6"/>
  <c r="G3185" i="6"/>
  <c r="G3189" i="6"/>
  <c r="G3193" i="6"/>
  <c r="G3197" i="6"/>
  <c r="G3201" i="6"/>
  <c r="G3205" i="6"/>
  <c r="G3209" i="6"/>
  <c r="G3213" i="6"/>
  <c r="G3217" i="6"/>
  <c r="G3221" i="6"/>
  <c r="G3225" i="6"/>
  <c r="G3229" i="6"/>
  <c r="G3233" i="6"/>
  <c r="G3237" i="6"/>
  <c r="G3241" i="6"/>
  <c r="G3245" i="6"/>
  <c r="G3249" i="6"/>
  <c r="G2732" i="6"/>
  <c r="G2736" i="6"/>
  <c r="G2740" i="6"/>
  <c r="G2744" i="6"/>
  <c r="G2748" i="6"/>
  <c r="G2752" i="6"/>
  <c r="G2756" i="6"/>
  <c r="G2760" i="6"/>
  <c r="G2764" i="6"/>
  <c r="G2768" i="6"/>
  <c r="G2772" i="6"/>
  <c r="G2776" i="6"/>
  <c r="G2780" i="6"/>
  <c r="G2784" i="6"/>
  <c r="G2788" i="6"/>
  <c r="G2792" i="6"/>
  <c r="G2796" i="6"/>
  <c r="G2800" i="6"/>
  <c r="G2804" i="6"/>
  <c r="G2808" i="6"/>
  <c r="G2812" i="6"/>
  <c r="G2816" i="6"/>
  <c r="G2820" i="6"/>
  <c r="G2824" i="6"/>
  <c r="G2828" i="6"/>
  <c r="G2832" i="6"/>
  <c r="G2836" i="6"/>
  <c r="G2840" i="6"/>
  <c r="G2844" i="6"/>
  <c r="G2848" i="6"/>
  <c r="G2852" i="6"/>
  <c r="G2856" i="6"/>
  <c r="G2860" i="6"/>
  <c r="G2864" i="6"/>
  <c r="G2868" i="6"/>
  <c r="G2872" i="6"/>
  <c r="G2876" i="6"/>
  <c r="G2880" i="6"/>
  <c r="G2884" i="6"/>
  <c r="G2888" i="6"/>
  <c r="G2892" i="6"/>
  <c r="G2896" i="6"/>
  <c r="G2900" i="6"/>
  <c r="G2904" i="6"/>
  <c r="G2908" i="6"/>
  <c r="G2912" i="6"/>
  <c r="G2916" i="6"/>
  <c r="G2920" i="6"/>
  <c r="G2924" i="6"/>
  <c r="G2928" i="6"/>
  <c r="G2932" i="6"/>
  <c r="G2936" i="6"/>
  <c r="G2940" i="6"/>
  <c r="G2944" i="6"/>
  <c r="G2948" i="6"/>
  <c r="G2952" i="6"/>
  <c r="G2956" i="6"/>
  <c r="G2960" i="6"/>
  <c r="G2964" i="6"/>
  <c r="G2968" i="6"/>
  <c r="G2972" i="6"/>
  <c r="G2976" i="6"/>
  <c r="G2980" i="6"/>
  <c r="G2984" i="6"/>
  <c r="G3253" i="6"/>
  <c r="G3257" i="6"/>
  <c r="G3261" i="6"/>
  <c r="G3265" i="6"/>
  <c r="G3269" i="6"/>
  <c r="G3273" i="6"/>
  <c r="G3277" i="6"/>
  <c r="G3281" i="6"/>
  <c r="G3285" i="6"/>
  <c r="G3289" i="6"/>
  <c r="G3293" i="6"/>
  <c r="G3297" i="6"/>
  <c r="G3301" i="6"/>
  <c r="G3305" i="6"/>
  <c r="G3309" i="6"/>
  <c r="G3313" i="6"/>
  <c r="G3317" i="6"/>
  <c r="G3321" i="6"/>
  <c r="G3325" i="6"/>
  <c r="G3329" i="6"/>
  <c r="G3333" i="6"/>
  <c r="G3337" i="6"/>
  <c r="G3341" i="6"/>
  <c r="G3345" i="6"/>
  <c r="G3349" i="6"/>
  <c r="G3353" i="6"/>
  <c r="G3357" i="6"/>
  <c r="G3361" i="6"/>
  <c r="G3365" i="6"/>
  <c r="G3369" i="6"/>
  <c r="G3373" i="6"/>
  <c r="G3377" i="6"/>
  <c r="G3381" i="6"/>
  <c r="G3385" i="6"/>
  <c r="G3389" i="6"/>
  <c r="G3393" i="6"/>
  <c r="G3397" i="6"/>
  <c r="G3401" i="6"/>
  <c r="G3405" i="6"/>
  <c r="G3409" i="6"/>
  <c r="G3413" i="6"/>
  <c r="G2735" i="6"/>
  <c r="G2743" i="6"/>
  <c r="G2751" i="6"/>
  <c r="G2759" i="6"/>
  <c r="G2767" i="6"/>
  <c r="G2775" i="6"/>
  <c r="G2783" i="6"/>
  <c r="G2791" i="6"/>
  <c r="G2799" i="6"/>
  <c r="G2807" i="6"/>
  <c r="G2815" i="6"/>
  <c r="G2823" i="6"/>
  <c r="G2831" i="6"/>
  <c r="G2839" i="6"/>
  <c r="G2847" i="6"/>
  <c r="G2855" i="6"/>
  <c r="G2863" i="6"/>
  <c r="G2871" i="6"/>
  <c r="G2879" i="6"/>
  <c r="G2887" i="6"/>
  <c r="G2895" i="6"/>
  <c r="G2903" i="6"/>
  <c r="G2911" i="6"/>
  <c r="G2919" i="6"/>
  <c r="G2927" i="6"/>
  <c r="G2935" i="6"/>
  <c r="G2943" i="6"/>
  <c r="G2951" i="6"/>
  <c r="G2959" i="6"/>
  <c r="G2967" i="6"/>
  <c r="G2975" i="6"/>
  <c r="G2983" i="6"/>
  <c r="G2988" i="6"/>
  <c r="G2992" i="6"/>
  <c r="G2996" i="6"/>
  <c r="G3000" i="6"/>
  <c r="G3004" i="6"/>
  <c r="G3008" i="6"/>
  <c r="G3012" i="6"/>
  <c r="G3016" i="6"/>
  <c r="G3020" i="6"/>
  <c r="G3024" i="6"/>
  <c r="G3028" i="6"/>
  <c r="G3032" i="6"/>
  <c r="G3036" i="6"/>
  <c r="G3040" i="6"/>
  <c r="G3044" i="6"/>
  <c r="G3048" i="6"/>
  <c r="G3052" i="6"/>
  <c r="G3056" i="6"/>
  <c r="G3060" i="6"/>
  <c r="G3064" i="6"/>
  <c r="G3068" i="6"/>
  <c r="G3072" i="6"/>
  <c r="G3076" i="6"/>
  <c r="G3080" i="6"/>
  <c r="G3084" i="6"/>
  <c r="G3088" i="6"/>
  <c r="G3092" i="6"/>
  <c r="G3096" i="6"/>
  <c r="G3100" i="6"/>
  <c r="G3104" i="6"/>
  <c r="G3108" i="6"/>
  <c r="G3112" i="6"/>
  <c r="G3116" i="6"/>
  <c r="G3120" i="6"/>
  <c r="G3124" i="6"/>
  <c r="G3128" i="6"/>
  <c r="G3132" i="6"/>
  <c r="G3136" i="6"/>
  <c r="G3140" i="6"/>
  <c r="G3144" i="6"/>
  <c r="G3148" i="6"/>
  <c r="G3152" i="6"/>
  <c r="G3156" i="6"/>
  <c r="G3160" i="6"/>
  <c r="G3164" i="6"/>
  <c r="G3168" i="6"/>
  <c r="G3172" i="6"/>
  <c r="G3176" i="6"/>
  <c r="G3180" i="6"/>
  <c r="G3184" i="6"/>
  <c r="G3188" i="6"/>
  <c r="G3192" i="6"/>
  <c r="G3196" i="6"/>
  <c r="G3200" i="6"/>
  <c r="G3204" i="6"/>
  <c r="G3208" i="6"/>
  <c r="G3212" i="6"/>
  <c r="G3216" i="6"/>
  <c r="G3220" i="6"/>
  <c r="G3224" i="6"/>
  <c r="G3228" i="6"/>
  <c r="G3232" i="6"/>
  <c r="G3236" i="6"/>
  <c r="G3240" i="6"/>
  <c r="G3244" i="6"/>
  <c r="G3248" i="6"/>
  <c r="G3252" i="6"/>
  <c r="G3256" i="6"/>
  <c r="G3260" i="6"/>
  <c r="G3264" i="6"/>
  <c r="G3268" i="6"/>
  <c r="G3272" i="6"/>
  <c r="G3276" i="6"/>
  <c r="G3280" i="6"/>
  <c r="G3284" i="6"/>
  <c r="G3288" i="6"/>
  <c r="G3292" i="6"/>
  <c r="G3296" i="6"/>
  <c r="G3300" i="6"/>
  <c r="G3304" i="6"/>
  <c r="G3308" i="6"/>
  <c r="G3312" i="6"/>
  <c r="G3316" i="6"/>
  <c r="G3320" i="6"/>
  <c r="G3324" i="6"/>
  <c r="G3328" i="6"/>
  <c r="G3332" i="6"/>
  <c r="G3336" i="6"/>
  <c r="G3340" i="6"/>
  <c r="G3344" i="6"/>
  <c r="G3348" i="6"/>
  <c r="G3352" i="6"/>
  <c r="G3356" i="6"/>
  <c r="G3360" i="6"/>
  <c r="G3364" i="6"/>
  <c r="G3368" i="6"/>
  <c r="G3372" i="6"/>
  <c r="G3376" i="6"/>
  <c r="G3380" i="6"/>
  <c r="G3384" i="6"/>
  <c r="G3388" i="6"/>
  <c r="G3392" i="6"/>
  <c r="G3396" i="6"/>
  <c r="G3400" i="6"/>
  <c r="G3404" i="6"/>
  <c r="G3408" i="6"/>
  <c r="G3412" i="6"/>
  <c r="G3255" i="6"/>
  <c r="G3259" i="6"/>
  <c r="G3263" i="6"/>
  <c r="G3267" i="6"/>
  <c r="G3271" i="6"/>
  <c r="G3275" i="6"/>
  <c r="G3279" i="6"/>
  <c r="G3283" i="6"/>
  <c r="G3287" i="6"/>
  <c r="G3291" i="6"/>
  <c r="G3295" i="6"/>
  <c r="G3299" i="6"/>
  <c r="G3303" i="6"/>
  <c r="G3307" i="6"/>
  <c r="G3311" i="6"/>
  <c r="G3315" i="6"/>
  <c r="G3319" i="6"/>
  <c r="G3323" i="6"/>
  <c r="G3327" i="6"/>
  <c r="G3331" i="6"/>
  <c r="G3335" i="6"/>
  <c r="G3339" i="6"/>
  <c r="G3343" i="6"/>
  <c r="G3347" i="6"/>
  <c r="G3351" i="6"/>
  <c r="G3355" i="6"/>
  <c r="G3359" i="6"/>
  <c r="G3363" i="6"/>
  <c r="G3367" i="6"/>
  <c r="G3371" i="6"/>
  <c r="G3375" i="6"/>
  <c r="G3379" i="6"/>
  <c r="G3383" i="6"/>
  <c r="G3387" i="6"/>
  <c r="G3391" i="6"/>
  <c r="G3395" i="6"/>
  <c r="G3399" i="6"/>
  <c r="G3403" i="6"/>
  <c r="G3407" i="6"/>
  <c r="G3411" i="6"/>
  <c r="G2731" i="6"/>
  <c r="G2739" i="6"/>
  <c r="G2747" i="6"/>
  <c r="G2755" i="6"/>
  <c r="G2763" i="6"/>
  <c r="G2771" i="6"/>
  <c r="G2779" i="6"/>
  <c r="G2787" i="6"/>
  <c r="G2795" i="6"/>
  <c r="G2803" i="6"/>
  <c r="G2811" i="6"/>
  <c r="G2819" i="6"/>
  <c r="G2827" i="6"/>
  <c r="G2835" i="6"/>
  <c r="G2843" i="6"/>
  <c r="G2851" i="6"/>
  <c r="G2991" i="6"/>
  <c r="G3007" i="6"/>
  <c r="G3023" i="6"/>
  <c r="G3039" i="6"/>
  <c r="G3055" i="6"/>
  <c r="G3071" i="6"/>
  <c r="G3087" i="6"/>
  <c r="G3103" i="6"/>
  <c r="G3119" i="6"/>
  <c r="G3135" i="6"/>
  <c r="G3151" i="6"/>
  <c r="G3167" i="6"/>
  <c r="G3183" i="6"/>
  <c r="G3199" i="6"/>
  <c r="G3215" i="6"/>
  <c r="G3231" i="6"/>
  <c r="G3247" i="6"/>
  <c r="G2867" i="6"/>
  <c r="G2883" i="6"/>
  <c r="G2899" i="6"/>
  <c r="G2915" i="6"/>
  <c r="G2931" i="6"/>
  <c r="G2947" i="6"/>
  <c r="G2963" i="6"/>
  <c r="G2979" i="6"/>
  <c r="G2995" i="6"/>
  <c r="G3011" i="6"/>
  <c r="G3027" i="6"/>
  <c r="G3043" i="6"/>
  <c r="G3059" i="6"/>
  <c r="G3075" i="6"/>
  <c r="G3091" i="6"/>
  <c r="G3107" i="6"/>
  <c r="G3123" i="6"/>
  <c r="G3139" i="6"/>
  <c r="G3155" i="6"/>
  <c r="G3171" i="6"/>
  <c r="G3187" i="6"/>
  <c r="G3203" i="6"/>
  <c r="G3219" i="6"/>
  <c r="G3235" i="6"/>
  <c r="G3251" i="6"/>
  <c r="G3254" i="6"/>
  <c r="G3262" i="6"/>
  <c r="G3270" i="6"/>
  <c r="G3278" i="6"/>
  <c r="G3286" i="6"/>
  <c r="G3294" i="6"/>
  <c r="G3302" i="6"/>
  <c r="G3310" i="6"/>
  <c r="G3318" i="6"/>
  <c r="G3326" i="6"/>
  <c r="G3334" i="6"/>
  <c r="G3342" i="6"/>
  <c r="G3350" i="6"/>
  <c r="G3358" i="6"/>
  <c r="G3366" i="6"/>
  <c r="G3374" i="6"/>
  <c r="G3382" i="6"/>
  <c r="G3390" i="6"/>
  <c r="G3398" i="6"/>
  <c r="G3406" i="6"/>
  <c r="G2999" i="6"/>
  <c r="G3015" i="6"/>
  <c r="G3031" i="6"/>
  <c r="G3047" i="6"/>
  <c r="G3063" i="6"/>
  <c r="G3079" i="6"/>
  <c r="G3095" i="6"/>
  <c r="G3111" i="6"/>
  <c r="G3127" i="6"/>
  <c r="G3143" i="6"/>
  <c r="G3159" i="6"/>
  <c r="G3175" i="6"/>
  <c r="G3191" i="6"/>
  <c r="G3207" i="6"/>
  <c r="G3223" i="6"/>
  <c r="G3239" i="6"/>
  <c r="G2859" i="6"/>
  <c r="G2875" i="6"/>
  <c r="G2891" i="6"/>
  <c r="G2907" i="6"/>
  <c r="G2923" i="6"/>
  <c r="G2939" i="6"/>
  <c r="G2955" i="6"/>
  <c r="G2971" i="6"/>
  <c r="G2987" i="6"/>
  <c r="G3003" i="6"/>
  <c r="G3019" i="6"/>
  <c r="G3035" i="6"/>
  <c r="G3051" i="6"/>
  <c r="G3067" i="6"/>
  <c r="G3083" i="6"/>
  <c r="G3099" i="6"/>
  <c r="G3115" i="6"/>
  <c r="G3131" i="6"/>
  <c r="G3147" i="6"/>
  <c r="G3163" i="6"/>
  <c r="G3179" i="6"/>
  <c r="G3195" i="6"/>
  <c r="G3211" i="6"/>
  <c r="G3227" i="6"/>
  <c r="G3243" i="6"/>
  <c r="G3258" i="6"/>
  <c r="G3266" i="6"/>
  <c r="G3274" i="6"/>
  <c r="G3282" i="6"/>
  <c r="G3290" i="6"/>
  <c r="G3298" i="6"/>
  <c r="G3306" i="6"/>
  <c r="G3314" i="6"/>
  <c r="G3322" i="6"/>
  <c r="G3330" i="6"/>
  <c r="G3338" i="6"/>
  <c r="G3346" i="6"/>
  <c r="G3354" i="6"/>
  <c r="G3362" i="6"/>
  <c r="G3370" i="6"/>
  <c r="G3378" i="6"/>
  <c r="G3386" i="6"/>
  <c r="G3394" i="6"/>
  <c r="G3402" i="6"/>
  <c r="G3410" i="6"/>
  <c r="G2009" i="6"/>
  <c r="G2013" i="6"/>
  <c r="G2017" i="6"/>
  <c r="G2021" i="6"/>
  <c r="G2025" i="6"/>
  <c r="G2029" i="6"/>
  <c r="G2033" i="6"/>
  <c r="G2037" i="6"/>
  <c r="G2041" i="6"/>
  <c r="G2045" i="6"/>
  <c r="G2049" i="6"/>
  <c r="G2053" i="6"/>
  <c r="G2057" i="6"/>
  <c r="G2061" i="6"/>
  <c r="G2065" i="6"/>
  <c r="G2069" i="6"/>
  <c r="G2073" i="6"/>
  <c r="G2077" i="6"/>
  <c r="G2081" i="6"/>
  <c r="G2085" i="6"/>
  <c r="G2089" i="6"/>
  <c r="G2093" i="6"/>
  <c r="G2097" i="6"/>
  <c r="G2101" i="6"/>
  <c r="G2105" i="6"/>
  <c r="G2109" i="6"/>
  <c r="G2113" i="6"/>
  <c r="G2117" i="6"/>
  <c r="G2121" i="6"/>
  <c r="G2125" i="6"/>
  <c r="G2129" i="6"/>
  <c r="G2133" i="6"/>
  <c r="G2137" i="6"/>
  <c r="G2141" i="6"/>
  <c r="G2145" i="6"/>
  <c r="G2149" i="6"/>
  <c r="G2153" i="6"/>
  <c r="G2157" i="6"/>
  <c r="G2161" i="6"/>
  <c r="G2165" i="6"/>
  <c r="G2169" i="6"/>
  <c r="G2173" i="6"/>
  <c r="G2177" i="6"/>
  <c r="G2181" i="6"/>
  <c r="G2185" i="6"/>
  <c r="G2189" i="6"/>
  <c r="G2193" i="6"/>
  <c r="G2197" i="6"/>
  <c r="G2201" i="6"/>
  <c r="G2205" i="6"/>
  <c r="G2209" i="6"/>
  <c r="G2213" i="6"/>
  <c r="G2217" i="6"/>
  <c r="G2221" i="6"/>
  <c r="G2225" i="6"/>
  <c r="G2229" i="6"/>
  <c r="G2233" i="6"/>
  <c r="G2012" i="6"/>
  <c r="G2016" i="6"/>
  <c r="G2020" i="6"/>
  <c r="G2024" i="6"/>
  <c r="G2028" i="6"/>
  <c r="G2032" i="6"/>
  <c r="G2036" i="6"/>
  <c r="G2040" i="6"/>
  <c r="G2044" i="6"/>
  <c r="G2048" i="6"/>
  <c r="G2052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014" i="6"/>
  <c r="G2022" i="6"/>
  <c r="G2030" i="6"/>
  <c r="G2038" i="6"/>
  <c r="G2046" i="6"/>
  <c r="G2054" i="6"/>
  <c r="G2056" i="6"/>
  <c r="G2058" i="6"/>
  <c r="G2060" i="6"/>
  <c r="G2062" i="6"/>
  <c r="G2064" i="6"/>
  <c r="G2066" i="6"/>
  <c r="G2068" i="6"/>
  <c r="G2070" i="6"/>
  <c r="G2072" i="6"/>
  <c r="G2074" i="6"/>
  <c r="G2076" i="6"/>
  <c r="G2078" i="6"/>
  <c r="G2080" i="6"/>
  <c r="G2082" i="6"/>
  <c r="G2084" i="6"/>
  <c r="G2086" i="6"/>
  <c r="G2088" i="6"/>
  <c r="G2090" i="6"/>
  <c r="G2092" i="6"/>
  <c r="G2094" i="6"/>
  <c r="G2096" i="6"/>
  <c r="G2098" i="6"/>
  <c r="G2100" i="6"/>
  <c r="G2102" i="6"/>
  <c r="G2104" i="6"/>
  <c r="G2106" i="6"/>
  <c r="G2108" i="6"/>
  <c r="G2110" i="6"/>
  <c r="G2112" i="6"/>
  <c r="G2114" i="6"/>
  <c r="G2116" i="6"/>
  <c r="G2118" i="6"/>
  <c r="G2120" i="6"/>
  <c r="G2122" i="6"/>
  <c r="G2124" i="6"/>
  <c r="G2126" i="6"/>
  <c r="G2128" i="6"/>
  <c r="G2130" i="6"/>
  <c r="G2132" i="6"/>
  <c r="G2134" i="6"/>
  <c r="G2136" i="6"/>
  <c r="G2138" i="6"/>
  <c r="G2140" i="6"/>
  <c r="G2142" i="6"/>
  <c r="G2144" i="6"/>
  <c r="G2146" i="6"/>
  <c r="G2148" i="6"/>
  <c r="G2150" i="6"/>
  <c r="G2152" i="6"/>
  <c r="G2154" i="6"/>
  <c r="G2156" i="6"/>
  <c r="G2158" i="6"/>
  <c r="G2160" i="6"/>
  <c r="G2162" i="6"/>
  <c r="G2164" i="6"/>
  <c r="G2166" i="6"/>
  <c r="G2168" i="6"/>
  <c r="G2170" i="6"/>
  <c r="G2172" i="6"/>
  <c r="G2174" i="6"/>
  <c r="G2176" i="6"/>
  <c r="G2178" i="6"/>
  <c r="G2180" i="6"/>
  <c r="G2182" i="6"/>
  <c r="G2184" i="6"/>
  <c r="G2186" i="6"/>
  <c r="G2188" i="6"/>
  <c r="G2190" i="6"/>
  <c r="G2192" i="6"/>
  <c r="G2194" i="6"/>
  <c r="G2196" i="6"/>
  <c r="G2198" i="6"/>
  <c r="G2200" i="6"/>
  <c r="G2202" i="6"/>
  <c r="G2204" i="6"/>
  <c r="G2206" i="6"/>
  <c r="G2208" i="6"/>
  <c r="G2210" i="6"/>
  <c r="G2212" i="6"/>
  <c r="G2214" i="6"/>
  <c r="G2216" i="6"/>
  <c r="G2218" i="6"/>
  <c r="G2220" i="6"/>
  <c r="G2222" i="6"/>
  <c r="G2224" i="6"/>
  <c r="G2226" i="6"/>
  <c r="G2228" i="6"/>
  <c r="G2230" i="6"/>
  <c r="G2232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G2378" i="6"/>
  <c r="G2382" i="6"/>
  <c r="G2386" i="6"/>
  <c r="G2390" i="6"/>
  <c r="G2394" i="6"/>
  <c r="G2398" i="6"/>
  <c r="G2402" i="6"/>
  <c r="G2406" i="6"/>
  <c r="G2410" i="6"/>
  <c r="G2414" i="6"/>
  <c r="G2418" i="6"/>
  <c r="G2422" i="6"/>
  <c r="G2426" i="6"/>
  <c r="G2430" i="6"/>
  <c r="G2434" i="6"/>
  <c r="G2438" i="6"/>
  <c r="G2442" i="6"/>
  <c r="G2446" i="6"/>
  <c r="G2450" i="6"/>
  <c r="G2454" i="6"/>
  <c r="G2458" i="6"/>
  <c r="G2462" i="6"/>
  <c r="G2466" i="6"/>
  <c r="G2470" i="6"/>
  <c r="G2474" i="6"/>
  <c r="G2478" i="6"/>
  <c r="G2482" i="6"/>
  <c r="G2486" i="6"/>
  <c r="G2490" i="6"/>
  <c r="G2494" i="6"/>
  <c r="G2498" i="6"/>
  <c r="G2502" i="6"/>
  <c r="G2506" i="6"/>
  <c r="G2510" i="6"/>
  <c r="G2514" i="6"/>
  <c r="G2518" i="6"/>
  <c r="G2522" i="6"/>
  <c r="G2526" i="6"/>
  <c r="G2530" i="6"/>
  <c r="G2534" i="6"/>
  <c r="G2538" i="6"/>
  <c r="G2542" i="6"/>
  <c r="G2546" i="6"/>
  <c r="G2550" i="6"/>
  <c r="G2554" i="6"/>
  <c r="G2558" i="6"/>
  <c r="G2562" i="6"/>
  <c r="G2566" i="6"/>
  <c r="G2570" i="6"/>
  <c r="G2574" i="6"/>
  <c r="G2578" i="6"/>
  <c r="G2582" i="6"/>
  <c r="G2586" i="6"/>
  <c r="G2590" i="6"/>
  <c r="G2594" i="6"/>
  <c r="G2598" i="6"/>
  <c r="G2602" i="6"/>
  <c r="G2606" i="6"/>
  <c r="G2610" i="6"/>
  <c r="G2614" i="6"/>
  <c r="G2618" i="6"/>
  <c r="G2622" i="6"/>
  <c r="G2626" i="6"/>
  <c r="G2630" i="6"/>
  <c r="G2634" i="6"/>
  <c r="G2638" i="6"/>
  <c r="G2642" i="6"/>
  <c r="G2646" i="6"/>
  <c r="G2237" i="6"/>
  <c r="G2241" i="6"/>
  <c r="G2245" i="6"/>
  <c r="G2249" i="6"/>
  <c r="G2253" i="6"/>
  <c r="G2257" i="6"/>
  <c r="G2261" i="6"/>
  <c r="G2265" i="6"/>
  <c r="G2269" i="6"/>
  <c r="G2273" i="6"/>
  <c r="G2277" i="6"/>
  <c r="G2281" i="6"/>
  <c r="G2285" i="6"/>
  <c r="G2289" i="6"/>
  <c r="G2293" i="6"/>
  <c r="G2297" i="6"/>
  <c r="G2301" i="6"/>
  <c r="G2305" i="6"/>
  <c r="G2309" i="6"/>
  <c r="G2313" i="6"/>
  <c r="G2317" i="6"/>
  <c r="G2321" i="6"/>
  <c r="G2325" i="6"/>
  <c r="G2329" i="6"/>
  <c r="G2333" i="6"/>
  <c r="G2337" i="6"/>
  <c r="G2341" i="6"/>
  <c r="G2345" i="6"/>
  <c r="G2349" i="6"/>
  <c r="G2353" i="6"/>
  <c r="G2357" i="6"/>
  <c r="G2361" i="6"/>
  <c r="G2365" i="6"/>
  <c r="G2369" i="6"/>
  <c r="G2373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G2505" i="6"/>
  <c r="G2509" i="6"/>
  <c r="G2513" i="6"/>
  <c r="G2517" i="6"/>
  <c r="G2521" i="6"/>
  <c r="G2525" i="6"/>
  <c r="G2529" i="6"/>
  <c r="G2533" i="6"/>
  <c r="G2537" i="6"/>
  <c r="G2541" i="6"/>
  <c r="G2545" i="6"/>
  <c r="G2549" i="6"/>
  <c r="G2553" i="6"/>
  <c r="G2557" i="6"/>
  <c r="G2561" i="6"/>
  <c r="G2565" i="6"/>
  <c r="G2569" i="6"/>
  <c r="G2573" i="6"/>
  <c r="G2577" i="6"/>
  <c r="G2581" i="6"/>
  <c r="G2585" i="6"/>
  <c r="G2589" i="6"/>
  <c r="G2593" i="6"/>
  <c r="G2597" i="6"/>
  <c r="G2601" i="6"/>
  <c r="G2605" i="6"/>
  <c r="G2609" i="6"/>
  <c r="G2613" i="6"/>
  <c r="G2617" i="6"/>
  <c r="G2621" i="6"/>
  <c r="G2625" i="6"/>
  <c r="G2629" i="6"/>
  <c r="G2633" i="6"/>
  <c r="G2637" i="6"/>
  <c r="G2641" i="6"/>
  <c r="G2645" i="6"/>
  <c r="G2010" i="6"/>
  <c r="G2018" i="6"/>
  <c r="G2026" i="6"/>
  <c r="G2034" i="6"/>
  <c r="G2042" i="6"/>
  <c r="G2050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2504" i="6"/>
  <c r="G2508" i="6"/>
  <c r="G2512" i="6"/>
  <c r="G2516" i="6"/>
  <c r="G2520" i="6"/>
  <c r="G2524" i="6"/>
  <c r="G2528" i="6"/>
  <c r="G2532" i="6"/>
  <c r="G2536" i="6"/>
  <c r="G2540" i="6"/>
  <c r="G2544" i="6"/>
  <c r="G2548" i="6"/>
  <c r="G2552" i="6"/>
  <c r="G2556" i="6"/>
  <c r="G2560" i="6"/>
  <c r="G2564" i="6"/>
  <c r="G2568" i="6"/>
  <c r="G2572" i="6"/>
  <c r="G2576" i="6"/>
  <c r="G2580" i="6"/>
  <c r="G2584" i="6"/>
  <c r="G2588" i="6"/>
  <c r="G2592" i="6"/>
  <c r="G2596" i="6"/>
  <c r="G2600" i="6"/>
  <c r="G2604" i="6"/>
  <c r="G2608" i="6"/>
  <c r="G2612" i="6"/>
  <c r="G2616" i="6"/>
  <c r="G2620" i="6"/>
  <c r="G2624" i="6"/>
  <c r="G2628" i="6"/>
  <c r="G2632" i="6"/>
  <c r="G2636" i="6"/>
  <c r="G2640" i="6"/>
  <c r="G2644" i="6"/>
  <c r="G2239" i="6"/>
  <c r="G2247" i="6"/>
  <c r="G2255" i="6"/>
  <c r="G2263" i="6"/>
  <c r="G2271" i="6"/>
  <c r="G2279" i="6"/>
  <c r="G2287" i="6"/>
  <c r="G2295" i="6"/>
  <c r="G2303" i="6"/>
  <c r="G2311" i="6"/>
  <c r="G2319" i="6"/>
  <c r="G2327" i="6"/>
  <c r="G2335" i="6"/>
  <c r="G2343" i="6"/>
  <c r="G2351" i="6"/>
  <c r="G2359" i="6"/>
  <c r="G2367" i="6"/>
  <c r="G2375" i="6"/>
  <c r="G2383" i="6"/>
  <c r="G2391" i="6"/>
  <c r="G2399" i="6"/>
  <c r="G2407" i="6"/>
  <c r="G2415" i="6"/>
  <c r="G2423" i="6"/>
  <c r="G2431" i="6"/>
  <c r="G2439" i="6"/>
  <c r="G2447" i="6"/>
  <c r="G2455" i="6"/>
  <c r="G2463" i="6"/>
  <c r="G2471" i="6"/>
  <c r="G2479" i="6"/>
  <c r="G2487" i="6"/>
  <c r="G2495" i="6"/>
  <c r="G2503" i="6"/>
  <c r="G2511" i="6"/>
  <c r="G2519" i="6"/>
  <c r="G2527" i="6"/>
  <c r="G2535" i="6"/>
  <c r="G2543" i="6"/>
  <c r="G2551" i="6"/>
  <c r="G2559" i="6"/>
  <c r="G2567" i="6"/>
  <c r="G2575" i="6"/>
  <c r="G2583" i="6"/>
  <c r="G2591" i="6"/>
  <c r="G2599" i="6"/>
  <c r="G2607" i="6"/>
  <c r="G2615" i="6"/>
  <c r="G2623" i="6"/>
  <c r="G2631" i="6"/>
  <c r="G2639" i="6"/>
  <c r="G2235" i="6"/>
  <c r="G2243" i="6"/>
  <c r="G2251" i="6"/>
  <c r="G2259" i="6"/>
  <c r="G2267" i="6"/>
  <c r="G2275" i="6"/>
  <c r="G2283" i="6"/>
  <c r="G2291" i="6"/>
  <c r="G2299" i="6"/>
  <c r="G2307" i="6"/>
  <c r="G2315" i="6"/>
  <c r="G2323" i="6"/>
  <c r="G2331" i="6"/>
  <c r="G2339" i="6"/>
  <c r="G2347" i="6"/>
  <c r="G2355" i="6"/>
  <c r="G2363" i="6"/>
  <c r="G2371" i="6"/>
  <c r="G2379" i="6"/>
  <c r="G2387" i="6"/>
  <c r="G2395" i="6"/>
  <c r="G2403" i="6"/>
  <c r="G2411" i="6"/>
  <c r="G2419" i="6"/>
  <c r="G2427" i="6"/>
  <c r="G2435" i="6"/>
  <c r="G2443" i="6"/>
  <c r="G2451" i="6"/>
  <c r="G2459" i="6"/>
  <c r="G2467" i="6"/>
  <c r="G2475" i="6"/>
  <c r="G2483" i="6"/>
  <c r="G2491" i="6"/>
  <c r="G2499" i="6"/>
  <c r="G2507" i="6"/>
  <c r="G2515" i="6"/>
  <c r="G2523" i="6"/>
  <c r="G2531" i="6"/>
  <c r="G2539" i="6"/>
  <c r="G2547" i="6"/>
  <c r="G2555" i="6"/>
  <c r="G2563" i="6"/>
  <c r="G2571" i="6"/>
  <c r="G2579" i="6"/>
  <c r="G2587" i="6"/>
  <c r="G2595" i="6"/>
  <c r="G2603" i="6"/>
  <c r="G2611" i="6"/>
  <c r="G2619" i="6"/>
  <c r="G2627" i="6"/>
  <c r="G2635" i="6"/>
  <c r="G2643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185" i="6"/>
  <c r="G193" i="6"/>
  <c r="G201" i="6"/>
  <c r="G209" i="6"/>
  <c r="G217" i="6"/>
  <c r="G225" i="6"/>
  <c r="G233" i="6"/>
  <c r="G241" i="6"/>
  <c r="G249" i="6"/>
  <c r="G257" i="6"/>
  <c r="G265" i="6"/>
  <c r="G197" i="6"/>
  <c r="G213" i="6"/>
  <c r="G229" i="6"/>
  <c r="G245" i="6"/>
  <c r="G261" i="6"/>
  <c r="G189" i="6"/>
  <c r="G221" i="6"/>
  <c r="G253" i="6"/>
  <c r="G205" i="6"/>
  <c r="G237" i="6"/>
  <c r="H2731" i="6"/>
  <c r="H2735" i="6"/>
  <c r="H2739" i="6"/>
  <c r="H2743" i="6"/>
  <c r="H2747" i="6"/>
  <c r="H2751" i="6"/>
  <c r="H2755" i="6"/>
  <c r="H2759" i="6"/>
  <c r="H2763" i="6"/>
  <c r="H2767" i="6"/>
  <c r="H2771" i="6"/>
  <c r="H2775" i="6"/>
  <c r="H2779" i="6"/>
  <c r="H2783" i="6"/>
  <c r="H2787" i="6"/>
  <c r="H2791" i="6"/>
  <c r="H2795" i="6"/>
  <c r="H2799" i="6"/>
  <c r="H2803" i="6"/>
  <c r="H2807" i="6"/>
  <c r="H2811" i="6"/>
  <c r="H2815" i="6"/>
  <c r="H2819" i="6"/>
  <c r="H2823" i="6"/>
  <c r="H2827" i="6"/>
  <c r="H2831" i="6"/>
  <c r="H2835" i="6"/>
  <c r="H2839" i="6"/>
  <c r="H2843" i="6"/>
  <c r="H2847" i="6"/>
  <c r="H2851" i="6"/>
  <c r="H2855" i="6"/>
  <c r="H2859" i="6"/>
  <c r="H2863" i="6"/>
  <c r="H2867" i="6"/>
  <c r="H2871" i="6"/>
  <c r="H2875" i="6"/>
  <c r="H2879" i="6"/>
  <c r="H2883" i="6"/>
  <c r="H2887" i="6"/>
  <c r="H2891" i="6"/>
  <c r="H2895" i="6"/>
  <c r="H2899" i="6"/>
  <c r="H2903" i="6"/>
  <c r="H2907" i="6"/>
  <c r="H2911" i="6"/>
  <c r="H2915" i="6"/>
  <c r="H2919" i="6"/>
  <c r="H2923" i="6"/>
  <c r="H2927" i="6"/>
  <c r="H2931" i="6"/>
  <c r="H2935" i="6"/>
  <c r="H2939" i="6"/>
  <c r="H2943" i="6"/>
  <c r="H2947" i="6"/>
  <c r="H2951" i="6"/>
  <c r="H2955" i="6"/>
  <c r="H2959" i="6"/>
  <c r="H2963" i="6"/>
  <c r="H2967" i="6"/>
  <c r="H2971" i="6"/>
  <c r="H2975" i="6"/>
  <c r="H2979" i="6"/>
  <c r="H2983" i="6"/>
  <c r="H2987" i="6"/>
  <c r="H2991" i="6"/>
  <c r="H2995" i="6"/>
  <c r="H2999" i="6"/>
  <c r="H3003" i="6"/>
  <c r="H3007" i="6"/>
  <c r="H3011" i="6"/>
  <c r="H3015" i="6"/>
  <c r="H3019" i="6"/>
  <c r="H3023" i="6"/>
  <c r="H3027" i="6"/>
  <c r="H3031" i="6"/>
  <c r="H3035" i="6"/>
  <c r="H3039" i="6"/>
  <c r="H3043" i="6"/>
  <c r="H3047" i="6"/>
  <c r="H3051" i="6"/>
  <c r="H3055" i="6"/>
  <c r="H3059" i="6"/>
  <c r="H3063" i="6"/>
  <c r="H3067" i="6"/>
  <c r="H3071" i="6"/>
  <c r="H3075" i="6"/>
  <c r="H3079" i="6"/>
  <c r="H3083" i="6"/>
  <c r="H3087" i="6"/>
  <c r="H3091" i="6"/>
  <c r="H3095" i="6"/>
  <c r="H3099" i="6"/>
  <c r="H3103" i="6"/>
  <c r="H3107" i="6"/>
  <c r="H3111" i="6"/>
  <c r="H3115" i="6"/>
  <c r="H3119" i="6"/>
  <c r="H3123" i="6"/>
  <c r="H3127" i="6"/>
  <c r="H3131" i="6"/>
  <c r="H3135" i="6"/>
  <c r="H3139" i="6"/>
  <c r="H3143" i="6"/>
  <c r="H3147" i="6"/>
  <c r="H3151" i="6"/>
  <c r="H3155" i="6"/>
  <c r="H3159" i="6"/>
  <c r="H3163" i="6"/>
  <c r="H3167" i="6"/>
  <c r="H3171" i="6"/>
  <c r="H3175" i="6"/>
  <c r="H3179" i="6"/>
  <c r="H3183" i="6"/>
  <c r="H3187" i="6"/>
  <c r="H3191" i="6"/>
  <c r="H3195" i="6"/>
  <c r="H3199" i="6"/>
  <c r="H3203" i="6"/>
  <c r="H3207" i="6"/>
  <c r="H3211" i="6"/>
  <c r="H3215" i="6"/>
  <c r="H3219" i="6"/>
  <c r="H3223" i="6"/>
  <c r="H3227" i="6"/>
  <c r="H3231" i="6"/>
  <c r="H3235" i="6"/>
  <c r="H3239" i="6"/>
  <c r="H3243" i="6"/>
  <c r="H3247" i="6"/>
  <c r="H3251" i="6"/>
  <c r="H2730" i="6"/>
  <c r="H2734" i="6"/>
  <c r="H2738" i="6"/>
  <c r="H2742" i="6"/>
  <c r="H2746" i="6"/>
  <c r="H2750" i="6"/>
  <c r="H2754" i="6"/>
  <c r="H2758" i="6"/>
  <c r="H2762" i="6"/>
  <c r="H2766" i="6"/>
  <c r="H2770" i="6"/>
  <c r="H2774" i="6"/>
  <c r="H2778" i="6"/>
  <c r="H2782" i="6"/>
  <c r="H2786" i="6"/>
  <c r="H2790" i="6"/>
  <c r="H2794" i="6"/>
  <c r="H2798" i="6"/>
  <c r="H2802" i="6"/>
  <c r="H2806" i="6"/>
  <c r="H2810" i="6"/>
  <c r="H2814" i="6"/>
  <c r="H2818" i="6"/>
  <c r="H2822" i="6"/>
  <c r="H2826" i="6"/>
  <c r="H2830" i="6"/>
  <c r="H2834" i="6"/>
  <c r="H2838" i="6"/>
  <c r="H2842" i="6"/>
  <c r="H2846" i="6"/>
  <c r="H2850" i="6"/>
  <c r="H2854" i="6"/>
  <c r="H2858" i="6"/>
  <c r="H2862" i="6"/>
  <c r="H2866" i="6"/>
  <c r="H2870" i="6"/>
  <c r="H2874" i="6"/>
  <c r="H2878" i="6"/>
  <c r="H2882" i="6"/>
  <c r="H2886" i="6"/>
  <c r="H2890" i="6"/>
  <c r="H2894" i="6"/>
  <c r="H2898" i="6"/>
  <c r="H2902" i="6"/>
  <c r="H2906" i="6"/>
  <c r="H2910" i="6"/>
  <c r="H2914" i="6"/>
  <c r="H2918" i="6"/>
  <c r="H2922" i="6"/>
  <c r="H2926" i="6"/>
  <c r="H2930" i="6"/>
  <c r="H2934" i="6"/>
  <c r="H2938" i="6"/>
  <c r="H2942" i="6"/>
  <c r="H2946" i="6"/>
  <c r="H2950" i="6"/>
  <c r="H2954" i="6"/>
  <c r="H2958" i="6"/>
  <c r="H2962" i="6"/>
  <c r="H2966" i="6"/>
  <c r="H2970" i="6"/>
  <c r="H2974" i="6"/>
  <c r="H2978" i="6"/>
  <c r="H2982" i="6"/>
  <c r="H2986" i="6"/>
  <c r="H2990" i="6"/>
  <c r="H2994" i="6"/>
  <c r="H2998" i="6"/>
  <c r="H3002" i="6"/>
  <c r="H3006" i="6"/>
  <c r="H3010" i="6"/>
  <c r="H3014" i="6"/>
  <c r="H3018" i="6"/>
  <c r="H3022" i="6"/>
  <c r="H3026" i="6"/>
  <c r="H3030" i="6"/>
  <c r="H3034" i="6"/>
  <c r="H3038" i="6"/>
  <c r="H3042" i="6"/>
  <c r="H3046" i="6"/>
  <c r="H3050" i="6"/>
  <c r="H3054" i="6"/>
  <c r="H3058" i="6"/>
  <c r="H3062" i="6"/>
  <c r="H3066" i="6"/>
  <c r="H3070" i="6"/>
  <c r="H3074" i="6"/>
  <c r="H3078" i="6"/>
  <c r="H3082" i="6"/>
  <c r="H3086" i="6"/>
  <c r="H3090" i="6"/>
  <c r="H3094" i="6"/>
  <c r="H3098" i="6"/>
  <c r="H3102" i="6"/>
  <c r="H3106" i="6"/>
  <c r="H3110" i="6"/>
  <c r="H3114" i="6"/>
  <c r="H3118" i="6"/>
  <c r="H3122" i="6"/>
  <c r="H3126" i="6"/>
  <c r="H3130" i="6"/>
  <c r="H3134" i="6"/>
  <c r="H3138" i="6"/>
  <c r="H3142" i="6"/>
  <c r="H3146" i="6"/>
  <c r="H3150" i="6"/>
  <c r="H3154" i="6"/>
  <c r="H3158" i="6"/>
  <c r="H3162" i="6"/>
  <c r="H3166" i="6"/>
  <c r="H3170" i="6"/>
  <c r="H3174" i="6"/>
  <c r="H3178" i="6"/>
  <c r="H3182" i="6"/>
  <c r="H3186" i="6"/>
  <c r="H3190" i="6"/>
  <c r="H3194" i="6"/>
  <c r="H3198" i="6"/>
  <c r="H3202" i="6"/>
  <c r="H3206" i="6"/>
  <c r="H3210" i="6"/>
  <c r="H3214" i="6"/>
  <c r="H3218" i="6"/>
  <c r="H3222" i="6"/>
  <c r="H3226" i="6"/>
  <c r="H3230" i="6"/>
  <c r="H3234" i="6"/>
  <c r="H3238" i="6"/>
  <c r="H3242" i="6"/>
  <c r="H3246" i="6"/>
  <c r="H3250" i="6"/>
  <c r="H2729" i="6"/>
  <c r="H2733" i="6"/>
  <c r="H2737" i="6"/>
  <c r="H2741" i="6"/>
  <c r="H2745" i="6"/>
  <c r="H2749" i="6"/>
  <c r="H2753" i="6"/>
  <c r="H2757" i="6"/>
  <c r="H2761" i="6"/>
  <c r="H2765" i="6"/>
  <c r="H2769" i="6"/>
  <c r="H2773" i="6"/>
  <c r="H2777" i="6"/>
  <c r="H2781" i="6"/>
  <c r="H2785" i="6"/>
  <c r="H2789" i="6"/>
  <c r="H2793" i="6"/>
  <c r="H2797" i="6"/>
  <c r="H2801" i="6"/>
  <c r="H2805" i="6"/>
  <c r="H2809" i="6"/>
  <c r="H2813" i="6"/>
  <c r="H2817" i="6"/>
  <c r="H2821" i="6"/>
  <c r="H2825" i="6"/>
  <c r="H2829" i="6"/>
  <c r="H2833" i="6"/>
  <c r="H2837" i="6"/>
  <c r="H2841" i="6"/>
  <c r="H2845" i="6"/>
  <c r="H2849" i="6"/>
  <c r="H2853" i="6"/>
  <c r="H2857" i="6"/>
  <c r="H2861" i="6"/>
  <c r="H2865" i="6"/>
  <c r="H2869" i="6"/>
  <c r="H2873" i="6"/>
  <c r="H2877" i="6"/>
  <c r="H2881" i="6"/>
  <c r="H2885" i="6"/>
  <c r="H2889" i="6"/>
  <c r="H2893" i="6"/>
  <c r="H2897" i="6"/>
  <c r="H2901" i="6"/>
  <c r="H2905" i="6"/>
  <c r="H2909" i="6"/>
  <c r="H2913" i="6"/>
  <c r="H2917" i="6"/>
  <c r="H2921" i="6"/>
  <c r="H2925" i="6"/>
  <c r="H2929" i="6"/>
  <c r="H2933" i="6"/>
  <c r="H2937" i="6"/>
  <c r="H2941" i="6"/>
  <c r="H2945" i="6"/>
  <c r="H2949" i="6"/>
  <c r="H2953" i="6"/>
  <c r="H2957" i="6"/>
  <c r="H2961" i="6"/>
  <c r="H2965" i="6"/>
  <c r="H2969" i="6"/>
  <c r="H2973" i="6"/>
  <c r="H2977" i="6"/>
  <c r="H2981" i="6"/>
  <c r="H2985" i="6"/>
  <c r="H2989" i="6"/>
  <c r="H2993" i="6"/>
  <c r="H2997" i="6"/>
  <c r="H3001" i="6"/>
  <c r="H3005" i="6"/>
  <c r="H3009" i="6"/>
  <c r="H3013" i="6"/>
  <c r="H3017" i="6"/>
  <c r="H3021" i="6"/>
  <c r="H3025" i="6"/>
  <c r="H3029" i="6"/>
  <c r="H3033" i="6"/>
  <c r="H3037" i="6"/>
  <c r="H3041" i="6"/>
  <c r="H3045" i="6"/>
  <c r="H3049" i="6"/>
  <c r="H3053" i="6"/>
  <c r="H3057" i="6"/>
  <c r="H3061" i="6"/>
  <c r="H3065" i="6"/>
  <c r="H3069" i="6"/>
  <c r="H3073" i="6"/>
  <c r="H3077" i="6"/>
  <c r="H3081" i="6"/>
  <c r="H3085" i="6"/>
  <c r="H3089" i="6"/>
  <c r="H3093" i="6"/>
  <c r="H3097" i="6"/>
  <c r="H3101" i="6"/>
  <c r="H3105" i="6"/>
  <c r="H3109" i="6"/>
  <c r="H3113" i="6"/>
  <c r="H3117" i="6"/>
  <c r="H3121" i="6"/>
  <c r="H3125" i="6"/>
  <c r="H3129" i="6"/>
  <c r="H3133" i="6"/>
  <c r="H3137" i="6"/>
  <c r="H3141" i="6"/>
  <c r="H3145" i="6"/>
  <c r="H3149" i="6"/>
  <c r="H3153" i="6"/>
  <c r="H3157" i="6"/>
  <c r="H3161" i="6"/>
  <c r="H3165" i="6"/>
  <c r="H3169" i="6"/>
  <c r="H3173" i="6"/>
  <c r="H3177" i="6"/>
  <c r="H3181" i="6"/>
  <c r="H3185" i="6"/>
  <c r="H3189" i="6"/>
  <c r="H3193" i="6"/>
  <c r="H3197" i="6"/>
  <c r="H3201" i="6"/>
  <c r="H3205" i="6"/>
  <c r="H3209" i="6"/>
  <c r="H3213" i="6"/>
  <c r="H3217" i="6"/>
  <c r="H3221" i="6"/>
  <c r="H3225" i="6"/>
  <c r="H3229" i="6"/>
  <c r="H3233" i="6"/>
  <c r="H3237" i="6"/>
  <c r="H3241" i="6"/>
  <c r="H3245" i="6"/>
  <c r="H3249" i="6"/>
  <c r="H3254" i="6"/>
  <c r="H3258" i="6"/>
  <c r="H3262" i="6"/>
  <c r="H3266" i="6"/>
  <c r="H3270" i="6"/>
  <c r="H3274" i="6"/>
  <c r="H3278" i="6"/>
  <c r="H3282" i="6"/>
  <c r="H3286" i="6"/>
  <c r="H3290" i="6"/>
  <c r="H3294" i="6"/>
  <c r="H3298" i="6"/>
  <c r="H3302" i="6"/>
  <c r="H3306" i="6"/>
  <c r="H3310" i="6"/>
  <c r="H3314" i="6"/>
  <c r="H3318" i="6"/>
  <c r="H3322" i="6"/>
  <c r="H3326" i="6"/>
  <c r="H3330" i="6"/>
  <c r="H3334" i="6"/>
  <c r="H3338" i="6"/>
  <c r="H3342" i="6"/>
  <c r="H3346" i="6"/>
  <c r="H3350" i="6"/>
  <c r="H3354" i="6"/>
  <c r="H3358" i="6"/>
  <c r="H3362" i="6"/>
  <c r="H3366" i="6"/>
  <c r="H3370" i="6"/>
  <c r="H3374" i="6"/>
  <c r="H3378" i="6"/>
  <c r="H3382" i="6"/>
  <c r="H3386" i="6"/>
  <c r="H3390" i="6"/>
  <c r="H3394" i="6"/>
  <c r="H3398" i="6"/>
  <c r="H3402" i="6"/>
  <c r="H3406" i="6"/>
  <c r="H3410" i="6"/>
  <c r="H2732" i="6"/>
  <c r="H2740" i="6"/>
  <c r="H2748" i="6"/>
  <c r="H2756" i="6"/>
  <c r="H2764" i="6"/>
  <c r="H2772" i="6"/>
  <c r="H2780" i="6"/>
  <c r="H2788" i="6"/>
  <c r="H2796" i="6"/>
  <c r="H2804" i="6"/>
  <c r="H2812" i="6"/>
  <c r="H2820" i="6"/>
  <c r="H2828" i="6"/>
  <c r="H2836" i="6"/>
  <c r="H2844" i="6"/>
  <c r="H2852" i="6"/>
  <c r="H2860" i="6"/>
  <c r="H2868" i="6"/>
  <c r="H2876" i="6"/>
  <c r="H2884" i="6"/>
  <c r="H2892" i="6"/>
  <c r="H2900" i="6"/>
  <c r="H2908" i="6"/>
  <c r="H2916" i="6"/>
  <c r="H2924" i="6"/>
  <c r="H2932" i="6"/>
  <c r="H2940" i="6"/>
  <c r="H2948" i="6"/>
  <c r="H2956" i="6"/>
  <c r="H2964" i="6"/>
  <c r="H2972" i="6"/>
  <c r="H2980" i="6"/>
  <c r="H3253" i="6"/>
  <c r="H3257" i="6"/>
  <c r="H3261" i="6"/>
  <c r="H3265" i="6"/>
  <c r="H3269" i="6"/>
  <c r="H3273" i="6"/>
  <c r="H3277" i="6"/>
  <c r="H3281" i="6"/>
  <c r="H3285" i="6"/>
  <c r="H3289" i="6"/>
  <c r="H3293" i="6"/>
  <c r="H3297" i="6"/>
  <c r="H3301" i="6"/>
  <c r="H3305" i="6"/>
  <c r="H3309" i="6"/>
  <c r="H3313" i="6"/>
  <c r="H3317" i="6"/>
  <c r="H3321" i="6"/>
  <c r="H3325" i="6"/>
  <c r="H3329" i="6"/>
  <c r="H3333" i="6"/>
  <c r="H3337" i="6"/>
  <c r="H3341" i="6"/>
  <c r="H3345" i="6"/>
  <c r="H3349" i="6"/>
  <c r="H3353" i="6"/>
  <c r="H3357" i="6"/>
  <c r="H3361" i="6"/>
  <c r="H3365" i="6"/>
  <c r="H3369" i="6"/>
  <c r="H3373" i="6"/>
  <c r="H3377" i="6"/>
  <c r="H3381" i="6"/>
  <c r="H3385" i="6"/>
  <c r="H3389" i="6"/>
  <c r="H3393" i="6"/>
  <c r="H3397" i="6"/>
  <c r="H3401" i="6"/>
  <c r="H3405" i="6"/>
  <c r="H3409" i="6"/>
  <c r="H3413" i="6"/>
  <c r="H2988" i="6"/>
  <c r="H2992" i="6"/>
  <c r="H2996" i="6"/>
  <c r="H3000" i="6"/>
  <c r="H3004" i="6"/>
  <c r="H3008" i="6"/>
  <c r="H3012" i="6"/>
  <c r="H3016" i="6"/>
  <c r="H3020" i="6"/>
  <c r="H3024" i="6"/>
  <c r="H3028" i="6"/>
  <c r="H3032" i="6"/>
  <c r="H3036" i="6"/>
  <c r="H3040" i="6"/>
  <c r="H3044" i="6"/>
  <c r="H3048" i="6"/>
  <c r="H3052" i="6"/>
  <c r="H3056" i="6"/>
  <c r="H3060" i="6"/>
  <c r="H3064" i="6"/>
  <c r="H3068" i="6"/>
  <c r="H3072" i="6"/>
  <c r="H3076" i="6"/>
  <c r="H3080" i="6"/>
  <c r="H3084" i="6"/>
  <c r="H3088" i="6"/>
  <c r="H3092" i="6"/>
  <c r="H3096" i="6"/>
  <c r="H3100" i="6"/>
  <c r="H3104" i="6"/>
  <c r="H3108" i="6"/>
  <c r="H3112" i="6"/>
  <c r="H3116" i="6"/>
  <c r="H3120" i="6"/>
  <c r="H3124" i="6"/>
  <c r="H3128" i="6"/>
  <c r="H3132" i="6"/>
  <c r="H3136" i="6"/>
  <c r="H3140" i="6"/>
  <c r="H3144" i="6"/>
  <c r="H3148" i="6"/>
  <c r="H3152" i="6"/>
  <c r="H3156" i="6"/>
  <c r="H3160" i="6"/>
  <c r="H3164" i="6"/>
  <c r="H3168" i="6"/>
  <c r="H3172" i="6"/>
  <c r="H3176" i="6"/>
  <c r="H3180" i="6"/>
  <c r="H3184" i="6"/>
  <c r="H3188" i="6"/>
  <c r="H3192" i="6"/>
  <c r="H3196" i="6"/>
  <c r="H3200" i="6"/>
  <c r="H3204" i="6"/>
  <c r="H3208" i="6"/>
  <c r="H3212" i="6"/>
  <c r="H3216" i="6"/>
  <c r="H3220" i="6"/>
  <c r="H3224" i="6"/>
  <c r="H3228" i="6"/>
  <c r="H3232" i="6"/>
  <c r="H3236" i="6"/>
  <c r="H3240" i="6"/>
  <c r="H3244" i="6"/>
  <c r="H3248" i="6"/>
  <c r="H3252" i="6"/>
  <c r="H3256" i="6"/>
  <c r="H3260" i="6"/>
  <c r="H3264" i="6"/>
  <c r="H3268" i="6"/>
  <c r="H3272" i="6"/>
  <c r="H3276" i="6"/>
  <c r="H3280" i="6"/>
  <c r="H3284" i="6"/>
  <c r="H3288" i="6"/>
  <c r="H3292" i="6"/>
  <c r="H3296" i="6"/>
  <c r="H3300" i="6"/>
  <c r="H3304" i="6"/>
  <c r="H3308" i="6"/>
  <c r="H3312" i="6"/>
  <c r="H3316" i="6"/>
  <c r="H3320" i="6"/>
  <c r="H3324" i="6"/>
  <c r="H3328" i="6"/>
  <c r="H3332" i="6"/>
  <c r="H3336" i="6"/>
  <c r="H3340" i="6"/>
  <c r="H3344" i="6"/>
  <c r="H3348" i="6"/>
  <c r="H3352" i="6"/>
  <c r="H3356" i="6"/>
  <c r="H3360" i="6"/>
  <c r="H3364" i="6"/>
  <c r="H3368" i="6"/>
  <c r="H3372" i="6"/>
  <c r="H3376" i="6"/>
  <c r="H3380" i="6"/>
  <c r="H3384" i="6"/>
  <c r="H3388" i="6"/>
  <c r="H3392" i="6"/>
  <c r="H3396" i="6"/>
  <c r="H3400" i="6"/>
  <c r="H3404" i="6"/>
  <c r="H3408" i="6"/>
  <c r="H3412" i="6"/>
  <c r="H2736" i="6"/>
  <c r="H2744" i="6"/>
  <c r="H2752" i="6"/>
  <c r="H2760" i="6"/>
  <c r="H2768" i="6"/>
  <c r="H2776" i="6"/>
  <c r="H2784" i="6"/>
  <c r="H2792" i="6"/>
  <c r="H2800" i="6"/>
  <c r="H2808" i="6"/>
  <c r="H2816" i="6"/>
  <c r="H2824" i="6"/>
  <c r="H2832" i="6"/>
  <c r="H2840" i="6"/>
  <c r="H2848" i="6"/>
  <c r="H2856" i="6"/>
  <c r="H2864" i="6"/>
  <c r="H2880" i="6"/>
  <c r="H2896" i="6"/>
  <c r="H2912" i="6"/>
  <c r="H2928" i="6"/>
  <c r="H2944" i="6"/>
  <c r="H2960" i="6"/>
  <c r="H2976" i="6"/>
  <c r="H3259" i="6"/>
  <c r="H3267" i="6"/>
  <c r="H3275" i="6"/>
  <c r="H3283" i="6"/>
  <c r="H3291" i="6"/>
  <c r="H3299" i="6"/>
  <c r="H3307" i="6"/>
  <c r="H3315" i="6"/>
  <c r="H3323" i="6"/>
  <c r="H3331" i="6"/>
  <c r="H3339" i="6"/>
  <c r="H3347" i="6"/>
  <c r="H3355" i="6"/>
  <c r="H3363" i="6"/>
  <c r="H3371" i="6"/>
  <c r="H3379" i="6"/>
  <c r="H3387" i="6"/>
  <c r="H3395" i="6"/>
  <c r="H3403" i="6"/>
  <c r="H3411" i="6"/>
  <c r="H2872" i="6"/>
  <c r="H2888" i="6"/>
  <c r="H2904" i="6"/>
  <c r="H2920" i="6"/>
  <c r="H2936" i="6"/>
  <c r="H2952" i="6"/>
  <c r="H2968" i="6"/>
  <c r="H2984" i="6"/>
  <c r="H3255" i="6"/>
  <c r="H3263" i="6"/>
  <c r="H3271" i="6"/>
  <c r="H3279" i="6"/>
  <c r="H3287" i="6"/>
  <c r="H3295" i="6"/>
  <c r="H3303" i="6"/>
  <c r="H3311" i="6"/>
  <c r="H3319" i="6"/>
  <c r="H3327" i="6"/>
  <c r="H3335" i="6"/>
  <c r="H3343" i="6"/>
  <c r="H3351" i="6"/>
  <c r="H3359" i="6"/>
  <c r="H3367" i="6"/>
  <c r="H3375" i="6"/>
  <c r="H3383" i="6"/>
  <c r="H3391" i="6"/>
  <c r="H3399" i="6"/>
  <c r="H3407" i="6"/>
  <c r="H2010" i="6"/>
  <c r="H2014" i="6"/>
  <c r="H2018" i="6"/>
  <c r="H2022" i="6"/>
  <c r="H2026" i="6"/>
  <c r="H2030" i="6"/>
  <c r="H2034" i="6"/>
  <c r="H2038" i="6"/>
  <c r="H2042" i="6"/>
  <c r="H2046" i="6"/>
  <c r="H2050" i="6"/>
  <c r="H2054" i="6"/>
  <c r="H2058" i="6"/>
  <c r="H2062" i="6"/>
  <c r="H2066" i="6"/>
  <c r="H2070" i="6"/>
  <c r="H2074" i="6"/>
  <c r="H2078" i="6"/>
  <c r="H2082" i="6"/>
  <c r="H2086" i="6"/>
  <c r="H2090" i="6"/>
  <c r="H2094" i="6"/>
  <c r="H2098" i="6"/>
  <c r="H2102" i="6"/>
  <c r="H2106" i="6"/>
  <c r="H2110" i="6"/>
  <c r="H2114" i="6"/>
  <c r="H2118" i="6"/>
  <c r="H2122" i="6"/>
  <c r="H2126" i="6"/>
  <c r="H2130" i="6"/>
  <c r="H2134" i="6"/>
  <c r="H2138" i="6"/>
  <c r="H2142" i="6"/>
  <c r="H2146" i="6"/>
  <c r="H2150" i="6"/>
  <c r="H2154" i="6"/>
  <c r="H2158" i="6"/>
  <c r="H2162" i="6"/>
  <c r="H2166" i="6"/>
  <c r="H2170" i="6"/>
  <c r="H2174" i="6"/>
  <c r="H2178" i="6"/>
  <c r="H2182" i="6"/>
  <c r="H2186" i="6"/>
  <c r="H2190" i="6"/>
  <c r="H2194" i="6"/>
  <c r="H2198" i="6"/>
  <c r="H2202" i="6"/>
  <c r="H2206" i="6"/>
  <c r="H2210" i="6"/>
  <c r="H2214" i="6"/>
  <c r="H2218" i="6"/>
  <c r="H2222" i="6"/>
  <c r="H2226" i="6"/>
  <c r="H2230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011" i="6"/>
  <c r="H2019" i="6"/>
  <c r="H2027" i="6"/>
  <c r="H2035" i="6"/>
  <c r="H2043" i="6"/>
  <c r="H205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1" i="6"/>
  <c r="H2495" i="6"/>
  <c r="H2499" i="6"/>
  <c r="H2503" i="6"/>
  <c r="H2507" i="6"/>
  <c r="H2511" i="6"/>
  <c r="H2515" i="6"/>
  <c r="H2519" i="6"/>
  <c r="H2523" i="6"/>
  <c r="H2527" i="6"/>
  <c r="H2531" i="6"/>
  <c r="H2535" i="6"/>
  <c r="H2539" i="6"/>
  <c r="H2543" i="6"/>
  <c r="H2547" i="6"/>
  <c r="H2551" i="6"/>
  <c r="H2555" i="6"/>
  <c r="H2559" i="6"/>
  <c r="H2563" i="6"/>
  <c r="H2567" i="6"/>
  <c r="H2571" i="6"/>
  <c r="H2575" i="6"/>
  <c r="H2579" i="6"/>
  <c r="H2583" i="6"/>
  <c r="H2587" i="6"/>
  <c r="H2591" i="6"/>
  <c r="H2595" i="6"/>
  <c r="H2599" i="6"/>
  <c r="H2603" i="6"/>
  <c r="H2607" i="6"/>
  <c r="H2611" i="6"/>
  <c r="H2615" i="6"/>
  <c r="H2619" i="6"/>
  <c r="H2623" i="6"/>
  <c r="H2627" i="6"/>
  <c r="H2631" i="6"/>
  <c r="H2635" i="6"/>
  <c r="H2639" i="6"/>
  <c r="H2643" i="6"/>
  <c r="H2234" i="6"/>
  <c r="H2238" i="6"/>
  <c r="H2242" i="6"/>
  <c r="H2246" i="6"/>
  <c r="H2250" i="6"/>
  <c r="H2254" i="6"/>
  <c r="H2258" i="6"/>
  <c r="H2262" i="6"/>
  <c r="H2266" i="6"/>
  <c r="H2270" i="6"/>
  <c r="H2274" i="6"/>
  <c r="H2278" i="6"/>
  <c r="H2282" i="6"/>
  <c r="H2286" i="6"/>
  <c r="H2290" i="6"/>
  <c r="H2294" i="6"/>
  <c r="H2298" i="6"/>
  <c r="H2302" i="6"/>
  <c r="H2306" i="6"/>
  <c r="H2310" i="6"/>
  <c r="H2314" i="6"/>
  <c r="H2318" i="6"/>
  <c r="H2322" i="6"/>
  <c r="H2326" i="6"/>
  <c r="H2330" i="6"/>
  <c r="H2334" i="6"/>
  <c r="H2338" i="6"/>
  <c r="H2342" i="6"/>
  <c r="H2346" i="6"/>
  <c r="H2350" i="6"/>
  <c r="H2354" i="6"/>
  <c r="H2358" i="6"/>
  <c r="H2362" i="6"/>
  <c r="H2366" i="6"/>
  <c r="H2370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H2506" i="6"/>
  <c r="H2510" i="6"/>
  <c r="H2514" i="6"/>
  <c r="H2518" i="6"/>
  <c r="H2522" i="6"/>
  <c r="H2526" i="6"/>
  <c r="H2530" i="6"/>
  <c r="H2534" i="6"/>
  <c r="H2538" i="6"/>
  <c r="H2542" i="6"/>
  <c r="H2546" i="6"/>
  <c r="H2550" i="6"/>
  <c r="H2554" i="6"/>
  <c r="H2558" i="6"/>
  <c r="H2562" i="6"/>
  <c r="H2566" i="6"/>
  <c r="H2570" i="6"/>
  <c r="H2574" i="6"/>
  <c r="H2578" i="6"/>
  <c r="H2582" i="6"/>
  <c r="H2586" i="6"/>
  <c r="H2590" i="6"/>
  <c r="H2594" i="6"/>
  <c r="H2598" i="6"/>
  <c r="H2602" i="6"/>
  <c r="H2606" i="6"/>
  <c r="H2610" i="6"/>
  <c r="H2614" i="6"/>
  <c r="H2618" i="6"/>
  <c r="H2622" i="6"/>
  <c r="H2626" i="6"/>
  <c r="H2630" i="6"/>
  <c r="H2634" i="6"/>
  <c r="H2638" i="6"/>
  <c r="H2642" i="6"/>
  <c r="H2646" i="6"/>
  <c r="H2015" i="6"/>
  <c r="H2023" i="6"/>
  <c r="H2031" i="6"/>
  <c r="H2039" i="6"/>
  <c r="H2047" i="6"/>
  <c r="H2055" i="6"/>
  <c r="H2057" i="6"/>
  <c r="H2059" i="6"/>
  <c r="H2061" i="6"/>
  <c r="H2063" i="6"/>
  <c r="H2065" i="6"/>
  <c r="H2067" i="6"/>
  <c r="H2069" i="6"/>
  <c r="H2071" i="6"/>
  <c r="H2073" i="6"/>
  <c r="H2075" i="6"/>
  <c r="H2077" i="6"/>
  <c r="H2079" i="6"/>
  <c r="H2081" i="6"/>
  <c r="H2083" i="6"/>
  <c r="H2085" i="6"/>
  <c r="H2087" i="6"/>
  <c r="H2089" i="6"/>
  <c r="H2091" i="6"/>
  <c r="H2093" i="6"/>
  <c r="H2095" i="6"/>
  <c r="H2097" i="6"/>
  <c r="H2099" i="6"/>
  <c r="H2101" i="6"/>
  <c r="H2103" i="6"/>
  <c r="H2105" i="6"/>
  <c r="H2107" i="6"/>
  <c r="H2109" i="6"/>
  <c r="H2111" i="6"/>
  <c r="H2113" i="6"/>
  <c r="H2115" i="6"/>
  <c r="H2117" i="6"/>
  <c r="H2119" i="6"/>
  <c r="H2121" i="6"/>
  <c r="H2123" i="6"/>
  <c r="H2125" i="6"/>
  <c r="H2127" i="6"/>
  <c r="H2129" i="6"/>
  <c r="H2131" i="6"/>
  <c r="H2133" i="6"/>
  <c r="H2135" i="6"/>
  <c r="H2137" i="6"/>
  <c r="H2139" i="6"/>
  <c r="H2141" i="6"/>
  <c r="H2143" i="6"/>
  <c r="H2145" i="6"/>
  <c r="H2147" i="6"/>
  <c r="H2149" i="6"/>
  <c r="H2151" i="6"/>
  <c r="H2153" i="6"/>
  <c r="H2155" i="6"/>
  <c r="H2157" i="6"/>
  <c r="H2159" i="6"/>
  <c r="H2161" i="6"/>
  <c r="H2163" i="6"/>
  <c r="H2165" i="6"/>
  <c r="H2167" i="6"/>
  <c r="H2169" i="6"/>
  <c r="H2171" i="6"/>
  <c r="H2173" i="6"/>
  <c r="H2175" i="6"/>
  <c r="H2177" i="6"/>
  <c r="H2179" i="6"/>
  <c r="H2181" i="6"/>
  <c r="H2183" i="6"/>
  <c r="H2185" i="6"/>
  <c r="H2187" i="6"/>
  <c r="H2189" i="6"/>
  <c r="H2191" i="6"/>
  <c r="H2193" i="6"/>
  <c r="H2195" i="6"/>
  <c r="H2197" i="6"/>
  <c r="H2199" i="6"/>
  <c r="H2201" i="6"/>
  <c r="H2203" i="6"/>
  <c r="H2205" i="6"/>
  <c r="H2207" i="6"/>
  <c r="H2209" i="6"/>
  <c r="H2211" i="6"/>
  <c r="H2213" i="6"/>
  <c r="H2215" i="6"/>
  <c r="H2217" i="6"/>
  <c r="H2219" i="6"/>
  <c r="H2221" i="6"/>
  <c r="H2223" i="6"/>
  <c r="H2225" i="6"/>
  <c r="H2227" i="6"/>
  <c r="H2229" i="6"/>
  <c r="H2231" i="6"/>
  <c r="H2233" i="6"/>
  <c r="H2237" i="6"/>
  <c r="H2241" i="6"/>
  <c r="H2245" i="6"/>
  <c r="H2249" i="6"/>
  <c r="H2253" i="6"/>
  <c r="H2257" i="6"/>
  <c r="H2261" i="6"/>
  <c r="H2265" i="6"/>
  <c r="H2269" i="6"/>
  <c r="H2273" i="6"/>
  <c r="H2277" i="6"/>
  <c r="H2281" i="6"/>
  <c r="H2285" i="6"/>
  <c r="H2289" i="6"/>
  <c r="H2293" i="6"/>
  <c r="H2297" i="6"/>
  <c r="H2301" i="6"/>
  <c r="H2305" i="6"/>
  <c r="H2309" i="6"/>
  <c r="H2313" i="6"/>
  <c r="H2317" i="6"/>
  <c r="H2321" i="6"/>
  <c r="H2325" i="6"/>
  <c r="H2329" i="6"/>
  <c r="H2333" i="6"/>
  <c r="H2337" i="6"/>
  <c r="H2341" i="6"/>
  <c r="H2345" i="6"/>
  <c r="H2349" i="6"/>
  <c r="H2353" i="6"/>
  <c r="H2357" i="6"/>
  <c r="H2361" i="6"/>
  <c r="H2365" i="6"/>
  <c r="H2369" i="6"/>
  <c r="H2373" i="6"/>
  <c r="H2377" i="6"/>
  <c r="H2381" i="6"/>
  <c r="H2385" i="6"/>
  <c r="H2389" i="6"/>
  <c r="H2393" i="6"/>
  <c r="H2397" i="6"/>
  <c r="H2401" i="6"/>
  <c r="H2405" i="6"/>
  <c r="H2409" i="6"/>
  <c r="H2413" i="6"/>
  <c r="H2417" i="6"/>
  <c r="H2421" i="6"/>
  <c r="H2425" i="6"/>
  <c r="H2429" i="6"/>
  <c r="H2433" i="6"/>
  <c r="H2437" i="6"/>
  <c r="H2441" i="6"/>
  <c r="H2445" i="6"/>
  <c r="H2449" i="6"/>
  <c r="H2453" i="6"/>
  <c r="H2457" i="6"/>
  <c r="H2461" i="6"/>
  <c r="H2465" i="6"/>
  <c r="H2469" i="6"/>
  <c r="H2473" i="6"/>
  <c r="H2477" i="6"/>
  <c r="H2481" i="6"/>
  <c r="H2485" i="6"/>
  <c r="H2489" i="6"/>
  <c r="H2493" i="6"/>
  <c r="H2497" i="6"/>
  <c r="H2501" i="6"/>
  <c r="H2505" i="6"/>
  <c r="H2509" i="6"/>
  <c r="H2513" i="6"/>
  <c r="H2517" i="6"/>
  <c r="H2521" i="6"/>
  <c r="H2525" i="6"/>
  <c r="H2529" i="6"/>
  <c r="H2533" i="6"/>
  <c r="H2537" i="6"/>
  <c r="H2541" i="6"/>
  <c r="H2545" i="6"/>
  <c r="H2549" i="6"/>
  <c r="H2553" i="6"/>
  <c r="H2557" i="6"/>
  <c r="H2561" i="6"/>
  <c r="H2565" i="6"/>
  <c r="H2569" i="6"/>
  <c r="H2573" i="6"/>
  <c r="H2577" i="6"/>
  <c r="H2581" i="6"/>
  <c r="H2585" i="6"/>
  <c r="H2589" i="6"/>
  <c r="H2593" i="6"/>
  <c r="H2597" i="6"/>
  <c r="H2601" i="6"/>
  <c r="H2605" i="6"/>
  <c r="H2609" i="6"/>
  <c r="H2613" i="6"/>
  <c r="H2617" i="6"/>
  <c r="H2621" i="6"/>
  <c r="H2625" i="6"/>
  <c r="H2629" i="6"/>
  <c r="H2633" i="6"/>
  <c r="H2637" i="6"/>
  <c r="H2641" i="6"/>
  <c r="H2645" i="6"/>
  <c r="H2236" i="6"/>
  <c r="H2244" i="6"/>
  <c r="H2252" i="6"/>
  <c r="H2260" i="6"/>
  <c r="H2268" i="6"/>
  <c r="H2276" i="6"/>
  <c r="H2284" i="6"/>
  <c r="H2292" i="6"/>
  <c r="H2300" i="6"/>
  <c r="H2308" i="6"/>
  <c r="H2316" i="6"/>
  <c r="H2324" i="6"/>
  <c r="H2332" i="6"/>
  <c r="H2340" i="6"/>
  <c r="H2348" i="6"/>
  <c r="H2356" i="6"/>
  <c r="H2364" i="6"/>
  <c r="H2372" i="6"/>
  <c r="H2380" i="6"/>
  <c r="H2388" i="6"/>
  <c r="H2396" i="6"/>
  <c r="H2404" i="6"/>
  <c r="H2412" i="6"/>
  <c r="H2420" i="6"/>
  <c r="H2428" i="6"/>
  <c r="H2436" i="6"/>
  <c r="H2444" i="6"/>
  <c r="H2452" i="6"/>
  <c r="H2460" i="6"/>
  <c r="H2468" i="6"/>
  <c r="H2476" i="6"/>
  <c r="H2484" i="6"/>
  <c r="H2492" i="6"/>
  <c r="H2500" i="6"/>
  <c r="H2508" i="6"/>
  <c r="H2516" i="6"/>
  <c r="H2524" i="6"/>
  <c r="H2532" i="6"/>
  <c r="H2540" i="6"/>
  <c r="H2548" i="6"/>
  <c r="H2556" i="6"/>
  <c r="H2564" i="6"/>
  <c r="H2572" i="6"/>
  <c r="H2580" i="6"/>
  <c r="H2588" i="6"/>
  <c r="H2596" i="6"/>
  <c r="H2604" i="6"/>
  <c r="H2612" i="6"/>
  <c r="H2620" i="6"/>
  <c r="H2628" i="6"/>
  <c r="H2636" i="6"/>
  <c r="H2644" i="6"/>
  <c r="H2240" i="6"/>
  <c r="H2248" i="6"/>
  <c r="H2256" i="6"/>
  <c r="H2264" i="6"/>
  <c r="H2272" i="6"/>
  <c r="H2280" i="6"/>
  <c r="H2288" i="6"/>
  <c r="H2296" i="6"/>
  <c r="H2304" i="6"/>
  <c r="H2312" i="6"/>
  <c r="H2320" i="6"/>
  <c r="H2328" i="6"/>
  <c r="H2336" i="6"/>
  <c r="H2344" i="6"/>
  <c r="H2352" i="6"/>
  <c r="H2360" i="6"/>
  <c r="H2368" i="6"/>
  <c r="H2376" i="6"/>
  <c r="H2384" i="6"/>
  <c r="H2392" i="6"/>
  <c r="H2400" i="6"/>
  <c r="H2408" i="6"/>
  <c r="H2416" i="6"/>
  <c r="H2424" i="6"/>
  <c r="H2432" i="6"/>
  <c r="H2440" i="6"/>
  <c r="H2448" i="6"/>
  <c r="H2456" i="6"/>
  <c r="H2464" i="6"/>
  <c r="H2472" i="6"/>
  <c r="H2480" i="6"/>
  <c r="H2488" i="6"/>
  <c r="H2496" i="6"/>
  <c r="H2504" i="6"/>
  <c r="H2512" i="6"/>
  <c r="H2520" i="6"/>
  <c r="H2528" i="6"/>
  <c r="H2536" i="6"/>
  <c r="H2544" i="6"/>
  <c r="H2552" i="6"/>
  <c r="H2560" i="6"/>
  <c r="H2568" i="6"/>
  <c r="H2576" i="6"/>
  <c r="H2584" i="6"/>
  <c r="H2592" i="6"/>
  <c r="H2600" i="6"/>
  <c r="H2608" i="6"/>
  <c r="H2616" i="6"/>
  <c r="H2624" i="6"/>
  <c r="H2632" i="6"/>
  <c r="H2640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182" i="6"/>
  <c r="H190" i="6"/>
  <c r="H198" i="6"/>
  <c r="H206" i="6"/>
  <c r="H214" i="6"/>
  <c r="H222" i="6"/>
  <c r="H230" i="6"/>
  <c r="H238" i="6"/>
  <c r="H246" i="6"/>
  <c r="H254" i="6"/>
  <c r="H262" i="6"/>
  <c r="H194" i="6"/>
  <c r="H210" i="6"/>
  <c r="H226" i="6"/>
  <c r="H242" i="6"/>
  <c r="H258" i="6"/>
  <c r="H186" i="6"/>
  <c r="H218" i="6"/>
  <c r="H250" i="6"/>
  <c r="H202" i="6"/>
  <c r="H266" i="6"/>
  <c r="H234" i="6"/>
  <c r="H5092" i="6"/>
  <c r="G5091" i="6"/>
  <c r="H5088" i="6"/>
  <c r="G5087" i="6"/>
  <c r="H5084" i="6"/>
  <c r="G5083" i="6"/>
  <c r="H5080" i="6"/>
  <c r="G5079" i="6"/>
  <c r="H5076" i="6"/>
  <c r="G5075" i="6"/>
  <c r="H5072" i="6"/>
  <c r="G5071" i="6"/>
  <c r="H5068" i="6"/>
  <c r="G5067" i="6"/>
  <c r="H5064" i="6"/>
  <c r="G5063" i="6"/>
  <c r="H5060" i="6"/>
  <c r="G5059" i="6"/>
  <c r="H5056" i="6"/>
  <c r="G5055" i="6"/>
  <c r="H5052" i="6"/>
  <c r="G5051" i="6"/>
  <c r="H5048" i="6"/>
  <c r="G5047" i="6"/>
  <c r="H5044" i="6"/>
  <c r="G5043" i="6"/>
  <c r="H5040" i="6"/>
  <c r="G5039" i="6"/>
  <c r="H5036" i="6"/>
  <c r="G5035" i="6"/>
  <c r="H5032" i="6"/>
  <c r="G5031" i="6"/>
  <c r="H5028" i="6"/>
  <c r="G5027" i="6"/>
  <c r="H5024" i="6"/>
  <c r="G5023" i="6"/>
  <c r="H5020" i="6"/>
  <c r="G5019" i="6"/>
  <c r="H5016" i="6"/>
  <c r="G5015" i="6"/>
  <c r="H5012" i="6"/>
  <c r="G5011" i="6"/>
  <c r="H5008" i="6"/>
  <c r="G5007" i="6"/>
  <c r="H5004" i="6"/>
  <c r="G5003" i="6"/>
  <c r="H5000" i="6"/>
  <c r="G4999" i="6"/>
  <c r="H4996" i="6"/>
  <c r="G4995" i="6"/>
  <c r="H4992" i="6"/>
  <c r="G4991" i="6"/>
  <c r="H4988" i="6"/>
  <c r="G4987" i="6"/>
  <c r="H4984" i="6"/>
  <c r="G4983" i="6"/>
  <c r="H4980" i="6"/>
  <c r="G4979" i="6"/>
  <c r="H4976" i="6"/>
  <c r="G4975" i="6"/>
  <c r="H4972" i="6"/>
  <c r="G4971" i="6"/>
  <c r="H4968" i="6"/>
  <c r="G4967" i="6"/>
  <c r="H4964" i="6"/>
  <c r="G4963" i="6"/>
  <c r="H4960" i="6"/>
  <c r="G4959" i="6"/>
  <c r="H4956" i="6"/>
  <c r="G4955" i="6"/>
  <c r="H4952" i="6"/>
  <c r="G4951" i="6"/>
  <c r="H4948" i="6"/>
  <c r="G4947" i="6"/>
  <c r="H4944" i="6"/>
  <c r="G4943" i="6"/>
  <c r="H4940" i="6"/>
  <c r="G4939" i="6"/>
  <c r="H4936" i="6"/>
  <c r="G4935" i="6"/>
  <c r="H4932" i="6"/>
  <c r="G4931" i="6"/>
  <c r="H4928" i="6"/>
  <c r="G4927" i="6"/>
  <c r="H4924" i="6"/>
  <c r="G4923" i="6"/>
  <c r="H4920" i="6"/>
  <c r="G4919" i="6"/>
  <c r="H4916" i="6"/>
  <c r="G4915" i="6"/>
  <c r="H4912" i="6"/>
  <c r="G4911" i="6"/>
  <c r="H4908" i="6"/>
  <c r="G4907" i="6"/>
  <c r="H4904" i="6"/>
  <c r="G4903" i="6"/>
  <c r="H4900" i="6"/>
  <c r="G4899" i="6"/>
  <c r="H4896" i="6"/>
  <c r="G4895" i="6"/>
  <c r="H4892" i="6"/>
  <c r="G4891" i="6"/>
  <c r="H4888" i="6"/>
  <c r="G4887" i="6"/>
  <c r="H4884" i="6"/>
  <c r="G4883" i="6"/>
  <c r="H4880" i="6"/>
  <c r="G4879" i="6"/>
  <c r="H4876" i="6"/>
  <c r="G4875" i="6"/>
  <c r="H4872" i="6"/>
  <c r="G4871" i="6"/>
  <c r="H4868" i="6"/>
  <c r="G4867" i="6"/>
  <c r="H4864" i="6"/>
  <c r="G4863" i="6"/>
  <c r="H4860" i="6"/>
  <c r="G4859" i="6"/>
  <c r="H4856" i="6"/>
  <c r="G4855" i="6"/>
  <c r="H4852" i="6"/>
  <c r="G4851" i="6"/>
  <c r="H4848" i="6"/>
  <c r="G4847" i="6"/>
  <c r="H4844" i="6"/>
  <c r="G4843" i="6"/>
  <c r="H4840" i="6"/>
  <c r="G4839" i="6"/>
  <c r="H4836" i="6"/>
  <c r="G4835" i="6"/>
  <c r="H4832" i="6"/>
  <c r="G4831" i="6"/>
  <c r="H4828" i="6"/>
  <c r="G4827" i="6"/>
  <c r="H4824" i="6"/>
  <c r="G4823" i="6"/>
  <c r="H4820" i="6"/>
  <c r="G4819" i="6"/>
  <c r="H4816" i="6"/>
  <c r="G4815" i="6"/>
  <c r="H4812" i="6"/>
  <c r="G4811" i="6"/>
  <c r="H4808" i="6"/>
  <c r="G4807" i="6"/>
  <c r="H4804" i="6"/>
  <c r="G4803" i="6"/>
  <c r="H4800" i="6"/>
  <c r="G4799" i="6"/>
  <c r="H4796" i="6"/>
  <c r="G4795" i="6"/>
  <c r="H4792" i="6"/>
  <c r="G4791" i="6"/>
  <c r="H4788" i="6"/>
  <c r="G4787" i="6"/>
  <c r="H4784" i="6"/>
  <c r="G4783" i="6"/>
  <c r="H4780" i="6"/>
  <c r="G4779" i="6"/>
  <c r="H4776" i="6"/>
  <c r="G4775" i="6"/>
  <c r="H4772" i="6"/>
  <c r="G4771" i="6"/>
  <c r="H4768" i="6"/>
  <c r="G4767" i="6"/>
  <c r="H4764" i="6"/>
  <c r="G4763" i="6"/>
  <c r="H4760" i="6"/>
  <c r="G4759" i="6"/>
  <c r="H4756" i="6"/>
  <c r="G4755" i="6"/>
  <c r="H4752" i="6"/>
  <c r="G4751" i="6"/>
  <c r="H4748" i="6"/>
  <c r="G4747" i="6"/>
  <c r="H4744" i="6"/>
  <c r="G4743" i="6"/>
  <c r="H4740" i="6"/>
  <c r="G4739" i="6"/>
  <c r="H4736" i="6"/>
  <c r="G4735" i="6"/>
  <c r="H4732" i="6"/>
  <c r="G4731" i="6"/>
  <c r="H4728" i="6"/>
  <c r="G4727" i="6"/>
  <c r="H4724" i="6"/>
  <c r="G4723" i="6"/>
  <c r="H4720" i="6"/>
  <c r="G4719" i="6"/>
  <c r="H4716" i="6"/>
  <c r="G4715" i="6"/>
  <c r="H4712" i="6"/>
  <c r="G4711" i="6"/>
  <c r="H4708" i="6"/>
  <c r="G4707" i="6"/>
  <c r="H4704" i="6"/>
  <c r="G4703" i="6"/>
  <c r="H4700" i="6"/>
  <c r="G4699" i="6"/>
  <c r="H4696" i="6"/>
  <c r="G4695" i="6"/>
  <c r="H4692" i="6"/>
  <c r="G4691" i="6"/>
  <c r="H4688" i="6"/>
  <c r="G4687" i="6"/>
  <c r="H4684" i="6"/>
  <c r="G4683" i="6"/>
  <c r="H4680" i="6"/>
  <c r="G4679" i="6"/>
  <c r="H4676" i="6"/>
  <c r="G4675" i="6"/>
  <c r="H4672" i="6"/>
  <c r="G4671" i="6"/>
  <c r="H4668" i="6"/>
  <c r="G4667" i="6"/>
  <c r="H4664" i="6"/>
  <c r="G4663" i="6"/>
  <c r="H4660" i="6"/>
  <c r="G4659" i="6"/>
  <c r="H4656" i="6"/>
  <c r="G4655" i="6"/>
  <c r="H4652" i="6"/>
  <c r="G4651" i="6"/>
  <c r="H4648" i="6"/>
  <c r="G4647" i="6"/>
  <c r="H4644" i="6"/>
  <c r="G4643" i="6"/>
  <c r="H4640" i="6"/>
  <c r="G4639" i="6"/>
  <c r="H4636" i="6"/>
  <c r="G4635" i="6"/>
  <c r="H4632" i="6"/>
  <c r="G4631" i="6"/>
  <c r="H4628" i="6"/>
  <c r="G4627" i="6"/>
  <c r="H4624" i="6"/>
  <c r="G4623" i="6"/>
  <c r="H4620" i="6"/>
  <c r="G4619" i="6"/>
  <c r="H4616" i="6"/>
  <c r="G4615" i="6"/>
  <c r="H4612" i="6"/>
  <c r="G4611" i="6"/>
  <c r="H4608" i="6"/>
  <c r="G4607" i="6"/>
  <c r="H4604" i="6"/>
  <c r="G4603" i="6"/>
  <c r="H4600" i="6"/>
  <c r="G4599" i="6"/>
  <c r="H4596" i="6"/>
  <c r="G4595" i="6"/>
  <c r="H4592" i="6"/>
  <c r="G4591" i="6"/>
  <c r="H4588" i="6"/>
  <c r="G4587" i="6"/>
  <c r="H4584" i="6"/>
  <c r="G4583" i="6"/>
  <c r="H4580" i="6"/>
  <c r="G4579" i="6"/>
  <c r="H4576" i="6"/>
  <c r="G4575" i="6"/>
  <c r="H4572" i="6"/>
  <c r="G4571" i="6"/>
  <c r="H4568" i="6"/>
  <c r="G4567" i="6"/>
  <c r="H4564" i="6"/>
  <c r="G4563" i="6"/>
  <c r="H4560" i="6"/>
  <c r="G4559" i="6"/>
  <c r="H4556" i="6"/>
  <c r="G4555" i="6"/>
  <c r="H4552" i="6"/>
  <c r="G4551" i="6"/>
  <c r="H4548" i="6"/>
  <c r="G4547" i="6"/>
  <c r="H4544" i="6"/>
  <c r="G4543" i="6"/>
  <c r="H4540" i="6"/>
  <c r="G4539" i="6"/>
  <c r="H4536" i="6"/>
  <c r="G4535" i="6"/>
  <c r="H4532" i="6"/>
  <c r="G4531" i="6"/>
  <c r="H4528" i="6"/>
  <c r="G4527" i="6"/>
  <c r="H4524" i="6"/>
  <c r="G4523" i="6"/>
  <c r="H4520" i="6"/>
  <c r="G4519" i="6"/>
  <c r="H4516" i="6"/>
  <c r="G4515" i="6"/>
  <c r="H4512" i="6"/>
  <c r="G4511" i="6"/>
  <c r="H4508" i="6"/>
  <c r="G4507" i="6"/>
  <c r="H4504" i="6"/>
  <c r="G4503" i="6"/>
  <c r="H4500" i="6"/>
  <c r="G4499" i="6"/>
  <c r="H4496" i="6"/>
  <c r="G4495" i="6"/>
  <c r="H4492" i="6"/>
  <c r="G4491" i="6"/>
  <c r="H4488" i="6"/>
  <c r="G4487" i="6"/>
  <c r="H4484" i="6"/>
  <c r="G4483" i="6"/>
  <c r="H4480" i="6"/>
  <c r="G4479" i="6"/>
  <c r="H4476" i="6"/>
  <c r="G4475" i="6"/>
  <c r="H4472" i="6"/>
  <c r="G4471" i="6"/>
  <c r="H4468" i="6"/>
  <c r="G4467" i="6"/>
  <c r="H4464" i="6"/>
  <c r="G4463" i="6"/>
  <c r="H4460" i="6"/>
  <c r="G4459" i="6"/>
  <c r="H4456" i="6"/>
  <c r="G4455" i="6"/>
  <c r="H4452" i="6"/>
  <c r="G4451" i="6"/>
  <c r="H4448" i="6"/>
  <c r="G4447" i="6"/>
  <c r="H4444" i="6"/>
  <c r="G4443" i="6"/>
  <c r="H4440" i="6"/>
  <c r="G4439" i="6"/>
  <c r="H4436" i="6"/>
  <c r="G4435" i="6"/>
  <c r="H4432" i="6"/>
  <c r="G4431" i="6"/>
  <c r="H4428" i="6"/>
  <c r="G4427" i="6"/>
  <c r="H4424" i="6"/>
  <c r="G4423" i="6"/>
  <c r="H4420" i="6"/>
  <c r="G4419" i="6"/>
  <c r="H4416" i="6"/>
  <c r="G4415" i="6"/>
  <c r="H4412" i="6"/>
  <c r="G4411" i="6"/>
  <c r="H4408" i="6"/>
  <c r="G4407" i="6"/>
  <c r="H4404" i="6"/>
  <c r="G4403" i="6"/>
  <c r="H4400" i="6"/>
  <c r="G4399" i="6"/>
  <c r="H4396" i="6"/>
  <c r="G4395" i="6"/>
  <c r="H4392" i="6"/>
  <c r="G4391" i="6"/>
  <c r="H4388" i="6"/>
  <c r="G4387" i="6"/>
  <c r="H4384" i="6"/>
  <c r="G4383" i="6"/>
  <c r="H4380" i="6"/>
  <c r="G4379" i="6"/>
  <c r="H4376" i="6"/>
  <c r="G4375" i="6"/>
  <c r="H4372" i="6"/>
  <c r="G4371" i="6"/>
  <c r="H4368" i="6"/>
  <c r="G4367" i="6"/>
  <c r="H4364" i="6"/>
  <c r="G4363" i="6"/>
  <c r="H4360" i="6"/>
  <c r="G4359" i="6"/>
  <c r="H4356" i="6"/>
  <c r="G4355" i="6"/>
  <c r="H4352" i="6"/>
  <c r="G4351" i="6"/>
  <c r="H4348" i="6"/>
  <c r="G4347" i="6"/>
  <c r="H4344" i="6"/>
  <c r="G4343" i="6"/>
  <c r="H4340" i="6"/>
  <c r="G4339" i="6"/>
  <c r="H4336" i="6"/>
  <c r="G4335" i="6"/>
  <c r="H4332" i="6"/>
  <c r="G4331" i="6"/>
  <c r="H4328" i="6"/>
  <c r="G4327" i="6"/>
  <c r="H4324" i="6"/>
  <c r="G4323" i="6"/>
  <c r="H4320" i="6"/>
  <c r="G4319" i="6"/>
  <c r="H4316" i="6"/>
  <c r="G4315" i="6"/>
  <c r="H4312" i="6"/>
  <c r="G4311" i="6"/>
  <c r="H4308" i="6"/>
  <c r="G4307" i="6"/>
  <c r="H4304" i="6"/>
  <c r="G4303" i="6"/>
  <c r="H4300" i="6"/>
  <c r="G4299" i="6"/>
  <c r="H4296" i="6"/>
  <c r="G4295" i="6"/>
  <c r="H4292" i="6"/>
  <c r="G4291" i="6"/>
  <c r="H4288" i="6"/>
  <c r="G4287" i="6"/>
  <c r="H4284" i="6"/>
  <c r="G4283" i="6"/>
  <c r="H4280" i="6"/>
  <c r="G4279" i="6"/>
  <c r="H4276" i="6"/>
  <c r="G4275" i="6"/>
  <c r="H4272" i="6"/>
  <c r="G4271" i="6"/>
  <c r="H4268" i="6"/>
  <c r="G4267" i="6"/>
  <c r="H4264" i="6"/>
  <c r="G4263" i="6"/>
  <c r="H4260" i="6"/>
  <c r="G4259" i="6"/>
  <c r="H4256" i="6"/>
  <c r="G4255" i="6"/>
  <c r="H4252" i="6"/>
  <c r="G4251" i="6"/>
  <c r="H4248" i="6"/>
  <c r="G4247" i="6"/>
  <c r="H4244" i="6"/>
  <c r="G4243" i="6"/>
  <c r="H4240" i="6"/>
  <c r="G4239" i="6"/>
  <c r="H4236" i="6"/>
  <c r="G4235" i="6"/>
  <c r="H4232" i="6"/>
  <c r="G4231" i="6"/>
  <c r="H4228" i="6"/>
  <c r="G4227" i="6"/>
  <c r="H4224" i="6"/>
  <c r="G4223" i="6"/>
  <c r="H4220" i="6"/>
  <c r="G4219" i="6"/>
  <c r="H4216" i="6"/>
  <c r="G4215" i="6"/>
  <c r="H4212" i="6"/>
  <c r="G4211" i="6"/>
  <c r="H4208" i="6"/>
  <c r="G4207" i="6"/>
  <c r="H4204" i="6"/>
  <c r="G4203" i="6"/>
  <c r="H4200" i="6"/>
  <c r="G4199" i="6"/>
  <c r="H4196" i="6"/>
  <c r="G4195" i="6"/>
  <c r="H4192" i="6"/>
  <c r="G4191" i="6"/>
  <c r="H4188" i="6"/>
  <c r="G4187" i="6"/>
  <c r="H4184" i="6"/>
  <c r="G4183" i="6"/>
  <c r="H4180" i="6"/>
  <c r="G4179" i="6"/>
  <c r="H4176" i="6"/>
  <c r="G4175" i="6"/>
  <c r="H4172" i="6"/>
  <c r="G4171" i="6"/>
  <c r="H4168" i="6"/>
  <c r="G4167" i="6"/>
  <c r="H4164" i="6"/>
  <c r="G4163" i="6"/>
  <c r="H4160" i="6"/>
  <c r="G4159" i="6"/>
  <c r="H4156" i="6"/>
  <c r="G4155" i="6"/>
  <c r="H4152" i="6"/>
  <c r="G4151" i="6"/>
  <c r="H4148" i="6"/>
  <c r="G4147" i="6"/>
  <c r="H4144" i="6"/>
  <c r="G4143" i="6"/>
  <c r="H4140" i="6"/>
  <c r="G4139" i="6"/>
  <c r="H4136" i="6"/>
  <c r="G4135" i="6"/>
  <c r="H4132" i="6"/>
  <c r="G4131" i="6"/>
  <c r="H4128" i="6"/>
  <c r="H4125" i="6"/>
  <c r="G4122" i="6"/>
  <c r="H4117" i="6"/>
  <c r="G4114" i="6"/>
  <c r="H4109" i="6"/>
  <c r="G4061" i="6"/>
  <c r="H4058" i="6"/>
  <c r="G4053" i="6"/>
  <c r="H4050" i="6"/>
  <c r="G4045" i="6"/>
  <c r="H4042" i="6"/>
  <c r="G4037" i="6"/>
  <c r="H4034" i="6"/>
  <c r="G4029" i="6"/>
  <c r="H4026" i="6"/>
  <c r="G4021" i="6"/>
  <c r="H4018" i="6"/>
  <c r="G4013" i="6"/>
  <c r="H4010" i="6"/>
  <c r="G4005" i="6"/>
  <c r="H4002" i="6"/>
  <c r="G3997" i="6"/>
  <c r="H3994" i="6"/>
  <c r="G3989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665" i="6"/>
  <c r="G1669" i="6"/>
  <c r="G1673" i="6"/>
  <c r="G1677" i="6"/>
  <c r="G1681" i="6"/>
  <c r="G1685" i="6"/>
  <c r="G1689" i="6"/>
  <c r="G1693" i="6"/>
  <c r="G1697" i="6"/>
  <c r="G1701" i="6"/>
  <c r="G1705" i="6"/>
  <c r="G1709" i="6"/>
  <c r="G1713" i="6"/>
  <c r="G1717" i="6"/>
  <c r="G1721" i="6"/>
  <c r="G1725" i="6"/>
  <c r="G1729" i="6"/>
  <c r="G1733" i="6"/>
  <c r="G1737" i="6"/>
  <c r="G1741" i="6"/>
  <c r="G1745" i="6"/>
  <c r="G1749" i="6"/>
  <c r="G1753" i="6"/>
  <c r="G1757" i="6"/>
  <c r="G1761" i="6"/>
  <c r="G1765" i="6"/>
  <c r="G1769" i="6"/>
  <c r="G1773" i="6"/>
  <c r="G1777" i="6"/>
  <c r="G1781" i="6"/>
  <c r="G1785" i="6"/>
  <c r="G1789" i="6"/>
  <c r="G1793" i="6"/>
  <c r="G1801" i="6"/>
  <c r="G1809" i="6"/>
  <c r="G1817" i="6"/>
  <c r="G1825" i="6"/>
  <c r="G1833" i="6"/>
  <c r="G1841" i="6"/>
  <c r="G1845" i="6"/>
  <c r="G1849" i="6"/>
  <c r="G1853" i="6"/>
  <c r="G1857" i="6"/>
  <c r="G1861" i="6"/>
  <c r="G1865" i="6"/>
  <c r="G1869" i="6"/>
  <c r="G1873" i="6"/>
  <c r="G1877" i="6"/>
  <c r="G1881" i="6"/>
  <c r="G1885" i="6"/>
  <c r="G1889" i="6"/>
  <c r="G1893" i="6"/>
  <c r="G1897" i="6"/>
  <c r="G1901" i="6"/>
  <c r="G1905" i="6"/>
  <c r="G1909" i="6"/>
  <c r="G1913" i="6"/>
  <c r="G1917" i="6"/>
  <c r="G1921" i="6"/>
  <c r="G1925" i="6"/>
  <c r="G1795" i="6"/>
  <c r="G1800" i="6"/>
  <c r="G1803" i="6"/>
  <c r="G1808" i="6"/>
  <c r="G1811" i="6"/>
  <c r="G1816" i="6"/>
  <c r="G1819" i="6"/>
  <c r="G1824" i="6"/>
  <c r="G1827" i="6"/>
  <c r="G1832" i="6"/>
  <c r="G1835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7" i="6"/>
  <c r="G1805" i="6"/>
  <c r="G1813" i="6"/>
  <c r="G1821" i="6"/>
  <c r="G1829" i="6"/>
  <c r="G1837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846" i="6"/>
  <c r="G1854" i="6"/>
  <c r="G1862" i="6"/>
  <c r="G1870" i="6"/>
  <c r="G1878" i="6"/>
  <c r="G1886" i="6"/>
  <c r="G1894" i="6"/>
  <c r="G1902" i="6"/>
  <c r="G1910" i="6"/>
  <c r="G1918" i="6"/>
  <c r="G1926" i="6"/>
  <c r="G1796" i="6"/>
  <c r="G1804" i="6"/>
  <c r="G1812" i="6"/>
  <c r="G1820" i="6"/>
  <c r="G1828" i="6"/>
  <c r="G1836" i="6"/>
  <c r="G1799" i="6"/>
  <c r="G1807" i="6"/>
  <c r="G1815" i="6"/>
  <c r="G1823" i="6"/>
  <c r="G1831" i="6"/>
  <c r="G1839" i="6"/>
  <c r="G1842" i="6"/>
  <c r="G1850" i="6"/>
  <c r="G1858" i="6"/>
  <c r="G1866" i="6"/>
  <c r="G1874" i="6"/>
  <c r="G1882" i="6"/>
  <c r="G1890" i="6"/>
  <c r="G1898" i="6"/>
  <c r="G1906" i="6"/>
  <c r="G1914" i="6"/>
  <c r="G1922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346" i="6"/>
  <c r="G354" i="6"/>
  <c r="G362" i="6"/>
  <c r="G370" i="6"/>
  <c r="G378" i="6"/>
  <c r="G386" i="6"/>
  <c r="G394" i="6"/>
  <c r="G402" i="6"/>
  <c r="G410" i="6"/>
  <c r="G418" i="6"/>
  <c r="G426" i="6"/>
  <c r="G428" i="6"/>
  <c r="G430" i="6"/>
  <c r="G432" i="6"/>
  <c r="G434" i="6"/>
  <c r="G436" i="6"/>
  <c r="G438" i="6"/>
  <c r="G440" i="6"/>
  <c r="G442" i="6"/>
  <c r="G444" i="6"/>
  <c r="G446" i="6"/>
  <c r="G448" i="6"/>
  <c r="G450" i="6"/>
  <c r="G452" i="6"/>
  <c r="G454" i="6"/>
  <c r="G456" i="6"/>
  <c r="G458" i="6"/>
  <c r="G460" i="6"/>
  <c r="G462" i="6"/>
  <c r="G464" i="6"/>
  <c r="G466" i="6"/>
  <c r="G468" i="6"/>
  <c r="G470" i="6"/>
  <c r="G472" i="6"/>
  <c r="G474" i="6"/>
  <c r="G476" i="6"/>
  <c r="G478" i="6"/>
  <c r="G480" i="6"/>
  <c r="G482" i="6"/>
  <c r="G484" i="6"/>
  <c r="G486" i="6"/>
  <c r="G488" i="6"/>
  <c r="G490" i="6"/>
  <c r="G492" i="6"/>
  <c r="G494" i="6"/>
  <c r="G496" i="6"/>
  <c r="G498" i="6"/>
  <c r="G500" i="6"/>
  <c r="G505" i="6"/>
  <c r="G509" i="6"/>
  <c r="G513" i="6"/>
  <c r="G517" i="6"/>
  <c r="G521" i="6"/>
  <c r="G525" i="6"/>
  <c r="G529" i="6"/>
  <c r="G533" i="6"/>
  <c r="G537" i="6"/>
  <c r="G541" i="6"/>
  <c r="G545" i="6"/>
  <c r="G502" i="6"/>
  <c r="G508" i="6"/>
  <c r="G512" i="6"/>
  <c r="G516" i="6"/>
  <c r="G520" i="6"/>
  <c r="G524" i="6"/>
  <c r="G528" i="6"/>
  <c r="G532" i="6"/>
  <c r="G536" i="6"/>
  <c r="G540" i="6"/>
  <c r="G544" i="6"/>
  <c r="G342" i="6"/>
  <c r="G350" i="6"/>
  <c r="G358" i="6"/>
  <c r="G366" i="6"/>
  <c r="G374" i="6"/>
  <c r="G382" i="6"/>
  <c r="G390" i="6"/>
  <c r="G398" i="6"/>
  <c r="G406" i="6"/>
  <c r="G414" i="6"/>
  <c r="G422" i="6"/>
  <c r="G501" i="6"/>
  <c r="G506" i="6"/>
  <c r="G510" i="6"/>
  <c r="G514" i="6"/>
  <c r="G518" i="6"/>
  <c r="G522" i="6"/>
  <c r="G526" i="6"/>
  <c r="G530" i="6"/>
  <c r="G534" i="6"/>
  <c r="G538" i="6"/>
  <c r="G542" i="6"/>
  <c r="G546" i="6"/>
  <c r="G504" i="6"/>
  <c r="G507" i="6"/>
  <c r="G523" i="6"/>
  <c r="G539" i="6"/>
  <c r="G511" i="6"/>
  <c r="G527" i="6"/>
  <c r="G543" i="6"/>
  <c r="G515" i="6"/>
  <c r="G531" i="6"/>
  <c r="G519" i="6"/>
  <c r="G535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270" i="6"/>
  <c r="G274" i="6"/>
  <c r="G278" i="6"/>
  <c r="G282" i="6"/>
  <c r="G286" i="6"/>
  <c r="G290" i="6"/>
  <c r="G294" i="6"/>
  <c r="G298" i="6"/>
  <c r="G302" i="6"/>
  <c r="G306" i="6"/>
  <c r="G310" i="6"/>
  <c r="G314" i="6"/>
  <c r="G273" i="6"/>
  <c r="G281" i="6"/>
  <c r="G289" i="6"/>
  <c r="G297" i="6"/>
  <c r="G305" i="6"/>
  <c r="G313" i="6"/>
  <c r="G277" i="6"/>
  <c r="G293" i="6"/>
  <c r="G309" i="6"/>
  <c r="G285" i="6"/>
  <c r="G269" i="6"/>
  <c r="G301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796" i="6"/>
  <c r="H1804" i="6"/>
  <c r="H1812" i="6"/>
  <c r="H1820" i="6"/>
  <c r="H1828" i="6"/>
  <c r="H1836" i="6"/>
  <c r="H1842" i="6"/>
  <c r="H1846" i="6"/>
  <c r="H1850" i="6"/>
  <c r="H1854" i="6"/>
  <c r="H1858" i="6"/>
  <c r="H1862" i="6"/>
  <c r="H1866" i="6"/>
  <c r="H1870" i="6"/>
  <c r="H1874" i="6"/>
  <c r="H1878" i="6"/>
  <c r="H1882" i="6"/>
  <c r="H1886" i="6"/>
  <c r="H1890" i="6"/>
  <c r="H1894" i="6"/>
  <c r="H1898" i="6"/>
  <c r="H1902" i="6"/>
  <c r="H1906" i="6"/>
  <c r="H1910" i="6"/>
  <c r="H1914" i="6"/>
  <c r="H1918" i="6"/>
  <c r="H1922" i="6"/>
  <c r="H1926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8" i="6"/>
  <c r="H1801" i="6"/>
  <c r="H1806" i="6"/>
  <c r="H1809" i="6"/>
  <c r="H1814" i="6"/>
  <c r="H1817" i="6"/>
  <c r="H1822" i="6"/>
  <c r="H1825" i="6"/>
  <c r="H1830" i="6"/>
  <c r="H1833" i="6"/>
  <c r="H1838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800" i="6"/>
  <c r="H1808" i="6"/>
  <c r="H1816" i="6"/>
  <c r="H1824" i="6"/>
  <c r="H1832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674" i="6"/>
  <c r="H1690" i="6"/>
  <c r="H1706" i="6"/>
  <c r="H1722" i="6"/>
  <c r="H1738" i="6"/>
  <c r="H1754" i="6"/>
  <c r="H1770" i="6"/>
  <c r="H1786" i="6"/>
  <c r="H1843" i="6"/>
  <c r="H1851" i="6"/>
  <c r="H1859" i="6"/>
  <c r="H1867" i="6"/>
  <c r="H1875" i="6"/>
  <c r="H1883" i="6"/>
  <c r="H1891" i="6"/>
  <c r="H1899" i="6"/>
  <c r="H1907" i="6"/>
  <c r="H1915" i="6"/>
  <c r="H1923" i="6"/>
  <c r="H1678" i="6"/>
  <c r="H1694" i="6"/>
  <c r="H1710" i="6"/>
  <c r="H1726" i="6"/>
  <c r="H1742" i="6"/>
  <c r="H1758" i="6"/>
  <c r="H1774" i="6"/>
  <c r="H1790" i="6"/>
  <c r="H1666" i="6"/>
  <c r="H1682" i="6"/>
  <c r="H1698" i="6"/>
  <c r="H1714" i="6"/>
  <c r="H1730" i="6"/>
  <c r="H1746" i="6"/>
  <c r="H1762" i="6"/>
  <c r="H1778" i="6"/>
  <c r="H1794" i="6"/>
  <c r="H1802" i="6"/>
  <c r="H1810" i="6"/>
  <c r="H1818" i="6"/>
  <c r="H1826" i="6"/>
  <c r="H1834" i="6"/>
  <c r="H1847" i="6"/>
  <c r="H1855" i="6"/>
  <c r="H1863" i="6"/>
  <c r="H1871" i="6"/>
  <c r="H1879" i="6"/>
  <c r="H1887" i="6"/>
  <c r="H1895" i="6"/>
  <c r="H1903" i="6"/>
  <c r="H1911" i="6"/>
  <c r="H1919" i="6"/>
  <c r="H1927" i="6"/>
  <c r="H1670" i="6"/>
  <c r="H1734" i="6"/>
  <c r="H1805" i="6"/>
  <c r="H1837" i="6"/>
  <c r="H1686" i="6"/>
  <c r="H1750" i="6"/>
  <c r="H1813" i="6"/>
  <c r="H1702" i="6"/>
  <c r="H1766" i="6"/>
  <c r="H1821" i="6"/>
  <c r="H1718" i="6"/>
  <c r="H1782" i="6"/>
  <c r="H1797" i="6"/>
  <c r="H1829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413" i="6"/>
  <c r="H417" i="6"/>
  <c r="H421" i="6"/>
  <c r="H425" i="6"/>
  <c r="H344" i="6"/>
  <c r="H348" i="6"/>
  <c r="H352" i="6"/>
  <c r="H356" i="6"/>
  <c r="H360" i="6"/>
  <c r="H364" i="6"/>
  <c r="H368" i="6"/>
  <c r="H372" i="6"/>
  <c r="H376" i="6"/>
  <c r="H380" i="6"/>
  <c r="H384" i="6"/>
  <c r="H388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343" i="6"/>
  <c r="H351" i="6"/>
  <c r="H359" i="6"/>
  <c r="H367" i="6"/>
  <c r="H375" i="6"/>
  <c r="H383" i="6"/>
  <c r="H391" i="6"/>
  <c r="H399" i="6"/>
  <c r="H407" i="6"/>
  <c r="H415" i="6"/>
  <c r="H423" i="6"/>
  <c r="H503" i="6"/>
  <c r="H506" i="6"/>
  <c r="H510" i="6"/>
  <c r="H514" i="6"/>
  <c r="H518" i="6"/>
  <c r="H522" i="6"/>
  <c r="H526" i="6"/>
  <c r="H530" i="6"/>
  <c r="H534" i="6"/>
  <c r="H538" i="6"/>
  <c r="H542" i="6"/>
  <c r="H546" i="6"/>
  <c r="H505" i="6"/>
  <c r="H509" i="6"/>
  <c r="H513" i="6"/>
  <c r="H517" i="6"/>
  <c r="H521" i="6"/>
  <c r="H525" i="6"/>
  <c r="H529" i="6"/>
  <c r="H533" i="6"/>
  <c r="H537" i="6"/>
  <c r="H541" i="6"/>
  <c r="H545" i="6"/>
  <c r="H347" i="6"/>
  <c r="H355" i="6"/>
  <c r="H363" i="6"/>
  <c r="H371" i="6"/>
  <c r="H379" i="6"/>
  <c r="H387" i="6"/>
  <c r="H395" i="6"/>
  <c r="H403" i="6"/>
  <c r="H411" i="6"/>
  <c r="H419" i="6"/>
  <c r="H427" i="6"/>
  <c r="H429" i="6"/>
  <c r="H431" i="6"/>
  <c r="H433" i="6"/>
  <c r="H435" i="6"/>
  <c r="H437" i="6"/>
  <c r="H439" i="6"/>
  <c r="H441" i="6"/>
  <c r="H443" i="6"/>
  <c r="H445" i="6"/>
  <c r="H447" i="6"/>
  <c r="H449" i="6"/>
  <c r="H451" i="6"/>
  <c r="H453" i="6"/>
  <c r="H455" i="6"/>
  <c r="H457" i="6"/>
  <c r="H459" i="6"/>
  <c r="H461" i="6"/>
  <c r="H463" i="6"/>
  <c r="H465" i="6"/>
  <c r="H467" i="6"/>
  <c r="H469" i="6"/>
  <c r="H471" i="6"/>
  <c r="H473" i="6"/>
  <c r="H475" i="6"/>
  <c r="H477" i="6"/>
  <c r="H479" i="6"/>
  <c r="H481" i="6"/>
  <c r="H483" i="6"/>
  <c r="H485" i="6"/>
  <c r="H487" i="6"/>
  <c r="H489" i="6"/>
  <c r="H491" i="6"/>
  <c r="H493" i="6"/>
  <c r="H495" i="6"/>
  <c r="H497" i="6"/>
  <c r="H507" i="6"/>
  <c r="H511" i="6"/>
  <c r="H515" i="6"/>
  <c r="H519" i="6"/>
  <c r="H523" i="6"/>
  <c r="H527" i="6"/>
  <c r="H531" i="6"/>
  <c r="H535" i="6"/>
  <c r="H539" i="6"/>
  <c r="H543" i="6"/>
  <c r="H499" i="6"/>
  <c r="H501" i="6"/>
  <c r="H508" i="6"/>
  <c r="H512" i="6"/>
  <c r="H516" i="6"/>
  <c r="H520" i="6"/>
  <c r="H524" i="6"/>
  <c r="H528" i="6"/>
  <c r="H532" i="6"/>
  <c r="H536" i="6"/>
  <c r="H540" i="6"/>
  <c r="H544" i="6"/>
  <c r="H502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268" i="6"/>
  <c r="H272" i="6"/>
  <c r="H276" i="6"/>
  <c r="H280" i="6"/>
  <c r="H284" i="6"/>
  <c r="H288" i="6"/>
  <c r="H292" i="6"/>
  <c r="H296" i="6"/>
  <c r="H300" i="6"/>
  <c r="H304" i="6"/>
  <c r="H308" i="6"/>
  <c r="H312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270" i="6"/>
  <c r="H278" i="6"/>
  <c r="H286" i="6"/>
  <c r="H294" i="6"/>
  <c r="H302" i="6"/>
  <c r="H310" i="6"/>
  <c r="H274" i="6"/>
  <c r="H290" i="6"/>
  <c r="H306" i="6"/>
  <c r="H282" i="6"/>
  <c r="H314" i="6"/>
  <c r="H298" i="6"/>
  <c r="H3" i="6"/>
  <c r="G5092" i="6"/>
  <c r="H5089" i="6"/>
  <c r="G5088" i="6"/>
  <c r="H5085" i="6"/>
  <c r="G5084" i="6"/>
  <c r="H5081" i="6"/>
  <c r="G5080" i="6"/>
  <c r="H5077" i="6"/>
  <c r="G5076" i="6"/>
  <c r="H5073" i="6"/>
  <c r="G5072" i="6"/>
  <c r="H5069" i="6"/>
  <c r="G5068" i="6"/>
  <c r="H5065" i="6"/>
  <c r="G5064" i="6"/>
  <c r="H5061" i="6"/>
  <c r="G5060" i="6"/>
  <c r="H5057" i="6"/>
  <c r="G5056" i="6"/>
  <c r="H5053" i="6"/>
  <c r="G5052" i="6"/>
  <c r="H5049" i="6"/>
  <c r="G5048" i="6"/>
  <c r="H5045" i="6"/>
  <c r="G5044" i="6"/>
  <c r="H5041" i="6"/>
  <c r="G5040" i="6"/>
  <c r="H5037" i="6"/>
  <c r="G5036" i="6"/>
  <c r="H5033" i="6"/>
  <c r="G5032" i="6"/>
  <c r="H5029" i="6"/>
  <c r="G5028" i="6"/>
  <c r="H5025" i="6"/>
  <c r="G5024" i="6"/>
  <c r="H5021" i="6"/>
  <c r="G5020" i="6"/>
  <c r="H5017" i="6"/>
  <c r="G5016" i="6"/>
  <c r="H5013" i="6"/>
  <c r="G5012" i="6"/>
  <c r="H5009" i="6"/>
  <c r="G5008" i="6"/>
  <c r="H5005" i="6"/>
  <c r="G5004" i="6"/>
  <c r="H5001" i="6"/>
  <c r="G5000" i="6"/>
  <c r="H4997" i="6"/>
  <c r="G4996" i="6"/>
  <c r="H4993" i="6"/>
  <c r="G4992" i="6"/>
  <c r="H4989" i="6"/>
  <c r="G4988" i="6"/>
  <c r="H4985" i="6"/>
  <c r="G4984" i="6"/>
  <c r="H4981" i="6"/>
  <c r="G4980" i="6"/>
  <c r="H4977" i="6"/>
  <c r="G4976" i="6"/>
  <c r="H4973" i="6"/>
  <c r="G4972" i="6"/>
  <c r="H4969" i="6"/>
  <c r="G4968" i="6"/>
  <c r="H4965" i="6"/>
  <c r="G4964" i="6"/>
  <c r="H4961" i="6"/>
  <c r="G4960" i="6"/>
  <c r="H4957" i="6"/>
  <c r="G4956" i="6"/>
  <c r="H4953" i="6"/>
  <c r="G4952" i="6"/>
  <c r="H4949" i="6"/>
  <c r="G4948" i="6"/>
  <c r="H4945" i="6"/>
  <c r="G4944" i="6"/>
  <c r="H4941" i="6"/>
  <c r="G4940" i="6"/>
  <c r="H4937" i="6"/>
  <c r="G4936" i="6"/>
  <c r="H4933" i="6"/>
  <c r="G4932" i="6"/>
  <c r="H4929" i="6"/>
  <c r="G4928" i="6"/>
  <c r="H4925" i="6"/>
  <c r="G4924" i="6"/>
  <c r="H4921" i="6"/>
  <c r="G4920" i="6"/>
  <c r="H4917" i="6"/>
  <c r="G4916" i="6"/>
  <c r="H4913" i="6"/>
  <c r="G4912" i="6"/>
  <c r="H4909" i="6"/>
  <c r="G4908" i="6"/>
  <c r="H4905" i="6"/>
  <c r="G4904" i="6"/>
  <c r="H4901" i="6"/>
  <c r="G4900" i="6"/>
  <c r="H4897" i="6"/>
  <c r="G4896" i="6"/>
  <c r="H4893" i="6"/>
  <c r="G4892" i="6"/>
  <c r="H4889" i="6"/>
  <c r="G4888" i="6"/>
  <c r="H4885" i="6"/>
  <c r="G4884" i="6"/>
  <c r="H4881" i="6"/>
  <c r="G4880" i="6"/>
  <c r="H4877" i="6"/>
  <c r="G4876" i="6"/>
  <c r="H4873" i="6"/>
  <c r="G4872" i="6"/>
  <c r="H4869" i="6"/>
  <c r="G4868" i="6"/>
  <c r="H4865" i="6"/>
  <c r="G4864" i="6"/>
  <c r="H4861" i="6"/>
  <c r="G4860" i="6"/>
  <c r="H4857" i="6"/>
  <c r="G4856" i="6"/>
  <c r="H4853" i="6"/>
  <c r="G4852" i="6"/>
  <c r="H4849" i="6"/>
  <c r="G4848" i="6"/>
  <c r="H4845" i="6"/>
  <c r="G4844" i="6"/>
  <c r="H4841" i="6"/>
  <c r="G4840" i="6"/>
  <c r="H4837" i="6"/>
  <c r="G4836" i="6"/>
  <c r="H4833" i="6"/>
  <c r="G4832" i="6"/>
  <c r="H4829" i="6"/>
  <c r="G4828" i="6"/>
  <c r="H4825" i="6"/>
  <c r="G4824" i="6"/>
  <c r="H4821" i="6"/>
  <c r="G4820" i="6"/>
  <c r="H4817" i="6"/>
  <c r="G4816" i="6"/>
  <c r="H4813" i="6"/>
  <c r="G4812" i="6"/>
  <c r="H4809" i="6"/>
  <c r="G4808" i="6"/>
  <c r="H4805" i="6"/>
  <c r="G4804" i="6"/>
  <c r="H4801" i="6"/>
  <c r="G4800" i="6"/>
  <c r="H4797" i="6"/>
  <c r="G4796" i="6"/>
  <c r="H4793" i="6"/>
  <c r="G4792" i="6"/>
  <c r="H4789" i="6"/>
  <c r="G4788" i="6"/>
  <c r="H4785" i="6"/>
  <c r="G4784" i="6"/>
  <c r="H4781" i="6"/>
  <c r="G4780" i="6"/>
  <c r="H4777" i="6"/>
  <c r="G4776" i="6"/>
  <c r="H4773" i="6"/>
  <c r="G4772" i="6"/>
  <c r="H4769" i="6"/>
  <c r="G4768" i="6"/>
  <c r="H4765" i="6"/>
  <c r="G4764" i="6"/>
  <c r="H4761" i="6"/>
  <c r="G4760" i="6"/>
  <c r="H4757" i="6"/>
  <c r="G4756" i="6"/>
  <c r="H4753" i="6"/>
  <c r="G4752" i="6"/>
  <c r="H4749" i="6"/>
  <c r="G4748" i="6"/>
  <c r="H4745" i="6"/>
  <c r="G4744" i="6"/>
  <c r="H4741" i="6"/>
  <c r="G4740" i="6"/>
  <c r="H4737" i="6"/>
  <c r="G4736" i="6"/>
  <c r="H4733" i="6"/>
  <c r="G4732" i="6"/>
  <c r="H4729" i="6"/>
  <c r="G4728" i="6"/>
  <c r="H4725" i="6"/>
  <c r="G4724" i="6"/>
  <c r="H4721" i="6"/>
  <c r="G4720" i="6"/>
  <c r="H4717" i="6"/>
  <c r="G4716" i="6"/>
  <c r="H4713" i="6"/>
  <c r="G4712" i="6"/>
  <c r="H4709" i="6"/>
  <c r="G4708" i="6"/>
  <c r="H4705" i="6"/>
  <c r="G4704" i="6"/>
  <c r="H4701" i="6"/>
  <c r="G4700" i="6"/>
  <c r="H4697" i="6"/>
  <c r="G4696" i="6"/>
  <c r="H4693" i="6"/>
  <c r="G4692" i="6"/>
  <c r="H4689" i="6"/>
  <c r="G4688" i="6"/>
  <c r="H4685" i="6"/>
  <c r="G4684" i="6"/>
  <c r="H4681" i="6"/>
  <c r="G4680" i="6"/>
  <c r="H4677" i="6"/>
  <c r="G4676" i="6"/>
  <c r="H4673" i="6"/>
  <c r="G4672" i="6"/>
  <c r="H4669" i="6"/>
  <c r="G4668" i="6"/>
  <c r="H4665" i="6"/>
  <c r="G4664" i="6"/>
  <c r="H4661" i="6"/>
  <c r="G4660" i="6"/>
  <c r="H4657" i="6"/>
  <c r="G4656" i="6"/>
  <c r="H4653" i="6"/>
  <c r="G4652" i="6"/>
  <c r="H4649" i="6"/>
  <c r="G4648" i="6"/>
  <c r="H4645" i="6"/>
  <c r="G4644" i="6"/>
  <c r="H4641" i="6"/>
  <c r="G4640" i="6"/>
  <c r="H4637" i="6"/>
  <c r="G4636" i="6"/>
  <c r="H4633" i="6"/>
  <c r="G4632" i="6"/>
  <c r="H4629" i="6"/>
  <c r="G4628" i="6"/>
  <c r="H4625" i="6"/>
  <c r="G4624" i="6"/>
  <c r="H4621" i="6"/>
  <c r="G4620" i="6"/>
  <c r="H4617" i="6"/>
  <c r="G4616" i="6"/>
  <c r="H4613" i="6"/>
  <c r="G4612" i="6"/>
  <c r="H4609" i="6"/>
  <c r="G4608" i="6"/>
  <c r="H4605" i="6"/>
  <c r="G4604" i="6"/>
  <c r="H4601" i="6"/>
  <c r="G4600" i="6"/>
  <c r="H4597" i="6"/>
  <c r="G4596" i="6"/>
  <c r="H4593" i="6"/>
  <c r="G4592" i="6"/>
  <c r="H4589" i="6"/>
  <c r="G4588" i="6"/>
  <c r="H4585" i="6"/>
  <c r="G4584" i="6"/>
  <c r="H4581" i="6"/>
  <c r="G4580" i="6"/>
  <c r="H4577" i="6"/>
  <c r="G4576" i="6"/>
  <c r="H4573" i="6"/>
  <c r="G4572" i="6"/>
  <c r="H4569" i="6"/>
  <c r="G4568" i="6"/>
  <c r="H4565" i="6"/>
  <c r="G4564" i="6"/>
  <c r="H4561" i="6"/>
  <c r="G4560" i="6"/>
  <c r="H4557" i="6"/>
  <c r="G4556" i="6"/>
  <c r="H4553" i="6"/>
  <c r="G4552" i="6"/>
  <c r="H4549" i="6"/>
  <c r="G4548" i="6"/>
  <c r="H4545" i="6"/>
  <c r="G4544" i="6"/>
  <c r="H4541" i="6"/>
  <c r="G4540" i="6"/>
  <c r="H4537" i="6"/>
  <c r="G4536" i="6"/>
  <c r="H4533" i="6"/>
  <c r="G4532" i="6"/>
  <c r="H4529" i="6"/>
  <c r="G4528" i="6"/>
  <c r="H4525" i="6"/>
  <c r="G4524" i="6"/>
  <c r="H4521" i="6"/>
  <c r="G4520" i="6"/>
  <c r="H4517" i="6"/>
  <c r="G4516" i="6"/>
  <c r="H4513" i="6"/>
  <c r="G4512" i="6"/>
  <c r="H4509" i="6"/>
  <c r="G4508" i="6"/>
  <c r="H4505" i="6"/>
  <c r="G4504" i="6"/>
  <c r="H4501" i="6"/>
  <c r="G4500" i="6"/>
  <c r="H4497" i="6"/>
  <c r="G4496" i="6"/>
  <c r="H4493" i="6"/>
  <c r="G4492" i="6"/>
  <c r="H4489" i="6"/>
  <c r="G4488" i="6"/>
  <c r="H4485" i="6"/>
  <c r="G4484" i="6"/>
  <c r="H4481" i="6"/>
  <c r="G4480" i="6"/>
  <c r="H4477" i="6"/>
  <c r="G4476" i="6"/>
  <c r="H4473" i="6"/>
  <c r="G4472" i="6"/>
  <c r="H4469" i="6"/>
  <c r="G4468" i="6"/>
  <c r="H4465" i="6"/>
  <c r="G4464" i="6"/>
  <c r="H4461" i="6"/>
  <c r="G4460" i="6"/>
  <c r="H4457" i="6"/>
  <c r="G4456" i="6"/>
  <c r="H4453" i="6"/>
  <c r="G4452" i="6"/>
  <c r="H4449" i="6"/>
  <c r="G4448" i="6"/>
  <c r="H4445" i="6"/>
  <c r="G4444" i="6"/>
  <c r="H4441" i="6"/>
  <c r="G4440" i="6"/>
  <c r="H4437" i="6"/>
  <c r="G4436" i="6"/>
  <c r="H4433" i="6"/>
  <c r="G4432" i="6"/>
  <c r="H4429" i="6"/>
  <c r="G4428" i="6"/>
  <c r="H4425" i="6"/>
  <c r="G4424" i="6"/>
  <c r="H4421" i="6"/>
  <c r="G4420" i="6"/>
  <c r="H4417" i="6"/>
  <c r="G4416" i="6"/>
  <c r="H4413" i="6"/>
  <c r="G4412" i="6"/>
  <c r="H4409" i="6"/>
  <c r="G4408" i="6"/>
  <c r="H4405" i="6"/>
  <c r="G4404" i="6"/>
  <c r="H4401" i="6"/>
  <c r="G4400" i="6"/>
  <c r="H4397" i="6"/>
  <c r="G4396" i="6"/>
  <c r="H4393" i="6"/>
  <c r="G4392" i="6"/>
  <c r="H4389" i="6"/>
  <c r="G4388" i="6"/>
  <c r="H4385" i="6"/>
  <c r="G4384" i="6"/>
  <c r="H4381" i="6"/>
  <c r="G4380" i="6"/>
  <c r="H4377" i="6"/>
  <c r="G4376" i="6"/>
  <c r="H4373" i="6"/>
  <c r="G4372" i="6"/>
  <c r="H4369" i="6"/>
  <c r="G4368" i="6"/>
  <c r="H4365" i="6"/>
  <c r="G4364" i="6"/>
  <c r="H4361" i="6"/>
  <c r="G4360" i="6"/>
  <c r="H4357" i="6"/>
  <c r="G4356" i="6"/>
  <c r="H4353" i="6"/>
  <c r="G4352" i="6"/>
  <c r="H4349" i="6"/>
  <c r="G4348" i="6"/>
  <c r="H4345" i="6"/>
  <c r="G4344" i="6"/>
  <c r="H4341" i="6"/>
  <c r="G4340" i="6"/>
  <c r="H4337" i="6"/>
  <c r="G4336" i="6"/>
  <c r="H4333" i="6"/>
  <c r="G4332" i="6"/>
  <c r="H4329" i="6"/>
  <c r="G4328" i="6"/>
  <c r="H4325" i="6"/>
  <c r="G4324" i="6"/>
  <c r="H4321" i="6"/>
  <c r="G4320" i="6"/>
  <c r="H4317" i="6"/>
  <c r="G4316" i="6"/>
  <c r="H4313" i="6"/>
  <c r="G4312" i="6"/>
  <c r="H4309" i="6"/>
  <c r="G4308" i="6"/>
  <c r="H4305" i="6"/>
  <c r="G4304" i="6"/>
  <c r="H4301" i="6"/>
  <c r="G4300" i="6"/>
  <c r="H4297" i="6"/>
  <c r="G4296" i="6"/>
  <c r="H4293" i="6"/>
  <c r="G4292" i="6"/>
  <c r="H4289" i="6"/>
  <c r="G4288" i="6"/>
  <c r="H4285" i="6"/>
  <c r="G4284" i="6"/>
  <c r="H4281" i="6"/>
  <c r="G4280" i="6"/>
  <c r="H4277" i="6"/>
  <c r="G4276" i="6"/>
  <c r="H4273" i="6"/>
  <c r="G4272" i="6"/>
  <c r="H4269" i="6"/>
  <c r="G4268" i="6"/>
  <c r="H4265" i="6"/>
  <c r="G4264" i="6"/>
  <c r="H4261" i="6"/>
  <c r="G4260" i="6"/>
  <c r="H4257" i="6"/>
  <c r="G4256" i="6"/>
  <c r="H4253" i="6"/>
  <c r="G4252" i="6"/>
  <c r="H4249" i="6"/>
  <c r="G4248" i="6"/>
  <c r="H4245" i="6"/>
  <c r="G4244" i="6"/>
  <c r="H4241" i="6"/>
  <c r="G4240" i="6"/>
  <c r="H4237" i="6"/>
  <c r="G4236" i="6"/>
  <c r="H4233" i="6"/>
  <c r="G4232" i="6"/>
  <c r="H4229" i="6"/>
  <c r="G4228" i="6"/>
  <c r="H4225" i="6"/>
  <c r="G4224" i="6"/>
  <c r="H4221" i="6"/>
  <c r="G4220" i="6"/>
  <c r="H4217" i="6"/>
  <c r="G4216" i="6"/>
  <c r="H4213" i="6"/>
  <c r="G4212" i="6"/>
  <c r="H4209" i="6"/>
  <c r="G4208" i="6"/>
  <c r="H4205" i="6"/>
  <c r="G4204" i="6"/>
  <c r="H4201" i="6"/>
  <c r="G4200" i="6"/>
  <c r="H4197" i="6"/>
  <c r="G4196" i="6"/>
  <c r="H4193" i="6"/>
  <c r="G4192" i="6"/>
  <c r="H4189" i="6"/>
  <c r="G4188" i="6"/>
  <c r="H4185" i="6"/>
  <c r="G4184" i="6"/>
  <c r="H4181" i="6"/>
  <c r="G4180" i="6"/>
  <c r="H4177" i="6"/>
  <c r="G4176" i="6"/>
  <c r="H4173" i="6"/>
  <c r="G4172" i="6"/>
  <c r="H4169" i="6"/>
  <c r="G4168" i="6"/>
  <c r="H4165" i="6"/>
  <c r="G4164" i="6"/>
  <c r="H4161" i="6"/>
  <c r="G4160" i="6"/>
  <c r="H4157" i="6"/>
  <c r="G4156" i="6"/>
  <c r="H4153" i="6"/>
  <c r="G4152" i="6"/>
  <c r="H4149" i="6"/>
  <c r="G4148" i="6"/>
  <c r="H4145" i="6"/>
  <c r="G4144" i="6"/>
  <c r="H4141" i="6"/>
  <c r="G4140" i="6"/>
  <c r="H4137" i="6"/>
  <c r="G4136" i="6"/>
  <c r="H4133" i="6"/>
  <c r="G4132" i="6"/>
  <c r="H4129" i="6"/>
  <c r="G4128" i="6"/>
  <c r="H4126" i="6"/>
  <c r="G4125" i="6"/>
  <c r="H4123" i="6"/>
  <c r="G4120" i="6"/>
  <c r="H4118" i="6"/>
  <c r="G4117" i="6"/>
  <c r="H4115" i="6"/>
  <c r="G4112" i="6"/>
  <c r="H4110" i="6"/>
  <c r="G4109" i="6"/>
  <c r="H4107" i="6"/>
  <c r="H4105" i="6"/>
  <c r="H4103" i="6"/>
  <c r="H4101" i="6"/>
  <c r="H4099" i="6"/>
  <c r="H4097" i="6"/>
  <c r="H4095" i="6"/>
  <c r="H4093" i="6"/>
  <c r="H4091" i="6"/>
  <c r="H4089" i="6"/>
  <c r="H4087" i="6"/>
  <c r="H4085" i="6"/>
  <c r="H4083" i="6"/>
  <c r="H4081" i="6"/>
  <c r="H4079" i="6"/>
  <c r="H4077" i="6"/>
  <c r="H4075" i="6"/>
  <c r="H4073" i="6"/>
  <c r="H4071" i="6"/>
  <c r="H4069" i="6"/>
  <c r="H4067" i="6"/>
  <c r="H4065" i="6"/>
  <c r="H4063" i="6"/>
  <c r="G4060" i="6"/>
  <c r="H4055" i="6"/>
  <c r="G4052" i="6"/>
  <c r="H4047" i="6"/>
  <c r="G4044" i="6"/>
  <c r="H4039" i="6"/>
  <c r="G4036" i="6"/>
  <c r="H4031" i="6"/>
  <c r="G4028" i="6"/>
  <c r="H4023" i="6"/>
  <c r="G4020" i="6"/>
  <c r="H4015" i="6"/>
  <c r="G4012" i="6"/>
  <c r="H4007" i="6"/>
  <c r="G4004" i="6"/>
  <c r="H3999" i="6"/>
  <c r="G3996" i="6"/>
  <c r="H3991" i="6"/>
  <c r="G3988" i="6"/>
  <c r="G3984" i="6"/>
  <c r="G3981" i="6"/>
  <c r="G3976" i="6"/>
  <c r="G3973" i="6"/>
  <c r="G3968" i="6"/>
  <c r="G3965" i="6"/>
  <c r="G3960" i="6"/>
  <c r="G3597" i="6"/>
  <c r="G3601" i="6"/>
  <c r="G3605" i="6"/>
  <c r="G3609" i="6"/>
  <c r="G3613" i="6"/>
  <c r="G3617" i="6"/>
  <c r="G3621" i="6"/>
  <c r="G3625" i="6"/>
  <c r="G3629" i="6"/>
  <c r="G3633" i="6"/>
  <c r="G3637" i="6"/>
  <c r="G3641" i="6"/>
  <c r="G3645" i="6"/>
  <c r="G3649" i="6"/>
  <c r="G3653" i="6"/>
  <c r="G3657" i="6"/>
  <c r="G3661" i="6"/>
  <c r="G3665" i="6"/>
  <c r="G3669" i="6"/>
  <c r="G3673" i="6"/>
  <c r="G3677" i="6"/>
  <c r="G3681" i="6"/>
  <c r="G3685" i="6"/>
  <c r="G3689" i="6"/>
  <c r="G3693" i="6"/>
  <c r="G3697" i="6"/>
  <c r="G3701" i="6"/>
  <c r="G3705" i="6"/>
  <c r="G3709" i="6"/>
  <c r="G3713" i="6"/>
  <c r="G3717" i="6"/>
  <c r="G3721" i="6"/>
  <c r="G3725" i="6"/>
  <c r="G3729" i="6"/>
  <c r="G3733" i="6"/>
  <c r="G3737" i="6"/>
  <c r="G3741" i="6"/>
  <c r="G3604" i="6"/>
  <c r="G3612" i="6"/>
  <c r="G3620" i="6"/>
  <c r="G3628" i="6"/>
  <c r="G3636" i="6"/>
  <c r="G3644" i="6"/>
  <c r="G3652" i="6"/>
  <c r="G3660" i="6"/>
  <c r="G3668" i="6"/>
  <c r="G3676" i="6"/>
  <c r="G3684" i="6"/>
  <c r="G3692" i="6"/>
  <c r="G3700" i="6"/>
  <c r="G3708" i="6"/>
  <c r="G3716" i="6"/>
  <c r="G3724" i="6"/>
  <c r="G3732" i="6"/>
  <c r="G3740" i="6"/>
  <c r="G3598" i="6"/>
  <c r="G3603" i="6"/>
  <c r="G3606" i="6"/>
  <c r="G3611" i="6"/>
  <c r="G3614" i="6"/>
  <c r="G3619" i="6"/>
  <c r="G3622" i="6"/>
  <c r="G3627" i="6"/>
  <c r="G3630" i="6"/>
  <c r="G3635" i="6"/>
  <c r="G3638" i="6"/>
  <c r="G3643" i="6"/>
  <c r="G3646" i="6"/>
  <c r="G3651" i="6"/>
  <c r="G3654" i="6"/>
  <c r="G3659" i="6"/>
  <c r="G3662" i="6"/>
  <c r="G3667" i="6"/>
  <c r="G3670" i="6"/>
  <c r="G3675" i="6"/>
  <c r="G3678" i="6"/>
  <c r="G3683" i="6"/>
  <c r="G3686" i="6"/>
  <c r="G3691" i="6"/>
  <c r="G3694" i="6"/>
  <c r="G3699" i="6"/>
  <c r="G3702" i="6"/>
  <c r="G3707" i="6"/>
  <c r="G3710" i="6"/>
  <c r="G3715" i="6"/>
  <c r="G3718" i="6"/>
  <c r="G3723" i="6"/>
  <c r="G3726" i="6"/>
  <c r="G3731" i="6"/>
  <c r="G3734" i="6"/>
  <c r="G3739" i="6"/>
  <c r="G3600" i="6"/>
  <c r="G3608" i="6"/>
  <c r="G3616" i="6"/>
  <c r="G3624" i="6"/>
  <c r="G3632" i="6"/>
  <c r="G3640" i="6"/>
  <c r="G3648" i="6"/>
  <c r="G3656" i="6"/>
  <c r="G3664" i="6"/>
  <c r="G3672" i="6"/>
  <c r="G3680" i="6"/>
  <c r="G3688" i="6"/>
  <c r="G3696" i="6"/>
  <c r="G3704" i="6"/>
  <c r="G3712" i="6"/>
  <c r="G3720" i="6"/>
  <c r="G3728" i="6"/>
  <c r="G3736" i="6"/>
  <c r="G3599" i="6"/>
  <c r="G3602" i="6"/>
  <c r="G3607" i="6"/>
  <c r="G3610" i="6"/>
  <c r="G3615" i="6"/>
  <c r="G3618" i="6"/>
  <c r="G3623" i="6"/>
  <c r="G3626" i="6"/>
  <c r="G3631" i="6"/>
  <c r="G3634" i="6"/>
  <c r="G3639" i="6"/>
  <c r="G3642" i="6"/>
  <c r="G3647" i="6"/>
  <c r="G3650" i="6"/>
  <c r="G3655" i="6"/>
  <c r="G3658" i="6"/>
  <c r="G3663" i="6"/>
  <c r="G3666" i="6"/>
  <c r="G3671" i="6"/>
  <c r="G3674" i="6"/>
  <c r="G3679" i="6"/>
  <c r="G3682" i="6"/>
  <c r="G3687" i="6"/>
  <c r="G3690" i="6"/>
  <c r="G3695" i="6"/>
  <c r="G3698" i="6"/>
  <c r="G3703" i="6"/>
  <c r="G3706" i="6"/>
  <c r="G3711" i="6"/>
  <c r="G3714" i="6"/>
  <c r="G3719" i="6"/>
  <c r="G3722" i="6"/>
  <c r="G3727" i="6"/>
  <c r="G3730" i="6"/>
  <c r="G3735" i="6"/>
  <c r="G3738" i="6"/>
  <c r="G3417" i="6"/>
  <c r="G3421" i="6"/>
  <c r="G3425" i="6"/>
  <c r="G3429" i="6"/>
  <c r="G3433" i="6"/>
  <c r="G3437" i="6"/>
  <c r="G3441" i="6"/>
  <c r="G3445" i="6"/>
  <c r="G3449" i="6"/>
  <c r="G3453" i="6"/>
  <c r="G3457" i="6"/>
  <c r="G3461" i="6"/>
  <c r="G3465" i="6"/>
  <c r="G3469" i="6"/>
  <c r="G3473" i="6"/>
  <c r="G3477" i="6"/>
  <c r="G3481" i="6"/>
  <c r="G3485" i="6"/>
  <c r="G3489" i="6"/>
  <c r="G3493" i="6"/>
  <c r="G3497" i="6"/>
  <c r="G3501" i="6"/>
  <c r="G3505" i="6"/>
  <c r="G3509" i="6"/>
  <c r="G3513" i="6"/>
  <c r="G3517" i="6"/>
  <c r="G3521" i="6"/>
  <c r="G3525" i="6"/>
  <c r="G3529" i="6"/>
  <c r="G3533" i="6"/>
  <c r="G3537" i="6"/>
  <c r="G3541" i="6"/>
  <c r="G3545" i="6"/>
  <c r="G3549" i="6"/>
  <c r="G3553" i="6"/>
  <c r="G3557" i="6"/>
  <c r="G3561" i="6"/>
  <c r="G3565" i="6"/>
  <c r="G3569" i="6"/>
  <c r="G3573" i="6"/>
  <c r="G3577" i="6"/>
  <c r="G3581" i="6"/>
  <c r="G3585" i="6"/>
  <c r="G3589" i="6"/>
  <c r="G3593" i="6"/>
  <c r="G3416" i="6"/>
  <c r="G3420" i="6"/>
  <c r="G3415" i="6"/>
  <c r="G3419" i="6"/>
  <c r="G3423" i="6"/>
  <c r="G3427" i="6"/>
  <c r="G3431" i="6"/>
  <c r="G3435" i="6"/>
  <c r="G3439" i="6"/>
  <c r="G3443" i="6"/>
  <c r="G3447" i="6"/>
  <c r="G3451" i="6"/>
  <c r="G3455" i="6"/>
  <c r="G3459" i="6"/>
  <c r="G3463" i="6"/>
  <c r="G3467" i="6"/>
  <c r="G3471" i="6"/>
  <c r="G3475" i="6"/>
  <c r="G3479" i="6"/>
  <c r="G3483" i="6"/>
  <c r="G3487" i="6"/>
  <c r="G3491" i="6"/>
  <c r="G3495" i="6"/>
  <c r="G3499" i="6"/>
  <c r="G3503" i="6"/>
  <c r="G3507" i="6"/>
  <c r="G3511" i="6"/>
  <c r="G3515" i="6"/>
  <c r="G3519" i="6"/>
  <c r="G3523" i="6"/>
  <c r="G3527" i="6"/>
  <c r="G3531" i="6"/>
  <c r="G3535" i="6"/>
  <c r="G3539" i="6"/>
  <c r="G3548" i="6"/>
  <c r="G3556" i="6"/>
  <c r="G3564" i="6"/>
  <c r="G3572" i="6"/>
  <c r="G3580" i="6"/>
  <c r="G3588" i="6"/>
  <c r="G3596" i="6"/>
  <c r="G3414" i="6"/>
  <c r="G3422" i="6"/>
  <c r="G3424" i="6"/>
  <c r="G3426" i="6"/>
  <c r="G3428" i="6"/>
  <c r="G3430" i="6"/>
  <c r="G3432" i="6"/>
  <c r="G3434" i="6"/>
  <c r="G3436" i="6"/>
  <c r="G3438" i="6"/>
  <c r="G3440" i="6"/>
  <c r="G3442" i="6"/>
  <c r="G3444" i="6"/>
  <c r="G3446" i="6"/>
  <c r="G3448" i="6"/>
  <c r="G3450" i="6"/>
  <c r="G3452" i="6"/>
  <c r="G3454" i="6"/>
  <c r="G3456" i="6"/>
  <c r="G3458" i="6"/>
  <c r="G3460" i="6"/>
  <c r="G3462" i="6"/>
  <c r="G3464" i="6"/>
  <c r="G3466" i="6"/>
  <c r="G3468" i="6"/>
  <c r="G3470" i="6"/>
  <c r="G3472" i="6"/>
  <c r="G3474" i="6"/>
  <c r="G3476" i="6"/>
  <c r="G3478" i="6"/>
  <c r="G3480" i="6"/>
  <c r="G3482" i="6"/>
  <c r="G3484" i="6"/>
  <c r="G3486" i="6"/>
  <c r="G3488" i="6"/>
  <c r="G3490" i="6"/>
  <c r="G3492" i="6"/>
  <c r="G3494" i="6"/>
  <c r="G3496" i="6"/>
  <c r="G3498" i="6"/>
  <c r="G3500" i="6"/>
  <c r="G3502" i="6"/>
  <c r="G3504" i="6"/>
  <c r="G3506" i="6"/>
  <c r="G3508" i="6"/>
  <c r="G3510" i="6"/>
  <c r="G3512" i="6"/>
  <c r="G3514" i="6"/>
  <c r="G3516" i="6"/>
  <c r="G3518" i="6"/>
  <c r="G3520" i="6"/>
  <c r="G3522" i="6"/>
  <c r="G3524" i="6"/>
  <c r="G3526" i="6"/>
  <c r="G3528" i="6"/>
  <c r="G3530" i="6"/>
  <c r="G3532" i="6"/>
  <c r="G3534" i="6"/>
  <c r="G3536" i="6"/>
  <c r="G3538" i="6"/>
  <c r="G3540" i="6"/>
  <c r="G3542" i="6"/>
  <c r="G3547" i="6"/>
  <c r="G3550" i="6"/>
  <c r="G3555" i="6"/>
  <c r="G3558" i="6"/>
  <c r="G3563" i="6"/>
  <c r="G3566" i="6"/>
  <c r="G3571" i="6"/>
  <c r="G3574" i="6"/>
  <c r="G3579" i="6"/>
  <c r="G3582" i="6"/>
  <c r="G3587" i="6"/>
  <c r="G3590" i="6"/>
  <c r="G3595" i="6"/>
  <c r="G3544" i="6"/>
  <c r="G3552" i="6"/>
  <c r="G3560" i="6"/>
  <c r="G3568" i="6"/>
  <c r="G3576" i="6"/>
  <c r="G3584" i="6"/>
  <c r="G3592" i="6"/>
  <c r="G3418" i="6"/>
  <c r="G3543" i="6"/>
  <c r="G3546" i="6"/>
  <c r="G3551" i="6"/>
  <c r="G3554" i="6"/>
  <c r="G3559" i="6"/>
  <c r="G3562" i="6"/>
  <c r="G3567" i="6"/>
  <c r="G3570" i="6"/>
  <c r="G3575" i="6"/>
  <c r="G3578" i="6"/>
  <c r="G3583" i="6"/>
  <c r="G3586" i="6"/>
  <c r="G3591" i="6"/>
  <c r="G3594" i="6"/>
  <c r="G2650" i="6"/>
  <c r="G2654" i="6"/>
  <c r="G2658" i="6"/>
  <c r="G2662" i="6"/>
  <c r="G2666" i="6"/>
  <c r="G2670" i="6"/>
  <c r="G2674" i="6"/>
  <c r="G2678" i="6"/>
  <c r="G2682" i="6"/>
  <c r="G2686" i="6"/>
  <c r="G2690" i="6"/>
  <c r="G2694" i="6"/>
  <c r="G2698" i="6"/>
  <c r="G2702" i="6"/>
  <c r="G2706" i="6"/>
  <c r="G2710" i="6"/>
  <c r="G2714" i="6"/>
  <c r="G2718" i="6"/>
  <c r="G2722" i="6"/>
  <c r="G2726" i="6"/>
  <c r="G2649" i="6"/>
  <c r="G2653" i="6"/>
  <c r="G2657" i="6"/>
  <c r="G2661" i="6"/>
  <c r="G2665" i="6"/>
  <c r="G2669" i="6"/>
  <c r="G2673" i="6"/>
  <c r="G2677" i="6"/>
  <c r="G2681" i="6"/>
  <c r="G2685" i="6"/>
  <c r="G2689" i="6"/>
  <c r="G2693" i="6"/>
  <c r="G2697" i="6"/>
  <c r="G2701" i="6"/>
  <c r="G2705" i="6"/>
  <c r="G2709" i="6"/>
  <c r="G2713" i="6"/>
  <c r="G2717" i="6"/>
  <c r="G2721" i="6"/>
  <c r="G2725" i="6"/>
  <c r="G2648" i="6"/>
  <c r="G2652" i="6"/>
  <c r="G2656" i="6"/>
  <c r="G2660" i="6"/>
  <c r="G2664" i="6"/>
  <c r="G2668" i="6"/>
  <c r="G2672" i="6"/>
  <c r="G2676" i="6"/>
  <c r="G2680" i="6"/>
  <c r="G2684" i="6"/>
  <c r="G2688" i="6"/>
  <c r="G2692" i="6"/>
  <c r="G2696" i="6"/>
  <c r="G2700" i="6"/>
  <c r="G2704" i="6"/>
  <c r="G2708" i="6"/>
  <c r="G2712" i="6"/>
  <c r="G2716" i="6"/>
  <c r="G2720" i="6"/>
  <c r="G2724" i="6"/>
  <c r="G2728" i="6"/>
  <c r="G2647" i="6"/>
  <c r="G2655" i="6"/>
  <c r="G2663" i="6"/>
  <c r="G2671" i="6"/>
  <c r="G2679" i="6"/>
  <c r="G2687" i="6"/>
  <c r="G2695" i="6"/>
  <c r="G2703" i="6"/>
  <c r="G2711" i="6"/>
  <c r="G2719" i="6"/>
  <c r="G2727" i="6"/>
  <c r="G2651" i="6"/>
  <c r="G2659" i="6"/>
  <c r="G2667" i="6"/>
  <c r="G2675" i="6"/>
  <c r="G2683" i="6"/>
  <c r="G2691" i="6"/>
  <c r="G2699" i="6"/>
  <c r="G2707" i="6"/>
  <c r="G2715" i="6"/>
  <c r="G2723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01" i="6"/>
  <c r="G1605" i="6"/>
  <c r="G1609" i="6"/>
  <c r="G1613" i="6"/>
  <c r="G1617" i="6"/>
  <c r="G1621" i="6"/>
  <c r="G1625" i="6"/>
  <c r="G1629" i="6"/>
  <c r="G1633" i="6"/>
  <c r="G1637" i="6"/>
  <c r="G1641" i="6"/>
  <c r="G1645" i="6"/>
  <c r="G1649" i="6"/>
  <c r="G1653" i="6"/>
  <c r="G1657" i="6"/>
  <c r="G1661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G1350" i="6"/>
  <c r="G1354" i="6"/>
  <c r="G1358" i="6"/>
  <c r="G1362" i="6"/>
  <c r="G1366" i="6"/>
  <c r="G1269" i="6"/>
  <c r="G1277" i="6"/>
  <c r="G1285" i="6"/>
  <c r="G1293" i="6"/>
  <c r="G1301" i="6"/>
  <c r="G1309" i="6"/>
  <c r="G1317" i="6"/>
  <c r="G1325" i="6"/>
  <c r="G1333" i="6"/>
  <c r="G1341" i="6"/>
  <c r="G1349" i="6"/>
  <c r="G1357" i="6"/>
  <c r="G1365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268" i="6"/>
  <c r="G1271" i="6"/>
  <c r="G1276" i="6"/>
  <c r="G1279" i="6"/>
  <c r="G1284" i="6"/>
  <c r="G1287" i="6"/>
  <c r="G1292" i="6"/>
  <c r="G1295" i="6"/>
  <c r="G1300" i="6"/>
  <c r="G1303" i="6"/>
  <c r="G1308" i="6"/>
  <c r="G1311" i="6"/>
  <c r="G1316" i="6"/>
  <c r="G1319" i="6"/>
  <c r="G1324" i="6"/>
  <c r="G1327" i="6"/>
  <c r="G1332" i="6"/>
  <c r="G1335" i="6"/>
  <c r="G1340" i="6"/>
  <c r="G1343" i="6"/>
  <c r="G1348" i="6"/>
  <c r="G1351" i="6"/>
  <c r="G1356" i="6"/>
  <c r="G1359" i="6"/>
  <c r="G1364" i="6"/>
  <c r="G1367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273" i="6"/>
  <c r="G1281" i="6"/>
  <c r="G1289" i="6"/>
  <c r="G1297" i="6"/>
  <c r="G1305" i="6"/>
  <c r="G1313" i="6"/>
  <c r="G1321" i="6"/>
  <c r="G1329" i="6"/>
  <c r="G1337" i="6"/>
  <c r="G1345" i="6"/>
  <c r="G1353" i="6"/>
  <c r="G1361" i="6"/>
  <c r="G1369" i="6"/>
  <c r="G1373" i="6"/>
  <c r="G1377" i="6"/>
  <c r="G1381" i="6"/>
  <c r="G1265" i="6"/>
  <c r="G1372" i="6"/>
  <c r="G1380" i="6"/>
  <c r="G1385" i="6"/>
  <c r="G1389" i="6"/>
  <c r="G1393" i="6"/>
  <c r="G1397" i="6"/>
  <c r="G1401" i="6"/>
  <c r="G1405" i="6"/>
  <c r="G1409" i="6"/>
  <c r="G1413" i="6"/>
  <c r="G1417" i="6"/>
  <c r="G1421" i="6"/>
  <c r="G1425" i="6"/>
  <c r="G1429" i="6"/>
  <c r="G1433" i="6"/>
  <c r="G1437" i="6"/>
  <c r="G1441" i="6"/>
  <c r="G1445" i="6"/>
  <c r="G1449" i="6"/>
  <c r="G1453" i="6"/>
  <c r="G1457" i="6"/>
  <c r="G1461" i="6"/>
  <c r="G1465" i="6"/>
  <c r="G1469" i="6"/>
  <c r="G1473" i="6"/>
  <c r="G1477" i="6"/>
  <c r="G1481" i="6"/>
  <c r="G1485" i="6"/>
  <c r="G1489" i="6"/>
  <c r="G1493" i="6"/>
  <c r="G1497" i="6"/>
  <c r="G1501" i="6"/>
  <c r="G1505" i="6"/>
  <c r="G1509" i="6"/>
  <c r="G1513" i="6"/>
  <c r="G1517" i="6"/>
  <c r="G1521" i="6"/>
  <c r="G1525" i="6"/>
  <c r="G1529" i="6"/>
  <c r="G1533" i="6"/>
  <c r="G1537" i="6"/>
  <c r="G1541" i="6"/>
  <c r="G1545" i="6"/>
  <c r="G1549" i="6"/>
  <c r="G1553" i="6"/>
  <c r="G1272" i="6"/>
  <c r="G1280" i="6"/>
  <c r="G1288" i="6"/>
  <c r="G1296" i="6"/>
  <c r="G1304" i="6"/>
  <c r="G1312" i="6"/>
  <c r="G1320" i="6"/>
  <c r="G1328" i="6"/>
  <c r="G1336" i="6"/>
  <c r="G1344" i="6"/>
  <c r="G1352" i="6"/>
  <c r="G1360" i="6"/>
  <c r="G1368" i="6"/>
  <c r="G1376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275" i="6"/>
  <c r="G1291" i="6"/>
  <c r="G1307" i="6"/>
  <c r="G1323" i="6"/>
  <c r="G1339" i="6"/>
  <c r="G1355" i="6"/>
  <c r="G1283" i="6"/>
  <c r="G1315" i="6"/>
  <c r="G1347" i="6"/>
  <c r="G1267" i="6"/>
  <c r="G1299" i="6"/>
  <c r="G1331" i="6"/>
  <c r="G1363" i="6"/>
  <c r="G549" i="6"/>
  <c r="G548" i="6"/>
  <c r="G552" i="6"/>
  <c r="G556" i="6"/>
  <c r="G560" i="6"/>
  <c r="G564" i="6"/>
  <c r="G568" i="6"/>
  <c r="G572" i="6"/>
  <c r="G553" i="6"/>
  <c r="G558" i="6"/>
  <c r="G561" i="6"/>
  <c r="G566" i="6"/>
  <c r="G569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550" i="6"/>
  <c r="G555" i="6"/>
  <c r="G563" i="6"/>
  <c r="G571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554" i="6"/>
  <c r="G557" i="6"/>
  <c r="G562" i="6"/>
  <c r="G565" i="6"/>
  <c r="G570" i="6"/>
  <c r="G573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559" i="6"/>
  <c r="G575" i="6"/>
  <c r="G583" i="6"/>
  <c r="G591" i="6"/>
  <c r="G599" i="6"/>
  <c r="G607" i="6"/>
  <c r="G615" i="6"/>
  <c r="G623" i="6"/>
  <c r="G631" i="6"/>
  <c r="G547" i="6"/>
  <c r="G551" i="6"/>
  <c r="G579" i="6"/>
  <c r="G595" i="6"/>
  <c r="G611" i="6"/>
  <c r="G627" i="6"/>
  <c r="G567" i="6"/>
  <c r="G603" i="6"/>
  <c r="G635" i="6"/>
  <c r="G587" i="6"/>
  <c r="G619" i="6"/>
  <c r="G316" i="6"/>
  <c r="G320" i="6"/>
  <c r="G315" i="6"/>
  <c r="G319" i="6"/>
  <c r="G323" i="6"/>
  <c r="G327" i="6"/>
  <c r="G331" i="6"/>
  <c r="G335" i="6"/>
  <c r="G339" i="6"/>
  <c r="G318" i="6"/>
  <c r="G322" i="6"/>
  <c r="G326" i="6"/>
  <c r="G330" i="6"/>
  <c r="G334" i="6"/>
  <c r="G338" i="6"/>
  <c r="G325" i="6"/>
  <c r="G329" i="6"/>
  <c r="G333" i="6"/>
  <c r="G337" i="6"/>
  <c r="G341" i="6"/>
  <c r="G321" i="6"/>
  <c r="G324" i="6"/>
  <c r="G328" i="6"/>
  <c r="G332" i="6"/>
  <c r="G336" i="6"/>
  <c r="G340" i="6"/>
  <c r="G317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H3598" i="6"/>
  <c r="H3602" i="6"/>
  <c r="H3606" i="6"/>
  <c r="H3610" i="6"/>
  <c r="H3614" i="6"/>
  <c r="H3618" i="6"/>
  <c r="H3622" i="6"/>
  <c r="H3626" i="6"/>
  <c r="H3630" i="6"/>
  <c r="H3634" i="6"/>
  <c r="H3638" i="6"/>
  <c r="H3642" i="6"/>
  <c r="H3646" i="6"/>
  <c r="H3650" i="6"/>
  <c r="H3654" i="6"/>
  <c r="H3658" i="6"/>
  <c r="H3662" i="6"/>
  <c r="H3666" i="6"/>
  <c r="H3670" i="6"/>
  <c r="H3674" i="6"/>
  <c r="H3678" i="6"/>
  <c r="H3682" i="6"/>
  <c r="H3686" i="6"/>
  <c r="H3690" i="6"/>
  <c r="H3694" i="6"/>
  <c r="H3698" i="6"/>
  <c r="H3702" i="6"/>
  <c r="H3706" i="6"/>
  <c r="H3710" i="6"/>
  <c r="H3714" i="6"/>
  <c r="H3718" i="6"/>
  <c r="H3722" i="6"/>
  <c r="H3726" i="6"/>
  <c r="H3730" i="6"/>
  <c r="H3734" i="6"/>
  <c r="H3738" i="6"/>
  <c r="H3599" i="6"/>
  <c r="H3607" i="6"/>
  <c r="H3615" i="6"/>
  <c r="H3623" i="6"/>
  <c r="H3631" i="6"/>
  <c r="H3639" i="6"/>
  <c r="H3647" i="6"/>
  <c r="H3655" i="6"/>
  <c r="H3663" i="6"/>
  <c r="H3671" i="6"/>
  <c r="H3679" i="6"/>
  <c r="H3687" i="6"/>
  <c r="H3695" i="6"/>
  <c r="H3703" i="6"/>
  <c r="H3711" i="6"/>
  <c r="H3719" i="6"/>
  <c r="H3727" i="6"/>
  <c r="H3735" i="6"/>
  <c r="H3601" i="6"/>
  <c r="H3604" i="6"/>
  <c r="H3609" i="6"/>
  <c r="H3612" i="6"/>
  <c r="H3617" i="6"/>
  <c r="H3620" i="6"/>
  <c r="H3625" i="6"/>
  <c r="H3628" i="6"/>
  <c r="H3633" i="6"/>
  <c r="H3636" i="6"/>
  <c r="H3641" i="6"/>
  <c r="H3644" i="6"/>
  <c r="H3649" i="6"/>
  <c r="H3652" i="6"/>
  <c r="H3657" i="6"/>
  <c r="H3660" i="6"/>
  <c r="H3665" i="6"/>
  <c r="H3668" i="6"/>
  <c r="H3673" i="6"/>
  <c r="H3676" i="6"/>
  <c r="H3681" i="6"/>
  <c r="H3684" i="6"/>
  <c r="H3689" i="6"/>
  <c r="H3692" i="6"/>
  <c r="H3697" i="6"/>
  <c r="H3700" i="6"/>
  <c r="H3705" i="6"/>
  <c r="H3708" i="6"/>
  <c r="H3713" i="6"/>
  <c r="H3716" i="6"/>
  <c r="H3721" i="6"/>
  <c r="H3724" i="6"/>
  <c r="H3729" i="6"/>
  <c r="H3732" i="6"/>
  <c r="H3737" i="6"/>
  <c r="H3740" i="6"/>
  <c r="H3603" i="6"/>
  <c r="H3611" i="6"/>
  <c r="H3619" i="6"/>
  <c r="H3627" i="6"/>
  <c r="H3635" i="6"/>
  <c r="H3643" i="6"/>
  <c r="H3651" i="6"/>
  <c r="H3659" i="6"/>
  <c r="H3667" i="6"/>
  <c r="H3675" i="6"/>
  <c r="H3683" i="6"/>
  <c r="H3691" i="6"/>
  <c r="H3699" i="6"/>
  <c r="H3707" i="6"/>
  <c r="H3715" i="6"/>
  <c r="H3723" i="6"/>
  <c r="H3731" i="6"/>
  <c r="H3739" i="6"/>
  <c r="H3597" i="6"/>
  <c r="H3600" i="6"/>
  <c r="H3605" i="6"/>
  <c r="H3608" i="6"/>
  <c r="H3613" i="6"/>
  <c r="H3616" i="6"/>
  <c r="H3621" i="6"/>
  <c r="H3624" i="6"/>
  <c r="H3629" i="6"/>
  <c r="H3632" i="6"/>
  <c r="H3637" i="6"/>
  <c r="H3640" i="6"/>
  <c r="H3645" i="6"/>
  <c r="H3648" i="6"/>
  <c r="H3653" i="6"/>
  <c r="H3656" i="6"/>
  <c r="H3661" i="6"/>
  <c r="H3664" i="6"/>
  <c r="H3669" i="6"/>
  <c r="H3672" i="6"/>
  <c r="H3677" i="6"/>
  <c r="H3680" i="6"/>
  <c r="H3685" i="6"/>
  <c r="H3688" i="6"/>
  <c r="H3693" i="6"/>
  <c r="H3696" i="6"/>
  <c r="H3701" i="6"/>
  <c r="H3704" i="6"/>
  <c r="H3709" i="6"/>
  <c r="H3712" i="6"/>
  <c r="H3717" i="6"/>
  <c r="H3720" i="6"/>
  <c r="H3725" i="6"/>
  <c r="H3728" i="6"/>
  <c r="H3733" i="6"/>
  <c r="H3736" i="6"/>
  <c r="H3741" i="6"/>
  <c r="H3414" i="6"/>
  <c r="H3418" i="6"/>
  <c r="H3422" i="6"/>
  <c r="H3426" i="6"/>
  <c r="H3430" i="6"/>
  <c r="H3434" i="6"/>
  <c r="H3438" i="6"/>
  <c r="H3442" i="6"/>
  <c r="H3446" i="6"/>
  <c r="H3450" i="6"/>
  <c r="H3454" i="6"/>
  <c r="H3458" i="6"/>
  <c r="H3462" i="6"/>
  <c r="H3466" i="6"/>
  <c r="H3470" i="6"/>
  <c r="H3474" i="6"/>
  <c r="H3478" i="6"/>
  <c r="H3482" i="6"/>
  <c r="H3486" i="6"/>
  <c r="H3490" i="6"/>
  <c r="H3494" i="6"/>
  <c r="H3498" i="6"/>
  <c r="H3502" i="6"/>
  <c r="H3506" i="6"/>
  <c r="H3510" i="6"/>
  <c r="H3514" i="6"/>
  <c r="H3518" i="6"/>
  <c r="H3522" i="6"/>
  <c r="H3526" i="6"/>
  <c r="H3530" i="6"/>
  <c r="H3534" i="6"/>
  <c r="H3538" i="6"/>
  <c r="H3542" i="6"/>
  <c r="H3546" i="6"/>
  <c r="H3550" i="6"/>
  <c r="H3554" i="6"/>
  <c r="H3558" i="6"/>
  <c r="H3562" i="6"/>
  <c r="H3566" i="6"/>
  <c r="H3570" i="6"/>
  <c r="H3574" i="6"/>
  <c r="H3578" i="6"/>
  <c r="H3582" i="6"/>
  <c r="H3586" i="6"/>
  <c r="H3590" i="6"/>
  <c r="H3594" i="6"/>
  <c r="H3417" i="6"/>
  <c r="H3421" i="6"/>
  <c r="H3416" i="6"/>
  <c r="H3420" i="6"/>
  <c r="H3424" i="6"/>
  <c r="H3428" i="6"/>
  <c r="H3432" i="6"/>
  <c r="H3436" i="6"/>
  <c r="H3440" i="6"/>
  <c r="H3444" i="6"/>
  <c r="H3448" i="6"/>
  <c r="H3452" i="6"/>
  <c r="H3456" i="6"/>
  <c r="H3460" i="6"/>
  <c r="H3464" i="6"/>
  <c r="H3468" i="6"/>
  <c r="H3472" i="6"/>
  <c r="H3476" i="6"/>
  <c r="H3480" i="6"/>
  <c r="H3484" i="6"/>
  <c r="H3488" i="6"/>
  <c r="H3492" i="6"/>
  <c r="H3496" i="6"/>
  <c r="H3500" i="6"/>
  <c r="H3504" i="6"/>
  <c r="H3508" i="6"/>
  <c r="H3512" i="6"/>
  <c r="H3516" i="6"/>
  <c r="H3520" i="6"/>
  <c r="H3524" i="6"/>
  <c r="H3528" i="6"/>
  <c r="H3532" i="6"/>
  <c r="H3536" i="6"/>
  <c r="H3540" i="6"/>
  <c r="H3543" i="6"/>
  <c r="H3551" i="6"/>
  <c r="H3559" i="6"/>
  <c r="H3567" i="6"/>
  <c r="H3575" i="6"/>
  <c r="H3583" i="6"/>
  <c r="H3591" i="6"/>
  <c r="H3419" i="6"/>
  <c r="H3545" i="6"/>
  <c r="H3548" i="6"/>
  <c r="H3553" i="6"/>
  <c r="H3556" i="6"/>
  <c r="H3561" i="6"/>
  <c r="H3564" i="6"/>
  <c r="H3569" i="6"/>
  <c r="H3572" i="6"/>
  <c r="H3577" i="6"/>
  <c r="H3580" i="6"/>
  <c r="H3585" i="6"/>
  <c r="H3588" i="6"/>
  <c r="H3593" i="6"/>
  <c r="H3596" i="6"/>
  <c r="H3547" i="6"/>
  <c r="H3555" i="6"/>
  <c r="H3563" i="6"/>
  <c r="H3571" i="6"/>
  <c r="H3579" i="6"/>
  <c r="H3587" i="6"/>
  <c r="H3595" i="6"/>
  <c r="H3415" i="6"/>
  <c r="H3423" i="6"/>
  <c r="H3425" i="6"/>
  <c r="H3427" i="6"/>
  <c r="H3429" i="6"/>
  <c r="H3431" i="6"/>
  <c r="H3433" i="6"/>
  <c r="H3435" i="6"/>
  <c r="H3437" i="6"/>
  <c r="H3439" i="6"/>
  <c r="H3441" i="6"/>
  <c r="H3443" i="6"/>
  <c r="H3445" i="6"/>
  <c r="H3447" i="6"/>
  <c r="H3449" i="6"/>
  <c r="H3451" i="6"/>
  <c r="H3453" i="6"/>
  <c r="H3455" i="6"/>
  <c r="H3457" i="6"/>
  <c r="H3459" i="6"/>
  <c r="H3461" i="6"/>
  <c r="H3463" i="6"/>
  <c r="H3465" i="6"/>
  <c r="H3467" i="6"/>
  <c r="H3469" i="6"/>
  <c r="H3471" i="6"/>
  <c r="H3473" i="6"/>
  <c r="H3475" i="6"/>
  <c r="H3477" i="6"/>
  <c r="H3479" i="6"/>
  <c r="H3481" i="6"/>
  <c r="H3483" i="6"/>
  <c r="H3485" i="6"/>
  <c r="H3487" i="6"/>
  <c r="H3489" i="6"/>
  <c r="H3491" i="6"/>
  <c r="H3493" i="6"/>
  <c r="H3495" i="6"/>
  <c r="H3497" i="6"/>
  <c r="H3499" i="6"/>
  <c r="H3501" i="6"/>
  <c r="H3503" i="6"/>
  <c r="H3505" i="6"/>
  <c r="H3507" i="6"/>
  <c r="H3509" i="6"/>
  <c r="H3511" i="6"/>
  <c r="H3513" i="6"/>
  <c r="H3515" i="6"/>
  <c r="H3517" i="6"/>
  <c r="H3519" i="6"/>
  <c r="H3521" i="6"/>
  <c r="H3523" i="6"/>
  <c r="H3525" i="6"/>
  <c r="H3527" i="6"/>
  <c r="H3529" i="6"/>
  <c r="H3531" i="6"/>
  <c r="H3533" i="6"/>
  <c r="H3535" i="6"/>
  <c r="H3537" i="6"/>
  <c r="H3539" i="6"/>
  <c r="H3541" i="6"/>
  <c r="H3544" i="6"/>
  <c r="H3549" i="6"/>
  <c r="H3552" i="6"/>
  <c r="H3557" i="6"/>
  <c r="H3560" i="6"/>
  <c r="H3565" i="6"/>
  <c r="H3568" i="6"/>
  <c r="H3573" i="6"/>
  <c r="H3576" i="6"/>
  <c r="H3581" i="6"/>
  <c r="H3584" i="6"/>
  <c r="H3589" i="6"/>
  <c r="H3592" i="6"/>
  <c r="H2647" i="6"/>
  <c r="H2651" i="6"/>
  <c r="H2655" i="6"/>
  <c r="H2659" i="6"/>
  <c r="H2663" i="6"/>
  <c r="H2667" i="6"/>
  <c r="H2671" i="6"/>
  <c r="H2675" i="6"/>
  <c r="H2679" i="6"/>
  <c r="H2683" i="6"/>
  <c r="H2687" i="6"/>
  <c r="H2691" i="6"/>
  <c r="H2695" i="6"/>
  <c r="H2699" i="6"/>
  <c r="H2703" i="6"/>
  <c r="H2707" i="6"/>
  <c r="H2711" i="6"/>
  <c r="H2715" i="6"/>
  <c r="H2719" i="6"/>
  <c r="H2723" i="6"/>
  <c r="H2727" i="6"/>
  <c r="H2650" i="6"/>
  <c r="H2654" i="6"/>
  <c r="H2658" i="6"/>
  <c r="H2662" i="6"/>
  <c r="H2666" i="6"/>
  <c r="H2670" i="6"/>
  <c r="H2674" i="6"/>
  <c r="H2678" i="6"/>
  <c r="H2682" i="6"/>
  <c r="H2686" i="6"/>
  <c r="H2690" i="6"/>
  <c r="H2694" i="6"/>
  <c r="H2698" i="6"/>
  <c r="H2702" i="6"/>
  <c r="H2706" i="6"/>
  <c r="H2710" i="6"/>
  <c r="H2714" i="6"/>
  <c r="H2718" i="6"/>
  <c r="H2722" i="6"/>
  <c r="H2726" i="6"/>
  <c r="H2649" i="6"/>
  <c r="H2653" i="6"/>
  <c r="H2657" i="6"/>
  <c r="H2661" i="6"/>
  <c r="H2665" i="6"/>
  <c r="H2669" i="6"/>
  <c r="H2673" i="6"/>
  <c r="H2677" i="6"/>
  <c r="H2681" i="6"/>
  <c r="H2685" i="6"/>
  <c r="H2689" i="6"/>
  <c r="H2693" i="6"/>
  <c r="H2697" i="6"/>
  <c r="H2701" i="6"/>
  <c r="H2705" i="6"/>
  <c r="H2709" i="6"/>
  <c r="H2713" i="6"/>
  <c r="H2717" i="6"/>
  <c r="H2721" i="6"/>
  <c r="H2725" i="6"/>
  <c r="H2652" i="6"/>
  <c r="H2660" i="6"/>
  <c r="H2668" i="6"/>
  <c r="H2676" i="6"/>
  <c r="H2684" i="6"/>
  <c r="H2692" i="6"/>
  <c r="H2700" i="6"/>
  <c r="H2708" i="6"/>
  <c r="H2716" i="6"/>
  <c r="H2724" i="6"/>
  <c r="H2648" i="6"/>
  <c r="H2656" i="6"/>
  <c r="H2664" i="6"/>
  <c r="H2672" i="6"/>
  <c r="H2680" i="6"/>
  <c r="H2688" i="6"/>
  <c r="H2696" i="6"/>
  <c r="H2704" i="6"/>
  <c r="H2712" i="6"/>
  <c r="H2720" i="6"/>
  <c r="H2728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10" i="6"/>
  <c r="H1626" i="6"/>
  <c r="H1642" i="6"/>
  <c r="H1658" i="6"/>
  <c r="H1614" i="6"/>
  <c r="H1630" i="6"/>
  <c r="H1646" i="6"/>
  <c r="H1662" i="6"/>
  <c r="H1602" i="6"/>
  <c r="H1618" i="6"/>
  <c r="H1634" i="6"/>
  <c r="H1650" i="6"/>
  <c r="H1606" i="6"/>
  <c r="H1622" i="6"/>
  <c r="H1638" i="6"/>
  <c r="H1654" i="6"/>
  <c r="H1265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H1351" i="6"/>
  <c r="H1355" i="6"/>
  <c r="H1359" i="6"/>
  <c r="H1363" i="6"/>
  <c r="H1367" i="6"/>
  <c r="H1272" i="6"/>
  <c r="H1280" i="6"/>
  <c r="H1288" i="6"/>
  <c r="H1296" i="6"/>
  <c r="H1304" i="6"/>
  <c r="H1312" i="6"/>
  <c r="H1320" i="6"/>
  <c r="H1328" i="6"/>
  <c r="H1336" i="6"/>
  <c r="H1344" i="6"/>
  <c r="H1352" i="6"/>
  <c r="H1360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266" i="6"/>
  <c r="H1269" i="6"/>
  <c r="H1274" i="6"/>
  <c r="H1277" i="6"/>
  <c r="H1282" i="6"/>
  <c r="H1285" i="6"/>
  <c r="H1290" i="6"/>
  <c r="H1293" i="6"/>
  <c r="H1298" i="6"/>
  <c r="H1301" i="6"/>
  <c r="H1306" i="6"/>
  <c r="H1309" i="6"/>
  <c r="H1314" i="6"/>
  <c r="H1317" i="6"/>
  <c r="H1322" i="6"/>
  <c r="H1325" i="6"/>
  <c r="H1330" i="6"/>
  <c r="H1333" i="6"/>
  <c r="H1338" i="6"/>
  <c r="H1341" i="6"/>
  <c r="H1346" i="6"/>
  <c r="H1349" i="6"/>
  <c r="H1354" i="6"/>
  <c r="H1357" i="6"/>
  <c r="H1362" i="6"/>
  <c r="H1365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268" i="6"/>
  <c r="H1276" i="6"/>
  <c r="H1284" i="6"/>
  <c r="H1292" i="6"/>
  <c r="H1300" i="6"/>
  <c r="H1308" i="6"/>
  <c r="H1316" i="6"/>
  <c r="H1324" i="6"/>
  <c r="H1332" i="6"/>
  <c r="H1340" i="6"/>
  <c r="H1348" i="6"/>
  <c r="H1356" i="6"/>
  <c r="H1364" i="6"/>
  <c r="H1370" i="6"/>
  <c r="H1374" i="6"/>
  <c r="H1378" i="6"/>
  <c r="H1382" i="6"/>
  <c r="H1273" i="6"/>
  <c r="H1281" i="6"/>
  <c r="H1289" i="6"/>
  <c r="H1297" i="6"/>
  <c r="H1305" i="6"/>
  <c r="H1313" i="6"/>
  <c r="H1321" i="6"/>
  <c r="H1329" i="6"/>
  <c r="H1337" i="6"/>
  <c r="H1345" i="6"/>
  <c r="H1353" i="6"/>
  <c r="H1361" i="6"/>
  <c r="H1369" i="6"/>
  <c r="H1377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373" i="6"/>
  <c r="H1381" i="6"/>
  <c r="H1386" i="6"/>
  <c r="H1402" i="6"/>
  <c r="H1418" i="6"/>
  <c r="H1434" i="6"/>
  <c r="H1450" i="6"/>
  <c r="H1466" i="6"/>
  <c r="H1482" i="6"/>
  <c r="H1498" i="6"/>
  <c r="H1514" i="6"/>
  <c r="H1530" i="6"/>
  <c r="H1546" i="6"/>
  <c r="H1278" i="6"/>
  <c r="H1294" i="6"/>
  <c r="H1310" i="6"/>
  <c r="H1326" i="6"/>
  <c r="H1342" i="6"/>
  <c r="H1358" i="6"/>
  <c r="H1390" i="6"/>
  <c r="H1406" i="6"/>
  <c r="H1422" i="6"/>
  <c r="H1438" i="6"/>
  <c r="H1454" i="6"/>
  <c r="H1470" i="6"/>
  <c r="H1486" i="6"/>
  <c r="H1502" i="6"/>
  <c r="H1518" i="6"/>
  <c r="H1534" i="6"/>
  <c r="H1550" i="6"/>
  <c r="H1394" i="6"/>
  <c r="H1410" i="6"/>
  <c r="H1426" i="6"/>
  <c r="H1442" i="6"/>
  <c r="H1458" i="6"/>
  <c r="H1474" i="6"/>
  <c r="H1490" i="6"/>
  <c r="H1506" i="6"/>
  <c r="H1522" i="6"/>
  <c r="H1538" i="6"/>
  <c r="H1286" i="6"/>
  <c r="H1318" i="6"/>
  <c r="H1350" i="6"/>
  <c r="H1414" i="6"/>
  <c r="H1478" i="6"/>
  <c r="H1542" i="6"/>
  <c r="H1430" i="6"/>
  <c r="H1494" i="6"/>
  <c r="H1270" i="6"/>
  <c r="H1302" i="6"/>
  <c r="H1334" i="6"/>
  <c r="H1366" i="6"/>
  <c r="H1446" i="6"/>
  <c r="H1510" i="6"/>
  <c r="H1398" i="6"/>
  <c r="H1462" i="6"/>
  <c r="H1526" i="6"/>
  <c r="H550" i="6"/>
  <c r="H549" i="6"/>
  <c r="H553" i="6"/>
  <c r="H557" i="6"/>
  <c r="H561" i="6"/>
  <c r="H565" i="6"/>
  <c r="H569" i="6"/>
  <c r="H573" i="6"/>
  <c r="H547" i="6"/>
  <c r="H551" i="6"/>
  <c r="H556" i="6"/>
  <c r="H559" i="6"/>
  <c r="H564" i="6"/>
  <c r="H567" i="6"/>
  <c r="H572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558" i="6"/>
  <c r="H566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548" i="6"/>
  <c r="H552" i="6"/>
  <c r="H555" i="6"/>
  <c r="H560" i="6"/>
  <c r="H563" i="6"/>
  <c r="H568" i="6"/>
  <c r="H571" i="6"/>
  <c r="H577" i="6"/>
  <c r="H581" i="6"/>
  <c r="H585" i="6"/>
  <c r="H589" i="6"/>
  <c r="H593" i="6"/>
  <c r="H597" i="6"/>
  <c r="H601" i="6"/>
  <c r="H605" i="6"/>
  <c r="H609" i="6"/>
  <c r="H613" i="6"/>
  <c r="H617" i="6"/>
  <c r="H621" i="6"/>
  <c r="H625" i="6"/>
  <c r="H629" i="6"/>
  <c r="H633" i="6"/>
  <c r="H562" i="6"/>
  <c r="H580" i="6"/>
  <c r="H588" i="6"/>
  <c r="H596" i="6"/>
  <c r="H604" i="6"/>
  <c r="H612" i="6"/>
  <c r="H620" i="6"/>
  <c r="H628" i="6"/>
  <c r="H636" i="6"/>
  <c r="H554" i="6"/>
  <c r="H576" i="6"/>
  <c r="H592" i="6"/>
  <c r="H608" i="6"/>
  <c r="H624" i="6"/>
  <c r="H570" i="6"/>
  <c r="H600" i="6"/>
  <c r="H632" i="6"/>
  <c r="H584" i="6"/>
  <c r="H616" i="6"/>
  <c r="H317" i="6"/>
  <c r="H321" i="6"/>
  <c r="H316" i="6"/>
  <c r="H320" i="6"/>
  <c r="H324" i="6"/>
  <c r="H328" i="6"/>
  <c r="H332" i="6"/>
  <c r="H336" i="6"/>
  <c r="H340" i="6"/>
  <c r="H315" i="6"/>
  <c r="H319" i="6"/>
  <c r="H323" i="6"/>
  <c r="H327" i="6"/>
  <c r="H331" i="6"/>
  <c r="H335" i="6"/>
  <c r="H339" i="6"/>
  <c r="H318" i="6"/>
  <c r="H325" i="6"/>
  <c r="H329" i="6"/>
  <c r="H333" i="6"/>
  <c r="H337" i="6"/>
  <c r="H341" i="6"/>
  <c r="H334" i="6"/>
  <c r="H322" i="6"/>
  <c r="H338" i="6"/>
  <c r="H326" i="6"/>
  <c r="H330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5090" i="6"/>
  <c r="G5089" i="6"/>
  <c r="H5086" i="6"/>
  <c r="G5085" i="6"/>
  <c r="H5082" i="6"/>
  <c r="G5081" i="6"/>
  <c r="H5078" i="6"/>
  <c r="G5077" i="6"/>
  <c r="H5074" i="6"/>
  <c r="G5073" i="6"/>
  <c r="H5070" i="6"/>
  <c r="G5069" i="6"/>
  <c r="H5066" i="6"/>
  <c r="G5065" i="6"/>
  <c r="H5062" i="6"/>
  <c r="G5061" i="6"/>
  <c r="H5058" i="6"/>
  <c r="G5057" i="6"/>
  <c r="H5054" i="6"/>
  <c r="G5053" i="6"/>
  <c r="H5050" i="6"/>
  <c r="G5049" i="6"/>
  <c r="H5046" i="6"/>
  <c r="G5045" i="6"/>
  <c r="H5042" i="6"/>
  <c r="G5041" i="6"/>
  <c r="H5038" i="6"/>
  <c r="G5037" i="6"/>
  <c r="H5034" i="6"/>
  <c r="G5033" i="6"/>
  <c r="H5030" i="6"/>
  <c r="G5029" i="6"/>
  <c r="H5026" i="6"/>
  <c r="G5025" i="6"/>
  <c r="H5022" i="6"/>
  <c r="G5021" i="6"/>
  <c r="H5018" i="6"/>
  <c r="G5017" i="6"/>
  <c r="H5014" i="6"/>
  <c r="G5013" i="6"/>
  <c r="H5010" i="6"/>
  <c r="G5009" i="6"/>
  <c r="H5006" i="6"/>
  <c r="G5005" i="6"/>
  <c r="H5002" i="6"/>
  <c r="G5001" i="6"/>
  <c r="H4998" i="6"/>
  <c r="G4997" i="6"/>
  <c r="H4994" i="6"/>
  <c r="G4993" i="6"/>
  <c r="H4990" i="6"/>
  <c r="G4989" i="6"/>
  <c r="H4986" i="6"/>
  <c r="G4985" i="6"/>
  <c r="H4982" i="6"/>
  <c r="G4981" i="6"/>
  <c r="H4978" i="6"/>
  <c r="G4977" i="6"/>
  <c r="H4974" i="6"/>
  <c r="G4973" i="6"/>
  <c r="H4970" i="6"/>
  <c r="G4969" i="6"/>
  <c r="H4966" i="6"/>
  <c r="G4965" i="6"/>
  <c r="H4962" i="6"/>
  <c r="G4961" i="6"/>
  <c r="H4958" i="6"/>
  <c r="G4957" i="6"/>
  <c r="H4954" i="6"/>
  <c r="G4953" i="6"/>
  <c r="H4950" i="6"/>
  <c r="G4949" i="6"/>
  <c r="H4946" i="6"/>
  <c r="G4945" i="6"/>
  <c r="H4942" i="6"/>
  <c r="G4941" i="6"/>
  <c r="H4938" i="6"/>
  <c r="G4937" i="6"/>
  <c r="H4934" i="6"/>
  <c r="G4933" i="6"/>
  <c r="H4930" i="6"/>
  <c r="G4929" i="6"/>
  <c r="H4926" i="6"/>
  <c r="G4925" i="6"/>
  <c r="H4922" i="6"/>
  <c r="G4921" i="6"/>
  <c r="H4918" i="6"/>
  <c r="G4917" i="6"/>
  <c r="H4914" i="6"/>
  <c r="G4913" i="6"/>
  <c r="H4910" i="6"/>
  <c r="G4909" i="6"/>
  <c r="H4906" i="6"/>
  <c r="G4905" i="6"/>
  <c r="H4902" i="6"/>
  <c r="G4901" i="6"/>
  <c r="H4898" i="6"/>
  <c r="G4897" i="6"/>
  <c r="H4894" i="6"/>
  <c r="G4893" i="6"/>
  <c r="H4890" i="6"/>
  <c r="G4889" i="6"/>
  <c r="H4886" i="6"/>
  <c r="G4885" i="6"/>
  <c r="H4882" i="6"/>
  <c r="G4881" i="6"/>
  <c r="H4878" i="6"/>
  <c r="G4877" i="6"/>
  <c r="H4874" i="6"/>
  <c r="G4873" i="6"/>
  <c r="H4870" i="6"/>
  <c r="G4869" i="6"/>
  <c r="H4866" i="6"/>
  <c r="G4865" i="6"/>
  <c r="H4862" i="6"/>
  <c r="G4861" i="6"/>
  <c r="H4858" i="6"/>
  <c r="G4857" i="6"/>
  <c r="H4854" i="6"/>
  <c r="G4853" i="6"/>
  <c r="H4850" i="6"/>
  <c r="G4849" i="6"/>
  <c r="H4846" i="6"/>
  <c r="G4845" i="6"/>
  <c r="H4842" i="6"/>
  <c r="G4841" i="6"/>
  <c r="H4838" i="6"/>
  <c r="G4837" i="6"/>
  <c r="H4834" i="6"/>
  <c r="G4833" i="6"/>
  <c r="H4830" i="6"/>
  <c r="G4829" i="6"/>
  <c r="H4826" i="6"/>
  <c r="G4825" i="6"/>
  <c r="H4822" i="6"/>
  <c r="G4821" i="6"/>
  <c r="H4818" i="6"/>
  <c r="G4817" i="6"/>
  <c r="H4814" i="6"/>
  <c r="G4813" i="6"/>
  <c r="H4810" i="6"/>
  <c r="G4809" i="6"/>
  <c r="H4806" i="6"/>
  <c r="G4805" i="6"/>
  <c r="H4802" i="6"/>
  <c r="G4801" i="6"/>
  <c r="H4798" i="6"/>
  <c r="G4797" i="6"/>
  <c r="H4794" i="6"/>
  <c r="G4793" i="6"/>
  <c r="H4790" i="6"/>
  <c r="G4789" i="6"/>
  <c r="H4786" i="6"/>
  <c r="G4785" i="6"/>
  <c r="H4782" i="6"/>
  <c r="G4781" i="6"/>
  <c r="H4778" i="6"/>
  <c r="G4777" i="6"/>
  <c r="H4774" i="6"/>
  <c r="G4773" i="6"/>
  <c r="H4770" i="6"/>
  <c r="G4769" i="6"/>
  <c r="H4766" i="6"/>
  <c r="G4765" i="6"/>
  <c r="H4762" i="6"/>
  <c r="G4761" i="6"/>
  <c r="H4758" i="6"/>
  <c r="G4757" i="6"/>
  <c r="H4754" i="6"/>
  <c r="G4753" i="6"/>
  <c r="H4750" i="6"/>
  <c r="G4749" i="6"/>
  <c r="H4746" i="6"/>
  <c r="G4745" i="6"/>
  <c r="H4742" i="6"/>
  <c r="G4741" i="6"/>
  <c r="H4738" i="6"/>
  <c r="G4737" i="6"/>
  <c r="H4734" i="6"/>
  <c r="G4733" i="6"/>
  <c r="H4730" i="6"/>
  <c r="G4729" i="6"/>
  <c r="H4726" i="6"/>
  <c r="G4725" i="6"/>
  <c r="H4722" i="6"/>
  <c r="G4721" i="6"/>
  <c r="H4718" i="6"/>
  <c r="G4717" i="6"/>
  <c r="H4714" i="6"/>
  <c r="G4713" i="6"/>
  <c r="H4710" i="6"/>
  <c r="G4709" i="6"/>
  <c r="H4706" i="6"/>
  <c r="G4705" i="6"/>
  <c r="H4702" i="6"/>
  <c r="G4701" i="6"/>
  <c r="H4698" i="6"/>
  <c r="G4697" i="6"/>
  <c r="H4694" i="6"/>
  <c r="G4693" i="6"/>
  <c r="H4690" i="6"/>
  <c r="G4689" i="6"/>
  <c r="H4686" i="6"/>
  <c r="G4685" i="6"/>
  <c r="H4682" i="6"/>
  <c r="G4681" i="6"/>
  <c r="H4678" i="6"/>
  <c r="G4677" i="6"/>
  <c r="H4674" i="6"/>
  <c r="G4673" i="6"/>
  <c r="H4670" i="6"/>
  <c r="G4669" i="6"/>
  <c r="H4666" i="6"/>
  <c r="G4665" i="6"/>
  <c r="H4662" i="6"/>
  <c r="G4661" i="6"/>
  <c r="H4658" i="6"/>
  <c r="G4657" i="6"/>
  <c r="H4654" i="6"/>
  <c r="G4653" i="6"/>
  <c r="H4650" i="6"/>
  <c r="G4649" i="6"/>
  <c r="H4646" i="6"/>
  <c r="G4645" i="6"/>
  <c r="H4642" i="6"/>
  <c r="G4641" i="6"/>
  <c r="H4638" i="6"/>
  <c r="G4637" i="6"/>
  <c r="H4634" i="6"/>
  <c r="G4633" i="6"/>
  <c r="H4630" i="6"/>
  <c r="G4629" i="6"/>
  <c r="H4626" i="6"/>
  <c r="G4625" i="6"/>
  <c r="H4622" i="6"/>
  <c r="G4621" i="6"/>
  <c r="H4618" i="6"/>
  <c r="G4617" i="6"/>
  <c r="H4614" i="6"/>
  <c r="G4613" i="6"/>
  <c r="H4610" i="6"/>
  <c r="G4609" i="6"/>
  <c r="H4606" i="6"/>
  <c r="G4605" i="6"/>
  <c r="H4602" i="6"/>
  <c r="G4601" i="6"/>
  <c r="H4598" i="6"/>
  <c r="G4597" i="6"/>
  <c r="H4594" i="6"/>
  <c r="G4593" i="6"/>
  <c r="H4590" i="6"/>
  <c r="G4589" i="6"/>
  <c r="H4586" i="6"/>
  <c r="G4585" i="6"/>
  <c r="H4582" i="6"/>
  <c r="G4581" i="6"/>
  <c r="H4578" i="6"/>
  <c r="G4577" i="6"/>
  <c r="H4574" i="6"/>
  <c r="G4573" i="6"/>
  <c r="H4570" i="6"/>
  <c r="G4569" i="6"/>
  <c r="H4566" i="6"/>
  <c r="G4565" i="6"/>
  <c r="H4562" i="6"/>
  <c r="G4561" i="6"/>
  <c r="H4558" i="6"/>
  <c r="G4557" i="6"/>
  <c r="H4554" i="6"/>
  <c r="G4553" i="6"/>
  <c r="H4550" i="6"/>
  <c r="G4549" i="6"/>
  <c r="H4546" i="6"/>
  <c r="G4545" i="6"/>
  <c r="H4542" i="6"/>
  <c r="G4541" i="6"/>
  <c r="H4538" i="6"/>
  <c r="G4537" i="6"/>
  <c r="H4534" i="6"/>
  <c r="G4533" i="6"/>
  <c r="H4530" i="6"/>
  <c r="G4529" i="6"/>
  <c r="H4526" i="6"/>
  <c r="G4525" i="6"/>
  <c r="H4522" i="6"/>
  <c r="G4521" i="6"/>
  <c r="H4518" i="6"/>
  <c r="G4517" i="6"/>
  <c r="H4514" i="6"/>
  <c r="G4513" i="6"/>
  <c r="H4510" i="6"/>
  <c r="G4509" i="6"/>
  <c r="H4506" i="6"/>
  <c r="G4505" i="6"/>
  <c r="H4502" i="6"/>
  <c r="G4501" i="6"/>
  <c r="H4498" i="6"/>
  <c r="G4497" i="6"/>
  <c r="H4494" i="6"/>
  <c r="G4493" i="6"/>
  <c r="H4490" i="6"/>
  <c r="G4489" i="6"/>
  <c r="H4486" i="6"/>
  <c r="G4485" i="6"/>
  <c r="H4482" i="6"/>
  <c r="G4481" i="6"/>
  <c r="H4478" i="6"/>
  <c r="G4477" i="6"/>
  <c r="H4474" i="6"/>
  <c r="G4473" i="6"/>
  <c r="H4470" i="6"/>
  <c r="G4469" i="6"/>
  <c r="H4466" i="6"/>
  <c r="G4465" i="6"/>
  <c r="H4462" i="6"/>
  <c r="G4461" i="6"/>
  <c r="H4458" i="6"/>
  <c r="G4457" i="6"/>
  <c r="H4454" i="6"/>
  <c r="G4453" i="6"/>
  <c r="H4450" i="6"/>
  <c r="G4449" i="6"/>
  <c r="H4446" i="6"/>
  <c r="G4445" i="6"/>
  <c r="H4442" i="6"/>
  <c r="G4441" i="6"/>
  <c r="H4438" i="6"/>
  <c r="G4437" i="6"/>
  <c r="H4434" i="6"/>
  <c r="G4433" i="6"/>
  <c r="H4430" i="6"/>
  <c r="G4429" i="6"/>
  <c r="H4426" i="6"/>
  <c r="G4425" i="6"/>
  <c r="H4422" i="6"/>
  <c r="G4421" i="6"/>
  <c r="H4418" i="6"/>
  <c r="G4417" i="6"/>
  <c r="H4414" i="6"/>
  <c r="G4413" i="6"/>
  <c r="H4410" i="6"/>
  <c r="G4409" i="6"/>
  <c r="H4406" i="6"/>
  <c r="G4405" i="6"/>
  <c r="H4402" i="6"/>
  <c r="G4401" i="6"/>
  <c r="H4398" i="6"/>
  <c r="G4397" i="6"/>
  <c r="H4394" i="6"/>
  <c r="G4393" i="6"/>
  <c r="H4390" i="6"/>
  <c r="G4389" i="6"/>
  <c r="H4386" i="6"/>
  <c r="G4385" i="6"/>
  <c r="H4382" i="6"/>
  <c r="G4381" i="6"/>
  <c r="H4378" i="6"/>
  <c r="G4377" i="6"/>
  <c r="H4374" i="6"/>
  <c r="G4373" i="6"/>
  <c r="H4370" i="6"/>
  <c r="G4369" i="6"/>
  <c r="H4366" i="6"/>
  <c r="G4365" i="6"/>
  <c r="H4362" i="6"/>
  <c r="G4361" i="6"/>
  <c r="H4358" i="6"/>
  <c r="G4357" i="6"/>
  <c r="H4354" i="6"/>
  <c r="G4353" i="6"/>
  <c r="H4350" i="6"/>
  <c r="G4349" i="6"/>
  <c r="H4346" i="6"/>
  <c r="G4345" i="6"/>
  <c r="H4342" i="6"/>
  <c r="G4341" i="6"/>
  <c r="H4338" i="6"/>
  <c r="G4337" i="6"/>
  <c r="H4334" i="6"/>
  <c r="G4333" i="6"/>
  <c r="H4330" i="6"/>
  <c r="G4329" i="6"/>
  <c r="H4326" i="6"/>
  <c r="G4325" i="6"/>
  <c r="H4322" i="6"/>
  <c r="G4321" i="6"/>
  <c r="H4318" i="6"/>
  <c r="G4317" i="6"/>
  <c r="H4314" i="6"/>
  <c r="G4313" i="6"/>
  <c r="H4310" i="6"/>
  <c r="G4309" i="6"/>
  <c r="H4306" i="6"/>
  <c r="G4305" i="6"/>
  <c r="H4302" i="6"/>
  <c r="G4301" i="6"/>
  <c r="H4298" i="6"/>
  <c r="G4297" i="6"/>
  <c r="H4294" i="6"/>
  <c r="G4293" i="6"/>
  <c r="H4290" i="6"/>
  <c r="G4289" i="6"/>
  <c r="H4286" i="6"/>
  <c r="G4285" i="6"/>
  <c r="H4282" i="6"/>
  <c r="G4281" i="6"/>
  <c r="H4278" i="6"/>
  <c r="G4277" i="6"/>
  <c r="H4274" i="6"/>
  <c r="G4273" i="6"/>
  <c r="H4270" i="6"/>
  <c r="G4269" i="6"/>
  <c r="H4266" i="6"/>
  <c r="G4265" i="6"/>
  <c r="H4262" i="6"/>
  <c r="G4261" i="6"/>
  <c r="H4258" i="6"/>
  <c r="G4257" i="6"/>
  <c r="H4254" i="6"/>
  <c r="G4253" i="6"/>
  <c r="H4250" i="6"/>
  <c r="G4249" i="6"/>
  <c r="H4246" i="6"/>
  <c r="G4245" i="6"/>
  <c r="H4242" i="6"/>
  <c r="G4241" i="6"/>
  <c r="H4238" i="6"/>
  <c r="G4237" i="6"/>
  <c r="H4234" i="6"/>
  <c r="G4233" i="6"/>
  <c r="H4230" i="6"/>
  <c r="G4229" i="6"/>
  <c r="H4226" i="6"/>
  <c r="G4225" i="6"/>
  <c r="H4222" i="6"/>
  <c r="G4221" i="6"/>
  <c r="H4218" i="6"/>
  <c r="G4217" i="6"/>
  <c r="H4214" i="6"/>
  <c r="G4213" i="6"/>
  <c r="H4210" i="6"/>
  <c r="G4209" i="6"/>
  <c r="H4206" i="6"/>
  <c r="G4205" i="6"/>
  <c r="H4202" i="6"/>
  <c r="G4201" i="6"/>
  <c r="H4198" i="6"/>
  <c r="G4197" i="6"/>
  <c r="H4194" i="6"/>
  <c r="G4193" i="6"/>
  <c r="H4190" i="6"/>
  <c r="G4189" i="6"/>
  <c r="H4186" i="6"/>
  <c r="G4185" i="6"/>
  <c r="H4182" i="6"/>
  <c r="G4181" i="6"/>
  <c r="H4178" i="6"/>
  <c r="G4177" i="6"/>
  <c r="H4174" i="6"/>
  <c r="G4173" i="6"/>
  <c r="H4170" i="6"/>
  <c r="G4169" i="6"/>
  <c r="H4166" i="6"/>
  <c r="G4165" i="6"/>
  <c r="H4162" i="6"/>
  <c r="G4161" i="6"/>
  <c r="H4158" i="6"/>
  <c r="G4157" i="6"/>
  <c r="H4154" i="6"/>
  <c r="G4153" i="6"/>
  <c r="H4150" i="6"/>
  <c r="G4149" i="6"/>
  <c r="H4146" i="6"/>
  <c r="G4145" i="6"/>
  <c r="H4142" i="6"/>
  <c r="G4141" i="6"/>
  <c r="H4138" i="6"/>
  <c r="G4137" i="6"/>
  <c r="H4134" i="6"/>
  <c r="G4133" i="6"/>
  <c r="H4130" i="6"/>
  <c r="G4129" i="6"/>
  <c r="G4126" i="6"/>
  <c r="H4121" i="6"/>
  <c r="G4118" i="6"/>
  <c r="H4113" i="6"/>
  <c r="G4110" i="6"/>
  <c r="H4062" i="6"/>
  <c r="G4057" i="6"/>
  <c r="H4054" i="6"/>
  <c r="G4049" i="6"/>
  <c r="H4046" i="6"/>
  <c r="G4041" i="6"/>
  <c r="H4038" i="6"/>
  <c r="G4033" i="6"/>
  <c r="H4030" i="6"/>
  <c r="G4025" i="6"/>
  <c r="H4022" i="6"/>
  <c r="G4017" i="6"/>
  <c r="H4014" i="6"/>
  <c r="G4009" i="6"/>
  <c r="H4006" i="6"/>
  <c r="G4001" i="6"/>
  <c r="H3998" i="6"/>
  <c r="G3743" i="6"/>
  <c r="G3748" i="6"/>
  <c r="G3750" i="6"/>
  <c r="G3742" i="6"/>
  <c r="G3744" i="6"/>
  <c r="G3747" i="6"/>
  <c r="G3749" i="6"/>
  <c r="G3753" i="6"/>
  <c r="G3755" i="6"/>
  <c r="G3760" i="6"/>
  <c r="G3762" i="6"/>
  <c r="G3769" i="6"/>
  <c r="G3771" i="6"/>
  <c r="G3776" i="6"/>
  <c r="G3778" i="6"/>
  <c r="G3785" i="6"/>
  <c r="G3787" i="6"/>
  <c r="G3792" i="6"/>
  <c r="G3794" i="6"/>
  <c r="G3801" i="6"/>
  <c r="G3803" i="6"/>
  <c r="G3808" i="6"/>
  <c r="G3810" i="6"/>
  <c r="G3817" i="6"/>
  <c r="G3819" i="6"/>
  <c r="G3824" i="6"/>
  <c r="G3826" i="6"/>
  <c r="G3833" i="6"/>
  <c r="G3835" i="6"/>
  <c r="G3840" i="6"/>
  <c r="G3842" i="6"/>
  <c r="G3847" i="6"/>
  <c r="G3850" i="6"/>
  <c r="G3855" i="6"/>
  <c r="G3858" i="6"/>
  <c r="G3863" i="6"/>
  <c r="G3866" i="6"/>
  <c r="G3871" i="6"/>
  <c r="G3874" i="6"/>
  <c r="G3879" i="6"/>
  <c r="G3882" i="6"/>
  <c r="G3887" i="6"/>
  <c r="G3890" i="6"/>
  <c r="G3895" i="6"/>
  <c r="G3898" i="6"/>
  <c r="G3903" i="6"/>
  <c r="G3906" i="6"/>
  <c r="G3911" i="6"/>
  <c r="G3914" i="6"/>
  <c r="G3919" i="6"/>
  <c r="G3922" i="6"/>
  <c r="G3927" i="6"/>
  <c r="G3930" i="6"/>
  <c r="G3935" i="6"/>
  <c r="G3938" i="6"/>
  <c r="G3943" i="6"/>
  <c r="G3946" i="6"/>
  <c r="G3951" i="6"/>
  <c r="G3954" i="6"/>
  <c r="G3959" i="6"/>
  <c r="G3962" i="6"/>
  <c r="G3967" i="6"/>
  <c r="G3970" i="6"/>
  <c r="G3975" i="6"/>
  <c r="G3978" i="6"/>
  <c r="G3983" i="6"/>
  <c r="G3986" i="6"/>
  <c r="G3991" i="6"/>
  <c r="G3994" i="6"/>
  <c r="G3999" i="6"/>
  <c r="G4002" i="6"/>
  <c r="G4007" i="6"/>
  <c r="G4010" i="6"/>
  <c r="G4015" i="6"/>
  <c r="G4018" i="6"/>
  <c r="G4023" i="6"/>
  <c r="G4026" i="6"/>
  <c r="G4031" i="6"/>
  <c r="G4034" i="6"/>
  <c r="G4039" i="6"/>
  <c r="G4042" i="6"/>
  <c r="G4047" i="6"/>
  <c r="G4050" i="6"/>
  <c r="G4055" i="6"/>
  <c r="G4058" i="6"/>
  <c r="G4063" i="6"/>
  <c r="G4067" i="6"/>
  <c r="G4071" i="6"/>
  <c r="G4075" i="6"/>
  <c r="G4079" i="6"/>
  <c r="G4083" i="6"/>
  <c r="G4087" i="6"/>
  <c r="G4091" i="6"/>
  <c r="G4095" i="6"/>
  <c r="G4099" i="6"/>
  <c r="G4103" i="6"/>
  <c r="G4107" i="6"/>
  <c r="G4111" i="6"/>
  <c r="G4115" i="6"/>
  <c r="G4119" i="6"/>
  <c r="G4123" i="6"/>
  <c r="G4127" i="6"/>
  <c r="G3745" i="6"/>
  <c r="G3757" i="6"/>
  <c r="G3759" i="6"/>
  <c r="G3764" i="6"/>
  <c r="G3766" i="6"/>
  <c r="G3773" i="6"/>
  <c r="G3775" i="6"/>
  <c r="G3780" i="6"/>
  <c r="G3782" i="6"/>
  <c r="G3789" i="6"/>
  <c r="G3791" i="6"/>
  <c r="G3796" i="6"/>
  <c r="G3798" i="6"/>
  <c r="G3805" i="6"/>
  <c r="G3807" i="6"/>
  <c r="G3812" i="6"/>
  <c r="G3814" i="6"/>
  <c r="G3821" i="6"/>
  <c r="G3823" i="6"/>
  <c r="G3828" i="6"/>
  <c r="G3830" i="6"/>
  <c r="G3837" i="6"/>
  <c r="G3839" i="6"/>
  <c r="G3844" i="6"/>
  <c r="G3849" i="6"/>
  <c r="G3852" i="6"/>
  <c r="G3857" i="6"/>
  <c r="G3860" i="6"/>
  <c r="G3865" i="6"/>
  <c r="G3868" i="6"/>
  <c r="G3873" i="6"/>
  <c r="G3876" i="6"/>
  <c r="G3881" i="6"/>
  <c r="G3884" i="6"/>
  <c r="G3889" i="6"/>
  <c r="G3892" i="6"/>
  <c r="G3897" i="6"/>
  <c r="G3900" i="6"/>
  <c r="G3905" i="6"/>
  <c r="G3908" i="6"/>
  <c r="G3913" i="6"/>
  <c r="G3916" i="6"/>
  <c r="G3921" i="6"/>
  <c r="G3924" i="6"/>
  <c r="G3929" i="6"/>
  <c r="G3932" i="6"/>
  <c r="G3937" i="6"/>
  <c r="G3940" i="6"/>
  <c r="G3945" i="6"/>
  <c r="G3948" i="6"/>
  <c r="G3953" i="6"/>
  <c r="G3956" i="6"/>
  <c r="G3961" i="6"/>
  <c r="G3964" i="6"/>
  <c r="G3969" i="6"/>
  <c r="G3972" i="6"/>
  <c r="G3977" i="6"/>
  <c r="G3980" i="6"/>
  <c r="G3985" i="6"/>
  <c r="G3752" i="6"/>
  <c r="G3754" i="6"/>
  <c r="G3761" i="6"/>
  <c r="G3763" i="6"/>
  <c r="G3768" i="6"/>
  <c r="G3770" i="6"/>
  <c r="G3777" i="6"/>
  <c r="G3779" i="6"/>
  <c r="G3784" i="6"/>
  <c r="G3786" i="6"/>
  <c r="G3793" i="6"/>
  <c r="G3795" i="6"/>
  <c r="G3800" i="6"/>
  <c r="G3802" i="6"/>
  <c r="G3809" i="6"/>
  <c r="G3811" i="6"/>
  <c r="G3816" i="6"/>
  <c r="G3818" i="6"/>
  <c r="G3825" i="6"/>
  <c r="G3827" i="6"/>
  <c r="G3832" i="6"/>
  <c r="G3834" i="6"/>
  <c r="G3841" i="6"/>
  <c r="G3843" i="6"/>
  <c r="G3846" i="6"/>
  <c r="G3851" i="6"/>
  <c r="G3854" i="6"/>
  <c r="G3859" i="6"/>
  <c r="G3862" i="6"/>
  <c r="G3867" i="6"/>
  <c r="G3870" i="6"/>
  <c r="G3875" i="6"/>
  <c r="G3878" i="6"/>
  <c r="G3883" i="6"/>
  <c r="G3886" i="6"/>
  <c r="G3891" i="6"/>
  <c r="G3894" i="6"/>
  <c r="G3899" i="6"/>
  <c r="G3902" i="6"/>
  <c r="G3907" i="6"/>
  <c r="G3910" i="6"/>
  <c r="G3915" i="6"/>
  <c r="G3918" i="6"/>
  <c r="G3923" i="6"/>
  <c r="G3926" i="6"/>
  <c r="G3931" i="6"/>
  <c r="G3934" i="6"/>
  <c r="G3939" i="6"/>
  <c r="G3942" i="6"/>
  <c r="G3947" i="6"/>
  <c r="G3950" i="6"/>
  <c r="G3955" i="6"/>
  <c r="G3958" i="6"/>
  <c r="G3963" i="6"/>
  <c r="G3966" i="6"/>
  <c r="G3971" i="6"/>
  <c r="G3974" i="6"/>
  <c r="G3979" i="6"/>
  <c r="G3982" i="6"/>
  <c r="G3987" i="6"/>
  <c r="G3990" i="6"/>
  <c r="G3995" i="6"/>
  <c r="G3998" i="6"/>
  <c r="G4003" i="6"/>
  <c r="G4006" i="6"/>
  <c r="G4011" i="6"/>
  <c r="G4014" i="6"/>
  <c r="G4019" i="6"/>
  <c r="G4022" i="6"/>
  <c r="G4027" i="6"/>
  <c r="G4030" i="6"/>
  <c r="G4035" i="6"/>
  <c r="G4038" i="6"/>
  <c r="G4043" i="6"/>
  <c r="G4046" i="6"/>
  <c r="G4051" i="6"/>
  <c r="G4054" i="6"/>
  <c r="G4059" i="6"/>
  <c r="G4062" i="6"/>
  <c r="G4065" i="6"/>
  <c r="G4069" i="6"/>
  <c r="G4073" i="6"/>
  <c r="G4077" i="6"/>
  <c r="G4081" i="6"/>
  <c r="G4085" i="6"/>
  <c r="G4089" i="6"/>
  <c r="G4093" i="6"/>
  <c r="G4097" i="6"/>
  <c r="G4101" i="6"/>
  <c r="G4105" i="6"/>
  <c r="G3746" i="6"/>
  <c r="G3751" i="6"/>
  <c r="G3756" i="6"/>
  <c r="G3758" i="6"/>
  <c r="G3765" i="6"/>
  <c r="G3767" i="6"/>
  <c r="G3772" i="6"/>
  <c r="G3774" i="6"/>
  <c r="G3781" i="6"/>
  <c r="G3783" i="6"/>
  <c r="G3788" i="6"/>
  <c r="G3790" i="6"/>
  <c r="G3797" i="6"/>
  <c r="G3799" i="6"/>
  <c r="G3804" i="6"/>
  <c r="G3806" i="6"/>
  <c r="G3813" i="6"/>
  <c r="G3815" i="6"/>
  <c r="G3820" i="6"/>
  <c r="G3822" i="6"/>
  <c r="G3829" i="6"/>
  <c r="G3831" i="6"/>
  <c r="G3836" i="6"/>
  <c r="G3838" i="6"/>
  <c r="G3845" i="6"/>
  <c r="G3848" i="6"/>
  <c r="G3853" i="6"/>
  <c r="G3856" i="6"/>
  <c r="G3861" i="6"/>
  <c r="G3864" i="6"/>
  <c r="G3869" i="6"/>
  <c r="G3872" i="6"/>
  <c r="G3877" i="6"/>
  <c r="G3880" i="6"/>
  <c r="G3885" i="6"/>
  <c r="G3888" i="6"/>
  <c r="G3893" i="6"/>
  <c r="G3896" i="6"/>
  <c r="G3901" i="6"/>
  <c r="G3904" i="6"/>
  <c r="G3909" i="6"/>
  <c r="G3912" i="6"/>
  <c r="G3917" i="6"/>
  <c r="G3920" i="6"/>
  <c r="G3925" i="6"/>
  <c r="G3928" i="6"/>
  <c r="G3933" i="6"/>
  <c r="G3936" i="6"/>
  <c r="G3941" i="6"/>
  <c r="G3944" i="6"/>
  <c r="G3949" i="6"/>
  <c r="G3952" i="6"/>
  <c r="G3957" i="6"/>
  <c r="G1929" i="6"/>
  <c r="G1933" i="6"/>
  <c r="G1937" i="6"/>
  <c r="G1941" i="6"/>
  <c r="G1945" i="6"/>
  <c r="G1949" i="6"/>
  <c r="G1953" i="6"/>
  <c r="G1957" i="6"/>
  <c r="G1961" i="6"/>
  <c r="G1965" i="6"/>
  <c r="G1969" i="6"/>
  <c r="G1973" i="6"/>
  <c r="G1977" i="6"/>
  <c r="G1981" i="6"/>
  <c r="G1985" i="6"/>
  <c r="G1989" i="6"/>
  <c r="G1993" i="6"/>
  <c r="G1997" i="6"/>
  <c r="G2001" i="6"/>
  <c r="G2005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1934" i="6"/>
  <c r="G1942" i="6"/>
  <c r="G1950" i="6"/>
  <c r="G1958" i="6"/>
  <c r="G1966" i="6"/>
  <c r="G1974" i="6"/>
  <c r="G1982" i="6"/>
  <c r="G1990" i="6"/>
  <c r="G1998" i="6"/>
  <c r="G2006" i="6"/>
  <c r="G1930" i="6"/>
  <c r="G1938" i="6"/>
  <c r="G1946" i="6"/>
  <c r="G1954" i="6"/>
  <c r="G1962" i="6"/>
  <c r="G1970" i="6"/>
  <c r="G1978" i="6"/>
  <c r="G1986" i="6"/>
  <c r="G1994" i="6"/>
  <c r="G2002" i="6"/>
  <c r="G1555" i="6"/>
  <c r="G1559" i="6"/>
  <c r="G1563" i="6"/>
  <c r="G1567" i="6"/>
  <c r="G1571" i="6"/>
  <c r="G1575" i="6"/>
  <c r="G1579" i="6"/>
  <c r="G1583" i="6"/>
  <c r="G1587" i="6"/>
  <c r="G1591" i="6"/>
  <c r="G1595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557" i="6"/>
  <c r="G1561" i="6"/>
  <c r="G1565" i="6"/>
  <c r="G1569" i="6"/>
  <c r="G1573" i="6"/>
  <c r="G1577" i="6"/>
  <c r="G1581" i="6"/>
  <c r="G1585" i="6"/>
  <c r="G1589" i="6"/>
  <c r="G1593" i="6"/>
  <c r="G1597" i="6"/>
  <c r="G1556" i="6"/>
  <c r="G1560" i="6"/>
  <c r="G1564" i="6"/>
  <c r="G1568" i="6"/>
  <c r="G1572" i="6"/>
  <c r="G1576" i="6"/>
  <c r="G1580" i="6"/>
  <c r="G1584" i="6"/>
  <c r="G1588" i="6"/>
  <c r="G1592" i="6"/>
  <c r="G1596" i="6"/>
  <c r="G774" i="6"/>
  <c r="G778" i="6"/>
  <c r="G782" i="6"/>
  <c r="G786" i="6"/>
  <c r="G790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795" i="6"/>
  <c r="G799" i="6"/>
  <c r="G803" i="6"/>
  <c r="G807" i="6"/>
  <c r="G811" i="6"/>
  <c r="G815" i="6"/>
  <c r="G819" i="6"/>
  <c r="G823" i="6"/>
  <c r="G827" i="6"/>
  <c r="G831" i="6"/>
  <c r="G835" i="6"/>
  <c r="G839" i="6"/>
  <c r="G843" i="6"/>
  <c r="G847" i="6"/>
  <c r="G851" i="6"/>
  <c r="G855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775" i="6"/>
  <c r="G783" i="6"/>
  <c r="G791" i="6"/>
  <c r="G857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9" i="6"/>
  <c r="G863" i="6"/>
  <c r="G867" i="6"/>
  <c r="G871" i="6"/>
  <c r="G875" i="6"/>
  <c r="G879" i="6"/>
  <c r="G883" i="6"/>
  <c r="G887" i="6"/>
  <c r="G891" i="6"/>
  <c r="G895" i="6"/>
  <c r="G899" i="6"/>
  <c r="G903" i="6"/>
  <c r="G907" i="6"/>
  <c r="G911" i="6"/>
  <c r="G915" i="6"/>
  <c r="G919" i="6"/>
  <c r="G923" i="6"/>
  <c r="G927" i="6"/>
  <c r="G931" i="6"/>
  <c r="G935" i="6"/>
  <c r="G939" i="6"/>
  <c r="G943" i="6"/>
  <c r="G947" i="6"/>
  <c r="G951" i="6"/>
  <c r="G955" i="6"/>
  <c r="G959" i="6"/>
  <c r="G963" i="6"/>
  <c r="G967" i="6"/>
  <c r="G971" i="6"/>
  <c r="G975" i="6"/>
  <c r="G979" i="6"/>
  <c r="G983" i="6"/>
  <c r="G987" i="6"/>
  <c r="G991" i="6"/>
  <c r="G995" i="6"/>
  <c r="G999" i="6"/>
  <c r="G1003" i="6"/>
  <c r="G1007" i="6"/>
  <c r="G1011" i="6"/>
  <c r="G1015" i="6"/>
  <c r="G1019" i="6"/>
  <c r="G1023" i="6"/>
  <c r="G1027" i="6"/>
  <c r="G1031" i="6"/>
  <c r="G1035" i="6"/>
  <c r="G1039" i="6"/>
  <c r="G1043" i="6"/>
  <c r="G1047" i="6"/>
  <c r="G1051" i="6"/>
  <c r="G1055" i="6"/>
  <c r="G1059" i="6"/>
  <c r="G1063" i="6"/>
  <c r="G1067" i="6"/>
  <c r="G1071" i="6"/>
  <c r="G1075" i="6"/>
  <c r="G1079" i="6"/>
  <c r="G1083" i="6"/>
  <c r="G1087" i="6"/>
  <c r="G1091" i="6"/>
  <c r="G1095" i="6"/>
  <c r="G1099" i="6"/>
  <c r="G1103" i="6"/>
  <c r="G1107" i="6"/>
  <c r="G1111" i="6"/>
  <c r="G1115" i="6"/>
  <c r="G1119" i="6"/>
  <c r="G1123" i="6"/>
  <c r="G1127" i="6"/>
  <c r="G1131" i="6"/>
  <c r="G1135" i="6"/>
  <c r="G1139" i="6"/>
  <c r="G1143" i="6"/>
  <c r="G1147" i="6"/>
  <c r="G1151" i="6"/>
  <c r="G1155" i="6"/>
  <c r="G862" i="6"/>
  <c r="G870" i="6"/>
  <c r="G878" i="6"/>
  <c r="G886" i="6"/>
  <c r="G894" i="6"/>
  <c r="G902" i="6"/>
  <c r="G910" i="6"/>
  <c r="G918" i="6"/>
  <c r="G926" i="6"/>
  <c r="G934" i="6"/>
  <c r="G942" i="6"/>
  <c r="G950" i="6"/>
  <c r="G958" i="6"/>
  <c r="G966" i="6"/>
  <c r="G974" i="6"/>
  <c r="G982" i="6"/>
  <c r="G990" i="6"/>
  <c r="G998" i="6"/>
  <c r="G1006" i="6"/>
  <c r="G1014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787" i="6"/>
  <c r="G1159" i="6"/>
  <c r="G1163" i="6"/>
  <c r="G1167" i="6"/>
  <c r="G858" i="6"/>
  <c r="G866" i="6"/>
  <c r="G874" i="6"/>
  <c r="G882" i="6"/>
  <c r="G890" i="6"/>
  <c r="G898" i="6"/>
  <c r="G906" i="6"/>
  <c r="G914" i="6"/>
  <c r="G922" i="6"/>
  <c r="G930" i="6"/>
  <c r="G938" i="6"/>
  <c r="G946" i="6"/>
  <c r="G954" i="6"/>
  <c r="G962" i="6"/>
  <c r="G970" i="6"/>
  <c r="G978" i="6"/>
  <c r="G986" i="6"/>
  <c r="G994" i="6"/>
  <c r="G1002" i="6"/>
  <c r="G1010" i="6"/>
  <c r="G1018" i="6"/>
  <c r="G1020" i="6"/>
  <c r="G1022" i="6"/>
  <c r="G1024" i="6"/>
  <c r="G1026" i="6"/>
  <c r="G1028" i="6"/>
  <c r="G1030" i="6"/>
  <c r="G1032" i="6"/>
  <c r="G1034" i="6"/>
  <c r="G1036" i="6"/>
  <c r="G1038" i="6"/>
  <c r="G1040" i="6"/>
  <c r="G1042" i="6"/>
  <c r="G1044" i="6"/>
  <c r="G1046" i="6"/>
  <c r="G1048" i="6"/>
  <c r="G1050" i="6"/>
  <c r="G1052" i="6"/>
  <c r="G1054" i="6"/>
  <c r="G1056" i="6"/>
  <c r="G1058" i="6"/>
  <c r="G1060" i="6"/>
  <c r="G1062" i="6"/>
  <c r="G1064" i="6"/>
  <c r="G1066" i="6"/>
  <c r="G1068" i="6"/>
  <c r="G1070" i="6"/>
  <c r="G1072" i="6"/>
  <c r="G1074" i="6"/>
  <c r="G1076" i="6"/>
  <c r="G1078" i="6"/>
  <c r="G1080" i="6"/>
  <c r="G1082" i="6"/>
  <c r="G1084" i="6"/>
  <c r="G1086" i="6"/>
  <c r="G1088" i="6"/>
  <c r="G1090" i="6"/>
  <c r="G1092" i="6"/>
  <c r="G1094" i="6"/>
  <c r="G1096" i="6"/>
  <c r="G1098" i="6"/>
  <c r="G1100" i="6"/>
  <c r="G1102" i="6"/>
  <c r="G1104" i="6"/>
  <c r="G1106" i="6"/>
  <c r="G1108" i="6"/>
  <c r="G1110" i="6"/>
  <c r="G1112" i="6"/>
  <c r="G1114" i="6"/>
  <c r="G1116" i="6"/>
  <c r="G1118" i="6"/>
  <c r="G1120" i="6"/>
  <c r="G1122" i="6"/>
  <c r="G1124" i="6"/>
  <c r="G1126" i="6"/>
  <c r="G1128" i="6"/>
  <c r="G1130" i="6"/>
  <c r="G1132" i="6"/>
  <c r="G1134" i="6"/>
  <c r="G1136" i="6"/>
  <c r="G1138" i="6"/>
  <c r="G1140" i="6"/>
  <c r="G1142" i="6"/>
  <c r="G1144" i="6"/>
  <c r="G1146" i="6"/>
  <c r="G1148" i="6"/>
  <c r="G1150" i="6"/>
  <c r="G1152" i="6"/>
  <c r="G1154" i="6"/>
  <c r="G1156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165" i="6"/>
  <c r="G779" i="6"/>
  <c r="G1169" i="6"/>
  <c r="G1177" i="6"/>
  <c r="G1185" i="6"/>
  <c r="G1193" i="6"/>
  <c r="G1201" i="6"/>
  <c r="G1209" i="6"/>
  <c r="G1217" i="6"/>
  <c r="G1225" i="6"/>
  <c r="G1233" i="6"/>
  <c r="G1241" i="6"/>
  <c r="G1249" i="6"/>
  <c r="G1257" i="6"/>
  <c r="G1175" i="6"/>
  <c r="G1183" i="6"/>
  <c r="G1191" i="6"/>
  <c r="G1199" i="6"/>
  <c r="G1207" i="6"/>
  <c r="G1215" i="6"/>
  <c r="G1223" i="6"/>
  <c r="G1231" i="6"/>
  <c r="G1239" i="6"/>
  <c r="G1247" i="6"/>
  <c r="G1255" i="6"/>
  <c r="G1263" i="6"/>
  <c r="G1161" i="6"/>
  <c r="G1173" i="6"/>
  <c r="G1181" i="6"/>
  <c r="G1189" i="6"/>
  <c r="G1197" i="6"/>
  <c r="G1205" i="6"/>
  <c r="G1213" i="6"/>
  <c r="G1221" i="6"/>
  <c r="G1229" i="6"/>
  <c r="G1237" i="6"/>
  <c r="G1245" i="6"/>
  <c r="G1253" i="6"/>
  <c r="G1261" i="6"/>
  <c r="G1179" i="6"/>
  <c r="G1211" i="6"/>
  <c r="G1243" i="6"/>
  <c r="G1187" i="6"/>
  <c r="G1219" i="6"/>
  <c r="G1251" i="6"/>
  <c r="G1195" i="6"/>
  <c r="G1227" i="6"/>
  <c r="G1259" i="6"/>
  <c r="G1203" i="6"/>
  <c r="G1235" i="6"/>
  <c r="G1171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639" i="6"/>
  <c r="G647" i="6"/>
  <c r="G655" i="6"/>
  <c r="G663" i="6"/>
  <c r="G671" i="6"/>
  <c r="G679" i="6"/>
  <c r="G687" i="6"/>
  <c r="G695" i="6"/>
  <c r="G703" i="6"/>
  <c r="G711" i="6"/>
  <c r="G719" i="6"/>
  <c r="G727" i="6"/>
  <c r="G735" i="6"/>
  <c r="G743" i="6"/>
  <c r="G751" i="6"/>
  <c r="G759" i="6"/>
  <c r="G767" i="6"/>
  <c r="G643" i="6"/>
  <c r="G659" i="6"/>
  <c r="G675" i="6"/>
  <c r="G691" i="6"/>
  <c r="G707" i="6"/>
  <c r="G723" i="6"/>
  <c r="G739" i="6"/>
  <c r="G755" i="6"/>
  <c r="G771" i="6"/>
  <c r="G667" i="6"/>
  <c r="G699" i="6"/>
  <c r="G731" i="6"/>
  <c r="G763" i="6"/>
  <c r="G651" i="6"/>
  <c r="G683" i="6"/>
  <c r="G715" i="6"/>
  <c r="G747" i="6"/>
  <c r="G133" i="6"/>
  <c r="G137" i="6"/>
  <c r="G141" i="6"/>
  <c r="G145" i="6"/>
  <c r="G149" i="6"/>
  <c r="G153" i="6"/>
  <c r="G157" i="6"/>
  <c r="G161" i="6"/>
  <c r="G165" i="6"/>
  <c r="G169" i="6"/>
  <c r="G136" i="6"/>
  <c r="G140" i="6"/>
  <c r="G144" i="6"/>
  <c r="G148" i="6"/>
  <c r="G152" i="6"/>
  <c r="G156" i="6"/>
  <c r="G160" i="6"/>
  <c r="G164" i="6"/>
  <c r="G168" i="6"/>
  <c r="G135" i="6"/>
  <c r="G139" i="6"/>
  <c r="G143" i="6"/>
  <c r="G147" i="6"/>
  <c r="G151" i="6"/>
  <c r="G155" i="6"/>
  <c r="G159" i="6"/>
  <c r="G163" i="6"/>
  <c r="G167" i="6"/>
  <c r="G134" i="6"/>
  <c r="G138" i="6"/>
  <c r="G142" i="6"/>
  <c r="G146" i="6"/>
  <c r="G150" i="6"/>
  <c r="G154" i="6"/>
  <c r="G158" i="6"/>
  <c r="G162" i="6"/>
  <c r="G172" i="6"/>
  <c r="G176" i="6"/>
  <c r="G180" i="6"/>
  <c r="G166" i="6"/>
  <c r="G171" i="6"/>
  <c r="G175" i="6"/>
  <c r="G179" i="6"/>
  <c r="G174" i="6"/>
  <c r="G178" i="6"/>
  <c r="G177" i="6"/>
  <c r="G181" i="6"/>
  <c r="G170" i="6"/>
  <c r="G173" i="6"/>
  <c r="G8" i="6"/>
  <c r="G11" i="6"/>
  <c r="G16" i="6"/>
  <c r="G19" i="6"/>
  <c r="G24" i="6"/>
  <c r="G27" i="6"/>
  <c r="G32" i="6"/>
  <c r="G35" i="6"/>
  <c r="G41" i="6"/>
  <c r="G45" i="6"/>
  <c r="G49" i="6"/>
  <c r="G53" i="6"/>
  <c r="G57" i="6"/>
  <c r="G61" i="6"/>
  <c r="G5" i="6"/>
  <c r="G10" i="6"/>
  <c r="G13" i="6"/>
  <c r="G18" i="6"/>
  <c r="G21" i="6"/>
  <c r="G26" i="6"/>
  <c r="G29" i="6"/>
  <c r="G34" i="6"/>
  <c r="G37" i="6"/>
  <c r="G40" i="6"/>
  <c r="G44" i="6"/>
  <c r="G48" i="6"/>
  <c r="G52" i="6"/>
  <c r="G56" i="6"/>
  <c r="G60" i="6"/>
  <c r="G64" i="6"/>
  <c r="G4" i="6"/>
  <c r="G7" i="6"/>
  <c r="G12" i="6"/>
  <c r="G15" i="6"/>
  <c r="G20" i="6"/>
  <c r="G23" i="6"/>
  <c r="G28" i="6"/>
  <c r="G31" i="6"/>
  <c r="G36" i="6"/>
  <c r="G39" i="6"/>
  <c r="G43" i="6"/>
  <c r="G47" i="6"/>
  <c r="G51" i="6"/>
  <c r="G55" i="6"/>
  <c r="G59" i="6"/>
  <c r="G63" i="6"/>
  <c r="G6" i="6"/>
  <c r="G9" i="6"/>
  <c r="G14" i="6"/>
  <c r="G17" i="6"/>
  <c r="G22" i="6"/>
  <c r="G25" i="6"/>
  <c r="G30" i="6"/>
  <c r="G33" i="6"/>
  <c r="G38" i="6"/>
  <c r="G42" i="6"/>
  <c r="G46" i="6"/>
  <c r="G50" i="6"/>
  <c r="G54" i="6"/>
  <c r="G58" i="6"/>
  <c r="G62" i="6"/>
  <c r="H3744" i="6"/>
  <c r="H3746" i="6"/>
  <c r="H3751" i="6"/>
  <c r="H3756" i="6"/>
  <c r="H3758" i="6"/>
  <c r="H3765" i="6"/>
  <c r="H3767" i="6"/>
  <c r="H3772" i="6"/>
  <c r="H3774" i="6"/>
  <c r="H3781" i="6"/>
  <c r="H3783" i="6"/>
  <c r="H3788" i="6"/>
  <c r="H3790" i="6"/>
  <c r="H3797" i="6"/>
  <c r="H3799" i="6"/>
  <c r="H3804" i="6"/>
  <c r="H3806" i="6"/>
  <c r="H3813" i="6"/>
  <c r="H3815" i="6"/>
  <c r="H3820" i="6"/>
  <c r="H3822" i="6"/>
  <c r="H3829" i="6"/>
  <c r="H3831" i="6"/>
  <c r="H3836" i="6"/>
  <c r="H3838" i="6"/>
  <c r="H3845" i="6"/>
  <c r="H3848" i="6"/>
  <c r="H3853" i="6"/>
  <c r="H3856" i="6"/>
  <c r="H3861" i="6"/>
  <c r="H3864" i="6"/>
  <c r="H3869" i="6"/>
  <c r="H3872" i="6"/>
  <c r="H3877" i="6"/>
  <c r="H3880" i="6"/>
  <c r="H3885" i="6"/>
  <c r="H3888" i="6"/>
  <c r="H3893" i="6"/>
  <c r="H3896" i="6"/>
  <c r="H3901" i="6"/>
  <c r="H3904" i="6"/>
  <c r="H3909" i="6"/>
  <c r="H3912" i="6"/>
  <c r="H3917" i="6"/>
  <c r="H3920" i="6"/>
  <c r="H3925" i="6"/>
  <c r="H3928" i="6"/>
  <c r="H3933" i="6"/>
  <c r="H3936" i="6"/>
  <c r="H3941" i="6"/>
  <c r="H3944" i="6"/>
  <c r="H3949" i="6"/>
  <c r="H3952" i="6"/>
  <c r="H3957" i="6"/>
  <c r="H3960" i="6"/>
  <c r="H3965" i="6"/>
  <c r="H3968" i="6"/>
  <c r="H3973" i="6"/>
  <c r="H3976" i="6"/>
  <c r="H3981" i="6"/>
  <c r="H3984" i="6"/>
  <c r="H3989" i="6"/>
  <c r="H3992" i="6"/>
  <c r="H3997" i="6"/>
  <c r="H4000" i="6"/>
  <c r="H4005" i="6"/>
  <c r="H4008" i="6"/>
  <c r="H4013" i="6"/>
  <c r="H4016" i="6"/>
  <c r="H4021" i="6"/>
  <c r="H4024" i="6"/>
  <c r="H4029" i="6"/>
  <c r="H4032" i="6"/>
  <c r="H4037" i="6"/>
  <c r="H4040" i="6"/>
  <c r="H4045" i="6"/>
  <c r="H4048" i="6"/>
  <c r="H4053" i="6"/>
  <c r="H4056" i="6"/>
  <c r="H4061" i="6"/>
  <c r="H4064" i="6"/>
  <c r="H4068" i="6"/>
  <c r="H4072" i="6"/>
  <c r="H4076" i="6"/>
  <c r="H4080" i="6"/>
  <c r="H4084" i="6"/>
  <c r="H4088" i="6"/>
  <c r="H4092" i="6"/>
  <c r="H4096" i="6"/>
  <c r="H4100" i="6"/>
  <c r="H4104" i="6"/>
  <c r="H4108" i="6"/>
  <c r="H4112" i="6"/>
  <c r="H4116" i="6"/>
  <c r="H4120" i="6"/>
  <c r="H4124" i="6"/>
  <c r="H3742" i="6"/>
  <c r="H3747" i="6"/>
  <c r="H3749" i="6"/>
  <c r="H3753" i="6"/>
  <c r="H3755" i="6"/>
  <c r="H3760" i="6"/>
  <c r="H3762" i="6"/>
  <c r="H3769" i="6"/>
  <c r="H3771" i="6"/>
  <c r="H3776" i="6"/>
  <c r="H3778" i="6"/>
  <c r="H3785" i="6"/>
  <c r="H3787" i="6"/>
  <c r="H3792" i="6"/>
  <c r="H3794" i="6"/>
  <c r="H3801" i="6"/>
  <c r="H3803" i="6"/>
  <c r="H3808" i="6"/>
  <c r="H3810" i="6"/>
  <c r="H3817" i="6"/>
  <c r="H3819" i="6"/>
  <c r="H3824" i="6"/>
  <c r="H3826" i="6"/>
  <c r="H3833" i="6"/>
  <c r="H3835" i="6"/>
  <c r="H3840" i="6"/>
  <c r="H3842" i="6"/>
  <c r="H3847" i="6"/>
  <c r="H3850" i="6"/>
  <c r="H3855" i="6"/>
  <c r="H3858" i="6"/>
  <c r="H3863" i="6"/>
  <c r="H3866" i="6"/>
  <c r="H3871" i="6"/>
  <c r="H3874" i="6"/>
  <c r="H3879" i="6"/>
  <c r="H3882" i="6"/>
  <c r="H3887" i="6"/>
  <c r="H3890" i="6"/>
  <c r="H3895" i="6"/>
  <c r="H3898" i="6"/>
  <c r="H3903" i="6"/>
  <c r="H3906" i="6"/>
  <c r="H3911" i="6"/>
  <c r="H3914" i="6"/>
  <c r="H3919" i="6"/>
  <c r="H3922" i="6"/>
  <c r="H3927" i="6"/>
  <c r="H3930" i="6"/>
  <c r="H3935" i="6"/>
  <c r="H3938" i="6"/>
  <c r="H3943" i="6"/>
  <c r="H3946" i="6"/>
  <c r="H3951" i="6"/>
  <c r="H3954" i="6"/>
  <c r="H3959" i="6"/>
  <c r="H3962" i="6"/>
  <c r="H3967" i="6"/>
  <c r="H3970" i="6"/>
  <c r="H3975" i="6"/>
  <c r="H3978" i="6"/>
  <c r="H3983" i="6"/>
  <c r="H3986" i="6"/>
  <c r="H3743" i="6"/>
  <c r="H3745" i="6"/>
  <c r="H3750" i="6"/>
  <c r="H3757" i="6"/>
  <c r="H3759" i="6"/>
  <c r="H3764" i="6"/>
  <c r="H3766" i="6"/>
  <c r="H3773" i="6"/>
  <c r="H3775" i="6"/>
  <c r="H3780" i="6"/>
  <c r="H3782" i="6"/>
  <c r="H3789" i="6"/>
  <c r="H3791" i="6"/>
  <c r="H3796" i="6"/>
  <c r="H3798" i="6"/>
  <c r="H3805" i="6"/>
  <c r="H3807" i="6"/>
  <c r="H3812" i="6"/>
  <c r="H3814" i="6"/>
  <c r="H3821" i="6"/>
  <c r="H3823" i="6"/>
  <c r="H3828" i="6"/>
  <c r="H3830" i="6"/>
  <c r="H3837" i="6"/>
  <c r="H3839" i="6"/>
  <c r="H3844" i="6"/>
  <c r="H3849" i="6"/>
  <c r="H3852" i="6"/>
  <c r="H3857" i="6"/>
  <c r="H3860" i="6"/>
  <c r="H3865" i="6"/>
  <c r="H3868" i="6"/>
  <c r="H3873" i="6"/>
  <c r="H3876" i="6"/>
  <c r="H3881" i="6"/>
  <c r="H3884" i="6"/>
  <c r="H3889" i="6"/>
  <c r="H3892" i="6"/>
  <c r="H3897" i="6"/>
  <c r="H3900" i="6"/>
  <c r="H3905" i="6"/>
  <c r="H3908" i="6"/>
  <c r="H3913" i="6"/>
  <c r="H3916" i="6"/>
  <c r="H3921" i="6"/>
  <c r="H3924" i="6"/>
  <c r="H3929" i="6"/>
  <c r="H3932" i="6"/>
  <c r="H3937" i="6"/>
  <c r="H3940" i="6"/>
  <c r="H3945" i="6"/>
  <c r="H3948" i="6"/>
  <c r="H3953" i="6"/>
  <c r="H3956" i="6"/>
  <c r="H3961" i="6"/>
  <c r="H3964" i="6"/>
  <c r="H3969" i="6"/>
  <c r="H3972" i="6"/>
  <c r="H3977" i="6"/>
  <c r="H3980" i="6"/>
  <c r="H3985" i="6"/>
  <c r="H3988" i="6"/>
  <c r="H3993" i="6"/>
  <c r="H3996" i="6"/>
  <c r="H4001" i="6"/>
  <c r="H4004" i="6"/>
  <c r="H4009" i="6"/>
  <c r="H4012" i="6"/>
  <c r="H4017" i="6"/>
  <c r="H4020" i="6"/>
  <c r="H4025" i="6"/>
  <c r="H4028" i="6"/>
  <c r="H4033" i="6"/>
  <c r="H4036" i="6"/>
  <c r="H4041" i="6"/>
  <c r="H4044" i="6"/>
  <c r="H4049" i="6"/>
  <c r="H4052" i="6"/>
  <c r="H4057" i="6"/>
  <c r="H4060" i="6"/>
  <c r="H4066" i="6"/>
  <c r="H4070" i="6"/>
  <c r="H4074" i="6"/>
  <c r="H4078" i="6"/>
  <c r="H4082" i="6"/>
  <c r="H4086" i="6"/>
  <c r="H4090" i="6"/>
  <c r="H4094" i="6"/>
  <c r="H4098" i="6"/>
  <c r="H4102" i="6"/>
  <c r="H4106" i="6"/>
  <c r="H3748" i="6"/>
  <c r="H3752" i="6"/>
  <c r="H3754" i="6"/>
  <c r="H3761" i="6"/>
  <c r="H3763" i="6"/>
  <c r="H3768" i="6"/>
  <c r="H3770" i="6"/>
  <c r="H3777" i="6"/>
  <c r="H3779" i="6"/>
  <c r="H3784" i="6"/>
  <c r="H3786" i="6"/>
  <c r="H3793" i="6"/>
  <c r="H3795" i="6"/>
  <c r="H3800" i="6"/>
  <c r="H3802" i="6"/>
  <c r="H3809" i="6"/>
  <c r="H3811" i="6"/>
  <c r="H3816" i="6"/>
  <c r="H3818" i="6"/>
  <c r="H3825" i="6"/>
  <c r="H3827" i="6"/>
  <c r="H3832" i="6"/>
  <c r="H3834" i="6"/>
  <c r="H3841" i="6"/>
  <c r="H3843" i="6"/>
  <c r="H3846" i="6"/>
  <c r="H3851" i="6"/>
  <c r="H3854" i="6"/>
  <c r="H3859" i="6"/>
  <c r="H3862" i="6"/>
  <c r="H3867" i="6"/>
  <c r="H3870" i="6"/>
  <c r="H3875" i="6"/>
  <c r="H3878" i="6"/>
  <c r="H3883" i="6"/>
  <c r="H3886" i="6"/>
  <c r="H3891" i="6"/>
  <c r="H3894" i="6"/>
  <c r="H3899" i="6"/>
  <c r="H3902" i="6"/>
  <c r="H3907" i="6"/>
  <c r="H3910" i="6"/>
  <c r="H3915" i="6"/>
  <c r="H3918" i="6"/>
  <c r="H3923" i="6"/>
  <c r="H3926" i="6"/>
  <c r="H3931" i="6"/>
  <c r="H3934" i="6"/>
  <c r="H3939" i="6"/>
  <c r="H3942" i="6"/>
  <c r="H3947" i="6"/>
  <c r="H3950" i="6"/>
  <c r="H3955" i="6"/>
  <c r="H1930" i="6"/>
  <c r="H1934" i="6"/>
  <c r="H1938" i="6"/>
  <c r="H1942" i="6"/>
  <c r="H1946" i="6"/>
  <c r="H1950" i="6"/>
  <c r="H1954" i="6"/>
  <c r="H1958" i="6"/>
  <c r="H1962" i="6"/>
  <c r="H1966" i="6"/>
  <c r="H1970" i="6"/>
  <c r="H1974" i="6"/>
  <c r="H1978" i="6"/>
  <c r="H1982" i="6"/>
  <c r="H1986" i="6"/>
  <c r="H1990" i="6"/>
  <c r="H1994" i="6"/>
  <c r="H1998" i="6"/>
  <c r="H2002" i="6"/>
  <c r="H2006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1931" i="6"/>
  <c r="H1939" i="6"/>
  <c r="H1947" i="6"/>
  <c r="H1955" i="6"/>
  <c r="H1963" i="6"/>
  <c r="H1971" i="6"/>
  <c r="H1979" i="6"/>
  <c r="H1987" i="6"/>
  <c r="H1995" i="6"/>
  <c r="H2003" i="6"/>
  <c r="H1935" i="6"/>
  <c r="H1943" i="6"/>
  <c r="H1951" i="6"/>
  <c r="H1959" i="6"/>
  <c r="H1967" i="6"/>
  <c r="H1975" i="6"/>
  <c r="H1983" i="6"/>
  <c r="H1991" i="6"/>
  <c r="H1999" i="6"/>
  <c r="H2007" i="6"/>
  <c r="H1556" i="6"/>
  <c r="H1560" i="6"/>
  <c r="H1564" i="6"/>
  <c r="H1568" i="6"/>
  <c r="H1572" i="6"/>
  <c r="H1576" i="6"/>
  <c r="H1580" i="6"/>
  <c r="H1584" i="6"/>
  <c r="H1588" i="6"/>
  <c r="H1592" i="6"/>
  <c r="H1596" i="6"/>
  <c r="H1555" i="6"/>
  <c r="H1559" i="6"/>
  <c r="H1563" i="6"/>
  <c r="H1567" i="6"/>
  <c r="H1571" i="6"/>
  <c r="H1575" i="6"/>
  <c r="H1579" i="6"/>
  <c r="H1583" i="6"/>
  <c r="H1587" i="6"/>
  <c r="H1591" i="6"/>
  <c r="H1595" i="6"/>
  <c r="H1557" i="6"/>
  <c r="H1561" i="6"/>
  <c r="H1565" i="6"/>
  <c r="H1569" i="6"/>
  <c r="H1573" i="6"/>
  <c r="H1577" i="6"/>
  <c r="H1581" i="6"/>
  <c r="H1585" i="6"/>
  <c r="H1589" i="6"/>
  <c r="H1593" i="6"/>
  <c r="H1597" i="6"/>
  <c r="H1562" i="6"/>
  <c r="H1578" i="6"/>
  <c r="H1594" i="6"/>
  <c r="H1566" i="6"/>
  <c r="H1582" i="6"/>
  <c r="H1598" i="6"/>
  <c r="H1554" i="6"/>
  <c r="H1570" i="6"/>
  <c r="H1586" i="6"/>
  <c r="H1558" i="6"/>
  <c r="H1574" i="6"/>
  <c r="H1590" i="6"/>
  <c r="H775" i="6"/>
  <c r="H779" i="6"/>
  <c r="H783" i="6"/>
  <c r="H787" i="6"/>
  <c r="H791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773" i="6"/>
  <c r="H777" i="6"/>
  <c r="H781" i="6"/>
  <c r="H785" i="6"/>
  <c r="H789" i="6"/>
  <c r="H793" i="6"/>
  <c r="H797" i="6"/>
  <c r="H801" i="6"/>
  <c r="H805" i="6"/>
  <c r="H809" i="6"/>
  <c r="H813" i="6"/>
  <c r="H817" i="6"/>
  <c r="H821" i="6"/>
  <c r="H825" i="6"/>
  <c r="H829" i="6"/>
  <c r="H833" i="6"/>
  <c r="H837" i="6"/>
  <c r="H841" i="6"/>
  <c r="H845" i="6"/>
  <c r="H849" i="6"/>
  <c r="H853" i="6"/>
  <c r="H857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780" i="6"/>
  <c r="H788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61" i="6"/>
  <c r="H865" i="6"/>
  <c r="H869" i="6"/>
  <c r="H873" i="6"/>
  <c r="H877" i="6"/>
  <c r="H881" i="6"/>
  <c r="H885" i="6"/>
  <c r="H889" i="6"/>
  <c r="H893" i="6"/>
  <c r="H897" i="6"/>
  <c r="H901" i="6"/>
  <c r="H905" i="6"/>
  <c r="H909" i="6"/>
  <c r="H913" i="6"/>
  <c r="H917" i="6"/>
  <c r="H921" i="6"/>
  <c r="H925" i="6"/>
  <c r="H929" i="6"/>
  <c r="H933" i="6"/>
  <c r="H937" i="6"/>
  <c r="H941" i="6"/>
  <c r="H945" i="6"/>
  <c r="H949" i="6"/>
  <c r="H953" i="6"/>
  <c r="H957" i="6"/>
  <c r="H961" i="6"/>
  <c r="H965" i="6"/>
  <c r="H969" i="6"/>
  <c r="H973" i="6"/>
  <c r="H977" i="6"/>
  <c r="H981" i="6"/>
  <c r="H985" i="6"/>
  <c r="H989" i="6"/>
  <c r="H993" i="6"/>
  <c r="H997" i="6"/>
  <c r="H1001" i="6"/>
  <c r="H1005" i="6"/>
  <c r="H1009" i="6"/>
  <c r="H1013" i="6"/>
  <c r="H1017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796" i="6"/>
  <c r="H812" i="6"/>
  <c r="H828" i="6"/>
  <c r="H844" i="6"/>
  <c r="H859" i="6"/>
  <c r="H867" i="6"/>
  <c r="H875" i="6"/>
  <c r="H883" i="6"/>
  <c r="H891" i="6"/>
  <c r="H899" i="6"/>
  <c r="H907" i="6"/>
  <c r="H915" i="6"/>
  <c r="H923" i="6"/>
  <c r="H931" i="6"/>
  <c r="H939" i="6"/>
  <c r="H947" i="6"/>
  <c r="H955" i="6"/>
  <c r="H963" i="6"/>
  <c r="H971" i="6"/>
  <c r="H979" i="6"/>
  <c r="H987" i="6"/>
  <c r="H995" i="6"/>
  <c r="H1003" i="6"/>
  <c r="H1011" i="6"/>
  <c r="H1019" i="6"/>
  <c r="H1021" i="6"/>
  <c r="H1023" i="6"/>
  <c r="H1025" i="6"/>
  <c r="H1027" i="6"/>
  <c r="H1029" i="6"/>
  <c r="H1031" i="6"/>
  <c r="H1033" i="6"/>
  <c r="H1035" i="6"/>
  <c r="H1037" i="6"/>
  <c r="H1039" i="6"/>
  <c r="H1041" i="6"/>
  <c r="H1043" i="6"/>
  <c r="H1045" i="6"/>
  <c r="H1047" i="6"/>
  <c r="H1049" i="6"/>
  <c r="H1051" i="6"/>
  <c r="H1053" i="6"/>
  <c r="H1055" i="6"/>
  <c r="H1057" i="6"/>
  <c r="H1059" i="6"/>
  <c r="H1061" i="6"/>
  <c r="H1063" i="6"/>
  <c r="H1065" i="6"/>
  <c r="H1067" i="6"/>
  <c r="H1069" i="6"/>
  <c r="H1071" i="6"/>
  <c r="H1073" i="6"/>
  <c r="H1075" i="6"/>
  <c r="H1077" i="6"/>
  <c r="H1079" i="6"/>
  <c r="H1081" i="6"/>
  <c r="H1083" i="6"/>
  <c r="H1085" i="6"/>
  <c r="H1087" i="6"/>
  <c r="H1089" i="6"/>
  <c r="H1091" i="6"/>
  <c r="H1093" i="6"/>
  <c r="H1095" i="6"/>
  <c r="H1097" i="6"/>
  <c r="H1099" i="6"/>
  <c r="H1101" i="6"/>
  <c r="H1103" i="6"/>
  <c r="H1105" i="6"/>
  <c r="H1107" i="6"/>
  <c r="H1109" i="6"/>
  <c r="H1111" i="6"/>
  <c r="H1113" i="6"/>
  <c r="H1115" i="6"/>
  <c r="H1117" i="6"/>
  <c r="H1119" i="6"/>
  <c r="H1121" i="6"/>
  <c r="H1123" i="6"/>
  <c r="H1125" i="6"/>
  <c r="H1127" i="6"/>
  <c r="H1129" i="6"/>
  <c r="H1131" i="6"/>
  <c r="H1133" i="6"/>
  <c r="H1135" i="6"/>
  <c r="H1137" i="6"/>
  <c r="H1139" i="6"/>
  <c r="H1141" i="6"/>
  <c r="H1143" i="6"/>
  <c r="H1145" i="6"/>
  <c r="H1147" i="6"/>
  <c r="H1149" i="6"/>
  <c r="H1151" i="6"/>
  <c r="H1153" i="6"/>
  <c r="H1155" i="6"/>
  <c r="H1157" i="6"/>
  <c r="H1161" i="6"/>
  <c r="H1165" i="6"/>
  <c r="H1169" i="6"/>
  <c r="H1173" i="6"/>
  <c r="H1177" i="6"/>
  <c r="H1181" i="6"/>
  <c r="H1185" i="6"/>
  <c r="H1189" i="6"/>
  <c r="H1193" i="6"/>
  <c r="H1197" i="6"/>
  <c r="H1201" i="6"/>
  <c r="H1205" i="6"/>
  <c r="H1209" i="6"/>
  <c r="H1213" i="6"/>
  <c r="H1217" i="6"/>
  <c r="H1221" i="6"/>
  <c r="H1225" i="6"/>
  <c r="H1229" i="6"/>
  <c r="H1233" i="6"/>
  <c r="H1237" i="6"/>
  <c r="H1241" i="6"/>
  <c r="H1245" i="6"/>
  <c r="H1249" i="6"/>
  <c r="H1253" i="6"/>
  <c r="H1257" i="6"/>
  <c r="H1261" i="6"/>
  <c r="H784" i="6"/>
  <c r="H800" i="6"/>
  <c r="H816" i="6"/>
  <c r="H832" i="6"/>
  <c r="H848" i="6"/>
  <c r="H1160" i="6"/>
  <c r="H1164" i="6"/>
  <c r="H1168" i="6"/>
  <c r="H804" i="6"/>
  <c r="H820" i="6"/>
  <c r="H836" i="6"/>
  <c r="H852" i="6"/>
  <c r="H863" i="6"/>
  <c r="H871" i="6"/>
  <c r="H879" i="6"/>
  <c r="H887" i="6"/>
  <c r="H895" i="6"/>
  <c r="H903" i="6"/>
  <c r="H911" i="6"/>
  <c r="H919" i="6"/>
  <c r="H927" i="6"/>
  <c r="H935" i="6"/>
  <c r="H943" i="6"/>
  <c r="H951" i="6"/>
  <c r="H959" i="6"/>
  <c r="H967" i="6"/>
  <c r="H975" i="6"/>
  <c r="H983" i="6"/>
  <c r="H991" i="6"/>
  <c r="H999" i="6"/>
  <c r="H1007" i="6"/>
  <c r="H101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792" i="6"/>
  <c r="H856" i="6"/>
  <c r="H808" i="6"/>
  <c r="H1162" i="6"/>
  <c r="H1170" i="6"/>
  <c r="H1172" i="6"/>
  <c r="H1174" i="6"/>
  <c r="H1176" i="6"/>
  <c r="H1178" i="6"/>
  <c r="H1180" i="6"/>
  <c r="H1182" i="6"/>
  <c r="H1184" i="6"/>
  <c r="H1186" i="6"/>
  <c r="H1188" i="6"/>
  <c r="H1190" i="6"/>
  <c r="H1192" i="6"/>
  <c r="H1194" i="6"/>
  <c r="H1196" i="6"/>
  <c r="H1198" i="6"/>
  <c r="H1200" i="6"/>
  <c r="H1202" i="6"/>
  <c r="H1204" i="6"/>
  <c r="H1206" i="6"/>
  <c r="H1208" i="6"/>
  <c r="H1210" i="6"/>
  <c r="H1212" i="6"/>
  <c r="H1214" i="6"/>
  <c r="H1216" i="6"/>
  <c r="H1218" i="6"/>
  <c r="H1220" i="6"/>
  <c r="H1222" i="6"/>
  <c r="H1224" i="6"/>
  <c r="H1226" i="6"/>
  <c r="H1228" i="6"/>
  <c r="H1230" i="6"/>
  <c r="H1232" i="6"/>
  <c r="H1234" i="6"/>
  <c r="H1236" i="6"/>
  <c r="H1238" i="6"/>
  <c r="H1240" i="6"/>
  <c r="H1242" i="6"/>
  <c r="H1244" i="6"/>
  <c r="H1246" i="6"/>
  <c r="H1248" i="6"/>
  <c r="H1250" i="6"/>
  <c r="H1252" i="6"/>
  <c r="H1254" i="6"/>
  <c r="H1256" i="6"/>
  <c r="H1258" i="6"/>
  <c r="H1260" i="6"/>
  <c r="H1262" i="6"/>
  <c r="H1264" i="6"/>
  <c r="H776" i="6"/>
  <c r="H824" i="6"/>
  <c r="H1166" i="6"/>
  <c r="H1158" i="6"/>
  <c r="H840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637" i="6"/>
  <c r="H641" i="6"/>
  <c r="H645" i="6"/>
  <c r="H649" i="6"/>
  <c r="H653" i="6"/>
  <c r="H657" i="6"/>
  <c r="H661" i="6"/>
  <c r="H665" i="6"/>
  <c r="H669" i="6"/>
  <c r="H673" i="6"/>
  <c r="H677" i="6"/>
  <c r="H681" i="6"/>
  <c r="H685" i="6"/>
  <c r="H689" i="6"/>
  <c r="H693" i="6"/>
  <c r="H697" i="6"/>
  <c r="H701" i="6"/>
  <c r="H705" i="6"/>
  <c r="H709" i="6"/>
  <c r="H713" i="6"/>
  <c r="H717" i="6"/>
  <c r="H721" i="6"/>
  <c r="H725" i="6"/>
  <c r="H729" i="6"/>
  <c r="H733" i="6"/>
  <c r="H737" i="6"/>
  <c r="H741" i="6"/>
  <c r="H745" i="6"/>
  <c r="H749" i="6"/>
  <c r="H753" i="6"/>
  <c r="H757" i="6"/>
  <c r="H761" i="6"/>
  <c r="H765" i="6"/>
  <c r="H769" i="6"/>
  <c r="H644" i="6"/>
  <c r="H652" i="6"/>
  <c r="H660" i="6"/>
  <c r="H668" i="6"/>
  <c r="H676" i="6"/>
  <c r="H684" i="6"/>
  <c r="H692" i="6"/>
  <c r="H700" i="6"/>
  <c r="H708" i="6"/>
  <c r="H716" i="6"/>
  <c r="H724" i="6"/>
  <c r="H732" i="6"/>
  <c r="H740" i="6"/>
  <c r="H748" i="6"/>
  <c r="H756" i="6"/>
  <c r="H764" i="6"/>
  <c r="H772" i="6"/>
  <c r="H640" i="6"/>
  <c r="H656" i="6"/>
  <c r="H672" i="6"/>
  <c r="H688" i="6"/>
  <c r="H704" i="6"/>
  <c r="H720" i="6"/>
  <c r="H736" i="6"/>
  <c r="H752" i="6"/>
  <c r="H768" i="6"/>
  <c r="H664" i="6"/>
  <c r="H696" i="6"/>
  <c r="H728" i="6"/>
  <c r="H760" i="6"/>
  <c r="H648" i="6"/>
  <c r="H680" i="6"/>
  <c r="H712" i="6"/>
  <c r="H744" i="6"/>
  <c r="H134" i="6"/>
  <c r="H138" i="6"/>
  <c r="H142" i="6"/>
  <c r="H146" i="6"/>
  <c r="H150" i="6"/>
  <c r="H154" i="6"/>
  <c r="H158" i="6"/>
  <c r="H162" i="6"/>
  <c r="H166" i="6"/>
  <c r="H170" i="6"/>
  <c r="H133" i="6"/>
  <c r="H137" i="6"/>
  <c r="H141" i="6"/>
  <c r="H145" i="6"/>
  <c r="H149" i="6"/>
  <c r="H153" i="6"/>
  <c r="H157" i="6"/>
  <c r="H161" i="6"/>
  <c r="H165" i="6"/>
  <c r="H169" i="6"/>
  <c r="H136" i="6"/>
  <c r="H140" i="6"/>
  <c r="H144" i="6"/>
  <c r="H148" i="6"/>
  <c r="H152" i="6"/>
  <c r="H156" i="6"/>
  <c r="H160" i="6"/>
  <c r="H164" i="6"/>
  <c r="H168" i="6"/>
  <c r="H135" i="6"/>
  <c r="H139" i="6"/>
  <c r="H143" i="6"/>
  <c r="H147" i="6"/>
  <c r="H151" i="6"/>
  <c r="H155" i="6"/>
  <c r="H159" i="6"/>
  <c r="H163" i="6"/>
  <c r="H173" i="6"/>
  <c r="H177" i="6"/>
  <c r="H181" i="6"/>
  <c r="H172" i="6"/>
  <c r="H176" i="6"/>
  <c r="H180" i="6"/>
  <c r="H171" i="6"/>
  <c r="H175" i="6"/>
  <c r="H179" i="6"/>
  <c r="H174" i="6"/>
  <c r="H178" i="6"/>
  <c r="H167" i="6"/>
  <c r="H6" i="6"/>
  <c r="H9" i="6"/>
  <c r="H14" i="6"/>
  <c r="H17" i="6"/>
  <c r="H22" i="6"/>
  <c r="H25" i="6"/>
  <c r="H30" i="6"/>
  <c r="H33" i="6"/>
  <c r="H38" i="6"/>
  <c r="H42" i="6"/>
  <c r="H46" i="6"/>
  <c r="H50" i="6"/>
  <c r="H54" i="6"/>
  <c r="H58" i="6"/>
  <c r="H62" i="6"/>
  <c r="H8" i="6"/>
  <c r="H11" i="6"/>
  <c r="H16" i="6"/>
  <c r="H19" i="6"/>
  <c r="H24" i="6"/>
  <c r="H27" i="6"/>
  <c r="H32" i="6"/>
  <c r="H35" i="6"/>
  <c r="H41" i="6"/>
  <c r="H45" i="6"/>
  <c r="H49" i="6"/>
  <c r="H53" i="6"/>
  <c r="H57" i="6"/>
  <c r="H61" i="6"/>
  <c r="H5" i="6"/>
  <c r="H10" i="6"/>
  <c r="H13" i="6"/>
  <c r="H18" i="6"/>
  <c r="H21" i="6"/>
  <c r="H26" i="6"/>
  <c r="H29" i="6"/>
  <c r="H34" i="6"/>
  <c r="H37" i="6"/>
  <c r="H40" i="6"/>
  <c r="H44" i="6"/>
  <c r="H48" i="6"/>
  <c r="H52" i="6"/>
  <c r="H56" i="6"/>
  <c r="H60" i="6"/>
  <c r="H64" i="6"/>
  <c r="H4" i="6"/>
  <c r="H7" i="6"/>
  <c r="H12" i="6"/>
  <c r="H15" i="6"/>
  <c r="H20" i="6"/>
  <c r="H23" i="6"/>
  <c r="H28" i="6"/>
  <c r="H31" i="6"/>
  <c r="H36" i="6"/>
  <c r="H39" i="6"/>
  <c r="H43" i="6"/>
  <c r="H47" i="6"/>
  <c r="H51" i="6"/>
  <c r="H55" i="6"/>
  <c r="H59" i="6"/>
  <c r="H63" i="6"/>
  <c r="G2" i="6"/>
  <c r="H5091" i="6"/>
  <c r="G5090" i="6"/>
  <c r="H5087" i="6"/>
  <c r="G5086" i="6"/>
  <c r="H5083" i="6"/>
  <c r="G5082" i="6"/>
  <c r="H5079" i="6"/>
  <c r="G5078" i="6"/>
  <c r="H5075" i="6"/>
  <c r="G5074" i="6"/>
  <c r="H5071" i="6"/>
  <c r="G5070" i="6"/>
  <c r="H5067" i="6"/>
  <c r="G5066" i="6"/>
  <c r="H5063" i="6"/>
  <c r="G5062" i="6"/>
  <c r="H5059" i="6"/>
  <c r="G5058" i="6"/>
  <c r="H5055" i="6"/>
  <c r="G5054" i="6"/>
  <c r="H5051" i="6"/>
  <c r="G5050" i="6"/>
  <c r="H5047" i="6"/>
  <c r="G5042" i="6"/>
  <c r="H5039" i="6"/>
  <c r="G5038" i="6"/>
  <c r="H5035" i="6"/>
  <c r="G5034" i="6"/>
  <c r="H5031" i="6"/>
  <c r="G5030" i="6"/>
  <c r="H5027" i="6"/>
  <c r="G5026" i="6"/>
  <c r="H5023" i="6"/>
  <c r="G5022" i="6"/>
  <c r="H5019" i="6"/>
  <c r="G5018" i="6"/>
  <c r="H5015" i="6"/>
  <c r="G5014" i="6"/>
  <c r="H5011" i="6"/>
  <c r="G5010" i="6"/>
  <c r="H5007" i="6"/>
  <c r="G5006" i="6"/>
  <c r="H5003" i="6"/>
  <c r="G5002" i="6"/>
  <c r="H4999" i="6"/>
  <c r="G4998" i="6"/>
  <c r="H4995" i="6"/>
  <c r="G4994" i="6"/>
  <c r="H4991" i="6"/>
  <c r="G4990" i="6"/>
  <c r="H4987" i="6"/>
  <c r="G4986" i="6"/>
  <c r="H4983" i="6"/>
  <c r="G4982" i="6"/>
  <c r="H4979" i="6"/>
  <c r="G4978" i="6"/>
  <c r="H4975" i="6"/>
  <c r="G4974" i="6"/>
  <c r="H4971" i="6"/>
  <c r="G4970" i="6"/>
  <c r="H4967" i="6"/>
  <c r="G4966" i="6"/>
  <c r="H4963" i="6"/>
  <c r="G4962" i="6"/>
  <c r="H4959" i="6"/>
  <c r="G4958" i="6"/>
  <c r="H4955" i="6"/>
  <c r="G4954" i="6"/>
  <c r="H4951" i="6"/>
  <c r="G4950" i="6"/>
  <c r="H4947" i="6"/>
  <c r="G4946" i="6"/>
  <c r="H4943" i="6"/>
  <c r="G4942" i="6"/>
  <c r="H4939" i="6"/>
  <c r="G4938" i="6"/>
  <c r="H4935" i="6"/>
  <c r="G4934" i="6"/>
  <c r="H4931" i="6"/>
  <c r="G4930" i="6"/>
  <c r="H4927" i="6"/>
  <c r="G4926" i="6"/>
  <c r="H4923" i="6"/>
  <c r="G4922" i="6"/>
  <c r="H4919" i="6"/>
  <c r="G4918" i="6"/>
  <c r="H4915" i="6"/>
  <c r="G4914" i="6"/>
  <c r="H4911" i="6"/>
  <c r="G4910" i="6"/>
  <c r="H4907" i="6"/>
  <c r="G4906" i="6"/>
  <c r="H4903" i="6"/>
  <c r="G4902" i="6"/>
  <c r="H4899" i="6"/>
  <c r="G4898" i="6"/>
  <c r="H4895" i="6"/>
  <c r="G4894" i="6"/>
  <c r="H4891" i="6"/>
  <c r="G4890" i="6"/>
  <c r="H4883" i="6"/>
  <c r="G4882" i="6"/>
  <c r="H4879" i="6"/>
  <c r="G4878" i="6"/>
  <c r="H4875" i="6"/>
  <c r="G4874" i="6"/>
  <c r="H4871" i="6"/>
  <c r="G4870" i="6"/>
  <c r="H4867" i="6"/>
  <c r="G4866" i="6"/>
  <c r="H4863" i="6"/>
  <c r="G4862" i="6"/>
  <c r="H4859" i="6"/>
  <c r="G4858" i="6"/>
  <c r="H4855" i="6"/>
  <c r="G4854" i="6"/>
  <c r="H4847" i="6"/>
  <c r="G4846" i="6"/>
  <c r="H4843" i="6"/>
  <c r="G4842" i="6"/>
  <c r="H4839" i="6"/>
  <c r="G4838" i="6"/>
  <c r="H4835" i="6"/>
  <c r="G4834" i="6"/>
  <c r="H4831" i="6"/>
  <c r="G4830" i="6"/>
  <c r="H4827" i="6"/>
  <c r="G4826" i="6"/>
  <c r="H4823" i="6"/>
  <c r="G4822" i="6"/>
  <c r="H4819" i="6"/>
  <c r="G4818" i="6"/>
  <c r="H4815" i="6"/>
  <c r="G4814" i="6"/>
  <c r="H4811" i="6"/>
  <c r="G4810" i="6"/>
  <c r="H4807" i="6"/>
  <c r="G4806" i="6"/>
  <c r="H4803" i="6"/>
  <c r="G4802" i="6"/>
  <c r="H4799" i="6"/>
  <c r="G4798" i="6"/>
  <c r="H4795" i="6"/>
  <c r="G4794" i="6"/>
  <c r="H4791" i="6"/>
  <c r="G4790" i="6"/>
  <c r="H4787" i="6"/>
  <c r="G4786" i="6"/>
  <c r="H4783" i="6"/>
  <c r="G4782" i="6"/>
  <c r="H4779" i="6"/>
  <c r="G4778" i="6"/>
  <c r="H4775" i="6"/>
  <c r="G4774" i="6"/>
  <c r="H4771" i="6"/>
  <c r="G4770" i="6"/>
  <c r="H4767" i="6"/>
  <c r="G4766" i="6"/>
  <c r="H4763" i="6"/>
  <c r="G4762" i="6"/>
  <c r="H4759" i="6"/>
  <c r="G4758" i="6"/>
  <c r="H4755" i="6"/>
  <c r="G4754" i="6"/>
  <c r="H4751" i="6"/>
  <c r="G4750" i="6"/>
  <c r="H4747" i="6"/>
  <c r="G4746" i="6"/>
  <c r="H4743" i="6"/>
  <c r="G4742" i="6"/>
  <c r="H4739" i="6"/>
  <c r="G4738" i="6"/>
  <c r="H4735" i="6"/>
  <c r="G4734" i="6"/>
  <c r="H4731" i="6"/>
  <c r="G4730" i="6"/>
  <c r="H4727" i="6"/>
  <c r="G4726" i="6"/>
  <c r="H4723" i="6"/>
  <c r="G4722" i="6"/>
  <c r="H4719" i="6"/>
  <c r="G4718" i="6"/>
  <c r="H4715" i="6"/>
  <c r="G4714" i="6"/>
  <c r="H4711" i="6"/>
  <c r="G4710" i="6"/>
  <c r="H4707" i="6"/>
  <c r="G4706" i="6"/>
  <c r="H4703" i="6"/>
  <c r="G4702" i="6"/>
  <c r="H4699" i="6"/>
  <c r="G4698" i="6"/>
  <c r="H4695" i="6"/>
  <c r="G4694" i="6"/>
  <c r="H4691" i="6"/>
  <c r="G4690" i="6"/>
  <c r="H4687" i="6"/>
  <c r="G4686" i="6"/>
  <c r="H4683" i="6"/>
  <c r="G4682" i="6"/>
  <c r="H4679" i="6"/>
  <c r="G4678" i="6"/>
  <c r="H4675" i="6"/>
  <c r="G4674" i="6"/>
  <c r="H4671" i="6"/>
  <c r="G4670" i="6"/>
  <c r="H4667" i="6"/>
  <c r="G4666" i="6"/>
  <c r="H4663" i="6"/>
  <c r="G4662" i="6"/>
  <c r="H4659" i="6"/>
  <c r="G4658" i="6"/>
  <c r="H4655" i="6"/>
  <c r="G4654" i="6"/>
  <c r="H4647" i="6"/>
  <c r="G4646" i="6"/>
  <c r="H4643" i="6"/>
  <c r="G4642" i="6"/>
  <c r="H4639" i="6"/>
  <c r="G4638" i="6"/>
  <c r="H4635" i="6"/>
  <c r="G4634" i="6"/>
  <c r="H4631" i="6"/>
  <c r="G4630" i="6"/>
  <c r="H4627" i="6"/>
  <c r="G4626" i="6"/>
  <c r="H4623" i="6"/>
  <c r="G4622" i="6"/>
  <c r="H4619" i="6"/>
  <c r="G4618" i="6"/>
  <c r="H4615" i="6"/>
  <c r="G4614" i="6"/>
  <c r="H4611" i="6"/>
  <c r="G4610" i="6"/>
  <c r="H4607" i="6"/>
  <c r="G4606" i="6"/>
  <c r="H4603" i="6"/>
  <c r="G4602" i="6"/>
  <c r="H4599" i="6"/>
  <c r="G4598" i="6"/>
  <c r="H4595" i="6"/>
  <c r="G4594" i="6"/>
  <c r="H4591" i="6"/>
  <c r="G4590" i="6"/>
  <c r="H4587" i="6"/>
  <c r="G4586" i="6"/>
  <c r="H4583" i="6"/>
  <c r="G4582" i="6"/>
  <c r="H4579" i="6"/>
  <c r="G4578" i="6"/>
  <c r="H4575" i="6"/>
  <c r="G4574" i="6"/>
  <c r="H4571" i="6"/>
  <c r="G4570" i="6"/>
  <c r="H4567" i="6"/>
  <c r="G4566" i="6"/>
  <c r="H4563" i="6"/>
  <c r="G4562" i="6"/>
  <c r="H4559" i="6"/>
  <c r="G4558" i="6"/>
  <c r="H4555" i="6"/>
  <c r="G4554" i="6"/>
  <c r="H4551" i="6"/>
  <c r="G4550" i="6"/>
  <c r="H4547" i="6"/>
  <c r="G4546" i="6"/>
  <c r="H4543" i="6"/>
  <c r="G4542" i="6"/>
  <c r="H4539" i="6"/>
  <c r="G4538" i="6"/>
  <c r="H4535" i="6"/>
  <c r="G4534" i="6"/>
  <c r="H4531" i="6"/>
  <c r="G4530" i="6"/>
  <c r="H4527" i="6"/>
  <c r="G4526" i="6"/>
  <c r="H4523" i="6"/>
  <c r="G4522" i="6"/>
  <c r="H4519" i="6"/>
  <c r="G4518" i="6"/>
  <c r="H4515" i="6"/>
  <c r="G4514" i="6"/>
  <c r="H4511" i="6"/>
  <c r="G4510" i="6"/>
  <c r="H4507" i="6"/>
  <c r="G4506" i="6"/>
  <c r="H4503" i="6"/>
  <c r="G4502" i="6"/>
  <c r="H4499" i="6"/>
  <c r="G4498" i="6"/>
  <c r="H4495" i="6"/>
  <c r="G4494" i="6"/>
  <c r="H4491" i="6"/>
  <c r="G4490" i="6"/>
  <c r="H4487" i="6"/>
  <c r="G4486" i="6"/>
  <c r="H4483" i="6"/>
  <c r="G4482" i="6"/>
  <c r="H4479" i="6"/>
  <c r="G4478" i="6"/>
  <c r="H4475" i="6"/>
  <c r="G4474" i="6"/>
  <c r="H4471" i="6"/>
  <c r="G4470" i="6"/>
  <c r="H4467" i="6"/>
  <c r="G4466" i="6"/>
  <c r="H4463" i="6"/>
  <c r="G4462" i="6"/>
  <c r="H4459" i="6"/>
  <c r="G4458" i="6"/>
  <c r="H4455" i="6"/>
  <c r="G4454" i="6"/>
  <c r="H4451" i="6"/>
  <c r="G4450" i="6"/>
  <c r="H4447" i="6"/>
  <c r="G4446" i="6"/>
  <c r="H4443" i="6"/>
  <c r="G4442" i="6"/>
  <c r="H4439" i="6"/>
  <c r="G4438" i="6"/>
  <c r="H4435" i="6"/>
  <c r="G4434" i="6"/>
  <c r="H4431" i="6"/>
  <c r="G4430" i="6"/>
  <c r="H4427" i="6"/>
  <c r="G4426" i="6"/>
  <c r="H4423" i="6"/>
  <c r="G4422" i="6"/>
  <c r="H4419" i="6"/>
  <c r="G4418" i="6"/>
  <c r="H4415" i="6"/>
  <c r="G4414" i="6"/>
  <c r="H4411" i="6"/>
  <c r="G4410" i="6"/>
  <c r="H4407" i="6"/>
  <c r="G4406" i="6"/>
  <c r="H4403" i="6"/>
  <c r="G4402" i="6"/>
  <c r="H4399" i="6"/>
  <c r="G4398" i="6"/>
  <c r="H4395" i="6"/>
  <c r="G4394" i="6"/>
  <c r="H4391" i="6"/>
  <c r="G4390" i="6"/>
  <c r="H4387" i="6"/>
  <c r="G4386" i="6"/>
  <c r="H4383" i="6"/>
  <c r="G4382" i="6"/>
  <c r="H4379" i="6"/>
  <c r="G4378" i="6"/>
  <c r="H4375" i="6"/>
  <c r="G4374" i="6"/>
  <c r="H4371" i="6"/>
  <c r="G4370" i="6"/>
  <c r="H4367" i="6"/>
  <c r="G4366" i="6"/>
  <c r="H4363" i="6"/>
  <c r="G4362" i="6"/>
  <c r="H4359" i="6"/>
  <c r="G4358" i="6"/>
  <c r="H4355" i="6"/>
  <c r="G4354" i="6"/>
  <c r="H4351" i="6"/>
  <c r="G4350" i="6"/>
  <c r="H4347" i="6"/>
  <c r="G4346" i="6"/>
  <c r="H4343" i="6"/>
  <c r="G4342" i="6"/>
  <c r="H4339" i="6"/>
  <c r="G4338" i="6"/>
  <c r="H4335" i="6"/>
  <c r="G4334" i="6"/>
  <c r="H4331" i="6"/>
  <c r="G4330" i="6"/>
  <c r="H4327" i="6"/>
  <c r="G4326" i="6"/>
  <c r="H4323" i="6"/>
  <c r="G4322" i="6"/>
  <c r="H4319" i="6"/>
  <c r="G4318" i="6"/>
  <c r="H4315" i="6"/>
  <c r="G4314" i="6"/>
  <c r="H4311" i="6"/>
  <c r="G4310" i="6"/>
  <c r="H4307" i="6"/>
  <c r="G4306" i="6"/>
  <c r="H4303" i="6"/>
  <c r="G4302" i="6"/>
  <c r="H4299" i="6"/>
  <c r="G4298" i="6"/>
  <c r="H4295" i="6"/>
  <c r="G4294" i="6"/>
  <c r="H4291" i="6"/>
  <c r="G4290" i="6"/>
  <c r="H4287" i="6"/>
  <c r="G4286" i="6"/>
  <c r="H4283" i="6"/>
  <c r="G4282" i="6"/>
  <c r="H4279" i="6"/>
  <c r="G4278" i="6"/>
  <c r="H4275" i="6"/>
  <c r="G4274" i="6"/>
  <c r="H4271" i="6"/>
  <c r="G4270" i="6"/>
  <c r="H4267" i="6"/>
  <c r="G4266" i="6"/>
  <c r="H4263" i="6"/>
  <c r="G4262" i="6"/>
  <c r="H4259" i="6"/>
  <c r="G4258" i="6"/>
  <c r="H4255" i="6"/>
  <c r="G4254" i="6"/>
  <c r="H4251" i="6"/>
  <c r="G4250" i="6"/>
  <c r="H4247" i="6"/>
  <c r="G4246" i="6"/>
  <c r="H4243" i="6"/>
  <c r="G4242" i="6"/>
  <c r="H4239" i="6"/>
  <c r="G4238" i="6"/>
  <c r="H4235" i="6"/>
  <c r="G4234" i="6"/>
  <c r="H4231" i="6"/>
  <c r="G4230" i="6"/>
  <c r="H4227" i="6"/>
  <c r="G4226" i="6"/>
  <c r="H4223" i="6"/>
  <c r="G4222" i="6"/>
  <c r="H4219" i="6"/>
  <c r="G4218" i="6"/>
  <c r="H4215" i="6"/>
  <c r="G4214" i="6"/>
  <c r="H4211" i="6"/>
  <c r="G4210" i="6"/>
  <c r="H4207" i="6"/>
  <c r="G4206" i="6"/>
  <c r="H4203" i="6"/>
  <c r="G4202" i="6"/>
  <c r="H4199" i="6"/>
  <c r="G4198" i="6"/>
  <c r="H4195" i="6"/>
  <c r="G4194" i="6"/>
  <c r="H4191" i="6"/>
  <c r="G4190" i="6"/>
  <c r="H4187" i="6"/>
  <c r="G4186" i="6"/>
  <c r="H4183" i="6"/>
  <c r="G4182" i="6"/>
  <c r="H4179" i="6"/>
  <c r="G4178" i="6"/>
  <c r="H4175" i="6"/>
  <c r="G4174" i="6"/>
  <c r="H4171" i="6"/>
  <c r="G4170" i="6"/>
  <c r="H4167" i="6"/>
  <c r="G4166" i="6"/>
  <c r="H4163" i="6"/>
  <c r="G4162" i="6"/>
  <c r="H4159" i="6"/>
  <c r="G4158" i="6"/>
  <c r="H4155" i="6"/>
  <c r="G4154" i="6"/>
  <c r="H4151" i="6"/>
  <c r="G4150" i="6"/>
  <c r="H4147" i="6"/>
  <c r="G4146" i="6"/>
  <c r="H4143" i="6"/>
  <c r="G4142" i="6"/>
  <c r="H4139" i="6"/>
  <c r="G4138" i="6"/>
  <c r="H4135" i="6"/>
  <c r="G4134" i="6"/>
  <c r="H4131" i="6"/>
  <c r="G4130" i="6"/>
  <c r="H4127" i="6"/>
  <c r="G4124" i="6"/>
  <c r="H4122" i="6"/>
  <c r="G4121" i="6"/>
  <c r="H4119" i="6"/>
  <c r="G4116" i="6"/>
  <c r="H4114" i="6"/>
  <c r="G4113" i="6"/>
  <c r="H4111" i="6"/>
  <c r="G4108" i="6"/>
  <c r="G4106" i="6"/>
  <c r="G4104" i="6"/>
  <c r="G4102" i="6"/>
  <c r="G4100" i="6"/>
  <c r="G4098" i="6"/>
  <c r="G4096" i="6"/>
  <c r="G4094" i="6"/>
  <c r="G4092" i="6"/>
  <c r="G4090" i="6"/>
  <c r="G4088" i="6"/>
  <c r="G4086" i="6"/>
  <c r="G4084" i="6"/>
  <c r="G4082" i="6"/>
  <c r="G4080" i="6"/>
  <c r="G4078" i="6"/>
  <c r="G4076" i="6"/>
  <c r="G4074" i="6"/>
  <c r="G4072" i="6"/>
  <c r="G4070" i="6"/>
  <c r="G4068" i="6"/>
  <c r="G4066" i="6"/>
  <c r="G4064" i="6"/>
  <c r="H4059" i="6"/>
  <c r="G4056" i="6"/>
  <c r="H4051" i="6"/>
  <c r="G4048" i="6"/>
  <c r="H4043" i="6"/>
  <c r="G4040" i="6"/>
  <c r="H4035" i="6"/>
  <c r="G4032" i="6"/>
  <c r="H4027" i="6"/>
  <c r="G4024" i="6"/>
  <c r="H4019" i="6"/>
  <c r="G4016" i="6"/>
  <c r="H4011" i="6"/>
  <c r="G4008" i="6"/>
  <c r="H4003" i="6"/>
  <c r="G4000" i="6"/>
  <c r="H3995" i="6"/>
  <c r="G3992" i="6"/>
  <c r="H3987" i="6"/>
  <c r="H3982" i="6"/>
  <c r="H3979" i="6"/>
  <c r="H3974" i="6"/>
  <c r="H3971" i="6"/>
  <c r="H3966" i="6"/>
  <c r="H3963" i="6"/>
  <c r="H3958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3742" i="6"/>
  <c r="E3746" i="6"/>
  <c r="E3750" i="6"/>
  <c r="E3754" i="6"/>
  <c r="E3758" i="6"/>
  <c r="E3762" i="6"/>
  <c r="E3766" i="6"/>
  <c r="E3770" i="6"/>
  <c r="E3774" i="6"/>
  <c r="E3778" i="6"/>
  <c r="E3782" i="6"/>
  <c r="E3786" i="6"/>
  <c r="E3790" i="6"/>
  <c r="E3794" i="6"/>
  <c r="E3798" i="6"/>
  <c r="E3802" i="6"/>
  <c r="E3806" i="6"/>
  <c r="E3810" i="6"/>
  <c r="E3814" i="6"/>
  <c r="E3818" i="6"/>
  <c r="E3822" i="6"/>
  <c r="E3826" i="6"/>
  <c r="E3830" i="6"/>
  <c r="E3834" i="6"/>
  <c r="E3838" i="6"/>
  <c r="E3842" i="6"/>
  <c r="E3745" i="6"/>
  <c r="E3749" i="6"/>
  <c r="E3753" i="6"/>
  <c r="E3757" i="6"/>
  <c r="E3761" i="6"/>
  <c r="E3765" i="6"/>
  <c r="E3769" i="6"/>
  <c r="E3773" i="6"/>
  <c r="E3777" i="6"/>
  <c r="E3781" i="6"/>
  <c r="E3785" i="6"/>
  <c r="E3789" i="6"/>
  <c r="E3793" i="6"/>
  <c r="E3797" i="6"/>
  <c r="E3801" i="6"/>
  <c r="E3805" i="6"/>
  <c r="E3809" i="6"/>
  <c r="E3813" i="6"/>
  <c r="E3817" i="6"/>
  <c r="E3821" i="6"/>
  <c r="E3825" i="6"/>
  <c r="E3829" i="6"/>
  <c r="E3833" i="6"/>
  <c r="E3837" i="6"/>
  <c r="E3841" i="6"/>
  <c r="E3845" i="6"/>
  <c r="E3849" i="6"/>
  <c r="E3853" i="6"/>
  <c r="E3857" i="6"/>
  <c r="E3861" i="6"/>
  <c r="E3865" i="6"/>
  <c r="E3869" i="6"/>
  <c r="E3873" i="6"/>
  <c r="E3877" i="6"/>
  <c r="E3881" i="6"/>
  <c r="E3885" i="6"/>
  <c r="E3889" i="6"/>
  <c r="E3893" i="6"/>
  <c r="E3897" i="6"/>
  <c r="E3901" i="6"/>
  <c r="E3905" i="6"/>
  <c r="E3909" i="6"/>
  <c r="E3913" i="6"/>
  <c r="E3917" i="6"/>
  <c r="E3921" i="6"/>
  <c r="E3925" i="6"/>
  <c r="E3929" i="6"/>
  <c r="E3933" i="6"/>
  <c r="E3937" i="6"/>
  <c r="E3941" i="6"/>
  <c r="E3945" i="6"/>
  <c r="E3949" i="6"/>
  <c r="E3953" i="6"/>
  <c r="E3957" i="6"/>
  <c r="E3961" i="6"/>
  <c r="E3965" i="6"/>
  <c r="E3969" i="6"/>
  <c r="E3973" i="6"/>
  <c r="E3977" i="6"/>
  <c r="E3981" i="6"/>
  <c r="E3985" i="6"/>
  <c r="E3989" i="6"/>
  <c r="E3993" i="6"/>
  <c r="E3997" i="6"/>
  <c r="E4001" i="6"/>
  <c r="E4005" i="6"/>
  <c r="E4009" i="6"/>
  <c r="E4013" i="6"/>
  <c r="E4017" i="6"/>
  <c r="E4021" i="6"/>
  <c r="E4025" i="6"/>
  <c r="E4029" i="6"/>
  <c r="E4033" i="6"/>
  <c r="E4037" i="6"/>
  <c r="E4041" i="6"/>
  <c r="E4045" i="6"/>
  <c r="E4049" i="6"/>
  <c r="E4053" i="6"/>
  <c r="E4057" i="6"/>
  <c r="E4061" i="6"/>
  <c r="E6" i="6"/>
  <c r="E10" i="6"/>
  <c r="E14" i="6"/>
  <c r="E18" i="6"/>
  <c r="E22" i="6"/>
  <c r="E26" i="6"/>
  <c r="E30" i="6"/>
  <c r="E34" i="6"/>
  <c r="E38" i="6"/>
  <c r="E4" i="6"/>
  <c r="E8" i="6"/>
  <c r="E12" i="6"/>
  <c r="E16" i="6"/>
  <c r="E20" i="6"/>
  <c r="E24" i="6"/>
  <c r="E28" i="6"/>
  <c r="E32" i="6"/>
  <c r="E36" i="6"/>
  <c r="Z227" i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L99" i="9" l="1"/>
  <c r="AT97" i="9"/>
  <c r="L98" i="9"/>
  <c r="AT96" i="9"/>
  <c r="AJ100" i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AT98" i="9" l="1"/>
  <c r="L100" i="9"/>
  <c r="AT99" i="9"/>
  <c r="L101" i="9"/>
  <c r="L124" i="1"/>
  <c r="AJ122" i="1"/>
  <c r="AT101" i="9" l="1"/>
  <c r="L103" i="9"/>
  <c r="AT100" i="9"/>
  <c r="L102" i="9"/>
  <c r="L126" i="1"/>
  <c r="AJ124" i="1"/>
  <c r="AT103" i="9" l="1"/>
  <c r="L105" i="9"/>
  <c r="AT102" i="9"/>
  <c r="L104" i="9"/>
  <c r="L128" i="1"/>
  <c r="AJ126" i="1"/>
  <c r="L107" i="9" l="1"/>
  <c r="AT105" i="9"/>
  <c r="AT104" i="9"/>
  <c r="L106" i="9"/>
  <c r="L130" i="1"/>
  <c r="AJ130" i="1" s="1"/>
  <c r="AJ128" i="1"/>
  <c r="L108" i="9" l="1"/>
  <c r="AT106" i="9"/>
  <c r="L109" i="9"/>
  <c r="AT107" i="9"/>
  <c r="L111" i="9" l="1"/>
  <c r="AT109" i="9"/>
  <c r="L110" i="9"/>
  <c r="AT108" i="9"/>
  <c r="L112" i="9" l="1"/>
  <c r="AT110" i="9"/>
  <c r="L113" i="9"/>
  <c r="AT111" i="9"/>
  <c r="L115" i="9" l="1"/>
  <c r="AT113" i="9"/>
  <c r="L114" i="9"/>
  <c r="AT112" i="9"/>
  <c r="AT114" i="9" l="1"/>
  <c r="L116" i="9"/>
  <c r="AT115" i="9"/>
  <c r="L117" i="9"/>
  <c r="AT116" i="9" l="1"/>
  <c r="L118" i="9"/>
  <c r="AT117" i="9"/>
  <c r="L119" i="9"/>
  <c r="AT118" i="9" l="1"/>
  <c r="L120" i="9"/>
  <c r="AT119" i="9"/>
  <c r="L121" i="9"/>
  <c r="L123" i="9" l="1"/>
  <c r="AT121" i="9"/>
  <c r="AT120" i="9"/>
  <c r="L122" i="9"/>
  <c r="L124" i="9" l="1"/>
  <c r="AT122" i="9"/>
  <c r="L125" i="9"/>
  <c r="AT123" i="9"/>
  <c r="L127" i="9" l="1"/>
  <c r="AT125" i="9"/>
  <c r="L126" i="9"/>
  <c r="AT124" i="9"/>
  <c r="L128" i="9" l="1"/>
  <c r="AT126" i="9"/>
  <c r="L129" i="9"/>
  <c r="AT129" i="9" s="1"/>
  <c r="AT127" i="9"/>
  <c r="L130" i="9" l="1"/>
  <c r="AT130" i="9" s="1"/>
  <c r="AT12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tc={54A51413-67A0-4A9D-8C2D-4DC438514348}</author>
    <author>tc={5A29D461-7B0D-429D-B1E5-C2C63FCB71DF}</author>
    <author>tc={EA0D71BA-9DBE-4EA6-B600-133C9D9D60DA}</author>
  </authors>
  <commentList>
    <comment ref="C1" authorId="0" shapeId="0" xr:uid="{54A51413-67A0-4A9D-8C2D-4DC43851434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5A29D461-7B0D-429D-B1E5-C2C63FCB71D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EA0D71BA-9DBE-4EA6-B600-133C9D9D60D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L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L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<sst xmlns="http://schemas.openxmlformats.org/spreadsheetml/2006/main" count="25755" uniqueCount="415">
  <si>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</si>
  <si>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</si>
  <si>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</si>
  <si>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</si>
  <si>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</si>
  <si>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</si>
  <si>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</si>
  <si>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</si>
  <si>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</si>
  <si>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</si>
  <si>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</si>
  <si>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</si>
  <si>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</si>
  <si>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</si>
  <si>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</si>
  <si>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</si>
  <si>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</si>
  <si>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</si>
  <si>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</si>
  <si>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</si>
  <si>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</si>
  <si>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</si>
  <si>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</si>
  <si>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</si>
  <si>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</si>
  <si>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</si>
  <si>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</si>
  <si>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</si>
  <si>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</si>
  <si>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</si>
  <si>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</si>
  <si>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</si>
  <si>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</si>
  <si>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</si>
  <si>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</si>
  <si>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</si>
  <si>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</si>
  <si>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</si>
  <si>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</si>
  <si>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</si>
  <si>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</si>
  <si>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</si>
  <si>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</si>
  <si>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</si>
  <si>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</si>
  <si>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</si>
  <si>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</si>
  <si>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</si>
  <si>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</si>
  <si>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</si>
  <si>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</si>
  <si>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</si>
  <si>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</si>
  <si>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</si>
  <si>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</si>
  <si>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</si>
  <si>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</si>
  <si>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</si>
  <si>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</si>
  <si>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</si>
  <si>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</si>
  <si>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</si>
  <si>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</si>
  <si>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</si>
  <si>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</si>
  <si>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</si>
  <si>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</si>
  <si>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</si>
  <si>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</si>
  <si>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</si>
  <si>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</si>
  <si>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</si>
  <si>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</si>
  <si>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</si>
  <si>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</si>
  <si>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</si>
  <si>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</si>
  <si>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</si>
  <si>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</si>
  <si>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</si>
  <si>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</si>
  <si>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</si>
  <si>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</si>
  <si>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</si>
  <si>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</si>
  <si>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</si>
  <si>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</si>
  <si>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</si>
  <si>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</si>
  <si>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</si>
  <si>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</si>
  <si>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</si>
  <si>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</si>
  <si>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</si>
  <si>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</si>
  <si>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</si>
  <si>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</si>
  <si>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</si>
  <si>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</si>
  <si>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</si>
  <si>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</si>
  <si>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</si>
  <si>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</si>
  <si>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</si>
  <si>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</si>
  <si>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</si>
  <si>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</si>
  <si>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</si>
  <si>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</si>
  <si>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</si>
  <si>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</si>
  <si>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</si>
  <si>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</si>
  <si>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</si>
  <si>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</si>
  <si>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</si>
  <si>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</si>
  <si>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</si>
  <si>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</si>
  <si>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</si>
  <si>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</si>
  <si>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</si>
  <si>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</si>
  <si>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</si>
  <si>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</si>
  <si>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</si>
  <si>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</si>
  <si>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</si>
  <si>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</si>
  <si>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</si>
  <si>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</si>
  <si>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</si>
  <si>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</si>
  <si>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</si>
  <si>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</si>
  <si>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</si>
  <si>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</si>
  <si>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</si>
  <si>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</si>
  <si>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</si>
  <si>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</si>
  <si>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</si>
  <si>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</si>
  <si>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</si>
  <si>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</si>
  <si>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</si>
  <si>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</si>
  <si>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</si>
  <si>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</si>
  <si>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</si>
  <si>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</si>
  <si>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</si>
  <si>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</si>
  <si>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</si>
  <si>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</si>
  <si>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</si>
  <si>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</si>
  <si>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</si>
  <si>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</si>
  <si>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</si>
  <si>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</si>
  <si>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</si>
  <si>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</si>
  <si>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</si>
  <si>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</si>
  <si>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</si>
  <si>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</si>
  <si>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</si>
  <si>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</si>
  <si>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</si>
  <si>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</si>
  <si>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</si>
  <si>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</si>
  <si>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</si>
  <si>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</si>
  <si>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</si>
  <si>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</si>
  <si>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</si>
  <si>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</si>
  <si>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</si>
  <si>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</si>
  <si>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</si>
  <si>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</si>
  <si>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</si>
  <si>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</si>
  <si>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</si>
  <si>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</si>
  <si>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</si>
  <si>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</si>
  <si>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</si>
  <si>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</si>
  <si>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</si>
  <si>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</si>
  <si>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</si>
  <si>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</si>
  <si>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</si>
  <si>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</si>
  <si>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</si>
  <si>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</si>
  <si>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</si>
  <si>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</si>
  <si>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</si>
  <si>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</si>
  <si>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</si>
  <si>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</si>
  <si>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</si>
  <si>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</si>
  <si>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</si>
  <si>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</si>
  <si>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</si>
  <si>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</si>
  <si>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</si>
  <si>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</si>
  <si>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</si>
  <si>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</si>
  <si>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</si>
  <si>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</si>
  <si>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</si>
  <si>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</si>
  <si>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</si>
  <si>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</si>
  <si>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</si>
  <si>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</si>
  <si>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</si>
  <si>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</si>
  <si>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</si>
  <si>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</si>
  <si>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</si>
  <si>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</si>
  <si>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</si>
  <si>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</si>
  <si>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</si>
  <si>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</si>
  <si>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</si>
  <si>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</si>
  <si>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</si>
  <si>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</si>
  <si>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</si>
  <si>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</si>
  <si>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</si>
  <si>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</si>
  <si>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</si>
  <si>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</si>
  <si>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</si>
  <si>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</si>
  <si>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</si>
  <si>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</si>
  <si>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</si>
  <si>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</si>
  <si>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</si>
  <si>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</si>
  <si>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</si>
  <si>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</si>
  <si>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</si>
  <si>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</si>
  <si>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</si>
  <si>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</si>
  <si>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</si>
  <si>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</si>
  <si>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</si>
  <si>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</si>
  <si>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</si>
  <si>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</si>
  <si>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</si>
  <si>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</si>
  <si>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</si>
  <si>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</si>
  <si>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</si>
  <si>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</si>
  <si>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</si>
  <si>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</si>
  <si>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</si>
  <si>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</si>
  <si>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</si>
  <si>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</si>
  <si>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</si>
  <si>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</si>
  <si>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</si>
  <si>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</si>
  <si>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</si>
  <si>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</si>
  <si>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</si>
  <si>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</si>
  <si>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</si>
  <si>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</si>
  <si>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</si>
  <si>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</si>
  <si>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</si>
  <si>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</si>
  <si>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</si>
  <si>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</si>
  <si>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</si>
  <si>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</si>
  <si>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</si>
  <si>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</si>
  <si>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</si>
  <si>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</si>
  <si>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</si>
  <si>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</si>
  <si>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</si>
  <si>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</si>
  <si>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</si>
  <si>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</si>
  <si>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</si>
  <si>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</si>
  <si>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</si>
  <si>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</si>
  <si>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</si>
  <si>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</si>
  <si>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</si>
  <si>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</si>
  <si>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</si>
  <si>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</si>
  <si>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</si>
  <si>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</si>
  <si>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</si>
  <si>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</si>
  <si>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</si>
  <si>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</si>
  <si>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</si>
  <si>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</si>
  <si>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</si>
  <si>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</si>
  <si>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</si>
  <si>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</si>
  <si>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</si>
  <si>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</si>
  <si>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</si>
  <si>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</si>
  <si>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</si>
  <si>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</si>
  <si>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</si>
  <si>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</si>
  <si>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</si>
  <si>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</si>
  <si>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</si>
  <si>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</si>
  <si>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</si>
  <si>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</si>
  <si>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</si>
  <si>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</si>
  <si>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</si>
  <si>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</si>
  <si>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</si>
  <si>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</si>
  <si>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</si>
  <si>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</si>
  <si>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</si>
  <si>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</si>
  <si>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</si>
  <si>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</si>
  <si>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</si>
  <si>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</si>
  <si>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</si>
  <si>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</si>
  <si>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</si>
  <si>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</si>
  <si>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</si>
  <si>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</si>
  <si>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</si>
  <si>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</si>
  <si>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</si>
  <si>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</si>
  <si>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</si>
  <si>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</si>
  <si>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</si>
  <si>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</si>
  <si>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</si>
  <si>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</si>
  <si>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</si>
  <si>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</si>
  <si>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</si>
  <si>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</si>
  <si>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</si>
  <si>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</si>
  <si>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</si>
  <si>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</si>
  <si>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</si>
  <si>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</si>
  <si>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</si>
  <si>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</si>
  <si>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</si>
  <si>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</si>
  <si>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</si>
  <si>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</si>
  <si>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</si>
  <si>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</si>
  <si>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</si>
  <si>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</si>
  <si>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</si>
  <si>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</si>
  <si>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</si>
  <si>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</si>
  <si>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</si>
  <si>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</si>
  <si>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</si>
  <si>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</si>
  <si>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(blank)</t>
  </si>
  <si>
    <t>VIDEO_ID</t>
  </si>
  <si>
    <t>DISTURBANCE_FREQUENCY</t>
  </si>
  <si>
    <t>HU_BEHAVIOR_PROPORTION_(%)</t>
  </si>
  <si>
    <t>HU_SD_BOUT_DURATION</t>
  </si>
  <si>
    <t>HU_MEAN_BOUT_DURATION</t>
  </si>
  <si>
    <t>HU_BEHAVIOR_DURATION</t>
  </si>
  <si>
    <t>HU_NUMBER_OF_BOUTS</t>
  </si>
  <si>
    <t>HD_NUMBER_OF_BOUTS</t>
  </si>
  <si>
    <t>HD_BEHAVIOR_DURATION</t>
  </si>
  <si>
    <t>HD_MEAN_BOUT_DURATION</t>
  </si>
  <si>
    <t>HD_SD_BOUT_DURATION</t>
  </si>
  <si>
    <t>HD_BEHAVIOR_PROPORTION_(%)</t>
  </si>
  <si>
    <t>M_NUMBER_OF_BOUTS</t>
  </si>
  <si>
    <t>M_BEHAVIOR_DURATION</t>
  </si>
  <si>
    <t>M_MEAN_BOUT_DURATION</t>
  </si>
  <si>
    <t>M_SD_BOUT_DURATION</t>
  </si>
  <si>
    <t>M_BEHAVIOR_PROPORTION_(%)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</si>
</sst>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9" fontId="2" fillId="4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O5092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B9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54A51413-67A0-4A9D-8C2D-4DC438514348}">
    <text>Julian Date</text>
  </threadedComment>
  <threadedComment ref="F1" dT="2023-04-21T14:56:56.64" personId="{EBA5F625-CB0A-4ABD-B94C-7C71AD4FBD3E}" id="{5A29D461-7B0D-429D-B1E5-C2C63FCB71DF}">
    <text>Convert to fraction</text>
  </threadedComment>
  <threadedComment ref="Q1" dT="2023-04-21T14:58:02.39" personId="{EBA5F625-CB0A-4ABD-B94C-7C71AD4FBD3E}" id="{EA0D71BA-9DBE-4EA6-B600-133C9D9D60DA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0A46026E-15FE-4260-95B9-578F9DF53691}">
    <text>Convert to 0 and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AA6222D1-F8C7-4527-81E0-B6AC932E3160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topLeftCell="F1" workbookViewId="0">
      <selection activeCell="U20" sqref="U20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16" width="3.85546875" bestFit="1" customWidth="1"/>
    <col min="17" max="17" width="5.42578125" bestFit="1" customWidth="1"/>
    <col min="18" max="18" width="3.85546875" bestFit="1" customWidth="1"/>
    <col min="19" max="19" width="5.42578125" bestFit="1" customWidth="1"/>
    <col min="20" max="24" width="3.85546875" bestFit="1" customWidth="1"/>
    <col min="25" max="25" width="5.42578125" bestFit="1" customWidth="1"/>
    <col min="26" max="26" width="3.85546875" bestFit="1" customWidth="1"/>
    <col min="27" max="27" width="6.7109375" bestFit="1" customWidth="1"/>
    <col min="28" max="28" width="10.7109375" bestFit="1" customWidth="1"/>
    <col min="29" max="30" width="3.85546875" bestFit="1" customWidth="1"/>
    <col min="31" max="31" width="5.42578125" bestFit="1" customWidth="1"/>
    <col min="32" max="32" width="3.85546875" bestFit="1" customWidth="1"/>
    <col min="33" max="33" width="10.7109375" bestFit="1" customWidth="1"/>
  </cols>
  <sheetData>
    <row r="1" spans="1:28" x14ac:dyDescent="0.25">
      <c r="A1" s="22" t="s">
        <v>6</v>
      </c>
      <c r="B1" t="s">
        <v>395</v>
      </c>
    </row>
    <row r="2" spans="1:28" x14ac:dyDescent="0.25">
      <c r="A2" s="22" t="s">
        <v>331</v>
      </c>
      <c r="B2" t="s">
        <v>395</v>
      </c>
    </row>
    <row r="4" spans="1:28" x14ac:dyDescent="0.25">
      <c r="A4" s="22" t="s">
        <v>393</v>
      </c>
      <c r="B4" s="22" t="s">
        <v>394</v>
      </c>
    </row>
    <row r="5" spans="1:28" x14ac:dyDescent="0.25">
      <c r="A5" s="22" t="s">
        <v>391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397</v>
      </c>
      <c r="AB5" t="s">
        <v>392</v>
      </c>
    </row>
    <row r="6" spans="1:28" x14ac:dyDescent="0.25">
      <c r="A6" s="23" t="s">
        <v>15</v>
      </c>
      <c r="B6">
        <v>63</v>
      </c>
      <c r="C6">
        <v>56</v>
      </c>
      <c r="D6">
        <v>49</v>
      </c>
      <c r="F6">
        <v>48</v>
      </c>
      <c r="H6">
        <v>167</v>
      </c>
      <c r="K6">
        <v>492</v>
      </c>
      <c r="L6">
        <v>240</v>
      </c>
      <c r="M6">
        <v>45</v>
      </c>
      <c r="O6">
        <v>129</v>
      </c>
      <c r="Q6">
        <v>74</v>
      </c>
      <c r="S6">
        <v>46</v>
      </c>
      <c r="T6">
        <v>183</v>
      </c>
      <c r="U6">
        <v>38</v>
      </c>
      <c r="W6">
        <v>179</v>
      </c>
      <c r="AB6">
        <v>1809</v>
      </c>
    </row>
    <row r="7" spans="1:28" x14ac:dyDescent="0.25">
      <c r="A7" s="23" t="s">
        <v>22</v>
      </c>
      <c r="C7">
        <v>14</v>
      </c>
      <c r="E7">
        <v>85</v>
      </c>
      <c r="G7">
        <v>27</v>
      </c>
      <c r="H7">
        <v>40</v>
      </c>
      <c r="I7">
        <v>90</v>
      </c>
      <c r="J7">
        <v>136</v>
      </c>
      <c r="L7">
        <v>51</v>
      </c>
      <c r="N7">
        <v>65</v>
      </c>
      <c r="O7">
        <v>140</v>
      </c>
      <c r="P7">
        <v>80</v>
      </c>
      <c r="Q7">
        <v>582</v>
      </c>
      <c r="R7">
        <v>82</v>
      </c>
      <c r="S7">
        <v>647</v>
      </c>
      <c r="U7">
        <v>107</v>
      </c>
      <c r="V7">
        <v>907</v>
      </c>
      <c r="W7">
        <v>29</v>
      </c>
      <c r="X7">
        <v>37</v>
      </c>
      <c r="Y7">
        <v>157</v>
      </c>
      <c r="Z7">
        <v>50</v>
      </c>
      <c r="AB7">
        <v>3326</v>
      </c>
    </row>
    <row r="8" spans="1:28" x14ac:dyDescent="0.25">
      <c r="A8" s="23" t="s">
        <v>397</v>
      </c>
      <c r="AA8">
        <v>5135</v>
      </c>
      <c r="AB8">
        <v>5135</v>
      </c>
    </row>
    <row r="9" spans="1:28" x14ac:dyDescent="0.25">
      <c r="A9" s="23" t="s">
        <v>392</v>
      </c>
      <c r="B9">
        <v>63</v>
      </c>
      <c r="C9">
        <v>70</v>
      </c>
      <c r="D9">
        <v>49</v>
      </c>
      <c r="E9">
        <v>85</v>
      </c>
      <c r="F9">
        <v>48</v>
      </c>
      <c r="G9">
        <v>27</v>
      </c>
      <c r="H9">
        <v>207</v>
      </c>
      <c r="I9">
        <v>90</v>
      </c>
      <c r="J9">
        <v>136</v>
      </c>
      <c r="K9">
        <v>492</v>
      </c>
      <c r="L9">
        <v>291</v>
      </c>
      <c r="M9">
        <v>45</v>
      </c>
      <c r="N9">
        <v>65</v>
      </c>
      <c r="O9">
        <v>269</v>
      </c>
      <c r="P9">
        <v>80</v>
      </c>
      <c r="Q9">
        <v>656</v>
      </c>
      <c r="R9">
        <v>82</v>
      </c>
      <c r="S9">
        <v>693</v>
      </c>
      <c r="T9">
        <v>183</v>
      </c>
      <c r="U9">
        <v>145</v>
      </c>
      <c r="V9">
        <v>907</v>
      </c>
      <c r="W9">
        <v>208</v>
      </c>
      <c r="X9">
        <v>37</v>
      </c>
      <c r="Y9">
        <v>157</v>
      </c>
      <c r="Z9">
        <v>50</v>
      </c>
      <c r="AA9">
        <v>5135</v>
      </c>
      <c r="AB9">
        <v>10270</v>
      </c>
    </row>
    <row r="10" spans="1:28" x14ac:dyDescent="0.25">
      <c r="A10" s="22" t="s">
        <v>6</v>
      </c>
      <c r="B10" t="s">
        <v>395</v>
      </c>
    </row>
    <row r="12" spans="1:28" x14ac:dyDescent="0.25">
      <c r="A12" s="22" t="s">
        <v>396</v>
      </c>
      <c r="B12" s="22" t="s">
        <v>394</v>
      </c>
    </row>
    <row r="13" spans="1:28" x14ac:dyDescent="0.25">
      <c r="A13" s="22" t="s">
        <v>391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392</v>
      </c>
    </row>
    <row r="14" spans="1:28" x14ac:dyDescent="0.25">
      <c r="A14" s="23" t="s">
        <v>15</v>
      </c>
      <c r="B14">
        <v>63</v>
      </c>
      <c r="C14">
        <v>56</v>
      </c>
      <c r="D14">
        <v>49</v>
      </c>
      <c r="F14">
        <v>48</v>
      </c>
      <c r="H14">
        <v>167</v>
      </c>
      <c r="K14">
        <v>492</v>
      </c>
      <c r="L14">
        <v>240</v>
      </c>
      <c r="M14">
        <v>45</v>
      </c>
      <c r="O14">
        <v>129</v>
      </c>
      <c r="Q14">
        <v>74</v>
      </c>
      <c r="S14">
        <v>46</v>
      </c>
      <c r="T14">
        <v>183</v>
      </c>
      <c r="U14">
        <v>38</v>
      </c>
      <c r="W14">
        <v>179</v>
      </c>
      <c r="AA14">
        <v>1809</v>
      </c>
    </row>
    <row r="15" spans="1:28" x14ac:dyDescent="0.25">
      <c r="A15" s="23" t="s">
        <v>22</v>
      </c>
      <c r="C15">
        <v>14</v>
      </c>
      <c r="E15">
        <v>85</v>
      </c>
      <c r="G15">
        <v>27</v>
      </c>
      <c r="H15">
        <v>40</v>
      </c>
      <c r="I15">
        <v>90</v>
      </c>
      <c r="J15">
        <v>136</v>
      </c>
      <c r="L15">
        <v>51</v>
      </c>
      <c r="N15">
        <v>65</v>
      </c>
      <c r="O15">
        <v>140</v>
      </c>
      <c r="P15">
        <v>80</v>
      </c>
      <c r="Q15">
        <v>582</v>
      </c>
      <c r="R15">
        <v>82</v>
      </c>
      <c r="S15">
        <v>647</v>
      </c>
      <c r="U15">
        <v>107</v>
      </c>
      <c r="V15">
        <v>907</v>
      </c>
      <c r="W15">
        <v>29</v>
      </c>
      <c r="X15">
        <v>37</v>
      </c>
      <c r="Y15">
        <v>157</v>
      </c>
      <c r="Z15">
        <v>50</v>
      </c>
      <c r="AA15">
        <v>3326</v>
      </c>
    </row>
    <row r="16" spans="1:28" x14ac:dyDescent="0.25">
      <c r="A16" s="23" t="s">
        <v>392</v>
      </c>
      <c r="B16">
        <v>63</v>
      </c>
      <c r="C16">
        <v>70</v>
      </c>
      <c r="D16">
        <v>49</v>
      </c>
      <c r="E16">
        <v>85</v>
      </c>
      <c r="F16">
        <v>48</v>
      </c>
      <c r="G16">
        <v>27</v>
      </c>
      <c r="H16">
        <v>207</v>
      </c>
      <c r="I16">
        <v>90</v>
      </c>
      <c r="J16">
        <v>136</v>
      </c>
      <c r="K16">
        <v>492</v>
      </c>
      <c r="L16">
        <v>291</v>
      </c>
      <c r="M16">
        <v>45</v>
      </c>
      <c r="N16">
        <v>65</v>
      </c>
      <c r="O16">
        <v>269</v>
      </c>
      <c r="P16">
        <v>80</v>
      </c>
      <c r="Q16">
        <v>656</v>
      </c>
      <c r="R16">
        <v>82</v>
      </c>
      <c r="S16">
        <v>693</v>
      </c>
      <c r="T16">
        <v>183</v>
      </c>
      <c r="U16">
        <v>145</v>
      </c>
      <c r="V16">
        <v>907</v>
      </c>
      <c r="W16">
        <v>208</v>
      </c>
      <c r="X16">
        <v>37</v>
      </c>
      <c r="Y16">
        <v>157</v>
      </c>
      <c r="Z16">
        <v>50</v>
      </c>
      <c r="AA16">
        <v>5135</v>
      </c>
    </row>
    <row r="5115" spans="7:33" x14ac:dyDescent="0.25">
      <c r="G5115" s="22" t="s">
        <v>6</v>
      </c>
      <c r="H5115" t="s">
        <v>395</v>
      </c>
    </row>
    <row r="5117" spans="7:33" x14ac:dyDescent="0.25">
      <c r="G5117" s="22" t="s">
        <v>396</v>
      </c>
      <c r="H5117" s="22" t="s">
        <v>394</v>
      </c>
    </row>
    <row r="5118" spans="7:33" x14ac:dyDescent="0.25">
      <c r="G5118" s="22" t="s">
        <v>391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392</v>
      </c>
    </row>
    <row r="5119" spans="7:33" x14ac:dyDescent="0.25">
      <c r="G5119" s="23" t="s">
        <v>15</v>
      </c>
      <c r="H5119">
        <v>63</v>
      </c>
      <c r="I5119">
        <v>56</v>
      </c>
      <c r="J5119">
        <v>49</v>
      </c>
      <c r="L5119">
        <v>48</v>
      </c>
      <c r="N5119">
        <v>167</v>
      </c>
      <c r="Q5119">
        <v>492</v>
      </c>
      <c r="R5119">
        <v>240</v>
      </c>
      <c r="S5119">
        <v>45</v>
      </c>
      <c r="U5119">
        <v>129</v>
      </c>
      <c r="W5119">
        <v>74</v>
      </c>
      <c r="Y5119">
        <v>46</v>
      </c>
      <c r="Z5119">
        <v>183</v>
      </c>
      <c r="AA5119">
        <v>38</v>
      </c>
      <c r="AC5119">
        <v>179</v>
      </c>
      <c r="AG5119">
        <v>1809</v>
      </c>
    </row>
    <row r="5120" spans="7:33" x14ac:dyDescent="0.25">
      <c r="G5120" s="23" t="s">
        <v>22</v>
      </c>
      <c r="I5120">
        <v>14</v>
      </c>
      <c r="K5120">
        <v>85</v>
      </c>
      <c r="M5120">
        <v>27</v>
      </c>
      <c r="N5120">
        <v>40</v>
      </c>
      <c r="O5120">
        <v>90</v>
      </c>
      <c r="P5120">
        <v>136</v>
      </c>
      <c r="R5120">
        <v>51</v>
      </c>
      <c r="T5120">
        <v>65</v>
      </c>
      <c r="U5120">
        <v>140</v>
      </c>
      <c r="V5120">
        <v>80</v>
      </c>
      <c r="W5120">
        <v>582</v>
      </c>
      <c r="X5120">
        <v>82</v>
      </c>
      <c r="Y5120">
        <v>647</v>
      </c>
      <c r="AA5120">
        <v>107</v>
      </c>
      <c r="AB5120">
        <v>907</v>
      </c>
      <c r="AC5120">
        <v>29</v>
      </c>
      <c r="AD5120">
        <v>37</v>
      </c>
      <c r="AE5120">
        <v>157</v>
      </c>
      <c r="AF5120">
        <v>50</v>
      </c>
      <c r="AG5120">
        <v>3326</v>
      </c>
    </row>
    <row r="5121" spans="7:33" x14ac:dyDescent="0.25">
      <c r="G5121" s="23" t="s">
        <v>392</v>
      </c>
      <c r="H5121">
        <v>63</v>
      </c>
      <c r="I5121">
        <v>70</v>
      </c>
      <c r="J5121">
        <v>49</v>
      </c>
      <c r="K5121">
        <v>85</v>
      </c>
      <c r="L5121">
        <v>48</v>
      </c>
      <c r="M5121">
        <v>27</v>
      </c>
      <c r="N5121">
        <v>207</v>
      </c>
      <c r="O5121">
        <v>90</v>
      </c>
      <c r="P5121">
        <v>136</v>
      </c>
      <c r="Q5121">
        <v>492</v>
      </c>
      <c r="R5121">
        <v>291</v>
      </c>
      <c r="S5121">
        <v>45</v>
      </c>
      <c r="T5121">
        <v>65</v>
      </c>
      <c r="U5121">
        <v>269</v>
      </c>
      <c r="V5121">
        <v>80</v>
      </c>
      <c r="W5121">
        <v>656</v>
      </c>
      <c r="X5121">
        <v>82</v>
      </c>
      <c r="Y5121">
        <v>693</v>
      </c>
      <c r="Z5121">
        <v>183</v>
      </c>
      <c r="AA5121">
        <v>145</v>
      </c>
      <c r="AB5121">
        <v>907</v>
      </c>
      <c r="AC5121">
        <v>208</v>
      </c>
      <c r="AD5121">
        <v>37</v>
      </c>
      <c r="AE5121">
        <v>157</v>
      </c>
      <c r="AF5121">
        <v>50</v>
      </c>
      <c r="AG5121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5E2-F291-4F55-9D0F-E0EB7FFB08DD}">
  <dimension ref="A1:AT391"/>
  <sheetViews>
    <sheetView tabSelected="1" zoomScale="80" zoomScaleNormal="80" workbookViewId="0">
      <pane xSplit="4" topLeftCell="S1" activePane="topRight" state="frozen"/>
      <selection activeCell="B1" sqref="B1"/>
      <selection pane="topRight" activeCell="AB56" sqref="AB56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36" width="21.85546875" customWidth="1"/>
    <col min="37" max="37" width="17.7109375" bestFit="1" customWidth="1"/>
    <col min="38" max="38" width="17.7109375" customWidth="1"/>
    <col min="39" max="39" width="25.5703125" bestFit="1" customWidth="1"/>
    <col min="40" max="45" width="25.5703125" customWidth="1"/>
    <col min="46" max="46" width="47.28515625" bestFit="1" customWidth="1"/>
  </cols>
  <sheetData>
    <row r="1" spans="1:4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404</v>
      </c>
      <c r="W1" s="3" t="s">
        <v>403</v>
      </c>
      <c r="X1" s="3" t="s">
        <v>402</v>
      </c>
      <c r="Y1" s="3" t="s">
        <v>401</v>
      </c>
      <c r="Z1" s="3" t="s">
        <v>400</v>
      </c>
      <c r="AA1" s="3" t="s">
        <v>405</v>
      </c>
      <c r="AB1" s="3" t="s">
        <v>406</v>
      </c>
      <c r="AC1" s="3" t="s">
        <v>407</v>
      </c>
      <c r="AD1" s="3" t="s">
        <v>408</v>
      </c>
      <c r="AE1" s="3" t="s">
        <v>409</v>
      </c>
      <c r="AF1" s="3" t="s">
        <v>410</v>
      </c>
      <c r="AG1" s="3" t="s">
        <v>411</v>
      </c>
      <c r="AH1" s="3" t="s">
        <v>412</v>
      </c>
      <c r="AI1" s="3" t="s">
        <v>413</v>
      </c>
      <c r="AJ1" s="3" t="s">
        <v>414</v>
      </c>
      <c r="AK1" s="3" t="s">
        <v>12</v>
      </c>
      <c r="AL1" s="3" t="s">
        <v>329</v>
      </c>
      <c r="AM1" s="3" t="s">
        <v>60</v>
      </c>
      <c r="AN1" s="3" t="s">
        <v>61</v>
      </c>
      <c r="AO1" s="3" t="s">
        <v>62</v>
      </c>
      <c r="AP1" s="3" t="s">
        <v>142</v>
      </c>
      <c r="AQ1" s="3" t="s">
        <v>68</v>
      </c>
      <c r="AR1" s="3" t="s">
        <v>106</v>
      </c>
      <c r="AS1" s="3" t="s">
        <v>107</v>
      </c>
      <c r="AT1" s="3" t="s">
        <v>86</v>
      </c>
    </row>
    <row r="2" spans="1:4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 cm="1">
        <f t="array" ref="H2:I2">_xlfn.TEXTSPLIT(LOOKUP(A2,INDEX!$A$2:$A$28,INDEX!$E$2:$E$28),",")</f>
        <v>43.182620</v>
      </c>
      <c r="I2" s="5" t="str">
        <v xml:space="preserve"> -79.245815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t="s">
        <v>21</v>
      </c>
      <c r="AL2" t="str">
        <f t="shared" ref="AL2:AL67" si="3">IF(AK2="NA","NA",AK2/W2*60)</f>
        <v>NA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5">
        <f t="shared" ref="AT2:AT65" si="4">AM2/(L2/60)</f>
        <v>0</v>
      </c>
    </row>
    <row r="3" spans="1:4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 cm="1">
        <f t="array" ref="H3:I3">_xlfn.TEXTSPLIT(LOOKUP(A3,INDEX!$A$2:$A$28,INDEX!$E$2:$E$28),",")</f>
        <v>43.182620</v>
      </c>
      <c r="I3" s="5" t="str">
        <v xml:space="preserve"> -79.245815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>
        <v>31</v>
      </c>
      <c r="AL3">
        <f t="shared" si="3"/>
        <v>46.775978271803638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5">
        <f t="shared" si="4"/>
        <v>0</v>
      </c>
    </row>
    <row r="4" spans="1:4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 cm="1">
        <f t="array" ref="H4:I4">_xlfn.TEXTSPLIT(LOOKUP(A4,INDEX!$A$2:$A$28,INDEX!$E$2:$E$28),",")</f>
        <v>43.182620</v>
      </c>
      <c r="I4" s="5" t="str">
        <v xml:space="preserve"> -79.245815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t="s">
        <v>21</v>
      </c>
      <c r="AL4" t="str">
        <f t="shared" si="3"/>
        <v>NA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5">
        <f t="shared" si="4"/>
        <v>0</v>
      </c>
    </row>
    <row r="5" spans="1:4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5" t="str" cm="1">
        <f t="array" ref="H5:I5">_xlfn.TEXTSPLIT(LOOKUP(A5,INDEX!$A$2:$A$28,INDEX!$E$2:$E$28),",")</f>
        <v>43.182620</v>
      </c>
      <c r="I5" s="20" t="str">
        <v xml:space="preserve"> -79.245815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4" t="s">
        <v>21</v>
      </c>
      <c r="AL5" s="4" t="str">
        <f t="shared" si="3"/>
        <v>NA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20">
        <f t="shared" si="4"/>
        <v>0</v>
      </c>
    </row>
    <row r="6" spans="1:4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5" t="str" cm="1">
        <f t="array" ref="H6:I6">_xlfn.TEXTSPLIT(LOOKUP(A6,INDEX!$A$2:$A$28,INDEX!$E$2:$E$28),",")</f>
        <v>43.182620</v>
      </c>
      <c r="I6" s="20" t="str">
        <v xml:space="preserve"> -79.245815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4">
        <v>20</v>
      </c>
      <c r="AL6" s="4">
        <f t="shared" si="3"/>
        <v>63.921589516859314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20">
        <f t="shared" si="4"/>
        <v>0</v>
      </c>
    </row>
    <row r="7" spans="1:4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5" t="str" cm="1">
        <f t="array" ref="H7:I7">_xlfn.TEXTSPLIT(LOOKUP(A7,INDEX!$A$2:$A$28,INDEX!$E$2:$E$28),",")</f>
        <v>43.182620</v>
      </c>
      <c r="I7" s="20" t="str">
        <v xml:space="preserve"> -79.245815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4" t="s">
        <v>21</v>
      </c>
      <c r="AL7" s="4" t="str">
        <f t="shared" si="3"/>
        <v>NA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20">
        <f t="shared" si="4"/>
        <v>0</v>
      </c>
    </row>
    <row r="8" spans="1:4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 cm="1">
        <f t="array" ref="H8:I8">_xlfn.TEXTSPLIT(LOOKUP(A8,INDEX!$A$2:$A$28,INDEX!$E$2:$E$28),",")</f>
        <v>43.182620</v>
      </c>
      <c r="I8" s="5" t="str">
        <v xml:space="preserve"> -79.245815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t="s">
        <v>21</v>
      </c>
      <c r="AL8" t="str">
        <f t="shared" si="3"/>
        <v>NA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5">
        <f t="shared" si="4"/>
        <v>0</v>
      </c>
    </row>
    <row r="9" spans="1:4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 cm="1">
        <f t="array" ref="H9:I9">_xlfn.TEXTSPLIT(LOOKUP(A9,INDEX!$A$2:$A$28,INDEX!$E$2:$E$28),",")</f>
        <v>43.182620</v>
      </c>
      <c r="I9" s="5" t="str">
        <v xml:space="preserve"> -79.245815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>
        <v>9</v>
      </c>
      <c r="AL9">
        <f t="shared" si="3"/>
        <v>24.380333197887037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5">
        <f t="shared" si="4"/>
        <v>0</v>
      </c>
    </row>
    <row r="10" spans="1:4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 cm="1">
        <f t="array" ref="H10:I10">_xlfn.TEXTSPLIT(LOOKUP(A10,INDEX!$A$2:$A$28,INDEX!$E$2:$E$28),",")</f>
        <v>43.182620</v>
      </c>
      <c r="I10" s="5" t="str">
        <v xml:space="preserve"> -79.245815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t="s">
        <v>21</v>
      </c>
      <c r="AL10" t="str">
        <f t="shared" si="3"/>
        <v>NA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5">
        <f t="shared" si="4"/>
        <v>0</v>
      </c>
    </row>
    <row r="11" spans="1:4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5" t="str" cm="1">
        <f t="array" ref="H11:I11">_xlfn.TEXTSPLIT(LOOKUP(A11,INDEX!$A$2:$A$28,INDEX!$E$2:$E$28),",")</f>
        <v>43.182620</v>
      </c>
      <c r="I11" s="20" t="str">
        <v xml:space="preserve"> -79.245815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4" t="s">
        <v>21</v>
      </c>
      <c r="AL11" s="4" t="str">
        <f t="shared" si="3"/>
        <v>NA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20">
        <f t="shared" si="4"/>
        <v>0</v>
      </c>
    </row>
    <row r="12" spans="1:4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5" t="str" cm="1">
        <f t="array" ref="H12:I12">_xlfn.TEXTSPLIT(LOOKUP(A12,INDEX!$A$2:$A$28,INDEX!$E$2:$E$28),",")</f>
        <v>43.182620</v>
      </c>
      <c r="I12" s="20" t="str">
        <v xml:space="preserve"> -79.245815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4">
        <v>1</v>
      </c>
      <c r="AL12" s="4">
        <f t="shared" si="3"/>
        <v>14.207909069381957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20">
        <f t="shared" si="4"/>
        <v>0</v>
      </c>
    </row>
    <row r="13" spans="1:4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5" t="str" cm="1">
        <f t="array" ref="H13:I13">_xlfn.TEXTSPLIT(LOOKUP(A13,INDEX!$A$2:$A$28,INDEX!$E$2:$E$28),",")</f>
        <v>43.182620</v>
      </c>
      <c r="I13" s="20" t="str">
        <v xml:space="preserve"> -79.245815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4" t="s">
        <v>21</v>
      </c>
      <c r="AL13" s="4" t="str">
        <f t="shared" si="3"/>
        <v>NA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20">
        <f t="shared" si="4"/>
        <v>0</v>
      </c>
    </row>
    <row r="14" spans="1:4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 cm="1">
        <f t="array" ref="H14:I14">_xlfn.TEXTSPLIT(LOOKUP(A14,INDEX!$A$2:$A$28,INDEX!$E$2:$E$28),",")</f>
        <v>43.182620</v>
      </c>
      <c r="I14" s="5" t="str">
        <v xml:space="preserve"> -79.245815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t="s">
        <v>21</v>
      </c>
      <c r="AL14" t="str">
        <f t="shared" si="3"/>
        <v>NA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5">
        <f t="shared" si="4"/>
        <v>0</v>
      </c>
    </row>
    <row r="15" spans="1:4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 cm="1">
        <f t="array" ref="H15:I15">_xlfn.TEXTSPLIT(LOOKUP(A15,INDEX!$A$2:$A$28,INDEX!$E$2:$E$28),",")</f>
        <v>43.182620</v>
      </c>
      <c r="I15" s="5" t="str">
        <v xml:space="preserve"> -79.245815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>
        <v>2</v>
      </c>
      <c r="AL15">
        <f t="shared" si="3"/>
        <v>12.971570641011784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5">
        <f t="shared" si="4"/>
        <v>0</v>
      </c>
    </row>
    <row r="16" spans="1:4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 cm="1">
        <f t="array" ref="H16:I16">_xlfn.TEXTSPLIT(LOOKUP(A16,INDEX!$A$2:$A$28,INDEX!$E$2:$E$28),",")</f>
        <v>43.182620</v>
      </c>
      <c r="I16" s="5" t="str">
        <v xml:space="preserve"> -79.245815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t="s">
        <v>21</v>
      </c>
      <c r="AL16" t="str">
        <f t="shared" si="3"/>
        <v>NA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5">
        <f t="shared" si="4"/>
        <v>0</v>
      </c>
    </row>
    <row r="17" spans="1:4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5" t="str" cm="1">
        <f t="array" ref="H17:I17">_xlfn.TEXTSPLIT(LOOKUP(A17,INDEX!$A$2:$A$28,INDEX!$E$2:$E$28),",")</f>
        <v>43.182620</v>
      </c>
      <c r="I17" s="20" t="str">
        <v xml:space="preserve"> -79.245815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4" t="s">
        <v>21</v>
      </c>
      <c r="AL17" s="4" t="str">
        <f t="shared" si="3"/>
        <v>NA</v>
      </c>
      <c r="AM17" s="4">
        <v>5</v>
      </c>
      <c r="AN17" s="4">
        <v>4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20">
        <f t="shared" si="4"/>
        <v>0.14217389573535183</v>
      </c>
    </row>
    <row r="18" spans="1:4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5" t="str" cm="1">
        <f t="array" ref="H18:I18">_xlfn.TEXTSPLIT(LOOKUP(A18,INDEX!$A$2:$A$28,INDEX!$E$2:$E$28),",")</f>
        <v>43.182620</v>
      </c>
      <c r="I18" s="20" t="str">
        <v xml:space="preserve"> -79.245815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4">
        <v>36</v>
      </c>
      <c r="AL18" s="4">
        <f t="shared" si="3"/>
        <v>69.495833467391648</v>
      </c>
      <c r="AM18" s="4">
        <v>5</v>
      </c>
      <c r="AN18" s="4">
        <v>4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20">
        <f t="shared" si="4"/>
        <v>0.14217389573535183</v>
      </c>
    </row>
    <row r="19" spans="1:4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5" t="str" cm="1">
        <f t="array" ref="H19:I19">_xlfn.TEXTSPLIT(LOOKUP(A19,INDEX!$A$2:$A$28,INDEX!$E$2:$E$28),",")</f>
        <v>43.182620</v>
      </c>
      <c r="I19" s="20" t="str">
        <v xml:space="preserve"> -79.245815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4" t="s">
        <v>21</v>
      </c>
      <c r="AL19" s="4" t="str">
        <f t="shared" si="3"/>
        <v>NA</v>
      </c>
      <c r="AM19" s="4">
        <v>5</v>
      </c>
      <c r="AN19" s="4">
        <v>4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20">
        <f t="shared" si="4"/>
        <v>0.14217389573535183</v>
      </c>
    </row>
    <row r="20" spans="1:4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 cm="1">
        <f t="array" ref="H20:I20">_xlfn.TEXTSPLIT(LOOKUP(A20,INDEX!$A$2:$A$28,INDEX!$E$2:$E$28),",")</f>
        <v>43.182620</v>
      </c>
      <c r="I20" s="5" t="str">
        <v xml:space="preserve"> -79.245815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t="s">
        <v>21</v>
      </c>
      <c r="AL20" t="str">
        <f t="shared" si="3"/>
        <v>NA</v>
      </c>
      <c r="AM20">
        <v>4</v>
      </c>
      <c r="AN20">
        <v>2</v>
      </c>
      <c r="AO20">
        <v>2</v>
      </c>
      <c r="AP20">
        <v>0</v>
      </c>
      <c r="AQ20">
        <v>0</v>
      </c>
      <c r="AR20">
        <v>0</v>
      </c>
      <c r="AS20">
        <v>0</v>
      </c>
      <c r="AT20" s="5">
        <f t="shared" si="4"/>
        <v>0.22318045162424224</v>
      </c>
    </row>
    <row r="21" spans="1:4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 cm="1">
        <f t="array" ref="H21:I21">_xlfn.TEXTSPLIT(LOOKUP(A21,INDEX!$A$2:$A$28,INDEX!$E$2:$E$28),",")</f>
        <v>43.182620</v>
      </c>
      <c r="I21" s="5" t="str">
        <v xml:space="preserve"> -79.245815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>
        <v>56</v>
      </c>
      <c r="AL21">
        <f t="shared" si="3"/>
        <v>62.97441664323869</v>
      </c>
      <c r="AM21">
        <v>4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0</v>
      </c>
      <c r="AT21" s="5">
        <f t="shared" si="4"/>
        <v>0.22318045162424224</v>
      </c>
    </row>
    <row r="22" spans="1:4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 cm="1">
        <f t="array" ref="H22:I22">_xlfn.TEXTSPLIT(LOOKUP(A22,INDEX!$A$2:$A$28,INDEX!$E$2:$E$28),",")</f>
        <v>43.182620</v>
      </c>
      <c r="I22" s="5" t="str">
        <v xml:space="preserve"> -79.245815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t="s">
        <v>21</v>
      </c>
      <c r="AL22" t="str">
        <f t="shared" si="3"/>
        <v>NA</v>
      </c>
      <c r="AM22">
        <v>4</v>
      </c>
      <c r="AN22">
        <v>2</v>
      </c>
      <c r="AO22">
        <v>2</v>
      </c>
      <c r="AP22">
        <v>0</v>
      </c>
      <c r="AQ22">
        <v>0</v>
      </c>
      <c r="AR22">
        <v>0</v>
      </c>
      <c r="AS22">
        <v>0</v>
      </c>
      <c r="AT22" s="5">
        <f t="shared" si="4"/>
        <v>0.22318045162424224</v>
      </c>
    </row>
    <row r="23" spans="1:4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5" t="str" cm="1">
        <f t="array" ref="H23:I23">_xlfn.TEXTSPLIT(LOOKUP(A23,INDEX!$A$2:$A$28,INDEX!$E$2:$E$28),",")</f>
        <v>43.182620</v>
      </c>
      <c r="I23" s="20" t="str">
        <v xml:space="preserve"> -79.245815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4" t="s">
        <v>21</v>
      </c>
      <c r="AL23" s="4" t="str">
        <f t="shared" si="3"/>
        <v>NA</v>
      </c>
      <c r="AM23" s="4">
        <v>1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20">
        <f t="shared" si="4"/>
        <v>5.0011252531819657E-2</v>
      </c>
    </row>
    <row r="24" spans="1:4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5" t="str" cm="1">
        <f t="array" ref="H24:I24">_xlfn.TEXTSPLIT(LOOKUP(A24,INDEX!$A$2:$A$28,INDEX!$E$2:$E$28),",")</f>
        <v>43.182620</v>
      </c>
      <c r="I24" s="20" t="str">
        <v xml:space="preserve"> -79.245815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4">
        <v>38</v>
      </c>
      <c r="AL24" s="4">
        <f t="shared" si="3"/>
        <v>43.694064889519176</v>
      </c>
      <c r="AM24" s="4">
        <v>1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20">
        <f t="shared" si="4"/>
        <v>5.0011252531819657E-2</v>
      </c>
    </row>
    <row r="25" spans="1:4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5" t="str" cm="1">
        <f t="array" ref="H25:I25">_xlfn.TEXTSPLIT(LOOKUP(A25,INDEX!$A$2:$A$28,INDEX!$E$2:$E$28),",")</f>
        <v>43.182620</v>
      </c>
      <c r="I25" s="20" t="str">
        <v xml:space="preserve"> -79.245815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4" t="s">
        <v>21</v>
      </c>
      <c r="AL25" s="4" t="str">
        <f t="shared" si="3"/>
        <v>NA</v>
      </c>
      <c r="AM25" s="4">
        <v>1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20">
        <f t="shared" si="4"/>
        <v>5.0011252531819657E-2</v>
      </c>
    </row>
    <row r="26" spans="1:4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 cm="1">
        <f t="array" ref="H26:I26">_xlfn.TEXTSPLIT(LOOKUP(A26,INDEX!$A$2:$A$28,INDEX!$E$2:$E$28),",")</f>
        <v>43.182620</v>
      </c>
      <c r="I26" s="5" t="str">
        <v xml:space="preserve"> -79.245815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t="s">
        <v>21</v>
      </c>
      <c r="AL26" t="str">
        <f t="shared" si="3"/>
        <v>NA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 s="5">
        <f t="shared" si="4"/>
        <v>6.6797292483078016E-2</v>
      </c>
    </row>
    <row r="27" spans="1:4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 cm="1">
        <f t="array" ref="H27:I27">_xlfn.TEXTSPLIT(LOOKUP(A27,INDEX!$A$2:$A$28,INDEX!$E$2:$E$28),",")</f>
        <v>43.182620</v>
      </c>
      <c r="I27" s="5" t="str">
        <v xml:space="preserve"> -79.245815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>
        <v>8</v>
      </c>
      <c r="AL27">
        <f t="shared" si="3"/>
        <v>37.953664900766981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 s="5">
        <f t="shared" si="4"/>
        <v>6.6797292483078016E-2</v>
      </c>
    </row>
    <row r="28" spans="1:4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 cm="1">
        <f t="array" ref="H28:I28">_xlfn.TEXTSPLIT(LOOKUP(A28,INDEX!$A$2:$A$28,INDEX!$E$2:$E$28),",")</f>
        <v>43.182620</v>
      </c>
      <c r="I28" s="5" t="str">
        <v xml:space="preserve"> -79.245815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t="s">
        <v>21</v>
      </c>
      <c r="AL28" t="str">
        <f t="shared" si="3"/>
        <v>NA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 s="5">
        <f t="shared" si="4"/>
        <v>6.6797292483078016E-2</v>
      </c>
    </row>
    <row r="29" spans="1:4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5" t="str" cm="1">
        <f t="array" ref="H29:I29">_xlfn.TEXTSPLIT(LOOKUP(A29,INDEX!$A$2:$A$28,INDEX!$E$2:$E$28),",")</f>
        <v>43.182620</v>
      </c>
      <c r="I29" s="20" t="str">
        <v xml:space="preserve"> -79.245815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4" t="s">
        <v>21</v>
      </c>
      <c r="AL29" s="4" t="str">
        <f t="shared" si="3"/>
        <v>NA</v>
      </c>
      <c r="AM29" s="4">
        <v>3</v>
      </c>
      <c r="AN29" s="4">
        <v>2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20">
        <f t="shared" si="4"/>
        <v>0.15005376926732075</v>
      </c>
    </row>
    <row r="30" spans="1:4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5" t="str" cm="1">
        <f t="array" ref="H30:I30">_xlfn.TEXTSPLIT(LOOKUP(A30,INDEX!$A$2:$A$28,INDEX!$E$2:$E$28),",")</f>
        <v>43.182620</v>
      </c>
      <c r="I30" s="20" t="str">
        <v xml:space="preserve"> -79.245815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4">
        <v>63</v>
      </c>
      <c r="AL30" s="4">
        <f t="shared" si="3"/>
        <v>57.780495261387955</v>
      </c>
      <c r="AM30" s="4">
        <v>3</v>
      </c>
      <c r="AN30" s="4">
        <v>2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20">
        <f t="shared" si="4"/>
        <v>0.15005376926732075</v>
      </c>
    </row>
    <row r="31" spans="1:4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5" t="str" cm="1">
        <f t="array" ref="H31:I31">_xlfn.TEXTSPLIT(LOOKUP(A31,INDEX!$A$2:$A$28,INDEX!$E$2:$E$28),",")</f>
        <v>43.182620</v>
      </c>
      <c r="I31" s="20" t="str">
        <v xml:space="preserve"> -79.245815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4" t="s">
        <v>21</v>
      </c>
      <c r="AL31" s="4" t="str">
        <f t="shared" si="3"/>
        <v>NA</v>
      </c>
      <c r="AM31" s="4">
        <v>3</v>
      </c>
      <c r="AN31" s="4">
        <v>2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20">
        <f t="shared" si="4"/>
        <v>0.15005376926732075</v>
      </c>
    </row>
    <row r="32" spans="1:4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 cm="1">
        <f t="array" ref="H32:I32">_xlfn.TEXTSPLIT(LOOKUP(A32,INDEX!$A$2:$A$28,INDEX!$E$2:$E$28),",")</f>
        <v>43.182620</v>
      </c>
      <c r="I32" s="5" t="str">
        <v xml:space="preserve"> -79.245815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t="s">
        <v>21</v>
      </c>
      <c r="AL32" t="str">
        <f t="shared" si="3"/>
        <v>NA</v>
      </c>
      <c r="AM32">
        <v>3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 s="5">
        <f t="shared" si="4"/>
        <v>0.15005376926732075</v>
      </c>
    </row>
    <row r="33" spans="1:4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 cm="1">
        <f t="array" ref="H33:I33">_xlfn.TEXTSPLIT(LOOKUP(A33,INDEX!$A$2:$A$28,INDEX!$E$2:$E$28),",")</f>
        <v>43.182620</v>
      </c>
      <c r="I33" s="5" t="str">
        <v xml:space="preserve"> -79.245815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>
        <v>17</v>
      </c>
      <c r="AL33">
        <f t="shared" si="3"/>
        <v>57.800192667308899</v>
      </c>
      <c r="AM33">
        <v>3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 s="5">
        <f t="shared" si="4"/>
        <v>0.15005376926732075</v>
      </c>
    </row>
    <row r="34" spans="1:4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 cm="1">
        <f t="array" ref="H34:I34">_xlfn.TEXTSPLIT(LOOKUP(A34,INDEX!$A$2:$A$28,INDEX!$E$2:$E$28),",")</f>
        <v>43.182620</v>
      </c>
      <c r="I34" s="5" t="str">
        <v xml:space="preserve"> -79.245815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t="s">
        <v>21</v>
      </c>
      <c r="AL34" t="str">
        <f t="shared" si="3"/>
        <v>NA</v>
      </c>
      <c r="AM34">
        <v>3</v>
      </c>
      <c r="AN34">
        <v>2</v>
      </c>
      <c r="AO34">
        <v>1</v>
      </c>
      <c r="AP34">
        <v>0</v>
      </c>
      <c r="AQ34">
        <v>0</v>
      </c>
      <c r="AR34">
        <v>0</v>
      </c>
      <c r="AS34">
        <v>0</v>
      </c>
      <c r="AT34" s="5">
        <f t="shared" si="4"/>
        <v>0.15005376926732075</v>
      </c>
    </row>
    <row r="35" spans="1:4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5" t="str" cm="1">
        <f t="array" ref="H35:I35">_xlfn.TEXTSPLIT(LOOKUP(A35,INDEX!$A$2:$A$28,INDEX!$E$2:$E$28),",")</f>
        <v>43.182620</v>
      </c>
      <c r="I35" s="20" t="str">
        <v xml:space="preserve"> -79.245815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4" t="s">
        <v>21</v>
      </c>
      <c r="AL35" s="4" t="str">
        <f t="shared" si="3"/>
        <v>NA</v>
      </c>
      <c r="AM35" s="4">
        <v>3</v>
      </c>
      <c r="AN35" s="4">
        <v>2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20">
        <f t="shared" si="4"/>
        <v>0.15005376926732075</v>
      </c>
    </row>
    <row r="36" spans="1:4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5" t="str" cm="1">
        <f t="array" ref="H36:I36">_xlfn.TEXTSPLIT(LOOKUP(A36,INDEX!$A$2:$A$28,INDEX!$E$2:$E$28),",")</f>
        <v>43.182620</v>
      </c>
      <c r="I36" s="20" t="str">
        <v xml:space="preserve"> -79.245815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4">
        <v>53</v>
      </c>
      <c r="AL36" s="4">
        <f t="shared" si="3"/>
        <v>59.972842486421243</v>
      </c>
      <c r="AM36" s="4">
        <v>3</v>
      </c>
      <c r="AN36" s="4">
        <v>2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20">
        <f t="shared" si="4"/>
        <v>0.15005376926732075</v>
      </c>
    </row>
    <row r="37" spans="1:4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5" t="str" cm="1">
        <f t="array" ref="H37:I37">_xlfn.TEXTSPLIT(LOOKUP(A37,INDEX!$A$2:$A$28,INDEX!$E$2:$E$28),",")</f>
        <v>43.182620</v>
      </c>
      <c r="I37" s="20" t="str">
        <v xml:space="preserve"> -79.245815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4" t="s">
        <v>21</v>
      </c>
      <c r="AL37" s="4" t="str">
        <f t="shared" si="3"/>
        <v>NA</v>
      </c>
      <c r="AM37" s="4">
        <v>3</v>
      </c>
      <c r="AN37" s="4">
        <v>2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20">
        <f t="shared" si="4"/>
        <v>0.15005376926732075</v>
      </c>
    </row>
    <row r="38" spans="1:4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 cm="1">
        <f t="array" ref="H38:I38">_xlfn.TEXTSPLIT(LOOKUP(A38,INDEX!$A$2:$A$28,INDEX!$E$2:$E$28),",")</f>
        <v>43.182620</v>
      </c>
      <c r="I38" s="5" t="str">
        <v xml:space="preserve"> -79.245815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t="s">
        <v>21</v>
      </c>
      <c r="AL38" t="str">
        <f t="shared" si="3"/>
        <v>NA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5">
        <f t="shared" si="4"/>
        <v>0</v>
      </c>
    </row>
    <row r="39" spans="1:4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 cm="1">
        <f t="array" ref="H39:I39">_xlfn.TEXTSPLIT(LOOKUP(A39,INDEX!$A$2:$A$28,INDEX!$E$2:$E$28),",")</f>
        <v>43.182620</v>
      </c>
      <c r="I39" s="5" t="str">
        <v xml:space="preserve"> -79.245815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>
        <v>27</v>
      </c>
      <c r="AL39">
        <f t="shared" si="3"/>
        <v>31.17182990186646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5">
        <f t="shared" si="4"/>
        <v>0</v>
      </c>
    </row>
    <row r="40" spans="1:4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 cm="1">
        <f t="array" ref="H40:I40">_xlfn.TEXTSPLIT(LOOKUP(A40,INDEX!$A$2:$A$28,INDEX!$E$2:$E$28),",")</f>
        <v>43.182620</v>
      </c>
      <c r="I40" s="5" t="str">
        <v xml:space="preserve"> -79.245815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t="s">
        <v>21</v>
      </c>
      <c r="AL40" t="str">
        <f t="shared" si="3"/>
        <v>NA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5">
        <f t="shared" si="4"/>
        <v>0</v>
      </c>
    </row>
    <row r="41" spans="1:4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5" t="str" cm="1">
        <f t="array" ref="H41:I41">_xlfn.TEXTSPLIT(LOOKUP(A41,INDEX!$A$2:$A$28,INDEX!$E$2:$E$28),",")</f>
        <v>43.182620</v>
      </c>
      <c r="I41" s="20" t="str">
        <v xml:space="preserve"> -79.245815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4" t="s">
        <v>21</v>
      </c>
      <c r="AL41" s="4" t="str">
        <f t="shared" si="3"/>
        <v>NA</v>
      </c>
      <c r="AM41" s="4">
        <v>2</v>
      </c>
      <c r="AN41" s="4">
        <v>2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20">
        <f t="shared" si="4"/>
        <v>0.10002033746861862</v>
      </c>
    </row>
    <row r="42" spans="1:4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5" t="str" cm="1">
        <f t="array" ref="H42:I42">_xlfn.TEXTSPLIT(LOOKUP(A42,INDEX!$A$2:$A$28,INDEX!$E$2:$E$28),",")</f>
        <v>43.182620</v>
      </c>
      <c r="I42" s="20" t="str">
        <v xml:space="preserve"> -79.245815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4">
        <v>84</v>
      </c>
      <c r="AL42" s="4">
        <f t="shared" si="3"/>
        <v>71.741729772817862</v>
      </c>
      <c r="AM42" s="4">
        <v>2</v>
      </c>
      <c r="AN42" s="4">
        <v>2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20">
        <f t="shared" si="4"/>
        <v>0.10002033746861862</v>
      </c>
    </row>
    <row r="43" spans="1:4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5" t="str" cm="1">
        <f t="array" ref="H43:I43">_xlfn.TEXTSPLIT(LOOKUP(A43,INDEX!$A$2:$A$28,INDEX!$E$2:$E$28),",")</f>
        <v>43.182620</v>
      </c>
      <c r="I43" s="20" t="str">
        <v xml:space="preserve"> -79.245815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4" t="s">
        <v>21</v>
      </c>
      <c r="AL43" s="4" t="str">
        <f t="shared" si="3"/>
        <v>NA</v>
      </c>
      <c r="AM43" s="4">
        <v>2</v>
      </c>
      <c r="AN43" s="4">
        <v>2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20">
        <f t="shared" si="4"/>
        <v>0.10002033746861862</v>
      </c>
    </row>
    <row r="44" spans="1:4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 cm="1">
        <f t="array" ref="H44:I44">_xlfn.TEXTSPLIT(LOOKUP(A44,INDEX!$A$2:$A$28,INDEX!$E$2:$E$28),",")</f>
        <v>43.171783</v>
      </c>
      <c r="I44" s="5" t="str">
        <v xml:space="preserve"> -79.265237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t="s">
        <v>21</v>
      </c>
      <c r="AL44" t="str">
        <f t="shared" si="3"/>
        <v>NA</v>
      </c>
      <c r="AM44">
        <v>3</v>
      </c>
      <c r="AN44">
        <v>2</v>
      </c>
      <c r="AO44">
        <v>0</v>
      </c>
      <c r="AP44">
        <v>0</v>
      </c>
      <c r="AQ44">
        <v>1</v>
      </c>
      <c r="AR44">
        <v>1</v>
      </c>
      <c r="AS44">
        <v>1</v>
      </c>
      <c r="AT44" s="5">
        <f t="shared" si="4"/>
        <v>0.29062492431642595</v>
      </c>
    </row>
    <row r="45" spans="1:4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 cm="1">
        <f t="array" ref="H45:I45">_xlfn.TEXTSPLIT(LOOKUP(A45,INDEX!$A$2:$A$28,INDEX!$E$2:$E$28),",")</f>
        <v>43.171783</v>
      </c>
      <c r="I45" s="5" t="str">
        <v xml:space="preserve"> -79.265237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>
        <v>123</v>
      </c>
      <c r="AL45">
        <f t="shared" si="3"/>
        <v>73.692409082739204</v>
      </c>
      <c r="AM45">
        <v>3</v>
      </c>
      <c r="AN45">
        <v>2</v>
      </c>
      <c r="AO45">
        <v>0</v>
      </c>
      <c r="AP45">
        <v>0</v>
      </c>
      <c r="AQ45">
        <v>1</v>
      </c>
      <c r="AR45">
        <v>1</v>
      </c>
      <c r="AS45">
        <v>1</v>
      </c>
      <c r="AT45" s="5">
        <f t="shared" si="4"/>
        <v>0.29062492431642595</v>
      </c>
    </row>
    <row r="46" spans="1:4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 cm="1">
        <f t="array" ref="H46:I46">_xlfn.TEXTSPLIT(LOOKUP(A46,INDEX!$A$2:$A$28,INDEX!$E$2:$E$28),",")</f>
        <v>43.171783</v>
      </c>
      <c r="I46" s="5" t="str">
        <v xml:space="preserve"> -79.265237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t="s">
        <v>21</v>
      </c>
      <c r="AL46" t="str">
        <f t="shared" si="3"/>
        <v>NA</v>
      </c>
      <c r="AM46">
        <v>3</v>
      </c>
      <c r="AN46">
        <v>2</v>
      </c>
      <c r="AO46">
        <v>0</v>
      </c>
      <c r="AP46">
        <v>0</v>
      </c>
      <c r="AQ46">
        <v>1</v>
      </c>
      <c r="AR46">
        <v>1</v>
      </c>
      <c r="AS46">
        <v>1</v>
      </c>
      <c r="AT46" s="5">
        <f t="shared" si="4"/>
        <v>0.29062492431642595</v>
      </c>
    </row>
    <row r="47" spans="1:4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5" t="str" cm="1">
        <f t="array" ref="H47:I47">_xlfn.TEXTSPLIT(LOOKUP(A47,INDEX!$A$2:$A$28,INDEX!$E$2:$E$28),",")</f>
        <v>43.171783</v>
      </c>
      <c r="I47" s="20" t="str">
        <v xml:space="preserve"> -79.265237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4" t="s">
        <v>21</v>
      </c>
      <c r="AL47" s="4" t="str">
        <f t="shared" si="3"/>
        <v>NA</v>
      </c>
      <c r="AM47" s="4">
        <v>3</v>
      </c>
      <c r="AN47" s="4">
        <v>2</v>
      </c>
      <c r="AO47" s="4">
        <v>0</v>
      </c>
      <c r="AP47" s="4">
        <v>0</v>
      </c>
      <c r="AQ47" s="4">
        <v>1</v>
      </c>
      <c r="AR47" s="4">
        <v>1</v>
      </c>
      <c r="AS47" s="4">
        <v>1</v>
      </c>
      <c r="AT47" s="20">
        <f t="shared" si="4"/>
        <v>0.29062492431642595</v>
      </c>
    </row>
    <row r="48" spans="1:4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5" t="str" cm="1">
        <f t="array" ref="H48:I48">_xlfn.TEXTSPLIT(LOOKUP(A48,INDEX!$A$2:$A$28,INDEX!$E$2:$E$28),",")</f>
        <v>43.171783</v>
      </c>
      <c r="I48" s="20" t="str">
        <v xml:space="preserve"> -79.265237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4">
        <v>52</v>
      </c>
      <c r="AL48" s="4">
        <f t="shared" si="3"/>
        <v>47.117098070011174</v>
      </c>
      <c r="AM48" s="4">
        <v>3</v>
      </c>
      <c r="AN48" s="4">
        <v>2</v>
      </c>
      <c r="AO48" s="4">
        <v>0</v>
      </c>
      <c r="AP48" s="4">
        <v>0</v>
      </c>
      <c r="AQ48" s="4">
        <v>1</v>
      </c>
      <c r="AR48" s="4">
        <v>1</v>
      </c>
      <c r="AS48" s="4">
        <v>1</v>
      </c>
      <c r="AT48" s="20">
        <f t="shared" si="4"/>
        <v>0.29062492431642595</v>
      </c>
    </row>
    <row r="49" spans="1:4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5" t="str" cm="1">
        <f t="array" ref="H49:I49">_xlfn.TEXTSPLIT(LOOKUP(A49,INDEX!$A$2:$A$28,INDEX!$E$2:$E$28),",")</f>
        <v>43.171783</v>
      </c>
      <c r="I49" s="20" t="str">
        <v xml:space="preserve"> -79.265237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4" t="s">
        <v>21</v>
      </c>
      <c r="AL49" s="4" t="str">
        <f t="shared" si="3"/>
        <v>NA</v>
      </c>
      <c r="AM49" s="4">
        <v>3</v>
      </c>
      <c r="AN49" s="4">
        <v>2</v>
      </c>
      <c r="AO49" s="4">
        <v>0</v>
      </c>
      <c r="AP49" s="4">
        <v>0</v>
      </c>
      <c r="AQ49" s="4">
        <v>1</v>
      </c>
      <c r="AR49" s="4">
        <v>1</v>
      </c>
      <c r="AS49" s="4">
        <v>1</v>
      </c>
      <c r="AT49" s="20">
        <f t="shared" si="4"/>
        <v>0.29062492431642595</v>
      </c>
    </row>
    <row r="50" spans="1:4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 cm="1">
        <f t="array" ref="H50:I50">_xlfn.TEXTSPLIT(LOOKUP(A50,INDEX!$A$2:$A$28,INDEX!$E$2:$E$28),",")</f>
        <v>43.171783</v>
      </c>
      <c r="I50" s="5" t="str">
        <v xml:space="preserve"> -79.265237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t="s">
        <v>21</v>
      </c>
      <c r="AL50" t="str">
        <f t="shared" si="3"/>
        <v>NA</v>
      </c>
      <c r="AM50">
        <v>3</v>
      </c>
      <c r="AN50">
        <v>2</v>
      </c>
      <c r="AO50">
        <v>0</v>
      </c>
      <c r="AP50">
        <v>0</v>
      </c>
      <c r="AQ50">
        <v>1</v>
      </c>
      <c r="AR50">
        <v>0</v>
      </c>
      <c r="AS50">
        <v>0</v>
      </c>
      <c r="AT50" s="5">
        <f t="shared" si="4"/>
        <v>0.29062492431642595</v>
      </c>
    </row>
    <row r="51" spans="1:4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 cm="1">
        <f t="array" ref="H51:I51">_xlfn.TEXTSPLIT(LOOKUP(A51,INDEX!$A$2:$A$28,INDEX!$E$2:$E$28),",")</f>
        <v>43.171783</v>
      </c>
      <c r="I51" s="5" t="str">
        <v xml:space="preserve"> -79.265237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>
        <v>32</v>
      </c>
      <c r="AL51">
        <f t="shared" si="3"/>
        <v>54.497459623626916</v>
      </c>
      <c r="AM51">
        <v>3</v>
      </c>
      <c r="AN51">
        <v>2</v>
      </c>
      <c r="AO51">
        <v>0</v>
      </c>
      <c r="AP51">
        <v>0</v>
      </c>
      <c r="AQ51">
        <v>1</v>
      </c>
      <c r="AR51">
        <v>0</v>
      </c>
      <c r="AS51">
        <v>0</v>
      </c>
      <c r="AT51" s="5">
        <f t="shared" si="4"/>
        <v>0.29062492431642595</v>
      </c>
    </row>
    <row r="52" spans="1:4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 cm="1">
        <f t="array" ref="H52:I52">_xlfn.TEXTSPLIT(LOOKUP(A52,INDEX!$A$2:$A$28,INDEX!$E$2:$E$28),",")</f>
        <v>43.171783</v>
      </c>
      <c r="I52" s="5" t="str">
        <v xml:space="preserve"> -79.265237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t="s">
        <v>21</v>
      </c>
      <c r="AL52" t="str">
        <f t="shared" si="3"/>
        <v>NA</v>
      </c>
      <c r="AM52">
        <v>3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0</v>
      </c>
      <c r="AT52" s="5">
        <f t="shared" si="4"/>
        <v>0.29062492431642595</v>
      </c>
    </row>
    <row r="53" spans="1:4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5" t="str" cm="1">
        <f t="array" ref="H53:I53">_xlfn.TEXTSPLIT(LOOKUP(A53,INDEX!$A$2:$A$28,INDEX!$E$2:$E$28),",")</f>
        <v>43.171783</v>
      </c>
      <c r="I53" s="20" t="str">
        <v xml:space="preserve"> -79.265237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4" t="s">
        <v>21</v>
      </c>
      <c r="AL53" s="4" t="str">
        <f t="shared" si="3"/>
        <v>NA</v>
      </c>
      <c r="AM53" s="4">
        <v>3</v>
      </c>
      <c r="AN53" s="4">
        <v>2</v>
      </c>
      <c r="AO53" s="4">
        <v>0</v>
      </c>
      <c r="AP53" s="4">
        <v>0</v>
      </c>
      <c r="AQ53" s="4">
        <v>1</v>
      </c>
      <c r="AR53" s="4">
        <v>0</v>
      </c>
      <c r="AS53" s="4">
        <v>0</v>
      </c>
      <c r="AT53" s="20">
        <f t="shared" si="4"/>
        <v>0.29062492431642595</v>
      </c>
    </row>
    <row r="54" spans="1:4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5" t="str" cm="1">
        <f t="array" ref="H54:I54">_xlfn.TEXTSPLIT(LOOKUP(A54,INDEX!$A$2:$A$28,INDEX!$E$2:$E$28),",")</f>
        <v>43.171783</v>
      </c>
      <c r="I54" s="20" t="str">
        <v xml:space="preserve"> -79.265237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4">
        <v>11</v>
      </c>
      <c r="AL54" s="4">
        <f t="shared" si="3"/>
        <v>53.925974344309168</v>
      </c>
      <c r="AM54" s="4">
        <v>3</v>
      </c>
      <c r="AN54" s="4">
        <v>2</v>
      </c>
      <c r="AO54" s="4">
        <v>0</v>
      </c>
      <c r="AP54" s="4">
        <v>0</v>
      </c>
      <c r="AQ54" s="4">
        <v>1</v>
      </c>
      <c r="AR54" s="4">
        <v>0</v>
      </c>
      <c r="AS54" s="4">
        <v>0</v>
      </c>
      <c r="AT54" s="20">
        <f t="shared" si="4"/>
        <v>0.29062492431642595</v>
      </c>
    </row>
    <row r="55" spans="1:4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5" t="str" cm="1">
        <f t="array" ref="H55:I55">_xlfn.TEXTSPLIT(LOOKUP(A55,INDEX!$A$2:$A$28,INDEX!$E$2:$E$28),",")</f>
        <v>43.171783</v>
      </c>
      <c r="I55" s="20" t="str">
        <v xml:space="preserve"> -79.265237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4" t="s">
        <v>21</v>
      </c>
      <c r="AL55" s="4" t="str">
        <f t="shared" si="3"/>
        <v>NA</v>
      </c>
      <c r="AM55" s="4">
        <v>3</v>
      </c>
      <c r="AN55" s="4">
        <v>2</v>
      </c>
      <c r="AO55" s="4">
        <v>0</v>
      </c>
      <c r="AP55" s="4">
        <v>0</v>
      </c>
      <c r="AQ55" s="4">
        <v>1</v>
      </c>
      <c r="AR55" s="4">
        <v>0</v>
      </c>
      <c r="AS55" s="4">
        <v>0</v>
      </c>
      <c r="AT55" s="20">
        <f t="shared" si="4"/>
        <v>0.29062492431642595</v>
      </c>
    </row>
    <row r="56" spans="1:4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 cm="1">
        <f t="array" ref="H56:I56">_xlfn.TEXTSPLIT(LOOKUP(A56,INDEX!$A$2:$A$28,INDEX!$E$2:$E$28),",")</f>
        <v>43.114516</v>
      </c>
      <c r="I56" s="5" t="str">
        <v xml:space="preserve"> -79.113412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t="s">
        <v>21</v>
      </c>
      <c r="AL56" t="str">
        <f t="shared" si="3"/>
        <v>NA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5">
        <f t="shared" si="4"/>
        <v>0</v>
      </c>
    </row>
    <row r="57" spans="1:4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 cm="1">
        <f t="array" ref="H57:I57">_xlfn.TEXTSPLIT(LOOKUP(A57,INDEX!$A$2:$A$28,INDEX!$E$2:$E$28),",")</f>
        <v>43.114516</v>
      </c>
      <c r="I57" s="5" t="str">
        <v xml:space="preserve"> -79.113412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>
        <v>114</v>
      </c>
      <c r="AL57">
        <f t="shared" si="3"/>
        <v>74.433586523603282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5">
        <f t="shared" si="4"/>
        <v>0</v>
      </c>
    </row>
    <row r="58" spans="1:4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 cm="1">
        <f t="array" ref="H58:I58">_xlfn.TEXTSPLIT(LOOKUP(A58,INDEX!$A$2:$A$28,INDEX!$E$2:$E$28),",")</f>
        <v>43.114516</v>
      </c>
      <c r="I58" s="5" t="str">
        <v xml:space="preserve"> -79.113412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t="s">
        <v>21</v>
      </c>
      <c r="AL58" t="str">
        <f t="shared" si="3"/>
        <v>NA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5">
        <f t="shared" si="4"/>
        <v>0</v>
      </c>
    </row>
    <row r="59" spans="1:4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5" t="str" cm="1">
        <f t="array" ref="H59:I59">_xlfn.TEXTSPLIT(LOOKUP(A59,INDEX!$A$2:$A$28,INDEX!$E$2:$E$28),",")</f>
        <v>43.114516</v>
      </c>
      <c r="I59" s="20" t="str">
        <v xml:space="preserve"> -79.113412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4" t="s">
        <v>21</v>
      </c>
      <c r="AL59" s="4" t="str">
        <f t="shared" si="3"/>
        <v>NA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20">
        <f t="shared" si="4"/>
        <v>0</v>
      </c>
    </row>
    <row r="60" spans="1:4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5" t="str" cm="1">
        <f t="array" ref="H60:I60">_xlfn.TEXTSPLIT(LOOKUP(A60,INDEX!$A$2:$A$28,INDEX!$E$2:$E$28),",")</f>
        <v>43.114516</v>
      </c>
      <c r="I60" s="20" t="str">
        <v xml:space="preserve"> -79.113412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4">
        <v>44</v>
      </c>
      <c r="AL60" s="4">
        <f t="shared" si="3"/>
        <v>66.488691885357369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20">
        <f t="shared" si="4"/>
        <v>0</v>
      </c>
    </row>
    <row r="61" spans="1:4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5" t="str" cm="1">
        <f t="array" ref="H61:I61">_xlfn.TEXTSPLIT(LOOKUP(A61,INDEX!$A$2:$A$28,INDEX!$E$2:$E$28),",")</f>
        <v>43.114516</v>
      </c>
      <c r="I61" s="20" t="str">
        <v xml:space="preserve"> -79.113412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4" t="s">
        <v>21</v>
      </c>
      <c r="AL61" s="4" t="str">
        <f t="shared" si="3"/>
        <v>NA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20">
        <f t="shared" si="4"/>
        <v>0</v>
      </c>
    </row>
    <row r="62" spans="1:4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 cm="1">
        <f t="array" ref="H62:I62">_xlfn.TEXTSPLIT(LOOKUP(A62,INDEX!$A$2:$A$28,INDEX!$E$2:$E$28),",")</f>
        <v>43.114516</v>
      </c>
      <c r="I62" s="5" t="str">
        <v xml:space="preserve"> -79.113412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t="s">
        <v>21</v>
      </c>
      <c r="AL62" t="str">
        <f t="shared" si="3"/>
        <v>NA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5">
        <f t="shared" si="4"/>
        <v>0</v>
      </c>
    </row>
    <row r="63" spans="1:4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 cm="1">
        <f t="array" ref="H63:I63">_xlfn.TEXTSPLIT(LOOKUP(A63,INDEX!$A$2:$A$28,INDEX!$E$2:$E$28),",")</f>
        <v>43.114516</v>
      </c>
      <c r="I63" s="5" t="str">
        <v xml:space="preserve"> -79.113412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>
        <v>8</v>
      </c>
      <c r="AL63">
        <f t="shared" si="3"/>
        <v>53.268227721673512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5">
        <f t="shared" si="4"/>
        <v>0</v>
      </c>
    </row>
    <row r="64" spans="1:4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 cm="1">
        <f t="array" ref="H64:I64">_xlfn.TEXTSPLIT(LOOKUP(A64,INDEX!$A$2:$A$28,INDEX!$E$2:$E$28),",")</f>
        <v>43.114516</v>
      </c>
      <c r="I64" s="5" t="str">
        <v xml:space="preserve"> -79.113412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t="s">
        <v>21</v>
      </c>
      <c r="AL64" t="str">
        <f t="shared" si="3"/>
        <v>NA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5">
        <f t="shared" si="4"/>
        <v>0</v>
      </c>
    </row>
    <row r="65" spans="1:4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5" t="str" cm="1">
        <f t="array" ref="H65:I65">_xlfn.TEXTSPLIT(LOOKUP(A65,INDEX!$A$2:$A$28,INDEX!$E$2:$E$28),",")</f>
        <v>43.114516</v>
      </c>
      <c r="I65" s="20" t="str">
        <v xml:space="preserve"> -79.113412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4" t="s">
        <v>21</v>
      </c>
      <c r="AL65" s="4" t="str">
        <f t="shared" si="3"/>
        <v>NA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20">
        <f t="shared" si="4"/>
        <v>0</v>
      </c>
    </row>
    <row r="66" spans="1:4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5" t="str" cm="1">
        <f t="array" ref="H66:I66">_xlfn.TEXTSPLIT(LOOKUP(A66,INDEX!$A$2:$A$28,INDEX!$E$2:$E$28),",")</f>
        <v>43.114516</v>
      </c>
      <c r="I66" s="20" t="str">
        <v xml:space="preserve"> -79.113412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4">
        <v>18</v>
      </c>
      <c r="AL66" s="4">
        <f t="shared" si="3"/>
        <v>74.921956295525504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20">
        <f t="shared" ref="AT66:AT129" si="22">AM66/(L66/60)</f>
        <v>0</v>
      </c>
    </row>
    <row r="67" spans="1:4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5" t="str" cm="1">
        <f t="array" ref="H67:I67">_xlfn.TEXTSPLIT(LOOKUP(A67,INDEX!$A$2:$A$28,INDEX!$E$2:$E$28),",")</f>
        <v>43.114516</v>
      </c>
      <c r="I67" s="20" t="str">
        <v xml:space="preserve"> -79.113412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4" t="s">
        <v>21</v>
      </c>
      <c r="AL67" s="4" t="str">
        <f t="shared" si="3"/>
        <v>NA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20">
        <f t="shared" si="22"/>
        <v>0</v>
      </c>
    </row>
    <row r="68" spans="1:4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 cm="1">
        <f t="array" ref="H68:I68">_xlfn.TEXTSPLIT(LOOKUP(A68,INDEX!$A$2:$A$28,INDEX!$E$2:$E$28),",")</f>
        <v>43.214244</v>
      </c>
      <c r="I68" s="5" t="str">
        <v xml:space="preserve"> -79.213456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t="s">
        <v>21</v>
      </c>
      <c r="AL68" t="str">
        <f t="shared" ref="AL68:AL131" si="27">IF(AK68="NA","NA",AK68/W68*60)</f>
        <v>NA</v>
      </c>
      <c r="AM68">
        <v>25</v>
      </c>
      <c r="AN68">
        <v>0</v>
      </c>
      <c r="AO68">
        <v>0</v>
      </c>
      <c r="AP68">
        <v>0</v>
      </c>
      <c r="AQ68">
        <v>25</v>
      </c>
      <c r="AR68">
        <v>0</v>
      </c>
      <c r="AS68">
        <v>0</v>
      </c>
      <c r="AT68" s="5">
        <f t="shared" si="22"/>
        <v>3.0000060000120001</v>
      </c>
    </row>
    <row r="69" spans="1:4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 cm="1">
        <f t="array" ref="H69:I69">_xlfn.TEXTSPLIT(LOOKUP(A69,INDEX!$A$2:$A$28,INDEX!$E$2:$E$28),",")</f>
        <v>43.214244</v>
      </c>
      <c r="I69" s="5" t="str">
        <v xml:space="preserve"> -79.213456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>
        <v>23</v>
      </c>
      <c r="AL69">
        <f t="shared" si="27"/>
        <v>98.754830399313008</v>
      </c>
      <c r="AM69">
        <v>25</v>
      </c>
      <c r="AN69">
        <v>0</v>
      </c>
      <c r="AO69">
        <v>0</v>
      </c>
      <c r="AP69">
        <v>0</v>
      </c>
      <c r="AQ69">
        <v>25</v>
      </c>
      <c r="AR69">
        <v>0</v>
      </c>
      <c r="AS69">
        <v>0</v>
      </c>
      <c r="AT69" s="5">
        <f t="shared" si="22"/>
        <v>3.0000060000120001</v>
      </c>
    </row>
    <row r="70" spans="1:4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 cm="1">
        <f t="array" ref="H70:I70">_xlfn.TEXTSPLIT(LOOKUP(A70,INDEX!$A$2:$A$28,INDEX!$E$2:$E$28),",")</f>
        <v>43.214244</v>
      </c>
      <c r="I70" s="5" t="str">
        <v xml:space="preserve"> -79.213456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t="s">
        <v>21</v>
      </c>
      <c r="AL70" t="str">
        <f t="shared" si="27"/>
        <v>NA</v>
      </c>
      <c r="AM70">
        <v>25</v>
      </c>
      <c r="AN70">
        <v>0</v>
      </c>
      <c r="AO70">
        <v>0</v>
      </c>
      <c r="AP70">
        <v>0</v>
      </c>
      <c r="AQ70">
        <v>25</v>
      </c>
      <c r="AR70">
        <v>0</v>
      </c>
      <c r="AS70">
        <v>0</v>
      </c>
      <c r="AT70" s="5">
        <f t="shared" si="22"/>
        <v>3.0000060000120001</v>
      </c>
    </row>
    <row r="71" spans="1:4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5" t="str" cm="1">
        <f t="array" ref="H71:I71">_xlfn.TEXTSPLIT(LOOKUP(A71,INDEX!$A$2:$A$28,INDEX!$E$2:$E$28),",")</f>
        <v>43.214244</v>
      </c>
      <c r="I71" s="20" t="str">
        <v xml:space="preserve"> -79.213456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4" t="s">
        <v>21</v>
      </c>
      <c r="AL71" s="4" t="str">
        <f t="shared" si="27"/>
        <v>NA</v>
      </c>
      <c r="AM71" s="4">
        <v>25</v>
      </c>
      <c r="AN71" s="4">
        <v>0</v>
      </c>
      <c r="AO71" s="4">
        <v>0</v>
      </c>
      <c r="AP71" s="4">
        <v>0</v>
      </c>
      <c r="AQ71" s="4">
        <v>25</v>
      </c>
      <c r="AR71" s="4">
        <v>0</v>
      </c>
      <c r="AS71" s="4">
        <v>0</v>
      </c>
      <c r="AT71" s="20">
        <f t="shared" si="22"/>
        <v>3.0000060000120001</v>
      </c>
    </row>
    <row r="72" spans="1:4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5" t="str" cm="1">
        <f t="array" ref="H72:I72">_xlfn.TEXTSPLIT(LOOKUP(A72,INDEX!$A$2:$A$28,INDEX!$E$2:$E$28),",")</f>
        <v>43.214244</v>
      </c>
      <c r="I72" s="20" t="str">
        <v xml:space="preserve"> -79.213456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4">
        <v>21</v>
      </c>
      <c r="AL72" s="4">
        <f t="shared" si="27"/>
        <v>89.993571887722311</v>
      </c>
      <c r="AM72" s="4">
        <v>25</v>
      </c>
      <c r="AN72" s="4">
        <v>0</v>
      </c>
      <c r="AO72" s="4">
        <v>0</v>
      </c>
      <c r="AP72" s="4">
        <v>0</v>
      </c>
      <c r="AQ72" s="4">
        <v>25</v>
      </c>
      <c r="AR72" s="4">
        <v>0</v>
      </c>
      <c r="AS72" s="4">
        <v>0</v>
      </c>
      <c r="AT72" s="20">
        <f t="shared" si="22"/>
        <v>3.0000060000120001</v>
      </c>
    </row>
    <row r="73" spans="1:4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5" t="str" cm="1">
        <f t="array" ref="H73:I73">_xlfn.TEXTSPLIT(LOOKUP(A73,INDEX!$A$2:$A$28,INDEX!$E$2:$E$28),",")</f>
        <v>43.214244</v>
      </c>
      <c r="I73" s="20" t="str">
        <v xml:space="preserve"> -79.213456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4" t="s">
        <v>21</v>
      </c>
      <c r="AL73" s="4" t="str">
        <f t="shared" si="27"/>
        <v>NA</v>
      </c>
      <c r="AM73" s="4">
        <v>25</v>
      </c>
      <c r="AN73" s="4">
        <v>0</v>
      </c>
      <c r="AO73" s="4">
        <v>0</v>
      </c>
      <c r="AP73" s="4">
        <v>0</v>
      </c>
      <c r="AQ73" s="4">
        <v>25</v>
      </c>
      <c r="AR73" s="4">
        <v>0</v>
      </c>
      <c r="AS73" s="4">
        <v>0</v>
      </c>
      <c r="AT73" s="20">
        <f t="shared" si="22"/>
        <v>3.0000060000120001</v>
      </c>
    </row>
    <row r="74" spans="1:4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 cm="1">
        <f t="array" ref="H74:I74">_xlfn.TEXTSPLIT(LOOKUP(A74,INDEX!$A$2:$A$28,INDEX!$E$2:$E$28),",")</f>
        <v>43.214244</v>
      </c>
      <c r="I74" s="5" t="str">
        <v xml:space="preserve"> -79.213456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t="s">
        <v>21</v>
      </c>
      <c r="AL74" t="str">
        <f t="shared" si="27"/>
        <v>NA</v>
      </c>
      <c r="AM74">
        <v>25</v>
      </c>
      <c r="AN74">
        <v>0</v>
      </c>
      <c r="AO74">
        <v>0</v>
      </c>
      <c r="AP74">
        <v>0</v>
      </c>
      <c r="AQ74">
        <v>25</v>
      </c>
      <c r="AR74">
        <v>0</v>
      </c>
      <c r="AS74">
        <v>0</v>
      </c>
      <c r="AT74" s="5">
        <f t="shared" si="22"/>
        <v>3.0000060000120001</v>
      </c>
    </row>
    <row r="75" spans="1:4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 cm="1">
        <f t="array" ref="H75:I75">_xlfn.TEXTSPLIT(LOOKUP(A75,INDEX!$A$2:$A$28,INDEX!$E$2:$E$28),",")</f>
        <v>43.214244</v>
      </c>
      <c r="I75" s="5" t="str">
        <v xml:space="preserve"> -79.213456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>
        <v>0</v>
      </c>
      <c r="AL75">
        <v>0</v>
      </c>
      <c r="AM75">
        <v>25</v>
      </c>
      <c r="AN75">
        <v>0</v>
      </c>
      <c r="AO75">
        <v>0</v>
      </c>
      <c r="AP75">
        <v>0</v>
      </c>
      <c r="AQ75">
        <v>25</v>
      </c>
      <c r="AR75">
        <v>0</v>
      </c>
      <c r="AS75">
        <v>0</v>
      </c>
      <c r="AT75" s="5">
        <f t="shared" si="22"/>
        <v>3.0000060000120001</v>
      </c>
    </row>
    <row r="76" spans="1:4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 cm="1">
        <f t="array" ref="H76:I76">_xlfn.TEXTSPLIT(LOOKUP(A76,INDEX!$A$2:$A$28,INDEX!$E$2:$E$28),",")</f>
        <v>43.214244</v>
      </c>
      <c r="I76" s="5" t="str">
        <v xml:space="preserve"> -79.213456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t="s">
        <v>21</v>
      </c>
      <c r="AL76" t="str">
        <f t="shared" ref="AL76:AL139" si="28">IF(AK76="NA","NA",AK76/W76*60)</f>
        <v>NA</v>
      </c>
      <c r="AM76">
        <v>25</v>
      </c>
      <c r="AN76">
        <v>0</v>
      </c>
      <c r="AO76">
        <v>0</v>
      </c>
      <c r="AP76">
        <v>0</v>
      </c>
      <c r="AQ76">
        <v>25</v>
      </c>
      <c r="AR76">
        <v>0</v>
      </c>
      <c r="AS76">
        <v>0</v>
      </c>
      <c r="AT76" s="5">
        <f t="shared" si="22"/>
        <v>3.0000060000120001</v>
      </c>
    </row>
    <row r="77" spans="1:4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5" t="str" cm="1">
        <f t="array" ref="H77:I77">_xlfn.TEXTSPLIT(LOOKUP(A77,INDEX!$A$2:$A$28,INDEX!$E$2:$E$28),",")</f>
        <v>43.182620</v>
      </c>
      <c r="I77" s="20" t="str">
        <v xml:space="preserve"> -79.245815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4" t="s">
        <v>21</v>
      </c>
      <c r="AL77" s="4" t="str">
        <f t="shared" si="28"/>
        <v>NA</v>
      </c>
      <c r="AM77" s="4">
        <v>5</v>
      </c>
      <c r="AN77" s="4">
        <v>4</v>
      </c>
      <c r="AO77" s="4">
        <v>1</v>
      </c>
      <c r="AP77" s="4">
        <v>0</v>
      </c>
      <c r="AQ77" s="4">
        <v>0</v>
      </c>
      <c r="AR77" s="4">
        <v>0</v>
      </c>
      <c r="AS77" s="4">
        <v>0</v>
      </c>
      <c r="AT77" s="20">
        <f t="shared" si="22"/>
        <v>0.25005459525329699</v>
      </c>
    </row>
    <row r="78" spans="1:4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5" t="str" cm="1">
        <f t="array" ref="H78:I78">_xlfn.TEXTSPLIT(LOOKUP(A78,INDEX!$A$2:$A$28,INDEX!$E$2:$E$28),",")</f>
        <v>43.182620</v>
      </c>
      <c r="I78" s="20" t="str">
        <v xml:space="preserve"> -79.245815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4">
        <v>65</v>
      </c>
      <c r="AL78" s="4">
        <f t="shared" si="28"/>
        <v>79.0257542906932</v>
      </c>
      <c r="AM78" s="4">
        <v>5</v>
      </c>
      <c r="AN78" s="4">
        <v>4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20">
        <f t="shared" si="22"/>
        <v>0.25005459525329699</v>
      </c>
    </row>
    <row r="79" spans="1:4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5" t="str" cm="1">
        <f t="array" ref="H79:I79">_xlfn.TEXTSPLIT(LOOKUP(A79,INDEX!$A$2:$A$28,INDEX!$E$2:$E$28),",")</f>
        <v>43.182620</v>
      </c>
      <c r="I79" s="20" t="str">
        <v xml:space="preserve"> -79.245815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4" t="s">
        <v>21</v>
      </c>
      <c r="AL79" s="4" t="str">
        <f t="shared" si="28"/>
        <v>NA</v>
      </c>
      <c r="AM79" s="4">
        <v>5</v>
      </c>
      <c r="AN79" s="4">
        <v>4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20">
        <f t="shared" si="22"/>
        <v>0.25005459525329699</v>
      </c>
    </row>
    <row r="80" spans="1:4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 cm="1">
        <f t="array" ref="H80:I80">_xlfn.TEXTSPLIT(LOOKUP(A80,INDEX!$A$2:$A$28,INDEX!$E$2:$E$28),",")</f>
        <v>43.182620</v>
      </c>
      <c r="I80" s="5" t="str">
        <v xml:space="preserve"> -79.245815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t="s">
        <v>21</v>
      </c>
      <c r="AL80" t="str">
        <f t="shared" si="28"/>
        <v>NA</v>
      </c>
      <c r="AM80">
        <v>5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 s="5">
        <f t="shared" si="22"/>
        <v>0.25005459525329699</v>
      </c>
    </row>
    <row r="81" spans="1:4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 cm="1">
        <f t="array" ref="H81:I81">_xlfn.TEXTSPLIT(LOOKUP(A81,INDEX!$A$2:$A$28,INDEX!$E$2:$E$28),",")</f>
        <v>43.182620</v>
      </c>
      <c r="I81" s="5" t="str">
        <v xml:space="preserve"> -79.245815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>
        <v>85</v>
      </c>
      <c r="AL81">
        <f t="shared" si="28"/>
        <v>38.580830622588699</v>
      </c>
      <c r="AM81">
        <v>5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 s="5">
        <f t="shared" si="22"/>
        <v>0.25005459525329699</v>
      </c>
    </row>
    <row r="82" spans="1:4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 cm="1">
        <f t="array" ref="H82:I82">_xlfn.TEXTSPLIT(LOOKUP(A82,INDEX!$A$2:$A$28,INDEX!$E$2:$E$28),",")</f>
        <v>43.182620</v>
      </c>
      <c r="I82" s="5" t="str">
        <v xml:space="preserve"> -79.245815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t="s">
        <v>21</v>
      </c>
      <c r="AL82" t="str">
        <f t="shared" si="28"/>
        <v>NA</v>
      </c>
      <c r="AM82">
        <v>5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 s="5">
        <f t="shared" si="22"/>
        <v>0.25005459525329699</v>
      </c>
    </row>
    <row r="83" spans="1:4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5" t="str" cm="1">
        <f t="array" ref="H83:I83">_xlfn.TEXTSPLIT(LOOKUP(A83,INDEX!$A$2:$A$28,INDEX!$E$2:$E$28),",")</f>
        <v>43.182620</v>
      </c>
      <c r="I83" s="20" t="str">
        <v xml:space="preserve"> -79.245815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4" t="s">
        <v>21</v>
      </c>
      <c r="AL83" s="4" t="str">
        <f t="shared" si="28"/>
        <v>NA</v>
      </c>
      <c r="AM83" s="4">
        <v>5</v>
      </c>
      <c r="AN83" s="4">
        <v>4</v>
      </c>
      <c r="AO83" s="4">
        <v>1</v>
      </c>
      <c r="AP83" s="4">
        <v>0</v>
      </c>
      <c r="AQ83" s="4">
        <v>0</v>
      </c>
      <c r="AR83" s="4">
        <v>0</v>
      </c>
      <c r="AS83" s="4">
        <v>0</v>
      </c>
      <c r="AT83" s="20">
        <f t="shared" si="22"/>
        <v>0.25005459525329699</v>
      </c>
    </row>
    <row r="84" spans="1:4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5" t="str" cm="1">
        <f t="array" ref="H84:I84">_xlfn.TEXTSPLIT(LOOKUP(A84,INDEX!$A$2:$A$28,INDEX!$E$2:$E$28),",")</f>
        <v>43.182620</v>
      </c>
      <c r="I84" s="20" t="str">
        <v xml:space="preserve"> -79.245815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4">
        <v>55</v>
      </c>
      <c r="AL84" s="4">
        <f t="shared" si="28"/>
        <v>76.534162066886211</v>
      </c>
      <c r="AM84" s="4">
        <v>5</v>
      </c>
      <c r="AN84" s="4">
        <v>4</v>
      </c>
      <c r="AO84" s="4">
        <v>1</v>
      </c>
      <c r="AP84" s="4">
        <v>0</v>
      </c>
      <c r="AQ84" s="4">
        <v>0</v>
      </c>
      <c r="AR84" s="4">
        <v>0</v>
      </c>
      <c r="AS84" s="4">
        <v>0</v>
      </c>
      <c r="AT84" s="20">
        <f t="shared" si="22"/>
        <v>0.25005459525329699</v>
      </c>
    </row>
    <row r="85" spans="1:4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5" t="str" cm="1">
        <f t="array" ref="H85:I85">_xlfn.TEXTSPLIT(LOOKUP(A85,INDEX!$A$2:$A$28,INDEX!$E$2:$E$28),",")</f>
        <v>43.182620</v>
      </c>
      <c r="I85" s="20" t="str">
        <v xml:space="preserve"> -79.245815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4" t="s">
        <v>21</v>
      </c>
      <c r="AL85" s="4" t="str">
        <f t="shared" si="28"/>
        <v>NA</v>
      </c>
      <c r="AM85" s="4">
        <v>5</v>
      </c>
      <c r="AN85" s="4">
        <v>4</v>
      </c>
      <c r="AO85" s="4">
        <v>1</v>
      </c>
      <c r="AP85" s="4">
        <v>0</v>
      </c>
      <c r="AQ85" s="4">
        <v>0</v>
      </c>
      <c r="AR85" s="4">
        <v>0</v>
      </c>
      <c r="AS85" s="4">
        <v>0</v>
      </c>
      <c r="AT85" s="20">
        <f t="shared" si="22"/>
        <v>0.25005459525329699</v>
      </c>
    </row>
    <row r="86" spans="1:4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 cm="1">
        <f t="array" ref="H86:I86">_xlfn.TEXTSPLIT(LOOKUP(A86,INDEX!$A$2:$A$28,INDEX!$E$2:$E$28),",")</f>
        <v>43.178580</v>
      </c>
      <c r="I86" s="5" t="str">
        <v xml:space="preserve"> -79.239173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t="s">
        <v>21</v>
      </c>
      <c r="AL86" t="str">
        <f t="shared" si="28"/>
        <v>NA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s="5">
        <f t="shared" si="22"/>
        <v>0</v>
      </c>
    </row>
    <row r="87" spans="1:4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 cm="1">
        <f t="array" ref="H87:I87">_xlfn.TEXTSPLIT(LOOKUP(A87,INDEX!$A$2:$A$28,INDEX!$E$2:$E$28),",")</f>
        <v>43.178580</v>
      </c>
      <c r="I87" s="5" t="str">
        <v xml:space="preserve"> -79.239173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>
        <v>23</v>
      </c>
      <c r="AL87">
        <f t="shared" si="28"/>
        <v>26.70588690637458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5">
        <f t="shared" si="22"/>
        <v>0</v>
      </c>
    </row>
    <row r="88" spans="1:4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 cm="1">
        <f t="array" ref="H88:I88">_xlfn.TEXTSPLIT(LOOKUP(A88,INDEX!$A$2:$A$28,INDEX!$E$2:$E$28),",")</f>
        <v>43.178580</v>
      </c>
      <c r="I88" s="5" t="str">
        <v xml:space="preserve"> -79.239173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t="s">
        <v>21</v>
      </c>
      <c r="AL88" t="str">
        <f t="shared" si="28"/>
        <v>NA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5">
        <f t="shared" si="22"/>
        <v>0</v>
      </c>
    </row>
    <row r="89" spans="1:4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5" t="str" cm="1">
        <f t="array" ref="H89:I89">_xlfn.TEXTSPLIT(LOOKUP(A89,INDEX!$A$2:$A$28,INDEX!$E$2:$E$28),",")</f>
        <v>43.178580</v>
      </c>
      <c r="I89" s="20" t="str">
        <v xml:space="preserve"> -79.239173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4" t="s">
        <v>21</v>
      </c>
      <c r="AL89" s="4" t="str">
        <f t="shared" si="28"/>
        <v>NA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20">
        <f t="shared" si="22"/>
        <v>0</v>
      </c>
    </row>
    <row r="90" spans="1:4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5" t="str" cm="1">
        <f t="array" ref="H90:I90">_xlfn.TEXTSPLIT(LOOKUP(A90,INDEX!$A$2:$A$28,INDEX!$E$2:$E$28),",")</f>
        <v>43.178580</v>
      </c>
      <c r="I90" s="20" t="str">
        <v xml:space="preserve"> -79.239173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4">
        <v>21</v>
      </c>
      <c r="AL90" s="4">
        <f t="shared" si="28"/>
        <v>37.378741582366722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20">
        <f t="shared" si="22"/>
        <v>0</v>
      </c>
    </row>
    <row r="91" spans="1:4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5" t="str" cm="1">
        <f t="array" ref="H91:I91">_xlfn.TEXTSPLIT(LOOKUP(A91,INDEX!$A$2:$A$28,INDEX!$E$2:$E$28),",")</f>
        <v>43.178580</v>
      </c>
      <c r="I91" s="20" t="str">
        <v xml:space="preserve"> -79.239173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4" t="s">
        <v>21</v>
      </c>
      <c r="AL91" s="4" t="str">
        <f t="shared" si="28"/>
        <v>NA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20">
        <f t="shared" si="22"/>
        <v>0</v>
      </c>
    </row>
    <row r="92" spans="1:4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 cm="1">
        <f t="array" ref="H92:I92">_xlfn.TEXTSPLIT(LOOKUP(A92,INDEX!$A$2:$A$28,INDEX!$E$2:$E$28),",")</f>
        <v>43.177786</v>
      </c>
      <c r="I92" s="5" t="str">
        <v xml:space="preserve"> -79.239675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t="s">
        <v>21</v>
      </c>
      <c r="AL92" t="str">
        <f t="shared" si="28"/>
        <v>NA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2</v>
      </c>
      <c r="AT92" s="5">
        <f t="shared" si="22"/>
        <v>0</v>
      </c>
    </row>
    <row r="93" spans="1:4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 cm="1">
        <f t="array" ref="H93:I93">_xlfn.TEXTSPLIT(LOOKUP(A93,INDEX!$A$2:$A$28,INDEX!$E$2:$E$28),",")</f>
        <v>43.177786</v>
      </c>
      <c r="I93" s="5" t="str">
        <v xml:space="preserve"> -79.239675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>
        <v>34</v>
      </c>
      <c r="AL93">
        <f t="shared" si="28"/>
        <v>59.913653851801818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2</v>
      </c>
      <c r="AT93" s="5">
        <f t="shared" si="22"/>
        <v>0</v>
      </c>
    </row>
    <row r="94" spans="1:4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 cm="1">
        <f t="array" ref="H94:I94">_xlfn.TEXTSPLIT(LOOKUP(A94,INDEX!$A$2:$A$28,INDEX!$E$2:$E$28),",")</f>
        <v>43.177786</v>
      </c>
      <c r="I94" s="5" t="str">
        <v xml:space="preserve"> -79.239675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t="s">
        <v>21</v>
      </c>
      <c r="AL94" t="str">
        <f t="shared" si="28"/>
        <v>NA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2</v>
      </c>
      <c r="AT94" s="5">
        <f t="shared" si="22"/>
        <v>0</v>
      </c>
    </row>
    <row r="95" spans="1:4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5" t="str" cm="1">
        <f t="array" ref="H95:I95">_xlfn.TEXTSPLIT(LOOKUP(A95,INDEX!$A$2:$A$28,INDEX!$E$2:$E$28),",")</f>
        <v>43.177786</v>
      </c>
      <c r="I95" s="20" t="str">
        <v xml:space="preserve"> -79.239675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4" t="s">
        <v>21</v>
      </c>
      <c r="AL95" s="4" t="str">
        <f t="shared" si="28"/>
        <v>NA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20">
        <f t="shared" si="22"/>
        <v>0</v>
      </c>
    </row>
    <row r="96" spans="1:4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5" t="str" cm="1">
        <f t="array" ref="H96:I96">_xlfn.TEXTSPLIT(LOOKUP(A96,INDEX!$A$2:$A$28,INDEX!$E$2:$E$28),",")</f>
        <v>43.177786</v>
      </c>
      <c r="I96" s="20" t="str">
        <v xml:space="preserve"> -79.239675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20">
        <f t="shared" si="22"/>
        <v>0</v>
      </c>
    </row>
    <row r="97" spans="1:4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5" t="str" cm="1">
        <f t="array" ref="H97:I97">_xlfn.TEXTSPLIT(LOOKUP(A97,INDEX!$A$2:$A$28,INDEX!$E$2:$E$28),",")</f>
        <v>43.177786</v>
      </c>
      <c r="I97" s="20" t="str">
        <v xml:space="preserve"> -79.239675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4" t="s">
        <v>21</v>
      </c>
      <c r="AL97" s="4" t="str">
        <f t="shared" ref="AL97:AL160" si="29">IF(AK97="NA","NA",AK97/W97*60)</f>
        <v>NA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20">
        <f t="shared" si="22"/>
        <v>0</v>
      </c>
    </row>
    <row r="98" spans="1:4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 cm="1">
        <f t="array" ref="H98:I98">_xlfn.TEXTSPLIT(LOOKUP(A98,INDEX!$A$2:$A$28,INDEX!$E$2:$E$28),",")</f>
        <v>43.177786</v>
      </c>
      <c r="I98" s="5" t="str">
        <v xml:space="preserve"> -79.239675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30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t="s">
        <v>21</v>
      </c>
      <c r="AL98" t="str">
        <f t="shared" si="29"/>
        <v>NA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5">
        <f t="shared" si="22"/>
        <v>0</v>
      </c>
    </row>
    <row r="99" spans="1:4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 cm="1">
        <f t="array" ref="H99:I99">_xlfn.TEXTSPLIT(LOOKUP(A99,INDEX!$A$2:$A$28,INDEX!$E$2:$E$28),",")</f>
        <v>43.177786</v>
      </c>
      <c r="I99" s="5" t="str">
        <v xml:space="preserve"> -79.239675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30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>
        <v>10</v>
      </c>
      <c r="AL99">
        <f t="shared" si="29"/>
        <v>42.826552462526763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5">
        <f t="shared" si="22"/>
        <v>0</v>
      </c>
    </row>
    <row r="100" spans="1:4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 cm="1">
        <f t="array" ref="H100:I100">_xlfn.TEXTSPLIT(LOOKUP(A100,INDEX!$A$2:$A$28,INDEX!$E$2:$E$28),",")</f>
        <v>43.177786</v>
      </c>
      <c r="I100" s="5" t="str">
        <v xml:space="preserve"> -79.239675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30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t="s">
        <v>21</v>
      </c>
      <c r="AL100" t="str">
        <f t="shared" si="29"/>
        <v>NA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5">
        <f t="shared" si="22"/>
        <v>0</v>
      </c>
    </row>
    <row r="101" spans="1:4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5" t="str" cm="1">
        <f t="array" ref="H101:I101">_xlfn.TEXTSPLIT(LOOKUP(A101,INDEX!$A$2:$A$28,INDEX!$E$2:$E$28),",")</f>
        <v>43.177786</v>
      </c>
      <c r="I101" s="20" t="str">
        <v xml:space="preserve"> -79.239675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30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4" t="s">
        <v>21</v>
      </c>
      <c r="AL101" s="4" t="str">
        <f t="shared" si="29"/>
        <v>NA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20">
        <f t="shared" si="22"/>
        <v>0</v>
      </c>
    </row>
    <row r="102" spans="1:4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5" t="str" cm="1">
        <f t="array" ref="H102:I102">_xlfn.TEXTSPLIT(LOOKUP(A102,INDEX!$A$2:$A$28,INDEX!$E$2:$E$28),",")</f>
        <v>43.177786</v>
      </c>
      <c r="I102" s="20" t="str">
        <v xml:space="preserve"> -79.239675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30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4">
        <v>3</v>
      </c>
      <c r="AL102" s="4">
        <f t="shared" si="29"/>
        <v>79.681274900398421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20">
        <f t="shared" si="22"/>
        <v>0</v>
      </c>
    </row>
    <row r="103" spans="1:4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5" t="str" cm="1">
        <f t="array" ref="H103:I103">_xlfn.TEXTSPLIT(LOOKUP(A103,INDEX!$A$2:$A$28,INDEX!$E$2:$E$28),",")</f>
        <v>43.177786</v>
      </c>
      <c r="I103" s="20" t="str">
        <v xml:space="preserve"> -79.239675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30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4" t="s">
        <v>21</v>
      </c>
      <c r="AL103" s="4" t="str">
        <f t="shared" si="29"/>
        <v>NA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20">
        <f t="shared" si="22"/>
        <v>0</v>
      </c>
    </row>
    <row r="104" spans="1:4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 cm="1">
        <f t="array" ref="H104:I104">_xlfn.TEXTSPLIT(LOOKUP(A104,INDEX!$A$2:$A$28,INDEX!$E$2:$E$28),",")</f>
        <v>43.177786</v>
      </c>
      <c r="I104" s="5" t="str">
        <v xml:space="preserve"> -79.239675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30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t="s">
        <v>21</v>
      </c>
      <c r="AL104" t="str">
        <f t="shared" si="29"/>
        <v>NA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</v>
      </c>
      <c r="AT104" s="5">
        <f t="shared" si="22"/>
        <v>0</v>
      </c>
    </row>
    <row r="105" spans="1:4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 cm="1">
        <f t="array" ref="H105:I105">_xlfn.TEXTSPLIT(LOOKUP(A105,INDEX!$A$2:$A$28,INDEX!$E$2:$E$28),",")</f>
        <v>43.177786</v>
      </c>
      <c r="I105" s="5" t="str">
        <v xml:space="preserve"> -79.239675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30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>
        <v>99</v>
      </c>
      <c r="AL105">
        <f t="shared" si="29"/>
        <v>58.612829697167044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 s="5">
        <f t="shared" si="22"/>
        <v>0</v>
      </c>
    </row>
    <row r="106" spans="1:4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 cm="1">
        <f t="array" ref="H106:I106">_xlfn.TEXTSPLIT(LOOKUP(A106,INDEX!$A$2:$A$28,INDEX!$E$2:$E$28),",")</f>
        <v>43.177786</v>
      </c>
      <c r="I106" s="5" t="str">
        <v xml:space="preserve"> -79.239675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30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t="s">
        <v>21</v>
      </c>
      <c r="AL106" t="str">
        <f t="shared" si="29"/>
        <v>NA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</v>
      </c>
      <c r="AT106" s="5">
        <f t="shared" si="22"/>
        <v>0</v>
      </c>
    </row>
    <row r="107" spans="1:4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5" t="str" cm="1">
        <f t="array" ref="H107:I107">_xlfn.TEXTSPLIT(LOOKUP(A107,INDEX!$A$2:$A$28,INDEX!$E$2:$E$28),",")</f>
        <v>43.177786</v>
      </c>
      <c r="I107" s="20" t="str">
        <v xml:space="preserve"> -79.239675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30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4" t="s">
        <v>21</v>
      </c>
      <c r="AL107" s="4" t="str">
        <f t="shared" si="29"/>
        <v>NA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20">
        <f t="shared" si="22"/>
        <v>0</v>
      </c>
    </row>
    <row r="108" spans="1:4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5" t="str" cm="1">
        <f t="array" ref="H108:I108">_xlfn.TEXTSPLIT(LOOKUP(A108,INDEX!$A$2:$A$28,INDEX!$E$2:$E$28),",")</f>
        <v>43.177786</v>
      </c>
      <c r="I108" s="20" t="str">
        <v xml:space="preserve"> -79.239675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30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4">
        <v>17</v>
      </c>
      <c r="AL108" s="4">
        <f t="shared" si="29"/>
        <v>42.491147677567177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20">
        <f t="shared" si="22"/>
        <v>0</v>
      </c>
    </row>
    <row r="109" spans="1:4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5" t="str" cm="1">
        <f t="array" ref="H109:I109">_xlfn.TEXTSPLIT(LOOKUP(A109,INDEX!$A$2:$A$28,INDEX!$E$2:$E$28),",")</f>
        <v>43.177786</v>
      </c>
      <c r="I109" s="20" t="str">
        <v xml:space="preserve"> -79.239675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30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4" t="s">
        <v>21</v>
      </c>
      <c r="AL109" s="4" t="str">
        <f t="shared" si="29"/>
        <v>NA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20">
        <f t="shared" si="22"/>
        <v>0</v>
      </c>
    </row>
    <row r="110" spans="1:4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 cm="1">
        <f t="array" ref="H110:I110">_xlfn.TEXTSPLIT(LOOKUP(A110,INDEX!$A$2:$A$28,INDEX!$E$2:$E$28),",")</f>
        <v>43.177786</v>
      </c>
      <c r="I110" s="5" t="str">
        <v xml:space="preserve"> -79.239675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30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t="s">
        <v>21</v>
      </c>
      <c r="AL110" t="str">
        <f t="shared" si="29"/>
        <v>NA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 s="5">
        <f t="shared" si="22"/>
        <v>0</v>
      </c>
    </row>
    <row r="111" spans="1:4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 cm="1">
        <f t="array" ref="H111:I111">_xlfn.TEXTSPLIT(LOOKUP(A111,INDEX!$A$2:$A$28,INDEX!$E$2:$E$28),",")</f>
        <v>43.177786</v>
      </c>
      <c r="I111" s="5" t="str">
        <v xml:space="preserve"> -79.239675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30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>
        <v>65</v>
      </c>
      <c r="AL111">
        <f t="shared" si="29"/>
        <v>69.995333644423695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 s="5">
        <f t="shared" si="22"/>
        <v>0</v>
      </c>
    </row>
    <row r="112" spans="1:4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 cm="1">
        <f t="array" ref="H112:I112">_xlfn.TEXTSPLIT(LOOKUP(A112,INDEX!$A$2:$A$28,INDEX!$E$2:$E$28),",")</f>
        <v>43.177786</v>
      </c>
      <c r="I112" s="5" t="str">
        <v xml:space="preserve"> -79.239675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30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t="s">
        <v>21</v>
      </c>
      <c r="AL112" t="str">
        <f t="shared" si="29"/>
        <v>NA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 s="5">
        <f t="shared" si="22"/>
        <v>0</v>
      </c>
    </row>
    <row r="113" spans="1:4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5" t="str" cm="1">
        <f t="array" ref="H113:I113">_xlfn.TEXTSPLIT(LOOKUP(A113,INDEX!$A$2:$A$28,INDEX!$E$2:$E$28),",")</f>
        <v>43.177786</v>
      </c>
      <c r="I113" s="20" t="str">
        <v xml:space="preserve"> -79.239675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30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4" t="s">
        <v>21</v>
      </c>
      <c r="AL113" s="4" t="str">
        <f t="shared" si="29"/>
        <v>NA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20">
        <f t="shared" si="22"/>
        <v>0</v>
      </c>
    </row>
    <row r="114" spans="1:4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5" t="str" cm="1">
        <f t="array" ref="H114:I114">_xlfn.TEXTSPLIT(LOOKUP(A114,INDEX!$A$2:$A$28,INDEX!$E$2:$E$28),",")</f>
        <v>43.177786</v>
      </c>
      <c r="I114" s="20" t="str">
        <v xml:space="preserve"> -79.239675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30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4">
        <v>17</v>
      </c>
      <c r="AL114" s="4">
        <f t="shared" si="29"/>
        <v>85.014169028171366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20">
        <f t="shared" si="22"/>
        <v>0</v>
      </c>
    </row>
    <row r="115" spans="1:4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5" t="str" cm="1">
        <f t="array" ref="H115:I115">_xlfn.TEXTSPLIT(LOOKUP(A115,INDEX!$A$2:$A$28,INDEX!$E$2:$E$28),",")</f>
        <v>43.177786</v>
      </c>
      <c r="I115" s="20" t="str">
        <v xml:space="preserve"> -79.239675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30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4" t="s">
        <v>21</v>
      </c>
      <c r="AL115" s="4" t="str">
        <f t="shared" si="29"/>
        <v>NA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20">
        <f t="shared" si="22"/>
        <v>0</v>
      </c>
    </row>
    <row r="116" spans="1:4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 cm="1">
        <f t="array" ref="H116:I116">_xlfn.TEXTSPLIT(LOOKUP(A116,INDEX!$A$2:$A$28,INDEX!$E$2:$E$28),",")</f>
        <v>43.177786</v>
      </c>
      <c r="I116" s="5" t="str">
        <v xml:space="preserve"> -79.239675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30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t="s">
        <v>21</v>
      </c>
      <c r="AL116" t="str">
        <f t="shared" si="29"/>
        <v>NA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5">
        <f t="shared" si="22"/>
        <v>0</v>
      </c>
    </row>
    <row r="117" spans="1:4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 cm="1">
        <f t="array" ref="H117:I117">_xlfn.TEXTSPLIT(LOOKUP(A117,INDEX!$A$2:$A$28,INDEX!$E$2:$E$28),",")</f>
        <v>43.177786</v>
      </c>
      <c r="I117" s="5" t="str">
        <v xml:space="preserve"> -79.239675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30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>
        <v>28</v>
      </c>
      <c r="AL117">
        <f t="shared" si="29"/>
        <v>56.565656565656568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5">
        <f t="shared" si="22"/>
        <v>0</v>
      </c>
    </row>
    <row r="118" spans="1:4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 cm="1">
        <f t="array" ref="H118:I118">_xlfn.TEXTSPLIT(LOOKUP(A118,INDEX!$A$2:$A$28,INDEX!$E$2:$E$28),",")</f>
        <v>43.177786</v>
      </c>
      <c r="I118" s="5" t="str">
        <v xml:space="preserve"> -79.239675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30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t="s">
        <v>21</v>
      </c>
      <c r="AL118" t="str">
        <f t="shared" si="29"/>
        <v>NA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s="5">
        <f t="shared" si="22"/>
        <v>0</v>
      </c>
    </row>
    <row r="119" spans="1:4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5" t="str" cm="1">
        <f t="array" ref="H119:I119">_xlfn.TEXTSPLIT(LOOKUP(A119,INDEX!$A$2:$A$28,INDEX!$E$2:$E$28),",")</f>
        <v>43.177786</v>
      </c>
      <c r="I119" s="20" t="str">
        <v xml:space="preserve"> -79.239675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30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4" t="s">
        <v>21</v>
      </c>
      <c r="AL119" s="4" t="str">
        <f t="shared" si="29"/>
        <v>NA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20">
        <f t="shared" si="22"/>
        <v>0</v>
      </c>
    </row>
    <row r="120" spans="1:4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5" t="str" cm="1">
        <f t="array" ref="H120:I120">_xlfn.TEXTSPLIT(LOOKUP(A120,INDEX!$A$2:$A$28,INDEX!$E$2:$E$28),",")</f>
        <v>43.177786</v>
      </c>
      <c r="I120" s="20" t="str">
        <v xml:space="preserve"> -79.239675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30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4">
        <v>15</v>
      </c>
      <c r="AL120" s="4">
        <f t="shared" si="29"/>
        <v>41.711081243917128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20">
        <f t="shared" si="22"/>
        <v>0</v>
      </c>
    </row>
    <row r="121" spans="1:4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5" t="str" cm="1">
        <f t="array" ref="H121:I121">_xlfn.TEXTSPLIT(LOOKUP(A121,INDEX!$A$2:$A$28,INDEX!$E$2:$E$28),",")</f>
        <v>43.177786</v>
      </c>
      <c r="I121" s="20" t="str">
        <v xml:space="preserve"> -79.239675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30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4" t="s">
        <v>21</v>
      </c>
      <c r="AL121" s="4" t="str">
        <f t="shared" si="29"/>
        <v>NA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20">
        <f t="shared" si="22"/>
        <v>0</v>
      </c>
    </row>
    <row r="122" spans="1:4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 cm="1">
        <f t="array" ref="H122:I122">_xlfn.TEXTSPLIT(LOOKUP(A122,INDEX!$A$2:$A$28,INDEX!$E$2:$E$28),",")</f>
        <v>43.177786</v>
      </c>
      <c r="I122" s="5" t="str">
        <v xml:space="preserve"> -79.239675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30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t="s">
        <v>21</v>
      </c>
      <c r="AL122" t="str">
        <f t="shared" si="29"/>
        <v>NA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s="5">
        <f t="shared" si="22"/>
        <v>0</v>
      </c>
    </row>
    <row r="123" spans="1:4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 cm="1">
        <f t="array" ref="H123:I123">_xlfn.TEXTSPLIT(LOOKUP(A123,INDEX!$A$2:$A$28,INDEX!$E$2:$E$28),",")</f>
        <v>43.177786</v>
      </c>
      <c r="I123" s="5" t="str">
        <v xml:space="preserve"> -79.239675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30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>
        <v>59</v>
      </c>
      <c r="AL123">
        <f t="shared" si="29"/>
        <v>65.999216958442858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5">
        <f t="shared" si="22"/>
        <v>0</v>
      </c>
    </row>
    <row r="124" spans="1:4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 cm="1">
        <f t="array" ref="H124:I124">_xlfn.TEXTSPLIT(LOOKUP(A124,INDEX!$A$2:$A$28,INDEX!$E$2:$E$28),",")</f>
        <v>43.177786</v>
      </c>
      <c r="I124" s="5" t="str">
        <v xml:space="preserve"> -79.239675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30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t="s">
        <v>21</v>
      </c>
      <c r="AL124" t="str">
        <f t="shared" si="29"/>
        <v>NA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5">
        <f t="shared" si="22"/>
        <v>0</v>
      </c>
    </row>
    <row r="125" spans="1:4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5" t="str" cm="1">
        <f t="array" ref="H125:I125">_xlfn.TEXTSPLIT(LOOKUP(A125,INDEX!$A$2:$A$28,INDEX!$E$2:$E$28),",")</f>
        <v>43.177786</v>
      </c>
      <c r="I125" s="20" t="str">
        <v xml:space="preserve"> -79.239675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30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4" t="s">
        <v>21</v>
      </c>
      <c r="AL125" s="4" t="str">
        <f t="shared" si="29"/>
        <v>NA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20">
        <f t="shared" si="22"/>
        <v>0</v>
      </c>
    </row>
    <row r="126" spans="1:4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5" t="str" cm="1">
        <f t="array" ref="H126:I126">_xlfn.TEXTSPLIT(LOOKUP(A126,INDEX!$A$2:$A$28,INDEX!$E$2:$E$28),",")</f>
        <v>43.177786</v>
      </c>
      <c r="I126" s="20" t="str">
        <v xml:space="preserve"> -79.239675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30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4">
        <v>3</v>
      </c>
      <c r="AL126" s="4">
        <f t="shared" si="29"/>
        <v>69.417662938681062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20">
        <f t="shared" si="22"/>
        <v>0</v>
      </c>
    </row>
    <row r="127" spans="1:4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5" t="str" cm="1">
        <f t="array" ref="H127:I127">_xlfn.TEXTSPLIT(LOOKUP(A127,INDEX!$A$2:$A$28,INDEX!$E$2:$E$28),",")</f>
        <v>43.177786</v>
      </c>
      <c r="I127" s="20" t="str">
        <v xml:space="preserve"> -79.239675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30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4" t="s">
        <v>21</v>
      </c>
      <c r="AL127" s="4" t="str">
        <f t="shared" si="29"/>
        <v>NA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20">
        <f t="shared" si="22"/>
        <v>0</v>
      </c>
    </row>
    <row r="128" spans="1:4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 cm="1">
        <f t="array" ref="H128:I128">_xlfn.TEXTSPLIT(LOOKUP(A128,INDEX!$A$2:$A$28,INDEX!$E$2:$E$28),",")</f>
        <v>43.177786</v>
      </c>
      <c r="I128" s="5" t="str">
        <v xml:space="preserve"> -79.239675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30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t="s">
        <v>21</v>
      </c>
      <c r="AL128" t="str">
        <f t="shared" si="29"/>
        <v>NA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 s="5">
        <f t="shared" si="22"/>
        <v>0</v>
      </c>
    </row>
    <row r="129" spans="1:4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 cm="1">
        <f t="array" ref="H129:I129">_xlfn.TEXTSPLIT(LOOKUP(A129,INDEX!$A$2:$A$28,INDEX!$E$2:$E$28),",")</f>
        <v>43.177786</v>
      </c>
      <c r="I129" s="5" t="str">
        <v xml:space="preserve"> -79.239675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30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>
        <v>53</v>
      </c>
      <c r="AL129">
        <f t="shared" si="29"/>
        <v>82.319440849081019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 s="5">
        <f t="shared" si="22"/>
        <v>0</v>
      </c>
    </row>
    <row r="130" spans="1:4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 cm="1">
        <f t="array" ref="H130:I130">_xlfn.TEXTSPLIT(LOOKUP(A130,INDEX!$A$2:$A$28,INDEX!$E$2:$E$28),",")</f>
        <v>43.177786</v>
      </c>
      <c r="I130" s="5" t="str">
        <v xml:space="preserve"> -79.239675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30"/>
        <v>600.28100000000006</v>
      </c>
      <c r="M130">
        <f>M128</f>
        <v>71.89500000000001</v>
      </c>
      <c r="N130">
        <f t="shared" ref="N130:N193" si="31">IF(O130="Commercial",1,0)</f>
        <v>1</v>
      </c>
      <c r="O130" t="s">
        <v>67</v>
      </c>
      <c r="P130">
        <f t="shared" ref="P130:P193" si="32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3">W130/M130</f>
        <v>6.6458029070171759E-2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t="s">
        <v>21</v>
      </c>
      <c r="AL130" t="str">
        <f t="shared" si="29"/>
        <v>NA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 s="5">
        <f t="shared" ref="AT130:AT193" si="34">AM130/(L130/60)</f>
        <v>0</v>
      </c>
    </row>
    <row r="131" spans="1:4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5">SUBSTITUTE(C131,"-","/")</f>
        <v>2022/09/01</v>
      </c>
      <c r="E131" s="4" t="str">
        <f t="shared" ref="E131:E195" si="36">TEXT(D131,"yyyy")&amp;TEXT((D131-DATEVALUE("1/1/"&amp;TEXT(D131,"yy"))+1),"000")</f>
        <v>20227893</v>
      </c>
      <c r="F131" s="19" t="s">
        <v>112</v>
      </c>
      <c r="G131" s="20">
        <f t="shared" ref="G131:G195" si="37">F131*24</f>
        <v>7.5</v>
      </c>
      <c r="H131" s="5" t="str" cm="1">
        <f t="array" ref="H131:I131">_xlfn.TEXTSPLIT(LOOKUP(A131,INDEX!$A$2:$A$28,INDEX!$E$2:$E$28),",")</f>
        <v>43.178470</v>
      </c>
      <c r="I131" s="20" t="str">
        <v xml:space="preserve"> -79.239195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31"/>
        <v>0</v>
      </c>
      <c r="O131" s="4" t="s">
        <v>14</v>
      </c>
      <c r="P131" s="4">
        <f t="shared" si="32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8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3"/>
        <v>0.36339722600345831</v>
      </c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4" t="s">
        <v>21</v>
      </c>
      <c r="AL131" s="4" t="str">
        <f t="shared" si="29"/>
        <v>NA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20">
        <f t="shared" si="34"/>
        <v>0</v>
      </c>
    </row>
    <row r="132" spans="1:46" x14ac:dyDescent="0.25">
      <c r="A132" s="19" t="s">
        <v>109</v>
      </c>
      <c r="B132" s="19" t="s">
        <v>110</v>
      </c>
      <c r="C132" s="19" t="s">
        <v>111</v>
      </c>
      <c r="D132" s="4" t="str">
        <f t="shared" si="35"/>
        <v>2022/09/01</v>
      </c>
      <c r="E132" s="4" t="str">
        <f t="shared" si="36"/>
        <v>20227893</v>
      </c>
      <c r="F132" s="19" t="s">
        <v>112</v>
      </c>
      <c r="G132" s="20">
        <f t="shared" si="37"/>
        <v>7.5</v>
      </c>
      <c r="H132" s="5" t="str" cm="1">
        <f t="array" ref="H132:I132">_xlfn.TEXTSPLIT(LOOKUP(A132,INDEX!$A$2:$A$28,INDEX!$E$2:$E$28),",")</f>
        <v>43.178470</v>
      </c>
      <c r="I132" s="20" t="str">
        <v xml:space="preserve"> -79.239195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31"/>
        <v>0</v>
      </c>
      <c r="O132" s="4" t="s">
        <v>14</v>
      </c>
      <c r="P132" s="4">
        <f t="shared" si="32"/>
        <v>1</v>
      </c>
      <c r="Q132" s="4" t="s">
        <v>22</v>
      </c>
      <c r="R132" s="4" t="s">
        <v>15</v>
      </c>
      <c r="S132" s="4">
        <v>2</v>
      </c>
      <c r="T132" s="4" t="str">
        <f t="shared" si="38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3"/>
        <v>0.2433685294875097</v>
      </c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4">
        <v>5</v>
      </c>
      <c r="AL132" s="4">
        <f t="shared" si="29"/>
        <v>22.675736961451246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20">
        <f t="shared" si="34"/>
        <v>0</v>
      </c>
    </row>
    <row r="133" spans="1:46" x14ac:dyDescent="0.25">
      <c r="A133" s="19" t="s">
        <v>109</v>
      </c>
      <c r="B133" s="19" t="s">
        <v>110</v>
      </c>
      <c r="C133" s="19" t="s">
        <v>111</v>
      </c>
      <c r="D133" s="4" t="str">
        <f t="shared" si="35"/>
        <v>2022/09/01</v>
      </c>
      <c r="E133" s="4" t="str">
        <f t="shared" si="36"/>
        <v>20227893</v>
      </c>
      <c r="F133" s="19" t="s">
        <v>112</v>
      </c>
      <c r="G133" s="20">
        <f t="shared" si="37"/>
        <v>7.5</v>
      </c>
      <c r="H133" s="5" t="str" cm="1">
        <f t="array" ref="H133:I133">_xlfn.TEXTSPLIT(LOOKUP(A133,INDEX!$A$2:$A$28,INDEX!$E$2:$E$28),",")</f>
        <v>43.178470</v>
      </c>
      <c r="I133" s="20" t="str">
        <v xml:space="preserve"> -79.239195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31"/>
        <v>0</v>
      </c>
      <c r="O133" s="4" t="s">
        <v>14</v>
      </c>
      <c r="P133" s="4">
        <f t="shared" si="32"/>
        <v>1</v>
      </c>
      <c r="Q133" s="4" t="s">
        <v>22</v>
      </c>
      <c r="R133" s="4" t="s">
        <v>15</v>
      </c>
      <c r="S133" s="4">
        <v>2</v>
      </c>
      <c r="T133" s="4" t="str">
        <f t="shared" si="38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3"/>
        <v>0.39323424450903205</v>
      </c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4" t="s">
        <v>21</v>
      </c>
      <c r="AL133" s="4" t="str">
        <f t="shared" si="29"/>
        <v>NA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20">
        <f t="shared" si="34"/>
        <v>0</v>
      </c>
    </row>
    <row r="134" spans="1:46" x14ac:dyDescent="0.25">
      <c r="A134" s="19" t="s">
        <v>109</v>
      </c>
      <c r="B134" s="1" t="s">
        <v>113</v>
      </c>
      <c r="C134" s="1" t="s">
        <v>111</v>
      </c>
      <c r="D134" t="str">
        <f t="shared" si="35"/>
        <v>2022/09/01</v>
      </c>
      <c r="E134" t="str">
        <f t="shared" si="36"/>
        <v>20227893</v>
      </c>
      <c r="F134" s="1" t="s">
        <v>112</v>
      </c>
      <c r="G134" s="5">
        <f t="shared" si="37"/>
        <v>7.5</v>
      </c>
      <c r="H134" s="5" t="str" cm="1">
        <f t="array" ref="H134:I134">_xlfn.TEXTSPLIT(LOOKUP(A134,INDEX!$A$2:$A$28,INDEX!$E$2:$E$28),",")</f>
        <v>43.178470</v>
      </c>
      <c r="I134" s="5" t="str">
        <v xml:space="preserve"> -79.239195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31"/>
        <v>0</v>
      </c>
      <c r="O134" t="s">
        <v>14</v>
      </c>
      <c r="P134">
        <f t="shared" si="32"/>
        <v>1</v>
      </c>
      <c r="Q134" t="s">
        <v>22</v>
      </c>
      <c r="R134" t="s">
        <v>15</v>
      </c>
      <c r="S134">
        <v>2</v>
      </c>
      <c r="T134" t="str">
        <f t="shared" si="38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3"/>
        <v>0.11475577159844091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t="s">
        <v>21</v>
      </c>
      <c r="AL134" t="str">
        <f t="shared" si="29"/>
        <v>NA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5">
        <f t="shared" si="34"/>
        <v>0</v>
      </c>
    </row>
    <row r="135" spans="1:46" x14ac:dyDescent="0.25">
      <c r="A135" s="19" t="s">
        <v>109</v>
      </c>
      <c r="B135" s="1" t="s">
        <v>113</v>
      </c>
      <c r="C135" s="1" t="s">
        <v>111</v>
      </c>
      <c r="D135" t="str">
        <f t="shared" si="35"/>
        <v>2022/09/01</v>
      </c>
      <c r="E135" t="str">
        <f t="shared" si="36"/>
        <v>20227893</v>
      </c>
      <c r="F135" s="1" t="s">
        <v>112</v>
      </c>
      <c r="G135" s="5">
        <f t="shared" si="37"/>
        <v>7.5</v>
      </c>
      <c r="H135" s="5" t="str" cm="1">
        <f t="array" ref="H135:I135">_xlfn.TEXTSPLIT(LOOKUP(A135,INDEX!$A$2:$A$28,INDEX!$E$2:$E$28),",")</f>
        <v>43.178470</v>
      </c>
      <c r="I135" s="5" t="str">
        <v xml:space="preserve"> -79.239195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31"/>
        <v>0</v>
      </c>
      <c r="O135" t="s">
        <v>14</v>
      </c>
      <c r="P135">
        <f t="shared" si="32"/>
        <v>1</v>
      </c>
      <c r="Q135" t="s">
        <v>22</v>
      </c>
      <c r="R135" t="s">
        <v>15</v>
      </c>
      <c r="S135">
        <v>2</v>
      </c>
      <c r="T135" t="str">
        <f t="shared" si="38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3"/>
        <v>0.49489343514566936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>
        <v>59</v>
      </c>
      <c r="AL135">
        <f t="shared" si="29"/>
        <v>45.630905270756266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5">
        <f t="shared" si="34"/>
        <v>0</v>
      </c>
    </row>
    <row r="136" spans="1:46" x14ac:dyDescent="0.25">
      <c r="A136" s="19" t="s">
        <v>109</v>
      </c>
      <c r="B136" s="1" t="s">
        <v>113</v>
      </c>
      <c r="C136" s="1" t="s">
        <v>111</v>
      </c>
      <c r="D136" t="str">
        <f t="shared" si="35"/>
        <v>2022/09/01</v>
      </c>
      <c r="E136" t="str">
        <f t="shared" si="36"/>
        <v>20227893</v>
      </c>
      <c r="F136" s="1" t="s">
        <v>112</v>
      </c>
      <c r="G136" s="5">
        <f t="shared" si="37"/>
        <v>7.5</v>
      </c>
      <c r="H136" s="5" t="str" cm="1">
        <f t="array" ref="H136:I136">_xlfn.TEXTSPLIT(LOOKUP(A136,INDEX!$A$2:$A$28,INDEX!$E$2:$E$28),",")</f>
        <v>43.178470</v>
      </c>
      <c r="I136" s="5" t="str">
        <v xml:space="preserve"> -79.239195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31"/>
        <v>0</v>
      </c>
      <c r="O136" t="s">
        <v>14</v>
      </c>
      <c r="P136">
        <f t="shared" si="32"/>
        <v>1</v>
      </c>
      <c r="Q136" t="s">
        <v>22</v>
      </c>
      <c r="R136" t="s">
        <v>15</v>
      </c>
      <c r="S136">
        <v>2</v>
      </c>
      <c r="T136" t="str">
        <f t="shared" si="38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3"/>
        <v>0.39035079325588962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t="s">
        <v>21</v>
      </c>
      <c r="AL136" t="str">
        <f t="shared" si="29"/>
        <v>NA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5">
        <f t="shared" si="34"/>
        <v>0</v>
      </c>
    </row>
    <row r="137" spans="1:46" x14ac:dyDescent="0.25">
      <c r="A137" s="19" t="s">
        <v>114</v>
      </c>
      <c r="B137" s="19" t="s">
        <v>115</v>
      </c>
      <c r="C137" s="19" t="s">
        <v>111</v>
      </c>
      <c r="D137" s="4" t="str">
        <f t="shared" si="35"/>
        <v>2022/09/01</v>
      </c>
      <c r="E137" s="4" t="str">
        <f t="shared" si="36"/>
        <v>20227893</v>
      </c>
      <c r="F137" s="19" t="s">
        <v>116</v>
      </c>
      <c r="G137" s="20">
        <f t="shared" si="37"/>
        <v>7.6666666666666679</v>
      </c>
      <c r="H137" s="5" t="str" cm="1">
        <f t="array" ref="H137:I137">_xlfn.TEXTSPLIT(LOOKUP(A137,INDEX!$A$2:$A$28,INDEX!$E$2:$E$28),",")</f>
        <v>43.177779</v>
      </c>
      <c r="I137" s="20" t="str">
        <v xml:space="preserve"> -79.239655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31"/>
        <v>1</v>
      </c>
      <c r="O137" s="4" t="s">
        <v>67</v>
      </c>
      <c r="P137" s="4">
        <f t="shared" si="32"/>
        <v>0</v>
      </c>
      <c r="Q137" s="4" t="s">
        <v>15</v>
      </c>
      <c r="R137" s="4" t="s">
        <v>22</v>
      </c>
      <c r="S137" s="4">
        <v>7</v>
      </c>
      <c r="T137" s="4" t="str">
        <f t="shared" si="38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3"/>
        <v>0.29187097935129791</v>
      </c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4" t="s">
        <v>21</v>
      </c>
      <c r="AL137" s="4" t="str">
        <f t="shared" si="29"/>
        <v>NA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</v>
      </c>
      <c r="AS137" s="4">
        <v>0</v>
      </c>
      <c r="AT137" s="20">
        <f t="shared" si="34"/>
        <v>0</v>
      </c>
    </row>
    <row r="138" spans="1:46" x14ac:dyDescent="0.25">
      <c r="A138" s="19" t="s">
        <v>114</v>
      </c>
      <c r="B138" s="19" t="s">
        <v>115</v>
      </c>
      <c r="C138" s="19" t="s">
        <v>111</v>
      </c>
      <c r="D138" s="4" t="str">
        <f t="shared" si="35"/>
        <v>2022/09/01</v>
      </c>
      <c r="E138" s="4" t="str">
        <f t="shared" si="36"/>
        <v>20227893</v>
      </c>
      <c r="F138" s="19" t="s">
        <v>116</v>
      </c>
      <c r="G138" s="20">
        <f t="shared" si="37"/>
        <v>7.6666666666666679</v>
      </c>
      <c r="H138" s="5" t="str" cm="1">
        <f t="array" ref="H138:I138">_xlfn.TEXTSPLIT(LOOKUP(A138,INDEX!$A$2:$A$28,INDEX!$E$2:$E$28),",")</f>
        <v>43.177779</v>
      </c>
      <c r="I138" s="20" t="str">
        <v xml:space="preserve"> -79.239655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9">719.21+22.252</f>
        <v>741.46199999999999</v>
      </c>
      <c r="M138" s="4">
        <f>M137</f>
        <v>22.228999999999999</v>
      </c>
      <c r="N138" s="4">
        <f t="shared" si="31"/>
        <v>1</v>
      </c>
      <c r="O138" s="4" t="s">
        <v>67</v>
      </c>
      <c r="P138" s="4">
        <f t="shared" si="32"/>
        <v>0</v>
      </c>
      <c r="Q138" s="4" t="s">
        <v>15</v>
      </c>
      <c r="R138" s="4" t="s">
        <v>22</v>
      </c>
      <c r="S138" s="4">
        <v>7</v>
      </c>
      <c r="T138" s="4" t="str">
        <f t="shared" si="38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3"/>
        <v>0.35908048045346169</v>
      </c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4">
        <v>8</v>
      </c>
      <c r="AL138" s="4">
        <f t="shared" si="29"/>
        <v>60.1353044349787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1</v>
      </c>
      <c r="AS138" s="4">
        <v>0</v>
      </c>
      <c r="AT138" s="20">
        <f t="shared" si="34"/>
        <v>0</v>
      </c>
    </row>
    <row r="139" spans="1:46" x14ac:dyDescent="0.25">
      <c r="A139" s="19" t="s">
        <v>114</v>
      </c>
      <c r="B139" s="19" t="s">
        <v>115</v>
      </c>
      <c r="C139" s="19" t="s">
        <v>111</v>
      </c>
      <c r="D139" s="4" t="str">
        <f t="shared" si="35"/>
        <v>2022/09/01</v>
      </c>
      <c r="E139" s="4" t="str">
        <f t="shared" si="36"/>
        <v>20227893</v>
      </c>
      <c r="F139" s="19" t="s">
        <v>116</v>
      </c>
      <c r="G139" s="20">
        <f t="shared" si="37"/>
        <v>7.6666666666666679</v>
      </c>
      <c r="H139" s="5" t="str" cm="1">
        <f t="array" ref="H139:I139">_xlfn.TEXTSPLIT(LOOKUP(A139,INDEX!$A$2:$A$28,INDEX!$E$2:$E$28),",")</f>
        <v>43.177779</v>
      </c>
      <c r="I139" s="20" t="str">
        <v xml:space="preserve"> -79.239655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9"/>
        <v>741.46199999999999</v>
      </c>
      <c r="M139" s="4">
        <f>M137</f>
        <v>22.228999999999999</v>
      </c>
      <c r="N139" s="4">
        <f t="shared" si="31"/>
        <v>1</v>
      </c>
      <c r="O139" s="4" t="s">
        <v>67</v>
      </c>
      <c r="P139" s="4">
        <f t="shared" si="32"/>
        <v>0</v>
      </c>
      <c r="Q139" s="4" t="s">
        <v>15</v>
      </c>
      <c r="R139" s="4" t="s">
        <v>22</v>
      </c>
      <c r="S139" s="4">
        <v>7</v>
      </c>
      <c r="T139" s="4" t="str">
        <f t="shared" si="38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3"/>
        <v>0.34904854019524045</v>
      </c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4" t="s">
        <v>21</v>
      </c>
      <c r="AL139" s="4" t="str">
        <f t="shared" si="29"/>
        <v>NA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1</v>
      </c>
      <c r="AS139" s="4">
        <v>0</v>
      </c>
      <c r="AT139" s="20">
        <f t="shared" si="34"/>
        <v>0</v>
      </c>
    </row>
    <row r="140" spans="1:46" x14ac:dyDescent="0.25">
      <c r="A140" s="19" t="s">
        <v>114</v>
      </c>
      <c r="B140" s="1" t="s">
        <v>115</v>
      </c>
      <c r="C140" s="1" t="s">
        <v>111</v>
      </c>
      <c r="D140" t="str">
        <f t="shared" si="35"/>
        <v>2022/09/01</v>
      </c>
      <c r="E140" t="str">
        <f t="shared" si="36"/>
        <v>20227893</v>
      </c>
      <c r="F140" s="1" t="s">
        <v>116</v>
      </c>
      <c r="G140" s="5">
        <f t="shared" si="37"/>
        <v>7.6666666666666679</v>
      </c>
      <c r="H140" s="5" t="str" cm="1">
        <f t="array" ref="H140:I140">_xlfn.TEXTSPLIT(LOOKUP(A140,INDEX!$A$2:$A$28,INDEX!$E$2:$E$28),",")</f>
        <v>43.177779</v>
      </c>
      <c r="I140" s="5" t="str">
        <v xml:space="preserve"> -79.239655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9"/>
        <v>741.46199999999999</v>
      </c>
      <c r="M140">
        <f>SUM(W140:W142)</f>
        <v>130.92000000000002</v>
      </c>
      <c r="N140">
        <f t="shared" si="31"/>
        <v>1</v>
      </c>
      <c r="O140" t="s">
        <v>67</v>
      </c>
      <c r="P140">
        <f t="shared" si="32"/>
        <v>1</v>
      </c>
      <c r="Q140" t="s">
        <v>22</v>
      </c>
      <c r="R140" t="s">
        <v>22</v>
      </c>
      <c r="S140">
        <v>7</v>
      </c>
      <c r="T140" t="str">
        <f t="shared" si="38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3"/>
        <v>0.3677512985029025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t="s">
        <v>21</v>
      </c>
      <c r="AL140" t="str">
        <f t="shared" si="29"/>
        <v>NA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 s="5">
        <f t="shared" si="34"/>
        <v>0</v>
      </c>
    </row>
    <row r="141" spans="1:46" x14ac:dyDescent="0.25">
      <c r="A141" s="19" t="s">
        <v>114</v>
      </c>
      <c r="B141" s="1" t="s">
        <v>115</v>
      </c>
      <c r="C141" s="1" t="s">
        <v>111</v>
      </c>
      <c r="D141" t="str">
        <f t="shared" si="35"/>
        <v>2022/09/01</v>
      </c>
      <c r="E141" t="str">
        <f t="shared" si="36"/>
        <v>20227893</v>
      </c>
      <c r="F141" s="1" t="s">
        <v>116</v>
      </c>
      <c r="G141" s="5">
        <f t="shared" si="37"/>
        <v>7.6666666666666679</v>
      </c>
      <c r="H141" s="5" t="str" cm="1">
        <f t="array" ref="H141:I141">_xlfn.TEXTSPLIT(LOOKUP(A141,INDEX!$A$2:$A$28,INDEX!$E$2:$E$28),",")</f>
        <v>43.177779</v>
      </c>
      <c r="I141" s="5" t="str">
        <v xml:space="preserve"> -79.239655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9"/>
        <v>741.46199999999999</v>
      </c>
      <c r="M141">
        <f>M140</f>
        <v>130.92000000000002</v>
      </c>
      <c r="N141">
        <f t="shared" si="31"/>
        <v>1</v>
      </c>
      <c r="O141" t="s">
        <v>67</v>
      </c>
      <c r="P141">
        <f t="shared" si="32"/>
        <v>1</v>
      </c>
      <c r="Q141" t="s">
        <v>22</v>
      </c>
      <c r="R141" t="s">
        <v>22</v>
      </c>
      <c r="S141">
        <v>7</v>
      </c>
      <c r="T141" t="str">
        <f t="shared" si="38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3"/>
        <v>0.34375190956309193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>
        <v>66</v>
      </c>
      <c r="AL141">
        <f t="shared" si="29"/>
        <v>87.992178473024623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 s="5">
        <f t="shared" si="34"/>
        <v>0</v>
      </c>
    </row>
    <row r="142" spans="1:46" x14ac:dyDescent="0.25">
      <c r="A142" s="19" t="s">
        <v>114</v>
      </c>
      <c r="B142" s="1" t="s">
        <v>115</v>
      </c>
      <c r="C142" s="1" t="s">
        <v>111</v>
      </c>
      <c r="D142" t="str">
        <f t="shared" si="35"/>
        <v>2022/09/01</v>
      </c>
      <c r="E142" t="str">
        <f t="shared" si="36"/>
        <v>20227893</v>
      </c>
      <c r="F142" s="1" t="s">
        <v>116</v>
      </c>
      <c r="G142" s="5">
        <f t="shared" si="37"/>
        <v>7.6666666666666679</v>
      </c>
      <c r="H142" s="5" t="str" cm="1">
        <f t="array" ref="H142:I142">_xlfn.TEXTSPLIT(LOOKUP(A142,INDEX!$A$2:$A$28,INDEX!$E$2:$E$28),",")</f>
        <v>43.177779</v>
      </c>
      <c r="I142" s="5" t="str">
        <v xml:space="preserve"> -79.239655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9"/>
        <v>741.46199999999999</v>
      </c>
      <c r="M142">
        <f>M140</f>
        <v>130.92000000000002</v>
      </c>
      <c r="N142">
        <f t="shared" si="31"/>
        <v>1</v>
      </c>
      <c r="O142" t="s">
        <v>67</v>
      </c>
      <c r="P142">
        <f t="shared" si="32"/>
        <v>1</v>
      </c>
      <c r="Q142" t="s">
        <v>22</v>
      </c>
      <c r="R142" t="s">
        <v>22</v>
      </c>
      <c r="S142">
        <v>7</v>
      </c>
      <c r="T142" t="str">
        <f t="shared" si="38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3"/>
        <v>0.28849679193400551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t="s">
        <v>21</v>
      </c>
      <c r="AL142" t="str">
        <f t="shared" si="29"/>
        <v>NA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 s="5">
        <f t="shared" si="34"/>
        <v>0</v>
      </c>
    </row>
    <row r="143" spans="1:46" x14ac:dyDescent="0.25">
      <c r="A143" s="19" t="s">
        <v>114</v>
      </c>
      <c r="B143" s="19" t="s">
        <v>117</v>
      </c>
      <c r="C143" s="19" t="s">
        <v>111</v>
      </c>
      <c r="D143" s="4" t="str">
        <f t="shared" si="35"/>
        <v>2022/09/01</v>
      </c>
      <c r="E143" s="4" t="str">
        <f t="shared" si="36"/>
        <v>20227893</v>
      </c>
      <c r="F143" s="19" t="s">
        <v>116</v>
      </c>
      <c r="G143" s="20">
        <f t="shared" si="37"/>
        <v>7.6666666666666679</v>
      </c>
      <c r="H143" s="5" t="str" cm="1">
        <f t="array" ref="H143:I143">_xlfn.TEXTSPLIT(LOOKUP(A143,INDEX!$A$2:$A$28,INDEX!$E$2:$E$28),",")</f>
        <v>43.177779</v>
      </c>
      <c r="I143" s="20" t="str">
        <v xml:space="preserve"> -79.239655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9"/>
        <v>741.46199999999999</v>
      </c>
      <c r="M143" s="4">
        <f>SUM(W143:W145)</f>
        <v>174.244</v>
      </c>
      <c r="N143" s="4">
        <f t="shared" si="31"/>
        <v>1</v>
      </c>
      <c r="O143" s="4" t="s">
        <v>67</v>
      </c>
      <c r="P143" s="4">
        <f t="shared" si="32"/>
        <v>1</v>
      </c>
      <c r="Q143" s="4" t="s">
        <v>22</v>
      </c>
      <c r="R143" s="4" t="s">
        <v>22</v>
      </c>
      <c r="S143" s="4">
        <v>7</v>
      </c>
      <c r="T143" s="4" t="str">
        <f t="shared" si="38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3"/>
        <v>0.4805387846927297</v>
      </c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4" t="s">
        <v>21</v>
      </c>
      <c r="AL143" s="4" t="str">
        <f t="shared" si="29"/>
        <v>NA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20">
        <f t="shared" si="34"/>
        <v>0</v>
      </c>
    </row>
    <row r="144" spans="1:46" x14ac:dyDescent="0.25">
      <c r="A144" s="19" t="s">
        <v>114</v>
      </c>
      <c r="B144" s="19" t="s">
        <v>117</v>
      </c>
      <c r="C144" s="19" t="s">
        <v>111</v>
      </c>
      <c r="D144" s="4" t="str">
        <f t="shared" si="35"/>
        <v>2022/09/01</v>
      </c>
      <c r="E144" s="4" t="str">
        <f t="shared" si="36"/>
        <v>20227893</v>
      </c>
      <c r="F144" s="19" t="s">
        <v>116</v>
      </c>
      <c r="G144" s="20">
        <f t="shared" si="37"/>
        <v>7.6666666666666679</v>
      </c>
      <c r="H144" s="5" t="str" cm="1">
        <f t="array" ref="H144:I144">_xlfn.TEXTSPLIT(LOOKUP(A144,INDEX!$A$2:$A$28,INDEX!$E$2:$E$28),",")</f>
        <v>43.177779</v>
      </c>
      <c r="I144" s="20" t="str">
        <v xml:space="preserve"> -79.239655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9"/>
        <v>741.46199999999999</v>
      </c>
      <c r="M144" s="4">
        <f>M143</f>
        <v>174.244</v>
      </c>
      <c r="N144" s="4">
        <f t="shared" si="31"/>
        <v>1</v>
      </c>
      <c r="O144" s="4" t="s">
        <v>67</v>
      </c>
      <c r="P144" s="4">
        <f t="shared" si="32"/>
        <v>1</v>
      </c>
      <c r="Q144" s="4" t="s">
        <v>22</v>
      </c>
      <c r="R144" s="4" t="s">
        <v>22</v>
      </c>
      <c r="S144" s="4">
        <v>7</v>
      </c>
      <c r="T144" s="4" t="str">
        <f t="shared" si="38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3"/>
        <v>0.34735772824315325</v>
      </c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4">
        <v>49</v>
      </c>
      <c r="AL144" s="4">
        <f t="shared" si="29"/>
        <v>48.574969021065677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20">
        <f t="shared" si="34"/>
        <v>0</v>
      </c>
    </row>
    <row r="145" spans="1:46" x14ac:dyDescent="0.25">
      <c r="A145" s="19" t="s">
        <v>114</v>
      </c>
      <c r="B145" s="19" t="s">
        <v>117</v>
      </c>
      <c r="C145" s="19" t="s">
        <v>111</v>
      </c>
      <c r="D145" s="4" t="str">
        <f t="shared" si="35"/>
        <v>2022/09/01</v>
      </c>
      <c r="E145" s="4" t="str">
        <f t="shared" si="36"/>
        <v>20227893</v>
      </c>
      <c r="F145" s="19" t="s">
        <v>116</v>
      </c>
      <c r="G145" s="20">
        <f t="shared" si="37"/>
        <v>7.6666666666666679</v>
      </c>
      <c r="H145" s="5" t="str" cm="1">
        <f t="array" ref="H145:I145">_xlfn.TEXTSPLIT(LOOKUP(A145,INDEX!$A$2:$A$28,INDEX!$E$2:$E$28),",")</f>
        <v>43.177779</v>
      </c>
      <c r="I145" s="20" t="str">
        <v xml:space="preserve"> -79.239655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9"/>
        <v>741.46199999999999</v>
      </c>
      <c r="M145" s="4">
        <f>M143</f>
        <v>174.244</v>
      </c>
      <c r="N145" s="4">
        <f t="shared" si="31"/>
        <v>1</v>
      </c>
      <c r="O145" s="4" t="s">
        <v>67</v>
      </c>
      <c r="P145" s="4">
        <f t="shared" si="32"/>
        <v>1</v>
      </c>
      <c r="Q145" s="4" t="s">
        <v>22</v>
      </c>
      <c r="R145" s="4" t="s">
        <v>22</v>
      </c>
      <c r="S145" s="4">
        <v>7</v>
      </c>
      <c r="T145" s="4" t="str">
        <f t="shared" si="38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3"/>
        <v>0.17210348706411699</v>
      </c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4" t="s">
        <v>21</v>
      </c>
      <c r="AL145" s="4" t="str">
        <f t="shared" si="29"/>
        <v>NA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20">
        <f t="shared" si="34"/>
        <v>0</v>
      </c>
    </row>
    <row r="146" spans="1:46" x14ac:dyDescent="0.25">
      <c r="A146" s="19" t="s">
        <v>114</v>
      </c>
      <c r="B146" s="1" t="s">
        <v>118</v>
      </c>
      <c r="C146" s="1" t="s">
        <v>111</v>
      </c>
      <c r="D146" t="str">
        <f t="shared" si="35"/>
        <v>2022/09/01</v>
      </c>
      <c r="E146" t="str">
        <f t="shared" si="36"/>
        <v>20227893</v>
      </c>
      <c r="F146" s="1" t="s">
        <v>116</v>
      </c>
      <c r="G146" s="5">
        <f t="shared" si="37"/>
        <v>7.6666666666666679</v>
      </c>
      <c r="H146" s="5" t="str" cm="1">
        <f t="array" ref="H146:I146">_xlfn.TEXTSPLIT(LOOKUP(A146,INDEX!$A$2:$A$28,INDEX!$E$2:$E$28),",")</f>
        <v>43.177779</v>
      </c>
      <c r="I146" s="5" t="str">
        <v xml:space="preserve"> -79.239655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9"/>
        <v>741.46199999999999</v>
      </c>
      <c r="M146">
        <f>SUM(W146:W148)</f>
        <v>2.4530000000000003</v>
      </c>
      <c r="N146">
        <f t="shared" si="31"/>
        <v>1</v>
      </c>
      <c r="O146" t="s">
        <v>67</v>
      </c>
      <c r="P146">
        <f t="shared" si="32"/>
        <v>0</v>
      </c>
      <c r="Q146" t="s">
        <v>15</v>
      </c>
      <c r="R146" t="s">
        <v>22</v>
      </c>
      <c r="S146">
        <v>7</v>
      </c>
      <c r="T146" t="str">
        <f t="shared" si="38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3"/>
        <v>0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t="s">
        <v>21</v>
      </c>
      <c r="AL146" t="str">
        <f t="shared" si="29"/>
        <v>NA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5">
        <f t="shared" si="34"/>
        <v>0</v>
      </c>
    </row>
    <row r="147" spans="1:46" x14ac:dyDescent="0.25">
      <c r="A147" s="19" t="s">
        <v>114</v>
      </c>
      <c r="B147" s="1" t="s">
        <v>118</v>
      </c>
      <c r="C147" s="1" t="s">
        <v>111</v>
      </c>
      <c r="D147" t="str">
        <f t="shared" si="35"/>
        <v>2022/09/01</v>
      </c>
      <c r="E147" t="str">
        <f t="shared" si="36"/>
        <v>20227893</v>
      </c>
      <c r="F147" s="1" t="s">
        <v>116</v>
      </c>
      <c r="G147" s="5">
        <f t="shared" si="37"/>
        <v>7.6666666666666679</v>
      </c>
      <c r="H147" s="5" t="str" cm="1">
        <f t="array" ref="H147:I147">_xlfn.TEXTSPLIT(LOOKUP(A147,INDEX!$A$2:$A$28,INDEX!$E$2:$E$28),",")</f>
        <v>43.177779</v>
      </c>
      <c r="I147" s="5" t="str">
        <v xml:space="preserve"> -79.239655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9"/>
        <v>741.46199999999999</v>
      </c>
      <c r="M147">
        <f>M146</f>
        <v>2.4530000000000003</v>
      </c>
      <c r="N147">
        <f t="shared" si="31"/>
        <v>1</v>
      </c>
      <c r="O147" t="s">
        <v>67</v>
      </c>
      <c r="P147">
        <f t="shared" si="32"/>
        <v>0</v>
      </c>
      <c r="Q147" t="s">
        <v>15</v>
      </c>
      <c r="R147" t="s">
        <v>22</v>
      </c>
      <c r="S147">
        <v>7</v>
      </c>
      <c r="T147" t="str">
        <f t="shared" si="38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3"/>
        <v>0.69099062372604969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>
        <v>0</v>
      </c>
      <c r="AL147">
        <f t="shared" si="29"/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5">
        <f t="shared" si="34"/>
        <v>0</v>
      </c>
    </row>
    <row r="148" spans="1:46" x14ac:dyDescent="0.25">
      <c r="A148" s="19" t="s">
        <v>114</v>
      </c>
      <c r="B148" s="1" t="s">
        <v>118</v>
      </c>
      <c r="C148" s="1" t="s">
        <v>111</v>
      </c>
      <c r="D148" t="str">
        <f t="shared" si="35"/>
        <v>2022/09/01</v>
      </c>
      <c r="E148" t="str">
        <f t="shared" si="36"/>
        <v>20227893</v>
      </c>
      <c r="F148" s="1" t="s">
        <v>116</v>
      </c>
      <c r="G148" s="5">
        <f t="shared" si="37"/>
        <v>7.6666666666666679</v>
      </c>
      <c r="H148" s="5" t="str" cm="1">
        <f t="array" ref="H148:I148">_xlfn.TEXTSPLIT(LOOKUP(A148,INDEX!$A$2:$A$28,INDEX!$E$2:$E$28),",")</f>
        <v>43.177779</v>
      </c>
      <c r="I148" s="5" t="str">
        <v xml:space="preserve"> -79.239655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9"/>
        <v>741.46199999999999</v>
      </c>
      <c r="M148">
        <f>M146</f>
        <v>2.4530000000000003</v>
      </c>
      <c r="N148">
        <f t="shared" si="31"/>
        <v>1</v>
      </c>
      <c r="O148" t="s">
        <v>67</v>
      </c>
      <c r="P148">
        <f t="shared" si="32"/>
        <v>0</v>
      </c>
      <c r="Q148" t="s">
        <v>15</v>
      </c>
      <c r="R148" t="s">
        <v>22</v>
      </c>
      <c r="S148">
        <v>7</v>
      </c>
      <c r="T148" t="str">
        <f t="shared" si="38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3"/>
        <v>0.30900937627395025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t="s">
        <v>21</v>
      </c>
      <c r="AL148" t="str">
        <f t="shared" si="29"/>
        <v>NA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s="5">
        <f t="shared" si="34"/>
        <v>0</v>
      </c>
    </row>
    <row r="149" spans="1:46" x14ac:dyDescent="0.25">
      <c r="A149" s="19" t="s">
        <v>114</v>
      </c>
      <c r="B149" s="19" t="s">
        <v>118</v>
      </c>
      <c r="C149" s="19" t="s">
        <v>111</v>
      </c>
      <c r="D149" s="4" t="str">
        <f t="shared" si="35"/>
        <v>2022/09/01</v>
      </c>
      <c r="E149" s="4" t="str">
        <f t="shared" si="36"/>
        <v>20227893</v>
      </c>
      <c r="F149" s="19" t="s">
        <v>116</v>
      </c>
      <c r="G149" s="20">
        <f t="shared" si="37"/>
        <v>7.6666666666666679</v>
      </c>
      <c r="H149" s="5" t="str" cm="1">
        <f t="array" ref="H149:I149">_xlfn.TEXTSPLIT(LOOKUP(A149,INDEX!$A$2:$A$28,INDEX!$E$2:$E$28),",")</f>
        <v>43.177779</v>
      </c>
      <c r="I149" s="20" t="str">
        <v xml:space="preserve"> -79.239655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9"/>
        <v>741.46199999999999</v>
      </c>
      <c r="M149" s="4">
        <f>SUM(W149:W151)</f>
        <v>209.10699999999997</v>
      </c>
      <c r="N149" s="4">
        <f t="shared" si="31"/>
        <v>1</v>
      </c>
      <c r="O149" s="4" t="s">
        <v>67</v>
      </c>
      <c r="P149" s="4">
        <f t="shared" si="32"/>
        <v>1</v>
      </c>
      <c r="Q149" s="4" t="s">
        <v>22</v>
      </c>
      <c r="R149" s="4" t="s">
        <v>22</v>
      </c>
      <c r="S149" s="4">
        <v>7</v>
      </c>
      <c r="T149" s="4" t="str">
        <f t="shared" si="38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3"/>
        <v>0.42208534386701552</v>
      </c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4" t="s">
        <v>21</v>
      </c>
      <c r="AL149" s="4" t="str">
        <f t="shared" si="29"/>
        <v>NA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1</v>
      </c>
      <c r="AS149" s="4">
        <v>1</v>
      </c>
      <c r="AT149" s="20">
        <f t="shared" si="34"/>
        <v>0</v>
      </c>
    </row>
    <row r="150" spans="1:46" x14ac:dyDescent="0.25">
      <c r="A150" s="19" t="s">
        <v>114</v>
      </c>
      <c r="B150" s="19" t="s">
        <v>118</v>
      </c>
      <c r="C150" s="19" t="s">
        <v>111</v>
      </c>
      <c r="D150" s="4" t="str">
        <f t="shared" si="35"/>
        <v>2022/09/01</v>
      </c>
      <c r="E150" s="4" t="str">
        <f t="shared" si="36"/>
        <v>20227893</v>
      </c>
      <c r="F150" s="19" t="s">
        <v>116</v>
      </c>
      <c r="G150" s="20">
        <f t="shared" si="37"/>
        <v>7.6666666666666679</v>
      </c>
      <c r="H150" s="5" t="str" cm="1">
        <f t="array" ref="H150:I150">_xlfn.TEXTSPLIT(LOOKUP(A150,INDEX!$A$2:$A$28,INDEX!$E$2:$E$28),",")</f>
        <v>43.177779</v>
      </c>
      <c r="I150" s="20" t="str">
        <v xml:space="preserve"> -79.239655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9"/>
        <v>741.46199999999999</v>
      </c>
      <c r="M150" s="4">
        <f>M149</f>
        <v>209.10699999999997</v>
      </c>
      <c r="N150" s="4">
        <f t="shared" si="31"/>
        <v>1</v>
      </c>
      <c r="O150" s="4" t="s">
        <v>67</v>
      </c>
      <c r="P150" s="4">
        <f t="shared" si="32"/>
        <v>1</v>
      </c>
      <c r="Q150" s="4" t="s">
        <v>22</v>
      </c>
      <c r="R150" s="4" t="s">
        <v>22</v>
      </c>
      <c r="S150" s="4">
        <v>7</v>
      </c>
      <c r="T150" s="4" t="str">
        <f t="shared" si="38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3"/>
        <v>0.32514454322428232</v>
      </c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4">
        <v>66</v>
      </c>
      <c r="AL150" s="4">
        <f t="shared" si="29"/>
        <v>58.243859391086929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1</v>
      </c>
      <c r="AT150" s="20">
        <f t="shared" si="34"/>
        <v>0</v>
      </c>
    </row>
    <row r="151" spans="1:46" x14ac:dyDescent="0.25">
      <c r="A151" s="19" t="s">
        <v>114</v>
      </c>
      <c r="B151" s="19" t="s">
        <v>118</v>
      </c>
      <c r="C151" s="19" t="s">
        <v>111</v>
      </c>
      <c r="D151" s="4" t="str">
        <f t="shared" si="35"/>
        <v>2022/09/01</v>
      </c>
      <c r="E151" s="4" t="str">
        <f t="shared" si="36"/>
        <v>20227893</v>
      </c>
      <c r="F151" s="19" t="s">
        <v>116</v>
      </c>
      <c r="G151" s="20">
        <f t="shared" si="37"/>
        <v>7.6666666666666679</v>
      </c>
      <c r="H151" s="5" t="str" cm="1">
        <f t="array" ref="H151:I151">_xlfn.TEXTSPLIT(LOOKUP(A151,INDEX!$A$2:$A$28,INDEX!$E$2:$E$28),",")</f>
        <v>43.177779</v>
      </c>
      <c r="I151" s="20" t="str">
        <v xml:space="preserve"> -79.239655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9"/>
        <v>741.46199999999999</v>
      </c>
      <c r="M151" s="4">
        <f>M149</f>
        <v>209.10699999999997</v>
      </c>
      <c r="N151" s="4">
        <f t="shared" si="31"/>
        <v>1</v>
      </c>
      <c r="O151" s="4" t="s">
        <v>67</v>
      </c>
      <c r="P151" s="4">
        <f t="shared" si="32"/>
        <v>1</v>
      </c>
      <c r="Q151" s="4" t="s">
        <v>22</v>
      </c>
      <c r="R151" s="4" t="s">
        <v>22</v>
      </c>
      <c r="S151" s="4">
        <v>7</v>
      </c>
      <c r="T151" s="4" t="str">
        <f t="shared" si="38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3"/>
        <v>0.25277011290870227</v>
      </c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4" t="s">
        <v>21</v>
      </c>
      <c r="AL151" s="4" t="str">
        <f t="shared" si="29"/>
        <v>NA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1</v>
      </c>
      <c r="AS151" s="4">
        <v>1</v>
      </c>
      <c r="AT151" s="20">
        <f t="shared" si="34"/>
        <v>0</v>
      </c>
    </row>
    <row r="152" spans="1:46" x14ac:dyDescent="0.25">
      <c r="A152" s="19" t="s">
        <v>114</v>
      </c>
      <c r="B152" s="1" t="s">
        <v>119</v>
      </c>
      <c r="C152" s="1" t="s">
        <v>111</v>
      </c>
      <c r="D152" t="str">
        <f t="shared" si="35"/>
        <v>2022/09/01</v>
      </c>
      <c r="E152" t="str">
        <f t="shared" si="36"/>
        <v>20227893</v>
      </c>
      <c r="F152" s="1" t="s">
        <v>116</v>
      </c>
      <c r="G152" s="5">
        <f t="shared" si="37"/>
        <v>7.6666666666666679</v>
      </c>
      <c r="H152" s="5" t="str" cm="1">
        <f t="array" ref="H152:I152">_xlfn.TEXTSPLIT(LOOKUP(A152,INDEX!$A$2:$A$28,INDEX!$E$2:$E$28),",")</f>
        <v>43.177779</v>
      </c>
      <c r="I152" s="5" t="str">
        <v xml:space="preserve"> -79.239655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9"/>
        <v>741.46199999999999</v>
      </c>
      <c r="M152">
        <f>SUM(W152:W154)</f>
        <v>62.221000000000004</v>
      </c>
      <c r="N152">
        <f t="shared" si="31"/>
        <v>1</v>
      </c>
      <c r="O152" t="s">
        <v>67</v>
      </c>
      <c r="P152">
        <f t="shared" si="32"/>
        <v>1</v>
      </c>
      <c r="Q152" t="s">
        <v>22</v>
      </c>
      <c r="R152" t="s">
        <v>22</v>
      </c>
      <c r="S152">
        <v>7</v>
      </c>
      <c r="T152" t="str">
        <f t="shared" si="38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3"/>
        <v>0.28958068819208949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t="s">
        <v>21</v>
      </c>
      <c r="AL152" t="str">
        <f t="shared" si="29"/>
        <v>NA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s="5">
        <f t="shared" si="34"/>
        <v>0</v>
      </c>
    </row>
    <row r="153" spans="1:46" x14ac:dyDescent="0.25">
      <c r="A153" s="19" t="s">
        <v>114</v>
      </c>
      <c r="B153" s="1" t="s">
        <v>119</v>
      </c>
      <c r="C153" s="1" t="s">
        <v>111</v>
      </c>
      <c r="D153" t="str">
        <f t="shared" si="35"/>
        <v>2022/09/01</v>
      </c>
      <c r="E153" t="str">
        <f t="shared" si="36"/>
        <v>20227893</v>
      </c>
      <c r="F153" s="1" t="s">
        <v>116</v>
      </c>
      <c r="G153" s="5">
        <f t="shared" si="37"/>
        <v>7.6666666666666679</v>
      </c>
      <c r="H153" s="5" t="str" cm="1">
        <f t="array" ref="H153:I153">_xlfn.TEXTSPLIT(LOOKUP(A153,INDEX!$A$2:$A$28,INDEX!$E$2:$E$28),",")</f>
        <v>43.177779</v>
      </c>
      <c r="I153" s="5" t="str">
        <v xml:space="preserve"> -79.239655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9"/>
        <v>741.46199999999999</v>
      </c>
      <c r="M153">
        <f>M152</f>
        <v>62.221000000000004</v>
      </c>
      <c r="N153">
        <f t="shared" si="31"/>
        <v>1</v>
      </c>
      <c r="O153" t="s">
        <v>67</v>
      </c>
      <c r="P153">
        <f t="shared" si="32"/>
        <v>1</v>
      </c>
      <c r="Q153" t="s">
        <v>22</v>
      </c>
      <c r="R153" t="s">
        <v>22</v>
      </c>
      <c r="S153">
        <v>7</v>
      </c>
      <c r="T153" t="str">
        <f t="shared" si="38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3"/>
        <v>0.41325276032207775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>
        <v>21</v>
      </c>
      <c r="AL153">
        <f t="shared" si="29"/>
        <v>49.002450122506119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5">
        <f t="shared" si="34"/>
        <v>0</v>
      </c>
    </row>
    <row r="154" spans="1:46" x14ac:dyDescent="0.25">
      <c r="A154" s="19" t="s">
        <v>114</v>
      </c>
      <c r="B154" s="1" t="s">
        <v>119</v>
      </c>
      <c r="C154" s="1" t="s">
        <v>111</v>
      </c>
      <c r="D154" t="str">
        <f t="shared" si="35"/>
        <v>2022/09/01</v>
      </c>
      <c r="E154" t="str">
        <f t="shared" si="36"/>
        <v>20227893</v>
      </c>
      <c r="F154" s="1" t="s">
        <v>116</v>
      </c>
      <c r="G154" s="5">
        <f t="shared" si="37"/>
        <v>7.6666666666666679</v>
      </c>
      <c r="H154" s="5" t="str" cm="1">
        <f t="array" ref="H154:I154">_xlfn.TEXTSPLIT(LOOKUP(A154,INDEX!$A$2:$A$28,INDEX!$E$2:$E$28),",")</f>
        <v>43.177779</v>
      </c>
      <c r="I154" s="5" t="str">
        <v xml:space="preserve"> -79.239655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9"/>
        <v>741.46199999999999</v>
      </c>
      <c r="M154">
        <f>M152</f>
        <v>62.221000000000004</v>
      </c>
      <c r="N154">
        <f t="shared" si="31"/>
        <v>1</v>
      </c>
      <c r="O154" t="s">
        <v>67</v>
      </c>
      <c r="P154">
        <f t="shared" si="32"/>
        <v>1</v>
      </c>
      <c r="Q154" t="s">
        <v>22</v>
      </c>
      <c r="R154" t="s">
        <v>22</v>
      </c>
      <c r="S154">
        <v>7</v>
      </c>
      <c r="T154" t="str">
        <f t="shared" si="38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3"/>
        <v>0.29716655148583271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t="s">
        <v>21</v>
      </c>
      <c r="AL154" t="str">
        <f t="shared" si="29"/>
        <v>NA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s="5">
        <f t="shared" si="34"/>
        <v>0</v>
      </c>
    </row>
    <row r="155" spans="1:46" x14ac:dyDescent="0.25">
      <c r="A155" s="19" t="s">
        <v>114</v>
      </c>
      <c r="B155" s="19" t="s">
        <v>120</v>
      </c>
      <c r="C155" s="19" t="s">
        <v>111</v>
      </c>
      <c r="D155" s="4" t="str">
        <f t="shared" si="35"/>
        <v>2022/09/01</v>
      </c>
      <c r="E155" s="4" t="str">
        <f t="shared" si="36"/>
        <v>20227893</v>
      </c>
      <c r="F155" s="19" t="s">
        <v>116</v>
      </c>
      <c r="G155" s="20">
        <f t="shared" si="37"/>
        <v>7.6666666666666679</v>
      </c>
      <c r="H155" s="5" t="str" cm="1">
        <f t="array" ref="H155:I155">_xlfn.TEXTSPLIT(LOOKUP(A155,INDEX!$A$2:$A$28,INDEX!$E$2:$E$28),",")</f>
        <v>43.177779</v>
      </c>
      <c r="I155" s="20" t="str">
        <v xml:space="preserve"> -79.239655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9"/>
        <v>741.46199999999999</v>
      </c>
      <c r="M155" s="4">
        <f>SUM(W155:W157)</f>
        <v>59.492999999999995</v>
      </c>
      <c r="N155" s="4">
        <f t="shared" si="31"/>
        <v>1</v>
      </c>
      <c r="O155" s="4" t="s">
        <v>67</v>
      </c>
      <c r="P155" s="4">
        <f t="shared" si="32"/>
        <v>1</v>
      </c>
      <c r="Q155" s="4" t="s">
        <v>22</v>
      </c>
      <c r="R155" s="4" t="s">
        <v>22</v>
      </c>
      <c r="S155" s="4">
        <v>7</v>
      </c>
      <c r="T155" s="4" t="str">
        <f t="shared" si="38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3"/>
        <v>0.43062208999378082</v>
      </c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4" t="s">
        <v>21</v>
      </c>
      <c r="AL155" s="4" t="str">
        <f t="shared" si="29"/>
        <v>NA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1</v>
      </c>
      <c r="AT155" s="20">
        <f t="shared" si="34"/>
        <v>0</v>
      </c>
    </row>
    <row r="156" spans="1:46" x14ac:dyDescent="0.25">
      <c r="A156" s="19" t="s">
        <v>114</v>
      </c>
      <c r="B156" s="19" t="s">
        <v>120</v>
      </c>
      <c r="C156" s="19" t="s">
        <v>111</v>
      </c>
      <c r="D156" s="4" t="str">
        <f t="shared" si="35"/>
        <v>2022/09/01</v>
      </c>
      <c r="E156" s="4" t="str">
        <f t="shared" si="36"/>
        <v>20227893</v>
      </c>
      <c r="F156" s="19" t="s">
        <v>116</v>
      </c>
      <c r="G156" s="20">
        <f t="shared" si="37"/>
        <v>7.6666666666666679</v>
      </c>
      <c r="H156" s="5" t="str" cm="1">
        <f t="array" ref="H156:I156">_xlfn.TEXTSPLIT(LOOKUP(A156,INDEX!$A$2:$A$28,INDEX!$E$2:$E$28),",")</f>
        <v>43.177779</v>
      </c>
      <c r="I156" s="20" t="str">
        <v xml:space="preserve"> -79.239655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9"/>
        <v>741.46199999999999</v>
      </c>
      <c r="M156" s="4">
        <f>M155</f>
        <v>59.492999999999995</v>
      </c>
      <c r="N156" s="4">
        <f t="shared" si="31"/>
        <v>1</v>
      </c>
      <c r="O156" s="4" t="s">
        <v>67</v>
      </c>
      <c r="P156" s="4">
        <f t="shared" si="32"/>
        <v>1</v>
      </c>
      <c r="Q156" s="4" t="s">
        <v>22</v>
      </c>
      <c r="R156" s="4" t="s">
        <v>22</v>
      </c>
      <c r="S156" s="4">
        <v>7</v>
      </c>
      <c r="T156" s="4" t="str">
        <f t="shared" si="38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3"/>
        <v>0.15169851915351387</v>
      </c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4">
        <v>8</v>
      </c>
      <c r="AL156" s="4">
        <f t="shared" si="29"/>
        <v>53.185595567867033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1</v>
      </c>
      <c r="AT156" s="20">
        <f t="shared" si="34"/>
        <v>0</v>
      </c>
    </row>
    <row r="157" spans="1:46" x14ac:dyDescent="0.25">
      <c r="A157" s="19" t="s">
        <v>114</v>
      </c>
      <c r="B157" s="19" t="s">
        <v>120</v>
      </c>
      <c r="C157" s="19" t="s">
        <v>111</v>
      </c>
      <c r="D157" s="4" t="str">
        <f t="shared" si="35"/>
        <v>2022/09/01</v>
      </c>
      <c r="E157" s="4" t="str">
        <f t="shared" si="36"/>
        <v>20227893</v>
      </c>
      <c r="F157" s="19" t="s">
        <v>116</v>
      </c>
      <c r="G157" s="20">
        <f t="shared" si="37"/>
        <v>7.6666666666666679</v>
      </c>
      <c r="H157" s="5" t="str" cm="1">
        <f t="array" ref="H157:I157">_xlfn.TEXTSPLIT(LOOKUP(A157,INDEX!$A$2:$A$28,INDEX!$E$2:$E$28),",")</f>
        <v>43.177779</v>
      </c>
      <c r="I157" s="20" t="str">
        <v xml:space="preserve"> -79.239655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9"/>
        <v>741.46199999999999</v>
      </c>
      <c r="M157" s="4">
        <f>M155</f>
        <v>59.492999999999995</v>
      </c>
      <c r="N157" s="4">
        <f t="shared" si="31"/>
        <v>1</v>
      </c>
      <c r="O157" s="4" t="s">
        <v>67</v>
      </c>
      <c r="P157" s="4">
        <f t="shared" si="32"/>
        <v>1</v>
      </c>
      <c r="Q157" s="4" t="s">
        <v>22</v>
      </c>
      <c r="R157" s="4" t="s">
        <v>22</v>
      </c>
      <c r="S157" s="4">
        <v>7</v>
      </c>
      <c r="T157" s="4" t="str">
        <f t="shared" si="38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3"/>
        <v>0.41767939085270539</v>
      </c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4" t="s">
        <v>21</v>
      </c>
      <c r="AL157" s="4" t="str">
        <f t="shared" si="29"/>
        <v>NA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1</v>
      </c>
      <c r="AT157" s="20">
        <f t="shared" si="34"/>
        <v>0</v>
      </c>
    </row>
    <row r="158" spans="1:46" x14ac:dyDescent="0.25">
      <c r="A158" s="19" t="s">
        <v>114</v>
      </c>
      <c r="B158" s="1" t="s">
        <v>121</v>
      </c>
      <c r="C158" s="1" t="s">
        <v>111</v>
      </c>
      <c r="D158" t="str">
        <f t="shared" si="35"/>
        <v>2022/09/01</v>
      </c>
      <c r="E158" t="str">
        <f t="shared" si="36"/>
        <v>20227893</v>
      </c>
      <c r="F158" s="1" t="s">
        <v>116</v>
      </c>
      <c r="G158" s="5">
        <f t="shared" si="37"/>
        <v>7.6666666666666679</v>
      </c>
      <c r="H158" s="5" t="str" cm="1">
        <f t="array" ref="H158:I158">_xlfn.TEXTSPLIT(LOOKUP(A158,INDEX!$A$2:$A$28,INDEX!$E$2:$E$28),",")</f>
        <v>43.177779</v>
      </c>
      <c r="I158" s="5" t="str">
        <v xml:space="preserve"> -79.239655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9"/>
        <v>741.46199999999999</v>
      </c>
      <c r="M158">
        <f>SUM(W158:W160)</f>
        <v>1.7470000000000001</v>
      </c>
      <c r="N158">
        <f t="shared" si="31"/>
        <v>1</v>
      </c>
      <c r="O158" t="s">
        <v>67</v>
      </c>
      <c r="P158">
        <f t="shared" si="32"/>
        <v>1</v>
      </c>
      <c r="Q158" t="s">
        <v>22</v>
      </c>
      <c r="R158" t="s">
        <v>22</v>
      </c>
      <c r="S158">
        <v>7</v>
      </c>
      <c r="T158" t="str">
        <f t="shared" si="38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3"/>
        <v>0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t="s">
        <v>21</v>
      </c>
      <c r="AL158" t="str">
        <f t="shared" si="29"/>
        <v>NA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s="5">
        <f t="shared" si="34"/>
        <v>0</v>
      </c>
    </row>
    <row r="159" spans="1:46" x14ac:dyDescent="0.25">
      <c r="A159" s="19" t="s">
        <v>114</v>
      </c>
      <c r="B159" s="1" t="s">
        <v>121</v>
      </c>
      <c r="C159" s="1" t="s">
        <v>111</v>
      </c>
      <c r="D159" t="str">
        <f t="shared" si="35"/>
        <v>2022/09/01</v>
      </c>
      <c r="E159" t="str">
        <f t="shared" si="36"/>
        <v>20227893</v>
      </c>
      <c r="F159" s="1" t="s">
        <v>116</v>
      </c>
      <c r="G159" s="5">
        <f t="shared" si="37"/>
        <v>7.6666666666666679</v>
      </c>
      <c r="H159" s="5" t="str" cm="1">
        <f t="array" ref="H159:I159">_xlfn.TEXTSPLIT(LOOKUP(A159,INDEX!$A$2:$A$28,INDEX!$E$2:$E$28),",")</f>
        <v>43.177779</v>
      </c>
      <c r="I159" s="5" t="str">
        <v xml:space="preserve"> -79.239655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9"/>
        <v>741.46199999999999</v>
      </c>
      <c r="M159">
        <f>M158</f>
        <v>1.7470000000000001</v>
      </c>
      <c r="N159">
        <f t="shared" si="31"/>
        <v>1</v>
      </c>
      <c r="O159" t="s">
        <v>67</v>
      </c>
      <c r="P159">
        <f t="shared" si="32"/>
        <v>1</v>
      </c>
      <c r="Q159" t="s">
        <v>22</v>
      </c>
      <c r="R159" t="s">
        <v>22</v>
      </c>
      <c r="S159">
        <v>7</v>
      </c>
      <c r="T159" t="str">
        <f t="shared" si="38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3"/>
        <v>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s="5">
        <f t="shared" si="34"/>
        <v>0</v>
      </c>
    </row>
    <row r="160" spans="1:46" x14ac:dyDescent="0.25">
      <c r="A160" s="19" t="s">
        <v>114</v>
      </c>
      <c r="B160" s="1" t="s">
        <v>121</v>
      </c>
      <c r="C160" s="1" t="s">
        <v>111</v>
      </c>
      <c r="D160" t="str">
        <f t="shared" si="35"/>
        <v>2022/09/01</v>
      </c>
      <c r="E160" t="str">
        <f t="shared" si="36"/>
        <v>20227893</v>
      </c>
      <c r="F160" s="1" t="s">
        <v>116</v>
      </c>
      <c r="G160" s="5">
        <f t="shared" si="37"/>
        <v>7.6666666666666679</v>
      </c>
      <c r="H160" s="5" t="str" cm="1">
        <f t="array" ref="H160:I160">_xlfn.TEXTSPLIT(LOOKUP(A160,INDEX!$A$2:$A$28,INDEX!$E$2:$E$28),",")</f>
        <v>43.177779</v>
      </c>
      <c r="I160" s="5" t="str">
        <v xml:space="preserve"> -79.239655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9"/>
        <v>741.46199999999999</v>
      </c>
      <c r="M160">
        <f>M158</f>
        <v>1.7470000000000001</v>
      </c>
      <c r="N160">
        <f t="shared" si="31"/>
        <v>1</v>
      </c>
      <c r="O160" t="s">
        <v>67</v>
      </c>
      <c r="P160">
        <f t="shared" si="32"/>
        <v>1</v>
      </c>
      <c r="Q160" t="s">
        <v>22</v>
      </c>
      <c r="R160" t="s">
        <v>22</v>
      </c>
      <c r="S160">
        <v>7</v>
      </c>
      <c r="T160" t="str">
        <f t="shared" si="38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3"/>
        <v>1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t="s">
        <v>21</v>
      </c>
      <c r="AL160" t="str">
        <f t="shared" ref="AL160:AL223" si="40">IF(AK160="NA","NA",AK160/W160*60)</f>
        <v>NA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5">
        <f t="shared" si="34"/>
        <v>0</v>
      </c>
    </row>
    <row r="161" spans="1:46" x14ac:dyDescent="0.25">
      <c r="A161" s="19" t="s">
        <v>114</v>
      </c>
      <c r="B161" s="19" t="s">
        <v>122</v>
      </c>
      <c r="C161" s="19" t="s">
        <v>111</v>
      </c>
      <c r="D161" s="4" t="str">
        <f t="shared" si="35"/>
        <v>2022/09/01</v>
      </c>
      <c r="E161" s="4" t="str">
        <f t="shared" si="36"/>
        <v>20227893</v>
      </c>
      <c r="F161" s="19" t="s">
        <v>116</v>
      </c>
      <c r="G161" s="20">
        <f t="shared" si="37"/>
        <v>7.6666666666666679</v>
      </c>
      <c r="H161" s="5" t="str" cm="1">
        <f t="array" ref="H161:I161">_xlfn.TEXTSPLIT(LOOKUP(A161,INDEX!$A$2:$A$28,INDEX!$E$2:$E$28),",")</f>
        <v>43.177779</v>
      </c>
      <c r="I161" s="20" t="str">
        <v xml:space="preserve"> -79.239655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9"/>
        <v>741.46199999999999</v>
      </c>
      <c r="M161" s="4">
        <f>SUM(W161:W163)</f>
        <v>22.233000000000001</v>
      </c>
      <c r="N161" s="4">
        <f t="shared" si="31"/>
        <v>1</v>
      </c>
      <c r="O161" s="4" t="s">
        <v>67</v>
      </c>
      <c r="P161" s="4">
        <f t="shared" si="32"/>
        <v>0</v>
      </c>
      <c r="Q161" s="4" t="s">
        <v>15</v>
      </c>
      <c r="R161" s="4" t="s">
        <v>22</v>
      </c>
      <c r="S161" s="4">
        <v>7</v>
      </c>
      <c r="T161" s="4" t="str">
        <f t="shared" si="38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3"/>
        <v>0.37133990014842799</v>
      </c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4" t="s">
        <v>21</v>
      </c>
      <c r="AL161" s="4" t="str">
        <f t="shared" si="40"/>
        <v>NA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20">
        <f t="shared" si="34"/>
        <v>0</v>
      </c>
    </row>
    <row r="162" spans="1:46" x14ac:dyDescent="0.25">
      <c r="A162" s="19" t="s">
        <v>114</v>
      </c>
      <c r="B162" s="19" t="s">
        <v>122</v>
      </c>
      <c r="C162" s="19" t="s">
        <v>111</v>
      </c>
      <c r="D162" s="4" t="str">
        <f t="shared" si="35"/>
        <v>2022/09/01</v>
      </c>
      <c r="E162" s="4" t="str">
        <f t="shared" si="36"/>
        <v>20227893</v>
      </c>
      <c r="F162" s="19" t="s">
        <v>116</v>
      </c>
      <c r="G162" s="20">
        <f t="shared" si="37"/>
        <v>7.6666666666666679</v>
      </c>
      <c r="H162" s="5" t="str" cm="1">
        <f t="array" ref="H162:I162">_xlfn.TEXTSPLIT(LOOKUP(A162,INDEX!$A$2:$A$28,INDEX!$E$2:$E$28),",")</f>
        <v>43.177779</v>
      </c>
      <c r="I162" s="20" t="str">
        <v xml:space="preserve"> -79.239655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9"/>
        <v>741.46199999999999</v>
      </c>
      <c r="M162" s="4">
        <f>M161</f>
        <v>22.233000000000001</v>
      </c>
      <c r="N162" s="4">
        <f t="shared" si="31"/>
        <v>1</v>
      </c>
      <c r="O162" s="4" t="s">
        <v>67</v>
      </c>
      <c r="P162" s="4">
        <f t="shared" si="32"/>
        <v>0</v>
      </c>
      <c r="Q162" s="4" t="s">
        <v>15</v>
      </c>
      <c r="R162" s="4" t="s">
        <v>22</v>
      </c>
      <c r="S162" s="4">
        <v>7</v>
      </c>
      <c r="T162" s="4" t="str">
        <f t="shared" si="38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3"/>
        <v>0.50523995862006932</v>
      </c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4">
        <v>14</v>
      </c>
      <c r="AL162" s="4">
        <f t="shared" si="40"/>
        <v>74.779667052434789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20">
        <f t="shared" si="34"/>
        <v>0</v>
      </c>
    </row>
    <row r="163" spans="1:46" x14ac:dyDescent="0.25">
      <c r="A163" s="19" t="s">
        <v>114</v>
      </c>
      <c r="B163" s="19" t="s">
        <v>122</v>
      </c>
      <c r="C163" s="19" t="s">
        <v>111</v>
      </c>
      <c r="D163" s="4" t="str">
        <f t="shared" si="35"/>
        <v>2022/09/01</v>
      </c>
      <c r="E163" s="4" t="str">
        <f t="shared" si="36"/>
        <v>20227893</v>
      </c>
      <c r="F163" s="19" t="s">
        <v>116</v>
      </c>
      <c r="G163" s="20">
        <f t="shared" si="37"/>
        <v>7.6666666666666679</v>
      </c>
      <c r="H163" s="5" t="str" cm="1">
        <f t="array" ref="H163:I163">_xlfn.TEXTSPLIT(LOOKUP(A163,INDEX!$A$2:$A$28,INDEX!$E$2:$E$28),",")</f>
        <v>43.177779</v>
      </c>
      <c r="I163" s="20" t="str">
        <v xml:space="preserve"> -79.239655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9"/>
        <v>741.46199999999999</v>
      </c>
      <c r="M163" s="4">
        <f>M161</f>
        <v>22.233000000000001</v>
      </c>
      <c r="N163" s="4">
        <f t="shared" si="31"/>
        <v>1</v>
      </c>
      <c r="O163" s="4" t="s">
        <v>67</v>
      </c>
      <c r="P163" s="4">
        <f t="shared" si="32"/>
        <v>0</v>
      </c>
      <c r="Q163" s="4" t="s">
        <v>15</v>
      </c>
      <c r="R163" s="4" t="s">
        <v>22</v>
      </c>
      <c r="S163" s="4">
        <v>7</v>
      </c>
      <c r="T163" s="4" t="str">
        <f t="shared" si="38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3"/>
        <v>0.12342014123150273</v>
      </c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4" t="s">
        <v>21</v>
      </c>
      <c r="AL163" s="4" t="str">
        <f t="shared" si="40"/>
        <v>NA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20">
        <f t="shared" si="34"/>
        <v>0</v>
      </c>
    </row>
    <row r="164" spans="1:46" x14ac:dyDescent="0.25">
      <c r="A164" s="19" t="s">
        <v>114</v>
      </c>
      <c r="B164" s="1" t="s">
        <v>122</v>
      </c>
      <c r="C164" s="1" t="s">
        <v>111</v>
      </c>
      <c r="D164" t="str">
        <f t="shared" si="35"/>
        <v>2022/09/01</v>
      </c>
      <c r="E164" t="str">
        <f t="shared" si="36"/>
        <v>20227893</v>
      </c>
      <c r="F164" s="1" t="s">
        <v>116</v>
      </c>
      <c r="G164" s="5">
        <f t="shared" si="37"/>
        <v>7.6666666666666679</v>
      </c>
      <c r="H164" s="5" t="str" cm="1">
        <f t="array" ref="H164:I164">_xlfn.TEXTSPLIT(LOOKUP(A164,INDEX!$A$2:$A$28,INDEX!$E$2:$E$28),",")</f>
        <v>43.177779</v>
      </c>
      <c r="I164" s="5" t="str">
        <v xml:space="preserve"> -79.239655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9"/>
        <v>741.46199999999999</v>
      </c>
      <c r="M164">
        <f>SUM(W164:W166)</f>
        <v>534.08500000000004</v>
      </c>
      <c r="N164">
        <f t="shared" si="31"/>
        <v>1</v>
      </c>
      <c r="O164" t="s">
        <v>67</v>
      </c>
      <c r="P164">
        <f t="shared" si="32"/>
        <v>1</v>
      </c>
      <c r="Q164" t="s">
        <v>22</v>
      </c>
      <c r="R164" t="s">
        <v>22</v>
      </c>
      <c r="S164">
        <v>7</v>
      </c>
      <c r="T164" t="str">
        <f t="shared" si="38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3"/>
        <v>0.33074885083834965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t="s">
        <v>21</v>
      </c>
      <c r="AL164" t="str">
        <f t="shared" si="40"/>
        <v>NA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5">
        <f t="shared" si="34"/>
        <v>0</v>
      </c>
    </row>
    <row r="165" spans="1:46" x14ac:dyDescent="0.25">
      <c r="A165" s="19" t="s">
        <v>114</v>
      </c>
      <c r="B165" s="1" t="s">
        <v>122</v>
      </c>
      <c r="C165" s="1" t="s">
        <v>111</v>
      </c>
      <c r="D165" t="str">
        <f t="shared" si="35"/>
        <v>2022/09/01</v>
      </c>
      <c r="E165" t="str">
        <f t="shared" si="36"/>
        <v>20227893</v>
      </c>
      <c r="F165" s="1" t="s">
        <v>116</v>
      </c>
      <c r="G165" s="5">
        <f t="shared" si="37"/>
        <v>7.6666666666666679</v>
      </c>
      <c r="H165" s="5" t="str" cm="1">
        <f t="array" ref="H165:I165">_xlfn.TEXTSPLIT(LOOKUP(A165,INDEX!$A$2:$A$28,INDEX!$E$2:$E$28),",")</f>
        <v>43.177779</v>
      </c>
      <c r="I165" s="5" t="str">
        <v xml:space="preserve"> -79.239655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9"/>
        <v>741.46199999999999</v>
      </c>
      <c r="M165">
        <f>M164</f>
        <v>534.08500000000004</v>
      </c>
      <c r="N165">
        <f t="shared" si="31"/>
        <v>1</v>
      </c>
      <c r="O165" t="s">
        <v>67</v>
      </c>
      <c r="P165">
        <f t="shared" si="32"/>
        <v>1</v>
      </c>
      <c r="Q165" t="s">
        <v>22</v>
      </c>
      <c r="R165" t="s">
        <v>22</v>
      </c>
      <c r="S165">
        <v>7</v>
      </c>
      <c r="T165" t="str">
        <f t="shared" si="38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3"/>
        <v>0.36152672327438518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>
        <v>224</v>
      </c>
      <c r="AL165">
        <f t="shared" si="40"/>
        <v>69.606289425437367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5">
        <f t="shared" si="34"/>
        <v>0</v>
      </c>
    </row>
    <row r="166" spans="1:46" x14ac:dyDescent="0.25">
      <c r="A166" s="19" t="s">
        <v>114</v>
      </c>
      <c r="B166" s="1" t="s">
        <v>122</v>
      </c>
      <c r="C166" s="1" t="s">
        <v>111</v>
      </c>
      <c r="D166" t="str">
        <f t="shared" si="35"/>
        <v>2022/09/01</v>
      </c>
      <c r="E166" t="str">
        <f t="shared" si="36"/>
        <v>20227893</v>
      </c>
      <c r="F166" s="1" t="s">
        <v>116</v>
      </c>
      <c r="G166" s="5">
        <f t="shared" si="37"/>
        <v>7.6666666666666679</v>
      </c>
      <c r="H166" s="5" t="str" cm="1">
        <f t="array" ref="H166:I166">_xlfn.TEXTSPLIT(LOOKUP(A166,INDEX!$A$2:$A$28,INDEX!$E$2:$E$28),",")</f>
        <v>43.177779</v>
      </c>
      <c r="I166" s="5" t="str">
        <v xml:space="preserve"> -79.239655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9"/>
        <v>741.46199999999999</v>
      </c>
      <c r="M166">
        <f>M164</f>
        <v>534.08500000000004</v>
      </c>
      <c r="N166">
        <f t="shared" si="31"/>
        <v>1</v>
      </c>
      <c r="O166" t="s">
        <v>67</v>
      </c>
      <c r="P166">
        <f t="shared" si="32"/>
        <v>1</v>
      </c>
      <c r="Q166" t="s">
        <v>22</v>
      </c>
      <c r="R166" t="s">
        <v>22</v>
      </c>
      <c r="S166">
        <v>7</v>
      </c>
      <c r="T166" t="str">
        <f t="shared" si="38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3"/>
        <v>0.30772442588726512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t="s">
        <v>21</v>
      </c>
      <c r="AL166" t="str">
        <f t="shared" si="40"/>
        <v>NA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s="5">
        <f t="shared" si="34"/>
        <v>0</v>
      </c>
    </row>
    <row r="167" spans="1:46" x14ac:dyDescent="0.25">
      <c r="A167" s="19" t="s">
        <v>123</v>
      </c>
      <c r="B167" s="19" t="s">
        <v>124</v>
      </c>
      <c r="C167" s="19" t="s">
        <v>111</v>
      </c>
      <c r="D167" s="4" t="str">
        <f t="shared" si="35"/>
        <v>2022/09/01</v>
      </c>
      <c r="E167" s="4" t="str">
        <f t="shared" si="36"/>
        <v>20227893</v>
      </c>
      <c r="F167" s="19" t="s">
        <v>125</v>
      </c>
      <c r="G167" s="20">
        <f t="shared" si="37"/>
        <v>8.3333333333333339</v>
      </c>
      <c r="H167" s="5" t="str" cm="1">
        <f t="array" ref="H167:I167">_xlfn.TEXTSPLIT(LOOKUP(A167,INDEX!$A$2:$A$28,INDEX!$E$2:$E$28),",")</f>
        <v>43.139716</v>
      </c>
      <c r="I167" s="20" t="str">
        <v xml:space="preserve"> -79.237330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31"/>
        <v>0</v>
      </c>
      <c r="O167" s="4" t="s">
        <v>14</v>
      </c>
      <c r="P167" s="4">
        <f t="shared" si="32"/>
        <v>0</v>
      </c>
      <c r="Q167" s="4" t="s">
        <v>15</v>
      </c>
      <c r="R167" s="4" t="s">
        <v>22</v>
      </c>
      <c r="S167" s="4">
        <v>2</v>
      </c>
      <c r="T167" s="4" t="str">
        <f t="shared" si="38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3"/>
        <v>0.35415887619679254</v>
      </c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4" t="s">
        <v>21</v>
      </c>
      <c r="AL167" s="4" t="str">
        <f t="shared" si="40"/>
        <v>NA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20">
        <f t="shared" si="34"/>
        <v>0</v>
      </c>
    </row>
    <row r="168" spans="1:46" x14ac:dyDescent="0.25">
      <c r="A168" s="19" t="s">
        <v>123</v>
      </c>
      <c r="B168" s="19" t="s">
        <v>124</v>
      </c>
      <c r="C168" s="19" t="s">
        <v>111</v>
      </c>
      <c r="D168" s="4" t="str">
        <f t="shared" si="35"/>
        <v>2022/09/01</v>
      </c>
      <c r="E168" s="4" t="str">
        <f t="shared" si="36"/>
        <v>20227893</v>
      </c>
      <c r="F168" s="19" t="s">
        <v>125</v>
      </c>
      <c r="G168" s="20">
        <f t="shared" si="37"/>
        <v>8.3333333333333339</v>
      </c>
      <c r="H168" s="5" t="str" cm="1">
        <f t="array" ref="H168:I168">_xlfn.TEXTSPLIT(LOOKUP(A168,INDEX!$A$2:$A$28,INDEX!$E$2:$E$28),",")</f>
        <v>43.139716</v>
      </c>
      <c r="I168" s="20" t="str">
        <v xml:space="preserve"> -79.237330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31"/>
        <v>0</v>
      </c>
      <c r="O168" s="4" t="s">
        <v>14</v>
      </c>
      <c r="P168" s="4">
        <f t="shared" si="32"/>
        <v>0</v>
      </c>
      <c r="Q168" s="4" t="s">
        <v>15</v>
      </c>
      <c r="R168" s="4" t="s">
        <v>22</v>
      </c>
      <c r="S168" s="4">
        <v>2</v>
      </c>
      <c r="T168" s="4" t="str">
        <f t="shared" si="38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3"/>
        <v>0.62806826921041681</v>
      </c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4">
        <v>94</v>
      </c>
      <c r="AL168" s="4">
        <f t="shared" si="40"/>
        <v>63.357972544878564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20">
        <f t="shared" si="34"/>
        <v>0</v>
      </c>
    </row>
    <row r="169" spans="1:46" x14ac:dyDescent="0.25">
      <c r="A169" s="19" t="s">
        <v>123</v>
      </c>
      <c r="B169" s="19" t="s">
        <v>124</v>
      </c>
      <c r="C169" s="19" t="s">
        <v>111</v>
      </c>
      <c r="D169" s="4" t="str">
        <f t="shared" si="35"/>
        <v>2022/09/01</v>
      </c>
      <c r="E169" s="4" t="str">
        <f t="shared" si="36"/>
        <v>20227893</v>
      </c>
      <c r="F169" s="19" t="s">
        <v>125</v>
      </c>
      <c r="G169" s="20">
        <f t="shared" si="37"/>
        <v>8.3333333333333339</v>
      </c>
      <c r="H169" s="5" t="str" cm="1">
        <f t="array" ref="H169:I169">_xlfn.TEXTSPLIT(LOOKUP(A169,INDEX!$A$2:$A$28,INDEX!$E$2:$E$28),",")</f>
        <v>43.139716</v>
      </c>
      <c r="I169" s="20" t="str">
        <v xml:space="preserve"> -79.237330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31"/>
        <v>0</v>
      </c>
      <c r="O169" s="4" t="s">
        <v>14</v>
      </c>
      <c r="P169" s="4">
        <f t="shared" si="32"/>
        <v>0</v>
      </c>
      <c r="Q169" s="4" t="s">
        <v>15</v>
      </c>
      <c r="R169" s="4" t="s">
        <v>22</v>
      </c>
      <c r="S169" s="4">
        <v>2</v>
      </c>
      <c r="T169" s="4" t="str">
        <f t="shared" si="38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3"/>
        <v>1.7772854592790672E-2</v>
      </c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4" t="s">
        <v>21</v>
      </c>
      <c r="AL169" s="4" t="str">
        <f t="shared" si="40"/>
        <v>NA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20">
        <f t="shared" si="34"/>
        <v>0</v>
      </c>
    </row>
    <row r="170" spans="1:46" x14ac:dyDescent="0.25">
      <c r="A170" s="19" t="s">
        <v>123</v>
      </c>
      <c r="B170" s="1" t="s">
        <v>126</v>
      </c>
      <c r="C170" s="1" t="s">
        <v>111</v>
      </c>
      <c r="D170" t="str">
        <f t="shared" si="35"/>
        <v>2022/09/01</v>
      </c>
      <c r="E170" t="str">
        <f t="shared" si="36"/>
        <v>20227893</v>
      </c>
      <c r="F170" s="1" t="s">
        <v>125</v>
      </c>
      <c r="G170" s="5">
        <f t="shared" si="37"/>
        <v>8.3333333333333339</v>
      </c>
      <c r="H170" s="5" t="str" cm="1">
        <f t="array" ref="H170:I170">_xlfn.TEXTSPLIT(LOOKUP(A170,INDEX!$A$2:$A$28,INDEX!$E$2:$E$28),",")</f>
        <v>43.139716</v>
      </c>
      <c r="I170" s="5" t="str">
        <v xml:space="preserve"> -79.237330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31"/>
        <v>0</v>
      </c>
      <c r="O170" t="s">
        <v>14</v>
      </c>
      <c r="P170">
        <f t="shared" si="32"/>
        <v>0</v>
      </c>
      <c r="Q170" t="s">
        <v>15</v>
      </c>
      <c r="R170" t="s">
        <v>22</v>
      </c>
      <c r="S170">
        <v>2</v>
      </c>
      <c r="T170" t="str">
        <f t="shared" si="38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3"/>
        <v>0.34116994514517313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t="s">
        <v>21</v>
      </c>
      <c r="AL170" t="str">
        <f t="shared" si="40"/>
        <v>NA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s="5">
        <f t="shared" si="34"/>
        <v>0</v>
      </c>
    </row>
    <row r="171" spans="1:46" x14ac:dyDescent="0.25">
      <c r="A171" s="19" t="s">
        <v>123</v>
      </c>
      <c r="B171" s="1" t="s">
        <v>126</v>
      </c>
      <c r="C171" s="1" t="s">
        <v>111</v>
      </c>
      <c r="D171" t="str">
        <f t="shared" si="35"/>
        <v>2022/09/01</v>
      </c>
      <c r="E171" t="str">
        <f t="shared" si="36"/>
        <v>20227893</v>
      </c>
      <c r="F171" s="1" t="s">
        <v>125</v>
      </c>
      <c r="G171" s="5">
        <f t="shared" si="37"/>
        <v>8.3333333333333339</v>
      </c>
      <c r="H171" s="5" t="str" cm="1">
        <f t="array" ref="H171:I171">_xlfn.TEXTSPLIT(LOOKUP(A171,INDEX!$A$2:$A$28,INDEX!$E$2:$E$28),",")</f>
        <v>43.139716</v>
      </c>
      <c r="I171" s="5" t="str">
        <v xml:space="preserve"> -79.237330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31"/>
        <v>0</v>
      </c>
      <c r="O171" t="s">
        <v>14</v>
      </c>
      <c r="P171">
        <f t="shared" si="32"/>
        <v>0</v>
      </c>
      <c r="Q171" t="s">
        <v>15</v>
      </c>
      <c r="R171" t="s">
        <v>22</v>
      </c>
      <c r="S171">
        <v>2</v>
      </c>
      <c r="T171" t="str">
        <f t="shared" si="38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3"/>
        <v>0.56917123790223956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>
        <v>166</v>
      </c>
      <c r="AL171">
        <f t="shared" si="40"/>
        <v>76.426083086508797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s="5">
        <f t="shared" si="34"/>
        <v>0</v>
      </c>
    </row>
    <row r="172" spans="1:46" x14ac:dyDescent="0.25">
      <c r="A172" s="19" t="s">
        <v>123</v>
      </c>
      <c r="B172" s="1" t="s">
        <v>126</v>
      </c>
      <c r="C172" s="1" t="s">
        <v>111</v>
      </c>
      <c r="D172" t="str">
        <f t="shared" si="35"/>
        <v>2022/09/01</v>
      </c>
      <c r="E172" t="str">
        <f t="shared" si="36"/>
        <v>20227893</v>
      </c>
      <c r="F172" s="1" t="s">
        <v>125</v>
      </c>
      <c r="G172" s="5">
        <f t="shared" si="37"/>
        <v>8.3333333333333339</v>
      </c>
      <c r="H172" s="5" t="str" cm="1">
        <f t="array" ref="H172:I172">_xlfn.TEXTSPLIT(LOOKUP(A172,INDEX!$A$2:$A$28,INDEX!$E$2:$E$28),",")</f>
        <v>43.139716</v>
      </c>
      <c r="I172" s="5" t="str">
        <v xml:space="preserve"> -79.237330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31"/>
        <v>0</v>
      </c>
      <c r="O172" t="s">
        <v>14</v>
      </c>
      <c r="P172">
        <f t="shared" si="32"/>
        <v>0</v>
      </c>
      <c r="Q172" t="s">
        <v>15</v>
      </c>
      <c r="R172" t="s">
        <v>22</v>
      </c>
      <c r="S172">
        <v>2</v>
      </c>
      <c r="T172" t="str">
        <f t="shared" si="38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3"/>
        <v>8.9658816952587247E-2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t="s">
        <v>21</v>
      </c>
      <c r="AL172" t="str">
        <f t="shared" si="40"/>
        <v>NA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5">
        <f t="shared" si="34"/>
        <v>0</v>
      </c>
    </row>
    <row r="173" spans="1:46" x14ac:dyDescent="0.25">
      <c r="A173" s="19" t="s">
        <v>127</v>
      </c>
      <c r="B173" s="19" t="s">
        <v>128</v>
      </c>
      <c r="C173" s="19" t="s">
        <v>129</v>
      </c>
      <c r="D173" s="4" t="str">
        <f t="shared" si="35"/>
        <v>2022/09/08</v>
      </c>
      <c r="E173" s="4" t="str">
        <f t="shared" si="36"/>
        <v>20227900</v>
      </c>
      <c r="F173" s="19" t="s">
        <v>130</v>
      </c>
      <c r="G173" s="20">
        <f t="shared" si="37"/>
        <v>8.8333333333333339</v>
      </c>
      <c r="H173" s="5" t="str" cm="1">
        <f t="array" ref="H173:I173">_xlfn.TEXTSPLIT(LOOKUP(A173,INDEX!$A$2:$A$28,INDEX!$E$2:$E$28),",")</f>
        <v>43.178229</v>
      </c>
      <c r="I173" s="20" t="str">
        <v xml:space="preserve"> -79.240608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31"/>
        <v>0</v>
      </c>
      <c r="O173" s="4" t="s">
        <v>14</v>
      </c>
      <c r="P173" s="4">
        <f t="shared" si="32"/>
        <v>0</v>
      </c>
      <c r="Q173" s="4" t="s">
        <v>15</v>
      </c>
      <c r="R173" s="4" t="s">
        <v>22</v>
      </c>
      <c r="S173" s="4">
        <v>2</v>
      </c>
      <c r="T173" s="4" t="str">
        <f t="shared" si="38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3"/>
        <v>0.43613979812124393</v>
      </c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4" t="s">
        <v>21</v>
      </c>
      <c r="AL173" s="4" t="str">
        <f t="shared" si="40"/>
        <v>NA</v>
      </c>
      <c r="AM173" s="4">
        <v>7</v>
      </c>
      <c r="AN173" s="4">
        <v>0</v>
      </c>
      <c r="AO173" s="4">
        <v>0</v>
      </c>
      <c r="AP173" s="4">
        <v>0</v>
      </c>
      <c r="AQ173" s="4">
        <v>7</v>
      </c>
      <c r="AR173" s="4">
        <v>0</v>
      </c>
      <c r="AS173" s="4">
        <v>0</v>
      </c>
      <c r="AT173" s="20">
        <f t="shared" si="34"/>
        <v>0.35009569282270486</v>
      </c>
    </row>
    <row r="174" spans="1:46" x14ac:dyDescent="0.25">
      <c r="A174" s="19" t="s">
        <v>127</v>
      </c>
      <c r="B174" s="19" t="s">
        <v>128</v>
      </c>
      <c r="C174" s="19" t="s">
        <v>129</v>
      </c>
      <c r="D174" s="4" t="str">
        <f t="shared" si="35"/>
        <v>2022/09/08</v>
      </c>
      <c r="E174" s="4" t="str">
        <f t="shared" si="36"/>
        <v>20227900</v>
      </c>
      <c r="F174" s="19" t="s">
        <v>130</v>
      </c>
      <c r="G174" s="20">
        <f t="shared" si="37"/>
        <v>8.8333333333333339</v>
      </c>
      <c r="H174" s="5" t="str" cm="1">
        <f t="array" ref="H174:I174">_xlfn.TEXTSPLIT(LOOKUP(A174,INDEX!$A$2:$A$28,INDEX!$E$2:$E$28),",")</f>
        <v>43.178229</v>
      </c>
      <c r="I174" s="20" t="str">
        <v xml:space="preserve"> -79.240608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41">1150.26+49.412</f>
        <v>1199.672</v>
      </c>
      <c r="M174" s="4">
        <f>M173</f>
        <v>17.138999999999999</v>
      </c>
      <c r="N174" s="4">
        <f t="shared" si="31"/>
        <v>0</v>
      </c>
      <c r="O174" s="4" t="s">
        <v>14</v>
      </c>
      <c r="P174" s="4">
        <f t="shared" si="32"/>
        <v>0</v>
      </c>
      <c r="Q174" s="4" t="s">
        <v>15</v>
      </c>
      <c r="R174" s="4" t="s">
        <v>22</v>
      </c>
      <c r="S174" s="4">
        <v>2</v>
      </c>
      <c r="T174" s="4" t="str">
        <f t="shared" si="38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3"/>
        <v>0</v>
      </c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4">
        <v>0</v>
      </c>
      <c r="AL174" s="4">
        <v>0</v>
      </c>
      <c r="AM174" s="4">
        <v>7</v>
      </c>
      <c r="AN174" s="4">
        <v>0</v>
      </c>
      <c r="AO174" s="4">
        <v>0</v>
      </c>
      <c r="AP174" s="4">
        <v>0</v>
      </c>
      <c r="AQ174" s="4">
        <v>7</v>
      </c>
      <c r="AR174" s="4">
        <v>0</v>
      </c>
      <c r="AS174" s="4">
        <v>0</v>
      </c>
      <c r="AT174" s="20">
        <f t="shared" si="34"/>
        <v>0.35009569282270486</v>
      </c>
    </row>
    <row r="175" spans="1:46" x14ac:dyDescent="0.25">
      <c r="A175" s="19" t="s">
        <v>127</v>
      </c>
      <c r="B175" s="19" t="s">
        <v>128</v>
      </c>
      <c r="C175" s="19" t="s">
        <v>129</v>
      </c>
      <c r="D175" s="4" t="str">
        <f t="shared" si="35"/>
        <v>2022/09/08</v>
      </c>
      <c r="E175" s="4" t="str">
        <f t="shared" si="36"/>
        <v>20227900</v>
      </c>
      <c r="F175" s="19" t="s">
        <v>130</v>
      </c>
      <c r="G175" s="20">
        <f t="shared" si="37"/>
        <v>8.8333333333333339</v>
      </c>
      <c r="H175" s="5" t="str" cm="1">
        <f t="array" ref="H175:I175">_xlfn.TEXTSPLIT(LOOKUP(A175,INDEX!$A$2:$A$28,INDEX!$E$2:$E$28),",")</f>
        <v>43.178229</v>
      </c>
      <c r="I175" s="20" t="str">
        <v xml:space="preserve"> -79.240608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41"/>
        <v>1199.672</v>
      </c>
      <c r="M175" s="4">
        <f>M173</f>
        <v>17.138999999999999</v>
      </c>
      <c r="N175" s="4">
        <f t="shared" si="31"/>
        <v>0</v>
      </c>
      <c r="O175" s="4" t="s">
        <v>14</v>
      </c>
      <c r="P175" s="4">
        <f t="shared" si="32"/>
        <v>0</v>
      </c>
      <c r="Q175" s="4" t="s">
        <v>15</v>
      </c>
      <c r="R175" s="4" t="s">
        <v>22</v>
      </c>
      <c r="S175" s="4">
        <v>2</v>
      </c>
      <c r="T175" s="4" t="str">
        <f t="shared" si="38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3"/>
        <v>0.56386020187875607</v>
      </c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4" t="s">
        <v>21</v>
      </c>
      <c r="AL175" s="4" t="str">
        <f t="shared" ref="AL175:AL238" si="42">IF(AK175="NA","NA",AK175/W175*60)</f>
        <v>NA</v>
      </c>
      <c r="AM175" s="4">
        <v>7</v>
      </c>
      <c r="AN175" s="4">
        <v>0</v>
      </c>
      <c r="AO175" s="4">
        <v>0</v>
      </c>
      <c r="AP175" s="4">
        <v>0</v>
      </c>
      <c r="AQ175" s="4">
        <v>7</v>
      </c>
      <c r="AR175" s="4">
        <v>0</v>
      </c>
      <c r="AS175" s="4">
        <v>0</v>
      </c>
      <c r="AT175" s="20">
        <f t="shared" si="34"/>
        <v>0.35009569282270486</v>
      </c>
    </row>
    <row r="176" spans="1:46" x14ac:dyDescent="0.25">
      <c r="A176" s="19" t="s">
        <v>127</v>
      </c>
      <c r="B176" s="1" t="s">
        <v>128</v>
      </c>
      <c r="C176" s="1" t="s">
        <v>129</v>
      </c>
      <c r="D176" t="str">
        <f t="shared" si="35"/>
        <v>2022/09/08</v>
      </c>
      <c r="E176" t="str">
        <f t="shared" si="36"/>
        <v>20227900</v>
      </c>
      <c r="F176" s="1" t="s">
        <v>130</v>
      </c>
      <c r="G176" s="5">
        <f t="shared" si="37"/>
        <v>8.8333333333333339</v>
      </c>
      <c r="H176" s="5" t="str" cm="1">
        <f t="array" ref="H176:I176">_xlfn.TEXTSPLIT(LOOKUP(A176,INDEX!$A$2:$A$28,INDEX!$E$2:$E$28),",")</f>
        <v>43.178229</v>
      </c>
      <c r="I176" s="5" t="str">
        <v xml:space="preserve"> -79.240608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41"/>
        <v>1199.672</v>
      </c>
      <c r="M176">
        <f>SUM(W176:W178)</f>
        <v>135.12700000000001</v>
      </c>
      <c r="N176">
        <f t="shared" si="31"/>
        <v>0</v>
      </c>
      <c r="O176" t="s">
        <v>14</v>
      </c>
      <c r="P176">
        <f t="shared" si="32"/>
        <v>1</v>
      </c>
      <c r="Q176" t="s">
        <v>22</v>
      </c>
      <c r="R176" t="s">
        <v>22</v>
      </c>
      <c r="S176">
        <v>2</v>
      </c>
      <c r="T176" t="str">
        <f t="shared" si="38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3"/>
        <v>0.33164356494260955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t="s">
        <v>21</v>
      </c>
      <c r="AL176" t="str">
        <f t="shared" si="42"/>
        <v>NA</v>
      </c>
      <c r="AM176">
        <v>7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0</v>
      </c>
      <c r="AT176" s="5">
        <f t="shared" si="34"/>
        <v>0.35009569282270486</v>
      </c>
    </row>
    <row r="177" spans="1:46" x14ac:dyDescent="0.25">
      <c r="A177" s="19" t="s">
        <v>127</v>
      </c>
      <c r="B177" s="1" t="s">
        <v>128</v>
      </c>
      <c r="C177" s="1" t="s">
        <v>129</v>
      </c>
      <c r="D177" t="str">
        <f t="shared" si="35"/>
        <v>2022/09/08</v>
      </c>
      <c r="E177" t="str">
        <f t="shared" si="36"/>
        <v>20227900</v>
      </c>
      <c r="F177" s="1" t="s">
        <v>130</v>
      </c>
      <c r="G177" s="5">
        <f t="shared" si="37"/>
        <v>8.8333333333333339</v>
      </c>
      <c r="H177" s="5" t="str" cm="1">
        <f t="array" ref="H177:I177">_xlfn.TEXTSPLIT(LOOKUP(A177,INDEX!$A$2:$A$28,INDEX!$E$2:$E$28),",")</f>
        <v>43.178229</v>
      </c>
      <c r="I177" s="5" t="str">
        <v xml:space="preserve"> -79.240608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41"/>
        <v>1199.672</v>
      </c>
      <c r="M177">
        <f>M176</f>
        <v>135.12700000000001</v>
      </c>
      <c r="N177">
        <f t="shared" si="31"/>
        <v>0</v>
      </c>
      <c r="O177" t="s">
        <v>14</v>
      </c>
      <c r="P177">
        <f t="shared" si="32"/>
        <v>1</v>
      </c>
      <c r="Q177" t="s">
        <v>22</v>
      </c>
      <c r="R177" t="s">
        <v>22</v>
      </c>
      <c r="S177">
        <v>2</v>
      </c>
      <c r="T177" t="str">
        <f t="shared" si="38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3"/>
        <v>0.4109393385481806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>
        <v>27</v>
      </c>
      <c r="AL177">
        <f t="shared" si="42"/>
        <v>29.173945145779683</v>
      </c>
      <c r="AM177">
        <v>7</v>
      </c>
      <c r="AN177">
        <v>0</v>
      </c>
      <c r="AO177">
        <v>0</v>
      </c>
      <c r="AP177">
        <v>0</v>
      </c>
      <c r="AQ177">
        <v>7</v>
      </c>
      <c r="AR177">
        <v>0</v>
      </c>
      <c r="AS177">
        <v>0</v>
      </c>
      <c r="AT177" s="5">
        <f t="shared" si="34"/>
        <v>0.35009569282270486</v>
      </c>
    </row>
    <row r="178" spans="1:46" x14ac:dyDescent="0.25">
      <c r="A178" s="19" t="s">
        <v>127</v>
      </c>
      <c r="B178" s="1" t="s">
        <v>128</v>
      </c>
      <c r="C178" s="1" t="s">
        <v>129</v>
      </c>
      <c r="D178" t="str">
        <f t="shared" si="35"/>
        <v>2022/09/08</v>
      </c>
      <c r="E178" t="str">
        <f t="shared" si="36"/>
        <v>20227900</v>
      </c>
      <c r="F178" s="1" t="s">
        <v>130</v>
      </c>
      <c r="G178" s="5">
        <f t="shared" si="37"/>
        <v>8.8333333333333339</v>
      </c>
      <c r="H178" s="5" t="str" cm="1">
        <f t="array" ref="H178:I178">_xlfn.TEXTSPLIT(LOOKUP(A178,INDEX!$A$2:$A$28,INDEX!$E$2:$E$28),",")</f>
        <v>43.178229</v>
      </c>
      <c r="I178" s="5" t="str">
        <v xml:space="preserve"> -79.240608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41"/>
        <v>1199.672</v>
      </c>
      <c r="M178">
        <f>M176</f>
        <v>135.12700000000001</v>
      </c>
      <c r="N178">
        <f t="shared" si="31"/>
        <v>0</v>
      </c>
      <c r="O178" t="s">
        <v>14</v>
      </c>
      <c r="P178">
        <f t="shared" si="32"/>
        <v>1</v>
      </c>
      <c r="Q178" t="s">
        <v>22</v>
      </c>
      <c r="R178" t="s">
        <v>22</v>
      </c>
      <c r="S178">
        <v>2</v>
      </c>
      <c r="T178" t="str">
        <f t="shared" si="38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3"/>
        <v>0.25741709650920985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t="s">
        <v>21</v>
      </c>
      <c r="AL178" t="str">
        <f t="shared" si="42"/>
        <v>NA</v>
      </c>
      <c r="AM178">
        <v>7</v>
      </c>
      <c r="AN178">
        <v>0</v>
      </c>
      <c r="AO178">
        <v>0</v>
      </c>
      <c r="AP178">
        <v>0</v>
      </c>
      <c r="AQ178">
        <v>7</v>
      </c>
      <c r="AR178">
        <v>0</v>
      </c>
      <c r="AS178">
        <v>0</v>
      </c>
      <c r="AT178" s="5">
        <f t="shared" si="34"/>
        <v>0.35009569282270486</v>
      </c>
    </row>
    <row r="179" spans="1:46" x14ac:dyDescent="0.25">
      <c r="A179" s="19" t="s">
        <v>127</v>
      </c>
      <c r="B179" s="19" t="s">
        <v>131</v>
      </c>
      <c r="C179" s="19" t="s">
        <v>129</v>
      </c>
      <c r="D179" s="4" t="str">
        <f t="shared" si="35"/>
        <v>2022/09/08</v>
      </c>
      <c r="E179" s="4" t="str">
        <f t="shared" si="36"/>
        <v>20227900</v>
      </c>
      <c r="F179" s="19" t="s">
        <v>130</v>
      </c>
      <c r="G179" s="20">
        <f t="shared" si="37"/>
        <v>8.8333333333333339</v>
      </c>
      <c r="H179" s="5" t="str" cm="1">
        <f t="array" ref="H179:I179">_xlfn.TEXTSPLIT(LOOKUP(A179,INDEX!$A$2:$A$28,INDEX!$E$2:$E$28),",")</f>
        <v>43.178229</v>
      </c>
      <c r="I179" s="20" t="str">
        <v xml:space="preserve"> -79.240608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41"/>
        <v>1199.672</v>
      </c>
      <c r="M179" s="4">
        <f>SUM(W179:W181)</f>
        <v>49.384</v>
      </c>
      <c r="N179" s="4">
        <f t="shared" si="31"/>
        <v>0</v>
      </c>
      <c r="O179" s="4" t="s">
        <v>14</v>
      </c>
      <c r="P179" s="4">
        <f t="shared" si="32"/>
        <v>0</v>
      </c>
      <c r="Q179" s="4" t="s">
        <v>15</v>
      </c>
      <c r="R179" s="4" t="s">
        <v>22</v>
      </c>
      <c r="S179" s="4">
        <v>2</v>
      </c>
      <c r="T179" s="4" t="str">
        <f t="shared" si="38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3"/>
        <v>0.38476024623359795</v>
      </c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4" t="s">
        <v>21</v>
      </c>
      <c r="AL179" s="4" t="str">
        <f t="shared" si="42"/>
        <v>NA</v>
      </c>
      <c r="AM179" s="4">
        <v>7</v>
      </c>
      <c r="AN179" s="4">
        <v>0</v>
      </c>
      <c r="AO179" s="4">
        <v>0</v>
      </c>
      <c r="AP179" s="4">
        <v>0</v>
      </c>
      <c r="AQ179" s="4">
        <v>7</v>
      </c>
      <c r="AR179" s="4">
        <v>0</v>
      </c>
      <c r="AS179" s="4">
        <v>0</v>
      </c>
      <c r="AT179" s="20">
        <f t="shared" si="34"/>
        <v>0.35009569282270486</v>
      </c>
    </row>
    <row r="180" spans="1:46" x14ac:dyDescent="0.25">
      <c r="A180" s="19" t="s">
        <v>127</v>
      </c>
      <c r="B180" s="19" t="s">
        <v>131</v>
      </c>
      <c r="C180" s="19" t="s">
        <v>129</v>
      </c>
      <c r="D180" s="4" t="str">
        <f t="shared" si="35"/>
        <v>2022/09/08</v>
      </c>
      <c r="E180" s="4" t="str">
        <f t="shared" si="36"/>
        <v>20227900</v>
      </c>
      <c r="F180" s="19" t="s">
        <v>130</v>
      </c>
      <c r="G180" s="20">
        <f t="shared" si="37"/>
        <v>8.8333333333333339</v>
      </c>
      <c r="H180" s="5" t="str" cm="1">
        <f t="array" ref="H180:I180">_xlfn.TEXTSPLIT(LOOKUP(A180,INDEX!$A$2:$A$28,INDEX!$E$2:$E$28),",")</f>
        <v>43.178229</v>
      </c>
      <c r="I180" s="20" t="str">
        <v xml:space="preserve"> -79.240608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41"/>
        <v>1199.672</v>
      </c>
      <c r="M180" s="4">
        <f>M179</f>
        <v>49.384</v>
      </c>
      <c r="N180" s="4">
        <f t="shared" si="31"/>
        <v>0</v>
      </c>
      <c r="O180" s="4" t="s">
        <v>14</v>
      </c>
      <c r="P180" s="4">
        <f t="shared" si="32"/>
        <v>0</v>
      </c>
      <c r="Q180" s="4" t="s">
        <v>15</v>
      </c>
      <c r="R180" s="4" t="s">
        <v>22</v>
      </c>
      <c r="S180" s="4">
        <v>2</v>
      </c>
      <c r="T180" s="4" t="str">
        <f t="shared" si="38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3"/>
        <v>0.52107970192774988</v>
      </c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4">
        <v>23</v>
      </c>
      <c r="AL180" s="4">
        <f t="shared" si="42"/>
        <v>53.627637663700305</v>
      </c>
      <c r="AM180" s="4">
        <v>7</v>
      </c>
      <c r="AN180" s="4">
        <v>0</v>
      </c>
      <c r="AO180" s="4">
        <v>0</v>
      </c>
      <c r="AP180" s="4">
        <v>0</v>
      </c>
      <c r="AQ180" s="4">
        <v>7</v>
      </c>
      <c r="AR180" s="4">
        <v>0</v>
      </c>
      <c r="AS180" s="4">
        <v>0</v>
      </c>
      <c r="AT180" s="20">
        <f t="shared" si="34"/>
        <v>0.35009569282270486</v>
      </c>
    </row>
    <row r="181" spans="1:46" x14ac:dyDescent="0.25">
      <c r="A181" s="19" t="s">
        <v>127</v>
      </c>
      <c r="B181" s="19" t="s">
        <v>131</v>
      </c>
      <c r="C181" s="19" t="s">
        <v>129</v>
      </c>
      <c r="D181" s="4" t="str">
        <f t="shared" si="35"/>
        <v>2022/09/08</v>
      </c>
      <c r="E181" s="4" t="str">
        <f t="shared" si="36"/>
        <v>20227900</v>
      </c>
      <c r="F181" s="19" t="s">
        <v>130</v>
      </c>
      <c r="G181" s="20">
        <f t="shared" si="37"/>
        <v>8.8333333333333339</v>
      </c>
      <c r="H181" s="5" t="str" cm="1">
        <f t="array" ref="H181:I181">_xlfn.TEXTSPLIT(LOOKUP(A181,INDEX!$A$2:$A$28,INDEX!$E$2:$E$28),",")</f>
        <v>43.178229</v>
      </c>
      <c r="I181" s="20" t="str">
        <v xml:space="preserve"> -79.240608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41"/>
        <v>1199.672</v>
      </c>
      <c r="M181" s="4">
        <f>M179</f>
        <v>49.384</v>
      </c>
      <c r="N181" s="4">
        <f t="shared" si="31"/>
        <v>0</v>
      </c>
      <c r="O181" s="4" t="s">
        <v>14</v>
      </c>
      <c r="P181" s="4">
        <f t="shared" si="32"/>
        <v>0</v>
      </c>
      <c r="Q181" s="4" t="s">
        <v>15</v>
      </c>
      <c r="R181" s="4" t="s">
        <v>22</v>
      </c>
      <c r="S181" s="4">
        <v>2</v>
      </c>
      <c r="T181" s="4" t="str">
        <f t="shared" si="38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3"/>
        <v>9.4160051838652198E-2</v>
      </c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4" t="s">
        <v>21</v>
      </c>
      <c r="AL181" s="4" t="str">
        <f t="shared" si="42"/>
        <v>NA</v>
      </c>
      <c r="AM181" s="4">
        <v>7</v>
      </c>
      <c r="AN181" s="4">
        <v>0</v>
      </c>
      <c r="AO181" s="4">
        <v>0</v>
      </c>
      <c r="AP181" s="4">
        <v>0</v>
      </c>
      <c r="AQ181" s="4">
        <v>7</v>
      </c>
      <c r="AR181" s="4">
        <v>0</v>
      </c>
      <c r="AS181" s="4">
        <v>0</v>
      </c>
      <c r="AT181" s="20">
        <f t="shared" si="34"/>
        <v>0.35009569282270486</v>
      </c>
    </row>
    <row r="182" spans="1:46" x14ac:dyDescent="0.25">
      <c r="A182" s="19" t="s">
        <v>127</v>
      </c>
      <c r="B182" s="1" t="s">
        <v>131</v>
      </c>
      <c r="C182" s="1" t="s">
        <v>129</v>
      </c>
      <c r="D182" t="str">
        <f t="shared" si="35"/>
        <v>2022/09/08</v>
      </c>
      <c r="E182" t="str">
        <f t="shared" si="36"/>
        <v>20227900</v>
      </c>
      <c r="F182" s="1" t="s">
        <v>130</v>
      </c>
      <c r="G182" s="5">
        <f t="shared" si="37"/>
        <v>8.8333333333333339</v>
      </c>
      <c r="H182" s="5" t="str" cm="1">
        <f t="array" ref="H182:I182">_xlfn.TEXTSPLIT(LOOKUP(A182,INDEX!$A$2:$A$28,INDEX!$E$2:$E$28),",")</f>
        <v>43.178229</v>
      </c>
      <c r="I182" s="5" t="str">
        <v xml:space="preserve"> -79.240608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41"/>
        <v>1199.672</v>
      </c>
      <c r="M182">
        <f>SUM(W182:W184)</f>
        <v>39.768999999999998</v>
      </c>
      <c r="N182">
        <f t="shared" si="31"/>
        <v>0</v>
      </c>
      <c r="O182" t="s">
        <v>14</v>
      </c>
      <c r="P182">
        <f t="shared" si="32"/>
        <v>1</v>
      </c>
      <c r="Q182" t="s">
        <v>22</v>
      </c>
      <c r="R182" t="s">
        <v>22</v>
      </c>
      <c r="S182">
        <v>2</v>
      </c>
      <c r="T182" t="str">
        <f t="shared" si="38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3"/>
        <v>0.3649073398878524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t="s">
        <v>21</v>
      </c>
      <c r="AL182" t="str">
        <f t="shared" si="42"/>
        <v>NA</v>
      </c>
      <c r="AM182">
        <v>7</v>
      </c>
      <c r="AN182">
        <v>0</v>
      </c>
      <c r="AO182">
        <v>0</v>
      </c>
      <c r="AP182">
        <v>0</v>
      </c>
      <c r="AQ182">
        <v>7</v>
      </c>
      <c r="AR182">
        <v>0</v>
      </c>
      <c r="AS182">
        <v>0</v>
      </c>
      <c r="AT182" s="5">
        <f t="shared" si="34"/>
        <v>0.35009569282270486</v>
      </c>
    </row>
    <row r="183" spans="1:46" x14ac:dyDescent="0.25">
      <c r="A183" s="19" t="s">
        <v>127</v>
      </c>
      <c r="B183" s="1" t="s">
        <v>131</v>
      </c>
      <c r="C183" s="1" t="s">
        <v>129</v>
      </c>
      <c r="D183" t="str">
        <f t="shared" si="35"/>
        <v>2022/09/08</v>
      </c>
      <c r="E183" t="str">
        <f t="shared" si="36"/>
        <v>20227900</v>
      </c>
      <c r="F183" s="1" t="s">
        <v>130</v>
      </c>
      <c r="G183" s="5">
        <f t="shared" si="37"/>
        <v>8.8333333333333339</v>
      </c>
      <c r="H183" s="5" t="str" cm="1">
        <f t="array" ref="H183:I183">_xlfn.TEXTSPLIT(LOOKUP(A183,INDEX!$A$2:$A$28,INDEX!$E$2:$E$28),",")</f>
        <v>43.178229</v>
      </c>
      <c r="I183" s="5" t="str">
        <v xml:space="preserve"> -79.240608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41"/>
        <v>1199.672</v>
      </c>
      <c r="M183">
        <f>M182</f>
        <v>39.768999999999998</v>
      </c>
      <c r="N183">
        <f t="shared" si="31"/>
        <v>0</v>
      </c>
      <c r="O183" t="s">
        <v>14</v>
      </c>
      <c r="P183">
        <f t="shared" si="32"/>
        <v>1</v>
      </c>
      <c r="Q183" t="s">
        <v>22</v>
      </c>
      <c r="R183" t="s">
        <v>22</v>
      </c>
      <c r="S183">
        <v>2</v>
      </c>
      <c r="T183" t="str">
        <f t="shared" si="38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3"/>
        <v>0.37725363976966986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>
        <v>14</v>
      </c>
      <c r="AL183">
        <f t="shared" si="42"/>
        <v>55.988802239552093</v>
      </c>
      <c r="AM183">
        <v>7</v>
      </c>
      <c r="AN183">
        <v>0</v>
      </c>
      <c r="AO183">
        <v>0</v>
      </c>
      <c r="AP183">
        <v>0</v>
      </c>
      <c r="AQ183">
        <v>7</v>
      </c>
      <c r="AR183">
        <v>0</v>
      </c>
      <c r="AS183">
        <v>0</v>
      </c>
      <c r="AT183" s="5">
        <f t="shared" si="34"/>
        <v>0.35009569282270486</v>
      </c>
    </row>
    <row r="184" spans="1:46" x14ac:dyDescent="0.25">
      <c r="A184" s="19" t="s">
        <v>127</v>
      </c>
      <c r="B184" s="1" t="s">
        <v>131</v>
      </c>
      <c r="C184" s="1" t="s">
        <v>129</v>
      </c>
      <c r="D184" t="str">
        <f t="shared" si="35"/>
        <v>2022/09/08</v>
      </c>
      <c r="E184" t="str">
        <f t="shared" si="36"/>
        <v>20227900</v>
      </c>
      <c r="F184" s="1" t="s">
        <v>130</v>
      </c>
      <c r="G184" s="5">
        <f t="shared" si="37"/>
        <v>8.8333333333333339</v>
      </c>
      <c r="H184" s="5" t="str" cm="1">
        <f t="array" ref="H184:I184">_xlfn.TEXTSPLIT(LOOKUP(A184,INDEX!$A$2:$A$28,INDEX!$E$2:$E$28),",")</f>
        <v>43.178229</v>
      </c>
      <c r="I184" s="5" t="str">
        <v xml:space="preserve"> -79.240608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41"/>
        <v>1199.672</v>
      </c>
      <c r="M184">
        <f>M182</f>
        <v>39.768999999999998</v>
      </c>
      <c r="N184">
        <f t="shared" si="31"/>
        <v>0</v>
      </c>
      <c r="O184" t="s">
        <v>14</v>
      </c>
      <c r="P184">
        <f t="shared" si="32"/>
        <v>1</v>
      </c>
      <c r="Q184" t="s">
        <v>22</v>
      </c>
      <c r="R184" t="s">
        <v>22</v>
      </c>
      <c r="S184">
        <v>2</v>
      </c>
      <c r="T184" t="str">
        <f t="shared" si="38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3"/>
        <v>0.2578390203424778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t="s">
        <v>21</v>
      </c>
      <c r="AL184" t="str">
        <f t="shared" si="42"/>
        <v>NA</v>
      </c>
      <c r="AM184">
        <v>7</v>
      </c>
      <c r="AN184">
        <v>0</v>
      </c>
      <c r="AO184">
        <v>0</v>
      </c>
      <c r="AP184">
        <v>0</v>
      </c>
      <c r="AQ184">
        <v>7</v>
      </c>
      <c r="AR184">
        <v>0</v>
      </c>
      <c r="AS184">
        <v>0</v>
      </c>
      <c r="AT184" s="5">
        <f t="shared" si="34"/>
        <v>0.35009569282270486</v>
      </c>
    </row>
    <row r="185" spans="1:46" x14ac:dyDescent="0.25">
      <c r="A185" s="19" t="s">
        <v>134</v>
      </c>
      <c r="B185" s="19" t="s">
        <v>135</v>
      </c>
      <c r="C185" s="19" t="s">
        <v>136</v>
      </c>
      <c r="D185" s="4" t="str">
        <f t="shared" si="35"/>
        <v>2022/09/10</v>
      </c>
      <c r="E185" s="4" t="str">
        <f t="shared" si="36"/>
        <v>20227902</v>
      </c>
      <c r="F185" s="19" t="s">
        <v>137</v>
      </c>
      <c r="G185" s="20">
        <f t="shared" si="37"/>
        <v>8.0666666666666664</v>
      </c>
      <c r="H185" s="5" t="str" cm="1">
        <f t="array" ref="H185:I185">_xlfn.TEXTSPLIT(LOOKUP(A185,INDEX!$A$2:$A$28,INDEX!$E$2:$E$28),",")</f>
        <v>43.180794</v>
      </c>
      <c r="I185" s="20" t="str">
        <v xml:space="preserve"> -79.244033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31"/>
        <v>0</v>
      </c>
      <c r="O185" s="4" t="s">
        <v>14</v>
      </c>
      <c r="P185" s="4">
        <f t="shared" si="32"/>
        <v>1</v>
      </c>
      <c r="Q185" s="4" t="s">
        <v>22</v>
      </c>
      <c r="R185" s="4" t="s">
        <v>22</v>
      </c>
      <c r="S185" s="4">
        <v>5</v>
      </c>
      <c r="T185" s="4" t="str">
        <f t="shared" si="38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3"/>
        <v>0.36262001932823934</v>
      </c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4" t="s">
        <v>21</v>
      </c>
      <c r="AL185" s="4" t="str">
        <f t="shared" si="42"/>
        <v>NA</v>
      </c>
      <c r="AM185" s="4">
        <v>9</v>
      </c>
      <c r="AN185" s="4">
        <v>4</v>
      </c>
      <c r="AO185" s="4">
        <v>2</v>
      </c>
      <c r="AP185" s="4">
        <v>3</v>
      </c>
      <c r="AQ185" s="4">
        <v>0</v>
      </c>
      <c r="AR185" s="4">
        <v>1</v>
      </c>
      <c r="AS185" s="4">
        <v>1</v>
      </c>
      <c r="AT185" s="20">
        <f t="shared" si="34"/>
        <v>0.39525228807157875</v>
      </c>
    </row>
    <row r="186" spans="1:46" x14ac:dyDescent="0.25">
      <c r="A186" s="19" t="s">
        <v>134</v>
      </c>
      <c r="B186" s="19" t="s">
        <v>135</v>
      </c>
      <c r="C186" s="19" t="s">
        <v>136</v>
      </c>
      <c r="D186" s="4" t="str">
        <f t="shared" si="35"/>
        <v>2022/09/10</v>
      </c>
      <c r="E186" s="4" t="str">
        <f t="shared" si="36"/>
        <v>20227902</v>
      </c>
      <c r="F186" s="19" t="s">
        <v>137</v>
      </c>
      <c r="G186" s="20">
        <f t="shared" si="37"/>
        <v>8.0666666666666664</v>
      </c>
      <c r="H186" s="5" t="str" cm="1">
        <f t="array" ref="H186:I186">_xlfn.TEXTSPLIT(LOOKUP(A186,INDEX!$A$2:$A$28,INDEX!$E$2:$E$28),",")</f>
        <v>43.180794</v>
      </c>
      <c r="I186" s="20" t="str">
        <v xml:space="preserve"> -79.244033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3">1366.216</f>
        <v>1366.2159999999999</v>
      </c>
      <c r="M186" s="4">
        <f>M185</f>
        <v>719.15499999999997</v>
      </c>
      <c r="N186" s="4">
        <f t="shared" si="31"/>
        <v>0</v>
      </c>
      <c r="O186" s="4" t="s">
        <v>14</v>
      </c>
      <c r="P186" s="4">
        <f t="shared" si="32"/>
        <v>1</v>
      </c>
      <c r="Q186" s="4" t="s">
        <v>22</v>
      </c>
      <c r="R186" s="4" t="s">
        <v>22</v>
      </c>
      <c r="S186" s="4">
        <v>5</v>
      </c>
      <c r="T186" s="4" t="str">
        <f t="shared" si="38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3"/>
        <v>0.49686507081227271</v>
      </c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4">
        <v>534</v>
      </c>
      <c r="AL186" s="4">
        <f t="shared" si="42"/>
        <v>89.666772080162772</v>
      </c>
      <c r="AM186" s="4">
        <v>9</v>
      </c>
      <c r="AN186" s="4">
        <v>4</v>
      </c>
      <c r="AO186" s="4">
        <v>2</v>
      </c>
      <c r="AP186" s="4">
        <v>3</v>
      </c>
      <c r="AQ186" s="4">
        <v>0</v>
      </c>
      <c r="AR186" s="4">
        <v>1</v>
      </c>
      <c r="AS186" s="4">
        <v>1</v>
      </c>
      <c r="AT186" s="20">
        <f t="shared" si="34"/>
        <v>0.39525228807157875</v>
      </c>
    </row>
    <row r="187" spans="1:46" x14ac:dyDescent="0.25">
      <c r="A187" s="19" t="s">
        <v>134</v>
      </c>
      <c r="B187" s="19" t="s">
        <v>135</v>
      </c>
      <c r="C187" s="19" t="s">
        <v>136</v>
      </c>
      <c r="D187" s="4" t="str">
        <f t="shared" si="35"/>
        <v>2022/09/10</v>
      </c>
      <c r="E187" s="4" t="str">
        <f t="shared" si="36"/>
        <v>20227902</v>
      </c>
      <c r="F187" s="19" t="s">
        <v>137</v>
      </c>
      <c r="G187" s="20">
        <f t="shared" si="37"/>
        <v>8.0666666666666664</v>
      </c>
      <c r="H187" s="5" t="str" cm="1">
        <f t="array" ref="H187:I187">_xlfn.TEXTSPLIT(LOOKUP(A187,INDEX!$A$2:$A$28,INDEX!$E$2:$E$28),",")</f>
        <v>43.180794</v>
      </c>
      <c r="I187" s="20" t="str">
        <v xml:space="preserve"> -79.244033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3"/>
        <v>1366.2159999999999</v>
      </c>
      <c r="M187" s="4">
        <f>M185</f>
        <v>719.15499999999997</v>
      </c>
      <c r="N187" s="4">
        <f t="shared" si="31"/>
        <v>0</v>
      </c>
      <c r="O187" s="4" t="s">
        <v>14</v>
      </c>
      <c r="P187" s="4">
        <f t="shared" si="32"/>
        <v>1</v>
      </c>
      <c r="Q187" s="4" t="s">
        <v>22</v>
      </c>
      <c r="R187" s="4" t="s">
        <v>22</v>
      </c>
      <c r="S187" s="4">
        <v>5</v>
      </c>
      <c r="T187" s="4" t="str">
        <f t="shared" si="38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3"/>
        <v>0.14051490985948789</v>
      </c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4" t="s">
        <v>21</v>
      </c>
      <c r="AL187" s="4" t="str">
        <f t="shared" si="42"/>
        <v>NA</v>
      </c>
      <c r="AM187" s="4">
        <v>9</v>
      </c>
      <c r="AN187" s="4">
        <v>4</v>
      </c>
      <c r="AO187" s="4">
        <v>2</v>
      </c>
      <c r="AP187" s="4">
        <v>3</v>
      </c>
      <c r="AQ187" s="4">
        <v>0</v>
      </c>
      <c r="AR187" s="4">
        <v>1</v>
      </c>
      <c r="AS187" s="4">
        <v>1</v>
      </c>
      <c r="AT187" s="20">
        <f t="shared" si="34"/>
        <v>0.39525228807157875</v>
      </c>
    </row>
    <row r="188" spans="1:46" x14ac:dyDescent="0.25">
      <c r="A188" s="19" t="s">
        <v>134</v>
      </c>
      <c r="B188" s="1" t="s">
        <v>138</v>
      </c>
      <c r="C188" s="1" t="s">
        <v>136</v>
      </c>
      <c r="D188" t="str">
        <f t="shared" si="35"/>
        <v>2022/09/10</v>
      </c>
      <c r="E188" t="str">
        <f t="shared" si="36"/>
        <v>20227902</v>
      </c>
      <c r="F188" s="1" t="s">
        <v>137</v>
      </c>
      <c r="G188" s="5">
        <f t="shared" si="37"/>
        <v>8.0666666666666664</v>
      </c>
      <c r="H188" s="5" t="str" cm="1">
        <f t="array" ref="H188:I188">_xlfn.TEXTSPLIT(LOOKUP(A188,INDEX!$A$2:$A$28,INDEX!$E$2:$E$28),",")</f>
        <v>43.180794</v>
      </c>
      <c r="I188" s="5" t="str">
        <v xml:space="preserve"> -79.244033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3"/>
        <v>1366.2159999999999</v>
      </c>
      <c r="M188">
        <f>SUM(W188:W190)</f>
        <v>434.79599999999999</v>
      </c>
      <c r="N188">
        <f t="shared" si="31"/>
        <v>0</v>
      </c>
      <c r="O188" t="s">
        <v>14</v>
      </c>
      <c r="P188">
        <f t="shared" si="32"/>
        <v>1</v>
      </c>
      <c r="Q188" t="s">
        <v>22</v>
      </c>
      <c r="R188" t="s">
        <v>22</v>
      </c>
      <c r="S188">
        <v>5</v>
      </c>
      <c r="T188" t="str">
        <f t="shared" si="38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3"/>
        <v>0.32052962768746723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t="s">
        <v>21</v>
      </c>
      <c r="AL188" t="str">
        <f t="shared" si="42"/>
        <v>NA</v>
      </c>
      <c r="AM188">
        <v>9</v>
      </c>
      <c r="AN188">
        <v>4</v>
      </c>
      <c r="AO188">
        <v>2</v>
      </c>
      <c r="AP188">
        <v>3</v>
      </c>
      <c r="AQ188">
        <v>0</v>
      </c>
      <c r="AR188">
        <v>1</v>
      </c>
      <c r="AS188">
        <v>0</v>
      </c>
      <c r="AT188" s="5">
        <f t="shared" si="34"/>
        <v>0.39525228807157875</v>
      </c>
    </row>
    <row r="189" spans="1:46" x14ac:dyDescent="0.25">
      <c r="A189" s="19" t="s">
        <v>134</v>
      </c>
      <c r="B189" s="1" t="s">
        <v>138</v>
      </c>
      <c r="C189" s="1" t="s">
        <v>136</v>
      </c>
      <c r="D189" t="str">
        <f t="shared" si="35"/>
        <v>2022/09/10</v>
      </c>
      <c r="E189" t="str">
        <f t="shared" si="36"/>
        <v>20227902</v>
      </c>
      <c r="F189" s="1" t="s">
        <v>137</v>
      </c>
      <c r="G189" s="5">
        <f t="shared" si="37"/>
        <v>8.0666666666666664</v>
      </c>
      <c r="H189" s="5" t="str" cm="1">
        <f t="array" ref="H189:I189">_xlfn.TEXTSPLIT(LOOKUP(A189,INDEX!$A$2:$A$28,INDEX!$E$2:$E$28),",")</f>
        <v>43.180794</v>
      </c>
      <c r="I189" s="5" t="str">
        <v xml:space="preserve"> -79.244033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3"/>
        <v>1366.2159999999999</v>
      </c>
      <c r="M189">
        <f>M188</f>
        <v>434.79599999999999</v>
      </c>
      <c r="N189">
        <f t="shared" si="31"/>
        <v>0</v>
      </c>
      <c r="O189" t="s">
        <v>14</v>
      </c>
      <c r="P189">
        <f t="shared" si="32"/>
        <v>1</v>
      </c>
      <c r="Q189" t="s">
        <v>22</v>
      </c>
      <c r="R189" t="s">
        <v>22</v>
      </c>
      <c r="S189">
        <v>5</v>
      </c>
      <c r="T189" t="str">
        <f t="shared" si="38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3"/>
        <v>0.47543445661873618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>
        <v>240</v>
      </c>
      <c r="AL189">
        <f t="shared" si="42"/>
        <v>69.660453663704487</v>
      </c>
      <c r="AM189">
        <v>9</v>
      </c>
      <c r="AN189">
        <v>4</v>
      </c>
      <c r="AO189">
        <v>2</v>
      </c>
      <c r="AP189">
        <v>3</v>
      </c>
      <c r="AQ189">
        <v>0</v>
      </c>
      <c r="AR189">
        <v>1</v>
      </c>
      <c r="AS189">
        <v>0</v>
      </c>
      <c r="AT189" s="5">
        <f t="shared" si="34"/>
        <v>0.39525228807157875</v>
      </c>
    </row>
    <row r="190" spans="1:46" x14ac:dyDescent="0.25">
      <c r="A190" s="19" t="s">
        <v>134</v>
      </c>
      <c r="B190" s="1" t="s">
        <v>138</v>
      </c>
      <c r="C190" s="1" t="s">
        <v>136</v>
      </c>
      <c r="D190" t="str">
        <f t="shared" si="35"/>
        <v>2022/09/10</v>
      </c>
      <c r="E190" t="str">
        <f t="shared" si="36"/>
        <v>20227902</v>
      </c>
      <c r="F190" s="1" t="s">
        <v>137</v>
      </c>
      <c r="G190" s="5">
        <f t="shared" si="37"/>
        <v>8.0666666666666664</v>
      </c>
      <c r="H190" s="5" t="str" cm="1">
        <f t="array" ref="H190:I190">_xlfn.TEXTSPLIT(LOOKUP(A190,INDEX!$A$2:$A$28,INDEX!$E$2:$E$28),",")</f>
        <v>43.180794</v>
      </c>
      <c r="I190" s="5" t="str">
        <v xml:space="preserve"> -79.244033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3"/>
        <v>1366.2159999999999</v>
      </c>
      <c r="M190">
        <f>M188</f>
        <v>434.79599999999999</v>
      </c>
      <c r="N190">
        <f t="shared" si="31"/>
        <v>0</v>
      </c>
      <c r="O190" t="s">
        <v>14</v>
      </c>
      <c r="P190">
        <f t="shared" si="32"/>
        <v>1</v>
      </c>
      <c r="Q190" t="s">
        <v>22</v>
      </c>
      <c r="R190" t="s">
        <v>22</v>
      </c>
      <c r="S190">
        <v>5</v>
      </c>
      <c r="T190" t="str">
        <f t="shared" si="38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3"/>
        <v>0.20403591569379664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t="s">
        <v>21</v>
      </c>
      <c r="AL190" t="str">
        <f t="shared" si="42"/>
        <v>NA</v>
      </c>
      <c r="AM190">
        <v>9</v>
      </c>
      <c r="AN190">
        <v>4</v>
      </c>
      <c r="AO190">
        <v>2</v>
      </c>
      <c r="AP190">
        <v>3</v>
      </c>
      <c r="AQ190">
        <v>0</v>
      </c>
      <c r="AR190">
        <v>1</v>
      </c>
      <c r="AS190">
        <v>0</v>
      </c>
      <c r="AT190" s="5">
        <f t="shared" si="34"/>
        <v>0.39525228807157875</v>
      </c>
    </row>
    <row r="191" spans="1:46" x14ac:dyDescent="0.25">
      <c r="A191" s="19" t="s">
        <v>134</v>
      </c>
      <c r="B191" s="19" t="s">
        <v>139</v>
      </c>
      <c r="C191" s="19" t="s">
        <v>136</v>
      </c>
      <c r="D191" s="4" t="str">
        <f t="shared" si="35"/>
        <v>2022/09/10</v>
      </c>
      <c r="E191" s="4" t="str">
        <f t="shared" si="36"/>
        <v>20227902</v>
      </c>
      <c r="F191" s="19" t="s">
        <v>137</v>
      </c>
      <c r="G191" s="20">
        <f t="shared" si="37"/>
        <v>8.0666666666666664</v>
      </c>
      <c r="H191" s="5" t="str" cm="1">
        <f t="array" ref="H191:I191">_xlfn.TEXTSPLIT(LOOKUP(A191,INDEX!$A$2:$A$28,INDEX!$E$2:$E$28),",")</f>
        <v>43.180794</v>
      </c>
      <c r="I191" s="20" t="str">
        <v xml:space="preserve"> -79.244033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3"/>
        <v>1366.2159999999999</v>
      </c>
      <c r="M191" s="4">
        <f>SUM(W191:W193)</f>
        <v>235.613</v>
      </c>
      <c r="N191" s="4">
        <f t="shared" si="31"/>
        <v>0</v>
      </c>
      <c r="O191" s="4" t="s">
        <v>14</v>
      </c>
      <c r="P191" s="4">
        <f t="shared" si="32"/>
        <v>1</v>
      </c>
      <c r="Q191" s="4" t="s">
        <v>22</v>
      </c>
      <c r="R191" s="4" t="s">
        <v>22</v>
      </c>
      <c r="S191" s="4">
        <v>5</v>
      </c>
      <c r="T191" s="4" t="str">
        <f t="shared" si="38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3"/>
        <v>0.46241081773925891</v>
      </c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4" t="s">
        <v>21</v>
      </c>
      <c r="AL191" s="4" t="str">
        <f t="shared" si="42"/>
        <v>NA</v>
      </c>
      <c r="AM191" s="4">
        <v>9</v>
      </c>
      <c r="AN191" s="4">
        <v>4</v>
      </c>
      <c r="AO191" s="4">
        <v>2</v>
      </c>
      <c r="AP191" s="4">
        <v>3</v>
      </c>
      <c r="AQ191" s="4">
        <v>0</v>
      </c>
      <c r="AR191" s="4">
        <v>1</v>
      </c>
      <c r="AS191" s="4">
        <v>1</v>
      </c>
      <c r="AT191" s="20">
        <f t="shared" si="34"/>
        <v>0.39525228807157875</v>
      </c>
    </row>
    <row r="192" spans="1:46" x14ac:dyDescent="0.25">
      <c r="A192" s="19" t="s">
        <v>134</v>
      </c>
      <c r="B192" s="19" t="s">
        <v>139</v>
      </c>
      <c r="C192" s="19" t="s">
        <v>136</v>
      </c>
      <c r="D192" s="4" t="str">
        <f t="shared" si="35"/>
        <v>2022/09/10</v>
      </c>
      <c r="E192" s="4" t="str">
        <f t="shared" si="36"/>
        <v>20227902</v>
      </c>
      <c r="F192" s="19" t="s">
        <v>137</v>
      </c>
      <c r="G192" s="20">
        <f t="shared" si="37"/>
        <v>8.0666666666666664</v>
      </c>
      <c r="H192" s="5" t="str" cm="1">
        <f t="array" ref="H192:I192">_xlfn.TEXTSPLIT(LOOKUP(A192,INDEX!$A$2:$A$28,INDEX!$E$2:$E$28),",")</f>
        <v>43.180794</v>
      </c>
      <c r="I192" s="20" t="str">
        <v xml:space="preserve"> -79.244033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3"/>
        <v>1366.2159999999999</v>
      </c>
      <c r="M192" s="4">
        <f>M191</f>
        <v>235.613</v>
      </c>
      <c r="N192" s="4">
        <f t="shared" si="31"/>
        <v>0</v>
      </c>
      <c r="O192" s="4" t="s">
        <v>14</v>
      </c>
      <c r="P192" s="4">
        <f t="shared" si="32"/>
        <v>1</v>
      </c>
      <c r="Q192" s="4" t="s">
        <v>22</v>
      </c>
      <c r="R192" s="4" t="s">
        <v>22</v>
      </c>
      <c r="S192" s="4">
        <v>5</v>
      </c>
      <c r="T192" s="4" t="str">
        <f t="shared" si="38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3"/>
        <v>0.37619740846218164</v>
      </c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4">
        <v>75</v>
      </c>
      <c r="AL192" s="4">
        <f t="shared" si="42"/>
        <v>50.768866274806236</v>
      </c>
      <c r="AM192" s="4">
        <v>9</v>
      </c>
      <c r="AN192" s="4">
        <v>4</v>
      </c>
      <c r="AO192" s="4">
        <v>2</v>
      </c>
      <c r="AP192" s="4">
        <v>3</v>
      </c>
      <c r="AQ192" s="4">
        <v>0</v>
      </c>
      <c r="AR192" s="4">
        <v>1</v>
      </c>
      <c r="AS192" s="4">
        <v>1</v>
      </c>
      <c r="AT192" s="20">
        <f t="shared" si="34"/>
        <v>0.39525228807157875</v>
      </c>
    </row>
    <row r="193" spans="1:46" x14ac:dyDescent="0.25">
      <c r="A193" s="19" t="s">
        <v>134</v>
      </c>
      <c r="B193" s="19" t="s">
        <v>139</v>
      </c>
      <c r="C193" s="19" t="s">
        <v>136</v>
      </c>
      <c r="D193" s="4" t="str">
        <f t="shared" si="35"/>
        <v>2022/09/10</v>
      </c>
      <c r="E193" s="4" t="str">
        <f t="shared" si="36"/>
        <v>20227902</v>
      </c>
      <c r="F193" s="19" t="s">
        <v>137</v>
      </c>
      <c r="G193" s="20">
        <f t="shared" si="37"/>
        <v>8.0666666666666664</v>
      </c>
      <c r="H193" s="5" t="str" cm="1">
        <f t="array" ref="H193:I193">_xlfn.TEXTSPLIT(LOOKUP(A193,INDEX!$A$2:$A$28,INDEX!$E$2:$E$28),",")</f>
        <v>43.180794</v>
      </c>
      <c r="I193" s="20" t="str">
        <v xml:space="preserve"> -79.244033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3"/>
        <v>1366.2159999999999</v>
      </c>
      <c r="M193" s="4">
        <f>M191</f>
        <v>235.613</v>
      </c>
      <c r="N193" s="4">
        <f t="shared" si="31"/>
        <v>0</v>
      </c>
      <c r="O193" s="4" t="s">
        <v>14</v>
      </c>
      <c r="P193" s="4">
        <f t="shared" si="32"/>
        <v>1</v>
      </c>
      <c r="Q193" s="4" t="s">
        <v>22</v>
      </c>
      <c r="R193" s="4" t="s">
        <v>22</v>
      </c>
      <c r="S193" s="4">
        <v>5</v>
      </c>
      <c r="T193" s="4" t="str">
        <f t="shared" si="38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3"/>
        <v>0.16139177379855951</v>
      </c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4" t="s">
        <v>21</v>
      </c>
      <c r="AL193" s="4" t="str">
        <f t="shared" si="42"/>
        <v>NA</v>
      </c>
      <c r="AM193" s="4">
        <v>9</v>
      </c>
      <c r="AN193" s="4">
        <v>4</v>
      </c>
      <c r="AO193" s="4">
        <v>2</v>
      </c>
      <c r="AP193" s="4">
        <v>3</v>
      </c>
      <c r="AQ193" s="4">
        <v>0</v>
      </c>
      <c r="AR193" s="4">
        <v>1</v>
      </c>
      <c r="AS193" s="4">
        <v>1</v>
      </c>
      <c r="AT193" s="20">
        <f t="shared" si="34"/>
        <v>0.39525228807157875</v>
      </c>
    </row>
    <row r="194" spans="1:46" x14ac:dyDescent="0.25">
      <c r="A194" s="19" t="s">
        <v>134</v>
      </c>
      <c r="B194" s="1" t="s">
        <v>140</v>
      </c>
      <c r="C194" s="1" t="s">
        <v>136</v>
      </c>
      <c r="D194" t="str">
        <f t="shared" si="35"/>
        <v>2022/09/10</v>
      </c>
      <c r="E194" t="str">
        <f t="shared" si="36"/>
        <v>20227902</v>
      </c>
      <c r="F194" s="1" t="s">
        <v>137</v>
      </c>
      <c r="G194" s="5">
        <f t="shared" si="37"/>
        <v>8.0666666666666664</v>
      </c>
      <c r="H194" s="5" t="str" cm="1">
        <f t="array" ref="H194:I194">_xlfn.TEXTSPLIT(LOOKUP(A194,INDEX!$A$2:$A$28,INDEX!$E$2:$E$28),",")</f>
        <v>43.180794</v>
      </c>
      <c r="I194" s="5" t="str">
        <v xml:space="preserve"> -79.244033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3"/>
        <v>1366.2159999999999</v>
      </c>
      <c r="M194">
        <f>SUM(W194:W196)</f>
        <v>220.28799999999998</v>
      </c>
      <c r="N194">
        <f t="shared" ref="N194:N253" si="44">IF(O194="Commercial",1,0)</f>
        <v>0</v>
      </c>
      <c r="O194" t="s">
        <v>14</v>
      </c>
      <c r="P194">
        <f t="shared" ref="P194:P253" si="45">IF(Q194="YES", 1, 0)</f>
        <v>1</v>
      </c>
      <c r="Q194" t="s">
        <v>22</v>
      </c>
      <c r="R194" t="s">
        <v>22</v>
      </c>
      <c r="S194">
        <v>5</v>
      </c>
      <c r="T194" t="str">
        <f t="shared" si="38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6">W194/M194</f>
        <v>0.4377496731551424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t="s">
        <v>21</v>
      </c>
      <c r="AL194" t="str">
        <f t="shared" si="42"/>
        <v>NA</v>
      </c>
      <c r="AM194">
        <v>9</v>
      </c>
      <c r="AN194">
        <v>4</v>
      </c>
      <c r="AO194">
        <v>2</v>
      </c>
      <c r="AP194">
        <v>3</v>
      </c>
      <c r="AQ194">
        <v>0</v>
      </c>
      <c r="AR194">
        <v>0</v>
      </c>
      <c r="AS194">
        <v>0</v>
      </c>
      <c r="AT194" s="5">
        <f t="shared" ref="AT194:AT253" si="47">AM194/(L194/60)</f>
        <v>0.39525228807157875</v>
      </c>
    </row>
    <row r="195" spans="1:46" x14ac:dyDescent="0.25">
      <c r="A195" s="19" t="s">
        <v>134</v>
      </c>
      <c r="B195" s="1" t="s">
        <v>140</v>
      </c>
      <c r="C195" s="1" t="s">
        <v>136</v>
      </c>
      <c r="D195" t="str">
        <f t="shared" si="35"/>
        <v>2022/09/10</v>
      </c>
      <c r="E195" t="str">
        <f t="shared" si="36"/>
        <v>20227902</v>
      </c>
      <c r="F195" s="1" t="s">
        <v>137</v>
      </c>
      <c r="G195" s="5">
        <f t="shared" si="37"/>
        <v>8.0666666666666664</v>
      </c>
      <c r="H195" s="5" t="str" cm="1">
        <f t="array" ref="H195:I195">_xlfn.TEXTSPLIT(LOOKUP(A195,INDEX!$A$2:$A$28,INDEX!$E$2:$E$28),",")</f>
        <v>43.180794</v>
      </c>
      <c r="I195" s="5" t="str">
        <v xml:space="preserve"> -79.244033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3"/>
        <v>1366.2159999999999</v>
      </c>
      <c r="M195">
        <f>M194</f>
        <v>220.28799999999998</v>
      </c>
      <c r="N195">
        <f t="shared" si="44"/>
        <v>0</v>
      </c>
      <c r="O195" t="s">
        <v>14</v>
      </c>
      <c r="P195">
        <f t="shared" si="45"/>
        <v>1</v>
      </c>
      <c r="Q195" t="s">
        <v>22</v>
      </c>
      <c r="R195" t="s">
        <v>22</v>
      </c>
      <c r="S195">
        <v>5</v>
      </c>
      <c r="T195" t="str">
        <f t="shared" ref="T195:T253" si="48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6"/>
        <v>0.38275802585705987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>
        <v>72</v>
      </c>
      <c r="AL195">
        <f t="shared" si="42"/>
        <v>51.235219469383402</v>
      </c>
      <c r="AM195">
        <v>9</v>
      </c>
      <c r="AN195">
        <v>4</v>
      </c>
      <c r="AO195">
        <v>2</v>
      </c>
      <c r="AP195">
        <v>3</v>
      </c>
      <c r="AQ195">
        <v>0</v>
      </c>
      <c r="AR195">
        <v>0</v>
      </c>
      <c r="AS195">
        <v>0</v>
      </c>
      <c r="AT195" s="5">
        <f t="shared" si="47"/>
        <v>0.39525228807157875</v>
      </c>
    </row>
    <row r="196" spans="1:46" x14ac:dyDescent="0.25">
      <c r="A196" s="19" t="s">
        <v>134</v>
      </c>
      <c r="B196" s="1" t="s">
        <v>140</v>
      </c>
      <c r="C196" s="1" t="s">
        <v>136</v>
      </c>
      <c r="D196" t="str">
        <f t="shared" ref="D196:D253" si="49">SUBSTITUTE(C196,"-","/")</f>
        <v>2022/09/10</v>
      </c>
      <c r="E196" t="str">
        <f t="shared" ref="E196:E253" si="50">TEXT(D196,"yyyy")&amp;TEXT((D196-DATEVALUE("1/1/"&amp;TEXT(D196,"yy"))+1),"000")</f>
        <v>20227902</v>
      </c>
      <c r="F196" s="1" t="s">
        <v>137</v>
      </c>
      <c r="G196" s="5">
        <f t="shared" ref="G196:G253" si="51">F196*24</f>
        <v>8.0666666666666664</v>
      </c>
      <c r="H196" s="5" t="str" cm="1">
        <f t="array" ref="H196:I196">_xlfn.TEXTSPLIT(LOOKUP(A196,INDEX!$A$2:$A$28,INDEX!$E$2:$E$28),",")</f>
        <v>43.180794</v>
      </c>
      <c r="I196" s="5" t="str">
        <v xml:space="preserve"> -79.244033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3"/>
        <v>1366.2159999999999</v>
      </c>
      <c r="M196">
        <f>M194</f>
        <v>220.28799999999998</v>
      </c>
      <c r="N196">
        <f t="shared" si="44"/>
        <v>0</v>
      </c>
      <c r="O196" t="s">
        <v>14</v>
      </c>
      <c r="P196">
        <f t="shared" si="45"/>
        <v>1</v>
      </c>
      <c r="Q196" t="s">
        <v>22</v>
      </c>
      <c r="R196" t="s">
        <v>22</v>
      </c>
      <c r="S196">
        <v>5</v>
      </c>
      <c r="T196" t="str">
        <f t="shared" si="48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6"/>
        <v>0.17949230098779781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t="s">
        <v>21</v>
      </c>
      <c r="AL196" t="str">
        <f t="shared" si="42"/>
        <v>NA</v>
      </c>
      <c r="AM196">
        <v>9</v>
      </c>
      <c r="AN196">
        <v>4</v>
      </c>
      <c r="AO196">
        <v>2</v>
      </c>
      <c r="AP196">
        <v>3</v>
      </c>
      <c r="AQ196">
        <v>0</v>
      </c>
      <c r="AR196">
        <v>0</v>
      </c>
      <c r="AS196">
        <v>0</v>
      </c>
      <c r="AT196" s="5">
        <f t="shared" si="47"/>
        <v>0.39525228807157875</v>
      </c>
    </row>
    <row r="197" spans="1:46" x14ac:dyDescent="0.25">
      <c r="A197" s="19" t="s">
        <v>134</v>
      </c>
      <c r="B197" s="19" t="s">
        <v>141</v>
      </c>
      <c r="C197" s="19" t="s">
        <v>136</v>
      </c>
      <c r="D197" s="4" t="str">
        <f t="shared" si="49"/>
        <v>2022/09/10</v>
      </c>
      <c r="E197" s="4" t="str">
        <f t="shared" si="50"/>
        <v>20227902</v>
      </c>
      <c r="F197" s="19" t="s">
        <v>137</v>
      </c>
      <c r="G197" s="20">
        <f t="shared" si="51"/>
        <v>8.0666666666666664</v>
      </c>
      <c r="H197" s="5" t="str" cm="1">
        <f t="array" ref="H197:I197">_xlfn.TEXTSPLIT(LOOKUP(A197,INDEX!$A$2:$A$28,INDEX!$E$2:$E$28),",")</f>
        <v>43.180794</v>
      </c>
      <c r="I197" s="20" t="str">
        <v xml:space="preserve"> -79.244033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3"/>
        <v>1366.2159999999999</v>
      </c>
      <c r="M197" s="4">
        <f>SUM(W197:W199)</f>
        <v>1.5329999999999999</v>
      </c>
      <c r="N197" s="4">
        <f t="shared" si="44"/>
        <v>0</v>
      </c>
      <c r="O197" s="4" t="s">
        <v>14</v>
      </c>
      <c r="P197" s="4">
        <f t="shared" si="45"/>
        <v>1</v>
      </c>
      <c r="Q197" s="4" t="s">
        <v>22</v>
      </c>
      <c r="R197" s="4" t="s">
        <v>22</v>
      </c>
      <c r="S197" s="4">
        <v>5</v>
      </c>
      <c r="T197" s="4" t="str">
        <f t="shared" si="48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6"/>
        <v>0</v>
      </c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4" t="s">
        <v>21</v>
      </c>
      <c r="AL197" s="4" t="str">
        <f t="shared" si="42"/>
        <v>NA</v>
      </c>
      <c r="AM197" s="4">
        <v>9</v>
      </c>
      <c r="AN197" s="4">
        <v>4</v>
      </c>
      <c r="AO197" s="4">
        <v>2</v>
      </c>
      <c r="AP197" s="4">
        <v>3</v>
      </c>
      <c r="AQ197" s="4">
        <v>0</v>
      </c>
      <c r="AR197" s="4">
        <v>0</v>
      </c>
      <c r="AS197" s="4">
        <v>0</v>
      </c>
      <c r="AT197" s="20">
        <f t="shared" si="47"/>
        <v>0.39525228807157875</v>
      </c>
    </row>
    <row r="198" spans="1:46" x14ac:dyDescent="0.25">
      <c r="A198" s="19" t="s">
        <v>134</v>
      </c>
      <c r="B198" s="19" t="s">
        <v>141</v>
      </c>
      <c r="C198" s="19" t="s">
        <v>136</v>
      </c>
      <c r="D198" s="4" t="str">
        <f t="shared" si="49"/>
        <v>2022/09/10</v>
      </c>
      <c r="E198" s="4" t="str">
        <f t="shared" si="50"/>
        <v>20227902</v>
      </c>
      <c r="F198" s="19" t="s">
        <v>137</v>
      </c>
      <c r="G198" s="20">
        <f t="shared" si="51"/>
        <v>8.0666666666666664</v>
      </c>
      <c r="H198" s="5" t="str" cm="1">
        <f t="array" ref="H198:I198">_xlfn.TEXTSPLIT(LOOKUP(A198,INDEX!$A$2:$A$28,INDEX!$E$2:$E$28),",")</f>
        <v>43.180794</v>
      </c>
      <c r="I198" s="20" t="str">
        <v xml:space="preserve"> -79.244033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3"/>
        <v>1366.2159999999999</v>
      </c>
      <c r="M198" s="4">
        <f>M197</f>
        <v>1.5329999999999999</v>
      </c>
      <c r="N198" s="4">
        <f t="shared" si="44"/>
        <v>0</v>
      </c>
      <c r="O198" s="4" t="s">
        <v>14</v>
      </c>
      <c r="P198" s="4">
        <f t="shared" si="45"/>
        <v>1</v>
      </c>
      <c r="Q198" s="4" t="s">
        <v>22</v>
      </c>
      <c r="R198" s="4" t="s">
        <v>22</v>
      </c>
      <c r="S198" s="4">
        <v>5</v>
      </c>
      <c r="T198" s="4" t="str">
        <f t="shared" si="48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6"/>
        <v>0</v>
      </c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4">
        <v>0</v>
      </c>
      <c r="AL198" s="4">
        <v>0</v>
      </c>
      <c r="AM198" s="4">
        <v>9</v>
      </c>
      <c r="AN198" s="4">
        <v>4</v>
      </c>
      <c r="AO198" s="4">
        <v>2</v>
      </c>
      <c r="AP198" s="4">
        <v>3</v>
      </c>
      <c r="AQ198" s="4">
        <v>0</v>
      </c>
      <c r="AR198" s="4">
        <v>0</v>
      </c>
      <c r="AS198" s="4">
        <v>0</v>
      </c>
      <c r="AT198" s="20">
        <f t="shared" si="47"/>
        <v>0.39525228807157875</v>
      </c>
    </row>
    <row r="199" spans="1:46" x14ac:dyDescent="0.25">
      <c r="A199" s="19" t="s">
        <v>134</v>
      </c>
      <c r="B199" s="19" t="s">
        <v>141</v>
      </c>
      <c r="C199" s="19" t="s">
        <v>136</v>
      </c>
      <c r="D199" s="4" t="str">
        <f t="shared" si="49"/>
        <v>2022/09/10</v>
      </c>
      <c r="E199" s="4" t="str">
        <f t="shared" si="50"/>
        <v>20227902</v>
      </c>
      <c r="F199" s="19" t="s">
        <v>137</v>
      </c>
      <c r="G199" s="20">
        <f t="shared" si="51"/>
        <v>8.0666666666666664</v>
      </c>
      <c r="H199" s="5" t="str" cm="1">
        <f t="array" ref="H199:I199">_xlfn.TEXTSPLIT(LOOKUP(A199,INDEX!$A$2:$A$28,INDEX!$E$2:$E$28),",")</f>
        <v>43.180794</v>
      </c>
      <c r="I199" s="20" t="str">
        <v xml:space="preserve"> -79.244033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3"/>
        <v>1366.2159999999999</v>
      </c>
      <c r="M199" s="4">
        <f>M197</f>
        <v>1.5329999999999999</v>
      </c>
      <c r="N199" s="4">
        <f t="shared" si="44"/>
        <v>0</v>
      </c>
      <c r="O199" s="4" t="s">
        <v>14</v>
      </c>
      <c r="P199" s="4">
        <f t="shared" si="45"/>
        <v>1</v>
      </c>
      <c r="Q199" s="4" t="s">
        <v>22</v>
      </c>
      <c r="R199" s="4" t="s">
        <v>22</v>
      </c>
      <c r="S199" s="4">
        <v>5</v>
      </c>
      <c r="T199" s="4" t="str">
        <f t="shared" si="48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6"/>
        <v>1</v>
      </c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4" t="s">
        <v>21</v>
      </c>
      <c r="AL199" s="4" t="str">
        <f t="shared" ref="AL199:AL256" si="52">IF(AK199="NA","NA",AK199/W199*60)</f>
        <v>NA</v>
      </c>
      <c r="AM199" s="4">
        <v>9</v>
      </c>
      <c r="AN199" s="4">
        <v>4</v>
      </c>
      <c r="AO199" s="4">
        <v>2</v>
      </c>
      <c r="AP199" s="4">
        <v>3</v>
      </c>
      <c r="AQ199" s="4">
        <v>0</v>
      </c>
      <c r="AR199" s="4">
        <v>0</v>
      </c>
      <c r="AS199" s="4">
        <v>0</v>
      </c>
      <c r="AT199" s="20">
        <f t="shared" si="47"/>
        <v>0.39525228807157875</v>
      </c>
    </row>
    <row r="200" spans="1:46" x14ac:dyDescent="0.25">
      <c r="A200" s="19" t="s">
        <v>143</v>
      </c>
      <c r="B200" s="1" t="s">
        <v>144</v>
      </c>
      <c r="C200" s="1" t="s">
        <v>145</v>
      </c>
      <c r="D200" t="str">
        <f t="shared" si="49"/>
        <v>2022/09/21</v>
      </c>
      <c r="E200" t="str">
        <f t="shared" si="50"/>
        <v>20227913</v>
      </c>
      <c r="F200" s="1" t="s">
        <v>146</v>
      </c>
      <c r="G200" s="5">
        <f t="shared" si="51"/>
        <v>9.2166666666666668</v>
      </c>
      <c r="H200" s="5" t="str" cm="1">
        <f t="array" ref="H200:I200">_xlfn.TEXTSPLIT(LOOKUP(A200,INDEX!$A$2:$A$28,INDEX!$E$2:$E$28),",")</f>
        <v>43.176775</v>
      </c>
      <c r="I200" s="5" t="str">
        <v xml:space="preserve"> -79.242460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4"/>
        <v>1</v>
      </c>
      <c r="O200" t="s">
        <v>67</v>
      </c>
      <c r="P200">
        <f t="shared" si="45"/>
        <v>0</v>
      </c>
      <c r="Q200" t="s">
        <v>15</v>
      </c>
      <c r="R200" t="s">
        <v>22</v>
      </c>
      <c r="S200">
        <v>2</v>
      </c>
      <c r="T200" t="str">
        <f t="shared" si="48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6"/>
        <v>0.39485071710783387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t="s">
        <v>21</v>
      </c>
      <c r="AL200" t="str">
        <f t="shared" si="52"/>
        <v>NA</v>
      </c>
      <c r="AM200">
        <v>15</v>
      </c>
      <c r="AN200">
        <v>4</v>
      </c>
      <c r="AO200">
        <v>0</v>
      </c>
      <c r="AP200">
        <v>4</v>
      </c>
      <c r="AQ200">
        <v>7</v>
      </c>
      <c r="AR200">
        <v>0</v>
      </c>
      <c r="AS200">
        <v>0</v>
      </c>
      <c r="AT200" s="5">
        <f t="shared" si="47"/>
        <v>1.4609417230346684</v>
      </c>
    </row>
    <row r="201" spans="1:46" x14ac:dyDescent="0.25">
      <c r="A201" s="19" t="s">
        <v>143</v>
      </c>
      <c r="B201" s="1" t="s">
        <v>144</v>
      </c>
      <c r="C201" s="1" t="s">
        <v>145</v>
      </c>
      <c r="D201" t="str">
        <f t="shared" si="49"/>
        <v>2022/09/21</v>
      </c>
      <c r="E201" t="str">
        <f t="shared" si="50"/>
        <v>20227913</v>
      </c>
      <c r="F201" s="1" t="s">
        <v>146</v>
      </c>
      <c r="G201" s="5">
        <f t="shared" si="51"/>
        <v>9.2166666666666668</v>
      </c>
      <c r="H201" s="5" t="str" cm="1">
        <f t="array" ref="H201:I201">_xlfn.TEXTSPLIT(LOOKUP(A201,INDEX!$A$2:$A$28,INDEX!$E$2:$E$28),",")</f>
        <v>43.176775</v>
      </c>
      <c r="I201" s="5" t="str">
        <v xml:space="preserve"> -79.242460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4"/>
        <v>1</v>
      </c>
      <c r="O201" t="s">
        <v>67</v>
      </c>
      <c r="P201">
        <f t="shared" si="45"/>
        <v>0</v>
      </c>
      <c r="Q201" t="s">
        <v>15</v>
      </c>
      <c r="R201" t="s">
        <v>22</v>
      </c>
      <c r="S201">
        <v>2</v>
      </c>
      <c r="T201" t="str">
        <f t="shared" si="48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6"/>
        <v>0.43198691694284841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>
        <v>30</v>
      </c>
      <c r="AL201">
        <f t="shared" si="52"/>
        <v>60.303527756373747</v>
      </c>
      <c r="AM201">
        <v>15</v>
      </c>
      <c r="AN201">
        <v>4</v>
      </c>
      <c r="AO201">
        <v>0</v>
      </c>
      <c r="AP201">
        <v>4</v>
      </c>
      <c r="AQ201">
        <v>7</v>
      </c>
      <c r="AR201">
        <v>0</v>
      </c>
      <c r="AS201">
        <v>0</v>
      </c>
      <c r="AT201" s="5">
        <f t="shared" si="47"/>
        <v>1.4609417230346684</v>
      </c>
    </row>
    <row r="202" spans="1:46" x14ac:dyDescent="0.25">
      <c r="A202" s="19" t="s">
        <v>143</v>
      </c>
      <c r="B202" s="1" t="s">
        <v>144</v>
      </c>
      <c r="C202" s="1" t="s">
        <v>145</v>
      </c>
      <c r="D202" t="str">
        <f t="shared" si="49"/>
        <v>2022/09/21</v>
      </c>
      <c r="E202" t="str">
        <f t="shared" si="50"/>
        <v>20227913</v>
      </c>
      <c r="F202" s="1" t="s">
        <v>146</v>
      </c>
      <c r="G202" s="5">
        <f t="shared" si="51"/>
        <v>9.2166666666666668</v>
      </c>
      <c r="H202" s="5" t="str" cm="1">
        <f t="array" ref="H202:I202">_xlfn.TEXTSPLIT(LOOKUP(A202,INDEX!$A$2:$A$28,INDEX!$E$2:$E$28),",")</f>
        <v>43.176775</v>
      </c>
      <c r="I202" s="5" t="str">
        <v xml:space="preserve"> -79.242460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4"/>
        <v>1</v>
      </c>
      <c r="O202" t="s">
        <v>67</v>
      </c>
      <c r="P202">
        <f t="shared" si="45"/>
        <v>0</v>
      </c>
      <c r="Q202" t="s">
        <v>15</v>
      </c>
      <c r="R202" t="s">
        <v>22</v>
      </c>
      <c r="S202">
        <v>2</v>
      </c>
      <c r="T202" t="str">
        <f t="shared" si="48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6"/>
        <v>0.17316236594931761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t="s">
        <v>21</v>
      </c>
      <c r="AL202" t="str">
        <f t="shared" si="52"/>
        <v>NA</v>
      </c>
      <c r="AM202">
        <v>15</v>
      </c>
      <c r="AN202">
        <v>4</v>
      </c>
      <c r="AO202">
        <v>0</v>
      </c>
      <c r="AP202">
        <v>4</v>
      </c>
      <c r="AQ202">
        <v>7</v>
      </c>
      <c r="AR202">
        <v>0</v>
      </c>
      <c r="AS202">
        <v>0</v>
      </c>
      <c r="AT202" s="5">
        <f t="shared" si="47"/>
        <v>1.4609417230346684</v>
      </c>
    </row>
    <row r="203" spans="1:46" x14ac:dyDescent="0.25">
      <c r="A203" s="19" t="s">
        <v>143</v>
      </c>
      <c r="B203" s="19" t="s">
        <v>144</v>
      </c>
      <c r="C203" s="19" t="s">
        <v>145</v>
      </c>
      <c r="D203" s="4" t="str">
        <f t="shared" si="49"/>
        <v>2022/09/21</v>
      </c>
      <c r="E203" s="4" t="str">
        <f t="shared" si="50"/>
        <v>20227913</v>
      </c>
      <c r="F203" s="19" t="s">
        <v>146</v>
      </c>
      <c r="G203" s="20">
        <f t="shared" si="51"/>
        <v>9.2166666666666668</v>
      </c>
      <c r="H203" s="5" t="str" cm="1">
        <f t="array" ref="H203:I203">_xlfn.TEXTSPLIT(LOOKUP(A203,INDEX!$A$2:$A$28,INDEX!$E$2:$E$28),",")</f>
        <v>43.176775</v>
      </c>
      <c r="I203" s="20" t="str">
        <v xml:space="preserve"> -79.242460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4"/>
        <v>1</v>
      </c>
      <c r="O203" s="4" t="s">
        <v>67</v>
      </c>
      <c r="P203" s="4">
        <f t="shared" si="45"/>
        <v>1</v>
      </c>
      <c r="Q203" s="4" t="s">
        <v>22</v>
      </c>
      <c r="R203" s="4" t="s">
        <v>22</v>
      </c>
      <c r="S203" s="4">
        <v>2</v>
      </c>
      <c r="T203" s="4" t="str">
        <f t="shared" si="48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6"/>
        <v>0.38600568035114896</v>
      </c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4" t="s">
        <v>21</v>
      </c>
      <c r="AL203" s="4" t="str">
        <f t="shared" si="52"/>
        <v>NA</v>
      </c>
      <c r="AM203" s="4">
        <v>15</v>
      </c>
      <c r="AN203" s="4">
        <v>4</v>
      </c>
      <c r="AO203" s="4">
        <v>0</v>
      </c>
      <c r="AP203" s="4">
        <v>4</v>
      </c>
      <c r="AQ203" s="4">
        <v>7</v>
      </c>
      <c r="AR203" s="4">
        <v>0</v>
      </c>
      <c r="AS203" s="4">
        <v>0</v>
      </c>
      <c r="AT203" s="20">
        <f t="shared" si="47"/>
        <v>1.4609417230346684</v>
      </c>
    </row>
    <row r="204" spans="1:46" x14ac:dyDescent="0.25">
      <c r="A204" s="19" t="s">
        <v>143</v>
      </c>
      <c r="B204" s="19" t="s">
        <v>144</v>
      </c>
      <c r="C204" s="19" t="s">
        <v>145</v>
      </c>
      <c r="D204" s="4" t="str">
        <f t="shared" si="49"/>
        <v>2022/09/21</v>
      </c>
      <c r="E204" s="4" t="str">
        <f t="shared" si="50"/>
        <v>20227913</v>
      </c>
      <c r="F204" s="19" t="s">
        <v>146</v>
      </c>
      <c r="G204" s="20">
        <f t="shared" si="51"/>
        <v>9.2166666666666668</v>
      </c>
      <c r="H204" s="5" t="str" cm="1">
        <f t="array" ref="H204:I204">_xlfn.TEXTSPLIT(LOOKUP(A204,INDEX!$A$2:$A$28,INDEX!$E$2:$E$28),",")</f>
        <v>43.176775</v>
      </c>
      <c r="I204" s="20" t="str">
        <v xml:space="preserve"> -79.242460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4"/>
        <v>1</v>
      </c>
      <c r="O204" s="4" t="s">
        <v>67</v>
      </c>
      <c r="P204" s="4">
        <f t="shared" si="45"/>
        <v>1</v>
      </c>
      <c r="Q204" s="4" t="s">
        <v>22</v>
      </c>
      <c r="R204" s="4" t="s">
        <v>22</v>
      </c>
      <c r="S204" s="4">
        <v>2</v>
      </c>
      <c r="T204" s="4" t="str">
        <f t="shared" si="48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6"/>
        <v>0.54712109475858506</v>
      </c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4">
        <v>3</v>
      </c>
      <c r="AL204" s="4">
        <f t="shared" si="52"/>
        <v>84.94572911750825</v>
      </c>
      <c r="AM204" s="4">
        <v>15</v>
      </c>
      <c r="AN204" s="4">
        <v>4</v>
      </c>
      <c r="AO204" s="4">
        <v>0</v>
      </c>
      <c r="AP204" s="4">
        <v>4</v>
      </c>
      <c r="AQ204" s="4">
        <v>7</v>
      </c>
      <c r="AR204" s="4">
        <v>0</v>
      </c>
      <c r="AS204" s="4">
        <v>0</v>
      </c>
      <c r="AT204" s="20">
        <f t="shared" si="47"/>
        <v>1.4609417230346684</v>
      </c>
    </row>
    <row r="205" spans="1:46" x14ac:dyDescent="0.25">
      <c r="A205" s="19" t="s">
        <v>143</v>
      </c>
      <c r="B205" s="19" t="s">
        <v>144</v>
      </c>
      <c r="C205" s="19" t="s">
        <v>145</v>
      </c>
      <c r="D205" s="4" t="str">
        <f t="shared" si="49"/>
        <v>2022/09/21</v>
      </c>
      <c r="E205" s="4" t="str">
        <f t="shared" si="50"/>
        <v>20227913</v>
      </c>
      <c r="F205" s="19" t="s">
        <v>146</v>
      </c>
      <c r="G205" s="20">
        <f t="shared" si="51"/>
        <v>9.2166666666666668</v>
      </c>
      <c r="H205" s="5" t="str" cm="1">
        <f t="array" ref="H205:I205">_xlfn.TEXTSPLIT(LOOKUP(A205,INDEX!$A$2:$A$28,INDEX!$E$2:$E$28),",")</f>
        <v>43.176775</v>
      </c>
      <c r="I205" s="20" t="str">
        <v xml:space="preserve"> -79.242460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4"/>
        <v>1</v>
      </c>
      <c r="O205" s="4" t="s">
        <v>67</v>
      </c>
      <c r="P205" s="4">
        <f t="shared" si="45"/>
        <v>1</v>
      </c>
      <c r="Q205" s="4" t="s">
        <v>22</v>
      </c>
      <c r="R205" s="4" t="s">
        <v>22</v>
      </c>
      <c r="S205" s="4">
        <v>2</v>
      </c>
      <c r="T205" s="4" t="str">
        <f t="shared" si="48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6"/>
        <v>6.6873224890265939E-2</v>
      </c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4" t="s">
        <v>21</v>
      </c>
      <c r="AL205" s="4" t="str">
        <f t="shared" si="52"/>
        <v>NA</v>
      </c>
      <c r="AM205" s="4">
        <v>15</v>
      </c>
      <c r="AN205" s="4">
        <v>4</v>
      </c>
      <c r="AO205" s="4">
        <v>0</v>
      </c>
      <c r="AP205" s="4">
        <v>4</v>
      </c>
      <c r="AQ205" s="4">
        <v>7</v>
      </c>
      <c r="AR205" s="4">
        <v>0</v>
      </c>
      <c r="AS205" s="4">
        <v>0</v>
      </c>
      <c r="AT205" s="20">
        <f t="shared" si="47"/>
        <v>1.4609417230346684</v>
      </c>
    </row>
    <row r="206" spans="1:46" x14ac:dyDescent="0.25">
      <c r="A206" s="19" t="s">
        <v>143</v>
      </c>
      <c r="B206" s="1" t="s">
        <v>147</v>
      </c>
      <c r="C206" s="1" t="s">
        <v>145</v>
      </c>
      <c r="D206" t="str">
        <f t="shared" si="49"/>
        <v>2022/09/21</v>
      </c>
      <c r="E206" t="str">
        <f t="shared" si="50"/>
        <v>20227913</v>
      </c>
      <c r="F206" s="1" t="s">
        <v>146</v>
      </c>
      <c r="G206" s="5">
        <f t="shared" si="51"/>
        <v>9.2166666666666668</v>
      </c>
      <c r="H206" s="5" t="str" cm="1">
        <f t="array" ref="H206:I206">_xlfn.TEXTSPLIT(LOOKUP(A206,INDEX!$A$2:$A$28,INDEX!$E$2:$E$28),",")</f>
        <v>43.176775</v>
      </c>
      <c r="I206" s="5" t="str">
        <v xml:space="preserve"> -79.242460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4"/>
        <v>1</v>
      </c>
      <c r="O206" t="s">
        <v>67</v>
      </c>
      <c r="P206">
        <f t="shared" si="45"/>
        <v>0</v>
      </c>
      <c r="Q206" t="s">
        <v>15</v>
      </c>
      <c r="R206" t="s">
        <v>22</v>
      </c>
      <c r="S206">
        <v>2</v>
      </c>
      <c r="T206" t="str">
        <f t="shared" si="48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6"/>
        <v>0.47198878651295273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t="s">
        <v>21</v>
      </c>
      <c r="AL206" t="str">
        <f t="shared" si="52"/>
        <v>NA</v>
      </c>
      <c r="AM206">
        <v>15</v>
      </c>
      <c r="AN206">
        <v>4</v>
      </c>
      <c r="AO206">
        <v>0</v>
      </c>
      <c r="AP206">
        <v>4</v>
      </c>
      <c r="AQ206">
        <v>7</v>
      </c>
      <c r="AR206">
        <v>0</v>
      </c>
      <c r="AS206">
        <v>0</v>
      </c>
      <c r="AT206" s="5">
        <f t="shared" si="47"/>
        <v>1.4609417230346684</v>
      </c>
    </row>
    <row r="207" spans="1:46" x14ac:dyDescent="0.25">
      <c r="A207" s="19" t="s">
        <v>143</v>
      </c>
      <c r="B207" s="1" t="s">
        <v>147</v>
      </c>
      <c r="C207" s="1" t="s">
        <v>145</v>
      </c>
      <c r="D207" t="str">
        <f t="shared" si="49"/>
        <v>2022/09/21</v>
      </c>
      <c r="E207" t="str">
        <f t="shared" si="50"/>
        <v>20227913</v>
      </c>
      <c r="F207" s="1" t="s">
        <v>146</v>
      </c>
      <c r="G207" s="5">
        <f t="shared" si="51"/>
        <v>9.2166666666666668</v>
      </c>
      <c r="H207" s="5" t="str" cm="1">
        <f t="array" ref="H207:I207">_xlfn.TEXTSPLIT(LOOKUP(A207,INDEX!$A$2:$A$28,INDEX!$E$2:$E$28),",")</f>
        <v>43.176775</v>
      </c>
      <c r="I207" s="5" t="str">
        <v xml:space="preserve"> -79.242460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4"/>
        <v>1</v>
      </c>
      <c r="O207" t="s">
        <v>67</v>
      </c>
      <c r="P207">
        <f t="shared" si="45"/>
        <v>0</v>
      </c>
      <c r="Q207" t="s">
        <v>15</v>
      </c>
      <c r="R207" t="s">
        <v>22</v>
      </c>
      <c r="S207">
        <v>2</v>
      </c>
      <c r="T207" t="str">
        <f t="shared" si="48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6"/>
        <v>0.4326065570608319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>
        <v>80</v>
      </c>
      <c r="AL207">
        <f t="shared" si="52"/>
        <v>71.341517790791002</v>
      </c>
      <c r="AM207">
        <v>15</v>
      </c>
      <c r="AN207">
        <v>4</v>
      </c>
      <c r="AO207">
        <v>0</v>
      </c>
      <c r="AP207">
        <v>4</v>
      </c>
      <c r="AQ207">
        <v>7</v>
      </c>
      <c r="AR207">
        <v>0</v>
      </c>
      <c r="AS207">
        <v>0</v>
      </c>
      <c r="AT207" s="5">
        <f t="shared" si="47"/>
        <v>1.4609417230346684</v>
      </c>
    </row>
    <row r="208" spans="1:46" x14ac:dyDescent="0.25">
      <c r="A208" s="19" t="s">
        <v>143</v>
      </c>
      <c r="B208" s="1" t="s">
        <v>147</v>
      </c>
      <c r="C208" s="1" t="s">
        <v>145</v>
      </c>
      <c r="D208" t="str">
        <f t="shared" si="49"/>
        <v>2022/09/21</v>
      </c>
      <c r="E208" t="str">
        <f t="shared" si="50"/>
        <v>20227913</v>
      </c>
      <c r="F208" s="1" t="s">
        <v>146</v>
      </c>
      <c r="G208" s="5">
        <f t="shared" si="51"/>
        <v>9.2166666666666668</v>
      </c>
      <c r="H208" s="5" t="str" cm="1">
        <f t="array" ref="H208:I208">_xlfn.TEXTSPLIT(LOOKUP(A208,INDEX!$A$2:$A$28,INDEX!$E$2:$E$28),",")</f>
        <v>43.176775</v>
      </c>
      <c r="I208" s="5" t="str">
        <v xml:space="preserve"> -79.242460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4"/>
        <v>1</v>
      </c>
      <c r="O208" t="s">
        <v>67</v>
      </c>
      <c r="P208">
        <f t="shared" si="45"/>
        <v>0</v>
      </c>
      <c r="Q208" t="s">
        <v>15</v>
      </c>
      <c r="R208" t="s">
        <v>22</v>
      </c>
      <c r="S208">
        <v>2</v>
      </c>
      <c r="T208" t="str">
        <f t="shared" si="48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6"/>
        <v>9.5404656426215387E-2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t="s">
        <v>21</v>
      </c>
      <c r="AL208" t="str">
        <f t="shared" si="52"/>
        <v>NA</v>
      </c>
      <c r="AM208">
        <v>15</v>
      </c>
      <c r="AN208">
        <v>4</v>
      </c>
      <c r="AO208">
        <v>0</v>
      </c>
      <c r="AP208">
        <v>4</v>
      </c>
      <c r="AQ208">
        <v>7</v>
      </c>
      <c r="AR208">
        <v>0</v>
      </c>
      <c r="AS208">
        <v>0</v>
      </c>
      <c r="AT208" s="5">
        <f t="shared" si="47"/>
        <v>1.4609417230346684</v>
      </c>
    </row>
    <row r="209" spans="1:46" x14ac:dyDescent="0.25">
      <c r="A209" s="19" t="s">
        <v>143</v>
      </c>
      <c r="B209" s="19" t="s">
        <v>147</v>
      </c>
      <c r="C209" s="19" t="s">
        <v>145</v>
      </c>
      <c r="D209" s="4" t="str">
        <f t="shared" si="49"/>
        <v>2022/09/21</v>
      </c>
      <c r="E209" s="4" t="str">
        <f t="shared" si="50"/>
        <v>20227913</v>
      </c>
      <c r="F209" s="19" t="s">
        <v>146</v>
      </c>
      <c r="G209" s="20">
        <f t="shared" si="51"/>
        <v>9.2166666666666668</v>
      </c>
      <c r="H209" s="5" t="str" cm="1">
        <f t="array" ref="H209:I209">_xlfn.TEXTSPLIT(LOOKUP(A209,INDEX!$A$2:$A$28,INDEX!$E$2:$E$28),",")</f>
        <v>43.176775</v>
      </c>
      <c r="I209" s="20" t="str">
        <v xml:space="preserve"> -79.242460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4"/>
        <v>1</v>
      </c>
      <c r="O209" s="4" t="s">
        <v>67</v>
      </c>
      <c r="P209" s="4">
        <f t="shared" si="45"/>
        <v>1</v>
      </c>
      <c r="Q209" s="4" t="s">
        <v>22</v>
      </c>
      <c r="R209" s="4" t="s">
        <v>22</v>
      </c>
      <c r="S209" s="4">
        <v>2</v>
      </c>
      <c r="T209" s="4" t="str">
        <f t="shared" si="48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6"/>
        <v>0.55784886505124032</v>
      </c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4" t="s">
        <v>21</v>
      </c>
      <c r="AL209" s="4" t="str">
        <f t="shared" si="52"/>
        <v>NA</v>
      </c>
      <c r="AM209" s="4">
        <v>15</v>
      </c>
      <c r="AN209" s="4">
        <v>4</v>
      </c>
      <c r="AO209" s="4">
        <v>0</v>
      </c>
      <c r="AP209" s="4">
        <v>4</v>
      </c>
      <c r="AQ209" s="4">
        <v>7</v>
      </c>
      <c r="AR209" s="4">
        <v>0</v>
      </c>
      <c r="AS209" s="4">
        <v>0</v>
      </c>
      <c r="AT209" s="20">
        <f t="shared" si="47"/>
        <v>1.4609417230346684</v>
      </c>
    </row>
    <row r="210" spans="1:46" x14ac:dyDescent="0.25">
      <c r="A210" s="19" t="s">
        <v>143</v>
      </c>
      <c r="B210" s="19" t="s">
        <v>147</v>
      </c>
      <c r="C210" s="19" t="s">
        <v>145</v>
      </c>
      <c r="D210" s="4" t="str">
        <f t="shared" si="49"/>
        <v>2022/09/21</v>
      </c>
      <c r="E210" s="4" t="str">
        <f t="shared" si="50"/>
        <v>20227913</v>
      </c>
      <c r="F210" s="19" t="s">
        <v>146</v>
      </c>
      <c r="G210" s="20">
        <f t="shared" si="51"/>
        <v>9.2166666666666668</v>
      </c>
      <c r="H210" s="5" t="str" cm="1">
        <f t="array" ref="H210:I210">_xlfn.TEXTSPLIT(LOOKUP(A210,INDEX!$A$2:$A$28,INDEX!$E$2:$E$28),",")</f>
        <v>43.176775</v>
      </c>
      <c r="I210" s="20" t="str">
        <v xml:space="preserve"> -79.242460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4"/>
        <v>1</v>
      </c>
      <c r="O210" s="4" t="s">
        <v>67</v>
      </c>
      <c r="P210" s="4">
        <f t="shared" si="45"/>
        <v>1</v>
      </c>
      <c r="Q210" s="4" t="s">
        <v>22</v>
      </c>
      <c r="R210" s="4" t="s">
        <v>22</v>
      </c>
      <c r="S210" s="4">
        <v>2</v>
      </c>
      <c r="T210" s="4" t="str">
        <f t="shared" si="48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6"/>
        <v>0.40688152475816491</v>
      </c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4">
        <v>16</v>
      </c>
      <c r="AL210" s="4">
        <f t="shared" si="52"/>
        <v>56.493850408991946</v>
      </c>
      <c r="AM210" s="4">
        <v>15</v>
      </c>
      <c r="AN210" s="4">
        <v>4</v>
      </c>
      <c r="AO210" s="4">
        <v>0</v>
      </c>
      <c r="AP210" s="4">
        <v>4</v>
      </c>
      <c r="AQ210" s="4">
        <v>7</v>
      </c>
      <c r="AR210" s="4">
        <v>0</v>
      </c>
      <c r="AS210" s="4">
        <v>0</v>
      </c>
      <c r="AT210" s="20">
        <f t="shared" si="47"/>
        <v>1.4609417230346684</v>
      </c>
    </row>
    <row r="211" spans="1:46" x14ac:dyDescent="0.25">
      <c r="A211" s="19" t="s">
        <v>143</v>
      </c>
      <c r="B211" s="19" t="s">
        <v>147</v>
      </c>
      <c r="C211" s="19" t="s">
        <v>145</v>
      </c>
      <c r="D211" s="4" t="str">
        <f t="shared" si="49"/>
        <v>2022/09/21</v>
      </c>
      <c r="E211" s="4" t="str">
        <f t="shared" si="50"/>
        <v>20227913</v>
      </c>
      <c r="F211" s="19" t="s">
        <v>146</v>
      </c>
      <c r="G211" s="20">
        <f t="shared" si="51"/>
        <v>9.2166666666666668</v>
      </c>
      <c r="H211" s="5" t="str" cm="1">
        <f t="array" ref="H211:I211">_xlfn.TEXTSPLIT(LOOKUP(A211,INDEX!$A$2:$A$28,INDEX!$E$2:$E$28),",")</f>
        <v>43.176775</v>
      </c>
      <c r="I211" s="20" t="str">
        <v xml:space="preserve"> -79.242460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4"/>
        <v>1</v>
      </c>
      <c r="O211" s="4" t="s">
        <v>67</v>
      </c>
      <c r="P211" s="4">
        <f t="shared" si="45"/>
        <v>1</v>
      </c>
      <c r="Q211" s="4" t="s">
        <v>22</v>
      </c>
      <c r="R211" s="4" t="s">
        <v>22</v>
      </c>
      <c r="S211" s="4">
        <v>2</v>
      </c>
      <c r="T211" s="4" t="str">
        <f t="shared" si="48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6"/>
        <v>3.5269610190594776E-2</v>
      </c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4" t="s">
        <v>21</v>
      </c>
      <c r="AL211" s="4" t="str">
        <f t="shared" si="52"/>
        <v>NA</v>
      </c>
      <c r="AM211" s="4">
        <v>15</v>
      </c>
      <c r="AN211" s="4">
        <v>4</v>
      </c>
      <c r="AO211" s="4">
        <v>0</v>
      </c>
      <c r="AP211" s="4">
        <v>4</v>
      </c>
      <c r="AQ211" s="4">
        <v>7</v>
      </c>
      <c r="AR211" s="4">
        <v>0</v>
      </c>
      <c r="AS211" s="4">
        <v>0</v>
      </c>
      <c r="AT211" s="20">
        <f t="shared" si="47"/>
        <v>1.4609417230346684</v>
      </c>
    </row>
    <row r="212" spans="1:46" x14ac:dyDescent="0.25">
      <c r="A212" s="19" t="s">
        <v>148</v>
      </c>
      <c r="B212" s="1" t="s">
        <v>149</v>
      </c>
      <c r="C212" s="1" t="s">
        <v>150</v>
      </c>
      <c r="D212" t="str">
        <f t="shared" si="49"/>
        <v>2022/09/28</v>
      </c>
      <c r="E212" t="str">
        <f t="shared" si="50"/>
        <v>20227920</v>
      </c>
      <c r="F212" s="1" t="s">
        <v>151</v>
      </c>
      <c r="G212" s="5">
        <f t="shared" si="51"/>
        <v>8.0833333333333339</v>
      </c>
      <c r="H212" s="5" t="str" cm="1">
        <f t="array" ref="H212:I212">_xlfn.TEXTSPLIT(LOOKUP(A212,INDEX!$A$2:$A$28,INDEX!$E$2:$E$28),",")</f>
        <v>43.177240</v>
      </c>
      <c r="I212" s="5" t="str">
        <v xml:space="preserve"> -79.266689</v>
      </c>
      <c r="J212">
        <f>LOOKUP(A212,INDEX!$A$2:$A$28,INDEX!$H$2:$H$28)</f>
        <v>13</v>
      </c>
      <c r="K212" t="str">
        <f>LOOKUP(A212,INDEX!$A$2:$A$28,INDEX!$I$2:$I$28)</f>
        <v>Cloudy</v>
      </c>
      <c r="L212">
        <f>496.986</f>
        <v>496.98599999999999</v>
      </c>
      <c r="M212">
        <f>SUM(W212:W214)</f>
        <v>31.504999999999999</v>
      </c>
      <c r="N212">
        <f t="shared" si="44"/>
        <v>1</v>
      </c>
      <c r="O212" t="s">
        <v>67</v>
      </c>
      <c r="P212">
        <f t="shared" si="45"/>
        <v>1</v>
      </c>
      <c r="Q212" t="s">
        <v>22</v>
      </c>
      <c r="R212" t="s">
        <v>22</v>
      </c>
      <c r="S212">
        <v>2</v>
      </c>
      <c r="T212" t="str">
        <f t="shared" si="48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6"/>
        <v>0.29982542453578798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t="s">
        <v>21</v>
      </c>
      <c r="AL212" t="str">
        <f t="shared" si="52"/>
        <v>NA</v>
      </c>
      <c r="AM212">
        <v>48</v>
      </c>
      <c r="AN212">
        <v>1</v>
      </c>
      <c r="AO212">
        <v>0</v>
      </c>
      <c r="AP212">
        <v>2</v>
      </c>
      <c r="AQ212">
        <v>45</v>
      </c>
      <c r="AR212">
        <v>1</v>
      </c>
      <c r="AS212">
        <v>0</v>
      </c>
      <c r="AT212" s="5">
        <f t="shared" si="47"/>
        <v>5.7949318491868995</v>
      </c>
    </row>
    <row r="213" spans="1:46" x14ac:dyDescent="0.25">
      <c r="A213" s="19" t="s">
        <v>148</v>
      </c>
      <c r="B213" s="1" t="s">
        <v>149</v>
      </c>
      <c r="C213" s="1" t="s">
        <v>150</v>
      </c>
      <c r="D213" t="str">
        <f t="shared" si="49"/>
        <v>2022/09/28</v>
      </c>
      <c r="E213" t="str">
        <f t="shared" si="50"/>
        <v>20227920</v>
      </c>
      <c r="F213" s="1" t="s">
        <v>151</v>
      </c>
      <c r="G213" s="5">
        <f t="shared" si="51"/>
        <v>8.0833333333333339</v>
      </c>
      <c r="H213" s="5" t="str" cm="1">
        <f t="array" ref="H213:I213">_xlfn.TEXTSPLIT(LOOKUP(A213,INDEX!$A$2:$A$28,INDEX!$E$2:$E$28),",")</f>
        <v>43.177240</v>
      </c>
      <c r="I213" s="5" t="str">
        <v xml:space="preserve"> -79.266689</v>
      </c>
      <c r="J213">
        <f>LOOKUP(A213,INDEX!$A$2:$A$28,INDEX!$H$2:$H$28)</f>
        <v>13</v>
      </c>
      <c r="K213" t="str">
        <f>LOOKUP(A213,INDEX!$A$2:$A$28,INDEX!$I$2:$I$28)</f>
        <v>Cloudy</v>
      </c>
      <c r="L213">
        <f t="shared" ref="L213:L214" si="54">496.986</f>
        <v>496.98599999999999</v>
      </c>
      <c r="M213">
        <f>M212</f>
        <v>31.504999999999999</v>
      </c>
      <c r="N213">
        <f t="shared" si="44"/>
        <v>1</v>
      </c>
      <c r="O213" t="s">
        <v>67</v>
      </c>
      <c r="P213">
        <f t="shared" si="45"/>
        <v>1</v>
      </c>
      <c r="Q213" t="s">
        <v>22</v>
      </c>
      <c r="R213" t="s">
        <v>22</v>
      </c>
      <c r="S213">
        <v>2</v>
      </c>
      <c r="T213" t="str">
        <f t="shared" si="48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6"/>
        <v>0.14331058562132995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>
        <v>6</v>
      </c>
      <c r="AL213">
        <f t="shared" si="52"/>
        <v>79.734219269102994</v>
      </c>
      <c r="AM213">
        <v>48</v>
      </c>
      <c r="AN213">
        <v>1</v>
      </c>
      <c r="AO213">
        <v>0</v>
      </c>
      <c r="AP213">
        <v>2</v>
      </c>
      <c r="AQ213">
        <v>45</v>
      </c>
      <c r="AR213">
        <v>1</v>
      </c>
      <c r="AS213">
        <v>0</v>
      </c>
      <c r="AT213" s="5">
        <f t="shared" si="47"/>
        <v>5.7949318491868995</v>
      </c>
    </row>
    <row r="214" spans="1:46" x14ac:dyDescent="0.25">
      <c r="A214" s="19" t="s">
        <v>148</v>
      </c>
      <c r="B214" s="1" t="s">
        <v>149</v>
      </c>
      <c r="C214" s="1" t="s">
        <v>150</v>
      </c>
      <c r="D214" t="str">
        <f t="shared" si="49"/>
        <v>2022/09/28</v>
      </c>
      <c r="E214" t="str">
        <f t="shared" si="50"/>
        <v>20227920</v>
      </c>
      <c r="F214" s="1" t="s">
        <v>151</v>
      </c>
      <c r="G214" s="5">
        <f t="shared" si="51"/>
        <v>8.0833333333333339</v>
      </c>
      <c r="H214" s="5" t="str" cm="1">
        <f t="array" ref="H214:I214">_xlfn.TEXTSPLIT(LOOKUP(A214,INDEX!$A$2:$A$28,INDEX!$E$2:$E$28),",")</f>
        <v>43.177240</v>
      </c>
      <c r="I214" s="5" t="str">
        <v xml:space="preserve"> -79.266689</v>
      </c>
      <c r="J214">
        <f>LOOKUP(A214,INDEX!$A$2:$A$28,INDEX!$H$2:$H$28)</f>
        <v>13</v>
      </c>
      <c r="K214" t="str">
        <f>LOOKUP(A214,INDEX!$A$2:$A$28,INDEX!$I$2:$I$28)</f>
        <v>Cloudy</v>
      </c>
      <c r="L214">
        <f t="shared" si="54"/>
        <v>496.98599999999999</v>
      </c>
      <c r="M214">
        <f>M212</f>
        <v>31.504999999999999</v>
      </c>
      <c r="N214">
        <f t="shared" si="44"/>
        <v>1</v>
      </c>
      <c r="O214" t="s">
        <v>67</v>
      </c>
      <c r="P214">
        <f t="shared" si="45"/>
        <v>1</v>
      </c>
      <c r="Q214" t="s">
        <v>22</v>
      </c>
      <c r="R214" t="s">
        <v>22</v>
      </c>
      <c r="S214">
        <v>2</v>
      </c>
      <c r="T214" t="str">
        <f t="shared" si="48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6"/>
        <v>0.5568639898428821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t="s">
        <v>21</v>
      </c>
      <c r="AL214" t="str">
        <f t="shared" si="52"/>
        <v>NA</v>
      </c>
      <c r="AM214">
        <v>48</v>
      </c>
      <c r="AN214">
        <v>1</v>
      </c>
      <c r="AO214">
        <v>0</v>
      </c>
      <c r="AP214">
        <v>2</v>
      </c>
      <c r="AQ214">
        <v>45</v>
      </c>
      <c r="AR214">
        <v>1</v>
      </c>
      <c r="AS214">
        <v>0</v>
      </c>
      <c r="AT214" s="5">
        <f t="shared" si="47"/>
        <v>5.7949318491868995</v>
      </c>
    </row>
    <row r="215" spans="1:46" x14ac:dyDescent="0.25">
      <c r="A215" s="19" t="s">
        <v>148</v>
      </c>
      <c r="B215" s="19" t="s">
        <v>152</v>
      </c>
      <c r="C215" s="19" t="s">
        <v>150</v>
      </c>
      <c r="D215" s="4" t="str">
        <f t="shared" si="49"/>
        <v>2022/09/28</v>
      </c>
      <c r="E215" s="4" t="str">
        <f t="shared" si="50"/>
        <v>20227920</v>
      </c>
      <c r="F215" s="19" t="s">
        <v>151</v>
      </c>
      <c r="G215" s="20">
        <f t="shared" si="51"/>
        <v>8.0833333333333339</v>
      </c>
      <c r="H215" s="5" t="str" cm="1">
        <f t="array" ref="H215:I215">_xlfn.TEXTSPLIT(LOOKUP(A215,INDEX!$A$2:$A$28,INDEX!$E$2:$E$28),",")</f>
        <v>43.177240</v>
      </c>
      <c r="I215" s="20" t="str">
        <v xml:space="preserve"> -79.266689</v>
      </c>
      <c r="J215" s="4">
        <f>LOOKUP(A215,INDEX!$A$2:$A$28,INDEX!$H$2:$H$28)</f>
        <v>13</v>
      </c>
      <c r="K215" s="4" t="str">
        <f>LOOKUP(A215,INDEX!$A$2:$A$28,INDEX!$I$2:$I$28)</f>
        <v>Cloudy</v>
      </c>
      <c r="L215" s="4">
        <f>496.986</f>
        <v>496.98599999999999</v>
      </c>
      <c r="M215" s="4">
        <f>SUM(W215:W217)</f>
        <v>18.994999999999997</v>
      </c>
      <c r="N215" s="4">
        <f t="shared" si="44"/>
        <v>1</v>
      </c>
      <c r="O215" s="4" t="s">
        <v>67</v>
      </c>
      <c r="P215" s="4">
        <f t="shared" si="45"/>
        <v>1</v>
      </c>
      <c r="Q215" s="4" t="s">
        <v>22</v>
      </c>
      <c r="R215" s="4" t="s">
        <v>22</v>
      </c>
      <c r="S215" s="4">
        <v>2</v>
      </c>
      <c r="T215" s="4" t="str">
        <f t="shared" si="48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6"/>
        <v>0.44769676230587002</v>
      </c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4" t="s">
        <v>21</v>
      </c>
      <c r="AL215" s="4" t="str">
        <f t="shared" si="52"/>
        <v>NA</v>
      </c>
      <c r="AM215" s="4">
        <v>48</v>
      </c>
      <c r="AN215" s="4">
        <v>1</v>
      </c>
      <c r="AO215" s="4">
        <v>0</v>
      </c>
      <c r="AP215" s="4">
        <v>2</v>
      </c>
      <c r="AQ215" s="4">
        <v>45</v>
      </c>
      <c r="AR215" s="4">
        <v>0</v>
      </c>
      <c r="AS215" s="4">
        <v>0</v>
      </c>
      <c r="AT215" s="20">
        <f t="shared" si="47"/>
        <v>5.7949318491868995</v>
      </c>
    </row>
    <row r="216" spans="1:46" x14ac:dyDescent="0.25">
      <c r="A216" s="19" t="s">
        <v>148</v>
      </c>
      <c r="B216" s="19" t="s">
        <v>152</v>
      </c>
      <c r="C216" s="19" t="s">
        <v>150</v>
      </c>
      <c r="D216" s="4" t="str">
        <f t="shared" si="49"/>
        <v>2022/09/28</v>
      </c>
      <c r="E216" s="4" t="str">
        <f t="shared" si="50"/>
        <v>20227920</v>
      </c>
      <c r="F216" s="19" t="s">
        <v>151</v>
      </c>
      <c r="G216" s="20">
        <f t="shared" si="51"/>
        <v>8.0833333333333339</v>
      </c>
      <c r="H216" s="5" t="str" cm="1">
        <f t="array" ref="H216:I216">_xlfn.TEXTSPLIT(LOOKUP(A216,INDEX!$A$2:$A$28,INDEX!$E$2:$E$28),",")</f>
        <v>43.177240</v>
      </c>
      <c r="I216" s="20" t="str">
        <v xml:space="preserve"> -79.266689</v>
      </c>
      <c r="J216" s="4">
        <f>LOOKUP(A216,INDEX!$A$2:$A$28,INDEX!$H$2:$H$28)</f>
        <v>13</v>
      </c>
      <c r="K216" s="4" t="str">
        <f>LOOKUP(A216,INDEX!$A$2:$A$28,INDEX!$I$2:$I$28)</f>
        <v>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4"/>
        <v>1</v>
      </c>
      <c r="O216" s="4" t="s">
        <v>67</v>
      </c>
      <c r="P216" s="4">
        <f t="shared" si="45"/>
        <v>1</v>
      </c>
      <c r="Q216" s="4" t="s">
        <v>22</v>
      </c>
      <c r="R216" s="4" t="s">
        <v>22</v>
      </c>
      <c r="S216" s="4">
        <v>2</v>
      </c>
      <c r="T216" s="4" t="str">
        <f t="shared" si="48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6"/>
        <v>9.2024216899184011E-2</v>
      </c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4">
        <v>2</v>
      </c>
      <c r="AL216" s="4">
        <f t="shared" si="52"/>
        <v>68.649885583524039</v>
      </c>
      <c r="AM216" s="4">
        <v>48</v>
      </c>
      <c r="AN216" s="4">
        <v>1</v>
      </c>
      <c r="AO216" s="4">
        <v>0</v>
      </c>
      <c r="AP216" s="4">
        <v>2</v>
      </c>
      <c r="AQ216" s="4">
        <v>45</v>
      </c>
      <c r="AR216" s="4">
        <v>0</v>
      </c>
      <c r="AS216" s="4">
        <v>0</v>
      </c>
      <c r="AT216" s="20">
        <f t="shared" si="47"/>
        <v>5.7949318491868995</v>
      </c>
    </row>
    <row r="217" spans="1:46" x14ac:dyDescent="0.25">
      <c r="A217" s="19" t="s">
        <v>148</v>
      </c>
      <c r="B217" s="19" t="s">
        <v>152</v>
      </c>
      <c r="C217" s="19" t="s">
        <v>150</v>
      </c>
      <c r="D217" s="4" t="str">
        <f t="shared" si="49"/>
        <v>2022/09/28</v>
      </c>
      <c r="E217" s="4" t="str">
        <f t="shared" si="50"/>
        <v>20227920</v>
      </c>
      <c r="F217" s="19" t="s">
        <v>151</v>
      </c>
      <c r="G217" s="20">
        <f t="shared" si="51"/>
        <v>8.0833333333333339</v>
      </c>
      <c r="H217" s="5" t="str" cm="1">
        <f t="array" ref="H217:I217">_xlfn.TEXTSPLIT(LOOKUP(A217,INDEX!$A$2:$A$28,INDEX!$E$2:$E$28),",")</f>
        <v>43.177240</v>
      </c>
      <c r="I217" s="20" t="str">
        <v xml:space="preserve"> -79.266689</v>
      </c>
      <c r="J217" s="4">
        <f>LOOKUP(A217,INDEX!$A$2:$A$28,INDEX!$H$2:$H$28)</f>
        <v>13</v>
      </c>
      <c r="K217" s="4" t="str">
        <f>LOOKUP(A217,INDEX!$A$2:$A$28,INDEX!$I$2:$I$28)</f>
        <v>Cloudy</v>
      </c>
      <c r="L217" s="4">
        <f t="shared" si="55"/>
        <v>496.98599999999999</v>
      </c>
      <c r="M217" s="4">
        <f>M215</f>
        <v>18.994999999999997</v>
      </c>
      <c r="N217" s="4">
        <f t="shared" si="44"/>
        <v>1</v>
      </c>
      <c r="O217" s="4" t="s">
        <v>67</v>
      </c>
      <c r="P217" s="4">
        <f t="shared" si="45"/>
        <v>1</v>
      </c>
      <c r="Q217" s="4" t="s">
        <v>22</v>
      </c>
      <c r="R217" s="4" t="s">
        <v>22</v>
      </c>
      <c r="S217" s="4">
        <v>2</v>
      </c>
      <c r="T217" s="4" t="str">
        <f t="shared" si="48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6"/>
        <v>0.46027902079494609</v>
      </c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4" t="s">
        <v>21</v>
      </c>
      <c r="AL217" s="4" t="str">
        <f t="shared" si="52"/>
        <v>NA</v>
      </c>
      <c r="AM217" s="4">
        <v>48</v>
      </c>
      <c r="AN217" s="4">
        <v>1</v>
      </c>
      <c r="AO217" s="4">
        <v>0</v>
      </c>
      <c r="AP217" s="4">
        <v>2</v>
      </c>
      <c r="AQ217" s="4">
        <v>45</v>
      </c>
      <c r="AR217" s="4">
        <v>0</v>
      </c>
      <c r="AS217" s="4">
        <v>0</v>
      </c>
      <c r="AT217" s="20">
        <f t="shared" si="47"/>
        <v>5.7949318491868995</v>
      </c>
    </row>
    <row r="218" spans="1:46" x14ac:dyDescent="0.25">
      <c r="A218" s="19" t="s">
        <v>153</v>
      </c>
      <c r="B218" s="1" t="s">
        <v>154</v>
      </c>
      <c r="C218" s="1" t="s">
        <v>150</v>
      </c>
      <c r="D218" t="str">
        <f t="shared" si="49"/>
        <v>2022/09/28</v>
      </c>
      <c r="E218" t="str">
        <f t="shared" si="50"/>
        <v>20227920</v>
      </c>
      <c r="F218" s="1" t="s">
        <v>155</v>
      </c>
      <c r="G218" s="5">
        <f t="shared" si="51"/>
        <v>8.3166666666666664</v>
      </c>
      <c r="H218" s="5" t="str" cm="1">
        <f t="array" ref="H218:I218">_xlfn.TEXTSPLIT(LOOKUP(A218,INDEX!$A$2:$A$28,INDEX!$E$2:$E$28),",")</f>
        <v>43.177676</v>
      </c>
      <c r="I218" s="5" t="str">
        <v xml:space="preserve"> -79.265514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4"/>
        <v>1</v>
      </c>
      <c r="O218" t="s">
        <v>67</v>
      </c>
      <c r="P218">
        <f t="shared" si="45"/>
        <v>1</v>
      </c>
      <c r="Q218" t="s">
        <v>22</v>
      </c>
      <c r="R218" t="s">
        <v>22</v>
      </c>
      <c r="S218">
        <v>10</v>
      </c>
      <c r="T218" t="str">
        <f t="shared" si="48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6"/>
        <v>0.26952921117645012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t="s">
        <v>21</v>
      </c>
      <c r="AL218" t="str">
        <f t="shared" si="52"/>
        <v>NA</v>
      </c>
      <c r="AM218">
        <v>4</v>
      </c>
      <c r="AN218">
        <v>0</v>
      </c>
      <c r="AO218">
        <v>0</v>
      </c>
      <c r="AP218">
        <v>1</v>
      </c>
      <c r="AQ218">
        <v>3</v>
      </c>
      <c r="AR218">
        <v>0</v>
      </c>
      <c r="AS218">
        <v>0</v>
      </c>
      <c r="AT218" s="5">
        <f t="shared" si="47"/>
        <v>1.9749185346104474</v>
      </c>
    </row>
    <row r="219" spans="1:46" x14ac:dyDescent="0.25">
      <c r="A219" s="19" t="s">
        <v>153</v>
      </c>
      <c r="B219" s="1" t="s">
        <v>154</v>
      </c>
      <c r="C219" s="1" t="s">
        <v>150</v>
      </c>
      <c r="D219" t="str">
        <f t="shared" si="49"/>
        <v>2022/09/28</v>
      </c>
      <c r="E219" t="str">
        <f t="shared" si="50"/>
        <v>20227920</v>
      </c>
      <c r="F219" s="1" t="s">
        <v>155</v>
      </c>
      <c r="G219" s="5">
        <f t="shared" si="51"/>
        <v>8.3166666666666664</v>
      </c>
      <c r="H219" s="5" t="str" cm="1">
        <f t="array" ref="H219:I219">_xlfn.TEXTSPLIT(LOOKUP(A219,INDEX!$A$2:$A$28,INDEX!$E$2:$E$28),",")</f>
        <v>43.177676</v>
      </c>
      <c r="I219" s="5" t="str">
        <v xml:space="preserve"> -79.265514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4"/>
        <v>1</v>
      </c>
      <c r="O219" t="s">
        <v>67</v>
      </c>
      <c r="P219">
        <f t="shared" si="45"/>
        <v>1</v>
      </c>
      <c r="Q219" t="s">
        <v>22</v>
      </c>
      <c r="R219" t="s">
        <v>22</v>
      </c>
      <c r="S219">
        <v>10</v>
      </c>
      <c r="T219" t="str">
        <f t="shared" si="48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6"/>
        <v>0.26076063885312639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>
        <v>13</v>
      </c>
      <c r="AL219">
        <f t="shared" si="52"/>
        <v>104.08326661329063</v>
      </c>
      <c r="AM219">
        <v>4</v>
      </c>
      <c r="AN219">
        <v>0</v>
      </c>
      <c r="AO219">
        <v>0</v>
      </c>
      <c r="AP219">
        <v>1</v>
      </c>
      <c r="AQ219">
        <v>3</v>
      </c>
      <c r="AR219">
        <v>0</v>
      </c>
      <c r="AS219">
        <v>0</v>
      </c>
      <c r="AT219" s="5">
        <f t="shared" si="47"/>
        <v>1.9749185346104474</v>
      </c>
    </row>
    <row r="220" spans="1:46" x14ac:dyDescent="0.25">
      <c r="A220" s="19" t="s">
        <v>153</v>
      </c>
      <c r="B220" s="1" t="s">
        <v>154</v>
      </c>
      <c r="C220" s="1" t="s">
        <v>150</v>
      </c>
      <c r="D220" t="str">
        <f t="shared" si="49"/>
        <v>2022/09/28</v>
      </c>
      <c r="E220" t="str">
        <f t="shared" si="50"/>
        <v>20227920</v>
      </c>
      <c r="F220" s="1" t="s">
        <v>155</v>
      </c>
      <c r="G220" s="5">
        <f t="shared" si="51"/>
        <v>8.3166666666666664</v>
      </c>
      <c r="H220" s="5" t="str" cm="1">
        <f t="array" ref="H220:I220">_xlfn.TEXTSPLIT(LOOKUP(A220,INDEX!$A$2:$A$28,INDEX!$E$2:$E$28),",")</f>
        <v>43.177676</v>
      </c>
      <c r="I220" s="5" t="str">
        <v xml:space="preserve"> -79.265514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4"/>
        <v>1</v>
      </c>
      <c r="O220" t="s">
        <v>67</v>
      </c>
      <c r="P220">
        <f t="shared" si="45"/>
        <v>1</v>
      </c>
      <c r="Q220" t="s">
        <v>22</v>
      </c>
      <c r="R220" t="s">
        <v>22</v>
      </c>
      <c r="S220">
        <v>10</v>
      </c>
      <c r="T220" t="str">
        <f t="shared" si="48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6"/>
        <v>0.46971014997042349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t="s">
        <v>21</v>
      </c>
      <c r="AL220" t="str">
        <f t="shared" si="52"/>
        <v>NA</v>
      </c>
      <c r="AM220">
        <v>4</v>
      </c>
      <c r="AN220">
        <v>0</v>
      </c>
      <c r="AO220">
        <v>0</v>
      </c>
      <c r="AP220">
        <v>1</v>
      </c>
      <c r="AQ220">
        <v>3</v>
      </c>
      <c r="AR220">
        <v>0</v>
      </c>
      <c r="AS220">
        <v>0</v>
      </c>
      <c r="AT220" s="5">
        <f t="shared" si="47"/>
        <v>1.9749185346104474</v>
      </c>
    </row>
    <row r="221" spans="1:46" x14ac:dyDescent="0.25">
      <c r="A221" s="19" t="s">
        <v>153</v>
      </c>
      <c r="B221" s="19" t="s">
        <v>156</v>
      </c>
      <c r="C221" s="19" t="s">
        <v>150</v>
      </c>
      <c r="D221" s="4" t="str">
        <f t="shared" si="49"/>
        <v>2022/09/28</v>
      </c>
      <c r="E221" s="4" t="str">
        <f t="shared" si="50"/>
        <v>20227920</v>
      </c>
      <c r="F221" s="19" t="s">
        <v>155</v>
      </c>
      <c r="G221" s="20">
        <f t="shared" si="51"/>
        <v>8.3166666666666664</v>
      </c>
      <c r="H221" s="5" t="str" cm="1">
        <f t="array" ref="H221:I221">_xlfn.TEXTSPLIT(LOOKUP(A221,INDEX!$A$2:$A$28,INDEX!$E$2:$E$28),",")</f>
        <v>43.177676</v>
      </c>
      <c r="I221" s="20" t="str">
        <v xml:space="preserve"> -79.265514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4"/>
        <v>1</v>
      </c>
      <c r="O221" s="4" t="s">
        <v>67</v>
      </c>
      <c r="P221" s="4">
        <f t="shared" si="45"/>
        <v>1</v>
      </c>
      <c r="Q221" s="4" t="s">
        <v>22</v>
      </c>
      <c r="R221" s="4" t="s">
        <v>22</v>
      </c>
      <c r="S221" s="4">
        <v>10</v>
      </c>
      <c r="T221" s="4" t="str">
        <f t="shared" si="48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6"/>
        <v>0.34450818377980114</v>
      </c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4" t="s">
        <v>21</v>
      </c>
      <c r="AL221" s="4" t="str">
        <f t="shared" si="52"/>
        <v>NA</v>
      </c>
      <c r="AM221" s="4">
        <v>4</v>
      </c>
      <c r="AN221" s="4">
        <v>0</v>
      </c>
      <c r="AO221" s="4">
        <v>0</v>
      </c>
      <c r="AP221" s="4">
        <v>1</v>
      </c>
      <c r="AQ221" s="4">
        <v>3</v>
      </c>
      <c r="AR221" s="4">
        <v>0</v>
      </c>
      <c r="AS221" s="4">
        <v>0</v>
      </c>
      <c r="AT221" s="20">
        <f t="shared" si="47"/>
        <v>1.9749185346104474</v>
      </c>
    </row>
    <row r="222" spans="1:46" x14ac:dyDescent="0.25">
      <c r="A222" s="19" t="s">
        <v>153</v>
      </c>
      <c r="B222" s="19" t="s">
        <v>156</v>
      </c>
      <c r="C222" s="19" t="s">
        <v>150</v>
      </c>
      <c r="D222" s="4" t="str">
        <f t="shared" si="49"/>
        <v>2022/09/28</v>
      </c>
      <c r="E222" s="4" t="str">
        <f t="shared" si="50"/>
        <v>20227920</v>
      </c>
      <c r="F222" s="19" t="s">
        <v>155</v>
      </c>
      <c r="G222" s="20">
        <f t="shared" si="51"/>
        <v>8.3166666666666664</v>
      </c>
      <c r="H222" s="5" t="str" cm="1">
        <f t="array" ref="H222:I222">_xlfn.TEXTSPLIT(LOOKUP(A222,INDEX!$A$2:$A$28,INDEX!$E$2:$E$28),",")</f>
        <v>43.177676</v>
      </c>
      <c r="I222" s="20" t="str">
        <v xml:space="preserve"> -79.265514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4"/>
        <v>1</v>
      </c>
      <c r="O222" s="4" t="s">
        <v>67</v>
      </c>
      <c r="P222" s="4">
        <f t="shared" si="45"/>
        <v>1</v>
      </c>
      <c r="Q222" s="4" t="s">
        <v>22</v>
      </c>
      <c r="R222" s="4" t="s">
        <v>22</v>
      </c>
      <c r="S222" s="4">
        <v>10</v>
      </c>
      <c r="T222" s="4" t="str">
        <f t="shared" si="48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6"/>
        <v>0.25643387190147887</v>
      </c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4">
        <v>9</v>
      </c>
      <c r="AL222" s="4">
        <f t="shared" si="52"/>
        <v>55.413032324268862</v>
      </c>
      <c r="AM222" s="4">
        <v>4</v>
      </c>
      <c r="AN222" s="4">
        <v>0</v>
      </c>
      <c r="AO222" s="4">
        <v>0</v>
      </c>
      <c r="AP222" s="4">
        <v>1</v>
      </c>
      <c r="AQ222" s="4">
        <v>3</v>
      </c>
      <c r="AR222" s="4">
        <v>0</v>
      </c>
      <c r="AS222" s="4">
        <v>0</v>
      </c>
      <c r="AT222" s="20">
        <f t="shared" si="47"/>
        <v>1.9749185346104474</v>
      </c>
    </row>
    <row r="223" spans="1:46" x14ac:dyDescent="0.25">
      <c r="A223" s="19" t="s">
        <v>153</v>
      </c>
      <c r="B223" s="19" t="s">
        <v>156</v>
      </c>
      <c r="C223" s="19" t="s">
        <v>150</v>
      </c>
      <c r="D223" s="4" t="str">
        <f t="shared" si="49"/>
        <v>2022/09/28</v>
      </c>
      <c r="E223" s="4" t="str">
        <f t="shared" si="50"/>
        <v>20227920</v>
      </c>
      <c r="F223" s="19" t="s">
        <v>155</v>
      </c>
      <c r="G223" s="20">
        <f t="shared" si="51"/>
        <v>8.3166666666666664</v>
      </c>
      <c r="H223" s="5" t="str" cm="1">
        <f t="array" ref="H223:I223">_xlfn.TEXTSPLIT(LOOKUP(A223,INDEX!$A$2:$A$28,INDEX!$E$2:$E$28),",")</f>
        <v>43.177676</v>
      </c>
      <c r="I223" s="20" t="str">
        <v xml:space="preserve"> -79.265514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4"/>
        <v>1</v>
      </c>
      <c r="O223" s="4" t="s">
        <v>67</v>
      </c>
      <c r="P223" s="4">
        <f t="shared" si="45"/>
        <v>1</v>
      </c>
      <c r="Q223" s="4" t="s">
        <v>22</v>
      </c>
      <c r="R223" s="4" t="s">
        <v>22</v>
      </c>
      <c r="S223" s="4">
        <v>10</v>
      </c>
      <c r="T223" s="4" t="str">
        <f t="shared" si="48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6"/>
        <v>0.3990579443187201</v>
      </c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4" t="s">
        <v>21</v>
      </c>
      <c r="AL223" s="4" t="str">
        <f t="shared" si="52"/>
        <v>NA</v>
      </c>
      <c r="AM223" s="4">
        <v>4</v>
      </c>
      <c r="AN223" s="4">
        <v>0</v>
      </c>
      <c r="AO223" s="4">
        <v>0</v>
      </c>
      <c r="AP223" s="4">
        <v>1</v>
      </c>
      <c r="AQ223" s="4">
        <v>3</v>
      </c>
      <c r="AR223" s="4">
        <v>0</v>
      </c>
      <c r="AS223" s="4">
        <v>0</v>
      </c>
      <c r="AT223" s="20">
        <f t="shared" si="47"/>
        <v>1.9749185346104474</v>
      </c>
    </row>
    <row r="224" spans="1:46" x14ac:dyDescent="0.25">
      <c r="A224" s="19" t="s">
        <v>153</v>
      </c>
      <c r="B224" s="1" t="s">
        <v>157</v>
      </c>
      <c r="C224" s="1" t="s">
        <v>150</v>
      </c>
      <c r="D224" t="str">
        <f t="shared" si="49"/>
        <v>2022/09/28</v>
      </c>
      <c r="E224" t="str">
        <f t="shared" si="50"/>
        <v>20227920</v>
      </c>
      <c r="F224" s="1" t="s">
        <v>155</v>
      </c>
      <c r="G224" s="5">
        <f t="shared" si="51"/>
        <v>8.3166666666666664</v>
      </c>
      <c r="H224" s="5" t="str" cm="1">
        <f t="array" ref="H224:I224">_xlfn.TEXTSPLIT(LOOKUP(A224,INDEX!$A$2:$A$28,INDEX!$E$2:$E$28),",")</f>
        <v>43.177676</v>
      </c>
      <c r="I224" s="5" t="str">
        <v xml:space="preserve"> -79.265514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4"/>
        <v>1</v>
      </c>
      <c r="O224" t="s">
        <v>67</v>
      </c>
      <c r="P224">
        <f t="shared" si="45"/>
        <v>1</v>
      </c>
      <c r="Q224" t="s">
        <v>22</v>
      </c>
      <c r="R224" t="s">
        <v>22</v>
      </c>
      <c r="S224">
        <v>10</v>
      </c>
      <c r="T224" t="str">
        <f t="shared" si="48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6"/>
        <v>0.32308432865007969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t="s">
        <v>21</v>
      </c>
      <c r="AL224" t="str">
        <f t="shared" si="52"/>
        <v>NA</v>
      </c>
      <c r="AM224">
        <v>4</v>
      </c>
      <c r="AN224">
        <v>0</v>
      </c>
      <c r="AO224">
        <v>0</v>
      </c>
      <c r="AP224">
        <v>1</v>
      </c>
      <c r="AQ224">
        <v>3</v>
      </c>
      <c r="AR224">
        <v>0</v>
      </c>
      <c r="AS224">
        <v>0</v>
      </c>
      <c r="AT224" s="5">
        <f t="shared" si="47"/>
        <v>1.9749185346104474</v>
      </c>
    </row>
    <row r="225" spans="1:46" x14ac:dyDescent="0.25">
      <c r="A225" s="19" t="s">
        <v>153</v>
      </c>
      <c r="B225" s="1" t="s">
        <v>157</v>
      </c>
      <c r="C225" s="1" t="s">
        <v>150</v>
      </c>
      <c r="D225" t="str">
        <f t="shared" si="49"/>
        <v>2022/09/28</v>
      </c>
      <c r="E225" t="str">
        <f t="shared" si="50"/>
        <v>20227920</v>
      </c>
      <c r="F225" s="1" t="s">
        <v>155</v>
      </c>
      <c r="G225" s="5">
        <f t="shared" si="51"/>
        <v>8.3166666666666664</v>
      </c>
      <c r="H225" s="5" t="str" cm="1">
        <f t="array" ref="H225:I225">_xlfn.TEXTSPLIT(LOOKUP(A225,INDEX!$A$2:$A$28,INDEX!$E$2:$E$28),",")</f>
        <v>43.177676</v>
      </c>
      <c r="I225" s="5" t="str">
        <v xml:space="preserve"> -79.265514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4"/>
        <v>1</v>
      </c>
      <c r="O225" t="s">
        <v>67</v>
      </c>
      <c r="P225">
        <f t="shared" si="45"/>
        <v>1</v>
      </c>
      <c r="Q225" t="s">
        <v>22</v>
      </c>
      <c r="R225" t="s">
        <v>22</v>
      </c>
      <c r="S225">
        <v>10</v>
      </c>
      <c r="T225" t="str">
        <f t="shared" si="48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6"/>
        <v>0.51147748127199977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>
        <v>24</v>
      </c>
      <c r="AL225">
        <f t="shared" si="52"/>
        <v>84.700899947061941</v>
      </c>
      <c r="AM225">
        <v>4</v>
      </c>
      <c r="AN225">
        <v>0</v>
      </c>
      <c r="AO225">
        <v>0</v>
      </c>
      <c r="AP225">
        <v>1</v>
      </c>
      <c r="AQ225">
        <v>3</v>
      </c>
      <c r="AR225">
        <v>0</v>
      </c>
      <c r="AS225">
        <v>0</v>
      </c>
      <c r="AT225" s="5">
        <f t="shared" si="47"/>
        <v>1.9749185346104474</v>
      </c>
    </row>
    <row r="226" spans="1:46" x14ac:dyDescent="0.25">
      <c r="A226" s="19" t="s">
        <v>153</v>
      </c>
      <c r="B226" s="1" t="s">
        <v>157</v>
      </c>
      <c r="C226" s="1" t="s">
        <v>150</v>
      </c>
      <c r="D226" t="str">
        <f t="shared" si="49"/>
        <v>2022/09/28</v>
      </c>
      <c r="E226" t="str">
        <f t="shared" si="50"/>
        <v>20227920</v>
      </c>
      <c r="F226" s="1" t="s">
        <v>155</v>
      </c>
      <c r="G226" s="5">
        <f t="shared" si="51"/>
        <v>8.3166666666666664</v>
      </c>
      <c r="H226" s="5" t="str" cm="1">
        <f t="array" ref="H226:I226">_xlfn.TEXTSPLIT(LOOKUP(A226,INDEX!$A$2:$A$28,INDEX!$E$2:$E$28),",")</f>
        <v>43.177676</v>
      </c>
      <c r="I226" s="5" t="str">
        <v xml:space="preserve"> -79.265514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4"/>
        <v>1</v>
      </c>
      <c r="O226" t="s">
        <v>67</v>
      </c>
      <c r="P226">
        <f t="shared" si="45"/>
        <v>1</v>
      </c>
      <c r="Q226" t="s">
        <v>22</v>
      </c>
      <c r="R226" t="s">
        <v>22</v>
      </c>
      <c r="S226">
        <v>10</v>
      </c>
      <c r="T226" t="str">
        <f t="shared" si="48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6"/>
        <v>0.16543819007792049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t="s">
        <v>21</v>
      </c>
      <c r="AL226" t="str">
        <f t="shared" si="52"/>
        <v>NA</v>
      </c>
      <c r="AM226">
        <v>4</v>
      </c>
      <c r="AN226">
        <v>0</v>
      </c>
      <c r="AO226">
        <v>0</v>
      </c>
      <c r="AP226">
        <v>1</v>
      </c>
      <c r="AQ226">
        <v>3</v>
      </c>
      <c r="AR226">
        <v>0</v>
      </c>
      <c r="AS226">
        <v>0</v>
      </c>
      <c r="AT226" s="5">
        <f t="shared" si="47"/>
        <v>1.9749185346104474</v>
      </c>
    </row>
    <row r="227" spans="1:46" x14ac:dyDescent="0.25">
      <c r="A227" s="19" t="s">
        <v>153</v>
      </c>
      <c r="B227" s="19" t="s">
        <v>158</v>
      </c>
      <c r="C227" s="19" t="s">
        <v>150</v>
      </c>
      <c r="D227" s="4" t="str">
        <f t="shared" si="49"/>
        <v>2022/09/28</v>
      </c>
      <c r="E227" s="4" t="str">
        <f t="shared" si="50"/>
        <v>20227920</v>
      </c>
      <c r="F227" s="19" t="s">
        <v>155</v>
      </c>
      <c r="G227" s="20">
        <f t="shared" si="51"/>
        <v>8.3166666666666664</v>
      </c>
      <c r="H227" s="5" t="str" cm="1">
        <f t="array" ref="H227:I227">_xlfn.TEXTSPLIT(LOOKUP(A227,INDEX!$A$2:$A$28,INDEX!$E$2:$E$28),",")</f>
        <v>43.177676</v>
      </c>
      <c r="I227" s="20" t="str">
        <v xml:space="preserve"> -79.265514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4"/>
        <v>1</v>
      </c>
      <c r="O227" s="4" t="s">
        <v>67</v>
      </c>
      <c r="P227" s="4">
        <f t="shared" si="45"/>
        <v>1</v>
      </c>
      <c r="Q227" s="4" t="s">
        <v>22</v>
      </c>
      <c r="R227" s="4" t="s">
        <v>22</v>
      </c>
      <c r="S227" s="4">
        <v>10</v>
      </c>
      <c r="T227" s="4" t="str">
        <f t="shared" si="48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6"/>
        <v>9.2235886798044155E-3</v>
      </c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4" t="s">
        <v>21</v>
      </c>
      <c r="AL227" s="4" t="str">
        <f t="shared" si="52"/>
        <v>NA</v>
      </c>
      <c r="AM227" s="4">
        <v>4</v>
      </c>
      <c r="AN227" s="4">
        <v>0</v>
      </c>
      <c r="AO227" s="4">
        <v>0</v>
      </c>
      <c r="AP227" s="4">
        <v>1</v>
      </c>
      <c r="AQ227" s="4">
        <v>3</v>
      </c>
      <c r="AR227" s="4">
        <v>0</v>
      </c>
      <c r="AS227" s="4">
        <v>0</v>
      </c>
      <c r="AT227" s="20">
        <f t="shared" si="47"/>
        <v>1.9749185346104474</v>
      </c>
    </row>
    <row r="228" spans="1:46" x14ac:dyDescent="0.25">
      <c r="A228" s="19" t="s">
        <v>153</v>
      </c>
      <c r="B228" s="19" t="s">
        <v>158</v>
      </c>
      <c r="C228" s="19" t="s">
        <v>150</v>
      </c>
      <c r="D228" s="4" t="str">
        <f t="shared" si="49"/>
        <v>2022/09/28</v>
      </c>
      <c r="E228" s="4" t="str">
        <f t="shared" si="50"/>
        <v>20227920</v>
      </c>
      <c r="F228" s="19" t="s">
        <v>155</v>
      </c>
      <c r="G228" s="20">
        <f t="shared" si="51"/>
        <v>8.3166666666666664</v>
      </c>
      <c r="H228" s="5" t="str" cm="1">
        <f t="array" ref="H228:I228">_xlfn.TEXTSPLIT(LOOKUP(A228,INDEX!$A$2:$A$28,INDEX!$E$2:$E$28),",")</f>
        <v>43.177676</v>
      </c>
      <c r="I228" s="20" t="str">
        <v xml:space="preserve"> -79.265514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4"/>
        <v>1</v>
      </c>
      <c r="O228" s="4" t="s">
        <v>67</v>
      </c>
      <c r="P228" s="4">
        <f t="shared" si="45"/>
        <v>1</v>
      </c>
      <c r="Q228" s="4" t="s">
        <v>22</v>
      </c>
      <c r="R228" s="4" t="s">
        <v>22</v>
      </c>
      <c r="S228" s="4">
        <v>10</v>
      </c>
      <c r="T228" s="4" t="str">
        <f t="shared" si="48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6"/>
        <v>0.50933471625425986</v>
      </c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4">
        <v>22</v>
      </c>
      <c r="AL228" s="4">
        <f t="shared" si="52"/>
        <v>96</v>
      </c>
      <c r="AM228" s="4">
        <v>4</v>
      </c>
      <c r="AN228" s="4">
        <v>0</v>
      </c>
      <c r="AO228" s="4">
        <v>0</v>
      </c>
      <c r="AP228" s="4">
        <v>1</v>
      </c>
      <c r="AQ228" s="4">
        <v>3</v>
      </c>
      <c r="AR228" s="4">
        <v>0</v>
      </c>
      <c r="AS228" s="4">
        <v>0</v>
      </c>
      <c r="AT228" s="20">
        <f t="shared" si="47"/>
        <v>1.9749185346104474</v>
      </c>
    </row>
    <row r="229" spans="1:46" x14ac:dyDescent="0.25">
      <c r="A229" s="19" t="s">
        <v>153</v>
      </c>
      <c r="B229" s="19" t="s">
        <v>158</v>
      </c>
      <c r="C229" s="19" t="s">
        <v>150</v>
      </c>
      <c r="D229" s="4" t="str">
        <f t="shared" si="49"/>
        <v>2022/09/28</v>
      </c>
      <c r="E229" s="4" t="str">
        <f t="shared" si="50"/>
        <v>20227920</v>
      </c>
      <c r="F229" s="19" t="s">
        <v>155</v>
      </c>
      <c r="G229" s="20">
        <f t="shared" si="51"/>
        <v>8.3166666666666664</v>
      </c>
      <c r="H229" s="5" t="str" cm="1">
        <f t="array" ref="H229:I229">_xlfn.TEXTSPLIT(LOOKUP(A229,INDEX!$A$2:$A$28,INDEX!$E$2:$E$28),",")</f>
        <v>43.177676</v>
      </c>
      <c r="I229" s="20" t="str">
        <v xml:space="preserve"> -79.265514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4"/>
        <v>1</v>
      </c>
      <c r="O229" s="4" t="s">
        <v>67</v>
      </c>
      <c r="P229" s="4">
        <f t="shared" si="45"/>
        <v>1</v>
      </c>
      <c r="Q229" s="4" t="s">
        <v>22</v>
      </c>
      <c r="R229" s="4" t="s">
        <v>22</v>
      </c>
      <c r="S229" s="4">
        <v>10</v>
      </c>
      <c r="T229" s="4" t="str">
        <f t="shared" si="48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6"/>
        <v>0.48144169506593565</v>
      </c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4" t="s">
        <v>21</v>
      </c>
      <c r="AL229" s="4" t="str">
        <f t="shared" si="52"/>
        <v>NA</v>
      </c>
      <c r="AM229" s="4">
        <v>4</v>
      </c>
      <c r="AN229" s="4">
        <v>0</v>
      </c>
      <c r="AO229" s="4">
        <v>0</v>
      </c>
      <c r="AP229" s="4">
        <v>1</v>
      </c>
      <c r="AQ229" s="4">
        <v>3</v>
      </c>
      <c r="AR229" s="4">
        <v>0</v>
      </c>
      <c r="AS229" s="4">
        <v>0</v>
      </c>
      <c r="AT229" s="20">
        <f t="shared" si="47"/>
        <v>1.9749185346104474</v>
      </c>
    </row>
    <row r="230" spans="1:46" x14ac:dyDescent="0.25">
      <c r="A230" s="19" t="s">
        <v>153</v>
      </c>
      <c r="B230" s="1" t="s">
        <v>159</v>
      </c>
      <c r="C230" s="1" t="s">
        <v>150</v>
      </c>
      <c r="D230" t="str">
        <f t="shared" si="49"/>
        <v>2022/09/28</v>
      </c>
      <c r="E230" t="str">
        <f t="shared" si="50"/>
        <v>20227920</v>
      </c>
      <c r="F230" s="1" t="s">
        <v>155</v>
      </c>
      <c r="G230" s="5">
        <f t="shared" si="51"/>
        <v>8.3166666666666664</v>
      </c>
      <c r="H230" s="5" t="str" cm="1">
        <f t="array" ref="H230:I230">_xlfn.TEXTSPLIT(LOOKUP(A230,INDEX!$A$2:$A$28,INDEX!$E$2:$E$28),",")</f>
        <v>43.177676</v>
      </c>
      <c r="I230" s="5" t="str">
        <v xml:space="preserve"> -79.265514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4"/>
        <v>1</v>
      </c>
      <c r="O230" t="s">
        <v>67</v>
      </c>
      <c r="P230">
        <f t="shared" si="45"/>
        <v>1</v>
      </c>
      <c r="Q230" t="s">
        <v>22</v>
      </c>
      <c r="R230" t="s">
        <v>22</v>
      </c>
      <c r="S230">
        <v>10</v>
      </c>
      <c r="T230" t="str">
        <f t="shared" si="48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6"/>
        <v>0</v>
      </c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t="s">
        <v>21</v>
      </c>
      <c r="AL230" t="str">
        <f t="shared" si="52"/>
        <v>NA</v>
      </c>
      <c r="AM230">
        <v>4</v>
      </c>
      <c r="AN230">
        <v>0</v>
      </c>
      <c r="AO230">
        <v>0</v>
      </c>
      <c r="AP230">
        <v>1</v>
      </c>
      <c r="AQ230">
        <v>3</v>
      </c>
      <c r="AR230">
        <v>0</v>
      </c>
      <c r="AS230">
        <v>0</v>
      </c>
      <c r="AT230" s="5">
        <f t="shared" si="47"/>
        <v>1.9749185346104474</v>
      </c>
    </row>
    <row r="231" spans="1:46" x14ac:dyDescent="0.25">
      <c r="A231" s="19" t="s">
        <v>153</v>
      </c>
      <c r="B231" s="1" t="s">
        <v>159</v>
      </c>
      <c r="C231" s="1" t="s">
        <v>150</v>
      </c>
      <c r="D231" t="str">
        <f t="shared" si="49"/>
        <v>2022/09/28</v>
      </c>
      <c r="E231" t="str">
        <f t="shared" si="50"/>
        <v>20227920</v>
      </c>
      <c r="F231" s="1" t="s">
        <v>155</v>
      </c>
      <c r="G231" s="5">
        <f t="shared" si="51"/>
        <v>8.3166666666666664</v>
      </c>
      <c r="H231" s="5" t="str" cm="1">
        <f t="array" ref="H231:I231">_xlfn.TEXTSPLIT(LOOKUP(A231,INDEX!$A$2:$A$28,INDEX!$E$2:$E$28),",")</f>
        <v>43.177676</v>
      </c>
      <c r="I231" s="5" t="str">
        <v xml:space="preserve"> -79.265514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4"/>
        <v>1</v>
      </c>
      <c r="O231" t="s">
        <v>67</v>
      </c>
      <c r="P231">
        <f t="shared" si="45"/>
        <v>1</v>
      </c>
      <c r="Q231" t="s">
        <v>22</v>
      </c>
      <c r="R231" t="s">
        <v>22</v>
      </c>
      <c r="S231">
        <v>10</v>
      </c>
      <c r="T231" t="str">
        <f t="shared" si="48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6"/>
        <v>0.56418676244227806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>
        <v>8</v>
      </c>
      <c r="AL231">
        <f t="shared" si="52"/>
        <v>87.304474354310642</v>
      </c>
      <c r="AM231">
        <v>4</v>
      </c>
      <c r="AN231">
        <v>0</v>
      </c>
      <c r="AO231">
        <v>0</v>
      </c>
      <c r="AP231">
        <v>1</v>
      </c>
      <c r="AQ231">
        <v>3</v>
      </c>
      <c r="AR231">
        <v>0</v>
      </c>
      <c r="AS231">
        <v>0</v>
      </c>
      <c r="AT231" s="5">
        <f t="shared" si="47"/>
        <v>1.9749185346104474</v>
      </c>
    </row>
    <row r="232" spans="1:46" x14ac:dyDescent="0.25">
      <c r="A232" s="19" t="s">
        <v>153</v>
      </c>
      <c r="B232" s="1" t="s">
        <v>159</v>
      </c>
      <c r="C232" s="1" t="s">
        <v>150</v>
      </c>
      <c r="D232" t="str">
        <f t="shared" si="49"/>
        <v>2022/09/28</v>
      </c>
      <c r="E232" t="str">
        <f t="shared" si="50"/>
        <v>20227920</v>
      </c>
      <c r="F232" s="1" t="s">
        <v>155</v>
      </c>
      <c r="G232" s="5">
        <f t="shared" si="51"/>
        <v>8.3166666666666664</v>
      </c>
      <c r="H232" s="5" t="str" cm="1">
        <f t="array" ref="H232:I232">_xlfn.TEXTSPLIT(LOOKUP(A232,INDEX!$A$2:$A$28,INDEX!$E$2:$E$28),",")</f>
        <v>43.177676</v>
      </c>
      <c r="I232" s="5" t="str">
        <v xml:space="preserve"> -79.265514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4"/>
        <v>1</v>
      </c>
      <c r="O232" t="s">
        <v>67</v>
      </c>
      <c r="P232">
        <f t="shared" si="45"/>
        <v>1</v>
      </c>
      <c r="Q232" t="s">
        <v>22</v>
      </c>
      <c r="R232" t="s">
        <v>22</v>
      </c>
      <c r="S232">
        <v>10</v>
      </c>
      <c r="T232" t="str">
        <f t="shared" si="48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6"/>
        <v>0.43581323755772183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t="s">
        <v>21</v>
      </c>
      <c r="AL232" t="str">
        <f t="shared" si="52"/>
        <v>NA</v>
      </c>
      <c r="AM232">
        <v>4</v>
      </c>
      <c r="AN232">
        <v>0</v>
      </c>
      <c r="AO232">
        <v>0</v>
      </c>
      <c r="AP232">
        <v>1</v>
      </c>
      <c r="AQ232">
        <v>3</v>
      </c>
      <c r="AR232">
        <v>0</v>
      </c>
      <c r="AS232">
        <v>0</v>
      </c>
      <c r="AT232" s="5">
        <f t="shared" si="47"/>
        <v>1.9749185346104474</v>
      </c>
    </row>
    <row r="233" spans="1:46" x14ac:dyDescent="0.25">
      <c r="A233" s="19" t="s">
        <v>153</v>
      </c>
      <c r="B233" s="19" t="s">
        <v>160</v>
      </c>
      <c r="C233" s="19" t="s">
        <v>150</v>
      </c>
      <c r="D233" s="4" t="str">
        <f t="shared" si="49"/>
        <v>2022/09/28</v>
      </c>
      <c r="E233" s="4" t="str">
        <f t="shared" si="50"/>
        <v>20227920</v>
      </c>
      <c r="F233" s="19" t="s">
        <v>155</v>
      </c>
      <c r="G233" s="20">
        <f t="shared" si="51"/>
        <v>8.3166666666666664</v>
      </c>
      <c r="H233" s="5" t="str" cm="1">
        <f t="array" ref="H233:I233">_xlfn.TEXTSPLIT(LOOKUP(A233,INDEX!$A$2:$A$28,INDEX!$E$2:$E$28),",")</f>
        <v>43.177676</v>
      </c>
      <c r="I233" s="20" t="str">
        <v xml:space="preserve"> -79.265514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4"/>
        <v>1</v>
      </c>
      <c r="O233" s="4" t="s">
        <v>67</v>
      </c>
      <c r="P233" s="4">
        <f t="shared" si="45"/>
        <v>1</v>
      </c>
      <c r="Q233" s="4" t="s">
        <v>22</v>
      </c>
      <c r="R233" s="4" t="s">
        <v>22</v>
      </c>
      <c r="S233" s="4">
        <v>10</v>
      </c>
      <c r="T233" s="4" t="str">
        <f t="shared" si="48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6"/>
        <v>0.38591626130836026</v>
      </c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4" t="s">
        <v>21</v>
      </c>
      <c r="AL233" s="4" t="str">
        <f t="shared" si="52"/>
        <v>NA</v>
      </c>
      <c r="AM233" s="4">
        <v>4</v>
      </c>
      <c r="AN233" s="4">
        <v>0</v>
      </c>
      <c r="AO233" s="4">
        <v>0</v>
      </c>
      <c r="AP233" s="4">
        <v>1</v>
      </c>
      <c r="AQ233" s="4">
        <v>3</v>
      </c>
      <c r="AR233" s="4">
        <v>0</v>
      </c>
      <c r="AS233" s="4">
        <v>0</v>
      </c>
      <c r="AT233" s="20">
        <f t="shared" si="47"/>
        <v>1.9749185346104474</v>
      </c>
    </row>
    <row r="234" spans="1:46" x14ac:dyDescent="0.25">
      <c r="A234" s="19" t="s">
        <v>153</v>
      </c>
      <c r="B234" s="19" t="s">
        <v>160</v>
      </c>
      <c r="C234" s="19" t="s">
        <v>150</v>
      </c>
      <c r="D234" s="4" t="str">
        <f t="shared" si="49"/>
        <v>2022/09/28</v>
      </c>
      <c r="E234" s="4" t="str">
        <f t="shared" si="50"/>
        <v>20227920</v>
      </c>
      <c r="F234" s="19" t="s">
        <v>155</v>
      </c>
      <c r="G234" s="20">
        <f t="shared" si="51"/>
        <v>8.3166666666666664</v>
      </c>
      <c r="H234" s="5" t="str" cm="1">
        <f t="array" ref="H234:I234">_xlfn.TEXTSPLIT(LOOKUP(A234,INDEX!$A$2:$A$28,INDEX!$E$2:$E$28),",")</f>
        <v>43.177676</v>
      </c>
      <c r="I234" s="20" t="str">
        <v xml:space="preserve"> -79.265514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4"/>
        <v>1</v>
      </c>
      <c r="O234" s="4" t="s">
        <v>67</v>
      </c>
      <c r="P234" s="4">
        <f t="shared" si="45"/>
        <v>1</v>
      </c>
      <c r="Q234" s="4" t="s">
        <v>22</v>
      </c>
      <c r="R234" s="4" t="s">
        <v>22</v>
      </c>
      <c r="S234" s="4">
        <v>10</v>
      </c>
      <c r="T234" s="4" t="str">
        <f t="shared" si="48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6"/>
        <v>0.53457289630404148</v>
      </c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4">
        <v>18</v>
      </c>
      <c r="AL234" s="4">
        <f t="shared" si="52"/>
        <v>91.844544604133006</v>
      </c>
      <c r="AM234" s="4">
        <v>4</v>
      </c>
      <c r="AN234" s="4">
        <v>0</v>
      </c>
      <c r="AO234" s="4">
        <v>0</v>
      </c>
      <c r="AP234" s="4">
        <v>1</v>
      </c>
      <c r="AQ234" s="4">
        <v>3</v>
      </c>
      <c r="AR234" s="4">
        <v>0</v>
      </c>
      <c r="AS234" s="4">
        <v>0</v>
      </c>
      <c r="AT234" s="20">
        <f t="shared" si="47"/>
        <v>1.9749185346104474</v>
      </c>
    </row>
    <row r="235" spans="1:46" x14ac:dyDescent="0.25">
      <c r="A235" s="19" t="s">
        <v>153</v>
      </c>
      <c r="B235" s="19" t="s">
        <v>160</v>
      </c>
      <c r="C235" s="19" t="s">
        <v>150</v>
      </c>
      <c r="D235" s="4" t="str">
        <f t="shared" si="49"/>
        <v>2022/09/28</v>
      </c>
      <c r="E235" s="4" t="str">
        <f t="shared" si="50"/>
        <v>20227920</v>
      </c>
      <c r="F235" s="19" t="s">
        <v>155</v>
      </c>
      <c r="G235" s="20">
        <f t="shared" si="51"/>
        <v>8.3166666666666664</v>
      </c>
      <c r="H235" s="5" t="str" cm="1">
        <f t="array" ref="H235:I235">_xlfn.TEXTSPLIT(LOOKUP(A235,INDEX!$A$2:$A$28,INDEX!$E$2:$E$28),",")</f>
        <v>43.177676</v>
      </c>
      <c r="I235" s="20" t="str">
        <v xml:space="preserve"> -79.265514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4"/>
        <v>1</v>
      </c>
      <c r="O235" s="4" t="s">
        <v>67</v>
      </c>
      <c r="P235" s="4">
        <f t="shared" si="45"/>
        <v>1</v>
      </c>
      <c r="Q235" s="4" t="s">
        <v>22</v>
      </c>
      <c r="R235" s="4" t="s">
        <v>22</v>
      </c>
      <c r="S235" s="4">
        <v>10</v>
      </c>
      <c r="T235" s="4" t="str">
        <f t="shared" si="48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6"/>
        <v>7.9510842387598313E-2</v>
      </c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4" t="s">
        <v>21</v>
      </c>
      <c r="AL235" s="4" t="str">
        <f t="shared" si="52"/>
        <v>NA</v>
      </c>
      <c r="AM235" s="4">
        <v>4</v>
      </c>
      <c r="AN235" s="4">
        <v>0</v>
      </c>
      <c r="AO235" s="4">
        <v>0</v>
      </c>
      <c r="AP235" s="4">
        <v>1</v>
      </c>
      <c r="AQ235" s="4">
        <v>3</v>
      </c>
      <c r="AR235" s="4">
        <v>0</v>
      </c>
      <c r="AS235" s="4">
        <v>0</v>
      </c>
      <c r="AT235" s="20">
        <f t="shared" si="47"/>
        <v>1.9749185346104474</v>
      </c>
    </row>
    <row r="236" spans="1:46" x14ac:dyDescent="0.25">
      <c r="A236" s="19" t="s">
        <v>153</v>
      </c>
      <c r="B236" s="1" t="s">
        <v>161</v>
      </c>
      <c r="C236" s="1" t="s">
        <v>150</v>
      </c>
      <c r="D236" t="str">
        <f t="shared" si="49"/>
        <v>2022/09/28</v>
      </c>
      <c r="E236" t="str">
        <f t="shared" si="50"/>
        <v>20227920</v>
      </c>
      <c r="F236" s="1" t="s">
        <v>155</v>
      </c>
      <c r="G236" s="5">
        <f t="shared" si="51"/>
        <v>8.3166666666666664</v>
      </c>
      <c r="H236" s="5" t="str" cm="1">
        <f t="array" ref="H236:I236">_xlfn.TEXTSPLIT(LOOKUP(A236,INDEX!$A$2:$A$28,INDEX!$E$2:$E$28),",")</f>
        <v>43.177676</v>
      </c>
      <c r="I236" s="5" t="str">
        <v xml:space="preserve"> -79.265514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4"/>
        <v>1</v>
      </c>
      <c r="O236" t="s">
        <v>67</v>
      </c>
      <c r="P236">
        <f t="shared" si="45"/>
        <v>1</v>
      </c>
      <c r="Q236" t="s">
        <v>22</v>
      </c>
      <c r="R236" t="s">
        <v>22</v>
      </c>
      <c r="S236">
        <v>10</v>
      </c>
      <c r="T236" t="str">
        <f t="shared" si="48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6"/>
        <v>0.29388235294117648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t="s">
        <v>21</v>
      </c>
      <c r="AL236" t="str">
        <f t="shared" si="52"/>
        <v>NA</v>
      </c>
      <c r="AM236">
        <v>4</v>
      </c>
      <c r="AN236">
        <v>0</v>
      </c>
      <c r="AO236">
        <v>0</v>
      </c>
      <c r="AP236">
        <v>1</v>
      </c>
      <c r="AQ236">
        <v>3</v>
      </c>
      <c r="AR236">
        <v>0</v>
      </c>
      <c r="AS236">
        <v>0</v>
      </c>
      <c r="AT236" s="5">
        <f t="shared" si="47"/>
        <v>1.9749185346104474</v>
      </c>
    </row>
    <row r="237" spans="1:46" x14ac:dyDescent="0.25">
      <c r="A237" s="19" t="s">
        <v>153</v>
      </c>
      <c r="B237" s="1" t="s">
        <v>161</v>
      </c>
      <c r="C237" s="1" t="s">
        <v>150</v>
      </c>
      <c r="D237" t="str">
        <f t="shared" si="49"/>
        <v>2022/09/28</v>
      </c>
      <c r="E237" t="str">
        <f t="shared" si="50"/>
        <v>20227920</v>
      </c>
      <c r="F237" s="1" t="s">
        <v>155</v>
      </c>
      <c r="G237" s="5">
        <f t="shared" si="51"/>
        <v>8.3166666666666664</v>
      </c>
      <c r="H237" s="5" t="str" cm="1">
        <f t="array" ref="H237:I237">_xlfn.TEXTSPLIT(LOOKUP(A237,INDEX!$A$2:$A$28,INDEX!$E$2:$E$28),",")</f>
        <v>43.177676</v>
      </c>
      <c r="I237" s="5" t="str">
        <v xml:space="preserve"> -79.265514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4"/>
        <v>1</v>
      </c>
      <c r="O237" t="s">
        <v>67</v>
      </c>
      <c r="P237">
        <f t="shared" si="45"/>
        <v>1</v>
      </c>
      <c r="Q237" t="s">
        <v>22</v>
      </c>
      <c r="R237" t="s">
        <v>22</v>
      </c>
      <c r="S237">
        <v>10</v>
      </c>
      <c r="T237" t="str">
        <f t="shared" si="48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6"/>
        <v>0.35247058823529409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>
        <v>7</v>
      </c>
      <c r="AL237">
        <f t="shared" si="52"/>
        <v>140.18691588785046</v>
      </c>
      <c r="AM237">
        <v>4</v>
      </c>
      <c r="AN237">
        <v>0</v>
      </c>
      <c r="AO237">
        <v>0</v>
      </c>
      <c r="AP237">
        <v>1</v>
      </c>
      <c r="AQ237">
        <v>3</v>
      </c>
      <c r="AR237">
        <v>0</v>
      </c>
      <c r="AS237">
        <v>0</v>
      </c>
      <c r="AT237" s="5">
        <f t="shared" si="47"/>
        <v>1.9749185346104474</v>
      </c>
    </row>
    <row r="238" spans="1:46" x14ac:dyDescent="0.25">
      <c r="A238" s="19" t="s">
        <v>153</v>
      </c>
      <c r="B238" s="1" t="s">
        <v>161</v>
      </c>
      <c r="C238" s="1" t="s">
        <v>150</v>
      </c>
      <c r="D238" t="str">
        <f t="shared" si="49"/>
        <v>2022/09/28</v>
      </c>
      <c r="E238" t="str">
        <f t="shared" si="50"/>
        <v>20227920</v>
      </c>
      <c r="F238" s="1" t="s">
        <v>155</v>
      </c>
      <c r="G238" s="5">
        <f t="shared" si="51"/>
        <v>8.3166666666666664</v>
      </c>
      <c r="H238" s="5" t="str" cm="1">
        <f t="array" ref="H238:I238">_xlfn.TEXTSPLIT(LOOKUP(A238,INDEX!$A$2:$A$28,INDEX!$E$2:$E$28),",")</f>
        <v>43.177676</v>
      </c>
      <c r="I238" s="5" t="str">
        <v xml:space="preserve"> -79.265514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4"/>
        <v>1</v>
      </c>
      <c r="O238" t="s">
        <v>67</v>
      </c>
      <c r="P238">
        <f t="shared" si="45"/>
        <v>1</v>
      </c>
      <c r="Q238" t="s">
        <v>22</v>
      </c>
      <c r="R238" t="s">
        <v>22</v>
      </c>
      <c r="S238">
        <v>10</v>
      </c>
      <c r="T238" t="str">
        <f t="shared" si="48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6"/>
        <v>0.35364705882352937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t="s">
        <v>21</v>
      </c>
      <c r="AL238" t="str">
        <f t="shared" si="52"/>
        <v>NA</v>
      </c>
      <c r="AM238">
        <v>4</v>
      </c>
      <c r="AN238">
        <v>0</v>
      </c>
      <c r="AO238">
        <v>0</v>
      </c>
      <c r="AP238">
        <v>1</v>
      </c>
      <c r="AQ238">
        <v>3</v>
      </c>
      <c r="AR238">
        <v>0</v>
      </c>
      <c r="AS238">
        <v>0</v>
      </c>
      <c r="AT238" s="5">
        <f t="shared" si="47"/>
        <v>1.9749185346104474</v>
      </c>
    </row>
    <row r="239" spans="1:46" x14ac:dyDescent="0.25">
      <c r="A239" s="19" t="s">
        <v>153</v>
      </c>
      <c r="B239" s="19" t="s">
        <v>162</v>
      </c>
      <c r="C239" s="19" t="s">
        <v>150</v>
      </c>
      <c r="D239" s="4" t="str">
        <f t="shared" si="49"/>
        <v>2022/09/28</v>
      </c>
      <c r="E239" s="4" t="str">
        <f t="shared" si="50"/>
        <v>20227920</v>
      </c>
      <c r="F239" s="19" t="s">
        <v>155</v>
      </c>
      <c r="G239" s="20">
        <f t="shared" si="51"/>
        <v>8.3166666666666664</v>
      </c>
      <c r="H239" s="5" t="str" cm="1">
        <f t="array" ref="H239:I239">_xlfn.TEXTSPLIT(LOOKUP(A239,INDEX!$A$2:$A$28,INDEX!$E$2:$E$28),",")</f>
        <v>43.177676</v>
      </c>
      <c r="I239" s="20" t="str">
        <v xml:space="preserve"> -79.265514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4"/>
        <v>1</v>
      </c>
      <c r="O239" s="4" t="s">
        <v>67</v>
      </c>
      <c r="P239" s="4">
        <f t="shared" si="45"/>
        <v>1</v>
      </c>
      <c r="Q239" s="4" t="s">
        <v>22</v>
      </c>
      <c r="R239" s="4" t="s">
        <v>22</v>
      </c>
      <c r="S239" s="4">
        <v>10</v>
      </c>
      <c r="T239" s="4" t="str">
        <f t="shared" si="48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6"/>
        <v>0.19994664532479661</v>
      </c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4" t="s">
        <v>21</v>
      </c>
      <c r="AL239" s="4" t="str">
        <f t="shared" si="52"/>
        <v>NA</v>
      </c>
      <c r="AM239" s="4">
        <v>4</v>
      </c>
      <c r="AN239" s="4">
        <v>0</v>
      </c>
      <c r="AO239" s="4">
        <v>0</v>
      </c>
      <c r="AP239" s="4">
        <v>1</v>
      </c>
      <c r="AQ239" s="4">
        <v>3</v>
      </c>
      <c r="AR239" s="4">
        <v>0</v>
      </c>
      <c r="AS239" s="4">
        <v>0</v>
      </c>
      <c r="AT239" s="20">
        <f t="shared" si="47"/>
        <v>1.9749185346104474</v>
      </c>
    </row>
    <row r="240" spans="1:46" x14ac:dyDescent="0.25">
      <c r="A240" s="19" t="s">
        <v>153</v>
      </c>
      <c r="B240" s="19" t="s">
        <v>162</v>
      </c>
      <c r="C240" s="19" t="s">
        <v>150</v>
      </c>
      <c r="D240" s="4" t="str">
        <f t="shared" si="49"/>
        <v>2022/09/28</v>
      </c>
      <c r="E240" s="4" t="str">
        <f t="shared" si="50"/>
        <v>20227920</v>
      </c>
      <c r="F240" s="19" t="s">
        <v>155</v>
      </c>
      <c r="G240" s="20">
        <f t="shared" si="51"/>
        <v>8.3166666666666664</v>
      </c>
      <c r="H240" s="5" t="str" cm="1">
        <f t="array" ref="H240:I240">_xlfn.TEXTSPLIT(LOOKUP(A240,INDEX!$A$2:$A$28,INDEX!$E$2:$E$28),",")</f>
        <v>43.177676</v>
      </c>
      <c r="I240" s="20" t="str">
        <v xml:space="preserve"> -79.265514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4"/>
        <v>1</v>
      </c>
      <c r="O240" s="4" t="s">
        <v>67</v>
      </c>
      <c r="P240" s="4">
        <f t="shared" si="45"/>
        <v>1</v>
      </c>
      <c r="Q240" s="4" t="s">
        <v>22</v>
      </c>
      <c r="R240" s="4" t="s">
        <v>22</v>
      </c>
      <c r="S240" s="4">
        <v>10</v>
      </c>
      <c r="T240" s="4" t="str">
        <f t="shared" si="48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6"/>
        <v>0.16673336001067093</v>
      </c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4">
        <v>3</v>
      </c>
      <c r="AL240" s="4">
        <f t="shared" si="52"/>
        <v>144</v>
      </c>
      <c r="AM240" s="4">
        <v>4</v>
      </c>
      <c r="AN240" s="4">
        <v>0</v>
      </c>
      <c r="AO240" s="4">
        <v>0</v>
      </c>
      <c r="AP240" s="4">
        <v>1</v>
      </c>
      <c r="AQ240" s="4">
        <v>3</v>
      </c>
      <c r="AR240" s="4">
        <v>0</v>
      </c>
      <c r="AS240" s="4">
        <v>0</v>
      </c>
      <c r="AT240" s="20">
        <f t="shared" si="47"/>
        <v>1.9749185346104474</v>
      </c>
    </row>
    <row r="241" spans="1:46" x14ac:dyDescent="0.25">
      <c r="A241" s="19" t="s">
        <v>153</v>
      </c>
      <c r="B241" s="19" t="s">
        <v>162</v>
      </c>
      <c r="C241" s="19" t="s">
        <v>150</v>
      </c>
      <c r="D241" s="4" t="str">
        <f t="shared" si="49"/>
        <v>2022/09/28</v>
      </c>
      <c r="E241" s="4" t="str">
        <f t="shared" si="50"/>
        <v>20227920</v>
      </c>
      <c r="F241" s="19" t="s">
        <v>155</v>
      </c>
      <c r="G241" s="20">
        <f t="shared" si="51"/>
        <v>8.3166666666666664</v>
      </c>
      <c r="H241" s="5" t="str" cm="1">
        <f t="array" ref="H241:I241">_xlfn.TEXTSPLIT(LOOKUP(A241,INDEX!$A$2:$A$28,INDEX!$E$2:$E$28),",")</f>
        <v>43.177676</v>
      </c>
      <c r="I241" s="20" t="str">
        <v xml:space="preserve"> -79.265514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4"/>
        <v>1</v>
      </c>
      <c r="O241" s="4" t="s">
        <v>67</v>
      </c>
      <c r="P241" s="4">
        <f t="shared" si="45"/>
        <v>1</v>
      </c>
      <c r="Q241" s="4" t="s">
        <v>22</v>
      </c>
      <c r="R241" s="4" t="s">
        <v>22</v>
      </c>
      <c r="S241" s="4">
        <v>10</v>
      </c>
      <c r="T241" s="4" t="str">
        <f t="shared" si="48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6"/>
        <v>0.63331999466453248</v>
      </c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4" t="s">
        <v>21</v>
      </c>
      <c r="AL241" s="4" t="str">
        <f t="shared" si="52"/>
        <v>NA</v>
      </c>
      <c r="AM241" s="4">
        <v>4</v>
      </c>
      <c r="AN241" s="4">
        <v>0</v>
      </c>
      <c r="AO241" s="4">
        <v>0</v>
      </c>
      <c r="AP241" s="4">
        <v>1</v>
      </c>
      <c r="AQ241" s="4">
        <v>3</v>
      </c>
      <c r="AR241" s="4">
        <v>0</v>
      </c>
      <c r="AS241" s="4">
        <v>0</v>
      </c>
      <c r="AT241" s="20">
        <f t="shared" si="47"/>
        <v>1.9749185346104474</v>
      </c>
    </row>
    <row r="242" spans="1:46" x14ac:dyDescent="0.25">
      <c r="A242" s="19" t="s">
        <v>153</v>
      </c>
      <c r="B242" s="1" t="s">
        <v>163</v>
      </c>
      <c r="C242" s="1" t="s">
        <v>150</v>
      </c>
      <c r="D242" t="str">
        <f t="shared" si="49"/>
        <v>2022/09/28</v>
      </c>
      <c r="E242" t="str">
        <f t="shared" si="50"/>
        <v>20227920</v>
      </c>
      <c r="F242" s="1" t="s">
        <v>155</v>
      </c>
      <c r="G242" s="5">
        <f t="shared" si="51"/>
        <v>8.3166666666666664</v>
      </c>
      <c r="H242" s="5" t="str" cm="1">
        <f t="array" ref="H242:I242">_xlfn.TEXTSPLIT(LOOKUP(A242,INDEX!$A$2:$A$28,INDEX!$E$2:$E$28),",")</f>
        <v>43.177676</v>
      </c>
      <c r="I242" s="5" t="str">
        <v xml:space="preserve"> -79.265514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4"/>
        <v>1</v>
      </c>
      <c r="O242" t="s">
        <v>67</v>
      </c>
      <c r="P242">
        <f t="shared" si="45"/>
        <v>1</v>
      </c>
      <c r="Q242" t="s">
        <v>22</v>
      </c>
      <c r="R242" t="s">
        <v>22</v>
      </c>
      <c r="S242">
        <v>10</v>
      </c>
      <c r="T242" t="str">
        <f t="shared" si="48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6"/>
        <v>0.27142504322054828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t="s">
        <v>21</v>
      </c>
      <c r="AL242" t="str">
        <f t="shared" si="52"/>
        <v>NA</v>
      </c>
      <c r="AM242">
        <v>4</v>
      </c>
      <c r="AN242">
        <v>0</v>
      </c>
      <c r="AO242">
        <v>0</v>
      </c>
      <c r="AP242">
        <v>1</v>
      </c>
      <c r="AQ242">
        <v>3</v>
      </c>
      <c r="AR242">
        <v>0</v>
      </c>
      <c r="AS242">
        <v>0</v>
      </c>
      <c r="AT242" s="5">
        <f t="shared" si="47"/>
        <v>1.9749185346104474</v>
      </c>
    </row>
    <row r="243" spans="1:46" x14ac:dyDescent="0.25">
      <c r="A243" s="19" t="s">
        <v>153</v>
      </c>
      <c r="B243" s="1" t="s">
        <v>163</v>
      </c>
      <c r="C243" s="1" t="s">
        <v>150</v>
      </c>
      <c r="D243" t="str">
        <f t="shared" si="49"/>
        <v>2022/09/28</v>
      </c>
      <c r="E243" t="str">
        <f t="shared" si="50"/>
        <v>20227920</v>
      </c>
      <c r="F243" s="1" t="s">
        <v>155</v>
      </c>
      <c r="G243" s="5">
        <f t="shared" si="51"/>
        <v>8.3166666666666664</v>
      </c>
      <c r="H243" s="5" t="str" cm="1">
        <f t="array" ref="H243:I243">_xlfn.TEXTSPLIT(LOOKUP(A243,INDEX!$A$2:$A$28,INDEX!$E$2:$E$28),",")</f>
        <v>43.177676</v>
      </c>
      <c r="I243" s="5" t="str">
        <v xml:space="preserve"> -79.265514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4"/>
        <v>1</v>
      </c>
      <c r="O243" t="s">
        <v>67</v>
      </c>
      <c r="P243">
        <f t="shared" si="45"/>
        <v>1</v>
      </c>
      <c r="Q243" t="s">
        <v>22</v>
      </c>
      <c r="R243" t="s">
        <v>22</v>
      </c>
      <c r="S243">
        <v>10</v>
      </c>
      <c r="T243" t="str">
        <f t="shared" si="48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6"/>
        <v>0.60523586070634727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>
        <v>19</v>
      </c>
      <c r="AL243">
        <f t="shared" si="52"/>
        <v>93.038439565820624</v>
      </c>
      <c r="AM243">
        <v>4</v>
      </c>
      <c r="AN243">
        <v>0</v>
      </c>
      <c r="AO243">
        <v>0</v>
      </c>
      <c r="AP243">
        <v>1</v>
      </c>
      <c r="AQ243">
        <v>3</v>
      </c>
      <c r="AR243">
        <v>0</v>
      </c>
      <c r="AS243">
        <v>0</v>
      </c>
      <c r="AT243" s="5">
        <f t="shared" si="47"/>
        <v>1.9749185346104474</v>
      </c>
    </row>
    <row r="244" spans="1:46" x14ac:dyDescent="0.25">
      <c r="A244" s="19" t="s">
        <v>153</v>
      </c>
      <c r="B244" s="1" t="s">
        <v>163</v>
      </c>
      <c r="C244" s="1" t="s">
        <v>150</v>
      </c>
      <c r="D244" t="str">
        <f t="shared" si="49"/>
        <v>2022/09/28</v>
      </c>
      <c r="E244" t="str">
        <f t="shared" si="50"/>
        <v>20227920</v>
      </c>
      <c r="F244" s="1" t="s">
        <v>155</v>
      </c>
      <c r="G244" s="5">
        <f t="shared" si="51"/>
        <v>8.3166666666666664</v>
      </c>
      <c r="H244" s="5" t="str" cm="1">
        <f t="array" ref="H244:I244">_xlfn.TEXTSPLIT(LOOKUP(A244,INDEX!$A$2:$A$28,INDEX!$E$2:$E$28),",")</f>
        <v>43.177676</v>
      </c>
      <c r="I244" s="5" t="str">
        <v xml:space="preserve"> -79.265514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4"/>
        <v>1</v>
      </c>
      <c r="O244" t="s">
        <v>67</v>
      </c>
      <c r="P244">
        <f t="shared" si="45"/>
        <v>1</v>
      </c>
      <c r="Q244" t="s">
        <v>22</v>
      </c>
      <c r="R244" t="s">
        <v>22</v>
      </c>
      <c r="S244">
        <v>10</v>
      </c>
      <c r="T244" t="str">
        <f t="shared" si="48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6"/>
        <v>0.12333909607310446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t="s">
        <v>21</v>
      </c>
      <c r="AL244" t="str">
        <f t="shared" si="52"/>
        <v>NA</v>
      </c>
      <c r="AM244">
        <v>4</v>
      </c>
      <c r="AN244">
        <v>0</v>
      </c>
      <c r="AO244">
        <v>0</v>
      </c>
      <c r="AP244">
        <v>1</v>
      </c>
      <c r="AQ244">
        <v>3</v>
      </c>
      <c r="AR244">
        <v>0</v>
      </c>
      <c r="AS244">
        <v>0</v>
      </c>
      <c r="AT244" s="5">
        <f t="shared" si="47"/>
        <v>1.9749185346104474</v>
      </c>
    </row>
    <row r="245" spans="1:46" x14ac:dyDescent="0.25">
      <c r="A245" s="19" t="s">
        <v>153</v>
      </c>
      <c r="B245" s="19" t="s">
        <v>164</v>
      </c>
      <c r="C245" s="19" t="s">
        <v>150</v>
      </c>
      <c r="D245" s="4" t="str">
        <f t="shared" si="49"/>
        <v>2022/09/28</v>
      </c>
      <c r="E245" s="4" t="str">
        <f t="shared" si="50"/>
        <v>20227920</v>
      </c>
      <c r="F245" s="19" t="s">
        <v>155</v>
      </c>
      <c r="G245" s="20">
        <f t="shared" si="51"/>
        <v>8.3166666666666664</v>
      </c>
      <c r="H245" s="5" t="str" cm="1">
        <f t="array" ref="H245:I245">_xlfn.TEXTSPLIT(LOOKUP(A245,INDEX!$A$2:$A$28,INDEX!$E$2:$E$28),",")</f>
        <v>43.177676</v>
      </c>
      <c r="I245" s="20" t="str">
        <v xml:space="preserve"> -79.265514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4"/>
        <v>1</v>
      </c>
      <c r="O245" s="4" t="s">
        <v>67</v>
      </c>
      <c r="P245" s="4">
        <f t="shared" si="45"/>
        <v>1</v>
      </c>
      <c r="Q245" s="4" t="s">
        <v>22</v>
      </c>
      <c r="R245" s="4" t="s">
        <v>22</v>
      </c>
      <c r="S245" s="4">
        <v>10</v>
      </c>
      <c r="T245" s="4" t="str">
        <f t="shared" si="48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6"/>
        <v>0.28421621621621623</v>
      </c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4" t="s">
        <v>21</v>
      </c>
      <c r="AL245" s="4" t="str">
        <f t="shared" si="52"/>
        <v>NA</v>
      </c>
      <c r="AM245" s="4">
        <v>4</v>
      </c>
      <c r="AN245" s="4">
        <v>0</v>
      </c>
      <c r="AO245" s="4">
        <v>0</v>
      </c>
      <c r="AP245" s="4">
        <v>1</v>
      </c>
      <c r="AQ245" s="4">
        <v>3</v>
      </c>
      <c r="AR245" s="4">
        <v>0</v>
      </c>
      <c r="AS245" s="4">
        <v>0</v>
      </c>
      <c r="AT245" s="20">
        <f t="shared" si="47"/>
        <v>1.9749185346104474</v>
      </c>
    </row>
    <row r="246" spans="1:46" x14ac:dyDescent="0.25">
      <c r="A246" s="19" t="s">
        <v>153</v>
      </c>
      <c r="B246" s="19" t="s">
        <v>164</v>
      </c>
      <c r="C246" s="19" t="s">
        <v>150</v>
      </c>
      <c r="D246" s="4" t="str">
        <f t="shared" si="49"/>
        <v>2022/09/28</v>
      </c>
      <c r="E246" s="4" t="str">
        <f t="shared" si="50"/>
        <v>20227920</v>
      </c>
      <c r="F246" s="19" t="s">
        <v>155</v>
      </c>
      <c r="G246" s="20">
        <f t="shared" si="51"/>
        <v>8.3166666666666664</v>
      </c>
      <c r="H246" s="5" t="str" cm="1">
        <f t="array" ref="H246:I246">_xlfn.TEXTSPLIT(LOOKUP(A246,INDEX!$A$2:$A$28,INDEX!$E$2:$E$28),",")</f>
        <v>43.177676</v>
      </c>
      <c r="I246" s="20" t="str">
        <v xml:space="preserve"> -79.265514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4"/>
        <v>1</v>
      </c>
      <c r="O246" s="4" t="s">
        <v>67</v>
      </c>
      <c r="P246" s="4">
        <f t="shared" si="45"/>
        <v>1</v>
      </c>
      <c r="Q246" s="4" t="s">
        <v>22</v>
      </c>
      <c r="R246" s="4" t="s">
        <v>22</v>
      </c>
      <c r="S246" s="4">
        <v>10</v>
      </c>
      <c r="T246" s="4" t="str">
        <f t="shared" si="48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6"/>
        <v>0.52681081081081083</v>
      </c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4">
        <v>11</v>
      </c>
      <c r="AL246" s="4">
        <f t="shared" si="52"/>
        <v>67.720090293453723</v>
      </c>
      <c r="AM246" s="4">
        <v>4</v>
      </c>
      <c r="AN246" s="4">
        <v>0</v>
      </c>
      <c r="AO246" s="4">
        <v>0</v>
      </c>
      <c r="AP246" s="4">
        <v>1</v>
      </c>
      <c r="AQ246" s="4">
        <v>3</v>
      </c>
      <c r="AR246" s="4">
        <v>0</v>
      </c>
      <c r="AS246" s="4">
        <v>0</v>
      </c>
      <c r="AT246" s="20">
        <f t="shared" si="47"/>
        <v>1.9749185346104474</v>
      </c>
    </row>
    <row r="247" spans="1:46" x14ac:dyDescent="0.25">
      <c r="A247" s="19" t="s">
        <v>153</v>
      </c>
      <c r="B247" s="19" t="s">
        <v>164</v>
      </c>
      <c r="C247" s="19" t="s">
        <v>150</v>
      </c>
      <c r="D247" s="4" t="str">
        <f t="shared" si="49"/>
        <v>2022/09/28</v>
      </c>
      <c r="E247" s="4" t="str">
        <f t="shared" si="50"/>
        <v>20227920</v>
      </c>
      <c r="F247" s="19" t="s">
        <v>155</v>
      </c>
      <c r="G247" s="20">
        <f t="shared" si="51"/>
        <v>8.3166666666666664</v>
      </c>
      <c r="H247" s="5" t="str" cm="1">
        <f t="array" ref="H247:I247">_xlfn.TEXTSPLIT(LOOKUP(A247,INDEX!$A$2:$A$28,INDEX!$E$2:$E$28),",")</f>
        <v>43.177676</v>
      </c>
      <c r="I247" s="20" t="str">
        <v xml:space="preserve"> -79.265514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4"/>
        <v>1</v>
      </c>
      <c r="O247" s="4" t="s">
        <v>67</v>
      </c>
      <c r="P247" s="4">
        <f t="shared" si="45"/>
        <v>1</v>
      </c>
      <c r="Q247" s="4" t="s">
        <v>22</v>
      </c>
      <c r="R247" s="4" t="s">
        <v>22</v>
      </c>
      <c r="S247" s="4">
        <v>10</v>
      </c>
      <c r="T247" s="4" t="str">
        <f t="shared" si="48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6"/>
        <v>0.18897297297297297</v>
      </c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4" t="s">
        <v>21</v>
      </c>
      <c r="AL247" s="4" t="str">
        <f t="shared" si="52"/>
        <v>NA</v>
      </c>
      <c r="AM247" s="4">
        <v>4</v>
      </c>
      <c r="AN247" s="4">
        <v>0</v>
      </c>
      <c r="AO247" s="4">
        <v>0</v>
      </c>
      <c r="AP247" s="4">
        <v>1</v>
      </c>
      <c r="AQ247" s="4">
        <v>3</v>
      </c>
      <c r="AR247" s="4">
        <v>0</v>
      </c>
      <c r="AS247" s="4">
        <v>0</v>
      </c>
      <c r="AT247" s="20">
        <f t="shared" si="47"/>
        <v>1.9749185346104474</v>
      </c>
    </row>
    <row r="248" spans="1:46" x14ac:dyDescent="0.25">
      <c r="A248" s="19" t="s">
        <v>190</v>
      </c>
      <c r="B248" s="1" t="s">
        <v>191</v>
      </c>
      <c r="C248" s="1" t="s">
        <v>193</v>
      </c>
      <c r="D248" t="str">
        <f t="shared" si="49"/>
        <v>2022/09/29</v>
      </c>
      <c r="E248" t="str">
        <f t="shared" si="50"/>
        <v>20227921</v>
      </c>
      <c r="F248" s="1" t="s">
        <v>194</v>
      </c>
      <c r="G248" s="5">
        <f t="shared" si="51"/>
        <v>7.6333333333333329</v>
      </c>
      <c r="H248" s="5" t="str" cm="1">
        <f t="array" ref="H248:I248">_xlfn.TEXTSPLIT(LOOKUP(A248,INDEX!$A$2:$A$28,INDEX!$E$2:$E$28),",")</f>
        <v>43.177676</v>
      </c>
      <c r="I248" s="5" t="str">
        <v xml:space="preserve"> -79.265514</v>
      </c>
      <c r="J248">
        <f>LOOKUP(A248,INDEX!$A$2:$A$28,INDEX!$H$2:$H$28)</f>
        <v>11</v>
      </c>
      <c r="K248" t="str">
        <f>LOOKUP(A248,INDEX!$A$2:$A$28,INDEX!$I$2:$I$28)</f>
        <v>Mostly Cloudy</v>
      </c>
      <c r="L248">
        <v>1020.462</v>
      </c>
      <c r="M248">
        <f>SUM(W248:W250)</f>
        <v>39.747999999999998</v>
      </c>
      <c r="N248">
        <f t="shared" si="44"/>
        <v>1</v>
      </c>
      <c r="O248" t="s">
        <v>67</v>
      </c>
      <c r="P248">
        <f t="shared" si="45"/>
        <v>1</v>
      </c>
      <c r="Q248" t="s">
        <v>22</v>
      </c>
      <c r="R248" t="s">
        <v>22</v>
      </c>
      <c r="S248">
        <v>2</v>
      </c>
      <c r="T248" t="str">
        <f t="shared" si="48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6"/>
        <v>0.38266076280567579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t="s">
        <v>21</v>
      </c>
      <c r="AL248" t="str">
        <f t="shared" si="52"/>
        <v>NA</v>
      </c>
      <c r="AM248">
        <v>34</v>
      </c>
      <c r="AN248">
        <v>3</v>
      </c>
      <c r="AO248">
        <v>0</v>
      </c>
      <c r="AP248">
        <v>8</v>
      </c>
      <c r="AQ248">
        <v>23</v>
      </c>
      <c r="AR248">
        <v>0</v>
      </c>
      <c r="AS248">
        <v>0</v>
      </c>
      <c r="AT248" s="5">
        <f t="shared" si="47"/>
        <v>1.9990945277727148</v>
      </c>
    </row>
    <row r="249" spans="1:46" x14ac:dyDescent="0.25">
      <c r="A249" s="19" t="s">
        <v>190</v>
      </c>
      <c r="B249" s="1" t="s">
        <v>191</v>
      </c>
      <c r="C249" s="1" t="s">
        <v>193</v>
      </c>
      <c r="D249" t="str">
        <f t="shared" si="49"/>
        <v>2022/09/29</v>
      </c>
      <c r="E249" t="str">
        <f t="shared" si="50"/>
        <v>20227921</v>
      </c>
      <c r="F249" s="1" t="s">
        <v>194</v>
      </c>
      <c r="G249" s="5">
        <f t="shared" si="51"/>
        <v>7.6333333333333329</v>
      </c>
      <c r="H249" s="5" t="str" cm="1">
        <f t="array" ref="H249:I249">_xlfn.TEXTSPLIT(LOOKUP(A249,INDEX!$A$2:$A$28,INDEX!$E$2:$E$28),",")</f>
        <v>43.177676</v>
      </c>
      <c r="I249" s="5" t="str">
        <v xml:space="preserve"> -79.265514</v>
      </c>
      <c r="J249">
        <f>LOOKUP(A249,INDEX!$A$2:$A$28,INDEX!$H$2:$H$28)</f>
        <v>11</v>
      </c>
      <c r="K249" t="str">
        <f>LOOKUP(A249,INDEX!$A$2:$A$28,INDEX!$I$2:$I$28)</f>
        <v>Mostly Cloudy</v>
      </c>
      <c r="L249">
        <v>1020.462</v>
      </c>
      <c r="M249">
        <f>M248</f>
        <v>39.747999999999998</v>
      </c>
      <c r="N249">
        <f t="shared" si="44"/>
        <v>1</v>
      </c>
      <c r="O249" t="s">
        <v>67</v>
      </c>
      <c r="P249">
        <f t="shared" si="45"/>
        <v>1</v>
      </c>
      <c r="Q249" t="s">
        <v>22</v>
      </c>
      <c r="R249" t="s">
        <v>22</v>
      </c>
      <c r="S249">
        <v>2</v>
      </c>
      <c r="T249" t="str">
        <f t="shared" si="48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6"/>
        <v>0.19553185065915268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>
        <v>10</v>
      </c>
      <c r="AL249">
        <f t="shared" si="52"/>
        <v>77.200205867215644</v>
      </c>
      <c r="AM249">
        <v>34</v>
      </c>
      <c r="AN249">
        <v>3</v>
      </c>
      <c r="AO249">
        <v>0</v>
      </c>
      <c r="AP249">
        <v>8</v>
      </c>
      <c r="AQ249">
        <v>23</v>
      </c>
      <c r="AR249">
        <v>0</v>
      </c>
      <c r="AS249">
        <v>0</v>
      </c>
      <c r="AT249" s="5">
        <f t="shared" si="47"/>
        <v>1.9990945277727148</v>
      </c>
    </row>
    <row r="250" spans="1:46" x14ac:dyDescent="0.25">
      <c r="A250" s="19" t="s">
        <v>190</v>
      </c>
      <c r="B250" s="1" t="s">
        <v>191</v>
      </c>
      <c r="C250" s="1" t="s">
        <v>193</v>
      </c>
      <c r="D250" t="str">
        <f t="shared" si="49"/>
        <v>2022/09/29</v>
      </c>
      <c r="E250" t="str">
        <f t="shared" si="50"/>
        <v>20227921</v>
      </c>
      <c r="F250" s="1" t="s">
        <v>194</v>
      </c>
      <c r="G250" s="5">
        <f t="shared" si="51"/>
        <v>7.6333333333333329</v>
      </c>
      <c r="H250" s="5" t="str" cm="1">
        <f t="array" ref="H250:I250">_xlfn.TEXTSPLIT(LOOKUP(A250,INDEX!$A$2:$A$28,INDEX!$E$2:$E$28),",")</f>
        <v>43.177676</v>
      </c>
      <c r="I250" s="5" t="str">
        <v xml:space="preserve"> -79.265514</v>
      </c>
      <c r="J250">
        <f>LOOKUP(A250,INDEX!$A$2:$A$28,INDEX!$H$2:$H$28)</f>
        <v>11</v>
      </c>
      <c r="K250" t="str">
        <f>LOOKUP(A250,INDEX!$A$2:$A$28,INDEX!$I$2:$I$28)</f>
        <v>Mostly Cloudy</v>
      </c>
      <c r="L250">
        <v>1020.462</v>
      </c>
      <c r="M250">
        <f>M248</f>
        <v>39.747999999999998</v>
      </c>
      <c r="N250">
        <f t="shared" si="44"/>
        <v>1</v>
      </c>
      <c r="O250" t="s">
        <v>67</v>
      </c>
      <c r="P250">
        <f t="shared" si="45"/>
        <v>1</v>
      </c>
      <c r="Q250" t="s">
        <v>22</v>
      </c>
      <c r="R250" t="s">
        <v>22</v>
      </c>
      <c r="S250">
        <v>2</v>
      </c>
      <c r="T250" t="str">
        <f t="shared" si="48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6"/>
        <v>0.42180738653517158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t="s">
        <v>21</v>
      </c>
      <c r="AL250" t="str">
        <f t="shared" si="52"/>
        <v>NA</v>
      </c>
      <c r="AM250">
        <v>34</v>
      </c>
      <c r="AN250">
        <v>3</v>
      </c>
      <c r="AO250">
        <v>0</v>
      </c>
      <c r="AP250">
        <v>8</v>
      </c>
      <c r="AQ250">
        <v>23</v>
      </c>
      <c r="AR250">
        <v>0</v>
      </c>
      <c r="AS250">
        <v>0</v>
      </c>
      <c r="AT250" s="5">
        <f t="shared" si="47"/>
        <v>1.9990945277727148</v>
      </c>
    </row>
    <row r="251" spans="1:46" x14ac:dyDescent="0.25">
      <c r="A251" s="19" t="s">
        <v>190</v>
      </c>
      <c r="B251" s="19" t="s">
        <v>192</v>
      </c>
      <c r="C251" s="19" t="s">
        <v>193</v>
      </c>
      <c r="D251" s="4" t="str">
        <f t="shared" si="49"/>
        <v>2022/09/29</v>
      </c>
      <c r="E251" s="4" t="str">
        <f t="shared" si="50"/>
        <v>20227921</v>
      </c>
      <c r="F251" s="19" t="s">
        <v>194</v>
      </c>
      <c r="G251" s="20">
        <f t="shared" si="51"/>
        <v>7.6333333333333329</v>
      </c>
      <c r="H251" s="5" t="str" cm="1">
        <f t="array" ref="H251:I251">_xlfn.TEXTSPLIT(LOOKUP(A251,INDEX!$A$2:$A$28,INDEX!$E$2:$E$28),",")</f>
        <v>43.177676</v>
      </c>
      <c r="I251" s="20" t="str">
        <v xml:space="preserve"> -79.265514</v>
      </c>
      <c r="J251" s="4">
        <f>LOOKUP(A251,INDEX!$A$2:$A$28,INDEX!$H$2:$H$28)</f>
        <v>11</v>
      </c>
      <c r="K251" s="4" t="str">
        <f>LOOKUP(A251,INDEX!$A$2:$A$28,INDEX!$I$2:$I$28)</f>
        <v>Mostly Cloudy</v>
      </c>
      <c r="L251" s="4">
        <v>1020.462</v>
      </c>
      <c r="M251" s="4">
        <f>SUM(W251:W253)</f>
        <v>12.998999999999999</v>
      </c>
      <c r="N251" s="4">
        <f t="shared" si="44"/>
        <v>1</v>
      </c>
      <c r="O251" s="4" t="s">
        <v>67</v>
      </c>
      <c r="P251" s="4">
        <f t="shared" si="45"/>
        <v>1</v>
      </c>
      <c r="Q251" s="4" t="s">
        <v>22</v>
      </c>
      <c r="R251" s="4" t="s">
        <v>22</v>
      </c>
      <c r="S251" s="4">
        <v>2</v>
      </c>
      <c r="T251" s="4" t="str">
        <f t="shared" si="48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6"/>
        <v>0.40633894914993463</v>
      </c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4" t="s">
        <v>21</v>
      </c>
      <c r="AL251" s="4" t="str">
        <f t="shared" si="52"/>
        <v>NA</v>
      </c>
      <c r="AM251" s="4">
        <v>34</v>
      </c>
      <c r="AN251" s="4">
        <v>3</v>
      </c>
      <c r="AO251" s="4">
        <v>0</v>
      </c>
      <c r="AP251" s="4">
        <v>8</v>
      </c>
      <c r="AQ251" s="4">
        <v>23</v>
      </c>
      <c r="AR251" s="4">
        <v>0</v>
      </c>
      <c r="AS251" s="4">
        <v>0</v>
      </c>
      <c r="AT251" s="20">
        <f t="shared" si="47"/>
        <v>1.9990945277727148</v>
      </c>
    </row>
    <row r="252" spans="1:46" x14ac:dyDescent="0.25">
      <c r="A252" s="19" t="s">
        <v>190</v>
      </c>
      <c r="B252" s="19" t="s">
        <v>192</v>
      </c>
      <c r="C252" s="19" t="s">
        <v>193</v>
      </c>
      <c r="D252" s="4" t="str">
        <f t="shared" si="49"/>
        <v>2022/09/29</v>
      </c>
      <c r="E252" s="4" t="str">
        <f t="shared" si="50"/>
        <v>20227921</v>
      </c>
      <c r="F252" s="19" t="s">
        <v>194</v>
      </c>
      <c r="G252" s="20">
        <f t="shared" si="51"/>
        <v>7.6333333333333329</v>
      </c>
      <c r="H252" s="5" t="str" cm="1">
        <f t="array" ref="H252:I252">_xlfn.TEXTSPLIT(LOOKUP(A252,INDEX!$A$2:$A$28,INDEX!$E$2:$E$28),",")</f>
        <v>43.177676</v>
      </c>
      <c r="I252" s="20" t="str">
        <v xml:space="preserve"> -79.265514</v>
      </c>
      <c r="J252" s="4">
        <f>LOOKUP(A252,INDEX!$A$2:$A$28,INDEX!$H$2:$H$28)</f>
        <v>11</v>
      </c>
      <c r="K252" s="4" t="str">
        <f>LOOKUP(A252,INDEX!$A$2:$A$28,INDEX!$I$2:$I$28)</f>
        <v>Mostly Cloudy</v>
      </c>
      <c r="L252" s="4">
        <v>1020.462</v>
      </c>
      <c r="M252" s="4">
        <f>M251</f>
        <v>12.998999999999999</v>
      </c>
      <c r="N252" s="4">
        <f t="shared" si="44"/>
        <v>1</v>
      </c>
      <c r="O252" s="4" t="s">
        <v>67</v>
      </c>
      <c r="P252" s="4">
        <f t="shared" si="45"/>
        <v>1</v>
      </c>
      <c r="Q252" s="4" t="s">
        <v>22</v>
      </c>
      <c r="R252" s="4" t="s">
        <v>22</v>
      </c>
      <c r="S252" s="4">
        <v>2</v>
      </c>
      <c r="T252" s="4" t="str">
        <f t="shared" si="48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6"/>
        <v>0.15216555119624589</v>
      </c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4">
        <v>2</v>
      </c>
      <c r="AL252" s="4">
        <f t="shared" si="52"/>
        <v>60.667340748230536</v>
      </c>
      <c r="AM252" s="4">
        <v>34</v>
      </c>
      <c r="AN252" s="4">
        <v>3</v>
      </c>
      <c r="AO252" s="4">
        <v>0</v>
      </c>
      <c r="AP252" s="4">
        <v>8</v>
      </c>
      <c r="AQ252" s="4">
        <v>23</v>
      </c>
      <c r="AR252" s="4">
        <v>0</v>
      </c>
      <c r="AS252" s="4">
        <v>0</v>
      </c>
      <c r="AT252" s="20">
        <f t="shared" si="47"/>
        <v>1.9990945277727148</v>
      </c>
    </row>
    <row r="253" spans="1:46" x14ac:dyDescent="0.25">
      <c r="A253" s="19" t="s">
        <v>190</v>
      </c>
      <c r="B253" s="19" t="s">
        <v>192</v>
      </c>
      <c r="C253" s="19" t="s">
        <v>193</v>
      </c>
      <c r="D253" s="4" t="str">
        <f t="shared" si="49"/>
        <v>2022/09/29</v>
      </c>
      <c r="E253" s="4" t="str">
        <f t="shared" si="50"/>
        <v>20227921</v>
      </c>
      <c r="F253" s="19" t="s">
        <v>194</v>
      </c>
      <c r="G253" s="20">
        <f t="shared" si="51"/>
        <v>7.6333333333333329</v>
      </c>
      <c r="H253" s="5" t="str" cm="1">
        <f t="array" ref="H253:I253">_xlfn.TEXTSPLIT(LOOKUP(A253,INDEX!$A$2:$A$28,INDEX!$E$2:$E$28),",")</f>
        <v>43.177676</v>
      </c>
      <c r="I253" s="20" t="str">
        <v xml:space="preserve"> -79.265514</v>
      </c>
      <c r="J253" s="4">
        <f>LOOKUP(A253,INDEX!$A$2:$A$28,INDEX!$H$2:$H$28)</f>
        <v>11</v>
      </c>
      <c r="K253" s="4" t="str">
        <f>LOOKUP(A253,INDEX!$A$2:$A$28,INDEX!$I$2:$I$28)</f>
        <v>Mostly Cloudy</v>
      </c>
      <c r="L253" s="4">
        <v>1020.462</v>
      </c>
      <c r="M253" s="4">
        <f>M251</f>
        <v>12.998999999999999</v>
      </c>
      <c r="N253" s="4">
        <f t="shared" si="44"/>
        <v>1</v>
      </c>
      <c r="O253" s="4" t="s">
        <v>67</v>
      </c>
      <c r="P253" s="4">
        <f t="shared" si="45"/>
        <v>1</v>
      </c>
      <c r="Q253" s="4" t="s">
        <v>22</v>
      </c>
      <c r="R253" s="4" t="s">
        <v>22</v>
      </c>
      <c r="S253" s="4">
        <v>2</v>
      </c>
      <c r="T253" s="4" t="str">
        <f t="shared" si="48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6"/>
        <v>0.44149549965381957</v>
      </c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4" t="s">
        <v>21</v>
      </c>
      <c r="AL253" s="4" t="str">
        <f t="shared" si="52"/>
        <v>NA</v>
      </c>
      <c r="AM253" s="4">
        <v>34</v>
      </c>
      <c r="AN253" s="4">
        <v>3</v>
      </c>
      <c r="AO253" s="4">
        <v>0</v>
      </c>
      <c r="AP253" s="4">
        <v>8</v>
      </c>
      <c r="AQ253" s="4">
        <v>23</v>
      </c>
      <c r="AR253" s="4">
        <v>0</v>
      </c>
      <c r="AS253" s="4">
        <v>0</v>
      </c>
      <c r="AT253" s="20">
        <f t="shared" si="47"/>
        <v>1.9990945277727148</v>
      </c>
    </row>
    <row r="254" spans="1:46" x14ac:dyDescent="0.25"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46" x14ac:dyDescent="0.25"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46" x14ac:dyDescent="0.25"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26:36" x14ac:dyDescent="0.25"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26:36" x14ac:dyDescent="0.25"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26:36" x14ac:dyDescent="0.25"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26:36" x14ac:dyDescent="0.25"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26:36" x14ac:dyDescent="0.25"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26:36" x14ac:dyDescent="0.25"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26:36" x14ac:dyDescent="0.25"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26:36" x14ac:dyDescent="0.25"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26:36" x14ac:dyDescent="0.25"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26:36" x14ac:dyDescent="0.25"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26:36" x14ac:dyDescent="0.25"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26:36" x14ac:dyDescent="0.25"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26:36" x14ac:dyDescent="0.25"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26:36" x14ac:dyDescent="0.25"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26:36" x14ac:dyDescent="0.25"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26:36" x14ac:dyDescent="0.25"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26:36" x14ac:dyDescent="0.25"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26:36" x14ac:dyDescent="0.25"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26:36" x14ac:dyDescent="0.25"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26:36" x14ac:dyDescent="0.25"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26:36" x14ac:dyDescent="0.25"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26:36" x14ac:dyDescent="0.25"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26:36" x14ac:dyDescent="0.25"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26:36" x14ac:dyDescent="0.25"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26:36" x14ac:dyDescent="0.25"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26:36" x14ac:dyDescent="0.25"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26:36" x14ac:dyDescent="0.25"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26:36" x14ac:dyDescent="0.25"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26:36" x14ac:dyDescent="0.25"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26:36" x14ac:dyDescent="0.25"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26:36" x14ac:dyDescent="0.25"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26:36" x14ac:dyDescent="0.25"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26:36" x14ac:dyDescent="0.25"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26:36" x14ac:dyDescent="0.25"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26:36" x14ac:dyDescent="0.25"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26:36" x14ac:dyDescent="0.25"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26:36" x14ac:dyDescent="0.25"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26:36" x14ac:dyDescent="0.25"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26:36" x14ac:dyDescent="0.25"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26:36" x14ac:dyDescent="0.25"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26:36" x14ac:dyDescent="0.25"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26:36" x14ac:dyDescent="0.25"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26:36" x14ac:dyDescent="0.25"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26:36" x14ac:dyDescent="0.25"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26:36" x14ac:dyDescent="0.25"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26:36" x14ac:dyDescent="0.25"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26:36" x14ac:dyDescent="0.25"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26:36" x14ac:dyDescent="0.25"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26:36" x14ac:dyDescent="0.25"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26:36" x14ac:dyDescent="0.25"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26:36" x14ac:dyDescent="0.25"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26:36" x14ac:dyDescent="0.25"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26:36" x14ac:dyDescent="0.25"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26:36" x14ac:dyDescent="0.25"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26:36" x14ac:dyDescent="0.25"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26:36" x14ac:dyDescent="0.25"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26:36" x14ac:dyDescent="0.25"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26:36" x14ac:dyDescent="0.25"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26:36" x14ac:dyDescent="0.25"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26:36" x14ac:dyDescent="0.25"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26:36" x14ac:dyDescent="0.25"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26:36" x14ac:dyDescent="0.25"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26:36" x14ac:dyDescent="0.25"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26:36" x14ac:dyDescent="0.25"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26:36" x14ac:dyDescent="0.25"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26:36" x14ac:dyDescent="0.25"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26:36" x14ac:dyDescent="0.25"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26:36" x14ac:dyDescent="0.25"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26:36" x14ac:dyDescent="0.25"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26:36" x14ac:dyDescent="0.25"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26:36" x14ac:dyDescent="0.25"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26:36" x14ac:dyDescent="0.25"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26:36" x14ac:dyDescent="0.25"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26:36" x14ac:dyDescent="0.25"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26:36" x14ac:dyDescent="0.25"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26:36" x14ac:dyDescent="0.25"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26:36" x14ac:dyDescent="0.25"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26:36" x14ac:dyDescent="0.25"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26:36" x14ac:dyDescent="0.25"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26:36" x14ac:dyDescent="0.25"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26:36" x14ac:dyDescent="0.25"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26:36" x14ac:dyDescent="0.25"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26:36" x14ac:dyDescent="0.25"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26:36" x14ac:dyDescent="0.25"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26:36" x14ac:dyDescent="0.25"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26:36" x14ac:dyDescent="0.25"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26:36" x14ac:dyDescent="0.25"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26:36" x14ac:dyDescent="0.25"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26:36" x14ac:dyDescent="0.25"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26:36" x14ac:dyDescent="0.25"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26:36" x14ac:dyDescent="0.25"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26:36" x14ac:dyDescent="0.25"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26:36" x14ac:dyDescent="0.25"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26:36" x14ac:dyDescent="0.25"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26:36" x14ac:dyDescent="0.25"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26:36" x14ac:dyDescent="0.25"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26:36" x14ac:dyDescent="0.25"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26:36" x14ac:dyDescent="0.25"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26:36" x14ac:dyDescent="0.25"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26:36" x14ac:dyDescent="0.25"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26:36" x14ac:dyDescent="0.25"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26:36" x14ac:dyDescent="0.25"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26:36" x14ac:dyDescent="0.25"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26:36" x14ac:dyDescent="0.25"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26:36" x14ac:dyDescent="0.25"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26:36" x14ac:dyDescent="0.25"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26:36" x14ac:dyDescent="0.25"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26:36" x14ac:dyDescent="0.25"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26:36" x14ac:dyDescent="0.25"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26:36" x14ac:dyDescent="0.25"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26:36" x14ac:dyDescent="0.25"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26:36" x14ac:dyDescent="0.25"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26:36" x14ac:dyDescent="0.25"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26:36" x14ac:dyDescent="0.25"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26:36" x14ac:dyDescent="0.25"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26:36" x14ac:dyDescent="0.25"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26:36" x14ac:dyDescent="0.25"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26:36" x14ac:dyDescent="0.25"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26:36" x14ac:dyDescent="0.25"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26:36" x14ac:dyDescent="0.25"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26:36" x14ac:dyDescent="0.25"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26:36" x14ac:dyDescent="0.25"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26:36" x14ac:dyDescent="0.25"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26:36" x14ac:dyDescent="0.25"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26:36" x14ac:dyDescent="0.25"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26:36" x14ac:dyDescent="0.25"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26:36" x14ac:dyDescent="0.25"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26:36" x14ac:dyDescent="0.25"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26:36" x14ac:dyDescent="0.25"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26:36" x14ac:dyDescent="0.25"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26:36" x14ac:dyDescent="0.25"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26:36" x14ac:dyDescent="0.25"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26:36" x14ac:dyDescent="0.25"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26:36" x14ac:dyDescent="0.25"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26:36" x14ac:dyDescent="0.25"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</sheetData>
  <autoFilter ref="A1:AT253" xr:uid="{BFDFE044-5B9F-4B72-8852-454C420DBA4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xSplit="4" topLeftCell="J1" activePane="topRight" state="frozen"/>
      <selection activeCell="B1" sqref="B1"/>
      <selection pane="topRight" activeCell="K19" sqref="K19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 cm="1">
        <f t="array" ref="H2:I2">_xlfn.TEXTSPLIT(LOOKUP(A2,INDEX!$A$2:$A$28,INDEX!$E$2:$E$28),",")</f>
        <v>43.182620</v>
      </c>
      <c r="I2" s="5" t="str">
        <v xml:space="preserve"> -79.245815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 cm="1">
        <f t="array" ref="H3:I3">_xlfn.TEXTSPLIT(LOOKUP(A3,INDEX!$A$2:$A$28,INDEX!$E$2:$E$28),",")</f>
        <v>43.182620</v>
      </c>
      <c r="I3" s="5" t="str">
        <v xml:space="preserve"> -79.245815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 cm="1">
        <f t="array" ref="H4:I4">_xlfn.TEXTSPLIT(LOOKUP(A4,INDEX!$A$2:$A$28,INDEX!$E$2:$E$28),",")</f>
        <v>43.182620</v>
      </c>
      <c r="I4" s="5" t="str">
        <v xml:space="preserve"> -79.245815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5" t="str" cm="1">
        <f t="array" ref="H5:I5">_xlfn.TEXTSPLIT(LOOKUP(A5,INDEX!$A$2:$A$28,INDEX!$E$2:$E$28),",")</f>
        <v>43.182620</v>
      </c>
      <c r="I5" s="20" t="str">
        <v xml:space="preserve"> -79.245815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5" t="str" cm="1">
        <f t="array" ref="H6:I6">_xlfn.TEXTSPLIT(LOOKUP(A6,INDEX!$A$2:$A$28,INDEX!$E$2:$E$28),",")</f>
        <v>43.182620</v>
      </c>
      <c r="I6" s="20" t="str">
        <v xml:space="preserve"> -79.245815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5" t="str" cm="1">
        <f t="array" ref="H7:I7">_xlfn.TEXTSPLIT(LOOKUP(A7,INDEX!$A$2:$A$28,INDEX!$E$2:$E$28),",")</f>
        <v>43.182620</v>
      </c>
      <c r="I7" s="20" t="str">
        <v xml:space="preserve"> -79.245815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 cm="1">
        <f t="array" ref="H8:I8">_xlfn.TEXTSPLIT(LOOKUP(A8,INDEX!$A$2:$A$28,INDEX!$E$2:$E$28),",")</f>
        <v>43.182620</v>
      </c>
      <c r="I8" s="5" t="str">
        <v xml:space="preserve"> -79.245815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 cm="1">
        <f t="array" ref="H9:I9">_xlfn.TEXTSPLIT(LOOKUP(A9,INDEX!$A$2:$A$28,INDEX!$E$2:$E$28),",")</f>
        <v>43.182620</v>
      </c>
      <c r="I9" s="5" t="str">
        <v xml:space="preserve"> -79.245815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 cm="1">
        <f t="array" ref="H10:I10">_xlfn.TEXTSPLIT(LOOKUP(A10,INDEX!$A$2:$A$28,INDEX!$E$2:$E$28),",")</f>
        <v>43.182620</v>
      </c>
      <c r="I10" s="5" t="str">
        <v xml:space="preserve"> -79.245815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5" t="str" cm="1">
        <f t="array" ref="H11:I11">_xlfn.TEXTSPLIT(LOOKUP(A11,INDEX!$A$2:$A$28,INDEX!$E$2:$E$28),",")</f>
        <v>43.182620</v>
      </c>
      <c r="I11" s="20" t="str">
        <v xml:space="preserve"> -79.245815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5" t="str" cm="1">
        <f t="array" ref="H12:I12">_xlfn.TEXTSPLIT(LOOKUP(A12,INDEX!$A$2:$A$28,INDEX!$E$2:$E$28),",")</f>
        <v>43.182620</v>
      </c>
      <c r="I12" s="20" t="str">
        <v xml:space="preserve"> -79.245815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5" t="str" cm="1">
        <f t="array" ref="H13:I13">_xlfn.TEXTSPLIT(LOOKUP(A13,INDEX!$A$2:$A$28,INDEX!$E$2:$E$28),",")</f>
        <v>43.182620</v>
      </c>
      <c r="I13" s="20" t="str">
        <v xml:space="preserve"> -79.245815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 cm="1">
        <f t="array" ref="H14:I14">_xlfn.TEXTSPLIT(LOOKUP(A14,INDEX!$A$2:$A$28,INDEX!$E$2:$E$28),",")</f>
        <v>43.182620</v>
      </c>
      <c r="I14" s="5" t="str">
        <v xml:space="preserve"> -79.245815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 cm="1">
        <f t="array" ref="H15:I15">_xlfn.TEXTSPLIT(LOOKUP(A15,INDEX!$A$2:$A$28,INDEX!$E$2:$E$28),",")</f>
        <v>43.182620</v>
      </c>
      <c r="I15" s="5" t="str">
        <v xml:space="preserve"> -79.245815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 cm="1">
        <f t="array" ref="H16:I16">_xlfn.TEXTSPLIT(LOOKUP(A16,INDEX!$A$2:$A$28,INDEX!$E$2:$E$28),",")</f>
        <v>43.182620</v>
      </c>
      <c r="I16" s="5" t="str">
        <v xml:space="preserve"> -79.245815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5" t="str" cm="1">
        <f t="array" ref="H17:I17">_xlfn.TEXTSPLIT(LOOKUP(A17,INDEX!$A$2:$A$28,INDEX!$E$2:$E$28),",")</f>
        <v>43.182620</v>
      </c>
      <c r="I17" s="20" t="str">
        <v xml:space="preserve"> -79.245815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5" t="str" cm="1">
        <f t="array" ref="H18:I18">_xlfn.TEXTSPLIT(LOOKUP(A18,INDEX!$A$2:$A$28,INDEX!$E$2:$E$28),",")</f>
        <v>43.182620</v>
      </c>
      <c r="I18" s="20" t="str">
        <v xml:space="preserve"> -79.245815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5" t="str" cm="1">
        <f t="array" ref="H19:I19">_xlfn.TEXTSPLIT(LOOKUP(A19,INDEX!$A$2:$A$28,INDEX!$E$2:$E$28),",")</f>
        <v>43.182620</v>
      </c>
      <c r="I19" s="20" t="str">
        <v xml:space="preserve"> -79.245815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 cm="1">
        <f t="array" ref="H20:I20">_xlfn.TEXTSPLIT(LOOKUP(A20,INDEX!$A$2:$A$28,INDEX!$E$2:$E$28),",")</f>
        <v>43.182620</v>
      </c>
      <c r="I20" s="5" t="str">
        <v xml:space="preserve"> -79.245815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 cm="1">
        <f t="array" ref="H21:I21">_xlfn.TEXTSPLIT(LOOKUP(A21,INDEX!$A$2:$A$28,INDEX!$E$2:$E$28),",")</f>
        <v>43.182620</v>
      </c>
      <c r="I21" s="5" t="str">
        <v xml:space="preserve"> -79.245815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 cm="1">
        <f t="array" ref="H22:I22">_xlfn.TEXTSPLIT(LOOKUP(A22,INDEX!$A$2:$A$28,INDEX!$E$2:$E$28),",")</f>
        <v>43.182620</v>
      </c>
      <c r="I22" s="5" t="str">
        <v xml:space="preserve"> -79.245815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5" t="str" cm="1">
        <f t="array" ref="H23:I23">_xlfn.TEXTSPLIT(LOOKUP(A23,INDEX!$A$2:$A$28,INDEX!$E$2:$E$28),",")</f>
        <v>43.182620</v>
      </c>
      <c r="I23" s="20" t="str">
        <v xml:space="preserve"> -79.245815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5" t="str" cm="1">
        <f t="array" ref="H24:I24">_xlfn.TEXTSPLIT(LOOKUP(A24,INDEX!$A$2:$A$28,INDEX!$E$2:$E$28),",")</f>
        <v>43.182620</v>
      </c>
      <c r="I24" s="20" t="str">
        <v xml:space="preserve"> -79.245815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5" t="str" cm="1">
        <f t="array" ref="H25:I25">_xlfn.TEXTSPLIT(LOOKUP(A25,INDEX!$A$2:$A$28,INDEX!$E$2:$E$28),",")</f>
        <v>43.182620</v>
      </c>
      <c r="I25" s="20" t="str">
        <v xml:space="preserve"> -79.245815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 cm="1">
        <f t="array" ref="H26:I26">_xlfn.TEXTSPLIT(LOOKUP(A26,INDEX!$A$2:$A$28,INDEX!$E$2:$E$28),",")</f>
        <v>43.182620</v>
      </c>
      <c r="I26" s="5" t="str">
        <v xml:space="preserve"> -79.245815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 cm="1">
        <f t="array" ref="H27:I27">_xlfn.TEXTSPLIT(LOOKUP(A27,INDEX!$A$2:$A$28,INDEX!$E$2:$E$28),",")</f>
        <v>43.182620</v>
      </c>
      <c r="I27" s="5" t="str">
        <v xml:space="preserve"> -79.245815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 cm="1">
        <f t="array" ref="H28:I28">_xlfn.TEXTSPLIT(LOOKUP(A28,INDEX!$A$2:$A$28,INDEX!$E$2:$E$28),",")</f>
        <v>43.182620</v>
      </c>
      <c r="I28" s="5" t="str">
        <v xml:space="preserve"> -79.245815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5" t="str" cm="1">
        <f t="array" ref="H29:I29">_xlfn.TEXTSPLIT(LOOKUP(A29,INDEX!$A$2:$A$28,INDEX!$E$2:$E$28),",")</f>
        <v>43.182620</v>
      </c>
      <c r="I29" s="20" t="str">
        <v xml:space="preserve"> -79.245815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5" t="str" cm="1">
        <f t="array" ref="H30:I30">_xlfn.TEXTSPLIT(LOOKUP(A30,INDEX!$A$2:$A$28,INDEX!$E$2:$E$28),",")</f>
        <v>43.182620</v>
      </c>
      <c r="I30" s="20" t="str">
        <v xml:space="preserve"> -79.245815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5" t="str" cm="1">
        <f t="array" ref="H31:I31">_xlfn.TEXTSPLIT(LOOKUP(A31,INDEX!$A$2:$A$28,INDEX!$E$2:$E$28),",")</f>
        <v>43.182620</v>
      </c>
      <c r="I31" s="20" t="str">
        <v xml:space="preserve"> -79.245815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 cm="1">
        <f t="array" ref="H32:I32">_xlfn.TEXTSPLIT(LOOKUP(A32,INDEX!$A$2:$A$28,INDEX!$E$2:$E$28),",")</f>
        <v>43.182620</v>
      </c>
      <c r="I32" s="5" t="str">
        <v xml:space="preserve"> -79.245815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 cm="1">
        <f t="array" ref="H33:I33">_xlfn.TEXTSPLIT(LOOKUP(A33,INDEX!$A$2:$A$28,INDEX!$E$2:$E$28),",")</f>
        <v>43.182620</v>
      </c>
      <c r="I33" s="5" t="str">
        <v xml:space="preserve"> -79.245815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 cm="1">
        <f t="array" ref="H34:I34">_xlfn.TEXTSPLIT(LOOKUP(A34,INDEX!$A$2:$A$28,INDEX!$E$2:$E$28),",")</f>
        <v>43.182620</v>
      </c>
      <c r="I34" s="5" t="str">
        <v xml:space="preserve"> -79.245815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5" t="str" cm="1">
        <f t="array" ref="H35:I35">_xlfn.TEXTSPLIT(LOOKUP(A35,INDEX!$A$2:$A$28,INDEX!$E$2:$E$28),",")</f>
        <v>43.182620</v>
      </c>
      <c r="I35" s="20" t="str">
        <v xml:space="preserve"> -79.245815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5" t="str" cm="1">
        <f t="array" ref="H36:I36">_xlfn.TEXTSPLIT(LOOKUP(A36,INDEX!$A$2:$A$28,INDEX!$E$2:$E$28),",")</f>
        <v>43.182620</v>
      </c>
      <c r="I36" s="20" t="str">
        <v xml:space="preserve"> -79.245815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5" t="str" cm="1">
        <f t="array" ref="H37:I37">_xlfn.TEXTSPLIT(LOOKUP(A37,INDEX!$A$2:$A$28,INDEX!$E$2:$E$28),",")</f>
        <v>43.182620</v>
      </c>
      <c r="I37" s="20" t="str">
        <v xml:space="preserve"> -79.245815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 cm="1">
        <f t="array" ref="H38:I38">_xlfn.TEXTSPLIT(LOOKUP(A38,INDEX!$A$2:$A$28,INDEX!$E$2:$E$28),",")</f>
        <v>43.182620</v>
      </c>
      <c r="I38" s="5" t="str">
        <v xml:space="preserve"> -79.245815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 cm="1">
        <f t="array" ref="H39:I39">_xlfn.TEXTSPLIT(LOOKUP(A39,INDEX!$A$2:$A$28,INDEX!$E$2:$E$28),",")</f>
        <v>43.182620</v>
      </c>
      <c r="I39" s="5" t="str">
        <v xml:space="preserve"> -79.245815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 cm="1">
        <f t="array" ref="H40:I40">_xlfn.TEXTSPLIT(LOOKUP(A40,INDEX!$A$2:$A$28,INDEX!$E$2:$E$28),",")</f>
        <v>43.182620</v>
      </c>
      <c r="I40" s="5" t="str">
        <v xml:space="preserve"> -79.245815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5" t="str" cm="1">
        <f t="array" ref="H41:I41">_xlfn.TEXTSPLIT(LOOKUP(A41,INDEX!$A$2:$A$28,INDEX!$E$2:$E$28),",")</f>
        <v>43.182620</v>
      </c>
      <c r="I41" s="20" t="str">
        <v xml:space="preserve"> -79.245815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5" t="str" cm="1">
        <f t="array" ref="H42:I42">_xlfn.TEXTSPLIT(LOOKUP(A42,INDEX!$A$2:$A$28,INDEX!$E$2:$E$28),",")</f>
        <v>43.182620</v>
      </c>
      <c r="I42" s="20" t="str">
        <v xml:space="preserve"> -79.245815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5" t="str" cm="1">
        <f t="array" ref="H43:I43">_xlfn.TEXTSPLIT(LOOKUP(A43,INDEX!$A$2:$A$28,INDEX!$E$2:$E$28),",")</f>
        <v>43.182620</v>
      </c>
      <c r="I43" s="20" t="str">
        <v xml:space="preserve"> -79.245815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 cm="1">
        <f t="array" ref="H44:I44">_xlfn.TEXTSPLIT(LOOKUP(A44,INDEX!$A$2:$A$28,INDEX!$E$2:$E$28),",")</f>
        <v>43.171783</v>
      </c>
      <c r="I44" s="5" t="str">
        <v xml:space="preserve"> -79.265237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 cm="1">
        <f t="array" ref="H45:I45">_xlfn.TEXTSPLIT(LOOKUP(A45,INDEX!$A$2:$A$28,INDEX!$E$2:$E$28),",")</f>
        <v>43.171783</v>
      </c>
      <c r="I45" s="5" t="str">
        <v xml:space="preserve"> -79.265237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 cm="1">
        <f t="array" ref="H46:I46">_xlfn.TEXTSPLIT(LOOKUP(A46,INDEX!$A$2:$A$28,INDEX!$E$2:$E$28),",")</f>
        <v>43.171783</v>
      </c>
      <c r="I46" s="5" t="str">
        <v xml:space="preserve"> -79.265237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5" t="str" cm="1">
        <f t="array" ref="H47:I47">_xlfn.TEXTSPLIT(LOOKUP(A47,INDEX!$A$2:$A$28,INDEX!$E$2:$E$28),",")</f>
        <v>43.171783</v>
      </c>
      <c r="I47" s="20" t="str">
        <v xml:space="preserve"> -79.265237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5" t="str" cm="1">
        <f t="array" ref="H48:I48">_xlfn.TEXTSPLIT(LOOKUP(A48,INDEX!$A$2:$A$28,INDEX!$E$2:$E$28),",")</f>
        <v>43.171783</v>
      </c>
      <c r="I48" s="20" t="str">
        <v xml:space="preserve"> -79.265237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5" t="str" cm="1">
        <f t="array" ref="H49:I49">_xlfn.TEXTSPLIT(LOOKUP(A49,INDEX!$A$2:$A$28,INDEX!$E$2:$E$28),",")</f>
        <v>43.171783</v>
      </c>
      <c r="I49" s="20" t="str">
        <v xml:space="preserve"> -79.265237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 cm="1">
        <f t="array" ref="H50:I50">_xlfn.TEXTSPLIT(LOOKUP(A50,INDEX!$A$2:$A$28,INDEX!$E$2:$E$28),",")</f>
        <v>43.171783</v>
      </c>
      <c r="I50" s="5" t="str">
        <v xml:space="preserve"> -79.265237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 cm="1">
        <f t="array" ref="H51:I51">_xlfn.TEXTSPLIT(LOOKUP(A51,INDEX!$A$2:$A$28,INDEX!$E$2:$E$28),",")</f>
        <v>43.171783</v>
      </c>
      <c r="I51" s="5" t="str">
        <v xml:space="preserve"> -79.265237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 cm="1">
        <f t="array" ref="H52:I52">_xlfn.TEXTSPLIT(LOOKUP(A52,INDEX!$A$2:$A$28,INDEX!$E$2:$E$28),",")</f>
        <v>43.171783</v>
      </c>
      <c r="I52" s="5" t="str">
        <v xml:space="preserve"> -79.265237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5" t="str" cm="1">
        <f t="array" ref="H53:I53">_xlfn.TEXTSPLIT(LOOKUP(A53,INDEX!$A$2:$A$28,INDEX!$E$2:$E$28),",")</f>
        <v>43.171783</v>
      </c>
      <c r="I53" s="20" t="str">
        <v xml:space="preserve"> -79.265237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5" t="str" cm="1">
        <f t="array" ref="H54:I54">_xlfn.TEXTSPLIT(LOOKUP(A54,INDEX!$A$2:$A$28,INDEX!$E$2:$E$28),",")</f>
        <v>43.171783</v>
      </c>
      <c r="I54" s="20" t="str">
        <v xml:space="preserve"> -79.265237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5" t="str" cm="1">
        <f t="array" ref="H55:I55">_xlfn.TEXTSPLIT(LOOKUP(A55,INDEX!$A$2:$A$28,INDEX!$E$2:$E$28),",")</f>
        <v>43.171783</v>
      </c>
      <c r="I55" s="20" t="str">
        <v xml:space="preserve"> -79.265237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 cm="1">
        <f t="array" ref="H56:I56">_xlfn.TEXTSPLIT(LOOKUP(A56,INDEX!$A$2:$A$28,INDEX!$E$2:$E$28),",")</f>
        <v>43.114516</v>
      </c>
      <c r="I56" s="5" t="str">
        <v xml:space="preserve"> -79.113412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 cm="1">
        <f t="array" ref="H57:I57">_xlfn.TEXTSPLIT(LOOKUP(A57,INDEX!$A$2:$A$28,INDEX!$E$2:$E$28),",")</f>
        <v>43.114516</v>
      </c>
      <c r="I57" s="5" t="str">
        <v xml:space="preserve"> -79.113412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 cm="1">
        <f t="array" ref="H58:I58">_xlfn.TEXTSPLIT(LOOKUP(A58,INDEX!$A$2:$A$28,INDEX!$E$2:$E$28),",")</f>
        <v>43.114516</v>
      </c>
      <c r="I58" s="5" t="str">
        <v xml:space="preserve"> -79.113412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5" t="str" cm="1">
        <f t="array" ref="H59:I59">_xlfn.TEXTSPLIT(LOOKUP(A59,INDEX!$A$2:$A$28,INDEX!$E$2:$E$28),",")</f>
        <v>43.114516</v>
      </c>
      <c r="I59" s="20" t="str">
        <v xml:space="preserve"> -79.113412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5" t="str" cm="1">
        <f t="array" ref="H60:I60">_xlfn.TEXTSPLIT(LOOKUP(A60,INDEX!$A$2:$A$28,INDEX!$E$2:$E$28),",")</f>
        <v>43.114516</v>
      </c>
      <c r="I60" s="20" t="str">
        <v xml:space="preserve"> -79.113412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5" t="str" cm="1">
        <f t="array" ref="H61:I61">_xlfn.TEXTSPLIT(LOOKUP(A61,INDEX!$A$2:$A$28,INDEX!$E$2:$E$28),",")</f>
        <v>43.114516</v>
      </c>
      <c r="I61" s="20" t="str">
        <v xml:space="preserve"> -79.113412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 cm="1">
        <f t="array" ref="H62:I62">_xlfn.TEXTSPLIT(LOOKUP(A62,INDEX!$A$2:$A$28,INDEX!$E$2:$E$28),",")</f>
        <v>43.114516</v>
      </c>
      <c r="I62" s="5" t="str">
        <v xml:space="preserve"> -79.113412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 cm="1">
        <f t="array" ref="H63:I63">_xlfn.TEXTSPLIT(LOOKUP(A63,INDEX!$A$2:$A$28,INDEX!$E$2:$E$28),",")</f>
        <v>43.114516</v>
      </c>
      <c r="I63" s="5" t="str">
        <v xml:space="preserve"> -79.113412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 cm="1">
        <f t="array" ref="H64:I64">_xlfn.TEXTSPLIT(LOOKUP(A64,INDEX!$A$2:$A$28,INDEX!$E$2:$E$28),",")</f>
        <v>43.114516</v>
      </c>
      <c r="I64" s="5" t="str">
        <v xml:space="preserve"> -79.113412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5" t="str" cm="1">
        <f t="array" ref="H65:I65">_xlfn.TEXTSPLIT(LOOKUP(A65,INDEX!$A$2:$A$28,INDEX!$E$2:$E$28),",")</f>
        <v>43.114516</v>
      </c>
      <c r="I65" s="20" t="str">
        <v xml:space="preserve"> -79.113412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5" t="str" cm="1">
        <f t="array" ref="H66:I66">_xlfn.TEXTSPLIT(LOOKUP(A66,INDEX!$A$2:$A$28,INDEX!$E$2:$E$28),",")</f>
        <v>43.114516</v>
      </c>
      <c r="I66" s="20" t="str">
        <v xml:space="preserve"> -79.113412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5" t="str" cm="1">
        <f t="array" ref="H67:I67">_xlfn.TEXTSPLIT(LOOKUP(A67,INDEX!$A$2:$A$28,INDEX!$E$2:$E$28),",")</f>
        <v>43.114516</v>
      </c>
      <c r="I67" s="20" t="str">
        <v xml:space="preserve"> -79.113412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 cm="1">
        <f t="array" ref="H68:I68">_xlfn.TEXTSPLIT(LOOKUP(A68,INDEX!$A$2:$A$28,INDEX!$E$2:$E$28),",")</f>
        <v>43.214244</v>
      </c>
      <c r="I68" s="5" t="str">
        <v xml:space="preserve"> -79.213456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 cm="1">
        <f t="array" ref="H69:I69">_xlfn.TEXTSPLIT(LOOKUP(A69,INDEX!$A$2:$A$28,INDEX!$E$2:$E$28),",")</f>
        <v>43.214244</v>
      </c>
      <c r="I69" s="5" t="str">
        <v xml:space="preserve"> -79.213456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 cm="1">
        <f t="array" ref="H70:I70">_xlfn.TEXTSPLIT(LOOKUP(A70,INDEX!$A$2:$A$28,INDEX!$E$2:$E$28),",")</f>
        <v>43.214244</v>
      </c>
      <c r="I70" s="5" t="str">
        <v xml:space="preserve"> -79.213456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5" t="str" cm="1">
        <f t="array" ref="H71:I71">_xlfn.TEXTSPLIT(LOOKUP(A71,INDEX!$A$2:$A$28,INDEX!$E$2:$E$28),",")</f>
        <v>43.214244</v>
      </c>
      <c r="I71" s="20" t="str">
        <v xml:space="preserve"> -79.213456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5" t="str" cm="1">
        <f t="array" ref="H72:I72">_xlfn.TEXTSPLIT(LOOKUP(A72,INDEX!$A$2:$A$28,INDEX!$E$2:$E$28),",")</f>
        <v>43.214244</v>
      </c>
      <c r="I72" s="20" t="str">
        <v xml:space="preserve"> -79.213456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5" t="str" cm="1">
        <f t="array" ref="H73:I73">_xlfn.TEXTSPLIT(LOOKUP(A73,INDEX!$A$2:$A$28,INDEX!$E$2:$E$28),",")</f>
        <v>43.214244</v>
      </c>
      <c r="I73" s="20" t="str">
        <v xml:space="preserve"> -79.213456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 cm="1">
        <f t="array" ref="H74:I74">_xlfn.TEXTSPLIT(LOOKUP(A74,INDEX!$A$2:$A$28,INDEX!$E$2:$E$28),",")</f>
        <v>43.214244</v>
      </c>
      <c r="I74" s="5" t="str">
        <v xml:space="preserve"> -79.213456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 cm="1">
        <f t="array" ref="H75:I75">_xlfn.TEXTSPLIT(LOOKUP(A75,INDEX!$A$2:$A$28,INDEX!$E$2:$E$28),",")</f>
        <v>43.214244</v>
      </c>
      <c r="I75" s="5" t="str">
        <v xml:space="preserve"> -79.213456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 cm="1">
        <f t="array" ref="H76:I76">_xlfn.TEXTSPLIT(LOOKUP(A76,INDEX!$A$2:$A$28,INDEX!$E$2:$E$28),",")</f>
        <v>43.214244</v>
      </c>
      <c r="I76" s="5" t="str">
        <v xml:space="preserve"> -79.213456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5" t="str" cm="1">
        <f t="array" ref="H77:I77">_xlfn.TEXTSPLIT(LOOKUP(A77,INDEX!$A$2:$A$28,INDEX!$E$2:$E$28),",")</f>
        <v>43.182620</v>
      </c>
      <c r="I77" s="20" t="str">
        <v xml:space="preserve"> -79.245815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5" t="str" cm="1">
        <f t="array" ref="H78:I78">_xlfn.TEXTSPLIT(LOOKUP(A78,INDEX!$A$2:$A$28,INDEX!$E$2:$E$28),",")</f>
        <v>43.182620</v>
      </c>
      <c r="I78" s="20" t="str">
        <v xml:space="preserve"> -79.245815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5" t="str" cm="1">
        <f t="array" ref="H79:I79">_xlfn.TEXTSPLIT(LOOKUP(A79,INDEX!$A$2:$A$28,INDEX!$E$2:$E$28),",")</f>
        <v>43.182620</v>
      </c>
      <c r="I79" s="20" t="str">
        <v xml:space="preserve"> -79.245815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 cm="1">
        <f t="array" ref="H80:I80">_xlfn.TEXTSPLIT(LOOKUP(A80,INDEX!$A$2:$A$28,INDEX!$E$2:$E$28),",")</f>
        <v>43.182620</v>
      </c>
      <c r="I80" s="5" t="str">
        <v xml:space="preserve"> -79.245815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 cm="1">
        <f t="array" ref="H81:I81">_xlfn.TEXTSPLIT(LOOKUP(A81,INDEX!$A$2:$A$28,INDEX!$E$2:$E$28),",")</f>
        <v>43.182620</v>
      </c>
      <c r="I81" s="5" t="str">
        <v xml:space="preserve"> -79.245815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 cm="1">
        <f t="array" ref="H82:I82">_xlfn.TEXTSPLIT(LOOKUP(A82,INDEX!$A$2:$A$28,INDEX!$E$2:$E$28),",")</f>
        <v>43.182620</v>
      </c>
      <c r="I82" s="5" t="str">
        <v xml:space="preserve"> -79.245815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5" t="str" cm="1">
        <f t="array" ref="H83:I83">_xlfn.TEXTSPLIT(LOOKUP(A83,INDEX!$A$2:$A$28,INDEX!$E$2:$E$28),",")</f>
        <v>43.182620</v>
      </c>
      <c r="I83" s="20" t="str">
        <v xml:space="preserve"> -79.245815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5" t="str" cm="1">
        <f t="array" ref="H84:I84">_xlfn.TEXTSPLIT(LOOKUP(A84,INDEX!$A$2:$A$28,INDEX!$E$2:$E$28),",")</f>
        <v>43.182620</v>
      </c>
      <c r="I84" s="20" t="str">
        <v xml:space="preserve"> -79.245815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5" t="str" cm="1">
        <f t="array" ref="H85:I85">_xlfn.TEXTSPLIT(LOOKUP(A85,INDEX!$A$2:$A$28,INDEX!$E$2:$E$28),",")</f>
        <v>43.182620</v>
      </c>
      <c r="I85" s="20" t="str">
        <v xml:space="preserve"> -79.245815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 cm="1">
        <f t="array" ref="H86:I86">_xlfn.TEXTSPLIT(LOOKUP(A86,INDEX!$A$2:$A$28,INDEX!$E$2:$E$28),",")</f>
        <v>43.178580</v>
      </c>
      <c r="I86" s="5" t="str">
        <v xml:space="preserve"> -79.239173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 cm="1">
        <f t="array" ref="H87:I87">_xlfn.TEXTSPLIT(LOOKUP(A87,INDEX!$A$2:$A$28,INDEX!$E$2:$E$28),",")</f>
        <v>43.178580</v>
      </c>
      <c r="I87" s="5" t="str">
        <v xml:space="preserve"> -79.239173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 cm="1">
        <f t="array" ref="H88:I88">_xlfn.TEXTSPLIT(LOOKUP(A88,INDEX!$A$2:$A$28,INDEX!$E$2:$E$28),",")</f>
        <v>43.178580</v>
      </c>
      <c r="I88" s="5" t="str">
        <v xml:space="preserve"> -79.239173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5" t="str" cm="1">
        <f t="array" ref="H89:I89">_xlfn.TEXTSPLIT(LOOKUP(A89,INDEX!$A$2:$A$28,INDEX!$E$2:$E$28),",")</f>
        <v>43.178580</v>
      </c>
      <c r="I89" s="20" t="str">
        <v xml:space="preserve"> -79.239173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5" t="str" cm="1">
        <f t="array" ref="H90:I90">_xlfn.TEXTSPLIT(LOOKUP(A90,INDEX!$A$2:$A$28,INDEX!$E$2:$E$28),",")</f>
        <v>43.178580</v>
      </c>
      <c r="I90" s="20" t="str">
        <v xml:space="preserve"> -79.239173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5" t="str" cm="1">
        <f t="array" ref="H91:I91">_xlfn.TEXTSPLIT(LOOKUP(A91,INDEX!$A$2:$A$28,INDEX!$E$2:$E$28),",")</f>
        <v>43.178580</v>
      </c>
      <c r="I91" s="20" t="str">
        <v xml:space="preserve"> -79.239173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 cm="1">
        <f t="array" ref="H92:I92">_xlfn.TEXTSPLIT(LOOKUP(A92,INDEX!$A$2:$A$28,INDEX!$E$2:$E$28),",")</f>
        <v>43.177786</v>
      </c>
      <c r="I92" s="5" t="str">
        <v xml:space="preserve"> -79.239675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 cm="1">
        <f t="array" ref="H93:I93">_xlfn.TEXTSPLIT(LOOKUP(A93,INDEX!$A$2:$A$28,INDEX!$E$2:$E$28),",")</f>
        <v>43.177786</v>
      </c>
      <c r="I93" s="5" t="str">
        <v xml:space="preserve"> -79.239675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 cm="1">
        <f t="array" ref="H94:I94">_xlfn.TEXTSPLIT(LOOKUP(A94,INDEX!$A$2:$A$28,INDEX!$E$2:$E$28),",")</f>
        <v>43.177786</v>
      </c>
      <c r="I94" s="5" t="str">
        <v xml:space="preserve"> -79.239675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5" t="str" cm="1">
        <f t="array" ref="H95:I95">_xlfn.TEXTSPLIT(LOOKUP(A95,INDEX!$A$2:$A$28,INDEX!$E$2:$E$28),",")</f>
        <v>43.177786</v>
      </c>
      <c r="I95" s="20" t="str">
        <v xml:space="preserve"> -79.239675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5" t="str" cm="1">
        <f t="array" ref="H96:I96">_xlfn.TEXTSPLIT(LOOKUP(A96,INDEX!$A$2:$A$28,INDEX!$E$2:$E$28),",")</f>
        <v>43.177786</v>
      </c>
      <c r="I96" s="20" t="str">
        <v xml:space="preserve"> -79.239675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5" t="str" cm="1">
        <f t="array" ref="H97:I97">_xlfn.TEXTSPLIT(LOOKUP(A97,INDEX!$A$2:$A$28,INDEX!$E$2:$E$28),",")</f>
        <v>43.177786</v>
      </c>
      <c r="I97" s="20" t="str">
        <v xml:space="preserve"> -79.239675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 cm="1">
        <f t="array" ref="H98:I98">_xlfn.TEXTSPLIT(LOOKUP(A98,INDEX!$A$2:$A$28,INDEX!$E$2:$E$28),",")</f>
        <v>43.177786</v>
      </c>
      <c r="I98" s="5" t="str">
        <v xml:space="preserve"> -79.239675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 cm="1">
        <f t="array" ref="H99:I99">_xlfn.TEXTSPLIT(LOOKUP(A99,INDEX!$A$2:$A$28,INDEX!$E$2:$E$28),",")</f>
        <v>43.177786</v>
      </c>
      <c r="I99" s="5" t="str">
        <v xml:space="preserve"> -79.239675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 cm="1">
        <f t="array" ref="H100:I100">_xlfn.TEXTSPLIT(LOOKUP(A100,INDEX!$A$2:$A$28,INDEX!$E$2:$E$28),",")</f>
        <v>43.177786</v>
      </c>
      <c r="I100" s="5" t="str">
        <v xml:space="preserve"> -79.239675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5" t="str" cm="1">
        <f t="array" ref="H101:I101">_xlfn.TEXTSPLIT(LOOKUP(A101,INDEX!$A$2:$A$28,INDEX!$E$2:$E$28),",")</f>
        <v>43.177786</v>
      </c>
      <c r="I101" s="20" t="str">
        <v xml:space="preserve"> -79.239675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5" t="str" cm="1">
        <f t="array" ref="H102:I102">_xlfn.TEXTSPLIT(LOOKUP(A102,INDEX!$A$2:$A$28,INDEX!$E$2:$E$28),",")</f>
        <v>43.177786</v>
      </c>
      <c r="I102" s="20" t="str">
        <v xml:space="preserve"> -79.239675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5" t="str" cm="1">
        <f t="array" ref="H103:I103">_xlfn.TEXTSPLIT(LOOKUP(A103,INDEX!$A$2:$A$28,INDEX!$E$2:$E$28),",")</f>
        <v>43.177786</v>
      </c>
      <c r="I103" s="20" t="str">
        <v xml:space="preserve"> -79.239675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 cm="1">
        <f t="array" ref="H104:I104">_xlfn.TEXTSPLIT(LOOKUP(A104,INDEX!$A$2:$A$28,INDEX!$E$2:$E$28),",")</f>
        <v>43.177786</v>
      </c>
      <c r="I104" s="5" t="str">
        <v xml:space="preserve"> -79.239675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 cm="1">
        <f t="array" ref="H105:I105">_xlfn.TEXTSPLIT(LOOKUP(A105,INDEX!$A$2:$A$28,INDEX!$E$2:$E$28),",")</f>
        <v>43.177786</v>
      </c>
      <c r="I105" s="5" t="str">
        <v xml:space="preserve"> -79.239675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 cm="1">
        <f t="array" ref="H106:I106">_xlfn.TEXTSPLIT(LOOKUP(A106,INDEX!$A$2:$A$28,INDEX!$E$2:$E$28),",")</f>
        <v>43.177786</v>
      </c>
      <c r="I106" s="5" t="str">
        <v xml:space="preserve"> -79.239675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5" t="str" cm="1">
        <f t="array" ref="H107:I107">_xlfn.TEXTSPLIT(LOOKUP(A107,INDEX!$A$2:$A$28,INDEX!$E$2:$E$28),",")</f>
        <v>43.177786</v>
      </c>
      <c r="I107" s="20" t="str">
        <v xml:space="preserve"> -79.239675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5" t="str" cm="1">
        <f t="array" ref="H108:I108">_xlfn.TEXTSPLIT(LOOKUP(A108,INDEX!$A$2:$A$28,INDEX!$E$2:$E$28),",")</f>
        <v>43.177786</v>
      </c>
      <c r="I108" s="20" t="str">
        <v xml:space="preserve"> -79.239675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5" t="str" cm="1">
        <f t="array" ref="H109:I109">_xlfn.TEXTSPLIT(LOOKUP(A109,INDEX!$A$2:$A$28,INDEX!$E$2:$E$28),",")</f>
        <v>43.177786</v>
      </c>
      <c r="I109" s="20" t="str">
        <v xml:space="preserve"> -79.239675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 cm="1">
        <f t="array" ref="H110:I110">_xlfn.TEXTSPLIT(LOOKUP(A110,INDEX!$A$2:$A$28,INDEX!$E$2:$E$28),",")</f>
        <v>43.177786</v>
      </c>
      <c r="I110" s="5" t="str">
        <v xml:space="preserve"> -79.239675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 cm="1">
        <f t="array" ref="H111:I111">_xlfn.TEXTSPLIT(LOOKUP(A111,INDEX!$A$2:$A$28,INDEX!$E$2:$E$28),",")</f>
        <v>43.177786</v>
      </c>
      <c r="I111" s="5" t="str">
        <v xml:space="preserve"> -79.239675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 cm="1">
        <f t="array" ref="H112:I112">_xlfn.TEXTSPLIT(LOOKUP(A112,INDEX!$A$2:$A$28,INDEX!$E$2:$E$28),",")</f>
        <v>43.177786</v>
      </c>
      <c r="I112" s="5" t="str">
        <v xml:space="preserve"> -79.239675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5" t="str" cm="1">
        <f t="array" ref="H113:I113">_xlfn.TEXTSPLIT(LOOKUP(A113,INDEX!$A$2:$A$28,INDEX!$E$2:$E$28),",")</f>
        <v>43.177786</v>
      </c>
      <c r="I113" s="20" t="str">
        <v xml:space="preserve"> -79.239675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5" t="str" cm="1">
        <f t="array" ref="H114:I114">_xlfn.TEXTSPLIT(LOOKUP(A114,INDEX!$A$2:$A$28,INDEX!$E$2:$E$28),",")</f>
        <v>43.177786</v>
      </c>
      <c r="I114" s="20" t="str">
        <v xml:space="preserve"> -79.239675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5" t="str" cm="1">
        <f t="array" ref="H115:I115">_xlfn.TEXTSPLIT(LOOKUP(A115,INDEX!$A$2:$A$28,INDEX!$E$2:$E$28),",")</f>
        <v>43.177786</v>
      </c>
      <c r="I115" s="20" t="str">
        <v xml:space="preserve"> -79.239675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 cm="1">
        <f t="array" ref="H116:I116">_xlfn.TEXTSPLIT(LOOKUP(A116,INDEX!$A$2:$A$28,INDEX!$E$2:$E$28),",")</f>
        <v>43.177786</v>
      </c>
      <c r="I116" s="5" t="str">
        <v xml:space="preserve"> -79.239675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 cm="1">
        <f t="array" ref="H117:I117">_xlfn.TEXTSPLIT(LOOKUP(A117,INDEX!$A$2:$A$28,INDEX!$E$2:$E$28),",")</f>
        <v>43.177786</v>
      </c>
      <c r="I117" s="5" t="str">
        <v xml:space="preserve"> -79.239675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 cm="1">
        <f t="array" ref="H118:I118">_xlfn.TEXTSPLIT(LOOKUP(A118,INDEX!$A$2:$A$28,INDEX!$E$2:$E$28),",")</f>
        <v>43.177786</v>
      </c>
      <c r="I118" s="5" t="str">
        <v xml:space="preserve"> -79.239675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5" t="str" cm="1">
        <f t="array" ref="H119:I119">_xlfn.TEXTSPLIT(LOOKUP(A119,INDEX!$A$2:$A$28,INDEX!$E$2:$E$28),",")</f>
        <v>43.177786</v>
      </c>
      <c r="I119" s="20" t="str">
        <v xml:space="preserve"> -79.239675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5" t="str" cm="1">
        <f t="array" ref="H120:I120">_xlfn.TEXTSPLIT(LOOKUP(A120,INDEX!$A$2:$A$28,INDEX!$E$2:$E$28),",")</f>
        <v>43.177786</v>
      </c>
      <c r="I120" s="20" t="str">
        <v xml:space="preserve"> -79.239675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5" t="str" cm="1">
        <f t="array" ref="H121:I121">_xlfn.TEXTSPLIT(LOOKUP(A121,INDEX!$A$2:$A$28,INDEX!$E$2:$E$28),",")</f>
        <v>43.177786</v>
      </c>
      <c r="I121" s="20" t="str">
        <v xml:space="preserve"> -79.239675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 cm="1">
        <f t="array" ref="H122:I122">_xlfn.TEXTSPLIT(LOOKUP(A122,INDEX!$A$2:$A$28,INDEX!$E$2:$E$28),",")</f>
        <v>43.177786</v>
      </c>
      <c r="I122" s="5" t="str">
        <v xml:space="preserve"> -79.239675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 cm="1">
        <f t="array" ref="H123:I123">_xlfn.TEXTSPLIT(LOOKUP(A123,INDEX!$A$2:$A$28,INDEX!$E$2:$E$28),",")</f>
        <v>43.177786</v>
      </c>
      <c r="I123" s="5" t="str">
        <v xml:space="preserve"> -79.239675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 cm="1">
        <f t="array" ref="H124:I124">_xlfn.TEXTSPLIT(LOOKUP(A124,INDEX!$A$2:$A$28,INDEX!$E$2:$E$28),",")</f>
        <v>43.177786</v>
      </c>
      <c r="I124" s="5" t="str">
        <v xml:space="preserve"> -79.239675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5" t="str" cm="1">
        <f t="array" ref="H125:I125">_xlfn.TEXTSPLIT(LOOKUP(A125,INDEX!$A$2:$A$28,INDEX!$E$2:$E$28),",")</f>
        <v>43.177786</v>
      </c>
      <c r="I125" s="20" t="str">
        <v xml:space="preserve"> -79.239675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5" t="str" cm="1">
        <f t="array" ref="H126:I126">_xlfn.TEXTSPLIT(LOOKUP(A126,INDEX!$A$2:$A$28,INDEX!$E$2:$E$28),",")</f>
        <v>43.177786</v>
      </c>
      <c r="I126" s="20" t="str">
        <v xml:space="preserve"> -79.239675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5" t="str" cm="1">
        <f t="array" ref="H127:I127">_xlfn.TEXTSPLIT(LOOKUP(A127,INDEX!$A$2:$A$28,INDEX!$E$2:$E$28),",")</f>
        <v>43.177786</v>
      </c>
      <c r="I127" s="20" t="str">
        <v xml:space="preserve"> -79.239675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 cm="1">
        <f t="array" ref="H128:I128">_xlfn.TEXTSPLIT(LOOKUP(A128,INDEX!$A$2:$A$28,INDEX!$E$2:$E$28),",")</f>
        <v>43.177786</v>
      </c>
      <c r="I128" s="5" t="str">
        <v xml:space="preserve"> -79.239675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 cm="1">
        <f t="array" ref="H129:I129">_xlfn.TEXTSPLIT(LOOKUP(A129,INDEX!$A$2:$A$28,INDEX!$E$2:$E$28),",")</f>
        <v>43.177786</v>
      </c>
      <c r="I129" s="5" t="str">
        <v xml:space="preserve"> -79.239675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 cm="1">
        <f t="array" ref="H130:I130">_xlfn.TEXTSPLIT(LOOKUP(A130,INDEX!$A$2:$A$28,INDEX!$E$2:$E$28),",")</f>
        <v>43.177786</v>
      </c>
      <c r="I130" s="5" t="str">
        <v xml:space="preserve"> -79.239675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5" t="str" cm="1">
        <f t="array" ref="H131:I131">_xlfn.TEXTSPLIT(LOOKUP(A131,INDEX!$A$2:$A$28,INDEX!$E$2:$E$28),",")</f>
        <v>43.178470</v>
      </c>
      <c r="I131" s="20" t="str">
        <v xml:space="preserve"> -79.239195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5" t="str" cm="1">
        <f t="array" ref="H132:I132">_xlfn.TEXTSPLIT(LOOKUP(A132,INDEX!$A$2:$A$28,INDEX!$E$2:$E$28),",")</f>
        <v>43.178470</v>
      </c>
      <c r="I132" s="20" t="str">
        <v xml:space="preserve"> -79.239195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5" t="str" cm="1">
        <f t="array" ref="H133:I133">_xlfn.TEXTSPLIT(LOOKUP(A133,INDEX!$A$2:$A$28,INDEX!$E$2:$E$28),",")</f>
        <v>43.178470</v>
      </c>
      <c r="I133" s="20" t="str">
        <v xml:space="preserve"> -79.239195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 cm="1">
        <f t="array" ref="H134:I134">_xlfn.TEXTSPLIT(LOOKUP(A134,INDEX!$A$2:$A$28,INDEX!$E$2:$E$28),",")</f>
        <v>43.178470</v>
      </c>
      <c r="I134" s="5" t="str">
        <v xml:space="preserve"> -79.239195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 cm="1">
        <f t="array" ref="H135:I135">_xlfn.TEXTSPLIT(LOOKUP(A135,INDEX!$A$2:$A$28,INDEX!$E$2:$E$28),",")</f>
        <v>43.178470</v>
      </c>
      <c r="I135" s="5" t="str">
        <v xml:space="preserve"> -79.239195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 cm="1">
        <f t="array" ref="H136:I136">_xlfn.TEXTSPLIT(LOOKUP(A136,INDEX!$A$2:$A$28,INDEX!$E$2:$E$28),",")</f>
        <v>43.178470</v>
      </c>
      <c r="I136" s="5" t="str">
        <v xml:space="preserve"> -79.239195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5" t="str" cm="1">
        <f t="array" ref="H137:I137">_xlfn.TEXTSPLIT(LOOKUP(A137,INDEX!$A$2:$A$28,INDEX!$E$2:$E$28),",")</f>
        <v>43.177779</v>
      </c>
      <c r="I137" s="20" t="str">
        <v xml:space="preserve"> -79.239655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5" t="str" cm="1">
        <f t="array" ref="H138:I138">_xlfn.TEXTSPLIT(LOOKUP(A138,INDEX!$A$2:$A$28,INDEX!$E$2:$E$28),",")</f>
        <v>43.177779</v>
      </c>
      <c r="I138" s="20" t="str">
        <v xml:space="preserve"> -79.239655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5" t="str" cm="1">
        <f t="array" ref="H139:I139">_xlfn.TEXTSPLIT(LOOKUP(A139,INDEX!$A$2:$A$28,INDEX!$E$2:$E$28),",")</f>
        <v>43.177779</v>
      </c>
      <c r="I139" s="20" t="str">
        <v xml:space="preserve"> -79.239655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 cm="1">
        <f t="array" ref="H140:I140">_xlfn.TEXTSPLIT(LOOKUP(A140,INDEX!$A$2:$A$28,INDEX!$E$2:$E$28),",")</f>
        <v>43.177779</v>
      </c>
      <c r="I140" s="5" t="str">
        <v xml:space="preserve"> -79.239655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 cm="1">
        <f t="array" ref="H141:I141">_xlfn.TEXTSPLIT(LOOKUP(A141,INDEX!$A$2:$A$28,INDEX!$E$2:$E$28),",")</f>
        <v>43.177779</v>
      </c>
      <c r="I141" s="5" t="str">
        <v xml:space="preserve"> -79.239655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 cm="1">
        <f t="array" ref="H142:I142">_xlfn.TEXTSPLIT(LOOKUP(A142,INDEX!$A$2:$A$28,INDEX!$E$2:$E$28),",")</f>
        <v>43.177779</v>
      </c>
      <c r="I142" s="5" t="str">
        <v xml:space="preserve"> -79.239655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5" t="str" cm="1">
        <f t="array" ref="H143:I143">_xlfn.TEXTSPLIT(LOOKUP(A143,INDEX!$A$2:$A$28,INDEX!$E$2:$E$28),",")</f>
        <v>43.177779</v>
      </c>
      <c r="I143" s="20" t="str">
        <v xml:space="preserve"> -79.239655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5" t="str" cm="1">
        <f t="array" ref="H144:I144">_xlfn.TEXTSPLIT(LOOKUP(A144,INDEX!$A$2:$A$28,INDEX!$E$2:$E$28),",")</f>
        <v>43.177779</v>
      </c>
      <c r="I144" s="20" t="str">
        <v xml:space="preserve"> -79.239655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5" t="str" cm="1">
        <f t="array" ref="H145:I145">_xlfn.TEXTSPLIT(LOOKUP(A145,INDEX!$A$2:$A$28,INDEX!$E$2:$E$28),",")</f>
        <v>43.177779</v>
      </c>
      <c r="I145" s="20" t="str">
        <v xml:space="preserve"> -79.239655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 cm="1">
        <f t="array" ref="H146:I146">_xlfn.TEXTSPLIT(LOOKUP(A146,INDEX!$A$2:$A$28,INDEX!$E$2:$E$28),",")</f>
        <v>43.177779</v>
      </c>
      <c r="I146" s="5" t="str">
        <v xml:space="preserve"> -79.239655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 cm="1">
        <f t="array" ref="H147:I147">_xlfn.TEXTSPLIT(LOOKUP(A147,INDEX!$A$2:$A$28,INDEX!$E$2:$E$28),",")</f>
        <v>43.177779</v>
      </c>
      <c r="I147" s="5" t="str">
        <v xml:space="preserve"> -79.239655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 cm="1">
        <f t="array" ref="H148:I148">_xlfn.TEXTSPLIT(LOOKUP(A148,INDEX!$A$2:$A$28,INDEX!$E$2:$E$28),",")</f>
        <v>43.177779</v>
      </c>
      <c r="I148" s="5" t="str">
        <v xml:space="preserve"> -79.239655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5" t="str" cm="1">
        <f t="array" ref="H149:I149">_xlfn.TEXTSPLIT(LOOKUP(A149,INDEX!$A$2:$A$28,INDEX!$E$2:$E$28),",")</f>
        <v>43.177779</v>
      </c>
      <c r="I149" s="20" t="str">
        <v xml:space="preserve"> -79.239655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5" t="str" cm="1">
        <f t="array" ref="H150:I150">_xlfn.TEXTSPLIT(LOOKUP(A150,INDEX!$A$2:$A$28,INDEX!$E$2:$E$28),",")</f>
        <v>43.177779</v>
      </c>
      <c r="I150" s="20" t="str">
        <v xml:space="preserve"> -79.239655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5" t="str" cm="1">
        <f t="array" ref="H151:I151">_xlfn.TEXTSPLIT(LOOKUP(A151,INDEX!$A$2:$A$28,INDEX!$E$2:$E$28),",")</f>
        <v>43.177779</v>
      </c>
      <c r="I151" s="20" t="str">
        <v xml:space="preserve"> -79.239655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 cm="1">
        <f t="array" ref="H152:I152">_xlfn.TEXTSPLIT(LOOKUP(A152,INDEX!$A$2:$A$28,INDEX!$E$2:$E$28),",")</f>
        <v>43.177779</v>
      </c>
      <c r="I152" s="5" t="str">
        <v xml:space="preserve"> -79.239655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 cm="1">
        <f t="array" ref="H153:I153">_xlfn.TEXTSPLIT(LOOKUP(A153,INDEX!$A$2:$A$28,INDEX!$E$2:$E$28),",")</f>
        <v>43.177779</v>
      </c>
      <c r="I153" s="5" t="str">
        <v xml:space="preserve"> -79.239655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 cm="1">
        <f t="array" ref="H154:I154">_xlfn.TEXTSPLIT(LOOKUP(A154,INDEX!$A$2:$A$28,INDEX!$E$2:$E$28),",")</f>
        <v>43.177779</v>
      </c>
      <c r="I154" s="5" t="str">
        <v xml:space="preserve"> -79.239655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5" t="str" cm="1">
        <f t="array" ref="H155:I155">_xlfn.TEXTSPLIT(LOOKUP(A155,INDEX!$A$2:$A$28,INDEX!$E$2:$E$28),",")</f>
        <v>43.177779</v>
      </c>
      <c r="I155" s="20" t="str">
        <v xml:space="preserve"> -79.239655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5" t="str" cm="1">
        <f t="array" ref="H156:I156">_xlfn.TEXTSPLIT(LOOKUP(A156,INDEX!$A$2:$A$28,INDEX!$E$2:$E$28),",")</f>
        <v>43.177779</v>
      </c>
      <c r="I156" s="20" t="str">
        <v xml:space="preserve"> -79.239655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5" t="str" cm="1">
        <f t="array" ref="H157:I157">_xlfn.TEXTSPLIT(LOOKUP(A157,INDEX!$A$2:$A$28,INDEX!$E$2:$E$28),",")</f>
        <v>43.177779</v>
      </c>
      <c r="I157" s="20" t="str">
        <v xml:space="preserve"> -79.239655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 cm="1">
        <f t="array" ref="H158:I158">_xlfn.TEXTSPLIT(LOOKUP(A158,INDEX!$A$2:$A$28,INDEX!$E$2:$E$28),",")</f>
        <v>43.177779</v>
      </c>
      <c r="I158" s="5" t="str">
        <v xml:space="preserve"> -79.239655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 cm="1">
        <f t="array" ref="H159:I159">_xlfn.TEXTSPLIT(LOOKUP(A159,INDEX!$A$2:$A$28,INDEX!$E$2:$E$28),",")</f>
        <v>43.177779</v>
      </c>
      <c r="I159" s="5" t="str">
        <v xml:space="preserve"> -79.239655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 cm="1">
        <f t="array" ref="H160:I160">_xlfn.TEXTSPLIT(LOOKUP(A160,INDEX!$A$2:$A$28,INDEX!$E$2:$E$28),",")</f>
        <v>43.177779</v>
      </c>
      <c r="I160" s="5" t="str">
        <v xml:space="preserve"> -79.239655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5" t="str" cm="1">
        <f t="array" ref="H161:I161">_xlfn.TEXTSPLIT(LOOKUP(A161,INDEX!$A$2:$A$28,INDEX!$E$2:$E$28),",")</f>
        <v>43.177779</v>
      </c>
      <c r="I161" s="20" t="str">
        <v xml:space="preserve"> -79.239655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5" t="str" cm="1">
        <f t="array" ref="H162:I162">_xlfn.TEXTSPLIT(LOOKUP(A162,INDEX!$A$2:$A$28,INDEX!$E$2:$E$28),",")</f>
        <v>43.177779</v>
      </c>
      <c r="I162" s="20" t="str">
        <v xml:space="preserve"> -79.239655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5" t="str" cm="1">
        <f t="array" ref="H163:I163">_xlfn.TEXTSPLIT(LOOKUP(A163,INDEX!$A$2:$A$28,INDEX!$E$2:$E$28),",")</f>
        <v>43.177779</v>
      </c>
      <c r="I163" s="20" t="str">
        <v xml:space="preserve"> -79.239655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 cm="1">
        <f t="array" ref="H164:I164">_xlfn.TEXTSPLIT(LOOKUP(A164,INDEX!$A$2:$A$28,INDEX!$E$2:$E$28),",")</f>
        <v>43.177779</v>
      </c>
      <c r="I164" s="5" t="str">
        <v xml:space="preserve"> -79.239655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 cm="1">
        <f t="array" ref="H165:I165">_xlfn.TEXTSPLIT(LOOKUP(A165,INDEX!$A$2:$A$28,INDEX!$E$2:$E$28),",")</f>
        <v>43.177779</v>
      </c>
      <c r="I165" s="5" t="str">
        <v xml:space="preserve"> -79.239655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 cm="1">
        <f t="array" ref="H166:I166">_xlfn.TEXTSPLIT(LOOKUP(A166,INDEX!$A$2:$A$28,INDEX!$E$2:$E$28),",")</f>
        <v>43.177779</v>
      </c>
      <c r="I166" s="5" t="str">
        <v xml:space="preserve"> -79.239655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5" t="str" cm="1">
        <f t="array" ref="H167:I167">_xlfn.TEXTSPLIT(LOOKUP(A167,INDEX!$A$2:$A$28,INDEX!$E$2:$E$28),",")</f>
        <v>43.139716</v>
      </c>
      <c r="I167" s="20" t="str">
        <v xml:space="preserve"> -79.237330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5" t="str" cm="1">
        <f t="array" ref="H168:I168">_xlfn.TEXTSPLIT(LOOKUP(A168,INDEX!$A$2:$A$28,INDEX!$E$2:$E$28),",")</f>
        <v>43.139716</v>
      </c>
      <c r="I168" s="20" t="str">
        <v xml:space="preserve"> -79.237330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5" t="str" cm="1">
        <f t="array" ref="H169:I169">_xlfn.TEXTSPLIT(LOOKUP(A169,INDEX!$A$2:$A$28,INDEX!$E$2:$E$28),",")</f>
        <v>43.139716</v>
      </c>
      <c r="I169" s="20" t="str">
        <v xml:space="preserve"> -79.237330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 cm="1">
        <f t="array" ref="H170:I170">_xlfn.TEXTSPLIT(LOOKUP(A170,INDEX!$A$2:$A$28,INDEX!$E$2:$E$28),",")</f>
        <v>43.139716</v>
      </c>
      <c r="I170" s="5" t="str">
        <v xml:space="preserve"> -79.237330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 cm="1">
        <f t="array" ref="H171:I171">_xlfn.TEXTSPLIT(LOOKUP(A171,INDEX!$A$2:$A$28,INDEX!$E$2:$E$28),",")</f>
        <v>43.139716</v>
      </c>
      <c r="I171" s="5" t="str">
        <v xml:space="preserve"> -79.237330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 cm="1">
        <f t="array" ref="H172:I172">_xlfn.TEXTSPLIT(LOOKUP(A172,INDEX!$A$2:$A$28,INDEX!$E$2:$E$28),",")</f>
        <v>43.139716</v>
      </c>
      <c r="I172" s="5" t="str">
        <v xml:space="preserve"> -79.237330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5" t="str" cm="1">
        <f t="array" ref="H173:I173">_xlfn.TEXTSPLIT(LOOKUP(A173,INDEX!$A$2:$A$28,INDEX!$E$2:$E$28),",")</f>
        <v>43.178229</v>
      </c>
      <c r="I173" s="20" t="str">
        <v xml:space="preserve"> -79.240608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5" t="str" cm="1">
        <f t="array" ref="H174:I174">_xlfn.TEXTSPLIT(LOOKUP(A174,INDEX!$A$2:$A$28,INDEX!$E$2:$E$28),",")</f>
        <v>43.178229</v>
      </c>
      <c r="I174" s="20" t="str">
        <v xml:space="preserve"> -79.240608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5" t="str" cm="1">
        <f t="array" ref="H175:I175">_xlfn.TEXTSPLIT(LOOKUP(A175,INDEX!$A$2:$A$28,INDEX!$E$2:$E$28),",")</f>
        <v>43.178229</v>
      </c>
      <c r="I175" s="20" t="str">
        <v xml:space="preserve"> -79.240608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 cm="1">
        <f t="array" ref="H176:I176">_xlfn.TEXTSPLIT(LOOKUP(A176,INDEX!$A$2:$A$28,INDEX!$E$2:$E$28),",")</f>
        <v>43.178229</v>
      </c>
      <c r="I176" s="5" t="str">
        <v xml:space="preserve"> -79.240608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 cm="1">
        <f t="array" ref="H177:I177">_xlfn.TEXTSPLIT(LOOKUP(A177,INDEX!$A$2:$A$28,INDEX!$E$2:$E$28),",")</f>
        <v>43.178229</v>
      </c>
      <c r="I177" s="5" t="str">
        <v xml:space="preserve"> -79.240608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 cm="1">
        <f t="array" ref="H178:I178">_xlfn.TEXTSPLIT(LOOKUP(A178,INDEX!$A$2:$A$28,INDEX!$E$2:$E$28),",")</f>
        <v>43.178229</v>
      </c>
      <c r="I178" s="5" t="str">
        <v xml:space="preserve"> -79.240608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5" t="str" cm="1">
        <f t="array" ref="H179:I179">_xlfn.TEXTSPLIT(LOOKUP(A179,INDEX!$A$2:$A$28,INDEX!$E$2:$E$28),",")</f>
        <v>43.178229</v>
      </c>
      <c r="I179" s="20" t="str">
        <v xml:space="preserve"> -79.240608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5" t="str" cm="1">
        <f t="array" ref="H180:I180">_xlfn.TEXTSPLIT(LOOKUP(A180,INDEX!$A$2:$A$28,INDEX!$E$2:$E$28),",")</f>
        <v>43.178229</v>
      </c>
      <c r="I180" s="20" t="str">
        <v xml:space="preserve"> -79.240608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5" t="str" cm="1">
        <f t="array" ref="H181:I181">_xlfn.TEXTSPLIT(LOOKUP(A181,INDEX!$A$2:$A$28,INDEX!$E$2:$E$28),",")</f>
        <v>43.178229</v>
      </c>
      <c r="I181" s="20" t="str">
        <v xml:space="preserve"> -79.240608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 cm="1">
        <f t="array" ref="H182:I182">_xlfn.TEXTSPLIT(LOOKUP(A182,INDEX!$A$2:$A$28,INDEX!$E$2:$E$28),",")</f>
        <v>43.178229</v>
      </c>
      <c r="I182" s="5" t="str">
        <v xml:space="preserve"> -79.240608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 cm="1">
        <f t="array" ref="H183:I183">_xlfn.TEXTSPLIT(LOOKUP(A183,INDEX!$A$2:$A$28,INDEX!$E$2:$E$28),",")</f>
        <v>43.178229</v>
      </c>
      <c r="I183" s="5" t="str">
        <v xml:space="preserve"> -79.240608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 cm="1">
        <f t="array" ref="H184:I184">_xlfn.TEXTSPLIT(LOOKUP(A184,INDEX!$A$2:$A$28,INDEX!$E$2:$E$28),",")</f>
        <v>43.178229</v>
      </c>
      <c r="I184" s="5" t="str">
        <v xml:space="preserve"> -79.240608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5" t="str" cm="1">
        <f t="array" ref="H185:I185">_xlfn.TEXTSPLIT(LOOKUP(A185,INDEX!$A$2:$A$28,INDEX!$E$2:$E$28),",")</f>
        <v>43.180794</v>
      </c>
      <c r="I185" s="20" t="str">
        <v xml:space="preserve"> -79.244033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5" t="str" cm="1">
        <f t="array" ref="H186:I186">_xlfn.TEXTSPLIT(LOOKUP(A186,INDEX!$A$2:$A$28,INDEX!$E$2:$E$28),",")</f>
        <v>43.180794</v>
      </c>
      <c r="I186" s="20" t="str">
        <v xml:space="preserve"> -79.244033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5" t="str" cm="1">
        <f t="array" ref="H187:I187">_xlfn.TEXTSPLIT(LOOKUP(A187,INDEX!$A$2:$A$28,INDEX!$E$2:$E$28),",")</f>
        <v>43.180794</v>
      </c>
      <c r="I187" s="20" t="str">
        <v xml:space="preserve"> -79.244033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 cm="1">
        <f t="array" ref="H188:I188">_xlfn.TEXTSPLIT(LOOKUP(A188,INDEX!$A$2:$A$28,INDEX!$E$2:$E$28),",")</f>
        <v>43.180794</v>
      </c>
      <c r="I188" s="5" t="str">
        <v xml:space="preserve"> -79.244033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 cm="1">
        <f t="array" ref="H189:I189">_xlfn.TEXTSPLIT(LOOKUP(A189,INDEX!$A$2:$A$28,INDEX!$E$2:$E$28),",")</f>
        <v>43.180794</v>
      </c>
      <c r="I189" s="5" t="str">
        <v xml:space="preserve"> -79.244033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 cm="1">
        <f t="array" ref="H190:I190">_xlfn.TEXTSPLIT(LOOKUP(A190,INDEX!$A$2:$A$28,INDEX!$E$2:$E$28),",")</f>
        <v>43.180794</v>
      </c>
      <c r="I190" s="5" t="str">
        <v xml:space="preserve"> -79.244033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5" t="str" cm="1">
        <f t="array" ref="H191:I191">_xlfn.TEXTSPLIT(LOOKUP(A191,INDEX!$A$2:$A$28,INDEX!$E$2:$E$28),",")</f>
        <v>43.180794</v>
      </c>
      <c r="I191" s="20" t="str">
        <v xml:space="preserve"> -79.244033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5" t="str" cm="1">
        <f t="array" ref="H192:I192">_xlfn.TEXTSPLIT(LOOKUP(A192,INDEX!$A$2:$A$28,INDEX!$E$2:$E$28),",")</f>
        <v>43.180794</v>
      </c>
      <c r="I192" s="20" t="str">
        <v xml:space="preserve"> -79.244033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5" t="str" cm="1">
        <f t="array" ref="H193:I193">_xlfn.TEXTSPLIT(LOOKUP(A193,INDEX!$A$2:$A$28,INDEX!$E$2:$E$28),",")</f>
        <v>43.180794</v>
      </c>
      <c r="I193" s="20" t="str">
        <v xml:space="preserve"> -79.244033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 cm="1">
        <f t="array" ref="H194:I194">_xlfn.TEXTSPLIT(LOOKUP(A194,INDEX!$A$2:$A$28,INDEX!$E$2:$E$28),",")</f>
        <v>43.180794</v>
      </c>
      <c r="I194" s="5" t="str">
        <v xml:space="preserve"> -79.244033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 cm="1">
        <f t="array" ref="H195:I195">_xlfn.TEXTSPLIT(LOOKUP(A195,INDEX!$A$2:$A$28,INDEX!$E$2:$E$28),",")</f>
        <v>43.180794</v>
      </c>
      <c r="I195" s="5" t="str">
        <v xml:space="preserve"> -79.244033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 cm="1">
        <f t="array" ref="H196:I196">_xlfn.TEXTSPLIT(LOOKUP(A196,INDEX!$A$2:$A$28,INDEX!$E$2:$E$28),",")</f>
        <v>43.180794</v>
      </c>
      <c r="I196" s="5" t="str">
        <v xml:space="preserve"> -79.244033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5" t="str" cm="1">
        <f t="array" ref="H197:I197">_xlfn.TEXTSPLIT(LOOKUP(A197,INDEX!$A$2:$A$28,INDEX!$E$2:$E$28),",")</f>
        <v>43.180794</v>
      </c>
      <c r="I197" s="20" t="str">
        <v xml:space="preserve"> -79.244033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5" t="str" cm="1">
        <f t="array" ref="H198:I198">_xlfn.TEXTSPLIT(LOOKUP(A198,INDEX!$A$2:$A$28,INDEX!$E$2:$E$28),",")</f>
        <v>43.180794</v>
      </c>
      <c r="I198" s="20" t="str">
        <v xml:space="preserve"> -79.244033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5" t="str" cm="1">
        <f t="array" ref="H199:I199">_xlfn.TEXTSPLIT(LOOKUP(A199,INDEX!$A$2:$A$28,INDEX!$E$2:$E$28),",")</f>
        <v>43.180794</v>
      </c>
      <c r="I199" s="20" t="str">
        <v xml:space="preserve"> -79.244033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 cm="1">
        <f t="array" ref="H200:I200">_xlfn.TEXTSPLIT(LOOKUP(A200,INDEX!$A$2:$A$28,INDEX!$E$2:$E$28),",")</f>
        <v>43.176775</v>
      </c>
      <c r="I200" s="5" t="str">
        <v xml:space="preserve"> -79.242460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 cm="1">
        <f t="array" ref="H201:I201">_xlfn.TEXTSPLIT(LOOKUP(A201,INDEX!$A$2:$A$28,INDEX!$E$2:$E$28),",")</f>
        <v>43.176775</v>
      </c>
      <c r="I201" s="5" t="str">
        <v xml:space="preserve"> -79.242460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 cm="1">
        <f t="array" ref="H202:I202">_xlfn.TEXTSPLIT(LOOKUP(A202,INDEX!$A$2:$A$28,INDEX!$E$2:$E$28),",")</f>
        <v>43.176775</v>
      </c>
      <c r="I202" s="5" t="str">
        <v xml:space="preserve"> -79.242460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5" t="str" cm="1">
        <f t="array" ref="H203:I203">_xlfn.TEXTSPLIT(LOOKUP(A203,INDEX!$A$2:$A$28,INDEX!$E$2:$E$28),",")</f>
        <v>43.176775</v>
      </c>
      <c r="I203" s="20" t="str">
        <v xml:space="preserve"> -79.242460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5" t="str" cm="1">
        <f t="array" ref="H204:I204">_xlfn.TEXTSPLIT(LOOKUP(A204,INDEX!$A$2:$A$28,INDEX!$E$2:$E$28),",")</f>
        <v>43.176775</v>
      </c>
      <c r="I204" s="20" t="str">
        <v xml:space="preserve"> -79.242460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5" t="str" cm="1">
        <f t="array" ref="H205:I205">_xlfn.TEXTSPLIT(LOOKUP(A205,INDEX!$A$2:$A$28,INDEX!$E$2:$E$28),",")</f>
        <v>43.176775</v>
      </c>
      <c r="I205" s="20" t="str">
        <v xml:space="preserve"> -79.242460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 cm="1">
        <f t="array" ref="H206:I206">_xlfn.TEXTSPLIT(LOOKUP(A206,INDEX!$A$2:$A$28,INDEX!$E$2:$E$28),",")</f>
        <v>43.176775</v>
      </c>
      <c r="I206" s="5" t="str">
        <v xml:space="preserve"> -79.242460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 cm="1">
        <f t="array" ref="H207:I207">_xlfn.TEXTSPLIT(LOOKUP(A207,INDEX!$A$2:$A$28,INDEX!$E$2:$E$28),",")</f>
        <v>43.176775</v>
      </c>
      <c r="I207" s="5" t="str">
        <v xml:space="preserve"> -79.242460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 cm="1">
        <f t="array" ref="H208:I208">_xlfn.TEXTSPLIT(LOOKUP(A208,INDEX!$A$2:$A$28,INDEX!$E$2:$E$28),",")</f>
        <v>43.176775</v>
      </c>
      <c r="I208" s="5" t="str">
        <v xml:space="preserve"> -79.242460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5" t="str" cm="1">
        <f t="array" ref="H209:I209">_xlfn.TEXTSPLIT(LOOKUP(A209,INDEX!$A$2:$A$28,INDEX!$E$2:$E$28),",")</f>
        <v>43.176775</v>
      </c>
      <c r="I209" s="20" t="str">
        <v xml:space="preserve"> -79.242460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5" t="str" cm="1">
        <f t="array" ref="H210:I210">_xlfn.TEXTSPLIT(LOOKUP(A210,INDEX!$A$2:$A$28,INDEX!$E$2:$E$28),",")</f>
        <v>43.176775</v>
      </c>
      <c r="I210" s="20" t="str">
        <v xml:space="preserve"> -79.242460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5" t="str" cm="1">
        <f t="array" ref="H211:I211">_xlfn.TEXTSPLIT(LOOKUP(A211,INDEX!$A$2:$A$28,INDEX!$E$2:$E$28),",")</f>
        <v>43.176775</v>
      </c>
      <c r="I211" s="20" t="str">
        <v xml:space="preserve"> -79.242460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 cm="1">
        <f t="array" ref="H212:I212">_xlfn.TEXTSPLIT(LOOKUP(A212,INDEX!$A$2:$A$28,INDEX!$E$2:$E$28),",")</f>
        <v>43.177240</v>
      </c>
      <c r="I212" s="5" t="str">
        <v xml:space="preserve"> -79.266689</v>
      </c>
      <c r="J212">
        <f>LOOKUP(A212,INDEX!$A$2:$A$28,INDEX!$H$2:$H$28)</f>
        <v>13</v>
      </c>
      <c r="K212" t="str">
        <f>LOOKUP(A212,INDEX!$A$2:$A$28,INDEX!$I$2:$I$28)</f>
        <v>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 cm="1">
        <f t="array" ref="H213:I213">_xlfn.TEXTSPLIT(LOOKUP(A213,INDEX!$A$2:$A$28,INDEX!$E$2:$E$28),",")</f>
        <v>43.177240</v>
      </c>
      <c r="I213" s="5" t="str">
        <v xml:space="preserve"> -79.266689</v>
      </c>
      <c r="J213">
        <f>LOOKUP(A213,INDEX!$A$2:$A$28,INDEX!$H$2:$H$28)</f>
        <v>13</v>
      </c>
      <c r="K213" t="str">
        <f>LOOKUP(A213,INDEX!$A$2:$A$28,INDEX!$I$2:$I$28)</f>
        <v>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 cm="1">
        <f t="array" ref="H214:I214">_xlfn.TEXTSPLIT(LOOKUP(A214,INDEX!$A$2:$A$28,INDEX!$E$2:$E$28),",")</f>
        <v>43.177240</v>
      </c>
      <c r="I214" s="5" t="str">
        <v xml:space="preserve"> -79.266689</v>
      </c>
      <c r="J214">
        <f>LOOKUP(A214,INDEX!$A$2:$A$28,INDEX!$H$2:$H$28)</f>
        <v>13</v>
      </c>
      <c r="K214" t="str">
        <f>LOOKUP(A214,INDEX!$A$2:$A$28,INDEX!$I$2:$I$28)</f>
        <v>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5" t="str" cm="1">
        <f t="array" ref="H215:I215">_xlfn.TEXTSPLIT(LOOKUP(A215,INDEX!$A$2:$A$28,INDEX!$E$2:$E$28),",")</f>
        <v>43.177240</v>
      </c>
      <c r="I215" s="20" t="str">
        <v xml:space="preserve"> -79.266689</v>
      </c>
      <c r="J215" s="4">
        <f>LOOKUP(A215,INDEX!$A$2:$A$28,INDEX!$H$2:$H$28)</f>
        <v>13</v>
      </c>
      <c r="K215" s="4" t="str">
        <f>LOOKUP(A215,INDEX!$A$2:$A$28,INDEX!$I$2:$I$28)</f>
        <v>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5" t="str" cm="1">
        <f t="array" ref="H216:I216">_xlfn.TEXTSPLIT(LOOKUP(A216,INDEX!$A$2:$A$28,INDEX!$E$2:$E$28),",")</f>
        <v>43.177240</v>
      </c>
      <c r="I216" s="20" t="str">
        <v xml:space="preserve"> -79.266689</v>
      </c>
      <c r="J216" s="4">
        <f>LOOKUP(A216,INDEX!$A$2:$A$28,INDEX!$H$2:$H$28)</f>
        <v>13</v>
      </c>
      <c r="K216" s="4" t="str">
        <f>LOOKUP(A216,INDEX!$A$2:$A$28,INDEX!$I$2:$I$28)</f>
        <v>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5" t="str" cm="1">
        <f t="array" ref="H217:I217">_xlfn.TEXTSPLIT(LOOKUP(A217,INDEX!$A$2:$A$28,INDEX!$E$2:$E$28),",")</f>
        <v>43.177240</v>
      </c>
      <c r="I217" s="20" t="str">
        <v xml:space="preserve"> -79.266689</v>
      </c>
      <c r="J217" s="4">
        <f>LOOKUP(A217,INDEX!$A$2:$A$28,INDEX!$H$2:$H$28)</f>
        <v>13</v>
      </c>
      <c r="K217" s="4" t="str">
        <f>LOOKUP(A217,INDEX!$A$2:$A$28,INDEX!$I$2:$I$28)</f>
        <v>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 cm="1">
        <f t="array" ref="H218:I218">_xlfn.TEXTSPLIT(LOOKUP(A218,INDEX!$A$2:$A$28,INDEX!$E$2:$E$28),",")</f>
        <v>43.177676</v>
      </c>
      <c r="I218" s="5" t="str">
        <v xml:space="preserve"> -79.265514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 cm="1">
        <f t="array" ref="H219:I219">_xlfn.TEXTSPLIT(LOOKUP(A219,INDEX!$A$2:$A$28,INDEX!$E$2:$E$28),",")</f>
        <v>43.177676</v>
      </c>
      <c r="I219" s="5" t="str">
        <v xml:space="preserve"> -79.265514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 cm="1">
        <f t="array" ref="H220:I220">_xlfn.TEXTSPLIT(LOOKUP(A220,INDEX!$A$2:$A$28,INDEX!$E$2:$E$28),",")</f>
        <v>43.177676</v>
      </c>
      <c r="I220" s="5" t="str">
        <v xml:space="preserve"> -79.265514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5" t="str" cm="1">
        <f t="array" ref="H221:I221">_xlfn.TEXTSPLIT(LOOKUP(A221,INDEX!$A$2:$A$28,INDEX!$E$2:$E$28),",")</f>
        <v>43.177676</v>
      </c>
      <c r="I221" s="20" t="str">
        <v xml:space="preserve"> -79.265514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5" t="str" cm="1">
        <f t="array" ref="H222:I222">_xlfn.TEXTSPLIT(LOOKUP(A222,INDEX!$A$2:$A$28,INDEX!$E$2:$E$28),",")</f>
        <v>43.177676</v>
      </c>
      <c r="I222" s="20" t="str">
        <v xml:space="preserve"> -79.265514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5" t="str" cm="1">
        <f t="array" ref="H223:I223">_xlfn.TEXTSPLIT(LOOKUP(A223,INDEX!$A$2:$A$28,INDEX!$E$2:$E$28),",")</f>
        <v>43.177676</v>
      </c>
      <c r="I223" s="20" t="str">
        <v xml:space="preserve"> -79.265514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 cm="1">
        <f t="array" ref="H224:I224">_xlfn.TEXTSPLIT(LOOKUP(A224,INDEX!$A$2:$A$28,INDEX!$E$2:$E$28),",")</f>
        <v>43.177676</v>
      </c>
      <c r="I224" s="5" t="str">
        <v xml:space="preserve"> -79.265514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 cm="1">
        <f t="array" ref="H225:I225">_xlfn.TEXTSPLIT(LOOKUP(A225,INDEX!$A$2:$A$28,INDEX!$E$2:$E$28),",")</f>
        <v>43.177676</v>
      </c>
      <c r="I225" s="5" t="str">
        <v xml:space="preserve"> -79.265514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 cm="1">
        <f t="array" ref="H226:I226">_xlfn.TEXTSPLIT(LOOKUP(A226,INDEX!$A$2:$A$28,INDEX!$E$2:$E$28),",")</f>
        <v>43.177676</v>
      </c>
      <c r="I226" s="5" t="str">
        <v xml:space="preserve"> -79.265514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5" t="str" cm="1">
        <f t="array" ref="H227:I227">_xlfn.TEXTSPLIT(LOOKUP(A227,INDEX!$A$2:$A$28,INDEX!$E$2:$E$28),",")</f>
        <v>43.177676</v>
      </c>
      <c r="I227" s="20" t="str">
        <v xml:space="preserve"> -79.265514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5" t="str" cm="1">
        <f t="array" ref="H228:I228">_xlfn.TEXTSPLIT(LOOKUP(A228,INDEX!$A$2:$A$28,INDEX!$E$2:$E$28),",")</f>
        <v>43.177676</v>
      </c>
      <c r="I228" s="20" t="str">
        <v xml:space="preserve"> -79.265514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5" t="str" cm="1">
        <f t="array" ref="H229:I229">_xlfn.TEXTSPLIT(LOOKUP(A229,INDEX!$A$2:$A$28,INDEX!$E$2:$E$28),",")</f>
        <v>43.177676</v>
      </c>
      <c r="I229" s="20" t="str">
        <v xml:space="preserve"> -79.265514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 cm="1">
        <f t="array" ref="H230:I230">_xlfn.TEXTSPLIT(LOOKUP(A230,INDEX!$A$2:$A$28,INDEX!$E$2:$E$28),",")</f>
        <v>43.177676</v>
      </c>
      <c r="I230" s="5" t="str">
        <v xml:space="preserve"> -79.265514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 cm="1">
        <f t="array" ref="H231:I231">_xlfn.TEXTSPLIT(LOOKUP(A231,INDEX!$A$2:$A$28,INDEX!$E$2:$E$28),",")</f>
        <v>43.177676</v>
      </c>
      <c r="I231" s="5" t="str">
        <v xml:space="preserve"> -79.265514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 cm="1">
        <f t="array" ref="H232:I232">_xlfn.TEXTSPLIT(LOOKUP(A232,INDEX!$A$2:$A$28,INDEX!$E$2:$E$28),",")</f>
        <v>43.177676</v>
      </c>
      <c r="I232" s="5" t="str">
        <v xml:space="preserve"> -79.265514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5" t="str" cm="1">
        <f t="array" ref="H233:I233">_xlfn.TEXTSPLIT(LOOKUP(A233,INDEX!$A$2:$A$28,INDEX!$E$2:$E$28),",")</f>
        <v>43.177676</v>
      </c>
      <c r="I233" s="20" t="str">
        <v xml:space="preserve"> -79.265514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5" t="str" cm="1">
        <f t="array" ref="H234:I234">_xlfn.TEXTSPLIT(LOOKUP(A234,INDEX!$A$2:$A$28,INDEX!$E$2:$E$28),",")</f>
        <v>43.177676</v>
      </c>
      <c r="I234" s="20" t="str">
        <v xml:space="preserve"> -79.265514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5" t="str" cm="1">
        <f t="array" ref="H235:I235">_xlfn.TEXTSPLIT(LOOKUP(A235,INDEX!$A$2:$A$28,INDEX!$E$2:$E$28),",")</f>
        <v>43.177676</v>
      </c>
      <c r="I235" s="20" t="str">
        <v xml:space="preserve"> -79.265514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 cm="1">
        <f t="array" ref="H236:I236">_xlfn.TEXTSPLIT(LOOKUP(A236,INDEX!$A$2:$A$28,INDEX!$E$2:$E$28),",")</f>
        <v>43.177676</v>
      </c>
      <c r="I236" s="5" t="str">
        <v xml:space="preserve"> -79.265514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 cm="1">
        <f t="array" ref="H237:I237">_xlfn.TEXTSPLIT(LOOKUP(A237,INDEX!$A$2:$A$28,INDEX!$E$2:$E$28),",")</f>
        <v>43.177676</v>
      </c>
      <c r="I237" s="5" t="str">
        <v xml:space="preserve"> -79.265514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 cm="1">
        <f t="array" ref="H238:I238">_xlfn.TEXTSPLIT(LOOKUP(A238,INDEX!$A$2:$A$28,INDEX!$E$2:$E$28),",")</f>
        <v>43.177676</v>
      </c>
      <c r="I238" s="5" t="str">
        <v xml:space="preserve"> -79.265514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5" t="str" cm="1">
        <f t="array" ref="H239:I239">_xlfn.TEXTSPLIT(LOOKUP(A239,INDEX!$A$2:$A$28,INDEX!$E$2:$E$28),",")</f>
        <v>43.177676</v>
      </c>
      <c r="I239" s="20" t="str">
        <v xml:space="preserve"> -79.265514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5" t="str" cm="1">
        <f t="array" ref="H240:I240">_xlfn.TEXTSPLIT(LOOKUP(A240,INDEX!$A$2:$A$28,INDEX!$E$2:$E$28),",")</f>
        <v>43.177676</v>
      </c>
      <c r="I240" s="20" t="str">
        <v xml:space="preserve"> -79.265514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5" t="str" cm="1">
        <f t="array" ref="H241:I241">_xlfn.TEXTSPLIT(LOOKUP(A241,INDEX!$A$2:$A$28,INDEX!$E$2:$E$28),",")</f>
        <v>43.177676</v>
      </c>
      <c r="I241" s="20" t="str">
        <v xml:space="preserve"> -79.265514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 cm="1">
        <f t="array" ref="H242:I242">_xlfn.TEXTSPLIT(LOOKUP(A242,INDEX!$A$2:$A$28,INDEX!$E$2:$E$28),",")</f>
        <v>43.177676</v>
      </c>
      <c r="I242" s="5" t="str">
        <v xml:space="preserve"> -79.265514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 cm="1">
        <f t="array" ref="H243:I243">_xlfn.TEXTSPLIT(LOOKUP(A243,INDEX!$A$2:$A$28,INDEX!$E$2:$E$28),",")</f>
        <v>43.177676</v>
      </c>
      <c r="I243" s="5" t="str">
        <v xml:space="preserve"> -79.265514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 cm="1">
        <f t="array" ref="H244:I244">_xlfn.TEXTSPLIT(LOOKUP(A244,INDEX!$A$2:$A$28,INDEX!$E$2:$E$28),",")</f>
        <v>43.177676</v>
      </c>
      <c r="I244" s="5" t="str">
        <v xml:space="preserve"> -79.265514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5" t="str" cm="1">
        <f t="array" ref="H245:I245">_xlfn.TEXTSPLIT(LOOKUP(A245,INDEX!$A$2:$A$28,INDEX!$E$2:$E$28),",")</f>
        <v>43.177676</v>
      </c>
      <c r="I245" s="20" t="str">
        <v xml:space="preserve"> -79.265514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5" t="str" cm="1">
        <f t="array" ref="H246:I246">_xlfn.TEXTSPLIT(LOOKUP(A246,INDEX!$A$2:$A$28,INDEX!$E$2:$E$28),",")</f>
        <v>43.177676</v>
      </c>
      <c r="I246" s="20" t="str">
        <v xml:space="preserve"> -79.265514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5" t="str" cm="1">
        <f t="array" ref="H247:I247">_xlfn.TEXTSPLIT(LOOKUP(A247,INDEX!$A$2:$A$28,INDEX!$E$2:$E$28),",")</f>
        <v>43.177676</v>
      </c>
      <c r="I247" s="20" t="str">
        <v xml:space="preserve"> -79.265514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 cm="1">
        <f t="array" ref="H248:I248">_xlfn.TEXTSPLIT(LOOKUP(A248,INDEX!$A$2:$A$28,INDEX!$E$2:$E$28),",")</f>
        <v>43.177676</v>
      </c>
      <c r="I248" s="5" t="str">
        <v xml:space="preserve"> -79.265514</v>
      </c>
      <c r="J248">
        <f>LOOKUP(A248,INDEX!$A$2:$A$28,INDEX!$H$2:$H$28)</f>
        <v>11</v>
      </c>
      <c r="K248" t="str">
        <f>LOOKUP(A248,INDEX!$A$2:$A$28,INDEX!$I$2:$I$28)</f>
        <v>Mostly 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 cm="1">
        <f t="array" ref="H249:I249">_xlfn.TEXTSPLIT(LOOKUP(A249,INDEX!$A$2:$A$28,INDEX!$E$2:$E$28),",")</f>
        <v>43.177676</v>
      </c>
      <c r="I249" s="5" t="str">
        <v xml:space="preserve"> -79.265514</v>
      </c>
      <c r="J249">
        <f>LOOKUP(A249,INDEX!$A$2:$A$28,INDEX!$H$2:$H$28)</f>
        <v>11</v>
      </c>
      <c r="K249" t="str">
        <f>LOOKUP(A249,INDEX!$A$2:$A$28,INDEX!$I$2:$I$28)</f>
        <v>Mostly 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 cm="1">
        <f t="array" ref="H250:I250">_xlfn.TEXTSPLIT(LOOKUP(A250,INDEX!$A$2:$A$28,INDEX!$E$2:$E$28),",")</f>
        <v>43.177676</v>
      </c>
      <c r="I250" s="5" t="str">
        <v xml:space="preserve"> -79.265514</v>
      </c>
      <c r="J250">
        <f>LOOKUP(A250,INDEX!$A$2:$A$28,INDEX!$H$2:$H$28)</f>
        <v>11</v>
      </c>
      <c r="K250" t="str">
        <f>LOOKUP(A250,INDEX!$A$2:$A$28,INDEX!$I$2:$I$28)</f>
        <v>Mostly 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5" t="str" cm="1">
        <f t="array" ref="H251:I251">_xlfn.TEXTSPLIT(LOOKUP(A251,INDEX!$A$2:$A$28,INDEX!$E$2:$E$28),",")</f>
        <v>43.177676</v>
      </c>
      <c r="I251" s="20" t="str">
        <v xml:space="preserve"> -79.265514</v>
      </c>
      <c r="J251" s="4">
        <f>LOOKUP(A251,INDEX!$A$2:$A$28,INDEX!$H$2:$H$28)</f>
        <v>11</v>
      </c>
      <c r="K251" s="4" t="str">
        <f>LOOKUP(A251,INDEX!$A$2:$A$28,INDEX!$I$2:$I$28)</f>
        <v>Mostly 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5" t="str" cm="1">
        <f t="array" ref="H252:I252">_xlfn.TEXTSPLIT(LOOKUP(A252,INDEX!$A$2:$A$28,INDEX!$E$2:$E$28),",")</f>
        <v>43.177676</v>
      </c>
      <c r="I252" s="20" t="str">
        <v xml:space="preserve"> -79.265514</v>
      </c>
      <c r="J252" s="4">
        <f>LOOKUP(A252,INDEX!$A$2:$A$28,INDEX!$H$2:$H$28)</f>
        <v>11</v>
      </c>
      <c r="K252" s="4" t="str">
        <f>LOOKUP(A252,INDEX!$A$2:$A$28,INDEX!$I$2:$I$28)</f>
        <v>Mostly 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5" t="str" cm="1">
        <f t="array" ref="H253:I253">_xlfn.TEXTSPLIT(LOOKUP(A253,INDEX!$A$2:$A$28,INDEX!$E$2:$E$28),",")</f>
        <v>43.177676</v>
      </c>
      <c r="I253" s="20" t="str">
        <v xml:space="preserve"> -79.265514</v>
      </c>
      <c r="J253" s="4">
        <f>LOOKUP(A253,INDEX!$A$2:$A$28,INDEX!$H$2:$H$28)</f>
        <v>11</v>
      </c>
      <c r="K253" s="4" t="str">
        <f>LOOKUP(A253,INDEX!$A$2:$A$28,INDEX!$I$2:$I$28)</f>
        <v>Mostly 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W82"/>
  <sheetViews>
    <sheetView zoomScale="90" zoomScaleNormal="90" workbookViewId="0">
      <pane ySplit="1" topLeftCell="A2" activePane="bottomLeft" state="frozen"/>
      <selection pane="bottomLeft" activeCell="AA13" sqref="AA13"/>
    </sheetView>
  </sheetViews>
  <sheetFormatPr defaultRowHeight="15" x14ac:dyDescent="0.25"/>
  <cols>
    <col min="2" max="2" width="10.140625" bestFit="1" customWidth="1"/>
    <col min="3" max="6" width="10.140625" customWidth="1"/>
    <col min="7" max="7" width="16.140625" bestFit="1" customWidth="1"/>
    <col min="8" max="8" width="10.140625" customWidth="1"/>
    <col min="9" max="9" width="13.85546875" bestFit="1" customWidth="1"/>
    <col min="10" max="10" width="15" bestFit="1" customWidth="1"/>
    <col min="11" max="11" width="29" bestFit="1" customWidth="1"/>
    <col min="12" max="12" width="19.42578125" bestFit="1" customWidth="1"/>
    <col min="13" max="13" width="24" bestFit="1" customWidth="1"/>
    <col min="14" max="14" width="25.7109375" bestFit="1" customWidth="1"/>
    <col min="15" max="15" width="39.7109375" bestFit="1" customWidth="1"/>
    <col min="16" max="16" width="19.85546875" bestFit="1" customWidth="1"/>
    <col min="17" max="17" width="19.85546875" customWidth="1"/>
    <col min="18" max="18" width="36.85546875" bestFit="1" customWidth="1"/>
    <col min="19" max="19" width="36" bestFit="1" customWidth="1"/>
    <col min="20" max="20" width="19.85546875" bestFit="1" customWidth="1"/>
    <col min="21" max="21" width="16.140625" bestFit="1" customWidth="1"/>
    <col min="22" max="22" width="19" bestFit="1" customWidth="1"/>
    <col min="23" max="23" width="17.42578125" bestFit="1" customWidth="1"/>
  </cols>
  <sheetData>
    <row r="1" spans="1:23" x14ac:dyDescent="0.25">
      <c r="A1" s="3" t="s">
        <v>398</v>
      </c>
      <c r="B1" s="3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342</v>
      </c>
      <c r="N1" s="3" t="s">
        <v>343</v>
      </c>
      <c r="O1" s="3" t="s">
        <v>333</v>
      </c>
      <c r="P1" s="3" t="s">
        <v>334</v>
      </c>
      <c r="Q1" s="3" t="s">
        <v>341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</row>
    <row r="2" spans="1:23" x14ac:dyDescent="0.25">
      <c r="A2" s="4" t="str">
        <f>LOOKUP(B2,'DATA SHEET'!$B$2:$B$253,'DATA SHEET'!$A$2:$A$253)</f>
        <v>020</v>
      </c>
      <c r="B2" s="4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>
        <v>46</v>
      </c>
      <c r="N2">
        <v>45</v>
      </c>
      <c r="O2">
        <v>0.28899999999999998</v>
      </c>
      <c r="P2">
        <v>2.1999999999999999E-2</v>
      </c>
      <c r="Q2">
        <v>0</v>
      </c>
      <c r="R2">
        <v>0.222</v>
      </c>
      <c r="S2">
        <v>6.7000000000000004E-2</v>
      </c>
      <c r="T2">
        <v>0.222</v>
      </c>
      <c r="U2">
        <v>6.7000000000000004E-2</v>
      </c>
      <c r="V2">
        <v>6.7000000000000004E-2</v>
      </c>
      <c r="W2">
        <v>4.3999999999999997E-2</v>
      </c>
    </row>
    <row r="3" spans="1:23" x14ac:dyDescent="0.25">
      <c r="A3" s="4" t="str">
        <f>LOOKUP(B3,'DATA SHEET'!$B$2:$B$253,'DATA SHEET'!$A$2:$A$253)</f>
        <v>020</v>
      </c>
      <c r="B3" s="4" t="s">
        <v>47</v>
      </c>
      <c r="C3" t="str">
        <f>LOOKUP($A3,'DATA SHEET'!$A$2:$A$253,'DATA SHEET'!$E$2:$E$253)</f>
        <v>20227825</v>
      </c>
      <c r="D3">
        <f>LOOKUP($A3,'DATA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37</v>
      </c>
      <c r="N3">
        <v>35</v>
      </c>
      <c r="O3">
        <v>0.22900000000000001</v>
      </c>
      <c r="P3">
        <v>2.9000000000000001E-2</v>
      </c>
      <c r="Q3">
        <v>0</v>
      </c>
      <c r="R3">
        <v>0.2</v>
      </c>
      <c r="S3">
        <v>2.9000000000000001E-2</v>
      </c>
      <c r="T3">
        <v>0.25700000000000001</v>
      </c>
      <c r="U3">
        <v>0.114</v>
      </c>
      <c r="V3">
        <v>0</v>
      </c>
      <c r="W3">
        <v>0.14299999999999999</v>
      </c>
    </row>
    <row r="4" spans="1:23" x14ac:dyDescent="0.25">
      <c r="A4" s="4" t="str">
        <f>LOOKUP(B4,'DATA SHEET'!$B$2:$B$253,'DATA SHEET'!$A$2:$A$253)</f>
        <v>024</v>
      </c>
      <c r="B4" s="4" t="s">
        <v>48</v>
      </c>
      <c r="C4" t="str">
        <f>LOOKUP($A4,'DATA SHEET'!$A$2:$A$253,'DATA SHEET'!$E$2:$E$253)</f>
        <v>20227837</v>
      </c>
      <c r="D4">
        <f>LOOKUP($A4,'DATA SHEET'!$A$2:$A$253,'DATA SHEET'!$G$2:$G$253)</f>
        <v>6.2166666666666668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16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35</v>
      </c>
      <c r="N4">
        <v>33</v>
      </c>
      <c r="O4">
        <v>0.152</v>
      </c>
      <c r="P4">
        <v>0.03</v>
      </c>
      <c r="Q4">
        <v>0</v>
      </c>
      <c r="R4">
        <v>9.0999999999999998E-2</v>
      </c>
      <c r="S4">
        <v>6.0999999999999999E-2</v>
      </c>
      <c r="T4">
        <v>0.182</v>
      </c>
      <c r="U4">
        <v>0.21199999999999999</v>
      </c>
      <c r="V4">
        <v>0.03</v>
      </c>
      <c r="W4">
        <v>0.24199999999999999</v>
      </c>
    </row>
    <row r="5" spans="1:23" x14ac:dyDescent="0.25">
      <c r="A5" s="4" t="str">
        <f>LOOKUP(B5,'DATA SHEET'!$B$2:$B$253,'DATA SHEET'!$A$2:$A$253)</f>
        <v>024</v>
      </c>
      <c r="B5" s="4" t="s">
        <v>48</v>
      </c>
      <c r="C5" t="str">
        <f>LOOKUP($A5,'DATA SHEET'!$A$2:$A$253,'DATA SHEET'!$E$2:$E$253)</f>
        <v>20227837</v>
      </c>
      <c r="D5">
        <f>LOOKUP($A5,'DATA SHEET'!$A$2:$A$253,'DATA SHEET'!$G$2:$G$253)</f>
        <v>6.2166666666666668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16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22</v>
      </c>
      <c r="M5">
        <v>15</v>
      </c>
      <c r="N5">
        <v>14</v>
      </c>
      <c r="O5">
        <v>7.0999999999999994E-2</v>
      </c>
      <c r="P5">
        <v>0.14299999999999999</v>
      </c>
      <c r="Q5">
        <v>0</v>
      </c>
      <c r="R5">
        <v>7.0999999999999994E-2</v>
      </c>
      <c r="S5">
        <v>0</v>
      </c>
      <c r="T5">
        <v>0.14299999999999999</v>
      </c>
      <c r="U5">
        <v>0.28599999999999998</v>
      </c>
      <c r="V5">
        <v>0</v>
      </c>
      <c r="W5">
        <v>0.28599999999999998</v>
      </c>
    </row>
    <row r="6" spans="1:23" x14ac:dyDescent="0.25">
      <c r="A6" s="4" t="str">
        <f>LOOKUP(B6,'DATA SHEET'!$B$2:$B$253,'DATA SHEET'!$A$2:$A$253)</f>
        <v>024</v>
      </c>
      <c r="B6" s="4" t="s">
        <v>49</v>
      </c>
      <c r="C6" t="str">
        <f>LOOKUP($A6,'DATA SHEET'!$A$2:$A$253,'DATA SHEET'!$E$2:$E$253)</f>
        <v>20227837</v>
      </c>
      <c r="D6">
        <f>LOOKUP($A6,'DATA SHEET'!$A$2:$A$253,'DATA SHEET'!$G$2:$G$253)</f>
        <v>6.2166666666666668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16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25</v>
      </c>
      <c r="N6">
        <v>23</v>
      </c>
      <c r="O6">
        <v>8.6999999999999994E-2</v>
      </c>
      <c r="P6">
        <v>0.13</v>
      </c>
      <c r="Q6">
        <v>0</v>
      </c>
      <c r="R6">
        <v>8.6999999999999994E-2</v>
      </c>
      <c r="S6">
        <v>0</v>
      </c>
      <c r="T6">
        <v>0.17399999999999999</v>
      </c>
      <c r="U6">
        <v>0.26100000000000001</v>
      </c>
      <c r="V6">
        <v>8.6999999999999994E-2</v>
      </c>
      <c r="W6">
        <v>0.17399999999999999</v>
      </c>
    </row>
    <row r="7" spans="1:23" x14ac:dyDescent="0.25">
      <c r="A7" s="4" t="str">
        <f>LOOKUP(B7,'DATA SHEET'!$B$2:$B$253,'DATA SHEET'!$A$2:$A$253)</f>
        <v>025</v>
      </c>
      <c r="B7" s="4" t="s">
        <v>50</v>
      </c>
      <c r="C7" t="str">
        <f>LOOKUP($A7,'DATA SHEET'!$A$2:$A$253,'DATA SHEET'!$E$2:$E$253)</f>
        <v>20227837</v>
      </c>
      <c r="D7">
        <f>LOOKUP($A7,'DATA SHEET'!$A$2:$A$253,'DATA SHEET'!$G$2:$G$253)</f>
        <v>6.3000000000000007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16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YES</v>
      </c>
      <c r="K7" t="str">
        <f>LOOKUP($A7,'DATA SHEET'!$A$2:$A$253,'DATA SHEET'!$O$2:$O$253)</f>
        <v>Green Area</v>
      </c>
      <c r="L7" t="s">
        <v>15</v>
      </c>
      <c r="M7">
        <v>60</v>
      </c>
      <c r="N7">
        <v>54</v>
      </c>
      <c r="O7">
        <v>0.23200000000000001</v>
      </c>
      <c r="P7">
        <v>1.7999999999999999E-2</v>
      </c>
      <c r="Q7">
        <v>1.7999999999999999E-2</v>
      </c>
      <c r="R7">
        <v>0.214</v>
      </c>
      <c r="S7">
        <v>1.7999999999999999E-2</v>
      </c>
      <c r="T7">
        <v>0.26800000000000002</v>
      </c>
      <c r="U7">
        <v>0.107</v>
      </c>
      <c r="V7">
        <v>1.7999999999999999E-2</v>
      </c>
      <c r="W7">
        <v>0.107</v>
      </c>
    </row>
    <row r="8" spans="1:23" x14ac:dyDescent="0.25">
      <c r="A8" s="4" t="str">
        <f>LOOKUP(B8,'DATA SHEET'!$B$2:$B$253,'DATA SHEET'!$A$2:$A$253)</f>
        <v>026</v>
      </c>
      <c r="B8" s="4" t="s">
        <v>51</v>
      </c>
      <c r="C8" t="str">
        <f>LOOKUP($A8,'DATA SHEET'!$A$2:$A$253,'DATA SHEET'!$E$2:$E$253)</f>
        <v>20227843</v>
      </c>
      <c r="D8">
        <f>LOOKUP($A8,'DATA SHEET'!$A$2:$A$253,'DATA SHEET'!$G$2:$G$253)</f>
        <v>6.5166666666666657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19</v>
      </c>
      <c r="H8" t="str">
        <f>LOOKUP($A8,'DATA SHEET'!$A$2:$A$253,'DATA SHEET'!$K$2:$K$253)</f>
        <v>Mostly Cloudy</v>
      </c>
      <c r="I8" t="str">
        <f>LOOKUP($A8,'DATA SHEET'!$A$2:$A$253,'DATA SHEET'!$T$2:$T$253)</f>
        <v>SMALL</v>
      </c>
      <c r="J8" t="str">
        <f>LOOKUP($A8,'DATA SHEET'!$A$2:$A$253,'DATA SHEET'!$R$2:$R$253)</f>
        <v>YES</v>
      </c>
      <c r="K8" t="str">
        <f>LOOKUP($A8,'DATA SHEET'!$A$2:$A$253,'DATA SHEET'!$O$2:$O$253)</f>
        <v>Green Area</v>
      </c>
      <c r="L8" t="s">
        <v>22</v>
      </c>
      <c r="M8">
        <v>118</v>
      </c>
      <c r="N8">
        <v>116</v>
      </c>
      <c r="O8">
        <v>0.28399999999999997</v>
      </c>
      <c r="P8">
        <v>2.5999999999999999E-2</v>
      </c>
      <c r="Q8">
        <v>0</v>
      </c>
      <c r="R8">
        <v>0.28399999999999997</v>
      </c>
      <c r="S8">
        <v>0</v>
      </c>
      <c r="T8">
        <v>0.25900000000000001</v>
      </c>
      <c r="U8">
        <v>7.8E-2</v>
      </c>
      <c r="V8">
        <v>5.1999999999999998E-2</v>
      </c>
      <c r="W8">
        <v>1.7000000000000001E-2</v>
      </c>
    </row>
    <row r="9" spans="1:23" x14ac:dyDescent="0.25">
      <c r="A9" s="4" t="str">
        <f>LOOKUP(B9,'DATA SHEET'!$B$2:$B$253,'DATA SHEET'!$A$2:$A$253)</f>
        <v>027</v>
      </c>
      <c r="B9" s="4" t="s">
        <v>52</v>
      </c>
      <c r="C9" t="str">
        <f>LOOKUP($A9,'DATA SHEET'!$A$2:$A$253,'DATA SHEET'!$E$2:$E$253)</f>
        <v>20227849</v>
      </c>
      <c r="D9">
        <f>LOOKUP($A9,'DATA SHEET'!$A$2:$A$253,'DATA SHEET'!$G$2:$G$253)</f>
        <v>6.5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22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YES</v>
      </c>
      <c r="K9" t="str">
        <f>LOOKUP($A9,'DATA SHEET'!$A$2:$A$253,'DATA SHEET'!$O$2:$O$253)</f>
        <v>Green Area</v>
      </c>
      <c r="L9" t="s">
        <v>15</v>
      </c>
      <c r="M9">
        <v>62</v>
      </c>
      <c r="N9">
        <v>60</v>
      </c>
      <c r="O9">
        <v>0.25</v>
      </c>
      <c r="P9">
        <v>6.7000000000000004E-2</v>
      </c>
      <c r="Q9">
        <v>0</v>
      </c>
      <c r="R9">
        <v>0.25</v>
      </c>
      <c r="S9">
        <v>0</v>
      </c>
      <c r="T9">
        <v>0.26700000000000002</v>
      </c>
      <c r="U9">
        <v>0.1</v>
      </c>
      <c r="V9">
        <v>0.05</v>
      </c>
      <c r="W9">
        <v>1.7000000000000001E-2</v>
      </c>
    </row>
    <row r="10" spans="1:23" x14ac:dyDescent="0.25">
      <c r="A10" s="4" t="str">
        <f>LOOKUP(B10,'DATA SHEET'!$B$2:$B$253,'DATA SHEET'!$A$2:$A$253)</f>
        <v>028</v>
      </c>
      <c r="B10" s="4" t="s">
        <v>53</v>
      </c>
      <c r="C10" t="str">
        <f>LOOKUP($A10,'DATA SHEET'!$A$2:$A$253,'DATA SHEET'!$E$2:$E$253)</f>
        <v>20227850</v>
      </c>
      <c r="D10">
        <f>LOOKUP($A10,'DATA SHEET'!$A$2:$A$253,'DATA SHEET'!$G$2:$G$253)</f>
        <v>6.5666666666666664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24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YES</v>
      </c>
      <c r="K10" t="str">
        <f>LOOKUP($A10,'DATA SHEET'!$A$2:$A$253,'DATA SHEET'!$O$2:$O$253)</f>
        <v>Green Area</v>
      </c>
      <c r="L10" t="s">
        <v>22</v>
      </c>
      <c r="M10">
        <v>32</v>
      </c>
      <c r="N10">
        <v>31</v>
      </c>
      <c r="O10">
        <v>0.19400000000000001</v>
      </c>
      <c r="P10">
        <v>6.5000000000000002E-2</v>
      </c>
      <c r="Q10">
        <v>0</v>
      </c>
      <c r="R10">
        <v>0.19400000000000001</v>
      </c>
      <c r="S10">
        <v>0</v>
      </c>
      <c r="T10">
        <v>0.129</v>
      </c>
      <c r="U10">
        <v>0.22600000000000001</v>
      </c>
      <c r="V10">
        <v>0.129</v>
      </c>
      <c r="W10">
        <v>6.5000000000000002E-2</v>
      </c>
    </row>
    <row r="11" spans="1:23" x14ac:dyDescent="0.25">
      <c r="A11" s="4" t="str">
        <f>LOOKUP(B11,'DATA SHEET'!$B$2:$B$253,'DATA SHEET'!$A$2:$A$253)</f>
        <v>029</v>
      </c>
      <c r="B11" s="4" t="s">
        <v>54</v>
      </c>
      <c r="C11" t="str">
        <f>LOOKUP($A11,'DATA SHEET'!$A$2:$A$253,'DATA SHEET'!$E$2:$E$253)</f>
        <v>20227852</v>
      </c>
      <c r="D11">
        <f>LOOKUP($A11,'DATA SHEET'!$A$2:$A$253,'DATA SHEET'!$G$2:$G$253)</f>
        <v>6.5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21</v>
      </c>
      <c r="H11" t="str">
        <f>LOOKUP($A11,'DATA SHEET'!$A$2:$A$253,'DATA SHEET'!$K$2:$K$253)</f>
        <v>Partly Cloudy</v>
      </c>
      <c r="I11" t="str">
        <f>LOOKUP($A11,'DATA SHEET'!$A$2:$A$253,'DATA SHEET'!$T$2:$T$253)</f>
        <v>SMALL</v>
      </c>
      <c r="J11" t="str">
        <f>LOOKUP($A11,'DATA SHEET'!$A$2:$A$253,'DATA SHEET'!$R$2:$R$253)</f>
        <v>YES</v>
      </c>
      <c r="K11" t="str">
        <f>LOOKUP($A11,'DATA SHEET'!$A$2:$A$253,'DATA SHEET'!$O$2:$O$253)</f>
        <v>Green Area</v>
      </c>
      <c r="L11" t="s">
        <v>15</v>
      </c>
      <c r="M11">
        <v>127</v>
      </c>
      <c r="N11">
        <v>124</v>
      </c>
      <c r="O11">
        <v>0.26600000000000001</v>
      </c>
      <c r="P11">
        <v>4.8000000000000001E-2</v>
      </c>
      <c r="Q11">
        <v>0</v>
      </c>
      <c r="R11">
        <v>0.26600000000000001</v>
      </c>
      <c r="S11">
        <v>8.0000000000000002E-3</v>
      </c>
      <c r="T11">
        <v>0.26600000000000001</v>
      </c>
      <c r="U11">
        <v>7.2999999999999995E-2</v>
      </c>
      <c r="V11">
        <v>0.04</v>
      </c>
      <c r="W11">
        <v>3.2000000000000001E-2</v>
      </c>
    </row>
    <row r="12" spans="1:23" x14ac:dyDescent="0.25">
      <c r="A12" s="4" t="str">
        <f>LOOKUP(B12,'DATA SHEET'!$B$2:$B$253,'DATA SHEET'!$A$2:$A$253)</f>
        <v>029</v>
      </c>
      <c r="B12" s="4" t="s">
        <v>54</v>
      </c>
      <c r="C12" t="str">
        <f>LOOKUP($A12,'DATA SHEET'!$A$2:$A$253,'DATA SHEET'!$E$2:$E$253)</f>
        <v>20227852</v>
      </c>
      <c r="D12">
        <f>LOOKUP($A12,'DATA SHEET'!$A$2:$A$253,'DATA SHEET'!$G$2:$G$253)</f>
        <v>6.5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21</v>
      </c>
      <c r="H12" t="str">
        <f>LOOKUP($A12,'DATA SHEET'!$A$2:$A$253,'DATA SHEET'!$K$2:$K$253)</f>
        <v>Partly Cloudy</v>
      </c>
      <c r="I12" t="str">
        <f>LOOKUP($A12,'DATA SHEET'!$A$2:$A$253,'DATA SHEET'!$T$2:$T$253)</f>
        <v>SMALL</v>
      </c>
      <c r="J12" t="str">
        <f>LOOKUP($A12,'DATA SHEET'!$A$2:$A$253,'DATA SHEET'!$R$2:$R$253)</f>
        <v>YES</v>
      </c>
      <c r="K12" t="str">
        <f>LOOKUP($A12,'DATA SHEET'!$A$2:$A$253,'DATA SHEET'!$O$2:$O$253)</f>
        <v>Green Area</v>
      </c>
      <c r="L12" t="s">
        <v>22</v>
      </c>
      <c r="M12">
        <v>53</v>
      </c>
      <c r="N12">
        <v>52</v>
      </c>
      <c r="O12">
        <v>0.26900000000000002</v>
      </c>
      <c r="P12">
        <v>0</v>
      </c>
      <c r="Q12">
        <v>0</v>
      </c>
      <c r="R12">
        <v>0.25</v>
      </c>
      <c r="S12">
        <v>1.9E-2</v>
      </c>
      <c r="T12">
        <v>0.26900000000000002</v>
      </c>
      <c r="U12">
        <v>7.6999999999999999E-2</v>
      </c>
      <c r="V12">
        <v>1.9E-2</v>
      </c>
      <c r="W12">
        <v>9.6000000000000002E-2</v>
      </c>
    </row>
    <row r="13" spans="1:23" x14ac:dyDescent="0.25">
      <c r="A13" s="4" t="str">
        <f>LOOKUP(B13,'DATA SHEET'!$B$2:$B$253,'DATA SHEET'!$A$2:$A$253)</f>
        <v>029</v>
      </c>
      <c r="B13" s="4" t="s">
        <v>55</v>
      </c>
      <c r="C13" t="str">
        <f>LOOKUP($A13,'DATA SHEET'!$A$2:$A$253,'DATA SHEET'!$E$2:$E$253)</f>
        <v>20227852</v>
      </c>
      <c r="D13">
        <f>LOOKUP($A13,'DATA SHEET'!$A$2:$A$253,'DATA SHEET'!$G$2:$G$253)</f>
        <v>6.5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21</v>
      </c>
      <c r="H13" t="str">
        <f>LOOKUP($A13,'DATA SHEET'!$A$2:$A$253,'DATA SHEET'!$K$2:$K$253)</f>
        <v>Partly Cloudy</v>
      </c>
      <c r="I13" t="str">
        <f>LOOKUP($A13,'DATA SHEET'!$A$2:$A$253,'DATA SHEET'!$T$2:$T$253)</f>
        <v>SMALL</v>
      </c>
      <c r="J13" t="str">
        <f>LOOKUP($A13,'DATA SHEET'!$A$2:$A$253,'DATA SHEET'!$R$2:$R$253)</f>
        <v>YES</v>
      </c>
      <c r="K13" t="str">
        <f>LOOKUP($A13,'DATA SHEET'!$A$2:$A$253,'DATA SHEET'!$O$2:$O$253)</f>
        <v>Green Area</v>
      </c>
      <c r="L13" t="s">
        <v>15</v>
      </c>
      <c r="M13">
        <v>90</v>
      </c>
      <c r="N13">
        <v>88</v>
      </c>
      <c r="O13">
        <v>0.216</v>
      </c>
      <c r="P13">
        <v>0</v>
      </c>
      <c r="Q13">
        <v>0</v>
      </c>
      <c r="R13">
        <v>0.182</v>
      </c>
      <c r="S13">
        <v>3.4000000000000002E-2</v>
      </c>
      <c r="T13">
        <v>0.13600000000000001</v>
      </c>
      <c r="U13">
        <v>0.20499999999999999</v>
      </c>
      <c r="V13">
        <v>0.08</v>
      </c>
      <c r="W13">
        <v>0.14799999999999999</v>
      </c>
    </row>
    <row r="14" spans="1:23" x14ac:dyDescent="0.25">
      <c r="A14" s="4" t="str">
        <f>LOOKUP(B14,'DATA SHEET'!$B$2:$B$253,'DATA SHEET'!$A$2:$A$253)</f>
        <v>030</v>
      </c>
      <c r="B14" s="4" t="s">
        <v>56</v>
      </c>
      <c r="C14" t="str">
        <f>LOOKUP($A14,'DATA SHEET'!$A$2:$A$253,'DATA SHEET'!$E$2:$E$253)</f>
        <v>20227853</v>
      </c>
      <c r="D14">
        <f>LOOKUP($A14,'DATA SHEET'!$A$2:$A$253,'DATA SHEET'!$G$2:$G$253)</f>
        <v>6.4499999999999993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22</v>
      </c>
      <c r="H14" t="str">
        <f>LOOKUP($A14,'DATA SHEET'!$A$2:$A$253,'DATA SHEET'!$K$2:$K$253)</f>
        <v>Mostly Sunny</v>
      </c>
      <c r="I14" t="str">
        <f>LOOKUP($A14,'DATA SHEET'!$A$2:$A$253,'DATA SHEET'!$T$2:$T$253)</f>
        <v>SMALL</v>
      </c>
      <c r="J14" t="str">
        <f>LOOKUP($A14,'DATA SHEET'!$A$2:$A$253,'DATA SHEET'!$R$2:$R$253)</f>
        <v>YES</v>
      </c>
      <c r="K14" t="str">
        <f>LOOKUP($A14,'DATA SHEET'!$A$2:$A$253,'DATA SHEET'!$O$2:$O$253)</f>
        <v>Green Area</v>
      </c>
      <c r="L14" t="s">
        <v>22</v>
      </c>
      <c r="M14">
        <v>108</v>
      </c>
      <c r="N14">
        <v>107</v>
      </c>
      <c r="O14">
        <v>0.17799999999999999</v>
      </c>
      <c r="P14">
        <v>0.121</v>
      </c>
      <c r="Q14">
        <v>1.9E-2</v>
      </c>
      <c r="R14">
        <v>0.159</v>
      </c>
      <c r="S14">
        <v>1.9E-2</v>
      </c>
      <c r="T14">
        <v>0.224</v>
      </c>
      <c r="U14">
        <v>0.121</v>
      </c>
      <c r="V14">
        <v>9.2999999999999999E-2</v>
      </c>
      <c r="W14">
        <v>6.5000000000000002E-2</v>
      </c>
    </row>
    <row r="15" spans="1:23" x14ac:dyDescent="0.25">
      <c r="A15" s="4" t="str">
        <f>LOOKUP(B15,'DATA SHEET'!$B$2:$B$253,'DATA SHEET'!$A$2:$A$253)</f>
        <v>031</v>
      </c>
      <c r="B15" s="4" t="s">
        <v>58</v>
      </c>
      <c r="C15" t="str">
        <f>LOOKUP($A15,'DATA SHEET'!$A$2:$A$253,'DATA SHEET'!$E$2:$E$253)</f>
        <v>20227856</v>
      </c>
      <c r="D15">
        <f>LOOKUP($A15,'DATA SHEET'!$A$2:$A$253,'DATA SHEET'!$G$2:$G$253)</f>
        <v>6.6166666666666671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Mostly Cloudy</v>
      </c>
      <c r="I15" t="str">
        <f>LOOKUP($A15,'DATA SHEET'!$A$2:$A$253,'DATA SHEET'!$T$2:$T$253)</f>
        <v>SMALL</v>
      </c>
      <c r="J15" t="str">
        <f>LOOKUP($A15,'DATA SHEET'!$A$2:$A$253,'DATA SHEET'!$R$2:$R$253)</f>
        <v>YES</v>
      </c>
      <c r="K15" t="str">
        <f>LOOKUP($A15,'DATA SHEET'!$A$2:$A$253,'DATA SHEET'!$O$2:$O$253)</f>
        <v>Green Area</v>
      </c>
      <c r="L15" t="s">
        <v>22</v>
      </c>
      <c r="M15">
        <v>184</v>
      </c>
      <c r="N15">
        <v>183</v>
      </c>
      <c r="O15">
        <v>0.27900000000000003</v>
      </c>
      <c r="P15">
        <v>1.6E-2</v>
      </c>
      <c r="Q15">
        <v>0</v>
      </c>
      <c r="R15">
        <v>0.27900000000000003</v>
      </c>
      <c r="S15">
        <v>0</v>
      </c>
      <c r="T15">
        <v>0.186</v>
      </c>
      <c r="U15">
        <v>0.12</v>
      </c>
      <c r="V15">
        <v>0.109</v>
      </c>
      <c r="W15">
        <v>1.0999999999999999E-2</v>
      </c>
    </row>
    <row r="16" spans="1:23" x14ac:dyDescent="0.25">
      <c r="A16" s="4" t="str">
        <f>LOOKUP(B16,'DATA SHEET'!$B$2:$B$253,'DATA SHEET'!$A$2:$A$253)</f>
        <v>032</v>
      </c>
      <c r="B16" s="4" t="s">
        <v>64</v>
      </c>
      <c r="C16" t="str">
        <f>LOOKUP($A16,'DATA SHEET'!$A$2:$A$253,'DATA SHEET'!$E$2:$E$253)</f>
        <v>20227857</v>
      </c>
      <c r="D16">
        <f>LOOKUP($A16,'DATA SHEET'!$A$2:$A$253,'DATA SHEET'!$G$2:$G$253)</f>
        <v>6.35</v>
      </c>
      <c r="E16" t="str">
        <f>LOOKUP($A16,'DATA SHEET'!$A$2:$A$253,'DATA SHEET'!$H$2:$H$253)</f>
        <v>43.171783</v>
      </c>
      <c r="F16" t="str">
        <f>LOOKUP($A16,'DATA SHEET'!$A$2:$A$253,'DATA SHEET'!$I$2:$I$253)</f>
        <v xml:space="preserve"> -79.265237</v>
      </c>
      <c r="G16">
        <f>LOOKUP($A16,'DATA SHEET'!$A$2:$A$253,'DATA SHEET'!$J$2:$J$253)</f>
        <v>17</v>
      </c>
      <c r="H16" t="str">
        <f>LOOKUP($A16,'DATA SHEET'!$A$2:$A$253,'DATA SHEET'!$K$2:$K$253)</f>
        <v>Mostly 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Commercial</v>
      </c>
      <c r="L16" t="s">
        <v>15</v>
      </c>
      <c r="M16">
        <v>214</v>
      </c>
      <c r="N16">
        <v>204</v>
      </c>
      <c r="O16">
        <v>0.21099999999999999</v>
      </c>
      <c r="P16">
        <v>5.8999999999999997E-2</v>
      </c>
      <c r="Q16">
        <v>0.01</v>
      </c>
      <c r="R16">
        <v>0.17599999999999999</v>
      </c>
      <c r="S16">
        <v>1.4999999999999999E-2</v>
      </c>
      <c r="T16">
        <v>0.19600000000000001</v>
      </c>
      <c r="U16">
        <v>0.152</v>
      </c>
      <c r="V16">
        <v>7.3999999999999996E-2</v>
      </c>
      <c r="W16">
        <v>0.108</v>
      </c>
    </row>
    <row r="17" spans="1:23" x14ac:dyDescent="0.25">
      <c r="A17" s="4" t="str">
        <f>LOOKUP(B17,'DATA SHEET'!$B$2:$B$253,'DATA SHEET'!$A$2:$A$253)</f>
        <v>032</v>
      </c>
      <c r="B17" s="4" t="s">
        <v>69</v>
      </c>
      <c r="C17" t="str">
        <f>LOOKUP($A17,'DATA SHEET'!$A$2:$A$253,'DATA SHEET'!$E$2:$E$253)</f>
        <v>20227857</v>
      </c>
      <c r="D17">
        <f>LOOKUP($A17,'DATA SHEET'!$A$2:$A$253,'DATA SHEET'!$G$2:$G$253)</f>
        <v>6.35</v>
      </c>
      <c r="E17" t="str">
        <f>LOOKUP($A17,'DATA SHEET'!$A$2:$A$253,'DATA SHEET'!$H$2:$H$253)</f>
        <v>43.171783</v>
      </c>
      <c r="F17" t="str">
        <f>LOOKUP($A17,'DATA SHEET'!$A$2:$A$253,'DATA SHEET'!$I$2:$I$253)</f>
        <v xml:space="preserve"> -79.265237</v>
      </c>
      <c r="G17">
        <f>LOOKUP($A17,'DATA SHEET'!$A$2:$A$253,'DATA SHEET'!$J$2:$J$253)</f>
        <v>17</v>
      </c>
      <c r="H17" t="str">
        <f>LOOKUP($A17,'DATA SHEET'!$A$2:$A$253,'DATA SHEET'!$K$2:$K$253)</f>
        <v>Mostly 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Commercial</v>
      </c>
      <c r="L17" t="s">
        <v>15</v>
      </c>
      <c r="M17">
        <v>164</v>
      </c>
      <c r="N17">
        <v>155</v>
      </c>
      <c r="O17">
        <v>0.18099999999999999</v>
      </c>
      <c r="P17">
        <v>5.8000000000000003E-2</v>
      </c>
      <c r="Q17">
        <v>1.2999999999999999E-2</v>
      </c>
      <c r="R17">
        <v>0.155</v>
      </c>
      <c r="S17">
        <v>1.9E-2</v>
      </c>
      <c r="T17">
        <v>0.123</v>
      </c>
      <c r="U17">
        <v>0.21299999999999999</v>
      </c>
      <c r="V17">
        <v>0.123</v>
      </c>
      <c r="W17">
        <v>0.11600000000000001</v>
      </c>
    </row>
    <row r="18" spans="1:23" x14ac:dyDescent="0.25">
      <c r="A18" s="4" t="str">
        <f>LOOKUP(B18,'DATA SHEET'!$B$2:$B$253,'DATA SHEET'!$A$2:$A$253)</f>
        <v>032</v>
      </c>
      <c r="B18" s="4" t="s">
        <v>71</v>
      </c>
      <c r="C18" t="str">
        <f>LOOKUP($A18,'DATA SHEET'!$A$2:$A$253,'DATA SHEET'!$E$2:$E$253)</f>
        <v>20227857</v>
      </c>
      <c r="D18">
        <f>LOOKUP($A18,'DATA SHEET'!$A$2:$A$253,'DATA SHEET'!$G$2:$G$253)</f>
        <v>6.35</v>
      </c>
      <c r="E18" t="str">
        <f>LOOKUP($A18,'DATA SHEET'!$A$2:$A$253,'DATA SHEET'!$H$2:$H$253)</f>
        <v>43.171783</v>
      </c>
      <c r="F18" t="str">
        <f>LOOKUP($A18,'DATA SHEET'!$A$2:$A$253,'DATA SHEET'!$I$2:$I$253)</f>
        <v xml:space="preserve"> -79.265237</v>
      </c>
      <c r="G18">
        <f>LOOKUP($A18,'DATA SHEET'!$A$2:$A$253,'DATA SHEET'!$J$2:$J$253)</f>
        <v>17</v>
      </c>
      <c r="H18" t="str">
        <f>LOOKUP($A18,'DATA SHEET'!$A$2:$A$253,'DATA SHEET'!$K$2:$K$253)</f>
        <v>Mostly 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Commercial</v>
      </c>
      <c r="L18" t="s">
        <v>15</v>
      </c>
      <c r="M18">
        <v>82</v>
      </c>
      <c r="N18">
        <v>77</v>
      </c>
      <c r="O18">
        <v>0.156</v>
      </c>
      <c r="P18">
        <v>9.0999999999999998E-2</v>
      </c>
      <c r="Q18">
        <v>1.2999999999999999E-2</v>
      </c>
      <c r="R18">
        <v>0.14299999999999999</v>
      </c>
      <c r="S18">
        <v>0</v>
      </c>
      <c r="T18">
        <v>0.221</v>
      </c>
      <c r="U18">
        <v>0.182</v>
      </c>
      <c r="V18">
        <v>5.1999999999999998E-2</v>
      </c>
      <c r="W18">
        <v>0.14299999999999999</v>
      </c>
    </row>
    <row r="19" spans="1:23" x14ac:dyDescent="0.25">
      <c r="A19" s="4" t="str">
        <f>LOOKUP(B19,'DATA SHEET'!$B$2:$B$253,'DATA SHEET'!$A$2:$A$253)</f>
        <v>032</v>
      </c>
      <c r="B19" s="4" t="s">
        <v>72</v>
      </c>
      <c r="C19" t="str">
        <f>LOOKUP($A19,'DATA SHEET'!$A$2:$A$253,'DATA SHEET'!$E$2:$E$253)</f>
        <v>20227857</v>
      </c>
      <c r="D19">
        <f>LOOKUP($A19,'DATA SHEET'!$A$2:$A$253,'DATA SHEET'!$G$2:$G$253)</f>
        <v>6.35</v>
      </c>
      <c r="E19" t="str">
        <f>LOOKUP($A19,'DATA SHEET'!$A$2:$A$253,'DATA SHEET'!$H$2:$H$253)</f>
        <v>43.171783</v>
      </c>
      <c r="F19" t="str">
        <f>LOOKUP($A19,'DATA SHEET'!$A$2:$A$253,'DATA SHEET'!$I$2:$I$253)</f>
        <v xml:space="preserve"> -79.265237</v>
      </c>
      <c r="G19">
        <f>LOOKUP($A19,'DATA SHEET'!$A$2:$A$253,'DATA SHEET'!$J$2:$J$253)</f>
        <v>17</v>
      </c>
      <c r="H19" t="str">
        <f>LOOKUP($A19,'DATA SHEET'!$A$2:$A$253,'DATA SHEET'!$K$2:$K$253)</f>
        <v>Mostly 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Commercial</v>
      </c>
      <c r="L19" t="s">
        <v>15</v>
      </c>
      <c r="M19">
        <v>69</v>
      </c>
      <c r="N19">
        <v>67</v>
      </c>
      <c r="O19">
        <v>0.104</v>
      </c>
      <c r="P19">
        <v>0.06</v>
      </c>
      <c r="Q19">
        <v>0</v>
      </c>
      <c r="R19">
        <v>0.104</v>
      </c>
      <c r="S19">
        <v>0</v>
      </c>
      <c r="T19">
        <v>0.104</v>
      </c>
      <c r="U19">
        <v>0.313</v>
      </c>
      <c r="V19">
        <v>0.06</v>
      </c>
      <c r="W19">
        <v>0.254</v>
      </c>
    </row>
    <row r="20" spans="1:23" x14ac:dyDescent="0.25">
      <c r="A20" s="4" t="str">
        <f>LOOKUP(B20,'DATA SHEET'!$B$2:$B$253,'DATA SHEET'!$A$2:$A$253)</f>
        <v>033</v>
      </c>
      <c r="B20" s="4" t="s">
        <v>74</v>
      </c>
      <c r="C20" t="str">
        <f>LOOKUP($A20,'DATA SHEET'!$A$2:$A$253,'DATA SHEET'!$E$2:$E$253)</f>
        <v>20227863</v>
      </c>
      <c r="D20">
        <f>LOOKUP($A20,'DATA SHEET'!$A$2:$A$253,'DATA SHEET'!$G$2:$G$253)</f>
        <v>8.5333333333333332</v>
      </c>
      <c r="E20" t="str">
        <f>LOOKUP($A20,'DATA SHEET'!$A$2:$A$253,'DATA SHEET'!$H$2:$H$253)</f>
        <v>43.114516</v>
      </c>
      <c r="F20" t="str">
        <f>LOOKUP($A20,'DATA SHEET'!$A$2:$A$253,'DATA SHEET'!$I$2:$I$253)</f>
        <v xml:space="preserve"> -79.113412</v>
      </c>
      <c r="G20">
        <f>LOOKUP($A20,'DATA SHEET'!$A$2:$A$253,'DATA SHEET'!$J$2:$J$253)</f>
        <v>20</v>
      </c>
      <c r="H20" t="str">
        <f>LOOKUP($A20,'DATA SHEET'!$A$2:$A$253,'DATA SHEET'!$K$2:$K$253)</f>
        <v>Partly Cloudy</v>
      </c>
      <c r="I20" t="str">
        <f>LOOKUP($A20,'DATA SHEET'!$A$2:$A$253,'DATA SHEET'!$T$2:$T$253)</f>
        <v>SMALL</v>
      </c>
      <c r="J20" t="str">
        <f>LOOKUP($A20,'DATA SHEET'!$A$2:$A$253,'DATA SHEET'!$R$2:$R$253)</f>
        <v>YES</v>
      </c>
      <c r="K20" t="str">
        <f>LOOKUP($A20,'DATA SHEET'!$A$2:$A$253,'DATA SHEET'!$O$2:$O$253)</f>
        <v>Commercial</v>
      </c>
      <c r="L20" t="s">
        <v>15</v>
      </c>
      <c r="M20">
        <v>248</v>
      </c>
      <c r="N20">
        <v>245</v>
      </c>
      <c r="O20">
        <v>0.28999999999999998</v>
      </c>
      <c r="P20">
        <v>3.6999999999999998E-2</v>
      </c>
      <c r="Q20">
        <v>0</v>
      </c>
      <c r="R20">
        <v>0.28999999999999998</v>
      </c>
      <c r="S20">
        <v>0</v>
      </c>
      <c r="T20">
        <v>0.318</v>
      </c>
      <c r="U20">
        <v>3.3000000000000002E-2</v>
      </c>
      <c r="V20">
        <v>1.2E-2</v>
      </c>
      <c r="W20">
        <v>0.02</v>
      </c>
    </row>
    <row r="21" spans="1:23" x14ac:dyDescent="0.25">
      <c r="A21" s="4" t="str">
        <f>LOOKUP(B21,'DATA SHEET'!$B$2:$B$253,'DATA SHEET'!$A$2:$A$253)</f>
        <v>033</v>
      </c>
      <c r="B21" s="4" t="s">
        <v>74</v>
      </c>
      <c r="C21" t="str">
        <f>LOOKUP($A21,'DATA SHEET'!$A$2:$A$253,'DATA SHEET'!$E$2:$E$253)</f>
        <v>20227863</v>
      </c>
      <c r="D21">
        <f>LOOKUP($A21,'DATA SHEET'!$A$2:$A$253,'DATA SHEET'!$G$2:$G$253)</f>
        <v>8.5333333333333332</v>
      </c>
      <c r="E21" t="str">
        <f>LOOKUP($A21,'DATA SHEET'!$A$2:$A$253,'DATA SHEET'!$H$2:$H$253)</f>
        <v>43.114516</v>
      </c>
      <c r="F21" t="str">
        <f>LOOKUP($A21,'DATA SHEET'!$A$2:$A$253,'DATA SHEET'!$I$2:$I$253)</f>
        <v xml:space="preserve"> -79.113412</v>
      </c>
      <c r="G21">
        <f>LOOKUP($A21,'DATA SHEET'!$A$2:$A$253,'DATA SHEET'!$J$2:$J$253)</f>
        <v>20</v>
      </c>
      <c r="H21" t="str">
        <f>LOOKUP($A21,'DATA SHEET'!$A$2:$A$253,'DATA SHEET'!$K$2:$K$253)</f>
        <v>Partly Cloudy</v>
      </c>
      <c r="I21" t="str">
        <f>LOOKUP($A21,'DATA SHEET'!$A$2:$A$253,'DATA SHEET'!$T$2:$T$253)</f>
        <v>SMALL</v>
      </c>
      <c r="J21" t="str">
        <f>LOOKUP($A21,'DATA SHEET'!$A$2:$A$253,'DATA SHEET'!$R$2:$R$253)</f>
        <v>YES</v>
      </c>
      <c r="K21" t="str">
        <f>LOOKUP($A21,'DATA SHEET'!$A$2:$A$253,'DATA SHEET'!$O$2:$O$253)</f>
        <v>Commercial</v>
      </c>
      <c r="L21" t="s">
        <v>22</v>
      </c>
      <c r="M21">
        <v>69</v>
      </c>
      <c r="N21">
        <v>66</v>
      </c>
      <c r="O21">
        <v>0.30299999999999999</v>
      </c>
      <c r="P21">
        <v>1.4999999999999999E-2</v>
      </c>
      <c r="Q21">
        <v>0</v>
      </c>
      <c r="R21">
        <v>0.30299999999999999</v>
      </c>
      <c r="S21">
        <v>0</v>
      </c>
      <c r="T21">
        <v>0.28799999999999998</v>
      </c>
      <c r="U21">
        <v>4.4999999999999998E-2</v>
      </c>
      <c r="V21">
        <v>0.03</v>
      </c>
      <c r="W21">
        <v>1.4999999999999999E-2</v>
      </c>
    </row>
    <row r="22" spans="1:23" x14ac:dyDescent="0.25">
      <c r="A22" s="4" t="str">
        <f>LOOKUP(B22,'DATA SHEET'!$B$2:$B$253,'DATA SHEET'!$A$2:$A$253)</f>
        <v>033</v>
      </c>
      <c r="B22" s="4" t="s">
        <v>75</v>
      </c>
      <c r="C22" t="str">
        <f>LOOKUP($A22,'DATA SHEET'!$A$2:$A$253,'DATA SHEET'!$E$2:$E$253)</f>
        <v>20227863</v>
      </c>
      <c r="D22">
        <f>LOOKUP($A22,'DATA SHEET'!$A$2:$A$253,'DATA SHEET'!$G$2:$G$253)</f>
        <v>8.5333333333333332</v>
      </c>
      <c r="E22" t="str">
        <f>LOOKUP($A22,'DATA SHEET'!$A$2:$A$253,'DATA SHEET'!$H$2:$H$253)</f>
        <v>43.114516</v>
      </c>
      <c r="F22" t="str">
        <f>LOOKUP($A22,'DATA SHEET'!$A$2:$A$253,'DATA SHEET'!$I$2:$I$253)</f>
        <v xml:space="preserve"> -79.113412</v>
      </c>
      <c r="G22">
        <f>LOOKUP($A22,'DATA SHEET'!$A$2:$A$253,'DATA SHEET'!$J$2:$J$253)</f>
        <v>20</v>
      </c>
      <c r="H22" t="str">
        <f>LOOKUP($A22,'DATA SHEET'!$A$2:$A$253,'DATA SHEET'!$K$2:$K$253)</f>
        <v>Partly Cloudy</v>
      </c>
      <c r="I22" t="str">
        <f>LOOKUP($A22,'DATA SHEET'!$A$2:$A$253,'DATA SHEET'!$T$2:$T$253)</f>
        <v>SMALL</v>
      </c>
      <c r="J22" t="str">
        <f>LOOKUP($A22,'DATA SHEET'!$A$2:$A$253,'DATA SHEET'!$R$2:$R$253)</f>
        <v>YES</v>
      </c>
      <c r="K22" t="str">
        <f>LOOKUP($A22,'DATA SHEET'!$A$2:$A$253,'DATA SHEET'!$O$2:$O$253)</f>
        <v>Commercial</v>
      </c>
      <c r="L22" t="s">
        <v>15</v>
      </c>
      <c r="M22">
        <v>35</v>
      </c>
      <c r="N22">
        <v>32</v>
      </c>
      <c r="O22">
        <v>0.188</v>
      </c>
      <c r="P22">
        <v>3.1E-2</v>
      </c>
      <c r="Q22">
        <v>3.1E-2</v>
      </c>
      <c r="R22">
        <v>0.188</v>
      </c>
      <c r="S22">
        <v>0</v>
      </c>
      <c r="T22">
        <v>0.125</v>
      </c>
      <c r="U22">
        <v>0.219</v>
      </c>
      <c r="V22">
        <v>0.125</v>
      </c>
      <c r="W22">
        <v>9.4E-2</v>
      </c>
    </row>
    <row r="23" spans="1:23" x14ac:dyDescent="0.25">
      <c r="A23" s="4" t="str">
        <f>LOOKUP(B23,'DATA SHEET'!$B$2:$B$253,'DATA SHEET'!$A$2:$A$253)</f>
        <v>034</v>
      </c>
      <c r="B23" s="4" t="s">
        <v>79</v>
      </c>
      <c r="C23" t="str">
        <f>LOOKUP($A23,'DATA SHEET'!$A$2:$A$253,'DATA SHEET'!$E$2:$E$253)</f>
        <v>20227864</v>
      </c>
      <c r="D23">
        <f>LOOKUP($A23,'DATA SHEET'!$A$2:$A$253,'DATA SHEET'!$G$2:$G$253)</f>
        <v>7.7666666666666675</v>
      </c>
      <c r="E23" t="str">
        <f>LOOKUP($A23,'DATA SHEET'!$A$2:$A$253,'DATA SHEET'!$H$2:$H$253)</f>
        <v>43.114516</v>
      </c>
      <c r="F23" t="str">
        <f>LOOKUP($A23,'DATA SHEET'!$A$2:$A$253,'DATA SHEET'!$I$2:$I$253)</f>
        <v xml:space="preserve"> -79.113412</v>
      </c>
      <c r="G23">
        <f>LOOKUP($A23,'DATA SHEET'!$A$2:$A$253,'DATA SHEET'!$J$2:$J$253)</f>
        <v>23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YES</v>
      </c>
      <c r="K23" t="str">
        <f>LOOKUP($A23,'DATA SHEET'!$A$2:$A$253,'DATA SHEET'!$O$2:$O$253)</f>
        <v>Commercial</v>
      </c>
      <c r="L23" t="s">
        <v>15</v>
      </c>
      <c r="M23">
        <v>52</v>
      </c>
      <c r="N23">
        <v>51</v>
      </c>
      <c r="O23">
        <v>0.216</v>
      </c>
      <c r="P23">
        <v>0</v>
      </c>
      <c r="Q23">
        <v>0</v>
      </c>
      <c r="R23">
        <v>0.19600000000000001</v>
      </c>
      <c r="S23">
        <v>0.02</v>
      </c>
      <c r="T23">
        <v>0.157</v>
      </c>
      <c r="U23">
        <v>0.19600000000000001</v>
      </c>
      <c r="V23">
        <v>5.8999999999999997E-2</v>
      </c>
      <c r="W23">
        <v>0.157</v>
      </c>
    </row>
    <row r="24" spans="1:23" x14ac:dyDescent="0.25">
      <c r="A24" s="4" t="str">
        <f>LOOKUP(B24,'DATA SHEET'!$B$2:$B$253,'DATA SHEET'!$A$2:$A$253)</f>
        <v>035</v>
      </c>
      <c r="B24" s="4" t="s">
        <v>82</v>
      </c>
      <c r="C24" t="str">
        <f>LOOKUP($A24,'DATA SHEET'!$A$2:$A$253,'DATA SHEET'!$E$2:$E$253)</f>
        <v>20227885</v>
      </c>
      <c r="D24">
        <f>LOOKUP($A24,'DATA SHEET'!$A$2:$A$253,'DATA SHEET'!$G$2:$G$253)</f>
        <v>8.4166666666666661</v>
      </c>
      <c r="E24" t="str">
        <f>LOOKUP($A24,'DATA SHEET'!$A$2:$A$253,'DATA SHEET'!$H$2:$H$253)</f>
        <v>43.214244</v>
      </c>
      <c r="F24" t="str">
        <f>LOOKUP($A24,'DATA SHEET'!$A$2:$A$253,'DATA SHEET'!$I$2:$I$253)</f>
        <v xml:space="preserve"> -79.213456</v>
      </c>
      <c r="G24">
        <f>LOOKUP($A24,'DATA SHEET'!$A$2:$A$253,'DATA SHEET'!$J$2:$J$253)</f>
        <v>21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22</v>
      </c>
      <c r="M24">
        <v>43</v>
      </c>
      <c r="N24">
        <v>40</v>
      </c>
      <c r="O24">
        <v>0.27500000000000002</v>
      </c>
      <c r="P24">
        <v>2.5000000000000001E-2</v>
      </c>
      <c r="Q24">
        <v>0</v>
      </c>
      <c r="R24">
        <v>0.2</v>
      </c>
      <c r="S24">
        <v>7.4999999999999997E-2</v>
      </c>
      <c r="T24">
        <v>0.3</v>
      </c>
      <c r="U24">
        <v>0.05</v>
      </c>
      <c r="V24">
        <v>0</v>
      </c>
      <c r="W24">
        <v>7.4999999999999997E-2</v>
      </c>
    </row>
    <row r="25" spans="1:23" x14ac:dyDescent="0.25">
      <c r="A25" s="4" t="str">
        <f>LOOKUP(B25,'DATA SHEET'!$B$2:$B$253,'DATA SHEET'!$A$2:$A$253)</f>
        <v>035</v>
      </c>
      <c r="B25" s="4" t="s">
        <v>87</v>
      </c>
      <c r="C25" t="str">
        <f>LOOKUP($A25,'DATA SHEET'!$A$2:$A$253,'DATA SHEET'!$E$2:$E$253)</f>
        <v>20227885</v>
      </c>
      <c r="D25">
        <f>LOOKUP($A25,'DATA SHEET'!$A$2:$A$253,'DATA SHEET'!$G$2:$G$253)</f>
        <v>8.4166666666666661</v>
      </c>
      <c r="E25" t="str">
        <f>LOOKUP($A25,'DATA SHEET'!$A$2:$A$253,'DATA SHEET'!$H$2:$H$253)</f>
        <v>43.214244</v>
      </c>
      <c r="F25" t="str">
        <f>LOOKUP($A25,'DATA SHEET'!$A$2:$A$253,'DATA SHEET'!$I$2:$I$253)</f>
        <v xml:space="preserve"> -79.213456</v>
      </c>
      <c r="G25">
        <f>LOOKUP($A25,'DATA SHEET'!$A$2:$A$253,'DATA SHEET'!$J$2:$J$253)</f>
        <v>21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22</v>
      </c>
      <c r="M25">
        <v>30</v>
      </c>
      <c r="N25">
        <v>27</v>
      </c>
      <c r="O25">
        <v>0.222</v>
      </c>
      <c r="P25">
        <v>3.6999999999999998E-2</v>
      </c>
      <c r="Q25">
        <v>0</v>
      </c>
      <c r="R25">
        <v>0.185</v>
      </c>
      <c r="S25">
        <v>3.6999999999999998E-2</v>
      </c>
      <c r="T25">
        <v>0.111</v>
      </c>
      <c r="U25">
        <v>0.222</v>
      </c>
      <c r="V25">
        <v>0.111</v>
      </c>
      <c r="W25">
        <v>7.3999999999999996E-2</v>
      </c>
    </row>
    <row r="26" spans="1:23" x14ac:dyDescent="0.25">
      <c r="A26" s="4" t="str">
        <f>LOOKUP(B26,'DATA SHEET'!$B$2:$B$253,'DATA SHEET'!$A$2:$A$253)</f>
        <v>036</v>
      </c>
      <c r="B26" s="4" t="s">
        <v>90</v>
      </c>
      <c r="C26" t="str">
        <f>LOOKUP($A26,'DATA SHEET'!$A$2:$A$253,'DATA SHEET'!$E$2:$E$253)</f>
        <v>20227888</v>
      </c>
      <c r="D26">
        <f>LOOKUP($A26,'DATA SHEET'!$A$2:$A$253,'DATA SHEET'!$G$2:$G$253)</f>
        <v>7.8000000000000007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YES</v>
      </c>
      <c r="K26" t="str">
        <f>LOOKUP($A26,'DATA SHEET'!$A$2:$A$253,'DATA SHEET'!$O$2:$O$253)</f>
        <v>Green Area</v>
      </c>
      <c r="L26" t="s">
        <v>15</v>
      </c>
      <c r="M26">
        <v>76</v>
      </c>
      <c r="N26">
        <v>74</v>
      </c>
      <c r="O26">
        <v>0.311</v>
      </c>
      <c r="P26">
        <v>4.1000000000000002E-2</v>
      </c>
      <c r="Q26">
        <v>0</v>
      </c>
      <c r="R26">
        <v>0.29699999999999999</v>
      </c>
      <c r="S26">
        <v>0</v>
      </c>
      <c r="T26">
        <v>0.33800000000000002</v>
      </c>
      <c r="U26">
        <v>0</v>
      </c>
      <c r="V26">
        <v>0</v>
      </c>
      <c r="W26">
        <v>1.4E-2</v>
      </c>
    </row>
    <row r="27" spans="1:23" x14ac:dyDescent="0.25">
      <c r="A27" s="4" t="str">
        <f>LOOKUP(B27,'DATA SHEET'!$B$2:$B$253,'DATA SHEET'!$A$2:$A$253)</f>
        <v>036</v>
      </c>
      <c r="B27" s="4" t="s">
        <v>90</v>
      </c>
      <c r="C27" t="str">
        <f>LOOKUP($A27,'DATA SHEET'!$A$2:$A$253,'DATA SHEET'!$E$2:$E$253)</f>
        <v>20227888</v>
      </c>
      <c r="D27">
        <f>LOOKUP($A27,'DATA SHEET'!$A$2:$A$253,'DATA SHEET'!$G$2:$G$253)</f>
        <v>7.8000000000000007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YES</v>
      </c>
      <c r="K27" t="str">
        <f>LOOKUP($A27,'DATA SHEET'!$A$2:$A$253,'DATA SHEET'!$O$2:$O$253)</f>
        <v>Green Area</v>
      </c>
      <c r="L27" t="s">
        <v>22</v>
      </c>
      <c r="M27">
        <v>165</v>
      </c>
      <c r="N27">
        <v>160</v>
      </c>
      <c r="O27">
        <v>0.17499999999999999</v>
      </c>
      <c r="P27">
        <v>0.156</v>
      </c>
      <c r="Q27">
        <v>1.2999999999999999E-2</v>
      </c>
      <c r="R27">
        <v>0.16300000000000001</v>
      </c>
      <c r="S27">
        <v>1.2999999999999999E-2</v>
      </c>
      <c r="T27">
        <v>0.25</v>
      </c>
      <c r="U27">
        <v>0.106</v>
      </c>
      <c r="V27">
        <v>8.6999999999999994E-2</v>
      </c>
      <c r="W27">
        <v>3.6999999999999998E-2</v>
      </c>
    </row>
    <row r="28" spans="1:23" x14ac:dyDescent="0.25">
      <c r="A28" s="4" t="str">
        <f>LOOKUP(B28,'DATA SHEET'!$B$2:$B$253,'DATA SHEET'!$A$2:$A$253)</f>
        <v>036</v>
      </c>
      <c r="B28" s="4" t="s">
        <v>93</v>
      </c>
      <c r="C28" t="str">
        <f>LOOKUP($A28,'DATA SHEET'!$A$2:$A$253,'DATA SHEET'!$E$2:$E$253)</f>
        <v>20227888</v>
      </c>
      <c r="D28">
        <f>LOOKUP($A28,'DATA SHEET'!$A$2:$A$253,'DATA SHEET'!$G$2:$G$253)</f>
        <v>7.8000000000000007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YES</v>
      </c>
      <c r="K28" t="str">
        <f>LOOKUP($A28,'DATA SHEET'!$A$2:$A$253,'DATA SHEET'!$O$2:$O$253)</f>
        <v>Green Area</v>
      </c>
      <c r="L28" t="s">
        <v>15</v>
      </c>
      <c r="M28">
        <v>96</v>
      </c>
      <c r="N28">
        <v>93</v>
      </c>
      <c r="O28">
        <v>0.25800000000000001</v>
      </c>
      <c r="P28">
        <v>2.1999999999999999E-2</v>
      </c>
      <c r="Q28">
        <v>0</v>
      </c>
      <c r="R28">
        <v>0.247</v>
      </c>
      <c r="S28">
        <v>1.0999999999999999E-2</v>
      </c>
      <c r="T28">
        <v>0.23699999999999999</v>
      </c>
      <c r="U28">
        <v>0.108</v>
      </c>
      <c r="V28">
        <v>4.2999999999999997E-2</v>
      </c>
      <c r="W28">
        <v>7.4999999999999997E-2</v>
      </c>
    </row>
    <row r="29" spans="1:23" x14ac:dyDescent="0.25">
      <c r="A29" s="4" t="str">
        <f>LOOKUP(B29,'DATA SHEET'!$B$2:$B$253,'DATA SHEET'!$A$2:$A$253)</f>
        <v>037</v>
      </c>
      <c r="B29" s="4" t="s">
        <v>95</v>
      </c>
      <c r="C29" t="str">
        <f>LOOKUP($A29,'DATA SHEET'!$A$2:$A$253,'DATA SHEET'!$E$2:$E$253)</f>
        <v>20227888</v>
      </c>
      <c r="D29">
        <f>LOOKUP($A29,'DATA SHEET'!$A$2:$A$253,'DATA SHEET'!$G$2:$G$253)</f>
        <v>8.3833333333333329</v>
      </c>
      <c r="E29" t="str">
        <f>LOOKUP($A29,'DATA SHEET'!$A$2:$A$253,'DATA SHEET'!$H$2:$H$253)</f>
        <v>43.178580</v>
      </c>
      <c r="F29" t="str">
        <f>LOOKUP($A29,'DATA SHEET'!$A$2:$A$253,'DATA SHEET'!$I$2:$I$253)</f>
        <v xml:space="preserve"> -79.239173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22</v>
      </c>
      <c r="M29">
        <v>50</v>
      </c>
      <c r="N29">
        <v>44</v>
      </c>
      <c r="O29">
        <v>0.13600000000000001</v>
      </c>
      <c r="P29">
        <v>0.13600000000000001</v>
      </c>
      <c r="Q29">
        <v>9.0999999999999998E-2</v>
      </c>
      <c r="R29">
        <v>0.114</v>
      </c>
      <c r="S29">
        <v>0</v>
      </c>
      <c r="T29">
        <v>0.182</v>
      </c>
      <c r="U29">
        <v>0.13600000000000001</v>
      </c>
      <c r="V29">
        <v>0.13600000000000001</v>
      </c>
      <c r="W29">
        <v>6.8000000000000005E-2</v>
      </c>
    </row>
    <row r="30" spans="1:23" x14ac:dyDescent="0.25">
      <c r="A30" s="4" t="str">
        <f>LOOKUP(B30,'DATA SHEET'!$B$2:$B$253,'DATA SHEET'!$A$2:$A$253)</f>
        <v>037</v>
      </c>
      <c r="B30" s="4" t="s">
        <v>97</v>
      </c>
      <c r="C30" t="str">
        <f>LOOKUP($A30,'DATA SHEET'!$A$2:$A$253,'DATA SHEET'!$E$2:$E$253)</f>
        <v>20227888</v>
      </c>
      <c r="D30">
        <f>LOOKUP($A30,'DATA SHEET'!$A$2:$A$253,'DATA SHEET'!$G$2:$G$253)</f>
        <v>8.3833333333333329</v>
      </c>
      <c r="E30" t="str">
        <f>LOOKUP($A30,'DATA SHEET'!$A$2:$A$253,'DATA SHEET'!$H$2:$H$253)</f>
        <v>43.178580</v>
      </c>
      <c r="F30" t="str">
        <f>LOOKUP($A30,'DATA SHEET'!$A$2:$A$253,'DATA SHEET'!$I$2:$I$253)</f>
        <v xml:space="preserve"> -79.239173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22</v>
      </c>
      <c r="M30">
        <v>40</v>
      </c>
      <c r="N30">
        <v>37</v>
      </c>
      <c r="O30">
        <v>0.189</v>
      </c>
      <c r="P30">
        <v>0</v>
      </c>
      <c r="Q30">
        <v>0.13500000000000001</v>
      </c>
      <c r="R30">
        <v>0.13500000000000001</v>
      </c>
      <c r="S30">
        <v>5.3999999999999999E-2</v>
      </c>
      <c r="T30">
        <v>0.108</v>
      </c>
      <c r="U30">
        <v>0.13500000000000001</v>
      </c>
      <c r="V30">
        <v>0.189</v>
      </c>
      <c r="W30">
        <v>5.3999999999999999E-2</v>
      </c>
    </row>
    <row r="31" spans="1:23" x14ac:dyDescent="0.25">
      <c r="A31" s="4" t="str">
        <f>LOOKUP(B31,'DATA SHEET'!$B$2:$B$253,'DATA SHEET'!$A$2:$A$253)</f>
        <v>037-2</v>
      </c>
      <c r="B31" s="4" t="s">
        <v>99</v>
      </c>
      <c r="C31" t="str">
        <f>LOOKUP($A31,'DATA SHEET'!$A$2:$A$253,'DATA SHEET'!$E$2:$E$253)</f>
        <v>20227888</v>
      </c>
      <c r="D31">
        <f>LOOKUP($A31,'DATA SHEET'!$A$2:$A$253,'DATA SHEET'!$G$2:$G$253)</f>
        <v>8.6333333333333329</v>
      </c>
      <c r="E31" t="str">
        <f>LOOKUP($A31,'DATA SHEET'!$A$2:$A$253,'DATA SHEET'!$H$2:$H$253)</f>
        <v>43.177786</v>
      </c>
      <c r="F31" t="str">
        <f>LOOKUP($A31,'DATA SHEET'!$A$2:$A$253,'DATA SHEET'!$I$2:$I$253)</f>
        <v xml:space="preserve"> -79.239675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LARGE</v>
      </c>
      <c r="J31" t="str">
        <f>LOOKUP($A31,'DATA SHEET'!$A$2:$A$253,'DATA SHEET'!$R$2:$R$253)</f>
        <v>YES</v>
      </c>
      <c r="K31" t="str">
        <f>LOOKUP($A31,'DATA SHEET'!$A$2:$A$253,'DATA SHEET'!$O$2:$O$253)</f>
        <v>Commercial</v>
      </c>
      <c r="L31" t="s">
        <v>22</v>
      </c>
      <c r="M31">
        <v>84</v>
      </c>
      <c r="N31">
        <v>82</v>
      </c>
      <c r="O31">
        <v>0.19500000000000001</v>
      </c>
      <c r="P31">
        <v>4.9000000000000002E-2</v>
      </c>
      <c r="Q31">
        <v>2.4E-2</v>
      </c>
      <c r="R31">
        <v>0.183</v>
      </c>
      <c r="S31">
        <v>0</v>
      </c>
      <c r="T31">
        <v>0.183</v>
      </c>
      <c r="U31">
        <v>0.17100000000000001</v>
      </c>
      <c r="V31">
        <v>8.5000000000000006E-2</v>
      </c>
      <c r="W31">
        <v>0.11</v>
      </c>
    </row>
    <row r="32" spans="1:23" x14ac:dyDescent="0.25">
      <c r="A32" s="4" t="str">
        <f>LOOKUP(B32,'DATA SHEET'!$B$2:$B$253,'DATA SHEET'!$A$2:$A$253)</f>
        <v>037-2</v>
      </c>
      <c r="B32" s="4" t="s">
        <v>101</v>
      </c>
      <c r="C32" t="str">
        <f>LOOKUP($A32,'DATA SHEET'!$A$2:$A$253,'DATA SHEET'!$E$2:$E$253)</f>
        <v>20227888</v>
      </c>
      <c r="D32">
        <f>LOOKUP($A32,'DATA SHEET'!$A$2:$A$253,'DATA SHEET'!$G$2:$G$253)</f>
        <v>8.6333333333333329</v>
      </c>
      <c r="E32" t="str">
        <f>LOOKUP($A32,'DATA SHEET'!$A$2:$A$253,'DATA SHEET'!$H$2:$H$253)</f>
        <v>43.177786</v>
      </c>
      <c r="F32" t="str">
        <f>LOOKUP($A32,'DATA SHEET'!$A$2:$A$253,'DATA SHEET'!$I$2:$I$253)</f>
        <v xml:space="preserve"> -79.239675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LARGE</v>
      </c>
      <c r="J32" t="str">
        <f>LOOKUP($A32,'DATA SHEET'!$A$2:$A$253,'DATA SHEET'!$R$2:$R$253)</f>
        <v>YES</v>
      </c>
      <c r="K32" t="str">
        <f>LOOKUP($A32,'DATA SHEET'!$A$2:$A$253,'DATA SHEET'!$O$2:$O$253)</f>
        <v>Commercial</v>
      </c>
      <c r="L32" t="s">
        <v>15</v>
      </c>
      <c r="M32">
        <v>6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0.6</v>
      </c>
    </row>
    <row r="33" spans="1:23" x14ac:dyDescent="0.25">
      <c r="A33" s="4" t="str">
        <f>LOOKUP(B33,'DATA SHEET'!$B$2:$B$253,'DATA SHEET'!$A$2:$A$253)</f>
        <v>037-2</v>
      </c>
      <c r="B33" s="4" t="s">
        <v>101</v>
      </c>
      <c r="C33" t="str">
        <f>LOOKUP($A33,'DATA SHEET'!$A$2:$A$253,'DATA SHEET'!$E$2:$E$253)</f>
        <v>20227888</v>
      </c>
      <c r="D33">
        <f>LOOKUP($A33,'DATA SHEET'!$A$2:$A$253,'DATA SHEET'!$G$2:$G$253)</f>
        <v>8.6333333333333329</v>
      </c>
      <c r="E33" t="str">
        <f>LOOKUP($A33,'DATA SHEET'!$A$2:$A$253,'DATA SHEET'!$H$2:$H$253)</f>
        <v>43.177786</v>
      </c>
      <c r="F33" t="str">
        <f>LOOKUP($A33,'DATA SHEET'!$A$2:$A$253,'DATA SHEET'!$I$2:$I$253)</f>
        <v xml:space="preserve"> -79.239675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LARGE</v>
      </c>
      <c r="J33" t="str">
        <f>LOOKUP($A33,'DATA SHEET'!$A$2:$A$253,'DATA SHEET'!$R$2:$R$253)</f>
        <v>YES</v>
      </c>
      <c r="K33" t="str">
        <f>LOOKUP($A33,'DATA SHEET'!$A$2:$A$253,'DATA SHEET'!$O$2:$O$253)</f>
        <v>Commercial</v>
      </c>
      <c r="L33" t="s">
        <v>22</v>
      </c>
      <c r="M33">
        <v>59</v>
      </c>
      <c r="N33">
        <v>55</v>
      </c>
      <c r="O33">
        <v>9.0999999999999998E-2</v>
      </c>
      <c r="P33">
        <v>9.0999999999999998E-2</v>
      </c>
      <c r="Q33">
        <v>1.7999999999999999E-2</v>
      </c>
      <c r="R33">
        <v>9.0999999999999998E-2</v>
      </c>
      <c r="S33">
        <v>0</v>
      </c>
      <c r="T33">
        <v>0.127</v>
      </c>
      <c r="U33">
        <v>0.29099999999999998</v>
      </c>
      <c r="V33">
        <v>7.2999999999999995E-2</v>
      </c>
      <c r="W33">
        <v>0.218</v>
      </c>
    </row>
    <row r="34" spans="1:23" x14ac:dyDescent="0.25">
      <c r="A34" s="4" t="str">
        <f>LOOKUP(B34,'DATA SHEET'!$B$2:$B$253,'DATA SHEET'!$A$2:$A$253)</f>
        <v>037-2</v>
      </c>
      <c r="B34" s="4" t="s">
        <v>102</v>
      </c>
      <c r="C34" t="str">
        <f>LOOKUP($A34,'DATA SHEET'!$A$2:$A$253,'DATA SHEET'!$E$2:$E$253)</f>
        <v>20227888</v>
      </c>
      <c r="D34">
        <f>LOOKUP($A34,'DATA SHEET'!$A$2:$A$253,'DATA SHEET'!$G$2:$G$253)</f>
        <v>8.6333333333333329</v>
      </c>
      <c r="E34" t="str">
        <f>LOOKUP($A34,'DATA SHEET'!$A$2:$A$253,'DATA SHEET'!$H$2:$H$253)</f>
        <v>43.177786</v>
      </c>
      <c r="F34" t="str">
        <f>LOOKUP($A34,'DATA SHEET'!$A$2:$A$253,'DATA SHEET'!$I$2:$I$253)</f>
        <v xml:space="preserve"> -79.239675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LARGE</v>
      </c>
      <c r="J34" t="str">
        <f>LOOKUP($A34,'DATA SHEET'!$A$2:$A$253,'DATA SHEET'!$R$2:$R$253)</f>
        <v>YES</v>
      </c>
      <c r="K34" t="str">
        <f>LOOKUP($A34,'DATA SHEET'!$A$2:$A$253,'DATA SHEET'!$O$2:$O$253)</f>
        <v>Commercial</v>
      </c>
      <c r="L34" t="s">
        <v>15</v>
      </c>
      <c r="M34">
        <v>4</v>
      </c>
      <c r="N34">
        <v>3</v>
      </c>
      <c r="O34">
        <v>0.33300000000000002</v>
      </c>
      <c r="P34">
        <v>0</v>
      </c>
      <c r="Q34">
        <v>0</v>
      </c>
      <c r="R34">
        <v>0.33300000000000002</v>
      </c>
      <c r="S34">
        <v>0</v>
      </c>
      <c r="T34">
        <v>0.33300000000000002</v>
      </c>
      <c r="U34">
        <v>0</v>
      </c>
      <c r="V34">
        <v>0</v>
      </c>
      <c r="W34">
        <v>0</v>
      </c>
    </row>
    <row r="35" spans="1:23" x14ac:dyDescent="0.25">
      <c r="A35" s="4" t="str">
        <f>LOOKUP(B35,'DATA SHEET'!$B$2:$B$253,'DATA SHEET'!$A$2:$A$253)</f>
        <v>037-2</v>
      </c>
      <c r="B35" s="4" t="s">
        <v>102</v>
      </c>
      <c r="C35" t="str">
        <f>LOOKUP($A35,'DATA SHEET'!$A$2:$A$253,'DATA SHEET'!$E$2:$E$253)</f>
        <v>20227888</v>
      </c>
      <c r="D35">
        <f>LOOKUP($A35,'DATA SHEET'!$A$2:$A$253,'DATA SHEET'!$G$2:$G$253)</f>
        <v>8.6333333333333329</v>
      </c>
      <c r="E35" t="str">
        <f>LOOKUP($A35,'DATA SHEET'!$A$2:$A$253,'DATA SHEET'!$H$2:$H$253)</f>
        <v>43.177786</v>
      </c>
      <c r="F35" t="str">
        <f>LOOKUP($A35,'DATA SHEET'!$A$2:$A$253,'DATA SHEET'!$I$2:$I$253)</f>
        <v xml:space="preserve"> -79.239675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LARGE</v>
      </c>
      <c r="J35" t="str">
        <f>LOOKUP($A35,'DATA SHEET'!$A$2:$A$253,'DATA SHEET'!$R$2:$R$253)</f>
        <v>YES</v>
      </c>
      <c r="K35" t="str">
        <f>LOOKUP($A35,'DATA SHEET'!$A$2:$A$253,'DATA SHEET'!$O$2:$O$253)</f>
        <v>Commercial</v>
      </c>
      <c r="L35" t="s">
        <v>22</v>
      </c>
      <c r="M35">
        <v>162</v>
      </c>
      <c r="N35">
        <v>156</v>
      </c>
      <c r="O35">
        <v>0.23699999999999999</v>
      </c>
      <c r="P35">
        <v>5.8000000000000003E-2</v>
      </c>
      <c r="Q35">
        <v>1.2999999999999999E-2</v>
      </c>
      <c r="R35">
        <v>0.23100000000000001</v>
      </c>
      <c r="S35">
        <v>0</v>
      </c>
      <c r="T35">
        <v>0.25600000000000001</v>
      </c>
      <c r="U35">
        <v>9.6000000000000002E-2</v>
      </c>
      <c r="V35">
        <v>5.0999999999999997E-2</v>
      </c>
      <c r="W35">
        <v>5.8000000000000003E-2</v>
      </c>
    </row>
    <row r="36" spans="1:23" x14ac:dyDescent="0.25">
      <c r="A36" s="4" t="str">
        <f>LOOKUP(B36,'DATA SHEET'!$B$2:$B$253,'DATA SHEET'!$A$2:$A$253)</f>
        <v>037-2</v>
      </c>
      <c r="B36" s="4" t="s">
        <v>103</v>
      </c>
      <c r="C36" t="str">
        <f>LOOKUP($A36,'DATA SHEET'!$A$2:$A$253,'DATA SHEET'!$E$2:$E$253)</f>
        <v>20227888</v>
      </c>
      <c r="D36">
        <f>LOOKUP($A36,'DATA SHEET'!$A$2:$A$253,'DATA SHEET'!$G$2:$G$253)</f>
        <v>8.6333333333333329</v>
      </c>
      <c r="E36" t="str">
        <f>LOOKUP($A36,'DATA SHEET'!$A$2:$A$253,'DATA SHEET'!$H$2:$H$253)</f>
        <v>43.177786</v>
      </c>
      <c r="F36" t="str">
        <f>LOOKUP($A36,'DATA SHEET'!$A$2:$A$253,'DATA SHEET'!$I$2:$I$253)</f>
        <v xml:space="preserve"> -79.239675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LARGE</v>
      </c>
      <c r="J36" t="str">
        <f>LOOKUP($A36,'DATA SHEET'!$A$2:$A$253,'DATA SHEET'!$R$2:$R$253)</f>
        <v>YES</v>
      </c>
      <c r="K36" t="str">
        <f>LOOKUP($A36,'DATA SHEET'!$A$2:$A$253,'DATA SHEET'!$O$2:$O$253)</f>
        <v>Commercial</v>
      </c>
      <c r="L36" t="s">
        <v>15</v>
      </c>
      <c r="M36">
        <v>17</v>
      </c>
      <c r="N36">
        <v>16</v>
      </c>
      <c r="O36">
        <v>0.188</v>
      </c>
      <c r="P36">
        <v>0.125</v>
      </c>
      <c r="Q36">
        <v>0</v>
      </c>
      <c r="R36">
        <v>0.188</v>
      </c>
      <c r="S36">
        <v>0</v>
      </c>
      <c r="T36">
        <v>0.312</v>
      </c>
      <c r="U36">
        <v>0.125</v>
      </c>
      <c r="V36">
        <v>0</v>
      </c>
      <c r="W36">
        <v>6.2E-2</v>
      </c>
    </row>
    <row r="37" spans="1:23" x14ac:dyDescent="0.25">
      <c r="A37" s="4" t="str">
        <f>LOOKUP(B37,'DATA SHEET'!$B$2:$B$253,'DATA SHEET'!$A$2:$A$253)</f>
        <v>037-2</v>
      </c>
      <c r="B37" s="4" t="s">
        <v>103</v>
      </c>
      <c r="C37" t="str">
        <f>LOOKUP($A37,'DATA SHEET'!$A$2:$A$253,'DATA SHEET'!$E$2:$E$253)</f>
        <v>20227888</v>
      </c>
      <c r="D37">
        <f>LOOKUP($A37,'DATA SHEET'!$A$2:$A$253,'DATA SHEET'!$G$2:$G$253)</f>
        <v>8.6333333333333329</v>
      </c>
      <c r="E37" t="str">
        <f>LOOKUP($A37,'DATA SHEET'!$A$2:$A$253,'DATA SHEET'!$H$2:$H$253)</f>
        <v>43.177786</v>
      </c>
      <c r="F37" t="str">
        <f>LOOKUP($A37,'DATA SHEET'!$A$2:$A$253,'DATA SHEET'!$I$2:$I$253)</f>
        <v xml:space="preserve"> -79.239675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LARGE</v>
      </c>
      <c r="J37" t="str">
        <f>LOOKUP($A37,'DATA SHEET'!$A$2:$A$253,'DATA SHEET'!$R$2:$R$253)</f>
        <v>YES</v>
      </c>
      <c r="K37" t="str">
        <f>LOOKUP($A37,'DATA SHEET'!$A$2:$A$253,'DATA SHEET'!$O$2:$O$253)</f>
        <v>Commercial</v>
      </c>
      <c r="L37" t="s">
        <v>22</v>
      </c>
      <c r="M37">
        <v>93</v>
      </c>
      <c r="N37">
        <v>92</v>
      </c>
      <c r="O37">
        <v>0.22800000000000001</v>
      </c>
      <c r="P37">
        <v>3.3000000000000002E-2</v>
      </c>
      <c r="Q37">
        <v>0</v>
      </c>
      <c r="R37">
        <v>0.217</v>
      </c>
      <c r="S37">
        <v>1.0999999999999999E-2</v>
      </c>
      <c r="T37">
        <v>0.20699999999999999</v>
      </c>
      <c r="U37">
        <v>0.14099999999999999</v>
      </c>
      <c r="V37">
        <v>5.3999999999999999E-2</v>
      </c>
      <c r="W37">
        <v>0.109</v>
      </c>
    </row>
    <row r="38" spans="1:23" x14ac:dyDescent="0.25">
      <c r="A38" s="4" t="str">
        <f>LOOKUP(B38,'DATA SHEET'!$B$2:$B$253,'DATA SHEET'!$A$2:$A$253)</f>
        <v>037-2</v>
      </c>
      <c r="B38" s="4" t="s">
        <v>104</v>
      </c>
      <c r="C38" t="str">
        <f>LOOKUP($A38,'DATA SHEET'!$A$2:$A$253,'DATA SHEET'!$E$2:$E$253)</f>
        <v>20227888</v>
      </c>
      <c r="D38">
        <f>LOOKUP($A38,'DATA SHEET'!$A$2:$A$253,'DATA SHEET'!$G$2:$G$253)</f>
        <v>8.6333333333333329</v>
      </c>
      <c r="E38" t="str">
        <f>LOOKUP($A38,'DATA SHEET'!$A$2:$A$253,'DATA SHEET'!$H$2:$H$253)</f>
        <v>43.177786</v>
      </c>
      <c r="F38" t="str">
        <f>LOOKUP($A38,'DATA SHEET'!$A$2:$A$253,'DATA SHEET'!$I$2:$I$253)</f>
        <v xml:space="preserve"> -79.239675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LARGE</v>
      </c>
      <c r="J38" t="str">
        <f>LOOKUP($A38,'DATA SHEET'!$A$2:$A$253,'DATA SHEET'!$R$2:$R$253)</f>
        <v>YES</v>
      </c>
      <c r="K38" t="str">
        <f>LOOKUP($A38,'DATA SHEET'!$A$2:$A$253,'DATA SHEET'!$O$2:$O$253)</f>
        <v>Commercial</v>
      </c>
      <c r="L38" t="s">
        <v>15</v>
      </c>
      <c r="M38">
        <v>19</v>
      </c>
      <c r="N38">
        <v>18</v>
      </c>
      <c r="O38">
        <v>0.27800000000000002</v>
      </c>
      <c r="P38">
        <v>0</v>
      </c>
      <c r="Q38">
        <v>0</v>
      </c>
      <c r="R38">
        <v>0.27800000000000002</v>
      </c>
      <c r="S38">
        <v>0</v>
      </c>
      <c r="T38">
        <v>0.16700000000000001</v>
      </c>
      <c r="U38">
        <v>0.16700000000000001</v>
      </c>
      <c r="V38">
        <v>0.111</v>
      </c>
      <c r="W38">
        <v>0</v>
      </c>
    </row>
    <row r="39" spans="1:23" x14ac:dyDescent="0.25">
      <c r="A39" s="4" t="str">
        <f>LOOKUP(B39,'DATA SHEET'!$B$2:$B$253,'DATA SHEET'!$A$2:$A$253)</f>
        <v>037-2</v>
      </c>
      <c r="B39" s="4" t="s">
        <v>104</v>
      </c>
      <c r="C39" t="str">
        <f>LOOKUP($A39,'DATA SHEET'!$A$2:$A$253,'DATA SHEET'!$E$2:$E$253)</f>
        <v>20227888</v>
      </c>
      <c r="D39">
        <f>LOOKUP($A39,'DATA SHEET'!$A$2:$A$253,'DATA SHEET'!$G$2:$G$253)</f>
        <v>8.6333333333333329</v>
      </c>
      <c r="E39" t="str">
        <f>LOOKUP($A39,'DATA SHEET'!$A$2:$A$253,'DATA SHEET'!$H$2:$H$253)</f>
        <v>43.177786</v>
      </c>
      <c r="F39" t="str">
        <f>LOOKUP($A39,'DATA SHEET'!$A$2:$A$253,'DATA SHEET'!$I$2:$I$253)</f>
        <v xml:space="preserve"> -79.239675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LARGE</v>
      </c>
      <c r="J39" t="str">
        <f>LOOKUP($A39,'DATA SHEET'!$A$2:$A$253,'DATA SHEET'!$R$2:$R$253)</f>
        <v>YES</v>
      </c>
      <c r="K39" t="str">
        <f>LOOKUP($A39,'DATA SHEET'!$A$2:$A$253,'DATA SHEET'!$O$2:$O$253)</f>
        <v>Commercial</v>
      </c>
      <c r="L39" t="s">
        <v>22</v>
      </c>
      <c r="M39">
        <v>110</v>
      </c>
      <c r="N39">
        <v>105</v>
      </c>
      <c r="O39">
        <v>0.13300000000000001</v>
      </c>
      <c r="P39">
        <v>4.8000000000000001E-2</v>
      </c>
      <c r="Q39">
        <v>0.01</v>
      </c>
      <c r="R39">
        <v>0.124</v>
      </c>
      <c r="S39">
        <v>0.01</v>
      </c>
      <c r="T39">
        <v>0.114</v>
      </c>
      <c r="U39">
        <v>0.26700000000000002</v>
      </c>
      <c r="V39">
        <v>7.5999999999999998E-2</v>
      </c>
      <c r="W39">
        <v>0.219</v>
      </c>
    </row>
    <row r="40" spans="1:23" x14ac:dyDescent="0.25">
      <c r="A40" s="4" t="str">
        <f>LOOKUP(B40,'DATA SHEET'!$B$2:$B$253,'DATA SHEET'!$A$2:$A$253)</f>
        <v>037-2</v>
      </c>
      <c r="B40" s="4" t="s">
        <v>105</v>
      </c>
      <c r="C40" t="str">
        <f>LOOKUP($A40,'DATA SHEET'!$A$2:$A$253,'DATA SHEET'!$E$2:$E$253)</f>
        <v>20227888</v>
      </c>
      <c r="D40">
        <f>LOOKUP($A40,'DATA SHEET'!$A$2:$A$253,'DATA SHEET'!$G$2:$G$253)</f>
        <v>8.6333333333333329</v>
      </c>
      <c r="E40" t="str">
        <f>LOOKUP($A40,'DATA SHEET'!$A$2:$A$253,'DATA SHEET'!$H$2:$H$253)</f>
        <v>43.177786</v>
      </c>
      <c r="F40" t="str">
        <f>LOOKUP($A40,'DATA SHEET'!$A$2:$A$253,'DATA SHEET'!$I$2:$I$253)</f>
        <v xml:space="preserve"> -79.239675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LARGE</v>
      </c>
      <c r="J40" t="str">
        <f>LOOKUP($A40,'DATA SHEET'!$A$2:$A$253,'DATA SHEET'!$R$2:$R$253)</f>
        <v>YES</v>
      </c>
      <c r="K40" t="str">
        <f>LOOKUP($A40,'DATA SHEET'!$A$2:$A$253,'DATA SHEET'!$O$2:$O$253)</f>
        <v>Commercial</v>
      </c>
      <c r="L40" t="s">
        <v>15</v>
      </c>
      <c r="M40">
        <v>41</v>
      </c>
      <c r="N40">
        <v>40</v>
      </c>
      <c r="O40">
        <v>0.25</v>
      </c>
      <c r="P40">
        <v>0.125</v>
      </c>
      <c r="Q40">
        <v>0</v>
      </c>
      <c r="R40">
        <v>0.25</v>
      </c>
      <c r="S40">
        <v>0</v>
      </c>
      <c r="T40">
        <v>0.32500000000000001</v>
      </c>
      <c r="U40">
        <v>2.5000000000000001E-2</v>
      </c>
      <c r="V40">
        <v>2.5000000000000001E-2</v>
      </c>
      <c r="W40">
        <v>0</v>
      </c>
    </row>
    <row r="41" spans="1:23" x14ac:dyDescent="0.25">
      <c r="A41" s="4" t="str">
        <f>LOOKUP(B41,'DATA SHEET'!$B$2:$B$253,'DATA SHEET'!$A$2:$A$253)</f>
        <v>037-2</v>
      </c>
      <c r="B41" s="4" t="s">
        <v>105</v>
      </c>
      <c r="C41" t="str">
        <f>LOOKUP($A41,'DATA SHEET'!$A$2:$A$253,'DATA SHEET'!$E$2:$E$253)</f>
        <v>20227888</v>
      </c>
      <c r="D41">
        <f>LOOKUP($A41,'DATA SHEET'!$A$2:$A$253,'DATA SHEET'!$G$2:$G$253)</f>
        <v>8.6333333333333329</v>
      </c>
      <c r="E41" t="str">
        <f>LOOKUP($A41,'DATA SHEET'!$A$2:$A$253,'DATA SHEET'!$H$2:$H$253)</f>
        <v>43.177786</v>
      </c>
      <c r="F41" t="str">
        <f>LOOKUP($A41,'DATA SHEET'!$A$2:$A$253,'DATA SHEET'!$I$2:$I$253)</f>
        <v xml:space="preserve"> -79.239675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LARGE</v>
      </c>
      <c r="J41" t="str">
        <f>LOOKUP($A41,'DATA SHEET'!$A$2:$A$253,'DATA SHEET'!$R$2:$R$253)</f>
        <v>YES</v>
      </c>
      <c r="K41" t="str">
        <f>LOOKUP($A41,'DATA SHEET'!$A$2:$A$253,'DATA SHEET'!$O$2:$O$253)</f>
        <v>Commercial</v>
      </c>
      <c r="L41" t="s">
        <v>22</v>
      </c>
      <c r="M41">
        <v>129</v>
      </c>
      <c r="N41">
        <v>123</v>
      </c>
      <c r="O41">
        <v>0.252</v>
      </c>
      <c r="P41">
        <v>2.4E-2</v>
      </c>
      <c r="Q41">
        <v>1.6E-2</v>
      </c>
      <c r="R41">
        <v>0.22</v>
      </c>
      <c r="S41">
        <v>2.4E-2</v>
      </c>
      <c r="T41">
        <v>0.21099999999999999</v>
      </c>
      <c r="U41">
        <v>0.106</v>
      </c>
      <c r="V41">
        <v>8.1000000000000003E-2</v>
      </c>
      <c r="W41">
        <v>6.5000000000000002E-2</v>
      </c>
    </row>
    <row r="42" spans="1:23" x14ac:dyDescent="0.25">
      <c r="A42" s="4" t="str">
        <f>LOOKUP(B42,'DATA SHEET'!$B$2:$B$253,'DATA SHEET'!$A$2:$A$253)</f>
        <v>037-2</v>
      </c>
      <c r="B42" s="4" t="s">
        <v>108</v>
      </c>
      <c r="C42" t="str">
        <f>LOOKUP($A42,'DATA SHEET'!$A$2:$A$253,'DATA SHEET'!$E$2:$E$253)</f>
        <v>20227888</v>
      </c>
      <c r="D42">
        <f>LOOKUP($A42,'DATA SHEET'!$A$2:$A$253,'DATA SHEET'!$G$2:$G$253)</f>
        <v>8.6333333333333329</v>
      </c>
      <c r="E42" t="str">
        <f>LOOKUP($A42,'DATA SHEET'!$A$2:$A$253,'DATA SHEET'!$H$2:$H$253)</f>
        <v>43.177786</v>
      </c>
      <c r="F42" t="str">
        <f>LOOKUP($A42,'DATA SHEET'!$A$2:$A$253,'DATA SHEET'!$I$2:$I$253)</f>
        <v xml:space="preserve"> -79.239675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LARGE</v>
      </c>
      <c r="J42" t="str">
        <f>LOOKUP($A42,'DATA SHEET'!$A$2:$A$253,'DATA SHEET'!$R$2:$R$253)</f>
        <v>YES</v>
      </c>
      <c r="K42" t="str">
        <f>LOOKUP($A42,'DATA SHEET'!$A$2:$A$253,'DATA SHEET'!$O$2:$O$253)</f>
        <v>Commercial</v>
      </c>
      <c r="L42" t="s">
        <v>15</v>
      </c>
      <c r="M42">
        <v>4</v>
      </c>
      <c r="N42">
        <v>3</v>
      </c>
      <c r="O42">
        <v>0.33300000000000002</v>
      </c>
      <c r="P42">
        <v>0</v>
      </c>
      <c r="Q42">
        <v>0</v>
      </c>
      <c r="R42">
        <v>0.33300000000000002</v>
      </c>
      <c r="S42">
        <v>0</v>
      </c>
      <c r="T42">
        <v>0</v>
      </c>
      <c r="U42">
        <v>0.33300000000000002</v>
      </c>
      <c r="V42">
        <v>0</v>
      </c>
      <c r="W42">
        <v>0</v>
      </c>
    </row>
    <row r="43" spans="1:23" x14ac:dyDescent="0.25">
      <c r="A43" s="4" t="str">
        <f>LOOKUP(B43,'DATA SHEET'!$B$2:$B$253,'DATA SHEET'!$A$2:$A$253)</f>
        <v>037-2</v>
      </c>
      <c r="B43" s="4" t="s">
        <v>108</v>
      </c>
      <c r="C43" t="str">
        <f>LOOKUP($A43,'DATA SHEET'!$A$2:$A$253,'DATA SHEET'!$E$2:$E$253)</f>
        <v>20227888</v>
      </c>
      <c r="D43">
        <f>LOOKUP($A43,'DATA SHEET'!$A$2:$A$253,'DATA SHEET'!$G$2:$G$253)</f>
        <v>8.6333333333333329</v>
      </c>
      <c r="E43" t="str">
        <f>LOOKUP($A43,'DATA SHEET'!$A$2:$A$253,'DATA SHEET'!$H$2:$H$253)</f>
        <v>43.177786</v>
      </c>
      <c r="F43" t="str">
        <f>LOOKUP($A43,'DATA SHEET'!$A$2:$A$253,'DATA SHEET'!$I$2:$I$253)</f>
        <v xml:space="preserve"> -79.239675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LARGE</v>
      </c>
      <c r="J43" t="str">
        <f>LOOKUP($A43,'DATA SHEET'!$A$2:$A$253,'DATA SHEET'!$R$2:$R$253)</f>
        <v>YES</v>
      </c>
      <c r="K43" t="str">
        <f>LOOKUP($A43,'DATA SHEET'!$A$2:$A$253,'DATA SHEET'!$O$2:$O$253)</f>
        <v>Commercial</v>
      </c>
      <c r="L43" t="s">
        <v>22</v>
      </c>
      <c r="M43">
        <v>68</v>
      </c>
      <c r="N43">
        <v>67</v>
      </c>
      <c r="O43">
        <v>0.29899999999999999</v>
      </c>
      <c r="P43">
        <v>1.4999999999999999E-2</v>
      </c>
      <c r="Q43">
        <v>1.4999999999999999E-2</v>
      </c>
      <c r="R43">
        <v>0.28399999999999997</v>
      </c>
      <c r="S43">
        <v>0</v>
      </c>
      <c r="T43">
        <v>0.29899999999999999</v>
      </c>
      <c r="U43">
        <v>0.03</v>
      </c>
      <c r="V43">
        <v>0.03</v>
      </c>
      <c r="W43">
        <v>0.03</v>
      </c>
    </row>
    <row r="44" spans="1:23" x14ac:dyDescent="0.25">
      <c r="A44" s="4" t="str">
        <f>LOOKUP(B44,'DATA SHEET'!$B$2:$B$253,'DATA SHEET'!$A$2:$A$253)</f>
        <v>038</v>
      </c>
      <c r="B44" s="4" t="s">
        <v>110</v>
      </c>
      <c r="C44" t="str">
        <f>LOOKUP($A44,'DATA SHEET'!$A$2:$A$253,'DATA SHEET'!$E$2:$E$253)</f>
        <v>20227893</v>
      </c>
      <c r="D44">
        <f>LOOKUP($A44,'DATA SHEET'!$A$2:$A$253,'DATA SHEET'!$G$2:$G$253)</f>
        <v>7.5</v>
      </c>
      <c r="E44" t="str">
        <f>LOOKUP($A44,'DATA SHEET'!$A$2:$A$253,'DATA SHEET'!$H$2:$H$253)</f>
        <v>43.178470</v>
      </c>
      <c r="F44" t="str">
        <f>LOOKUP($A44,'DATA SHEET'!$A$2:$A$253,'DATA SHEET'!$I$2:$I$253)</f>
        <v xml:space="preserve"> -79.239195</v>
      </c>
      <c r="G44">
        <f>LOOKUP($A44,'DATA SHEET'!$A$2:$A$253,'DATA SHEET'!$J$2:$J$253)</f>
        <v>15</v>
      </c>
      <c r="H44" t="str">
        <f>LOOKUP($A44,'DATA SHEET'!$A$2:$A$253,'DATA SHEET'!$K$2:$K$253)</f>
        <v>Partly Cloudy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22</v>
      </c>
      <c r="M44">
        <v>23</v>
      </c>
      <c r="N44">
        <v>21</v>
      </c>
      <c r="O44">
        <v>9.5000000000000001E-2</v>
      </c>
      <c r="P44">
        <v>0</v>
      </c>
      <c r="Q44">
        <v>0.23799999999999999</v>
      </c>
      <c r="R44">
        <v>9.5000000000000001E-2</v>
      </c>
      <c r="S44">
        <v>0</v>
      </c>
      <c r="T44">
        <v>0.14299999999999999</v>
      </c>
      <c r="U44">
        <v>9.5000000000000001E-2</v>
      </c>
      <c r="V44">
        <v>0.19</v>
      </c>
      <c r="W44">
        <v>0.14299999999999999</v>
      </c>
    </row>
    <row r="45" spans="1:23" x14ac:dyDescent="0.25">
      <c r="A45" s="4" t="str">
        <f>LOOKUP(B45,'DATA SHEET'!$B$2:$B$253,'DATA SHEET'!$A$2:$A$253)</f>
        <v>038</v>
      </c>
      <c r="B45" s="4" t="s">
        <v>113</v>
      </c>
      <c r="C45" t="str">
        <f>LOOKUP($A45,'DATA SHEET'!$A$2:$A$253,'DATA SHEET'!$E$2:$E$253)</f>
        <v>20227893</v>
      </c>
      <c r="D45">
        <f>LOOKUP($A45,'DATA SHEET'!$A$2:$A$253,'DATA SHEET'!$G$2:$G$253)</f>
        <v>7.5</v>
      </c>
      <c r="E45" t="str">
        <f>LOOKUP($A45,'DATA SHEET'!$A$2:$A$253,'DATA SHEET'!$H$2:$H$253)</f>
        <v>43.178470</v>
      </c>
      <c r="F45" t="str">
        <f>LOOKUP($A45,'DATA SHEET'!$A$2:$A$253,'DATA SHEET'!$I$2:$I$253)</f>
        <v xml:space="preserve"> -79.239195</v>
      </c>
      <c r="G45">
        <f>LOOKUP($A45,'DATA SHEET'!$A$2:$A$253,'DATA SHEET'!$J$2:$J$253)</f>
        <v>15</v>
      </c>
      <c r="H45" t="str">
        <f>LOOKUP($A45,'DATA SHEET'!$A$2:$A$253,'DATA SHEET'!$K$2:$K$253)</f>
        <v>Partly Cloudy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22</v>
      </c>
      <c r="M45">
        <v>71</v>
      </c>
      <c r="N45">
        <v>65</v>
      </c>
      <c r="O45">
        <v>0.16900000000000001</v>
      </c>
      <c r="P45">
        <v>3.1E-2</v>
      </c>
      <c r="Q45">
        <v>0.16900000000000001</v>
      </c>
      <c r="R45">
        <v>0.108</v>
      </c>
      <c r="S45">
        <v>6.2E-2</v>
      </c>
      <c r="T45">
        <v>7.6999999999999999E-2</v>
      </c>
      <c r="U45">
        <v>9.1999999999999998E-2</v>
      </c>
      <c r="V45">
        <v>0.246</v>
      </c>
      <c r="W45">
        <v>4.5999999999999999E-2</v>
      </c>
    </row>
    <row r="46" spans="1:23" x14ac:dyDescent="0.25">
      <c r="A46" s="4" t="str">
        <f>LOOKUP(B46,'DATA SHEET'!$B$2:$B$253,'DATA SHEET'!$A$2:$A$253)</f>
        <v>038-2</v>
      </c>
      <c r="B46" s="4" t="s">
        <v>115</v>
      </c>
      <c r="C46" t="str">
        <f>LOOKUP($A46,'DATA SHEET'!$A$2:$A$253,'DATA SHEET'!$E$2:$E$253)</f>
        <v>20227893</v>
      </c>
      <c r="D46">
        <f>LOOKUP($A46,'DATA SHEET'!$A$2:$A$253,'DATA SHEET'!$G$2:$G$253)</f>
        <v>7.6666666666666679</v>
      </c>
      <c r="E46" t="str">
        <f>LOOKUP($A46,'DATA SHEET'!$A$2:$A$253,'DATA SHEET'!$H$2:$H$253)</f>
        <v>43.177779</v>
      </c>
      <c r="F46" t="str">
        <f>LOOKUP($A46,'DATA SHEET'!$A$2:$A$253,'DATA SHEET'!$I$2:$I$253)</f>
        <v xml:space="preserve"> -79.239655</v>
      </c>
      <c r="G46">
        <f>LOOKUP($A46,'DATA SHEET'!$A$2:$A$253,'DATA SHEET'!$J$2:$J$253)</f>
        <v>15</v>
      </c>
      <c r="H46" t="str">
        <f>LOOKUP($A46,'DATA SHEET'!$A$2:$A$253,'DATA SHEET'!$K$2:$K$253)</f>
        <v>Partly Cloudy</v>
      </c>
      <c r="I46" t="str">
        <f>LOOKUP($A46,'DATA SHEET'!$A$2:$A$253,'DATA SHEET'!$T$2:$T$253)</f>
        <v>LARGE</v>
      </c>
      <c r="J46" t="str">
        <f>LOOKUP($A46,'DATA SHEET'!$A$2:$A$253,'DATA SHEET'!$R$2:$R$253)</f>
        <v>YES</v>
      </c>
      <c r="K46" t="str">
        <f>LOOKUP($A46,'DATA SHEET'!$A$2:$A$253,'DATA SHEET'!$O$2:$O$253)</f>
        <v>Commercial</v>
      </c>
      <c r="L46" t="s">
        <v>15</v>
      </c>
      <c r="M46">
        <v>29</v>
      </c>
      <c r="N46">
        <v>28</v>
      </c>
      <c r="O46">
        <v>0.17899999999999999</v>
      </c>
      <c r="P46">
        <v>0.107</v>
      </c>
      <c r="Q46">
        <v>0</v>
      </c>
      <c r="R46">
        <v>0.17899999999999999</v>
      </c>
      <c r="S46">
        <v>0</v>
      </c>
      <c r="T46">
        <v>0.14299999999999999</v>
      </c>
      <c r="U46">
        <v>0.17899999999999999</v>
      </c>
      <c r="V46">
        <v>0.17899999999999999</v>
      </c>
      <c r="W46">
        <v>3.5999999999999997E-2</v>
      </c>
    </row>
    <row r="47" spans="1:23" x14ac:dyDescent="0.25">
      <c r="A47" s="4" t="str">
        <f>LOOKUP(B47,'DATA SHEET'!$B$2:$B$253,'DATA SHEET'!$A$2:$A$253)</f>
        <v>038-2</v>
      </c>
      <c r="B47" s="4" t="s">
        <v>115</v>
      </c>
      <c r="C47" t="str">
        <f>LOOKUP($A47,'DATA SHEET'!$A$2:$A$253,'DATA SHEET'!$E$2:$E$253)</f>
        <v>20227893</v>
      </c>
      <c r="D47">
        <f>LOOKUP($A47,'DATA SHEET'!$A$2:$A$253,'DATA SHEET'!$G$2:$G$253)</f>
        <v>7.6666666666666679</v>
      </c>
      <c r="E47" t="str">
        <f>LOOKUP($A47,'DATA SHEET'!$A$2:$A$253,'DATA SHEET'!$H$2:$H$253)</f>
        <v>43.177779</v>
      </c>
      <c r="F47" t="str">
        <f>LOOKUP($A47,'DATA SHEET'!$A$2:$A$253,'DATA SHEET'!$I$2:$I$253)</f>
        <v xml:space="preserve"> -79.239655</v>
      </c>
      <c r="G47">
        <f>LOOKUP($A47,'DATA SHEET'!$A$2:$A$253,'DATA SHEET'!$J$2:$J$253)</f>
        <v>15</v>
      </c>
      <c r="H47" t="str">
        <f>LOOKUP($A47,'DATA SHEET'!$A$2:$A$253,'DATA SHEET'!$K$2:$K$253)</f>
        <v>Partly Cloudy</v>
      </c>
      <c r="I47" t="str">
        <f>LOOKUP($A47,'DATA SHEET'!$A$2:$A$253,'DATA SHEET'!$T$2:$T$253)</f>
        <v>LARGE</v>
      </c>
      <c r="J47" t="str">
        <f>LOOKUP($A47,'DATA SHEET'!$A$2:$A$253,'DATA SHEET'!$R$2:$R$253)</f>
        <v>YES</v>
      </c>
      <c r="K47" t="str">
        <f>LOOKUP($A47,'DATA SHEET'!$A$2:$A$253,'DATA SHEET'!$O$2:$O$253)</f>
        <v>Commercial</v>
      </c>
      <c r="L47" t="s">
        <v>22</v>
      </c>
      <c r="M47">
        <v>94</v>
      </c>
      <c r="N47">
        <v>89</v>
      </c>
      <c r="O47">
        <v>0.20200000000000001</v>
      </c>
      <c r="P47">
        <v>3.4000000000000002E-2</v>
      </c>
      <c r="Q47">
        <v>2.1999999999999999E-2</v>
      </c>
      <c r="R47">
        <v>0.191</v>
      </c>
      <c r="S47">
        <v>1.0999999999999999E-2</v>
      </c>
      <c r="T47">
        <v>0.157</v>
      </c>
      <c r="U47">
        <v>0.18</v>
      </c>
      <c r="V47">
        <v>0.09</v>
      </c>
      <c r="W47">
        <v>0.112</v>
      </c>
    </row>
    <row r="48" spans="1:23" x14ac:dyDescent="0.25">
      <c r="A48" s="4" t="str">
        <f>LOOKUP(B48,'DATA SHEET'!$B$2:$B$253,'DATA SHEET'!$A$2:$A$253)</f>
        <v>038-2</v>
      </c>
      <c r="B48" s="4" t="s">
        <v>117</v>
      </c>
      <c r="C48" t="str">
        <f>LOOKUP($A48,'DATA SHEET'!$A$2:$A$253,'DATA SHEET'!$E$2:$E$253)</f>
        <v>20227893</v>
      </c>
      <c r="D48">
        <f>LOOKUP($A48,'DATA SHEET'!$A$2:$A$253,'DATA SHEET'!$G$2:$G$253)</f>
        <v>7.6666666666666679</v>
      </c>
      <c r="E48" t="str">
        <f>LOOKUP($A48,'DATA SHEET'!$A$2:$A$253,'DATA SHEET'!$H$2:$H$253)</f>
        <v>43.177779</v>
      </c>
      <c r="F48" t="str">
        <f>LOOKUP($A48,'DATA SHEET'!$A$2:$A$253,'DATA SHEET'!$I$2:$I$253)</f>
        <v xml:space="preserve"> -79.239655</v>
      </c>
      <c r="G48">
        <f>LOOKUP($A48,'DATA SHEET'!$A$2:$A$253,'DATA SHEET'!$J$2:$J$253)</f>
        <v>15</v>
      </c>
      <c r="H48" t="str">
        <f>LOOKUP($A48,'DATA SHEET'!$A$2:$A$253,'DATA SHEET'!$K$2:$K$253)</f>
        <v>Partly Cloudy</v>
      </c>
      <c r="I48" t="str">
        <f>LOOKUP($A48,'DATA SHEET'!$A$2:$A$253,'DATA SHEET'!$T$2:$T$253)</f>
        <v>LARGE</v>
      </c>
      <c r="J48" t="str">
        <f>LOOKUP($A48,'DATA SHEET'!$A$2:$A$253,'DATA SHEET'!$R$2:$R$253)</f>
        <v>YES</v>
      </c>
      <c r="K48" t="str">
        <f>LOOKUP($A48,'DATA SHEET'!$A$2:$A$253,'DATA SHEET'!$O$2:$O$253)</f>
        <v>Commercial</v>
      </c>
      <c r="L48" t="s">
        <v>22</v>
      </c>
      <c r="M48">
        <v>101</v>
      </c>
      <c r="N48">
        <v>98</v>
      </c>
      <c r="O48">
        <v>0.245</v>
      </c>
      <c r="P48">
        <v>4.1000000000000002E-2</v>
      </c>
      <c r="Q48">
        <v>0.01</v>
      </c>
      <c r="R48">
        <v>0.23499999999999999</v>
      </c>
      <c r="S48">
        <v>0.01</v>
      </c>
      <c r="T48">
        <v>0.245</v>
      </c>
      <c r="U48">
        <v>0.10199999999999999</v>
      </c>
      <c r="V48">
        <v>4.1000000000000002E-2</v>
      </c>
      <c r="W48">
        <v>7.0999999999999994E-2</v>
      </c>
    </row>
    <row r="49" spans="1:23" x14ac:dyDescent="0.25">
      <c r="A49" s="4" t="str">
        <f>LOOKUP(B49,'DATA SHEET'!$B$2:$B$253,'DATA SHEET'!$A$2:$A$253)</f>
        <v>038-2</v>
      </c>
      <c r="B49" s="4" t="s">
        <v>118</v>
      </c>
      <c r="C49" t="str">
        <f>LOOKUP($A49,'DATA SHEET'!$A$2:$A$253,'DATA SHEET'!$E$2:$E$253)</f>
        <v>20227893</v>
      </c>
      <c r="D49">
        <f>LOOKUP($A49,'DATA SHEET'!$A$2:$A$253,'DATA SHEET'!$G$2:$G$253)</f>
        <v>7.6666666666666679</v>
      </c>
      <c r="E49" t="str">
        <f>LOOKUP($A49,'DATA SHEET'!$A$2:$A$253,'DATA SHEET'!$H$2:$H$253)</f>
        <v>43.177779</v>
      </c>
      <c r="F49" t="str">
        <f>LOOKUP($A49,'DATA SHEET'!$A$2:$A$253,'DATA SHEET'!$I$2:$I$253)</f>
        <v xml:space="preserve"> -79.239655</v>
      </c>
      <c r="G49">
        <f>LOOKUP($A49,'DATA SHEET'!$A$2:$A$253,'DATA SHEET'!$J$2:$J$253)</f>
        <v>15</v>
      </c>
      <c r="H49" t="str">
        <f>LOOKUP($A49,'DATA SHEET'!$A$2:$A$253,'DATA SHEET'!$K$2:$K$253)</f>
        <v>Partly Cloudy</v>
      </c>
      <c r="I49" t="str">
        <f>LOOKUP($A49,'DATA SHEET'!$A$2:$A$253,'DATA SHEET'!$T$2:$T$253)</f>
        <v>LARGE</v>
      </c>
      <c r="J49" t="str">
        <f>LOOKUP($A49,'DATA SHEET'!$A$2:$A$253,'DATA SHEET'!$R$2:$R$253)</f>
        <v>YES</v>
      </c>
      <c r="K49" t="str">
        <f>LOOKUP($A49,'DATA SHEET'!$A$2:$A$253,'DATA SHEET'!$O$2:$O$253)</f>
        <v>Commercial</v>
      </c>
      <c r="L49" t="s">
        <v>15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4" t="str">
        <f>LOOKUP(B50,'DATA SHEET'!$B$2:$B$253,'DATA SHEET'!$A$2:$A$253)</f>
        <v>038-2</v>
      </c>
      <c r="B50" s="4" t="s">
        <v>118</v>
      </c>
      <c r="C50" t="str">
        <f>LOOKUP($A50,'DATA SHEET'!$A$2:$A$253,'DATA SHEET'!$E$2:$E$253)</f>
        <v>20227893</v>
      </c>
      <c r="D50">
        <f>LOOKUP($A50,'DATA SHEET'!$A$2:$A$253,'DATA SHEET'!$G$2:$G$253)</f>
        <v>7.6666666666666679</v>
      </c>
      <c r="E50" t="str">
        <f>LOOKUP($A50,'DATA SHEET'!$A$2:$A$253,'DATA SHEET'!$H$2:$H$253)</f>
        <v>43.177779</v>
      </c>
      <c r="F50" t="str">
        <f>LOOKUP($A50,'DATA SHEET'!$A$2:$A$253,'DATA SHEET'!$I$2:$I$253)</f>
        <v xml:space="preserve"> -79.239655</v>
      </c>
      <c r="G50">
        <f>LOOKUP($A50,'DATA SHEET'!$A$2:$A$253,'DATA SHEET'!$J$2:$J$253)</f>
        <v>15</v>
      </c>
      <c r="H50" t="str">
        <f>LOOKUP($A50,'DATA SHEET'!$A$2:$A$253,'DATA SHEET'!$K$2:$K$253)</f>
        <v>Partly Cloudy</v>
      </c>
      <c r="I50" t="str">
        <f>LOOKUP($A50,'DATA SHEET'!$A$2:$A$253,'DATA SHEET'!$T$2:$T$253)</f>
        <v>LARGE</v>
      </c>
      <c r="J50" t="str">
        <f>LOOKUP($A50,'DATA SHEET'!$A$2:$A$253,'DATA SHEET'!$R$2:$R$253)</f>
        <v>YES</v>
      </c>
      <c r="K50" t="str">
        <f>LOOKUP($A50,'DATA SHEET'!$A$2:$A$253,'DATA SHEET'!$O$2:$O$253)</f>
        <v>Commercial</v>
      </c>
      <c r="L50" t="s">
        <v>22</v>
      </c>
      <c r="M50">
        <v>149</v>
      </c>
      <c r="N50">
        <v>147</v>
      </c>
      <c r="O50">
        <v>0.252</v>
      </c>
      <c r="P50">
        <v>7.0000000000000001E-3</v>
      </c>
      <c r="Q50">
        <v>1.4E-2</v>
      </c>
      <c r="R50">
        <v>0.23100000000000001</v>
      </c>
      <c r="S50">
        <v>1.4E-2</v>
      </c>
      <c r="T50">
        <v>0.19</v>
      </c>
      <c r="U50">
        <v>0.129</v>
      </c>
      <c r="V50">
        <v>8.2000000000000003E-2</v>
      </c>
      <c r="W50">
        <v>8.2000000000000003E-2</v>
      </c>
    </row>
    <row r="51" spans="1:23" x14ac:dyDescent="0.25">
      <c r="A51" s="4" t="str">
        <f>LOOKUP(B51,'DATA SHEET'!$B$2:$B$253,'DATA SHEET'!$A$2:$A$253)</f>
        <v>038-2</v>
      </c>
      <c r="B51" s="4" t="s">
        <v>119</v>
      </c>
      <c r="C51" t="str">
        <f>LOOKUP($A51,'DATA SHEET'!$A$2:$A$253,'DATA SHEET'!$E$2:$E$253)</f>
        <v>20227893</v>
      </c>
      <c r="D51">
        <f>LOOKUP($A51,'DATA SHEET'!$A$2:$A$253,'DATA SHEET'!$G$2:$G$253)</f>
        <v>7.6666666666666679</v>
      </c>
      <c r="E51" t="str">
        <f>LOOKUP($A51,'DATA SHEET'!$A$2:$A$253,'DATA SHEET'!$H$2:$H$253)</f>
        <v>43.177779</v>
      </c>
      <c r="F51" t="str">
        <f>LOOKUP($A51,'DATA SHEET'!$A$2:$A$253,'DATA SHEET'!$I$2:$I$253)</f>
        <v xml:space="preserve"> -79.239655</v>
      </c>
      <c r="G51">
        <f>LOOKUP($A51,'DATA SHEET'!$A$2:$A$253,'DATA SHEET'!$J$2:$J$253)</f>
        <v>15</v>
      </c>
      <c r="H51" t="str">
        <f>LOOKUP($A51,'DATA SHEET'!$A$2:$A$253,'DATA SHEET'!$K$2:$K$253)</f>
        <v>Partly Cloudy</v>
      </c>
      <c r="I51" t="str">
        <f>LOOKUP($A51,'DATA SHEET'!$A$2:$A$253,'DATA SHEET'!$T$2:$T$253)</f>
        <v>LARGE</v>
      </c>
      <c r="J51" t="str">
        <f>LOOKUP($A51,'DATA SHEET'!$A$2:$A$253,'DATA SHEET'!$R$2:$R$253)</f>
        <v>YES</v>
      </c>
      <c r="K51" t="str">
        <f>LOOKUP($A51,'DATA SHEET'!$A$2:$A$253,'DATA SHEET'!$O$2:$O$253)</f>
        <v>Commercial</v>
      </c>
      <c r="L51" t="s">
        <v>22</v>
      </c>
      <c r="M51">
        <v>57</v>
      </c>
      <c r="N51">
        <v>56</v>
      </c>
      <c r="O51">
        <v>0.25</v>
      </c>
      <c r="P51">
        <v>5.3999999999999999E-2</v>
      </c>
      <c r="Q51">
        <v>1.7999999999999999E-2</v>
      </c>
      <c r="R51">
        <v>0.214</v>
      </c>
      <c r="S51">
        <v>3.5999999999999997E-2</v>
      </c>
      <c r="T51">
        <v>0.23200000000000001</v>
      </c>
      <c r="U51">
        <v>7.0999999999999994E-2</v>
      </c>
      <c r="V51">
        <v>8.8999999999999996E-2</v>
      </c>
      <c r="W51">
        <v>3.5999999999999997E-2</v>
      </c>
    </row>
    <row r="52" spans="1:23" x14ac:dyDescent="0.25">
      <c r="A52" s="4" t="str">
        <f>LOOKUP(B52,'DATA SHEET'!$B$2:$B$253,'DATA SHEET'!$A$2:$A$253)</f>
        <v>038-2</v>
      </c>
      <c r="B52" s="4" t="s">
        <v>120</v>
      </c>
      <c r="C52" t="str">
        <f>LOOKUP($A52,'DATA SHEET'!$A$2:$A$253,'DATA SHEET'!$E$2:$E$253)</f>
        <v>20227893</v>
      </c>
      <c r="D52">
        <f>LOOKUP($A52,'DATA SHEET'!$A$2:$A$253,'DATA SHEET'!$G$2:$G$253)</f>
        <v>7.6666666666666679</v>
      </c>
      <c r="E52" t="str">
        <f>LOOKUP($A52,'DATA SHEET'!$A$2:$A$253,'DATA SHEET'!$H$2:$H$253)</f>
        <v>43.177779</v>
      </c>
      <c r="F52" t="str">
        <f>LOOKUP($A52,'DATA SHEET'!$A$2:$A$253,'DATA SHEET'!$I$2:$I$253)</f>
        <v xml:space="preserve"> -79.239655</v>
      </c>
      <c r="G52">
        <f>LOOKUP($A52,'DATA SHEET'!$A$2:$A$253,'DATA SHEET'!$J$2:$J$253)</f>
        <v>15</v>
      </c>
      <c r="H52" t="str">
        <f>LOOKUP($A52,'DATA SHEET'!$A$2:$A$253,'DATA SHEET'!$K$2:$K$253)</f>
        <v>Partly Cloudy</v>
      </c>
      <c r="I52" t="str">
        <f>LOOKUP($A52,'DATA SHEET'!$A$2:$A$253,'DATA SHEET'!$T$2:$T$253)</f>
        <v>LARGE</v>
      </c>
      <c r="J52" t="str">
        <f>LOOKUP($A52,'DATA SHEET'!$A$2:$A$253,'DATA SHEET'!$R$2:$R$253)</f>
        <v>YES</v>
      </c>
      <c r="K52" t="str">
        <f>LOOKUP($A52,'DATA SHEET'!$A$2:$A$253,'DATA SHEET'!$O$2:$O$253)</f>
        <v>Commercial</v>
      </c>
      <c r="L52" t="s">
        <v>22</v>
      </c>
      <c r="M52">
        <v>40</v>
      </c>
      <c r="N52">
        <v>39</v>
      </c>
      <c r="O52">
        <v>0.128</v>
      </c>
      <c r="P52">
        <v>2.5999999999999999E-2</v>
      </c>
      <c r="Q52">
        <v>0</v>
      </c>
      <c r="R52">
        <v>0.128</v>
      </c>
      <c r="S52">
        <v>0</v>
      </c>
      <c r="T52">
        <v>0.10299999999999999</v>
      </c>
      <c r="U52">
        <v>0.308</v>
      </c>
      <c r="V52">
        <v>5.0999999999999997E-2</v>
      </c>
      <c r="W52">
        <v>0.25600000000000001</v>
      </c>
    </row>
    <row r="53" spans="1:23" x14ac:dyDescent="0.25">
      <c r="A53" s="4" t="str">
        <f>LOOKUP(B53,'DATA SHEET'!$B$2:$B$253,'DATA SHEET'!$A$2:$A$253)</f>
        <v>038-2</v>
      </c>
      <c r="B53" s="4" t="s">
        <v>122</v>
      </c>
      <c r="C53" t="str">
        <f>LOOKUP($A53,'DATA SHEET'!$A$2:$A$253,'DATA SHEET'!$E$2:$E$253)</f>
        <v>20227893</v>
      </c>
      <c r="D53">
        <f>LOOKUP($A53,'DATA SHEET'!$A$2:$A$253,'DATA SHEET'!$G$2:$G$253)</f>
        <v>7.6666666666666679</v>
      </c>
      <c r="E53" t="str">
        <f>LOOKUP($A53,'DATA SHEET'!$A$2:$A$253,'DATA SHEET'!$H$2:$H$253)</f>
        <v>43.177779</v>
      </c>
      <c r="F53" t="str">
        <f>LOOKUP($A53,'DATA SHEET'!$A$2:$A$253,'DATA SHEET'!$I$2:$I$253)</f>
        <v xml:space="preserve"> -79.239655</v>
      </c>
      <c r="G53">
        <f>LOOKUP($A53,'DATA SHEET'!$A$2:$A$253,'DATA SHEET'!$J$2:$J$253)</f>
        <v>15</v>
      </c>
      <c r="H53" t="str">
        <f>LOOKUP($A53,'DATA SHEET'!$A$2:$A$253,'DATA SHEET'!$K$2:$K$253)</f>
        <v>Partly Cloudy</v>
      </c>
      <c r="I53" t="str">
        <f>LOOKUP($A53,'DATA SHEET'!$A$2:$A$253,'DATA SHEET'!$T$2:$T$253)</f>
        <v>LARGE</v>
      </c>
      <c r="J53" t="str">
        <f>LOOKUP($A53,'DATA SHEET'!$A$2:$A$253,'DATA SHEET'!$R$2:$R$253)</f>
        <v>YES</v>
      </c>
      <c r="K53" t="str">
        <f>LOOKUP($A53,'DATA SHEET'!$A$2:$A$253,'DATA SHEET'!$O$2:$O$253)</f>
        <v>Commercial</v>
      </c>
      <c r="L53" t="s">
        <v>15</v>
      </c>
      <c r="M53">
        <v>26</v>
      </c>
      <c r="N53">
        <v>25</v>
      </c>
      <c r="O53">
        <v>0.24</v>
      </c>
      <c r="P53">
        <v>0.04</v>
      </c>
      <c r="Q53">
        <v>0</v>
      </c>
      <c r="R53">
        <v>0.24</v>
      </c>
      <c r="S53">
        <v>0</v>
      </c>
      <c r="T53">
        <v>0.16</v>
      </c>
      <c r="U53">
        <v>0.16</v>
      </c>
      <c r="V53">
        <v>0.12</v>
      </c>
      <c r="W53">
        <v>0.04</v>
      </c>
    </row>
    <row r="54" spans="1:23" x14ac:dyDescent="0.25">
      <c r="A54" s="4" t="str">
        <f>LOOKUP(B54,'DATA SHEET'!$B$2:$B$253,'DATA SHEET'!$A$2:$A$253)</f>
        <v>038-2</v>
      </c>
      <c r="B54" s="4" t="s">
        <v>122</v>
      </c>
      <c r="C54" t="str">
        <f>LOOKUP($A54,'DATA SHEET'!$A$2:$A$253,'DATA SHEET'!$E$2:$E$253)</f>
        <v>20227893</v>
      </c>
      <c r="D54">
        <f>LOOKUP($A54,'DATA SHEET'!$A$2:$A$253,'DATA SHEET'!$G$2:$G$253)</f>
        <v>7.6666666666666679</v>
      </c>
      <c r="E54" t="str">
        <f>LOOKUP($A54,'DATA SHEET'!$A$2:$A$253,'DATA SHEET'!$H$2:$H$253)</f>
        <v>43.177779</v>
      </c>
      <c r="F54" t="str">
        <f>LOOKUP($A54,'DATA SHEET'!$A$2:$A$253,'DATA SHEET'!$I$2:$I$253)</f>
        <v xml:space="preserve"> -79.239655</v>
      </c>
      <c r="G54">
        <f>LOOKUP($A54,'DATA SHEET'!$A$2:$A$253,'DATA SHEET'!$J$2:$J$253)</f>
        <v>15</v>
      </c>
      <c r="H54" t="str">
        <f>LOOKUP($A54,'DATA SHEET'!$A$2:$A$253,'DATA SHEET'!$K$2:$K$253)</f>
        <v>Partly Cloudy</v>
      </c>
      <c r="I54" t="str">
        <f>LOOKUP($A54,'DATA SHEET'!$A$2:$A$253,'DATA SHEET'!$T$2:$T$253)</f>
        <v>LARGE</v>
      </c>
      <c r="J54" t="str">
        <f>LOOKUP($A54,'DATA SHEET'!$A$2:$A$253,'DATA SHEET'!$R$2:$R$253)</f>
        <v>YES</v>
      </c>
      <c r="K54" t="str">
        <f>LOOKUP($A54,'DATA SHEET'!$A$2:$A$253,'DATA SHEET'!$O$2:$O$253)</f>
        <v>Commercial</v>
      </c>
      <c r="L54" t="s">
        <v>22</v>
      </c>
      <c r="M54">
        <v>391</v>
      </c>
      <c r="N54">
        <v>381</v>
      </c>
      <c r="O54">
        <v>0.252</v>
      </c>
      <c r="P54">
        <v>2.5999999999999999E-2</v>
      </c>
      <c r="Q54">
        <v>0</v>
      </c>
      <c r="R54">
        <v>0.23899999999999999</v>
      </c>
      <c r="S54">
        <v>0.01</v>
      </c>
      <c r="T54">
        <v>0.20699999999999999</v>
      </c>
      <c r="U54">
        <v>0.129</v>
      </c>
      <c r="V54">
        <v>7.0999999999999994E-2</v>
      </c>
      <c r="W54">
        <v>6.6000000000000003E-2</v>
      </c>
    </row>
    <row r="55" spans="1:23" x14ac:dyDescent="0.25">
      <c r="A55" s="4" t="str">
        <f>LOOKUP(B55,'DATA SHEET'!$B$2:$B$253,'DATA SHEET'!$A$2:$A$253)</f>
        <v>039</v>
      </c>
      <c r="B55" s="4" t="s">
        <v>124</v>
      </c>
      <c r="C55" t="str">
        <f>LOOKUP($A55,'DATA SHEET'!$A$2:$A$253,'DATA SHEET'!$E$2:$E$253)</f>
        <v>20227893</v>
      </c>
      <c r="D55">
        <f>LOOKUP($A55,'DATA SHEET'!$A$2:$A$253,'DATA SHEET'!$G$2:$G$253)</f>
        <v>8.3333333333333339</v>
      </c>
      <c r="E55" t="str">
        <f>LOOKUP($A55,'DATA SHEET'!$A$2:$A$253,'DATA SHEET'!$H$2:$H$253)</f>
        <v>43.139716</v>
      </c>
      <c r="F55" t="str">
        <f>LOOKUP($A55,'DATA SHEET'!$A$2:$A$253,'DATA SHEET'!$I$2:$I$253)</f>
        <v xml:space="preserve"> -79.237330</v>
      </c>
      <c r="G55">
        <f>LOOKUP($A55,'DATA SHEET'!$A$2:$A$253,'DATA SHEET'!$J$2:$J$253)</f>
        <v>17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YES</v>
      </c>
      <c r="K55" t="str">
        <f>LOOKUP($A55,'DATA SHEET'!$A$2:$A$253,'DATA SHEET'!$O$2:$O$253)</f>
        <v>Green Area</v>
      </c>
      <c r="L55" t="s">
        <v>15</v>
      </c>
      <c r="M55">
        <v>65</v>
      </c>
      <c r="N55">
        <v>62</v>
      </c>
      <c r="O55">
        <v>0.30599999999999999</v>
      </c>
      <c r="P55">
        <v>0</v>
      </c>
      <c r="Q55">
        <v>0</v>
      </c>
      <c r="R55">
        <v>0.28999999999999998</v>
      </c>
      <c r="S55">
        <v>1.6E-2</v>
      </c>
      <c r="T55">
        <v>0.28999999999999998</v>
      </c>
      <c r="U55">
        <v>4.8000000000000001E-2</v>
      </c>
      <c r="V55">
        <v>1.6E-2</v>
      </c>
      <c r="W55">
        <v>3.2000000000000001E-2</v>
      </c>
    </row>
    <row r="56" spans="1:23" x14ac:dyDescent="0.25">
      <c r="A56" s="4" t="str">
        <f>LOOKUP(B56,'DATA SHEET'!$B$2:$B$253,'DATA SHEET'!$A$2:$A$253)</f>
        <v>039</v>
      </c>
      <c r="B56" s="4" t="s">
        <v>126</v>
      </c>
      <c r="C56" t="str">
        <f>LOOKUP($A56,'DATA SHEET'!$A$2:$A$253,'DATA SHEET'!$E$2:$E$253)</f>
        <v>20227893</v>
      </c>
      <c r="D56">
        <f>LOOKUP($A56,'DATA SHEET'!$A$2:$A$253,'DATA SHEET'!$G$2:$G$253)</f>
        <v>8.3333333333333339</v>
      </c>
      <c r="E56" t="str">
        <f>LOOKUP($A56,'DATA SHEET'!$A$2:$A$253,'DATA SHEET'!$H$2:$H$253)</f>
        <v>43.139716</v>
      </c>
      <c r="F56" t="str">
        <f>LOOKUP($A56,'DATA SHEET'!$A$2:$A$253,'DATA SHEET'!$I$2:$I$253)</f>
        <v xml:space="preserve"> -79.237330</v>
      </c>
      <c r="G56">
        <f>LOOKUP($A56,'DATA SHEET'!$A$2:$A$253,'DATA SHEET'!$J$2:$J$253)</f>
        <v>17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YES</v>
      </c>
      <c r="K56" t="str">
        <f>LOOKUP($A56,'DATA SHEET'!$A$2:$A$253,'DATA SHEET'!$O$2:$O$253)</f>
        <v>Green Area</v>
      </c>
      <c r="L56" t="s">
        <v>15</v>
      </c>
      <c r="M56">
        <v>192</v>
      </c>
      <c r="N56">
        <v>188</v>
      </c>
      <c r="O56">
        <v>0.29299999999999998</v>
      </c>
      <c r="P56">
        <v>3.6999999999999998E-2</v>
      </c>
      <c r="Q56">
        <v>0</v>
      </c>
      <c r="R56">
        <v>0.28699999999999998</v>
      </c>
      <c r="S56">
        <v>5.0000000000000001E-3</v>
      </c>
      <c r="T56">
        <v>0.314</v>
      </c>
      <c r="U56">
        <v>3.2000000000000001E-2</v>
      </c>
      <c r="V56">
        <v>1.6E-2</v>
      </c>
      <c r="W56">
        <v>1.6E-2</v>
      </c>
    </row>
    <row r="57" spans="1:23" x14ac:dyDescent="0.25">
      <c r="A57" s="4" t="str">
        <f>LOOKUP(B57,'DATA SHEET'!$B$2:$B$253,'DATA SHEET'!$A$2:$A$253)</f>
        <v>040</v>
      </c>
      <c r="B57" s="4" t="s">
        <v>128</v>
      </c>
      <c r="C57" t="str">
        <f>LOOKUP($A57,'DATA SHEET'!$A$2:$A$253,'DATA SHEET'!$E$2:$E$253)</f>
        <v>20227900</v>
      </c>
      <c r="D57">
        <f>LOOKUP($A57,'DATA SHEET'!$A$2:$A$253,'DATA SHEET'!$G$2:$G$253)</f>
        <v>8.8333333333333339</v>
      </c>
      <c r="E57" t="str">
        <f>LOOKUP($A57,'DATA SHEET'!$A$2:$A$253,'DATA SHEET'!$H$2:$H$253)</f>
        <v>43.178229</v>
      </c>
      <c r="F57" t="str">
        <f>LOOKUP($A57,'DATA SHEET'!$A$2:$A$253,'DATA SHEET'!$I$2:$I$253)</f>
        <v xml:space="preserve"> -79.240608</v>
      </c>
      <c r="G57">
        <f>LOOKUP($A57,'DATA SHEET'!$A$2:$A$253,'DATA SHEET'!$J$2:$J$253)</f>
        <v>18</v>
      </c>
      <c r="H57" t="str">
        <f>LOOKUP($A57,'DATA SHEET'!$A$2:$A$253,'DATA SHEET'!$K$2:$K$253)</f>
        <v>Foggy</v>
      </c>
      <c r="I57" t="str">
        <f>LOOKUP($A57,'DATA SHEET'!$A$2:$A$253,'DATA SHEET'!$T$2:$T$253)</f>
        <v>SMALL</v>
      </c>
      <c r="J57" t="str">
        <f>LOOKUP($A57,'DATA SHEET'!$A$2:$A$253,'DATA SHEET'!$R$2:$R$253)</f>
        <v>YES</v>
      </c>
      <c r="K57" t="str">
        <f>LOOKUP($A57,'DATA SHEET'!$A$2:$A$253,'DATA SHEET'!$O$2:$O$253)</f>
        <v>Green Area</v>
      </c>
      <c r="L57" t="s">
        <v>15</v>
      </c>
      <c r="M57">
        <v>9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0.5</v>
      </c>
    </row>
    <row r="58" spans="1:23" x14ac:dyDescent="0.25">
      <c r="A58" s="4" t="str">
        <f>LOOKUP(B58,'DATA SHEET'!$B$2:$B$253,'DATA SHEET'!$A$2:$A$253)</f>
        <v>040</v>
      </c>
      <c r="B58" s="4" t="s">
        <v>128</v>
      </c>
      <c r="C58" t="str">
        <f>LOOKUP($A58,'DATA SHEET'!$A$2:$A$253,'DATA SHEET'!$E$2:$E$253)</f>
        <v>20227900</v>
      </c>
      <c r="D58">
        <f>LOOKUP($A58,'DATA SHEET'!$A$2:$A$253,'DATA SHEET'!$G$2:$G$253)</f>
        <v>8.8333333333333339</v>
      </c>
      <c r="E58" t="str">
        <f>LOOKUP($A58,'DATA SHEET'!$A$2:$A$253,'DATA SHEET'!$H$2:$H$253)</f>
        <v>43.178229</v>
      </c>
      <c r="F58" t="str">
        <f>LOOKUP($A58,'DATA SHEET'!$A$2:$A$253,'DATA SHEET'!$I$2:$I$253)</f>
        <v xml:space="preserve"> -79.240608</v>
      </c>
      <c r="G58">
        <f>LOOKUP($A58,'DATA SHEET'!$A$2:$A$253,'DATA SHEET'!$J$2:$J$253)</f>
        <v>18</v>
      </c>
      <c r="H58" t="str">
        <f>LOOKUP($A58,'DATA SHEET'!$A$2:$A$253,'DATA SHEET'!$K$2:$K$253)</f>
        <v>Foggy</v>
      </c>
      <c r="I58" t="str">
        <f>LOOKUP($A58,'DATA SHEET'!$A$2:$A$253,'DATA SHEET'!$T$2:$T$253)</f>
        <v>SMALL</v>
      </c>
      <c r="J58" t="str">
        <f>LOOKUP($A58,'DATA SHEET'!$A$2:$A$253,'DATA SHEET'!$R$2:$R$253)</f>
        <v>YES</v>
      </c>
      <c r="K58" t="str">
        <f>LOOKUP($A58,'DATA SHEET'!$A$2:$A$253,'DATA SHEET'!$O$2:$O$253)</f>
        <v>Green Area</v>
      </c>
      <c r="L58" t="s">
        <v>22</v>
      </c>
      <c r="M58">
        <v>99</v>
      </c>
      <c r="N58">
        <v>93</v>
      </c>
      <c r="O58">
        <v>0.183</v>
      </c>
      <c r="P58">
        <v>0.129</v>
      </c>
      <c r="Q58">
        <v>0</v>
      </c>
      <c r="R58">
        <v>0.17199999999999999</v>
      </c>
      <c r="S58">
        <v>1.0999999999999999E-2</v>
      </c>
      <c r="T58">
        <v>0.23699999999999999</v>
      </c>
      <c r="U58">
        <v>0.14000000000000001</v>
      </c>
      <c r="V58">
        <v>6.5000000000000002E-2</v>
      </c>
      <c r="W58">
        <v>6.5000000000000002E-2</v>
      </c>
    </row>
    <row r="59" spans="1:23" x14ac:dyDescent="0.25">
      <c r="A59" s="4" t="str">
        <f>LOOKUP(B59,'DATA SHEET'!$B$2:$B$253,'DATA SHEET'!$A$2:$A$253)</f>
        <v>040</v>
      </c>
      <c r="B59" s="4" t="s">
        <v>131</v>
      </c>
      <c r="C59" t="str">
        <f>LOOKUP($A59,'DATA SHEET'!$A$2:$A$253,'DATA SHEET'!$E$2:$E$253)</f>
        <v>20227900</v>
      </c>
      <c r="D59">
        <f>LOOKUP($A59,'DATA SHEET'!$A$2:$A$253,'DATA SHEET'!$G$2:$G$253)</f>
        <v>8.8333333333333339</v>
      </c>
      <c r="E59" t="str">
        <f>LOOKUP($A59,'DATA SHEET'!$A$2:$A$253,'DATA SHEET'!$H$2:$H$253)</f>
        <v>43.178229</v>
      </c>
      <c r="F59" t="str">
        <f>LOOKUP($A59,'DATA SHEET'!$A$2:$A$253,'DATA SHEET'!$I$2:$I$253)</f>
        <v xml:space="preserve"> -79.240608</v>
      </c>
      <c r="G59">
        <f>LOOKUP($A59,'DATA SHEET'!$A$2:$A$253,'DATA SHEET'!$J$2:$J$253)</f>
        <v>18</v>
      </c>
      <c r="H59" t="str">
        <f>LOOKUP($A59,'DATA SHEET'!$A$2:$A$253,'DATA SHEET'!$K$2:$K$253)</f>
        <v>Foggy</v>
      </c>
      <c r="I59" t="str">
        <f>LOOKUP($A59,'DATA SHEET'!$A$2:$A$253,'DATA SHEET'!$T$2:$T$253)</f>
        <v>SMALL</v>
      </c>
      <c r="J59" t="str">
        <f>LOOKUP($A59,'DATA SHEET'!$A$2:$A$253,'DATA SHEET'!$R$2:$R$253)</f>
        <v>YES</v>
      </c>
      <c r="K59" t="str">
        <f>LOOKUP($A59,'DATA SHEET'!$A$2:$A$253,'DATA SHEET'!$O$2:$O$253)</f>
        <v>Green Area</v>
      </c>
      <c r="L59" t="s">
        <v>15</v>
      </c>
      <c r="M59">
        <v>41</v>
      </c>
      <c r="N59">
        <v>40</v>
      </c>
      <c r="O59">
        <v>0.3</v>
      </c>
      <c r="P59">
        <v>0.05</v>
      </c>
      <c r="Q59">
        <v>0</v>
      </c>
      <c r="R59">
        <v>0.27500000000000002</v>
      </c>
      <c r="S59">
        <v>0</v>
      </c>
      <c r="T59">
        <v>0.3</v>
      </c>
      <c r="U59">
        <v>2.5000000000000001E-2</v>
      </c>
      <c r="V59">
        <v>0.05</v>
      </c>
      <c r="W59">
        <v>0</v>
      </c>
    </row>
    <row r="60" spans="1:23" x14ac:dyDescent="0.25">
      <c r="A60" s="4" t="str">
        <f>LOOKUP(B60,'DATA SHEET'!$B$2:$B$253,'DATA SHEET'!$A$2:$A$253)</f>
        <v>040</v>
      </c>
      <c r="B60" s="4" t="s">
        <v>131</v>
      </c>
      <c r="C60" t="str">
        <f>LOOKUP($A60,'DATA SHEET'!$A$2:$A$253,'DATA SHEET'!$E$2:$E$253)</f>
        <v>20227900</v>
      </c>
      <c r="D60">
        <f>LOOKUP($A60,'DATA SHEET'!$A$2:$A$253,'DATA SHEET'!$G$2:$G$253)</f>
        <v>8.8333333333333339</v>
      </c>
      <c r="E60" t="str">
        <f>LOOKUP($A60,'DATA SHEET'!$A$2:$A$253,'DATA SHEET'!$H$2:$H$253)</f>
        <v>43.178229</v>
      </c>
      <c r="F60" t="str">
        <f>LOOKUP($A60,'DATA SHEET'!$A$2:$A$253,'DATA SHEET'!$I$2:$I$253)</f>
        <v xml:space="preserve"> -79.240608</v>
      </c>
      <c r="G60">
        <f>LOOKUP($A60,'DATA SHEET'!$A$2:$A$253,'DATA SHEET'!$J$2:$J$253)</f>
        <v>18</v>
      </c>
      <c r="H60" t="str">
        <f>LOOKUP($A60,'DATA SHEET'!$A$2:$A$253,'DATA SHEET'!$K$2:$K$253)</f>
        <v>Foggy</v>
      </c>
      <c r="I60" t="str">
        <f>LOOKUP($A60,'DATA SHEET'!$A$2:$A$253,'DATA SHEET'!$T$2:$T$253)</f>
        <v>SMALL</v>
      </c>
      <c r="J60" t="str">
        <f>LOOKUP($A60,'DATA SHEET'!$A$2:$A$253,'DATA SHEET'!$R$2:$R$253)</f>
        <v>YES</v>
      </c>
      <c r="K60" t="str">
        <f>LOOKUP($A60,'DATA SHEET'!$A$2:$A$253,'DATA SHEET'!$O$2:$O$253)</f>
        <v>Green Area</v>
      </c>
      <c r="L60" t="s">
        <v>22</v>
      </c>
      <c r="M60">
        <v>34</v>
      </c>
      <c r="N60">
        <v>33</v>
      </c>
      <c r="O60">
        <v>0.27300000000000002</v>
      </c>
      <c r="P60">
        <v>0.03</v>
      </c>
      <c r="Q60">
        <v>0</v>
      </c>
      <c r="R60">
        <v>0.27300000000000002</v>
      </c>
      <c r="S60">
        <v>0</v>
      </c>
      <c r="T60">
        <v>0.21199999999999999</v>
      </c>
      <c r="U60">
        <v>0.121</v>
      </c>
      <c r="V60">
        <v>9.0999999999999998E-2</v>
      </c>
      <c r="W60">
        <v>0</v>
      </c>
    </row>
    <row r="61" spans="1:23" x14ac:dyDescent="0.25">
      <c r="A61" s="4" t="str">
        <f>LOOKUP(B61,'DATA SHEET'!$B$2:$B$253,'DATA SHEET'!$A$2:$A$253)</f>
        <v>041</v>
      </c>
      <c r="B61" s="4" t="s">
        <v>135</v>
      </c>
      <c r="C61" t="str">
        <f>LOOKUP($A61,'DATA SHEET'!$A$2:$A$253,'DATA SHEET'!$E$2:$E$253)</f>
        <v>20227902</v>
      </c>
      <c r="D61">
        <f>LOOKUP($A61,'DATA SHEET'!$A$2:$A$253,'DATA SHEET'!$G$2:$G$253)</f>
        <v>8.0666666666666664</v>
      </c>
      <c r="E61" t="str">
        <f>LOOKUP($A61,'DATA SHEET'!$A$2:$A$253,'DATA SHEET'!$H$2:$H$253)</f>
        <v>43.180794</v>
      </c>
      <c r="F61" t="str">
        <f>LOOKUP($A61,'DATA SHEET'!$A$2:$A$253,'DATA SHEET'!$I$2:$I$253)</f>
        <v xml:space="preserve"> -79.244033</v>
      </c>
      <c r="G61">
        <f>LOOKUP($A61,'DATA SHEET'!$A$2:$A$253,'DATA SHEET'!$J$2:$J$253)</f>
        <v>21</v>
      </c>
      <c r="H61" t="str">
        <f>LOOKUP($A61,'DATA SHEET'!$A$2:$A$253,'DATA SHEET'!$K$2:$K$253)</f>
        <v>Mostly Cloudy</v>
      </c>
      <c r="I61" t="str">
        <f>LOOKUP($A61,'DATA SHEET'!$A$2:$A$253,'DATA SHEET'!$T$2:$T$253)</f>
        <v>LARGE</v>
      </c>
      <c r="J61" t="str">
        <f>LOOKUP($A61,'DATA SHEET'!$A$2:$A$253,'DATA SHEET'!$R$2:$R$253)</f>
        <v>YES</v>
      </c>
      <c r="K61" t="str">
        <f>LOOKUP($A61,'DATA SHEET'!$A$2:$A$253,'DATA SHEET'!$O$2:$O$253)</f>
        <v>Green Area</v>
      </c>
      <c r="L61" t="s">
        <v>22</v>
      </c>
      <c r="M61">
        <v>560</v>
      </c>
      <c r="N61">
        <v>548</v>
      </c>
      <c r="O61">
        <v>0.28100000000000003</v>
      </c>
      <c r="P61">
        <v>2.5999999999999999E-2</v>
      </c>
      <c r="Q61">
        <v>5.0000000000000001E-3</v>
      </c>
      <c r="R61">
        <v>0.26600000000000001</v>
      </c>
      <c r="S61">
        <v>5.0000000000000001E-3</v>
      </c>
      <c r="T61">
        <v>0.25700000000000001</v>
      </c>
      <c r="U61">
        <v>7.2999999999999995E-2</v>
      </c>
      <c r="V61">
        <v>4.9000000000000002E-2</v>
      </c>
      <c r="W61">
        <v>3.5999999999999997E-2</v>
      </c>
    </row>
    <row r="62" spans="1:23" x14ac:dyDescent="0.25">
      <c r="A62" s="4" t="str">
        <f>LOOKUP(B62,'DATA SHEET'!$B$2:$B$253,'DATA SHEET'!$A$2:$A$253)</f>
        <v>041</v>
      </c>
      <c r="B62" s="4" t="s">
        <v>138</v>
      </c>
      <c r="C62" t="str">
        <f>LOOKUP($A62,'DATA SHEET'!$A$2:$A$253,'DATA SHEET'!$E$2:$E$253)</f>
        <v>20227902</v>
      </c>
      <c r="D62">
        <f>LOOKUP($A62,'DATA SHEET'!$A$2:$A$253,'DATA SHEET'!$G$2:$G$253)</f>
        <v>8.0666666666666664</v>
      </c>
      <c r="E62" t="str">
        <f>LOOKUP($A62,'DATA SHEET'!$A$2:$A$253,'DATA SHEET'!$H$2:$H$253)</f>
        <v>43.180794</v>
      </c>
      <c r="F62" t="str">
        <f>LOOKUP($A62,'DATA SHEET'!$A$2:$A$253,'DATA SHEET'!$I$2:$I$253)</f>
        <v xml:space="preserve"> -79.244033</v>
      </c>
      <c r="G62">
        <f>LOOKUP($A62,'DATA SHEET'!$A$2:$A$253,'DATA SHEET'!$J$2:$J$253)</f>
        <v>21</v>
      </c>
      <c r="H62" t="str">
        <f>LOOKUP($A62,'DATA SHEET'!$A$2:$A$253,'DATA SHEET'!$K$2:$K$253)</f>
        <v>Mostly Cloudy</v>
      </c>
      <c r="I62" t="str">
        <f>LOOKUP($A62,'DATA SHEET'!$A$2:$A$253,'DATA SHEET'!$T$2:$T$253)</f>
        <v>LARGE</v>
      </c>
      <c r="J62" t="str">
        <f>LOOKUP($A62,'DATA SHEET'!$A$2:$A$253,'DATA SHEET'!$R$2:$R$253)</f>
        <v>YES</v>
      </c>
      <c r="K62" t="str">
        <f>LOOKUP($A62,'DATA SHEET'!$A$2:$A$253,'DATA SHEET'!$O$2:$O$253)</f>
        <v>Green Area</v>
      </c>
      <c r="L62" t="s">
        <v>22</v>
      </c>
      <c r="M62">
        <v>329</v>
      </c>
      <c r="N62">
        <v>315</v>
      </c>
      <c r="O62">
        <v>0.23799999999999999</v>
      </c>
      <c r="P62">
        <v>4.1000000000000002E-2</v>
      </c>
      <c r="Q62">
        <v>2.1999999999999999E-2</v>
      </c>
      <c r="R62">
        <v>0.21</v>
      </c>
      <c r="S62">
        <v>1.9E-2</v>
      </c>
      <c r="T62">
        <v>0.21</v>
      </c>
      <c r="U62">
        <v>0.114</v>
      </c>
      <c r="V62">
        <v>7.0000000000000007E-2</v>
      </c>
      <c r="W62">
        <v>7.5999999999999998E-2</v>
      </c>
    </row>
    <row r="63" spans="1:23" x14ac:dyDescent="0.25">
      <c r="A63" s="4" t="str">
        <f>LOOKUP(B63,'DATA SHEET'!$B$2:$B$253,'DATA SHEET'!$A$2:$A$253)</f>
        <v>041</v>
      </c>
      <c r="B63" s="4" t="s">
        <v>139</v>
      </c>
      <c r="C63" t="str">
        <f>LOOKUP($A63,'DATA SHEET'!$A$2:$A$253,'DATA SHEET'!$E$2:$E$253)</f>
        <v>20227902</v>
      </c>
      <c r="D63">
        <f>LOOKUP($A63,'DATA SHEET'!$A$2:$A$253,'DATA SHEET'!$G$2:$G$253)</f>
        <v>8.0666666666666664</v>
      </c>
      <c r="E63" t="str">
        <f>LOOKUP($A63,'DATA SHEET'!$A$2:$A$253,'DATA SHEET'!$H$2:$H$253)</f>
        <v>43.180794</v>
      </c>
      <c r="F63" t="str">
        <f>LOOKUP($A63,'DATA SHEET'!$A$2:$A$253,'DATA SHEET'!$I$2:$I$253)</f>
        <v xml:space="preserve"> -79.244033</v>
      </c>
      <c r="G63">
        <f>LOOKUP($A63,'DATA SHEET'!$A$2:$A$253,'DATA SHEET'!$J$2:$J$253)</f>
        <v>21</v>
      </c>
      <c r="H63" t="str">
        <f>LOOKUP($A63,'DATA SHEET'!$A$2:$A$253,'DATA SHEET'!$K$2:$K$253)</f>
        <v>Mostly Cloudy</v>
      </c>
      <c r="I63" t="str">
        <f>LOOKUP($A63,'DATA SHEET'!$A$2:$A$253,'DATA SHEET'!$T$2:$T$253)</f>
        <v>LARGE</v>
      </c>
      <c r="J63" t="str">
        <f>LOOKUP($A63,'DATA SHEET'!$A$2:$A$253,'DATA SHEET'!$R$2:$R$253)</f>
        <v>YES</v>
      </c>
      <c r="K63" t="str">
        <f>LOOKUP($A63,'DATA SHEET'!$A$2:$A$253,'DATA SHEET'!$O$2:$O$253)</f>
        <v>Green Area</v>
      </c>
      <c r="L63" t="s">
        <v>22</v>
      </c>
      <c r="M63">
        <v>127</v>
      </c>
      <c r="N63">
        <v>122</v>
      </c>
      <c r="O63">
        <v>0.221</v>
      </c>
      <c r="P63">
        <v>4.9000000000000002E-2</v>
      </c>
      <c r="Q63">
        <v>0</v>
      </c>
      <c r="R63">
        <v>0.20499999999999999</v>
      </c>
      <c r="S63">
        <v>1.6E-2</v>
      </c>
      <c r="T63">
        <v>0.221</v>
      </c>
      <c r="U63">
        <v>0.13100000000000001</v>
      </c>
      <c r="V63">
        <v>4.9000000000000002E-2</v>
      </c>
      <c r="W63">
        <v>0.107</v>
      </c>
    </row>
    <row r="64" spans="1:23" x14ac:dyDescent="0.25">
      <c r="A64" s="4" t="str">
        <f>LOOKUP(B64,'DATA SHEET'!$B$2:$B$253,'DATA SHEET'!$A$2:$A$253)</f>
        <v>041</v>
      </c>
      <c r="B64" s="4" t="s">
        <v>140</v>
      </c>
      <c r="C64" t="str">
        <f>LOOKUP($A64,'DATA SHEET'!$A$2:$A$253,'DATA SHEET'!$E$2:$E$253)</f>
        <v>20227902</v>
      </c>
      <c r="D64">
        <f>LOOKUP($A64,'DATA SHEET'!$A$2:$A$253,'DATA SHEET'!$G$2:$G$253)</f>
        <v>8.0666666666666664</v>
      </c>
      <c r="E64" t="str">
        <f>LOOKUP($A64,'DATA SHEET'!$A$2:$A$253,'DATA SHEET'!$H$2:$H$253)</f>
        <v>43.180794</v>
      </c>
      <c r="F64" t="str">
        <f>LOOKUP($A64,'DATA SHEET'!$A$2:$A$253,'DATA SHEET'!$I$2:$I$253)</f>
        <v xml:space="preserve"> -79.244033</v>
      </c>
      <c r="G64">
        <f>LOOKUP($A64,'DATA SHEET'!$A$2:$A$253,'DATA SHEET'!$J$2:$J$253)</f>
        <v>21</v>
      </c>
      <c r="H64" t="str">
        <f>LOOKUP($A64,'DATA SHEET'!$A$2:$A$253,'DATA SHEET'!$K$2:$K$253)</f>
        <v>Mostly Cloudy</v>
      </c>
      <c r="I64" t="str">
        <f>LOOKUP($A64,'DATA SHEET'!$A$2:$A$253,'DATA SHEET'!$T$2:$T$253)</f>
        <v>LARGE</v>
      </c>
      <c r="J64" t="str">
        <f>LOOKUP($A64,'DATA SHEET'!$A$2:$A$253,'DATA SHEET'!$R$2:$R$253)</f>
        <v>YES</v>
      </c>
      <c r="K64" t="str">
        <f>LOOKUP($A64,'DATA SHEET'!$A$2:$A$253,'DATA SHEET'!$O$2:$O$253)</f>
        <v>Green Area</v>
      </c>
      <c r="L64" t="s">
        <v>22</v>
      </c>
      <c r="M64">
        <v>181</v>
      </c>
      <c r="N64">
        <v>177</v>
      </c>
      <c r="O64">
        <v>0.22</v>
      </c>
      <c r="P64">
        <v>0.04</v>
      </c>
      <c r="Q64">
        <v>0</v>
      </c>
      <c r="R64">
        <v>0.20300000000000001</v>
      </c>
      <c r="S64">
        <v>1.0999999999999999E-2</v>
      </c>
      <c r="T64">
        <v>0.22</v>
      </c>
      <c r="U64">
        <v>0.14699999999999999</v>
      </c>
      <c r="V64">
        <v>2.8000000000000001E-2</v>
      </c>
      <c r="W64">
        <v>0.13</v>
      </c>
    </row>
    <row r="65" spans="1:23" x14ac:dyDescent="0.25">
      <c r="A65" s="4" t="str">
        <f>LOOKUP(B65,'DATA SHEET'!$B$2:$B$253,'DATA SHEET'!$A$2:$A$253)</f>
        <v>042</v>
      </c>
      <c r="B65" s="4" t="s">
        <v>144</v>
      </c>
      <c r="C65" t="str">
        <f>LOOKUP($A65,'DATA SHEET'!$A$2:$A$253,'DATA SHEET'!$E$2:$E$253)</f>
        <v>20227913</v>
      </c>
      <c r="D65">
        <f>LOOKUP($A65,'DATA SHEET'!$A$2:$A$253,'DATA SHEET'!$G$2:$G$253)</f>
        <v>9.2166666666666668</v>
      </c>
      <c r="E65" t="str">
        <f>LOOKUP($A65,'DATA SHEET'!$A$2:$A$253,'DATA SHEET'!$H$2:$H$253)</f>
        <v>43.176775</v>
      </c>
      <c r="F65" t="str">
        <f>LOOKUP($A65,'DATA SHEET'!$A$2:$A$253,'DATA SHEET'!$I$2:$I$253)</f>
        <v xml:space="preserve"> -79.242460</v>
      </c>
      <c r="G65">
        <f>LOOKUP($A65,'DATA SHEET'!$A$2:$A$253,'DATA SHEET'!$J$2:$J$253)</f>
        <v>21</v>
      </c>
      <c r="H65" t="str">
        <f>LOOKUP($A65,'DATA SHEET'!$A$2:$A$253,'DATA SHEET'!$K$2:$K$253)</f>
        <v>Mostly Cloudy</v>
      </c>
      <c r="I65" t="str">
        <f>LOOKUP($A65,'DATA SHEET'!$A$2:$A$253,'DATA SHEET'!$T$2:$T$253)</f>
        <v>SMALL</v>
      </c>
      <c r="J65" t="str">
        <f>LOOKUP($A65,'DATA SHEET'!$A$2:$A$253,'DATA SHEET'!$R$2:$R$253)</f>
        <v>YES</v>
      </c>
      <c r="K65" t="str">
        <f>LOOKUP($A65,'DATA SHEET'!$A$2:$A$253,'DATA SHEET'!$O$2:$O$253)</f>
        <v>Commercial</v>
      </c>
      <c r="L65" t="s">
        <v>15</v>
      </c>
      <c r="M65">
        <v>91</v>
      </c>
      <c r="N65">
        <v>88</v>
      </c>
      <c r="O65">
        <v>0.26100000000000001</v>
      </c>
      <c r="P65">
        <v>4.4999999999999998E-2</v>
      </c>
      <c r="Q65">
        <v>1.0999999999999999E-2</v>
      </c>
      <c r="R65">
        <v>0.25</v>
      </c>
      <c r="S65">
        <v>0</v>
      </c>
      <c r="T65">
        <v>0.25</v>
      </c>
      <c r="U65">
        <v>9.0999999999999998E-2</v>
      </c>
      <c r="V65">
        <v>4.4999999999999998E-2</v>
      </c>
      <c r="W65">
        <v>4.4999999999999998E-2</v>
      </c>
    </row>
    <row r="66" spans="1:23" x14ac:dyDescent="0.25">
      <c r="A66" s="4" t="str">
        <f>LOOKUP(B66,'DATA SHEET'!$B$2:$B$253,'DATA SHEET'!$A$2:$A$253)</f>
        <v>042</v>
      </c>
      <c r="B66" s="4" t="s">
        <v>144</v>
      </c>
      <c r="C66" t="str">
        <f>LOOKUP($A66,'DATA SHEET'!$A$2:$A$253,'DATA SHEET'!$E$2:$E$253)</f>
        <v>20227913</v>
      </c>
      <c r="D66">
        <f>LOOKUP($A66,'DATA SHEET'!$A$2:$A$253,'DATA SHEET'!$G$2:$G$253)</f>
        <v>9.2166666666666668</v>
      </c>
      <c r="E66" t="str">
        <f>LOOKUP($A66,'DATA SHEET'!$A$2:$A$253,'DATA SHEET'!$H$2:$H$253)</f>
        <v>43.176775</v>
      </c>
      <c r="F66" t="str">
        <f>LOOKUP($A66,'DATA SHEET'!$A$2:$A$253,'DATA SHEET'!$I$2:$I$253)</f>
        <v xml:space="preserve"> -79.242460</v>
      </c>
      <c r="G66">
        <f>LOOKUP($A66,'DATA SHEET'!$A$2:$A$253,'DATA SHEET'!$J$2:$J$253)</f>
        <v>21</v>
      </c>
      <c r="H66" t="str">
        <f>LOOKUP($A66,'DATA SHEET'!$A$2:$A$253,'DATA SHEET'!$K$2:$K$253)</f>
        <v>Mostly Cloudy</v>
      </c>
      <c r="I66" t="str">
        <f>LOOKUP($A66,'DATA SHEET'!$A$2:$A$253,'DATA SHEET'!$T$2:$T$253)</f>
        <v>SMALL</v>
      </c>
      <c r="J66" t="str">
        <f>LOOKUP($A66,'DATA SHEET'!$A$2:$A$253,'DATA SHEET'!$R$2:$R$253)</f>
        <v>YES</v>
      </c>
      <c r="K66" t="str">
        <f>LOOKUP($A66,'DATA SHEET'!$A$2:$A$253,'DATA SHEET'!$O$2:$O$253)</f>
        <v>Commercial</v>
      </c>
      <c r="L66" t="s">
        <v>22</v>
      </c>
      <c r="M66">
        <v>8</v>
      </c>
      <c r="N66">
        <v>7</v>
      </c>
      <c r="O66">
        <v>0.28599999999999998</v>
      </c>
      <c r="P66">
        <v>0.14299999999999999</v>
      </c>
      <c r="Q66">
        <v>0</v>
      </c>
      <c r="R66">
        <v>0.14299999999999999</v>
      </c>
      <c r="S66">
        <v>0</v>
      </c>
      <c r="T66">
        <v>0.14299999999999999</v>
      </c>
      <c r="U66">
        <v>0.14299999999999999</v>
      </c>
      <c r="V66">
        <v>0.14299999999999999</v>
      </c>
      <c r="W66">
        <v>0</v>
      </c>
    </row>
    <row r="67" spans="1:23" x14ac:dyDescent="0.25">
      <c r="A67" s="4" t="str">
        <f>LOOKUP(B67,'DATA SHEET'!$B$2:$B$253,'DATA SHEET'!$A$2:$A$253)</f>
        <v>042</v>
      </c>
      <c r="B67" s="4" t="s">
        <v>147</v>
      </c>
      <c r="C67" t="str">
        <f>LOOKUP($A67,'DATA SHEET'!$A$2:$A$253,'DATA SHEET'!$E$2:$E$253)</f>
        <v>20227913</v>
      </c>
      <c r="D67">
        <f>LOOKUP($A67,'DATA SHEET'!$A$2:$A$253,'DATA SHEET'!$G$2:$G$253)</f>
        <v>9.2166666666666668</v>
      </c>
      <c r="E67" t="str">
        <f>LOOKUP($A67,'DATA SHEET'!$A$2:$A$253,'DATA SHEET'!$H$2:$H$253)</f>
        <v>43.176775</v>
      </c>
      <c r="F67" t="str">
        <f>LOOKUP($A67,'DATA SHEET'!$A$2:$A$253,'DATA SHEET'!$I$2:$I$253)</f>
        <v xml:space="preserve"> -79.242460</v>
      </c>
      <c r="G67">
        <f>LOOKUP($A67,'DATA SHEET'!$A$2:$A$253,'DATA SHEET'!$J$2:$J$253)</f>
        <v>21</v>
      </c>
      <c r="H67" t="str">
        <f>LOOKUP($A67,'DATA SHEET'!$A$2:$A$253,'DATA SHEET'!$K$2:$K$253)</f>
        <v>Mostly Cloudy</v>
      </c>
      <c r="I67" t="str">
        <f>LOOKUP($A67,'DATA SHEET'!$A$2:$A$253,'DATA SHEET'!$T$2:$T$253)</f>
        <v>SMALL</v>
      </c>
      <c r="J67" t="str">
        <f>LOOKUP($A67,'DATA SHEET'!$A$2:$A$253,'DATA SHEET'!$R$2:$R$253)</f>
        <v>YES</v>
      </c>
      <c r="K67" t="str">
        <f>LOOKUP($A67,'DATA SHEET'!$A$2:$A$253,'DATA SHEET'!$O$2:$O$253)</f>
        <v>Commercial</v>
      </c>
      <c r="L67" t="s">
        <v>15</v>
      </c>
      <c r="M67">
        <v>148</v>
      </c>
      <c r="N67">
        <v>141</v>
      </c>
      <c r="O67">
        <v>0.28399999999999997</v>
      </c>
      <c r="P67">
        <v>3.5000000000000003E-2</v>
      </c>
      <c r="Q67">
        <v>7.0000000000000001E-3</v>
      </c>
      <c r="R67">
        <v>0.27</v>
      </c>
      <c r="S67">
        <v>7.0000000000000001E-3</v>
      </c>
      <c r="T67">
        <v>0.26200000000000001</v>
      </c>
      <c r="U67">
        <v>6.4000000000000001E-2</v>
      </c>
      <c r="V67">
        <v>0.05</v>
      </c>
      <c r="W67">
        <v>2.1000000000000001E-2</v>
      </c>
    </row>
    <row r="68" spans="1:23" x14ac:dyDescent="0.25">
      <c r="A68" s="4" t="str">
        <f>LOOKUP(B68,'DATA SHEET'!$B$2:$B$253,'DATA SHEET'!$A$2:$A$253)</f>
        <v>042</v>
      </c>
      <c r="B68" s="4" t="s">
        <v>147</v>
      </c>
      <c r="C68" t="str">
        <f>LOOKUP($A68,'DATA SHEET'!$A$2:$A$253,'DATA SHEET'!$E$2:$E$253)</f>
        <v>20227913</v>
      </c>
      <c r="D68">
        <f>LOOKUP($A68,'DATA SHEET'!$A$2:$A$253,'DATA SHEET'!$G$2:$G$253)</f>
        <v>9.2166666666666668</v>
      </c>
      <c r="E68" t="str">
        <f>LOOKUP($A68,'DATA SHEET'!$A$2:$A$253,'DATA SHEET'!$H$2:$H$253)</f>
        <v>43.176775</v>
      </c>
      <c r="F68" t="str">
        <f>LOOKUP($A68,'DATA SHEET'!$A$2:$A$253,'DATA SHEET'!$I$2:$I$253)</f>
        <v xml:space="preserve"> -79.242460</v>
      </c>
      <c r="G68">
        <f>LOOKUP($A68,'DATA SHEET'!$A$2:$A$253,'DATA SHEET'!$J$2:$J$253)</f>
        <v>21</v>
      </c>
      <c r="H68" t="str">
        <f>LOOKUP($A68,'DATA SHEET'!$A$2:$A$253,'DATA SHEET'!$K$2:$K$253)</f>
        <v>Mostly Cloudy</v>
      </c>
      <c r="I68" t="str">
        <f>LOOKUP($A68,'DATA SHEET'!$A$2:$A$253,'DATA SHEET'!$T$2:$T$253)</f>
        <v>SMALL</v>
      </c>
      <c r="J68" t="str">
        <f>LOOKUP($A68,'DATA SHEET'!$A$2:$A$253,'DATA SHEET'!$R$2:$R$253)</f>
        <v>YES</v>
      </c>
      <c r="K68" t="str">
        <f>LOOKUP($A68,'DATA SHEET'!$A$2:$A$253,'DATA SHEET'!$O$2:$O$253)</f>
        <v>Commercial</v>
      </c>
      <c r="L68" t="s">
        <v>22</v>
      </c>
      <c r="M68">
        <v>32</v>
      </c>
      <c r="N68">
        <v>30</v>
      </c>
      <c r="O68">
        <v>0.3</v>
      </c>
      <c r="P68">
        <v>0</v>
      </c>
      <c r="Q68">
        <v>0</v>
      </c>
      <c r="R68">
        <v>0.3</v>
      </c>
      <c r="S68">
        <v>0</v>
      </c>
      <c r="T68">
        <v>0.26700000000000002</v>
      </c>
      <c r="U68">
        <v>6.7000000000000004E-2</v>
      </c>
      <c r="V68">
        <v>3.3000000000000002E-2</v>
      </c>
      <c r="W68">
        <v>3.3000000000000002E-2</v>
      </c>
    </row>
    <row r="69" spans="1:23" x14ac:dyDescent="0.25">
      <c r="A69" s="4" t="str">
        <f>LOOKUP(B69,'DATA SHEET'!$B$2:$B$253,'DATA SHEET'!$A$2:$A$253)</f>
        <v>043</v>
      </c>
      <c r="B69" s="4" t="s">
        <v>149</v>
      </c>
      <c r="C69" t="str">
        <f>LOOKUP($A69,'DATA SHEET'!$A$2:$A$253,'DATA SHEET'!$E$2:$E$253)</f>
        <v>20227920</v>
      </c>
      <c r="D69">
        <f>LOOKUP($A69,'DATA SHEET'!$A$2:$A$253,'DATA SHEET'!$G$2:$G$253)</f>
        <v>8.0833333333333339</v>
      </c>
      <c r="E69" t="str">
        <f>LOOKUP($A69,'DATA SHEET'!$A$2:$A$253,'DATA SHEET'!$H$2:$H$253)</f>
        <v>43.177240</v>
      </c>
      <c r="F69" t="str">
        <f>LOOKUP($A69,'DATA SHEET'!$A$2:$A$253,'DATA SHEET'!$I$2:$I$253)</f>
        <v xml:space="preserve"> -79.266689</v>
      </c>
      <c r="G69">
        <f>LOOKUP($A69,'DATA SHEET'!$A$2:$A$253,'DATA SHEET'!$J$2:$J$253)</f>
        <v>13</v>
      </c>
      <c r="H69" t="str">
        <f>LOOKUP($A69,'DATA SHEET'!$A$2:$A$253,'DATA SHEET'!$K$2:$K$253)</f>
        <v>Cloudy</v>
      </c>
      <c r="I69" t="str">
        <f>LOOKUP($A69,'DATA SHEET'!$A$2:$A$253,'DATA SHEET'!$T$2:$T$253)</f>
        <v>SMALL</v>
      </c>
      <c r="J69" t="str">
        <f>LOOKUP($A69,'DATA SHEET'!$A$2:$A$253,'DATA SHEET'!$R$2:$R$253)</f>
        <v>YES</v>
      </c>
      <c r="K69" t="str">
        <f>LOOKUP($A69,'DATA SHEET'!$A$2:$A$253,'DATA SHEET'!$O$2:$O$253)</f>
        <v>Commercial</v>
      </c>
      <c r="L69" t="s">
        <v>22</v>
      </c>
      <c r="M69">
        <v>23</v>
      </c>
      <c r="N69">
        <v>21</v>
      </c>
      <c r="O69">
        <v>0.23799999999999999</v>
      </c>
      <c r="P69">
        <v>4.8000000000000001E-2</v>
      </c>
      <c r="Q69">
        <v>0</v>
      </c>
      <c r="R69">
        <v>0.19</v>
      </c>
      <c r="S69">
        <v>4.8000000000000001E-2</v>
      </c>
      <c r="T69">
        <v>0.14299999999999999</v>
      </c>
      <c r="U69">
        <v>0.14299999999999999</v>
      </c>
      <c r="V69">
        <v>0.14299999999999999</v>
      </c>
      <c r="W69">
        <v>4.8000000000000001E-2</v>
      </c>
    </row>
    <row r="70" spans="1:23" x14ac:dyDescent="0.25">
      <c r="A70" s="4" t="str">
        <f>LOOKUP(B70,'DATA SHEET'!$B$2:$B$253,'DATA SHEET'!$A$2:$A$253)</f>
        <v>043</v>
      </c>
      <c r="B70" s="4" t="s">
        <v>152</v>
      </c>
      <c r="C70" t="str">
        <f>LOOKUP($A70,'DATA SHEET'!$A$2:$A$253,'DATA SHEET'!$E$2:$E$253)</f>
        <v>20227920</v>
      </c>
      <c r="D70">
        <f>LOOKUP($A70,'DATA SHEET'!$A$2:$A$253,'DATA SHEET'!$G$2:$G$253)</f>
        <v>8.0833333333333339</v>
      </c>
      <c r="E70" t="str">
        <f>LOOKUP($A70,'DATA SHEET'!$A$2:$A$253,'DATA SHEET'!$H$2:$H$253)</f>
        <v>43.177240</v>
      </c>
      <c r="F70" t="str">
        <f>LOOKUP($A70,'DATA SHEET'!$A$2:$A$253,'DATA SHEET'!$I$2:$I$253)</f>
        <v xml:space="preserve"> -79.266689</v>
      </c>
      <c r="G70">
        <f>LOOKUP($A70,'DATA SHEET'!$A$2:$A$253,'DATA SHEET'!$J$2:$J$253)</f>
        <v>13</v>
      </c>
      <c r="H70" t="str">
        <f>LOOKUP($A70,'DATA SHEET'!$A$2:$A$253,'DATA SHEET'!$K$2:$K$253)</f>
        <v>Cloudy</v>
      </c>
      <c r="I70" t="str">
        <f>LOOKUP($A70,'DATA SHEET'!$A$2:$A$253,'DATA SHEET'!$T$2:$T$253)</f>
        <v>SMALL</v>
      </c>
      <c r="J70" t="str">
        <f>LOOKUP($A70,'DATA SHEET'!$A$2:$A$253,'DATA SHEET'!$R$2:$R$253)</f>
        <v>YES</v>
      </c>
      <c r="K70" t="str">
        <f>LOOKUP($A70,'DATA SHEET'!$A$2:$A$253,'DATA SHEET'!$O$2:$O$253)</f>
        <v>Commercial</v>
      </c>
      <c r="L70" t="s">
        <v>22</v>
      </c>
      <c r="M70">
        <v>16</v>
      </c>
      <c r="N70">
        <v>15</v>
      </c>
      <c r="O70">
        <v>0.13300000000000001</v>
      </c>
      <c r="P70">
        <v>6.7000000000000004E-2</v>
      </c>
      <c r="Q70">
        <v>0</v>
      </c>
      <c r="R70">
        <v>0.13300000000000001</v>
      </c>
      <c r="S70">
        <v>0</v>
      </c>
      <c r="T70">
        <v>0.13300000000000001</v>
      </c>
      <c r="U70">
        <v>0.26700000000000002</v>
      </c>
      <c r="V70">
        <v>6.7000000000000004E-2</v>
      </c>
      <c r="W70">
        <v>0.2</v>
      </c>
    </row>
    <row r="71" spans="1:23" x14ac:dyDescent="0.25">
      <c r="A71" s="4" t="str">
        <f>LOOKUP(B71,'DATA SHEET'!$B$2:$B$253,'DATA SHEET'!$A$2:$A$253)</f>
        <v>043-2</v>
      </c>
      <c r="B71" s="4" t="s">
        <v>154</v>
      </c>
      <c r="C71" t="str">
        <f>LOOKUP($A71,'DATA SHEET'!$A$2:$A$253,'DATA SHEET'!$E$2:$E$253)</f>
        <v>20227920</v>
      </c>
      <c r="D71">
        <f>LOOKUP($A71,'DATA SHEET'!$A$2:$A$253,'DATA SHEET'!$G$2:$G$253)</f>
        <v>8.3166666666666664</v>
      </c>
      <c r="E71" t="str">
        <f>LOOKUP($A71,'DATA SHEET'!$A$2:$A$253,'DATA SHEET'!$H$2:$H$253)</f>
        <v>43.177676</v>
      </c>
      <c r="F71" t="str">
        <f>LOOKUP($A71,'DATA SHEET'!$A$2:$A$253,'DATA SHEET'!$I$2:$I$253)</f>
        <v xml:space="preserve"> -79.265514</v>
      </c>
      <c r="G71">
        <f>LOOKUP($A71,'DATA SHEET'!$A$2:$A$253,'DATA SHEET'!$J$2:$J$253)</f>
        <v>13</v>
      </c>
      <c r="H71" t="str">
        <f>LOOKUP($A71,'DATA SHEET'!$A$2:$A$253,'DATA SHEET'!$K$2:$K$253)</f>
        <v>Cloudy</v>
      </c>
      <c r="I71" t="str">
        <f>LOOKUP($A71,'DATA SHEET'!$A$2:$A$253,'DATA SHEET'!$T$2:$T$253)</f>
        <v>LARGE</v>
      </c>
      <c r="J71" t="str">
        <f>LOOKUP($A71,'DATA SHEET'!$A$2:$A$253,'DATA SHEET'!$R$2:$R$253)</f>
        <v>YES</v>
      </c>
      <c r="K71" t="str">
        <f>LOOKUP($A71,'DATA SHEET'!$A$2:$A$253,'DATA SHEET'!$O$2:$O$253)</f>
        <v>Commercial</v>
      </c>
      <c r="L71" t="s">
        <v>22</v>
      </c>
      <c r="M71">
        <v>22</v>
      </c>
      <c r="N71">
        <v>18</v>
      </c>
      <c r="O71">
        <v>0.222</v>
      </c>
      <c r="P71">
        <v>0</v>
      </c>
      <c r="Q71">
        <v>0</v>
      </c>
      <c r="R71">
        <v>5.6000000000000001E-2</v>
      </c>
      <c r="S71">
        <v>0.16700000000000001</v>
      </c>
      <c r="T71">
        <v>0.111</v>
      </c>
      <c r="U71">
        <v>0.16700000000000001</v>
      </c>
      <c r="V71">
        <v>0.111</v>
      </c>
      <c r="W71">
        <v>0.16700000000000001</v>
      </c>
    </row>
    <row r="72" spans="1:23" x14ac:dyDescent="0.25">
      <c r="A72" s="4" t="str">
        <f>LOOKUP(B72,'DATA SHEET'!$B$2:$B$253,'DATA SHEET'!$A$2:$A$253)</f>
        <v>043-2</v>
      </c>
      <c r="B72" s="4" t="s">
        <v>156</v>
      </c>
      <c r="C72" t="str">
        <f>LOOKUP($A72,'DATA SHEET'!$A$2:$A$253,'DATA SHEET'!$E$2:$E$253)</f>
        <v>20227920</v>
      </c>
      <c r="D72">
        <f>LOOKUP($A72,'DATA SHEET'!$A$2:$A$253,'DATA SHEET'!$G$2:$G$253)</f>
        <v>8.3166666666666664</v>
      </c>
      <c r="E72" t="str">
        <f>LOOKUP($A72,'DATA SHEET'!$A$2:$A$253,'DATA SHEET'!$H$2:$H$253)</f>
        <v>43.177676</v>
      </c>
      <c r="F72" t="str">
        <f>LOOKUP($A72,'DATA SHEET'!$A$2:$A$253,'DATA SHEET'!$I$2:$I$253)</f>
        <v xml:space="preserve"> -79.265514</v>
      </c>
      <c r="G72">
        <f>LOOKUP($A72,'DATA SHEET'!$A$2:$A$253,'DATA SHEET'!$J$2:$J$253)</f>
        <v>13</v>
      </c>
      <c r="H72" t="str">
        <f>LOOKUP($A72,'DATA SHEET'!$A$2:$A$253,'DATA SHEET'!$K$2:$K$253)</f>
        <v>Cloudy</v>
      </c>
      <c r="I72" t="str">
        <f>LOOKUP($A72,'DATA SHEET'!$A$2:$A$253,'DATA SHEET'!$T$2:$T$253)</f>
        <v>LARGE</v>
      </c>
      <c r="J72" t="str">
        <f>LOOKUP($A72,'DATA SHEET'!$A$2:$A$253,'DATA SHEET'!$R$2:$R$253)</f>
        <v>YES</v>
      </c>
      <c r="K72" t="str">
        <f>LOOKUP($A72,'DATA SHEET'!$A$2:$A$253,'DATA SHEET'!$O$2:$O$253)</f>
        <v>Commercial</v>
      </c>
      <c r="L72" t="s">
        <v>22</v>
      </c>
      <c r="M72">
        <v>31</v>
      </c>
      <c r="N72">
        <v>28</v>
      </c>
      <c r="O72">
        <v>0.14299999999999999</v>
      </c>
      <c r="P72">
        <v>7.0999999999999994E-2</v>
      </c>
      <c r="Q72">
        <v>0</v>
      </c>
      <c r="R72">
        <v>3.5999999999999997E-2</v>
      </c>
      <c r="S72">
        <v>0.107</v>
      </c>
      <c r="T72">
        <v>0.107</v>
      </c>
      <c r="U72">
        <v>0.214</v>
      </c>
      <c r="V72">
        <v>0.107</v>
      </c>
      <c r="W72">
        <v>0.214</v>
      </c>
    </row>
    <row r="73" spans="1:23" x14ac:dyDescent="0.25">
      <c r="A73" s="4" t="str">
        <f>LOOKUP(B73,'DATA SHEET'!$B$2:$B$253,'DATA SHEET'!$A$2:$A$253)</f>
        <v>043-2</v>
      </c>
      <c r="B73" s="4" t="s">
        <v>157</v>
      </c>
      <c r="C73" t="str">
        <f>LOOKUP($A73,'DATA SHEET'!$A$2:$A$253,'DATA SHEET'!$E$2:$E$253)</f>
        <v>20227920</v>
      </c>
      <c r="D73">
        <f>LOOKUP($A73,'DATA SHEET'!$A$2:$A$253,'DATA SHEET'!$G$2:$G$253)</f>
        <v>8.3166666666666664</v>
      </c>
      <c r="E73" t="str">
        <f>LOOKUP($A73,'DATA SHEET'!$A$2:$A$253,'DATA SHEET'!$H$2:$H$253)</f>
        <v>43.177676</v>
      </c>
      <c r="F73" t="str">
        <f>LOOKUP($A73,'DATA SHEET'!$A$2:$A$253,'DATA SHEET'!$I$2:$I$253)</f>
        <v xml:space="preserve"> -79.265514</v>
      </c>
      <c r="G73">
        <f>LOOKUP($A73,'DATA SHEET'!$A$2:$A$253,'DATA SHEET'!$J$2:$J$253)</f>
        <v>13</v>
      </c>
      <c r="H73" t="str">
        <f>LOOKUP($A73,'DATA SHEET'!$A$2:$A$253,'DATA SHEET'!$K$2:$K$253)</f>
        <v>Cloudy</v>
      </c>
      <c r="I73" t="str">
        <f>LOOKUP($A73,'DATA SHEET'!$A$2:$A$253,'DATA SHEET'!$T$2:$T$253)</f>
        <v>LARGE</v>
      </c>
      <c r="J73" t="str">
        <f>LOOKUP($A73,'DATA SHEET'!$A$2:$A$253,'DATA SHEET'!$R$2:$R$253)</f>
        <v>YES</v>
      </c>
      <c r="K73" t="str">
        <f>LOOKUP($A73,'DATA SHEET'!$A$2:$A$253,'DATA SHEET'!$O$2:$O$253)</f>
        <v>Commercial</v>
      </c>
      <c r="L73" t="s">
        <v>22</v>
      </c>
      <c r="M73">
        <v>35</v>
      </c>
      <c r="N73">
        <v>32</v>
      </c>
      <c r="O73">
        <v>0.28100000000000003</v>
      </c>
      <c r="P73">
        <v>0</v>
      </c>
      <c r="Q73">
        <v>0</v>
      </c>
      <c r="R73">
        <v>0.219</v>
      </c>
      <c r="S73">
        <v>6.2E-2</v>
      </c>
      <c r="T73">
        <v>0.188</v>
      </c>
      <c r="U73">
        <v>9.4E-2</v>
      </c>
      <c r="V73">
        <v>6.2E-2</v>
      </c>
      <c r="W73">
        <v>9.4E-2</v>
      </c>
    </row>
    <row r="74" spans="1:23" x14ac:dyDescent="0.25">
      <c r="A74" s="4" t="str">
        <f>LOOKUP(B74,'DATA SHEET'!$B$2:$B$253,'DATA SHEET'!$A$2:$A$253)</f>
        <v>043-2</v>
      </c>
      <c r="B74" s="4" t="s">
        <v>158</v>
      </c>
      <c r="C74" t="str">
        <f>LOOKUP($A74,'DATA SHEET'!$A$2:$A$253,'DATA SHEET'!$E$2:$E$253)</f>
        <v>20227920</v>
      </c>
      <c r="D74">
        <f>LOOKUP($A74,'DATA SHEET'!$A$2:$A$253,'DATA SHEET'!$G$2:$G$253)</f>
        <v>8.3166666666666664</v>
      </c>
      <c r="E74" t="str">
        <f>LOOKUP($A74,'DATA SHEET'!$A$2:$A$253,'DATA SHEET'!$H$2:$H$253)</f>
        <v>43.177676</v>
      </c>
      <c r="F74" t="str">
        <f>LOOKUP($A74,'DATA SHEET'!$A$2:$A$253,'DATA SHEET'!$I$2:$I$253)</f>
        <v xml:space="preserve"> -79.265514</v>
      </c>
      <c r="G74">
        <f>LOOKUP($A74,'DATA SHEET'!$A$2:$A$253,'DATA SHEET'!$J$2:$J$253)</f>
        <v>13</v>
      </c>
      <c r="H74" t="str">
        <f>LOOKUP($A74,'DATA SHEET'!$A$2:$A$253,'DATA SHEET'!$K$2:$K$253)</f>
        <v>Cloudy</v>
      </c>
      <c r="I74" t="str">
        <f>LOOKUP($A74,'DATA SHEET'!$A$2:$A$253,'DATA SHEET'!$T$2:$T$253)</f>
        <v>LARGE</v>
      </c>
      <c r="J74" t="str">
        <f>LOOKUP($A74,'DATA SHEET'!$A$2:$A$253,'DATA SHEET'!$R$2:$R$253)</f>
        <v>YES</v>
      </c>
      <c r="K74" t="str">
        <f>LOOKUP($A74,'DATA SHEET'!$A$2:$A$253,'DATA SHEET'!$O$2:$O$253)</f>
        <v>Commercial</v>
      </c>
      <c r="L74" t="s">
        <v>22</v>
      </c>
      <c r="M74">
        <v>11</v>
      </c>
      <c r="N74">
        <v>9</v>
      </c>
      <c r="O74">
        <v>0.222</v>
      </c>
      <c r="P74">
        <v>0</v>
      </c>
      <c r="Q74">
        <v>0.111</v>
      </c>
      <c r="R74">
        <v>0.111</v>
      </c>
      <c r="S74">
        <v>0.111</v>
      </c>
      <c r="T74">
        <v>0</v>
      </c>
      <c r="U74">
        <v>0.111</v>
      </c>
      <c r="V74">
        <v>0.33300000000000002</v>
      </c>
      <c r="W74">
        <v>0</v>
      </c>
    </row>
    <row r="75" spans="1:23" x14ac:dyDescent="0.25">
      <c r="A75" s="4" t="str">
        <f>LOOKUP(B75,'DATA SHEET'!$B$2:$B$253,'DATA SHEET'!$A$2:$A$253)</f>
        <v>043-2</v>
      </c>
      <c r="B75" s="4" t="s">
        <v>159</v>
      </c>
      <c r="C75" t="str">
        <f>LOOKUP($A75,'DATA SHEET'!$A$2:$A$253,'DATA SHEET'!$E$2:$E$253)</f>
        <v>20227920</v>
      </c>
      <c r="D75">
        <f>LOOKUP($A75,'DATA SHEET'!$A$2:$A$253,'DATA SHEET'!$G$2:$G$253)</f>
        <v>8.3166666666666664</v>
      </c>
      <c r="E75" t="str">
        <f>LOOKUP($A75,'DATA SHEET'!$A$2:$A$253,'DATA SHEET'!$H$2:$H$253)</f>
        <v>43.177676</v>
      </c>
      <c r="F75" t="str">
        <f>LOOKUP($A75,'DATA SHEET'!$A$2:$A$253,'DATA SHEET'!$I$2:$I$253)</f>
        <v xml:space="preserve"> -79.265514</v>
      </c>
      <c r="G75">
        <f>LOOKUP($A75,'DATA SHEET'!$A$2:$A$253,'DATA SHEET'!$J$2:$J$253)</f>
        <v>13</v>
      </c>
      <c r="H75" t="str">
        <f>LOOKUP($A75,'DATA SHEET'!$A$2:$A$253,'DATA SHEET'!$K$2:$K$253)</f>
        <v>Cloudy</v>
      </c>
      <c r="I75" t="str">
        <f>LOOKUP($A75,'DATA SHEET'!$A$2:$A$253,'DATA SHEET'!$T$2:$T$253)</f>
        <v>LARGE</v>
      </c>
      <c r="J75" t="str">
        <f>LOOKUP($A75,'DATA SHEET'!$A$2:$A$253,'DATA SHEET'!$R$2:$R$253)</f>
        <v>YES</v>
      </c>
      <c r="K75" t="str">
        <f>LOOKUP($A75,'DATA SHEET'!$A$2:$A$253,'DATA SHEET'!$O$2:$O$253)</f>
        <v>Commercial</v>
      </c>
      <c r="L75" t="s">
        <v>22</v>
      </c>
      <c r="M75">
        <v>10</v>
      </c>
      <c r="N75">
        <v>8</v>
      </c>
      <c r="O75">
        <v>0.25</v>
      </c>
      <c r="P75">
        <v>0</v>
      </c>
      <c r="Q75">
        <v>0.125</v>
      </c>
      <c r="R75">
        <v>0</v>
      </c>
      <c r="S75">
        <v>0.25</v>
      </c>
      <c r="T75">
        <v>0</v>
      </c>
      <c r="U75">
        <v>0</v>
      </c>
      <c r="V75">
        <v>0.375</v>
      </c>
      <c r="W75">
        <v>0</v>
      </c>
    </row>
    <row r="76" spans="1:23" x14ac:dyDescent="0.25">
      <c r="A76" s="4" t="str">
        <f>LOOKUP(B76,'DATA SHEET'!$B$2:$B$253,'DATA SHEET'!$A$2:$A$253)</f>
        <v>043-2</v>
      </c>
      <c r="B76" s="4" t="s">
        <v>160</v>
      </c>
      <c r="C76" t="str">
        <f>LOOKUP($A76,'DATA SHEET'!$A$2:$A$253,'DATA SHEET'!$E$2:$E$253)</f>
        <v>20227920</v>
      </c>
      <c r="D76">
        <f>LOOKUP($A76,'DATA SHEET'!$A$2:$A$253,'DATA SHEET'!$G$2:$G$253)</f>
        <v>8.3166666666666664</v>
      </c>
      <c r="E76" t="str">
        <f>LOOKUP($A76,'DATA SHEET'!$A$2:$A$253,'DATA SHEET'!$H$2:$H$253)</f>
        <v>43.177676</v>
      </c>
      <c r="F76" t="str">
        <f>LOOKUP($A76,'DATA SHEET'!$A$2:$A$253,'DATA SHEET'!$I$2:$I$253)</f>
        <v xml:space="preserve"> -79.265514</v>
      </c>
      <c r="G76">
        <f>LOOKUP($A76,'DATA SHEET'!$A$2:$A$253,'DATA SHEET'!$J$2:$J$253)</f>
        <v>13</v>
      </c>
      <c r="H76" t="str">
        <f>LOOKUP($A76,'DATA SHEET'!$A$2:$A$253,'DATA SHEET'!$K$2:$K$253)</f>
        <v>Cloudy</v>
      </c>
      <c r="I76" t="str">
        <f>LOOKUP($A76,'DATA SHEET'!$A$2:$A$253,'DATA SHEET'!$T$2:$T$253)</f>
        <v>LARGE</v>
      </c>
      <c r="J76" t="str">
        <f>LOOKUP($A76,'DATA SHEET'!$A$2:$A$253,'DATA SHEET'!$R$2:$R$253)</f>
        <v>YES</v>
      </c>
      <c r="K76" t="str">
        <f>LOOKUP($A76,'DATA SHEET'!$A$2:$A$253,'DATA SHEET'!$O$2:$O$253)</f>
        <v>Commercial</v>
      </c>
      <c r="L76" t="s">
        <v>22</v>
      </c>
      <c r="M76">
        <v>26</v>
      </c>
      <c r="N76">
        <v>24</v>
      </c>
      <c r="O76">
        <v>0.33300000000000002</v>
      </c>
      <c r="P76">
        <v>0</v>
      </c>
      <c r="Q76">
        <v>0</v>
      </c>
      <c r="R76">
        <v>0.29199999999999998</v>
      </c>
      <c r="S76">
        <v>0</v>
      </c>
      <c r="T76">
        <v>0.29199999999999998</v>
      </c>
      <c r="U76">
        <v>4.2000000000000003E-2</v>
      </c>
      <c r="V76">
        <v>0</v>
      </c>
      <c r="W76">
        <v>4.2000000000000003E-2</v>
      </c>
    </row>
    <row r="77" spans="1:23" x14ac:dyDescent="0.25">
      <c r="A77" s="4" t="str">
        <f>LOOKUP(B77,'DATA SHEET'!$B$2:$B$253,'DATA SHEET'!$A$2:$A$253)</f>
        <v>043-2</v>
      </c>
      <c r="B77" s="4" t="s">
        <v>161</v>
      </c>
      <c r="C77" t="str">
        <f>LOOKUP($A77,'DATA SHEET'!$A$2:$A$253,'DATA SHEET'!$E$2:$E$253)</f>
        <v>20227920</v>
      </c>
      <c r="D77">
        <f>LOOKUP($A77,'DATA SHEET'!$A$2:$A$253,'DATA SHEET'!$G$2:$G$253)</f>
        <v>8.3166666666666664</v>
      </c>
      <c r="E77" t="str">
        <f>LOOKUP($A77,'DATA SHEET'!$A$2:$A$253,'DATA SHEET'!$H$2:$H$253)</f>
        <v>43.177676</v>
      </c>
      <c r="F77" t="str">
        <f>LOOKUP($A77,'DATA SHEET'!$A$2:$A$253,'DATA SHEET'!$I$2:$I$253)</f>
        <v xml:space="preserve"> -79.265514</v>
      </c>
      <c r="G77">
        <f>LOOKUP($A77,'DATA SHEET'!$A$2:$A$253,'DATA SHEET'!$J$2:$J$253)</f>
        <v>13</v>
      </c>
      <c r="H77" t="str">
        <f>LOOKUP($A77,'DATA SHEET'!$A$2:$A$253,'DATA SHEET'!$K$2:$K$253)</f>
        <v>Cloudy</v>
      </c>
      <c r="I77" t="str">
        <f>LOOKUP($A77,'DATA SHEET'!$A$2:$A$253,'DATA SHEET'!$T$2:$T$253)</f>
        <v>LARGE</v>
      </c>
      <c r="J77" t="str">
        <f>LOOKUP($A77,'DATA SHEET'!$A$2:$A$253,'DATA SHEET'!$R$2:$R$253)</f>
        <v>YES</v>
      </c>
      <c r="K77" t="str">
        <f>LOOKUP($A77,'DATA SHEET'!$A$2:$A$253,'DATA SHEET'!$O$2:$O$253)</f>
        <v>Commercial</v>
      </c>
      <c r="L77" t="s">
        <v>22</v>
      </c>
      <c r="M77">
        <v>12</v>
      </c>
      <c r="N77">
        <v>11</v>
      </c>
      <c r="O77">
        <v>0.27300000000000002</v>
      </c>
      <c r="P77">
        <v>0</v>
      </c>
      <c r="Q77">
        <v>0</v>
      </c>
      <c r="R77">
        <v>0.182</v>
      </c>
      <c r="S77">
        <v>9.0999999999999998E-2</v>
      </c>
      <c r="T77">
        <v>0.182</v>
      </c>
      <c r="U77">
        <v>9.0999999999999998E-2</v>
      </c>
      <c r="V77">
        <v>9.0999999999999998E-2</v>
      </c>
      <c r="W77">
        <v>9.0999999999999998E-2</v>
      </c>
    </row>
    <row r="78" spans="1:23" x14ac:dyDescent="0.25">
      <c r="A78" s="4" t="str">
        <f>LOOKUP(B78,'DATA SHEET'!$B$2:$B$253,'DATA SHEET'!$A$2:$A$253)</f>
        <v>043-2</v>
      </c>
      <c r="B78" s="4" t="s">
        <v>162</v>
      </c>
      <c r="C78" t="str">
        <f>LOOKUP($A78,'DATA SHEET'!$A$2:$A$253,'DATA SHEET'!$E$2:$E$253)</f>
        <v>20227920</v>
      </c>
      <c r="D78">
        <f>LOOKUP($A78,'DATA SHEET'!$A$2:$A$253,'DATA SHEET'!$G$2:$G$253)</f>
        <v>8.3166666666666664</v>
      </c>
      <c r="E78" t="str">
        <f>LOOKUP($A78,'DATA SHEET'!$A$2:$A$253,'DATA SHEET'!$H$2:$H$253)</f>
        <v>43.177676</v>
      </c>
      <c r="F78" t="str">
        <f>LOOKUP($A78,'DATA SHEET'!$A$2:$A$253,'DATA SHEET'!$I$2:$I$253)</f>
        <v xml:space="preserve"> -79.265514</v>
      </c>
      <c r="G78">
        <f>LOOKUP($A78,'DATA SHEET'!$A$2:$A$253,'DATA SHEET'!$J$2:$J$253)</f>
        <v>13</v>
      </c>
      <c r="H78" t="str">
        <f>LOOKUP($A78,'DATA SHEET'!$A$2:$A$253,'DATA SHEET'!$K$2:$K$253)</f>
        <v>Cloudy</v>
      </c>
      <c r="I78" t="str">
        <f>LOOKUP($A78,'DATA SHEET'!$A$2:$A$253,'DATA SHEET'!$T$2:$T$253)</f>
        <v>LARGE</v>
      </c>
      <c r="J78" t="str">
        <f>LOOKUP($A78,'DATA SHEET'!$A$2:$A$253,'DATA SHEET'!$R$2:$R$253)</f>
        <v>YES</v>
      </c>
      <c r="K78" t="str">
        <f>LOOKUP($A78,'DATA SHEET'!$A$2:$A$253,'DATA SHEET'!$O$2:$O$253)</f>
        <v>Commercial</v>
      </c>
      <c r="L78" t="s">
        <v>22</v>
      </c>
      <c r="M78">
        <v>6</v>
      </c>
      <c r="N78">
        <v>5</v>
      </c>
      <c r="O78">
        <v>0.2</v>
      </c>
      <c r="P78">
        <v>0</v>
      </c>
      <c r="Q78">
        <v>0</v>
      </c>
      <c r="R78">
        <v>0</v>
      </c>
      <c r="S78">
        <v>0.2</v>
      </c>
      <c r="T78">
        <v>0</v>
      </c>
      <c r="U78">
        <v>0.2</v>
      </c>
      <c r="V78">
        <v>0.2</v>
      </c>
      <c r="W78">
        <v>0.2</v>
      </c>
    </row>
    <row r="79" spans="1:23" x14ac:dyDescent="0.25">
      <c r="A79" s="4" t="str">
        <f>LOOKUP(B79,'DATA SHEET'!$B$2:$B$253,'DATA SHEET'!$A$2:$A$253)</f>
        <v>043-2</v>
      </c>
      <c r="B79" s="4" t="s">
        <v>163</v>
      </c>
      <c r="C79" t="str">
        <f>LOOKUP($A79,'DATA SHEET'!$A$2:$A$253,'DATA SHEET'!$E$2:$E$253)</f>
        <v>20227920</v>
      </c>
      <c r="D79">
        <f>LOOKUP($A79,'DATA SHEET'!$A$2:$A$253,'DATA SHEET'!$G$2:$G$253)</f>
        <v>8.3166666666666664</v>
      </c>
      <c r="E79" t="str">
        <f>LOOKUP($A79,'DATA SHEET'!$A$2:$A$253,'DATA SHEET'!$H$2:$H$253)</f>
        <v>43.177676</v>
      </c>
      <c r="F79" t="str">
        <f>LOOKUP($A79,'DATA SHEET'!$A$2:$A$253,'DATA SHEET'!$I$2:$I$253)</f>
        <v xml:space="preserve"> -79.265514</v>
      </c>
      <c r="G79">
        <f>LOOKUP($A79,'DATA SHEET'!$A$2:$A$253,'DATA SHEET'!$J$2:$J$253)</f>
        <v>13</v>
      </c>
      <c r="H79" t="str">
        <f>LOOKUP($A79,'DATA SHEET'!$A$2:$A$253,'DATA SHEET'!$K$2:$K$253)</f>
        <v>Cloudy</v>
      </c>
      <c r="I79" t="str">
        <f>LOOKUP($A79,'DATA SHEET'!$A$2:$A$253,'DATA SHEET'!$T$2:$T$253)</f>
        <v>LARGE</v>
      </c>
      <c r="J79" t="str">
        <f>LOOKUP($A79,'DATA SHEET'!$A$2:$A$253,'DATA SHEET'!$R$2:$R$253)</f>
        <v>YES</v>
      </c>
      <c r="K79" t="str">
        <f>LOOKUP($A79,'DATA SHEET'!$A$2:$A$253,'DATA SHEET'!$O$2:$O$253)</f>
        <v>Commercial</v>
      </c>
      <c r="L79" t="s">
        <v>22</v>
      </c>
      <c r="M79">
        <v>27</v>
      </c>
      <c r="N79">
        <v>25</v>
      </c>
      <c r="O79">
        <v>0.32</v>
      </c>
      <c r="P79">
        <v>0</v>
      </c>
      <c r="Q79">
        <v>0</v>
      </c>
      <c r="R79">
        <v>0.24</v>
      </c>
      <c r="S79">
        <v>0.04</v>
      </c>
      <c r="T79">
        <v>0.28000000000000003</v>
      </c>
      <c r="U79">
        <v>0.04</v>
      </c>
      <c r="V79">
        <v>0</v>
      </c>
      <c r="W79">
        <v>0.08</v>
      </c>
    </row>
    <row r="80" spans="1:23" x14ac:dyDescent="0.25">
      <c r="A80" s="4" t="str">
        <f>LOOKUP(B80,'DATA SHEET'!$B$2:$B$253,'DATA SHEET'!$A$2:$A$253)</f>
        <v>043-2</v>
      </c>
      <c r="B80" s="4" t="s">
        <v>164</v>
      </c>
      <c r="C80" t="str">
        <f>LOOKUP($A80,'DATA SHEET'!$A$2:$A$253,'DATA SHEET'!$E$2:$E$253)</f>
        <v>20227920</v>
      </c>
      <c r="D80">
        <f>LOOKUP($A80,'DATA SHEET'!$A$2:$A$253,'DATA SHEET'!$G$2:$G$253)</f>
        <v>8.3166666666666664</v>
      </c>
      <c r="E80" t="str">
        <f>LOOKUP($A80,'DATA SHEET'!$A$2:$A$253,'DATA SHEET'!$H$2:$H$253)</f>
        <v>43.177676</v>
      </c>
      <c r="F80" t="str">
        <f>LOOKUP($A80,'DATA SHEET'!$A$2:$A$253,'DATA SHEET'!$I$2:$I$253)</f>
        <v xml:space="preserve"> -79.265514</v>
      </c>
      <c r="G80">
        <f>LOOKUP($A80,'DATA SHEET'!$A$2:$A$253,'DATA SHEET'!$J$2:$J$253)</f>
        <v>13</v>
      </c>
      <c r="H80" t="str">
        <f>LOOKUP($A80,'DATA SHEET'!$A$2:$A$253,'DATA SHEET'!$K$2:$K$253)</f>
        <v>Cloudy</v>
      </c>
      <c r="I80" t="str">
        <f>LOOKUP($A80,'DATA SHEET'!$A$2:$A$253,'DATA SHEET'!$T$2:$T$253)</f>
        <v>LARGE</v>
      </c>
      <c r="J80" t="str">
        <f>LOOKUP($A80,'DATA SHEET'!$A$2:$A$253,'DATA SHEET'!$R$2:$R$253)</f>
        <v>YES</v>
      </c>
      <c r="K80" t="str">
        <f>LOOKUP($A80,'DATA SHEET'!$A$2:$A$253,'DATA SHEET'!$O$2:$O$253)</f>
        <v>Commercial</v>
      </c>
      <c r="L80" t="s">
        <v>22</v>
      </c>
      <c r="M80">
        <v>16</v>
      </c>
      <c r="N80">
        <v>14</v>
      </c>
      <c r="O80">
        <v>0.28599999999999998</v>
      </c>
      <c r="P80">
        <v>0</v>
      </c>
      <c r="Q80">
        <v>0</v>
      </c>
      <c r="R80">
        <v>0.28599999999999998</v>
      </c>
      <c r="S80">
        <v>0</v>
      </c>
      <c r="T80">
        <v>0.14299999999999999</v>
      </c>
      <c r="U80">
        <v>0.14299999999999999</v>
      </c>
      <c r="V80">
        <v>7.0999999999999994E-2</v>
      </c>
      <c r="W80">
        <v>7.0999999999999994E-2</v>
      </c>
    </row>
    <row r="81" spans="1:23" x14ac:dyDescent="0.25">
      <c r="A81" s="4" t="str">
        <f>LOOKUP(B81,'DATA SHEET'!$B$2:$B$253,'DATA SHEET'!$A$2:$A$253)</f>
        <v>045</v>
      </c>
      <c r="B81" s="4" t="s">
        <v>191</v>
      </c>
      <c r="C81" t="str">
        <f>LOOKUP($A81,'DATA SHEET'!$A$2:$A$253,'DATA SHEET'!$E$2:$E$253)</f>
        <v>20227921</v>
      </c>
      <c r="D81">
        <f>LOOKUP($A81,'DATA SHEET'!$A$2:$A$253,'DATA SHEET'!$G$2:$G$253)</f>
        <v>7.6333333333333329</v>
      </c>
      <c r="E81" t="str">
        <f>LOOKUP($A81,'DATA SHEET'!$A$2:$A$253,'DATA SHEET'!$H$2:$H$253)</f>
        <v>43.177676</v>
      </c>
      <c r="F81" t="str">
        <f>LOOKUP($A81,'DATA SHEET'!$A$2:$A$253,'DATA SHEET'!$I$2:$I$253)</f>
        <v xml:space="preserve"> -79.265514</v>
      </c>
      <c r="G81">
        <f>LOOKUP($A81,'DATA SHEET'!$A$2:$A$253,'DATA SHEET'!$J$2:$J$253)</f>
        <v>11</v>
      </c>
      <c r="H81" t="str">
        <f>LOOKUP($A81,'DATA SHEET'!$A$2:$A$253,'DATA SHEET'!$K$2:$K$253)</f>
        <v>Mostly Cloudy</v>
      </c>
      <c r="I81" t="str">
        <f>LOOKUP($A81,'DATA SHEET'!$A$2:$A$253,'DATA SHEET'!$T$2:$T$253)</f>
        <v>SMALL</v>
      </c>
      <c r="J81" t="str">
        <f>LOOKUP($A81,'DATA SHEET'!$A$2:$A$253,'DATA SHEET'!$R$2:$R$253)</f>
        <v>YES</v>
      </c>
      <c r="K81" t="str">
        <f>LOOKUP($A81,'DATA SHEET'!$A$2:$A$253,'DATA SHEET'!$O$2:$O$253)</f>
        <v>Commercial</v>
      </c>
      <c r="L81" t="s">
        <v>22</v>
      </c>
      <c r="M81">
        <v>44</v>
      </c>
      <c r="N81">
        <v>41</v>
      </c>
      <c r="O81">
        <v>0.17100000000000001</v>
      </c>
      <c r="P81">
        <v>2.4E-2</v>
      </c>
      <c r="Q81">
        <v>0</v>
      </c>
      <c r="R81">
        <v>9.8000000000000004E-2</v>
      </c>
      <c r="S81">
        <v>7.2999999999999995E-2</v>
      </c>
      <c r="T81">
        <v>0.122</v>
      </c>
      <c r="U81">
        <v>0.22</v>
      </c>
      <c r="V81">
        <v>7.2999999999999995E-2</v>
      </c>
      <c r="W81">
        <v>0.22</v>
      </c>
    </row>
    <row r="82" spans="1:23" x14ac:dyDescent="0.25">
      <c r="A82" s="4" t="str">
        <f>LOOKUP(B82,'DATA SHEET'!$B$2:$B$253,'DATA SHEET'!$A$2:$A$253)</f>
        <v>045</v>
      </c>
      <c r="B82" s="4" t="s">
        <v>192</v>
      </c>
      <c r="C82" t="str">
        <f>LOOKUP($A82,'DATA SHEET'!$A$2:$A$253,'DATA SHEET'!$E$2:$E$253)</f>
        <v>20227921</v>
      </c>
      <c r="D82">
        <f>LOOKUP($A82,'DATA SHEET'!$A$2:$A$253,'DATA SHEET'!$G$2:$G$253)</f>
        <v>7.6333333333333329</v>
      </c>
      <c r="E82" t="str">
        <f>LOOKUP($A82,'DATA SHEET'!$A$2:$A$253,'DATA SHEET'!$H$2:$H$253)</f>
        <v>43.177676</v>
      </c>
      <c r="F82" t="str">
        <f>LOOKUP($A82,'DATA SHEET'!$A$2:$A$253,'DATA SHEET'!$I$2:$I$253)</f>
        <v xml:space="preserve"> -79.265514</v>
      </c>
      <c r="G82">
        <f>LOOKUP($A82,'DATA SHEET'!$A$2:$A$253,'DATA SHEET'!$J$2:$J$253)</f>
        <v>11</v>
      </c>
      <c r="H82" t="str">
        <f>LOOKUP($A82,'DATA SHEET'!$A$2:$A$253,'DATA SHEET'!$K$2:$K$253)</f>
        <v>Mostly Cloudy</v>
      </c>
      <c r="I82" t="str">
        <f>LOOKUP($A82,'DATA SHEET'!$A$2:$A$253,'DATA SHEET'!$T$2:$T$253)</f>
        <v>SMALL</v>
      </c>
      <c r="J82" t="str">
        <f>LOOKUP($A82,'DATA SHEET'!$A$2:$A$253,'DATA SHEET'!$R$2:$R$253)</f>
        <v>YES</v>
      </c>
      <c r="K82" t="str">
        <f>LOOKUP($A82,'DATA SHEET'!$A$2:$A$253,'DATA SHEET'!$O$2:$O$253)</f>
        <v>Commercial</v>
      </c>
      <c r="L82" t="s">
        <v>22</v>
      </c>
      <c r="M82">
        <v>13</v>
      </c>
      <c r="N82">
        <v>11</v>
      </c>
      <c r="O82">
        <v>0.182</v>
      </c>
      <c r="P82">
        <v>9.0999999999999998E-2</v>
      </c>
      <c r="Q82">
        <v>0</v>
      </c>
      <c r="R82">
        <v>0</v>
      </c>
      <c r="S82">
        <v>0.182</v>
      </c>
      <c r="T82">
        <v>0.182</v>
      </c>
      <c r="U82">
        <v>9.0999999999999998E-2</v>
      </c>
      <c r="V82">
        <v>9.0999999999999998E-2</v>
      </c>
      <c r="W82">
        <v>0.182</v>
      </c>
    </row>
  </sheetData>
  <autoFilter ref="B1:W82" xr:uid="{AD6CC417-5CA3-4E85-A811-2FB065E3363F}">
    <sortState xmlns:xlrd2="http://schemas.microsoft.com/office/spreadsheetml/2017/richdata2" ref="B2:W82">
      <sortCondition ref="B1:B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O5092"/>
  <sheetViews>
    <sheetView topLeftCell="A4851" zoomScale="70" zoomScaleNormal="70" workbookViewId="0">
      <selection activeCell="S4997" sqref="S4997"/>
    </sheetView>
  </sheetViews>
  <sheetFormatPr defaultRowHeight="15" x14ac:dyDescent="0.25"/>
  <cols>
    <col min="1" max="1" width="9.85546875" style="1" bestFit="1" customWidth="1"/>
    <col min="3" max="3" width="12" bestFit="1" customWidth="1"/>
    <col min="4" max="4" width="13.85546875" bestFit="1" customWidth="1"/>
    <col min="5" max="5" width="8.85546875" bestFit="1" customWidth="1"/>
    <col min="6" max="6" width="10.5703125" bestFit="1" customWidth="1"/>
    <col min="7" max="7" width="13.28515625" bestFit="1" customWidth="1"/>
    <col min="8" max="8" width="9.140625" bestFit="1" customWidth="1"/>
    <col min="9" max="9" width="11.140625" bestFit="1" customWidth="1"/>
    <col min="10" max="10" width="14.140625" bestFit="1" customWidth="1"/>
    <col min="11" max="11" width="26.140625" bestFit="1" customWidth="1"/>
    <col min="12" max="12" width="18.140625" bestFit="1" customWidth="1"/>
    <col min="13" max="13" width="30" bestFit="1" customWidth="1"/>
    <col min="14" max="14" width="9.42578125" bestFit="1" customWidth="1"/>
    <col min="15" max="15" width="12.42578125" bestFit="1" customWidth="1"/>
    <col min="16" max="16" width="12" bestFit="1" customWidth="1"/>
    <col min="17" max="17" width="13.85546875" bestFit="1" customWidth="1"/>
    <col min="18" max="18" width="8.85546875" bestFit="1" customWidth="1"/>
    <col min="19" max="19" width="10.5703125" bestFit="1" customWidth="1"/>
    <col min="20" max="20" width="13.28515625" bestFit="1" customWidth="1"/>
    <col min="21" max="21" width="9.140625" bestFit="1" customWidth="1"/>
    <col min="22" max="22" width="11.140625" bestFit="1" customWidth="1"/>
    <col min="23" max="23" width="14.140625" bestFit="1" customWidth="1"/>
    <col min="24" max="24" width="26.140625" bestFit="1" customWidth="1"/>
  </cols>
  <sheetData>
    <row r="1" spans="1:15" x14ac:dyDescent="0.25">
      <c r="A1" s="18" t="s">
        <v>332</v>
      </c>
      <c r="B1" s="18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399</v>
      </c>
      <c r="N1" s="3" t="s">
        <v>6</v>
      </c>
      <c r="O1" s="3" t="s">
        <v>390</v>
      </c>
    </row>
    <row r="2" spans="1:15" x14ac:dyDescent="0.25">
      <c r="A2" s="1" t="s">
        <v>13</v>
      </c>
      <c r="B2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 cm="1">
        <f t="array" ref="M2:M5092">LOOKUP($B$2:$B$5092, 'DATA SHEET'!$B$2:$B$253, 'DATA SHEET'!$AJ$2:$AJ$253)</f>
        <v>0</v>
      </c>
      <c r="N2" t="s">
        <v>18</v>
      </c>
      <c r="O2">
        <v>2.3849999999999998</v>
      </c>
    </row>
    <row r="3" spans="1:15" x14ac:dyDescent="0.25">
      <c r="A3" s="1" t="s">
        <v>13</v>
      </c>
      <c r="B3" t="s">
        <v>46</v>
      </c>
      <c r="C3" t="str">
        <f>LOOKUP(A3,'DATA SHEET'!$A$2:$A$253,'DATA SHEET'!$E$2:$E$253)</f>
        <v>20227825</v>
      </c>
      <c r="D3">
        <f>LOOKUP(A3,'DATA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0</v>
      </c>
      <c r="N3" t="s">
        <v>18</v>
      </c>
      <c r="O3">
        <v>2.5070000000000001</v>
      </c>
    </row>
    <row r="4" spans="1:15" x14ac:dyDescent="0.25">
      <c r="A4" s="1" t="s">
        <v>13</v>
      </c>
      <c r="B4" t="s">
        <v>46</v>
      </c>
      <c r="C4" t="str">
        <f>LOOKUP(A4,'DATA SHEET'!$A$2:$A$253,'DATA SHEET'!$E$2:$E$253)</f>
        <v>20227825</v>
      </c>
      <c r="D4">
        <f>LOOKUP(A4,'DATA SHEET'!$A$2:$A$253,'DATA SHEET'!$G$2:$G$253)</f>
        <v>6.3333333333333339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18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0</v>
      </c>
      <c r="N4" t="s">
        <v>18</v>
      </c>
      <c r="O4">
        <v>3.5070000000000001</v>
      </c>
    </row>
    <row r="5" spans="1:15" x14ac:dyDescent="0.25">
      <c r="A5" s="1" t="s">
        <v>13</v>
      </c>
      <c r="B5" t="s">
        <v>46</v>
      </c>
      <c r="C5" t="str">
        <f>LOOKUP(A5,'DATA SHEET'!$A$2:$A$253,'DATA SHEET'!$E$2:$E$253)</f>
        <v>20227825</v>
      </c>
      <c r="D5">
        <f>LOOKUP(A5,'DATA SHEET'!$A$2:$A$253,'DATA SHEET'!$G$2:$G$253)</f>
        <v>6.3333333333333339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18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15</v>
      </c>
      <c r="M5">
        <v>0</v>
      </c>
      <c r="N5" t="s">
        <v>18</v>
      </c>
      <c r="O5">
        <v>1.75</v>
      </c>
    </row>
    <row r="6" spans="1:15" x14ac:dyDescent="0.25">
      <c r="A6" s="1" t="s">
        <v>13</v>
      </c>
      <c r="B6" t="s">
        <v>46</v>
      </c>
      <c r="C6" t="str">
        <f>LOOKUP(A6,'DATA SHEET'!$A$2:$A$253,'DATA SHEET'!$E$2:$E$253)</f>
        <v>20227825</v>
      </c>
      <c r="D6">
        <f>LOOKUP(A6,'DATA SHEET'!$A$2:$A$253,'DATA SHEET'!$G$2:$G$253)</f>
        <v>6.3333333333333339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18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0</v>
      </c>
      <c r="N6" t="s">
        <v>18</v>
      </c>
      <c r="O6">
        <v>10.499000000000001</v>
      </c>
    </row>
    <row r="7" spans="1:15" x14ac:dyDescent="0.25">
      <c r="A7" s="1" t="s">
        <v>13</v>
      </c>
      <c r="B7" t="s">
        <v>46</v>
      </c>
      <c r="C7" t="str">
        <f>LOOKUP(A7,'DATA SHEET'!$A$2:$A$253,'DATA SHEET'!$E$2:$E$253)</f>
        <v>20227825</v>
      </c>
      <c r="D7">
        <f>LOOKUP(A7,'DATA SHEET'!$A$2:$A$253,'DATA SHEET'!$G$2:$G$253)</f>
        <v>6.3333333333333339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18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NO</v>
      </c>
      <c r="K7" t="str">
        <f>LOOKUP($A7,'DATA SHEET'!$A$2:$A$253,'DATA SHEET'!$O$2:$O$253)</f>
        <v>Green Area</v>
      </c>
      <c r="L7" t="s">
        <v>15</v>
      </c>
      <c r="M7">
        <v>0</v>
      </c>
      <c r="N7" t="s">
        <v>18</v>
      </c>
      <c r="O7">
        <v>3.0169999999999999</v>
      </c>
    </row>
    <row r="8" spans="1:15" x14ac:dyDescent="0.25">
      <c r="A8" s="1" t="s">
        <v>13</v>
      </c>
      <c r="B8" t="s">
        <v>46</v>
      </c>
      <c r="C8" t="str">
        <f>LOOKUP(A8,'DATA SHEET'!$A$2:$A$253,'DATA SHEET'!$E$2:$E$253)</f>
        <v>20227825</v>
      </c>
      <c r="D8">
        <f>LOOKUP(A8,'DATA SHEET'!$A$2:$A$253,'DATA SHEET'!$G$2:$G$253)</f>
        <v>6.3333333333333339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18</v>
      </c>
      <c r="H8" t="str">
        <f>LOOKUP($A8,'DATA SHEET'!$A$2:$A$253,'DATA SHEET'!$K$2:$K$253)</f>
        <v>Sunny</v>
      </c>
      <c r="I8" t="str">
        <f>LOOKUP($A8,'DATA SHEET'!$A$2:$A$253,'DATA SHEET'!$T$2:$T$253)</f>
        <v>SMALL</v>
      </c>
      <c r="J8" t="str">
        <f>LOOKUP($A8,'DATA SHEET'!$A$2:$A$253,'DATA SHEET'!$R$2:$R$253)</f>
        <v>NO</v>
      </c>
      <c r="K8" t="str">
        <f>LOOKUP($A8,'DATA SHEET'!$A$2:$A$253,'DATA SHEET'!$O$2:$O$253)</f>
        <v>Green Area</v>
      </c>
      <c r="L8" t="s">
        <v>15</v>
      </c>
      <c r="M8">
        <v>0</v>
      </c>
      <c r="N8" t="s">
        <v>18</v>
      </c>
      <c r="O8">
        <v>1.746</v>
      </c>
    </row>
    <row r="9" spans="1:15" x14ac:dyDescent="0.25">
      <c r="A9" s="1" t="s">
        <v>13</v>
      </c>
      <c r="B9" t="s">
        <v>46</v>
      </c>
      <c r="C9" t="str">
        <f>LOOKUP(A9,'DATA SHEET'!$A$2:$A$253,'DATA SHEET'!$E$2:$E$253)</f>
        <v>20227825</v>
      </c>
      <c r="D9">
        <f>LOOKUP(A9,'DATA SHEET'!$A$2:$A$253,'DATA SHEET'!$G$2:$G$253)</f>
        <v>6.3333333333333339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18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NO</v>
      </c>
      <c r="K9" t="str">
        <f>LOOKUP($A9,'DATA SHEET'!$A$2:$A$253,'DATA SHEET'!$O$2:$O$253)</f>
        <v>Green Area</v>
      </c>
      <c r="L9" t="s">
        <v>15</v>
      </c>
      <c r="M9">
        <v>0</v>
      </c>
      <c r="N9" t="s">
        <v>18</v>
      </c>
      <c r="O9">
        <v>2.4889999999999999</v>
      </c>
    </row>
    <row r="10" spans="1:15" x14ac:dyDescent="0.25">
      <c r="A10" s="1" t="s">
        <v>13</v>
      </c>
      <c r="B10" t="s">
        <v>46</v>
      </c>
      <c r="C10" t="str">
        <f>LOOKUP(A10,'DATA SHEET'!$A$2:$A$253,'DATA SHEET'!$E$2:$E$253)</f>
        <v>20227825</v>
      </c>
      <c r="D10">
        <f>LOOKUP(A10,'DATA SHEET'!$A$2:$A$253,'DATA SHEET'!$G$2:$G$253)</f>
        <v>6.3333333333333339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18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NO</v>
      </c>
      <c r="K10" t="str">
        <f>LOOKUP($A10,'DATA SHEET'!$A$2:$A$253,'DATA SHEET'!$O$2:$O$253)</f>
        <v>Green Area</v>
      </c>
      <c r="L10" t="s">
        <v>15</v>
      </c>
      <c r="M10">
        <v>0</v>
      </c>
      <c r="N10" t="s">
        <v>18</v>
      </c>
      <c r="O10">
        <v>3.0920000000000001</v>
      </c>
    </row>
    <row r="11" spans="1:15" x14ac:dyDescent="0.25">
      <c r="A11" s="1" t="s">
        <v>13</v>
      </c>
      <c r="B11" t="s">
        <v>46</v>
      </c>
      <c r="C11" t="str">
        <f>LOOKUP(A11,'DATA SHEET'!$A$2:$A$253,'DATA SHEET'!$E$2:$E$253)</f>
        <v>20227825</v>
      </c>
      <c r="D11">
        <f>LOOKUP(A11,'DATA SHEET'!$A$2:$A$253,'DATA SHEET'!$G$2:$G$253)</f>
        <v>6.3333333333333339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18</v>
      </c>
      <c r="H11" t="str">
        <f>LOOKUP($A11,'DATA SHEET'!$A$2:$A$253,'DATA SHEET'!$K$2:$K$253)</f>
        <v>Sunny</v>
      </c>
      <c r="I11" t="str">
        <f>LOOKUP($A11,'DATA SHEET'!$A$2:$A$253,'DATA SHEET'!$T$2:$T$253)</f>
        <v>SMALL</v>
      </c>
      <c r="J11" t="str">
        <f>LOOKUP($A11,'DATA SHEET'!$A$2:$A$253,'DATA SHEET'!$R$2:$R$253)</f>
        <v>NO</v>
      </c>
      <c r="K11" t="str">
        <f>LOOKUP($A11,'DATA SHEET'!$A$2:$A$253,'DATA SHEET'!$O$2:$O$253)</f>
        <v>Green Area</v>
      </c>
      <c r="L11" t="s">
        <v>15</v>
      </c>
      <c r="M11">
        <v>0</v>
      </c>
      <c r="N11" t="s">
        <v>18</v>
      </c>
      <c r="O11">
        <v>4.2649999999999997</v>
      </c>
    </row>
    <row r="12" spans="1:15" x14ac:dyDescent="0.25">
      <c r="A12" s="1" t="s">
        <v>13</v>
      </c>
      <c r="B12" t="s">
        <v>46</v>
      </c>
      <c r="C12" t="str">
        <f>LOOKUP(A12,'DATA SHEET'!$A$2:$A$253,'DATA SHEET'!$E$2:$E$253)</f>
        <v>20227825</v>
      </c>
      <c r="D12">
        <f>LOOKUP(A12,'DATA SHEET'!$A$2:$A$253,'DATA SHEET'!$G$2:$G$253)</f>
        <v>6.3333333333333339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18</v>
      </c>
      <c r="H12" t="str">
        <f>LOOKUP($A12,'DATA SHEET'!$A$2:$A$253,'DATA SHEET'!$K$2:$K$253)</f>
        <v>Sunny</v>
      </c>
      <c r="I12" t="str">
        <f>LOOKUP($A12,'DATA SHEET'!$A$2:$A$253,'DATA SHEET'!$T$2:$T$253)</f>
        <v>SMALL</v>
      </c>
      <c r="J12" t="str">
        <f>LOOKUP($A12,'DATA SHEET'!$A$2:$A$253,'DATA SHEET'!$R$2:$R$253)</f>
        <v>NO</v>
      </c>
      <c r="K12" t="str">
        <f>LOOKUP($A12,'DATA SHEET'!$A$2:$A$253,'DATA SHEET'!$O$2:$O$253)</f>
        <v>Green Area</v>
      </c>
      <c r="L12" t="s">
        <v>15</v>
      </c>
      <c r="M12">
        <v>0</v>
      </c>
      <c r="N12" t="s">
        <v>18</v>
      </c>
      <c r="O12">
        <v>2.2549999999999999</v>
      </c>
    </row>
    <row r="13" spans="1:15" x14ac:dyDescent="0.25">
      <c r="A13" s="1" t="s">
        <v>13</v>
      </c>
      <c r="B13" t="s">
        <v>46</v>
      </c>
      <c r="C13" t="str">
        <f>LOOKUP(A13,'DATA SHEET'!$A$2:$A$253,'DATA SHEET'!$E$2:$E$253)</f>
        <v>20227825</v>
      </c>
      <c r="D13">
        <f>LOOKUP(A13,'DATA SHEET'!$A$2:$A$253,'DATA SHEET'!$G$2:$G$253)</f>
        <v>6.3333333333333339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18</v>
      </c>
      <c r="H13" t="str">
        <f>LOOKUP($A13,'DATA SHEET'!$A$2:$A$253,'DATA SHEET'!$K$2:$K$253)</f>
        <v>Sunny</v>
      </c>
      <c r="I13" t="str">
        <f>LOOKUP($A13,'DATA SHEET'!$A$2:$A$253,'DATA SHEET'!$T$2:$T$253)</f>
        <v>SMALL</v>
      </c>
      <c r="J13" t="str">
        <f>LOOKUP($A13,'DATA SHEET'!$A$2:$A$253,'DATA SHEET'!$R$2:$R$253)</f>
        <v>NO</v>
      </c>
      <c r="K13" t="str">
        <f>LOOKUP($A13,'DATA SHEET'!$A$2:$A$253,'DATA SHEET'!$O$2:$O$253)</f>
        <v>Green Area</v>
      </c>
      <c r="L13" t="s">
        <v>15</v>
      </c>
      <c r="M13">
        <v>0</v>
      </c>
      <c r="N13" t="s">
        <v>18</v>
      </c>
      <c r="O13">
        <v>1.0029999999999999</v>
      </c>
    </row>
    <row r="14" spans="1:15" x14ac:dyDescent="0.25">
      <c r="A14" s="1" t="s">
        <v>13</v>
      </c>
      <c r="B14" t="s">
        <v>46</v>
      </c>
      <c r="C14" t="str">
        <f>LOOKUP(A14,'DATA SHEET'!$A$2:$A$253,'DATA SHEET'!$E$2:$E$253)</f>
        <v>20227825</v>
      </c>
      <c r="D14">
        <f>LOOKUP(A14,'DATA SHEET'!$A$2:$A$253,'DATA SHEET'!$G$2:$G$253)</f>
        <v>6.3333333333333339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18</v>
      </c>
      <c r="H14" t="str">
        <f>LOOKUP($A14,'DATA SHEET'!$A$2:$A$253,'DATA SHEET'!$K$2:$K$253)</f>
        <v>Sunny</v>
      </c>
      <c r="I14" t="str">
        <f>LOOKUP($A14,'DATA SHEET'!$A$2:$A$253,'DATA SHEET'!$T$2:$T$253)</f>
        <v>SMALL</v>
      </c>
      <c r="J14" t="str">
        <f>LOOKUP($A14,'DATA SHEET'!$A$2:$A$253,'DATA SHEET'!$R$2:$R$253)</f>
        <v>NO</v>
      </c>
      <c r="K14" t="str">
        <f>LOOKUP($A14,'DATA SHEET'!$A$2:$A$253,'DATA SHEET'!$O$2:$O$253)</f>
        <v>Green Area</v>
      </c>
      <c r="L14" t="s">
        <v>15</v>
      </c>
      <c r="M14">
        <v>0</v>
      </c>
      <c r="N14" t="s">
        <v>18</v>
      </c>
      <c r="O14">
        <v>0.748</v>
      </c>
    </row>
    <row r="15" spans="1:15" x14ac:dyDescent="0.25">
      <c r="A15" s="1" t="s">
        <v>13</v>
      </c>
      <c r="B15" t="s">
        <v>46</v>
      </c>
      <c r="C15" t="str">
        <f>LOOKUP(A15,'DATA SHEET'!$A$2:$A$253,'DATA SHEET'!$E$2:$E$253)</f>
        <v>20227825</v>
      </c>
      <c r="D15">
        <f>LOOKUP(A15,'DATA SHEET'!$A$2:$A$253,'DATA SHEET'!$G$2:$G$253)</f>
        <v>6.3333333333333339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Sunny</v>
      </c>
      <c r="I15" t="str">
        <f>LOOKUP($A15,'DATA SHEET'!$A$2:$A$253,'DATA SHEET'!$T$2:$T$253)</f>
        <v>SMALL</v>
      </c>
      <c r="J15" t="str">
        <f>LOOKUP($A15,'DATA SHEET'!$A$2:$A$253,'DATA SHEET'!$R$2:$R$253)</f>
        <v>NO</v>
      </c>
      <c r="K15" t="str">
        <f>LOOKUP($A15,'DATA SHEET'!$A$2:$A$253,'DATA SHEET'!$O$2:$O$253)</f>
        <v>Green Area</v>
      </c>
      <c r="L15" t="s">
        <v>15</v>
      </c>
      <c r="M15">
        <v>0</v>
      </c>
      <c r="N15" t="s">
        <v>18</v>
      </c>
      <c r="O15">
        <v>0.501</v>
      </c>
    </row>
    <row r="16" spans="1:15" x14ac:dyDescent="0.25">
      <c r="A16" s="1" t="s">
        <v>13</v>
      </c>
      <c r="B16" t="s">
        <v>46</v>
      </c>
      <c r="C16" t="str">
        <f>LOOKUP(A16,'DATA SHEET'!$A$2:$A$253,'DATA SHEET'!$E$2:$E$253)</f>
        <v>20227825</v>
      </c>
      <c r="D16">
        <f>LOOKUP(A16,'DATA SHEET'!$A$2:$A$253,'DATA SHEET'!$G$2:$G$253)</f>
        <v>6.3333333333333339</v>
      </c>
      <c r="E16" t="str">
        <f>LOOKUP($A16,'DATA SHEET'!$A$2:$A$253,'DATA SHEET'!$H$2:$H$253)</f>
        <v>43.182620</v>
      </c>
      <c r="F16" t="str">
        <f>LOOKUP($A16,'DATA SHEET'!$A$2:$A$253,'DATA SHEET'!$I$2:$I$253)</f>
        <v xml:space="preserve"> -79.245815</v>
      </c>
      <c r="G16">
        <f>LOOKUP($A16,'DATA SHEET'!$A$2:$A$253,'DATA SHEET'!$J$2:$J$253)</f>
        <v>18</v>
      </c>
      <c r="H16" t="str">
        <f>LOOKUP($A16,'DATA SHEET'!$A$2:$A$253,'DATA SHEET'!$K$2:$K$253)</f>
        <v>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Green Area</v>
      </c>
      <c r="L16" t="s">
        <v>15</v>
      </c>
      <c r="M16">
        <v>0</v>
      </c>
      <c r="N16" t="s">
        <v>16</v>
      </c>
      <c r="O16">
        <v>2.7469999999999999</v>
      </c>
    </row>
    <row r="17" spans="1:15" x14ac:dyDescent="0.25">
      <c r="A17" s="1" t="s">
        <v>13</v>
      </c>
      <c r="B17" t="s">
        <v>46</v>
      </c>
      <c r="C17" t="str">
        <f>LOOKUP(A17,'DATA SHEET'!$A$2:$A$253,'DATA SHEET'!$E$2:$E$253)</f>
        <v>20227825</v>
      </c>
      <c r="D17">
        <f>LOOKUP(A17,'DATA SHEET'!$A$2:$A$253,'DATA SHEET'!$G$2:$G$253)</f>
        <v>6.3333333333333339</v>
      </c>
      <c r="E17" t="str">
        <f>LOOKUP($A17,'DATA SHEET'!$A$2:$A$253,'DATA SHEET'!$H$2:$H$253)</f>
        <v>43.182620</v>
      </c>
      <c r="F17" t="str">
        <f>LOOKUP($A17,'DATA SHEET'!$A$2:$A$253,'DATA SHEET'!$I$2:$I$253)</f>
        <v xml:space="preserve"> -79.245815</v>
      </c>
      <c r="G17">
        <f>LOOKUP($A17,'DATA SHEET'!$A$2:$A$253,'DATA SHEET'!$J$2:$J$253)</f>
        <v>18</v>
      </c>
      <c r="H17" t="str">
        <f>LOOKUP($A17,'DATA SHEET'!$A$2:$A$253,'DATA SHEET'!$K$2:$K$253)</f>
        <v>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Green Area</v>
      </c>
      <c r="L17" t="s">
        <v>15</v>
      </c>
      <c r="M17">
        <v>0</v>
      </c>
      <c r="N17" t="s">
        <v>16</v>
      </c>
      <c r="O17">
        <v>10.486000000000001</v>
      </c>
    </row>
    <row r="18" spans="1:15" x14ac:dyDescent="0.25">
      <c r="A18" s="1" t="s">
        <v>13</v>
      </c>
      <c r="B18" t="s">
        <v>46</v>
      </c>
      <c r="C18" t="str">
        <f>LOOKUP(A18,'DATA SHEET'!$A$2:$A$253,'DATA SHEET'!$E$2:$E$253)</f>
        <v>20227825</v>
      </c>
      <c r="D18">
        <f>LOOKUP(A18,'DATA SHEET'!$A$2:$A$253,'DATA SHEET'!$G$2:$G$253)</f>
        <v>6.3333333333333339</v>
      </c>
      <c r="E18" t="str">
        <f>LOOKUP($A18,'DATA SHEET'!$A$2:$A$253,'DATA SHEET'!$H$2:$H$253)</f>
        <v>43.182620</v>
      </c>
      <c r="F18" t="str">
        <f>LOOKUP($A18,'DATA SHEET'!$A$2:$A$253,'DATA SHEET'!$I$2:$I$253)</f>
        <v xml:space="preserve"> -79.245815</v>
      </c>
      <c r="G18">
        <f>LOOKUP($A18,'DATA SHEET'!$A$2:$A$253,'DATA SHEET'!$J$2:$J$253)</f>
        <v>18</v>
      </c>
      <c r="H18" t="str">
        <f>LOOKUP($A18,'DATA SHEET'!$A$2:$A$253,'DATA SHEET'!$K$2:$K$253)</f>
        <v>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Green Area</v>
      </c>
      <c r="L18" t="s">
        <v>15</v>
      </c>
      <c r="M18">
        <v>0</v>
      </c>
      <c r="N18" t="s">
        <v>16</v>
      </c>
      <c r="O18">
        <v>1.7509999999999999</v>
      </c>
    </row>
    <row r="19" spans="1:15" x14ac:dyDescent="0.25">
      <c r="A19" s="1" t="s">
        <v>13</v>
      </c>
      <c r="B19" t="s">
        <v>46</v>
      </c>
      <c r="C19" t="str">
        <f>LOOKUP(A19,'DATA SHEET'!$A$2:$A$253,'DATA SHEET'!$E$2:$E$253)</f>
        <v>20227825</v>
      </c>
      <c r="D19">
        <f>LOOKUP(A19,'DATA SHEET'!$A$2:$A$253,'DATA SHEET'!$G$2:$G$253)</f>
        <v>6.3333333333333339</v>
      </c>
      <c r="E19" t="str">
        <f>LOOKUP($A19,'DATA SHEET'!$A$2:$A$253,'DATA SHEET'!$H$2:$H$253)</f>
        <v>43.182620</v>
      </c>
      <c r="F19" t="str">
        <f>LOOKUP($A19,'DATA SHEET'!$A$2:$A$253,'DATA SHEET'!$I$2:$I$253)</f>
        <v xml:space="preserve"> -79.245815</v>
      </c>
      <c r="G19">
        <f>LOOKUP($A19,'DATA SHEET'!$A$2:$A$253,'DATA SHEET'!$J$2:$J$253)</f>
        <v>18</v>
      </c>
      <c r="H19" t="str">
        <f>LOOKUP($A19,'DATA SHEET'!$A$2:$A$253,'DATA SHEET'!$K$2:$K$253)</f>
        <v>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Green Area</v>
      </c>
      <c r="L19" t="s">
        <v>15</v>
      </c>
      <c r="M19">
        <v>0</v>
      </c>
      <c r="N19" t="s">
        <v>16</v>
      </c>
      <c r="O19">
        <v>1E-3</v>
      </c>
    </row>
    <row r="20" spans="1:15" x14ac:dyDescent="0.25">
      <c r="A20" s="1" t="s">
        <v>13</v>
      </c>
      <c r="B20" t="s">
        <v>46</v>
      </c>
      <c r="C20" t="str">
        <f>LOOKUP(A20,'DATA SHEET'!$A$2:$A$253,'DATA SHEET'!$E$2:$E$253)</f>
        <v>20227825</v>
      </c>
      <c r="D20">
        <f>LOOKUP(A20,'DATA SHEET'!$A$2:$A$253,'DATA SHEET'!$G$2:$G$253)</f>
        <v>6.3333333333333339</v>
      </c>
      <c r="E20" t="str">
        <f>LOOKUP($A20,'DATA SHEET'!$A$2:$A$253,'DATA SHEET'!$H$2:$H$253)</f>
        <v>43.182620</v>
      </c>
      <c r="F20" t="str">
        <f>LOOKUP($A20,'DATA SHEET'!$A$2:$A$253,'DATA SHEET'!$I$2:$I$253)</f>
        <v xml:space="preserve"> -79.245815</v>
      </c>
      <c r="G20">
        <f>LOOKUP($A20,'DATA SHEET'!$A$2:$A$253,'DATA SHEET'!$J$2:$J$253)</f>
        <v>18</v>
      </c>
      <c r="H20" t="str">
        <f>LOOKUP($A20,'DATA SHEET'!$A$2:$A$253,'DATA SHEET'!$K$2:$K$253)</f>
        <v>Sunny</v>
      </c>
      <c r="I20" t="str">
        <f>LOOKUP($A20,'DATA SHEET'!$A$2:$A$253,'DATA SHEET'!$T$2:$T$253)</f>
        <v>SMALL</v>
      </c>
      <c r="J20" t="str">
        <f>LOOKUP($A20,'DATA SHEET'!$A$2:$A$253,'DATA SHEET'!$R$2:$R$253)</f>
        <v>NO</v>
      </c>
      <c r="K20" t="str">
        <f>LOOKUP($A20,'DATA SHEET'!$A$2:$A$253,'DATA SHEET'!$O$2:$O$253)</f>
        <v>Green Area</v>
      </c>
      <c r="L20" t="s">
        <v>15</v>
      </c>
      <c r="M20">
        <v>0</v>
      </c>
      <c r="N20" t="s">
        <v>16</v>
      </c>
      <c r="O20">
        <v>0.497</v>
      </c>
    </row>
    <row r="21" spans="1:15" x14ac:dyDescent="0.25">
      <c r="A21" s="1" t="s">
        <v>13</v>
      </c>
      <c r="B21" t="s">
        <v>46</v>
      </c>
      <c r="C21" t="str">
        <f>LOOKUP(A21,'DATA SHEET'!$A$2:$A$253,'DATA SHEET'!$E$2:$E$253)</f>
        <v>20227825</v>
      </c>
      <c r="D21">
        <f>LOOKUP(A21,'DATA SHEET'!$A$2:$A$253,'DATA SHEET'!$G$2:$G$253)</f>
        <v>6.3333333333333339</v>
      </c>
      <c r="E21" t="str">
        <f>LOOKUP($A21,'DATA SHEET'!$A$2:$A$253,'DATA SHEET'!$H$2:$H$253)</f>
        <v>43.182620</v>
      </c>
      <c r="F21" t="str">
        <f>LOOKUP($A21,'DATA SHEET'!$A$2:$A$253,'DATA SHEET'!$I$2:$I$253)</f>
        <v xml:space="preserve"> -79.245815</v>
      </c>
      <c r="G21">
        <f>LOOKUP($A21,'DATA SHEET'!$A$2:$A$253,'DATA SHEET'!$J$2:$J$253)</f>
        <v>18</v>
      </c>
      <c r="H21" t="str">
        <f>LOOKUP($A21,'DATA SHEET'!$A$2:$A$253,'DATA SHEET'!$K$2:$K$253)</f>
        <v>Sunny</v>
      </c>
      <c r="I21" t="str">
        <f>LOOKUP($A21,'DATA SHEET'!$A$2:$A$253,'DATA SHEET'!$T$2:$T$253)</f>
        <v>SMALL</v>
      </c>
      <c r="J21" t="str">
        <f>LOOKUP($A21,'DATA SHEET'!$A$2:$A$253,'DATA SHEET'!$R$2:$R$253)</f>
        <v>NO</v>
      </c>
      <c r="K21" t="str">
        <f>LOOKUP($A21,'DATA SHEET'!$A$2:$A$253,'DATA SHEET'!$O$2:$O$253)</f>
        <v>Green Area</v>
      </c>
      <c r="L21" t="s">
        <v>15</v>
      </c>
      <c r="M21">
        <v>0</v>
      </c>
      <c r="N21" t="s">
        <v>16</v>
      </c>
      <c r="O21">
        <v>0.748</v>
      </c>
    </row>
    <row r="22" spans="1:15" x14ac:dyDescent="0.25">
      <c r="A22" s="1" t="s">
        <v>13</v>
      </c>
      <c r="B22" t="s">
        <v>46</v>
      </c>
      <c r="C22" t="str">
        <f>LOOKUP(A22,'DATA SHEET'!$A$2:$A$253,'DATA SHEET'!$E$2:$E$253)</f>
        <v>20227825</v>
      </c>
      <c r="D22">
        <f>LOOKUP(A22,'DATA SHEET'!$A$2:$A$253,'DATA SHEET'!$G$2:$G$253)</f>
        <v>6.3333333333333339</v>
      </c>
      <c r="E22" t="str">
        <f>LOOKUP($A22,'DATA SHEET'!$A$2:$A$253,'DATA SHEET'!$H$2:$H$253)</f>
        <v>43.182620</v>
      </c>
      <c r="F22" t="str">
        <f>LOOKUP($A22,'DATA SHEET'!$A$2:$A$253,'DATA SHEET'!$I$2:$I$253)</f>
        <v xml:space="preserve"> -79.245815</v>
      </c>
      <c r="G22">
        <f>LOOKUP($A22,'DATA SHEET'!$A$2:$A$253,'DATA SHEET'!$J$2:$J$253)</f>
        <v>18</v>
      </c>
      <c r="H22" t="str">
        <f>LOOKUP($A22,'DATA SHEET'!$A$2:$A$253,'DATA SHEET'!$K$2:$K$253)</f>
        <v>Sunny</v>
      </c>
      <c r="I22" t="str">
        <f>LOOKUP($A22,'DATA SHEET'!$A$2:$A$253,'DATA SHEET'!$T$2:$T$253)</f>
        <v>SMALL</v>
      </c>
      <c r="J22" t="str">
        <f>LOOKUP($A22,'DATA SHEET'!$A$2:$A$253,'DATA SHEET'!$R$2:$R$253)</f>
        <v>NO</v>
      </c>
      <c r="K22" t="str">
        <f>LOOKUP($A22,'DATA SHEET'!$A$2:$A$253,'DATA SHEET'!$O$2:$O$253)</f>
        <v>Green Area</v>
      </c>
      <c r="L22" t="s">
        <v>15</v>
      </c>
      <c r="M22">
        <v>0</v>
      </c>
      <c r="N22" t="s">
        <v>16</v>
      </c>
      <c r="O22">
        <v>1.51</v>
      </c>
    </row>
    <row r="23" spans="1:15" x14ac:dyDescent="0.25">
      <c r="A23" s="1" t="s">
        <v>13</v>
      </c>
      <c r="B23" t="s">
        <v>46</v>
      </c>
      <c r="C23" t="str">
        <f>LOOKUP(A23,'DATA SHEET'!$A$2:$A$253,'DATA SHEET'!$E$2:$E$253)</f>
        <v>20227825</v>
      </c>
      <c r="D23">
        <f>LOOKUP(A23,'DATA SHEET'!$A$2:$A$253,'DATA SHEET'!$G$2:$G$253)</f>
        <v>6.3333333333333339</v>
      </c>
      <c r="E23" t="str">
        <f>LOOKUP($A23,'DATA SHEET'!$A$2:$A$253,'DATA SHEET'!$H$2:$H$253)</f>
        <v>43.182620</v>
      </c>
      <c r="F23" t="str">
        <f>LOOKUP($A23,'DATA SHEET'!$A$2:$A$253,'DATA SHEET'!$I$2:$I$253)</f>
        <v xml:space="preserve"> -79.245815</v>
      </c>
      <c r="G23">
        <f>LOOKUP($A23,'DATA SHEET'!$A$2:$A$253,'DATA SHEET'!$J$2:$J$253)</f>
        <v>18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NO</v>
      </c>
      <c r="K23" t="str">
        <f>LOOKUP($A23,'DATA SHEET'!$A$2:$A$253,'DATA SHEET'!$O$2:$O$253)</f>
        <v>Green Area</v>
      </c>
      <c r="L23" t="s">
        <v>15</v>
      </c>
      <c r="M23">
        <v>0</v>
      </c>
      <c r="N23" t="s">
        <v>16</v>
      </c>
      <c r="O23">
        <v>1E-3</v>
      </c>
    </row>
    <row r="24" spans="1:15" x14ac:dyDescent="0.25">
      <c r="A24" s="1" t="s">
        <v>13</v>
      </c>
      <c r="B24" t="s">
        <v>46</v>
      </c>
      <c r="C24" t="str">
        <f>LOOKUP(A24,'DATA SHEET'!$A$2:$A$253,'DATA SHEET'!$E$2:$E$253)</f>
        <v>20227825</v>
      </c>
      <c r="D24">
        <f>LOOKUP(A24,'DATA SHEET'!$A$2:$A$253,'DATA SHEET'!$G$2:$G$253)</f>
        <v>6.3333333333333339</v>
      </c>
      <c r="E24" t="str">
        <f>LOOKUP($A24,'DATA SHEET'!$A$2:$A$253,'DATA SHEET'!$H$2:$H$253)</f>
        <v>43.182620</v>
      </c>
      <c r="F24" t="str">
        <f>LOOKUP($A24,'DATA SHEET'!$A$2:$A$253,'DATA SHEET'!$I$2:$I$253)</f>
        <v xml:space="preserve"> -79.245815</v>
      </c>
      <c r="G24">
        <f>LOOKUP($A24,'DATA SHEET'!$A$2:$A$253,'DATA SHEET'!$J$2:$J$253)</f>
        <v>18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15</v>
      </c>
      <c r="M24">
        <v>0</v>
      </c>
      <c r="N24" t="s">
        <v>16</v>
      </c>
      <c r="O24">
        <v>0.90800000000000003</v>
      </c>
    </row>
    <row r="25" spans="1:15" x14ac:dyDescent="0.25">
      <c r="A25" s="1" t="s">
        <v>13</v>
      </c>
      <c r="B25" t="s">
        <v>46</v>
      </c>
      <c r="C25" t="str">
        <f>LOOKUP(A25,'DATA SHEET'!$A$2:$A$253,'DATA SHEET'!$E$2:$E$253)</f>
        <v>20227825</v>
      </c>
      <c r="D25">
        <f>LOOKUP(A25,'DATA SHEET'!$A$2:$A$253,'DATA SHEET'!$G$2:$G$253)</f>
        <v>6.3333333333333339</v>
      </c>
      <c r="E25" t="str">
        <f>LOOKUP($A25,'DATA SHEET'!$A$2:$A$253,'DATA SHEET'!$H$2:$H$253)</f>
        <v>43.182620</v>
      </c>
      <c r="F25" t="str">
        <f>LOOKUP($A25,'DATA SHEET'!$A$2:$A$253,'DATA SHEET'!$I$2:$I$253)</f>
        <v xml:space="preserve"> -79.245815</v>
      </c>
      <c r="G25">
        <f>LOOKUP($A25,'DATA SHEET'!$A$2:$A$253,'DATA SHEET'!$J$2:$J$253)</f>
        <v>18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15</v>
      </c>
      <c r="M25">
        <v>0</v>
      </c>
      <c r="N25" t="s">
        <v>16</v>
      </c>
      <c r="O25">
        <v>1.0009999999999999</v>
      </c>
    </row>
    <row r="26" spans="1:15" x14ac:dyDescent="0.25">
      <c r="A26" s="1" t="s">
        <v>13</v>
      </c>
      <c r="B26" t="s">
        <v>46</v>
      </c>
      <c r="C26" t="str">
        <f>LOOKUP(A26,'DATA SHEET'!$A$2:$A$253,'DATA SHEET'!$E$2:$E$253)</f>
        <v>20227825</v>
      </c>
      <c r="D26">
        <f>LOOKUP(A26,'DATA SHEET'!$A$2:$A$253,'DATA SHEET'!$G$2:$G$253)</f>
        <v>6.3333333333333339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NO</v>
      </c>
      <c r="K26" t="str">
        <f>LOOKUP($A26,'DATA SHEET'!$A$2:$A$253,'DATA SHEET'!$O$2:$O$253)</f>
        <v>Green Area</v>
      </c>
      <c r="L26" t="s">
        <v>15</v>
      </c>
      <c r="M26">
        <v>0</v>
      </c>
      <c r="N26" t="s">
        <v>16</v>
      </c>
      <c r="O26">
        <v>0.499</v>
      </c>
    </row>
    <row r="27" spans="1:15" x14ac:dyDescent="0.25">
      <c r="A27" s="1" t="s">
        <v>13</v>
      </c>
      <c r="B27" t="s">
        <v>46</v>
      </c>
      <c r="C27" t="str">
        <f>LOOKUP(A27,'DATA SHEET'!$A$2:$A$253,'DATA SHEET'!$E$2:$E$253)</f>
        <v>20227825</v>
      </c>
      <c r="D27">
        <f>LOOKUP(A27,'DATA SHEET'!$A$2:$A$253,'DATA SHEET'!$G$2:$G$253)</f>
        <v>6.3333333333333339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NO</v>
      </c>
      <c r="K27" t="str">
        <f>LOOKUP($A27,'DATA SHEET'!$A$2:$A$253,'DATA SHEET'!$O$2:$O$253)</f>
        <v>Green Area</v>
      </c>
      <c r="L27" t="s">
        <v>15</v>
      </c>
      <c r="M27">
        <v>0</v>
      </c>
      <c r="N27" t="s">
        <v>16</v>
      </c>
      <c r="O27">
        <v>0.78800000000000003</v>
      </c>
    </row>
    <row r="28" spans="1:15" x14ac:dyDescent="0.25">
      <c r="A28" s="1" t="s">
        <v>13</v>
      </c>
      <c r="B28" t="s">
        <v>46</v>
      </c>
      <c r="C28" t="str">
        <f>LOOKUP(A28,'DATA SHEET'!$A$2:$A$253,'DATA SHEET'!$E$2:$E$253)</f>
        <v>20227825</v>
      </c>
      <c r="D28">
        <f>LOOKUP(A28,'DATA SHEET'!$A$2:$A$253,'DATA SHEET'!$G$2:$G$253)</f>
        <v>6.3333333333333339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NO</v>
      </c>
      <c r="K28" t="str">
        <f>LOOKUP($A28,'DATA SHEET'!$A$2:$A$253,'DATA SHEET'!$O$2:$O$253)</f>
        <v>Green Area</v>
      </c>
      <c r="L28" t="s">
        <v>15</v>
      </c>
      <c r="M28">
        <v>0</v>
      </c>
      <c r="N28" t="s">
        <v>16</v>
      </c>
      <c r="O28">
        <v>2.0049999999999999</v>
      </c>
    </row>
    <row r="29" spans="1:15" x14ac:dyDescent="0.25">
      <c r="A29" s="1" t="s">
        <v>13</v>
      </c>
      <c r="B29" t="s">
        <v>46</v>
      </c>
      <c r="C29" t="str">
        <f>LOOKUP(A29,'DATA SHEET'!$A$2:$A$253,'DATA SHEET'!$E$2:$E$253)</f>
        <v>20227825</v>
      </c>
      <c r="D29">
        <f>LOOKUP(A29,'DATA SHEET'!$A$2:$A$253,'DATA SHEET'!$G$2:$G$253)</f>
        <v>6.3333333333333339</v>
      </c>
      <c r="E29" t="str">
        <f>LOOKUP($A29,'DATA SHEET'!$A$2:$A$253,'DATA SHEET'!$H$2:$H$253)</f>
        <v>43.182620</v>
      </c>
      <c r="F29" t="str">
        <f>LOOKUP($A29,'DATA SHEET'!$A$2:$A$253,'DATA SHEET'!$I$2:$I$253)</f>
        <v xml:space="preserve"> -79.245815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15</v>
      </c>
      <c r="M29">
        <v>0</v>
      </c>
      <c r="N29" t="s">
        <v>19</v>
      </c>
      <c r="O29">
        <v>1.252</v>
      </c>
    </row>
    <row r="30" spans="1:15" x14ac:dyDescent="0.25">
      <c r="A30" s="1" t="s">
        <v>13</v>
      </c>
      <c r="B30" t="s">
        <v>46</v>
      </c>
      <c r="C30" t="str">
        <f>LOOKUP(A30,'DATA SHEET'!$A$2:$A$253,'DATA SHEET'!$E$2:$E$253)</f>
        <v>20227825</v>
      </c>
      <c r="D30">
        <f>LOOKUP(A30,'DATA SHEET'!$A$2:$A$253,'DATA SHEET'!$G$2:$G$253)</f>
        <v>6.3333333333333339</v>
      </c>
      <c r="E30" t="str">
        <f>LOOKUP($A30,'DATA SHEET'!$A$2:$A$253,'DATA SHEET'!$H$2:$H$253)</f>
        <v>43.182620</v>
      </c>
      <c r="F30" t="str">
        <f>LOOKUP($A30,'DATA SHEET'!$A$2:$A$253,'DATA SHEET'!$I$2:$I$253)</f>
        <v xml:space="preserve"> -79.245815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15</v>
      </c>
      <c r="M30">
        <v>0</v>
      </c>
      <c r="N30" t="s">
        <v>19</v>
      </c>
      <c r="O30">
        <v>1.5169999999999999</v>
      </c>
    </row>
    <row r="31" spans="1:15" x14ac:dyDescent="0.25">
      <c r="A31" s="1" t="s">
        <v>13</v>
      </c>
      <c r="B31" t="s">
        <v>46</v>
      </c>
      <c r="C31" t="str">
        <f>LOOKUP(A31,'DATA SHEET'!$A$2:$A$253,'DATA SHEET'!$E$2:$E$253)</f>
        <v>20227825</v>
      </c>
      <c r="D31">
        <f>LOOKUP(A31,'DATA SHEET'!$A$2:$A$253,'DATA SHEET'!$G$2:$G$253)</f>
        <v>6.3333333333333339</v>
      </c>
      <c r="E31" t="str">
        <f>LOOKUP($A31,'DATA SHEET'!$A$2:$A$253,'DATA SHEET'!$H$2:$H$253)</f>
        <v>43.182620</v>
      </c>
      <c r="F31" t="str">
        <f>LOOKUP($A31,'DATA SHEET'!$A$2:$A$253,'DATA SHEET'!$I$2:$I$253)</f>
        <v xml:space="preserve"> -79.245815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SMALL</v>
      </c>
      <c r="J31" t="str">
        <f>LOOKUP($A31,'DATA SHEET'!$A$2:$A$253,'DATA SHEET'!$R$2:$R$253)</f>
        <v>NO</v>
      </c>
      <c r="K31" t="str">
        <f>LOOKUP($A31,'DATA SHEET'!$A$2:$A$253,'DATA SHEET'!$O$2:$O$253)</f>
        <v>Green Area</v>
      </c>
      <c r="L31" t="s">
        <v>15</v>
      </c>
      <c r="M31">
        <v>0</v>
      </c>
      <c r="N31" t="s">
        <v>19</v>
      </c>
      <c r="O31">
        <v>1.498</v>
      </c>
    </row>
    <row r="32" spans="1:15" x14ac:dyDescent="0.25">
      <c r="A32" s="1" t="s">
        <v>13</v>
      </c>
      <c r="B32" t="s">
        <v>46</v>
      </c>
      <c r="C32" t="str">
        <f>LOOKUP(A32,'DATA SHEET'!$A$2:$A$253,'DATA SHEET'!$E$2:$E$253)</f>
        <v>20227825</v>
      </c>
      <c r="D32">
        <f>LOOKUP(A32,'DATA SHEET'!$A$2:$A$253,'DATA SHEET'!$G$2:$G$253)</f>
        <v>6.3333333333333339</v>
      </c>
      <c r="E32" t="str">
        <f>LOOKUP($A32,'DATA SHEET'!$A$2:$A$253,'DATA SHEET'!$H$2:$H$253)</f>
        <v>43.182620</v>
      </c>
      <c r="F32" t="str">
        <f>LOOKUP($A32,'DATA SHEET'!$A$2:$A$253,'DATA SHEET'!$I$2:$I$253)</f>
        <v xml:space="preserve"> -79.245815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SMALL</v>
      </c>
      <c r="J32" t="str">
        <f>LOOKUP($A32,'DATA SHEET'!$A$2:$A$253,'DATA SHEET'!$R$2:$R$253)</f>
        <v>NO</v>
      </c>
      <c r="K32" t="str">
        <f>LOOKUP($A32,'DATA SHEET'!$A$2:$A$253,'DATA SHEET'!$O$2:$O$253)</f>
        <v>Green Area</v>
      </c>
      <c r="L32" t="s">
        <v>15</v>
      </c>
      <c r="M32">
        <v>0</v>
      </c>
      <c r="N32" t="s">
        <v>19</v>
      </c>
      <c r="O32">
        <v>0.998</v>
      </c>
    </row>
    <row r="33" spans="1:15" x14ac:dyDescent="0.25">
      <c r="A33" s="1" t="s">
        <v>13</v>
      </c>
      <c r="B33" t="s">
        <v>46</v>
      </c>
      <c r="C33" t="str">
        <f>LOOKUP(A33,'DATA SHEET'!$A$2:$A$253,'DATA SHEET'!$E$2:$E$253)</f>
        <v>20227825</v>
      </c>
      <c r="D33">
        <f>LOOKUP(A33,'DATA SHEET'!$A$2:$A$253,'DATA SHEET'!$G$2:$G$253)</f>
        <v>6.3333333333333339</v>
      </c>
      <c r="E33" t="str">
        <f>LOOKUP($A33,'DATA SHEET'!$A$2:$A$253,'DATA SHEET'!$H$2:$H$253)</f>
        <v>43.182620</v>
      </c>
      <c r="F33" t="str">
        <f>LOOKUP($A33,'DATA SHEET'!$A$2:$A$253,'DATA SHEET'!$I$2:$I$253)</f>
        <v xml:space="preserve"> -79.245815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SMALL</v>
      </c>
      <c r="J33" t="str">
        <f>LOOKUP($A33,'DATA SHEET'!$A$2:$A$253,'DATA SHEET'!$R$2:$R$253)</f>
        <v>NO</v>
      </c>
      <c r="K33" t="str">
        <f>LOOKUP($A33,'DATA SHEET'!$A$2:$A$253,'DATA SHEET'!$O$2:$O$253)</f>
        <v>Green Area</v>
      </c>
      <c r="L33" t="s">
        <v>15</v>
      </c>
      <c r="M33">
        <v>0</v>
      </c>
      <c r="N33" t="s">
        <v>19</v>
      </c>
      <c r="O33">
        <v>6.7190000000000003</v>
      </c>
    </row>
    <row r="34" spans="1:15" x14ac:dyDescent="0.25">
      <c r="A34" s="1" t="s">
        <v>13</v>
      </c>
      <c r="B34" t="s">
        <v>46</v>
      </c>
      <c r="C34" t="str">
        <f>LOOKUP(A34,'DATA SHEET'!$A$2:$A$253,'DATA SHEET'!$E$2:$E$253)</f>
        <v>20227825</v>
      </c>
      <c r="D34">
        <f>LOOKUP(A34,'DATA SHEET'!$A$2:$A$253,'DATA SHEET'!$G$2:$G$253)</f>
        <v>6.3333333333333339</v>
      </c>
      <c r="E34" t="str">
        <f>LOOKUP($A34,'DATA SHEET'!$A$2:$A$253,'DATA SHEET'!$H$2:$H$253)</f>
        <v>43.182620</v>
      </c>
      <c r="F34" t="str">
        <f>LOOKUP($A34,'DATA SHEET'!$A$2:$A$253,'DATA SHEET'!$I$2:$I$253)</f>
        <v xml:space="preserve"> -79.245815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SMALL</v>
      </c>
      <c r="J34" t="str">
        <f>LOOKUP($A34,'DATA SHEET'!$A$2:$A$253,'DATA SHEET'!$R$2:$R$253)</f>
        <v>NO</v>
      </c>
      <c r="K34" t="str">
        <f>LOOKUP($A34,'DATA SHEET'!$A$2:$A$253,'DATA SHEET'!$O$2:$O$253)</f>
        <v>Green Area</v>
      </c>
      <c r="L34" t="s">
        <v>15</v>
      </c>
      <c r="M34">
        <v>0</v>
      </c>
      <c r="N34" t="s">
        <v>19</v>
      </c>
      <c r="O34">
        <v>1.4970000000000001</v>
      </c>
    </row>
    <row r="35" spans="1:15" x14ac:dyDescent="0.25">
      <c r="A35" s="1" t="s">
        <v>13</v>
      </c>
      <c r="B35" t="s">
        <v>47</v>
      </c>
      <c r="C35" t="str">
        <f>LOOKUP(A35,'DATA SHEET'!$A$2:$A$253,'DATA SHEET'!$E$2:$E$253)</f>
        <v>20227825</v>
      </c>
      <c r="D35">
        <f>LOOKUP(A35,'DATA SHEET'!$A$2:$A$253,'DATA SHEET'!$G$2:$G$253)</f>
        <v>6.3333333333333339</v>
      </c>
      <c r="E35" t="str">
        <f>LOOKUP($A35,'DATA SHEET'!$A$2:$A$253,'DATA SHEET'!$H$2:$H$253)</f>
        <v>43.182620</v>
      </c>
      <c r="F35" t="str">
        <f>LOOKUP($A35,'DATA SHEET'!$A$2:$A$253,'DATA SHEET'!$I$2:$I$253)</f>
        <v xml:space="preserve"> -79.245815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SMALL</v>
      </c>
      <c r="J35" t="str">
        <f>LOOKUP($A35,'DATA SHEET'!$A$2:$A$253,'DATA SHEET'!$R$2:$R$253)</f>
        <v>NO</v>
      </c>
      <c r="K35" t="str">
        <f>LOOKUP($A35,'DATA SHEET'!$A$2:$A$253,'DATA SHEET'!$O$2:$O$253)</f>
        <v>Green Area</v>
      </c>
      <c r="L35" t="s">
        <v>15</v>
      </c>
      <c r="M35">
        <v>0</v>
      </c>
      <c r="N35" t="s">
        <v>19</v>
      </c>
      <c r="O35">
        <v>2.7509999999999999</v>
      </c>
    </row>
    <row r="36" spans="1:15" x14ac:dyDescent="0.25">
      <c r="A36" s="1" t="s">
        <v>13</v>
      </c>
      <c r="B36" t="s">
        <v>47</v>
      </c>
      <c r="C36" t="str">
        <f>LOOKUP(A36,'DATA SHEET'!$A$2:$A$253,'DATA SHEET'!$E$2:$E$253)</f>
        <v>20227825</v>
      </c>
      <c r="D36">
        <f>LOOKUP(A36,'DATA SHEET'!$A$2:$A$253,'DATA SHEET'!$G$2:$G$253)</f>
        <v>6.3333333333333339</v>
      </c>
      <c r="E36" t="str">
        <f>LOOKUP($A36,'DATA SHEET'!$A$2:$A$253,'DATA SHEET'!$H$2:$H$253)</f>
        <v>43.182620</v>
      </c>
      <c r="F36" t="str">
        <f>LOOKUP($A36,'DATA SHEET'!$A$2:$A$253,'DATA SHEET'!$I$2:$I$253)</f>
        <v xml:space="preserve"> -79.245815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SMALL</v>
      </c>
      <c r="J36" t="str">
        <f>LOOKUP($A36,'DATA SHEET'!$A$2:$A$253,'DATA SHEET'!$R$2:$R$253)</f>
        <v>NO</v>
      </c>
      <c r="K36" t="str">
        <f>LOOKUP($A36,'DATA SHEET'!$A$2:$A$253,'DATA SHEET'!$O$2:$O$253)</f>
        <v>Green Area</v>
      </c>
      <c r="L36" t="s">
        <v>15</v>
      </c>
      <c r="M36">
        <v>0</v>
      </c>
      <c r="N36" t="s">
        <v>19</v>
      </c>
      <c r="O36">
        <v>1.5009999999999999</v>
      </c>
    </row>
    <row r="37" spans="1:15" x14ac:dyDescent="0.25">
      <c r="A37" s="1" t="s">
        <v>13</v>
      </c>
      <c r="B37" t="s">
        <v>47</v>
      </c>
      <c r="C37" t="str">
        <f>LOOKUP(A37,'DATA SHEET'!$A$2:$A$253,'DATA SHEET'!$E$2:$E$253)</f>
        <v>20227825</v>
      </c>
      <c r="D37">
        <f>LOOKUP(A37,'DATA SHEET'!$A$2:$A$253,'DATA SHEET'!$G$2:$G$253)</f>
        <v>6.3333333333333339</v>
      </c>
      <c r="E37" t="str">
        <f>LOOKUP($A37,'DATA SHEET'!$A$2:$A$253,'DATA SHEET'!$H$2:$H$253)</f>
        <v>43.182620</v>
      </c>
      <c r="F37" t="str">
        <f>LOOKUP($A37,'DATA SHEET'!$A$2:$A$253,'DATA SHEET'!$I$2:$I$253)</f>
        <v xml:space="preserve"> -79.245815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SMALL</v>
      </c>
      <c r="J37" t="str">
        <f>LOOKUP($A37,'DATA SHEET'!$A$2:$A$253,'DATA SHEET'!$R$2:$R$253)</f>
        <v>NO</v>
      </c>
      <c r="K37" t="str">
        <f>LOOKUP($A37,'DATA SHEET'!$A$2:$A$253,'DATA SHEET'!$O$2:$O$253)</f>
        <v>Green Area</v>
      </c>
      <c r="L37" t="s">
        <v>15</v>
      </c>
      <c r="M37">
        <v>0</v>
      </c>
      <c r="N37" t="s">
        <v>19</v>
      </c>
      <c r="O37">
        <v>4.9960000000000004</v>
      </c>
    </row>
    <row r="38" spans="1:15" x14ac:dyDescent="0.25">
      <c r="A38" s="1" t="s">
        <v>13</v>
      </c>
      <c r="B38" t="s">
        <v>47</v>
      </c>
      <c r="C38" t="str">
        <f>LOOKUP(A38,'DATA SHEET'!$A$2:$A$253,'DATA SHEET'!$E$2:$E$253)</f>
        <v>20227825</v>
      </c>
      <c r="D38">
        <f>LOOKUP(A38,'DATA SHEET'!$A$2:$A$253,'DATA SHEET'!$G$2:$G$253)</f>
        <v>6.3333333333333339</v>
      </c>
      <c r="E38" t="str">
        <f>LOOKUP($A38,'DATA SHEET'!$A$2:$A$253,'DATA SHEET'!$H$2:$H$253)</f>
        <v>43.182620</v>
      </c>
      <c r="F38" t="str">
        <f>LOOKUP($A38,'DATA SHEET'!$A$2:$A$253,'DATA SHEET'!$I$2:$I$253)</f>
        <v xml:space="preserve"> -79.245815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SMALL</v>
      </c>
      <c r="J38" t="str">
        <f>LOOKUP($A38,'DATA SHEET'!$A$2:$A$253,'DATA SHEET'!$R$2:$R$253)</f>
        <v>NO</v>
      </c>
      <c r="K38" t="str">
        <f>LOOKUP($A38,'DATA SHEET'!$A$2:$A$253,'DATA SHEET'!$O$2:$O$253)</f>
        <v>Green Area</v>
      </c>
      <c r="L38" t="s">
        <v>15</v>
      </c>
      <c r="M38">
        <v>0</v>
      </c>
      <c r="N38" t="s">
        <v>19</v>
      </c>
      <c r="O38">
        <v>0.75</v>
      </c>
    </row>
    <row r="39" spans="1:15" x14ac:dyDescent="0.25">
      <c r="A39" s="1" t="s">
        <v>13</v>
      </c>
      <c r="B39" t="s">
        <v>47</v>
      </c>
      <c r="C39" t="str">
        <f>LOOKUP(A39,'DATA SHEET'!$A$2:$A$253,'DATA SHEET'!$E$2:$E$253)</f>
        <v>20227825</v>
      </c>
      <c r="D39">
        <f>LOOKUP(A39,'DATA SHEET'!$A$2:$A$253,'DATA SHEET'!$G$2:$G$253)</f>
        <v>6.3333333333333339</v>
      </c>
      <c r="E39" t="str">
        <f>LOOKUP($A39,'DATA SHEET'!$A$2:$A$253,'DATA SHEET'!$H$2:$H$253)</f>
        <v>43.182620</v>
      </c>
      <c r="F39" t="str">
        <f>LOOKUP($A39,'DATA SHEET'!$A$2:$A$253,'DATA SHEET'!$I$2:$I$253)</f>
        <v xml:space="preserve"> -79.245815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SMALL</v>
      </c>
      <c r="J39" t="str">
        <f>LOOKUP($A39,'DATA SHEET'!$A$2:$A$253,'DATA SHEET'!$R$2:$R$253)</f>
        <v>NO</v>
      </c>
      <c r="K39" t="str">
        <f>LOOKUP($A39,'DATA SHEET'!$A$2:$A$253,'DATA SHEET'!$O$2:$O$253)</f>
        <v>Green Area</v>
      </c>
      <c r="L39" t="s">
        <v>15</v>
      </c>
      <c r="M39">
        <v>0</v>
      </c>
      <c r="N39" t="s">
        <v>19</v>
      </c>
      <c r="O39">
        <v>0.496</v>
      </c>
    </row>
    <row r="40" spans="1:15" x14ac:dyDescent="0.25">
      <c r="A40" s="1" t="s">
        <v>13</v>
      </c>
      <c r="B40" t="s">
        <v>47</v>
      </c>
      <c r="C40" t="str">
        <f>LOOKUP(A40,'DATA SHEET'!$A$2:$A$253,'DATA SHEET'!$E$2:$E$253)</f>
        <v>20227825</v>
      </c>
      <c r="D40">
        <f>LOOKUP(A40,'DATA SHEET'!$A$2:$A$253,'DATA SHEET'!$G$2:$G$253)</f>
        <v>6.3333333333333339</v>
      </c>
      <c r="E40" t="str">
        <f>LOOKUP($A40,'DATA SHEET'!$A$2:$A$253,'DATA SHEET'!$H$2:$H$253)</f>
        <v>43.182620</v>
      </c>
      <c r="F40" t="str">
        <f>LOOKUP($A40,'DATA SHEET'!$A$2:$A$253,'DATA SHEET'!$I$2:$I$253)</f>
        <v xml:space="preserve"> -79.245815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SMALL</v>
      </c>
      <c r="J40" t="str">
        <f>LOOKUP($A40,'DATA SHEET'!$A$2:$A$253,'DATA SHEET'!$R$2:$R$253)</f>
        <v>NO</v>
      </c>
      <c r="K40" t="str">
        <f>LOOKUP($A40,'DATA SHEET'!$A$2:$A$253,'DATA SHEET'!$O$2:$O$253)</f>
        <v>Green Area</v>
      </c>
      <c r="L40" t="s">
        <v>15</v>
      </c>
      <c r="M40">
        <v>0</v>
      </c>
      <c r="N40" t="s">
        <v>19</v>
      </c>
      <c r="O40">
        <v>1.2549999999999999</v>
      </c>
    </row>
    <row r="41" spans="1:15" x14ac:dyDescent="0.25">
      <c r="A41" s="1" t="s">
        <v>13</v>
      </c>
      <c r="B41" t="s">
        <v>47</v>
      </c>
      <c r="C41" t="str">
        <f>LOOKUP(A41,'DATA SHEET'!$A$2:$A$253,'DATA SHEET'!$E$2:$E$253)</f>
        <v>20227825</v>
      </c>
      <c r="D41">
        <f>LOOKUP(A41,'DATA SHEET'!$A$2:$A$253,'DATA SHEET'!$G$2:$G$253)</f>
        <v>6.3333333333333339</v>
      </c>
      <c r="E41" t="str">
        <f>LOOKUP($A41,'DATA SHEET'!$A$2:$A$253,'DATA SHEET'!$H$2:$H$253)</f>
        <v>43.182620</v>
      </c>
      <c r="F41" t="str">
        <f>LOOKUP($A41,'DATA SHEET'!$A$2:$A$253,'DATA SHEET'!$I$2:$I$253)</f>
        <v xml:space="preserve"> -79.245815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SMALL</v>
      </c>
      <c r="J41" t="str">
        <f>LOOKUP($A41,'DATA SHEET'!$A$2:$A$253,'DATA SHEET'!$R$2:$R$253)</f>
        <v>NO</v>
      </c>
      <c r="K41" t="str">
        <f>LOOKUP($A41,'DATA SHEET'!$A$2:$A$253,'DATA SHEET'!$O$2:$O$253)</f>
        <v>Green Area</v>
      </c>
      <c r="L41" t="s">
        <v>15</v>
      </c>
      <c r="M41">
        <v>0</v>
      </c>
      <c r="N41" t="s">
        <v>19</v>
      </c>
      <c r="O41">
        <v>1.0049999999999999</v>
      </c>
    </row>
    <row r="42" spans="1:15" x14ac:dyDescent="0.25">
      <c r="A42" s="1" t="s">
        <v>13</v>
      </c>
      <c r="B42" t="s">
        <v>47</v>
      </c>
      <c r="C42" t="str">
        <f>LOOKUP(A42,'DATA SHEET'!$A$2:$A$253,'DATA SHEET'!$E$2:$E$253)</f>
        <v>20227825</v>
      </c>
      <c r="D42">
        <f>LOOKUP(A42,'DATA SHEET'!$A$2:$A$253,'DATA SHEET'!$G$2:$G$253)</f>
        <v>6.3333333333333339</v>
      </c>
      <c r="E42" t="str">
        <f>LOOKUP($A42,'DATA SHEET'!$A$2:$A$253,'DATA SHEET'!$H$2:$H$253)</f>
        <v>43.182620</v>
      </c>
      <c r="F42" t="str">
        <f>LOOKUP($A42,'DATA SHEET'!$A$2:$A$253,'DATA SHEET'!$I$2:$I$253)</f>
        <v xml:space="preserve"> -79.245815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SMALL</v>
      </c>
      <c r="J42" t="str">
        <f>LOOKUP($A42,'DATA SHEET'!$A$2:$A$253,'DATA SHEET'!$R$2:$R$253)</f>
        <v>NO</v>
      </c>
      <c r="K42" t="str">
        <f>LOOKUP($A42,'DATA SHEET'!$A$2:$A$253,'DATA SHEET'!$O$2:$O$253)</f>
        <v>Green Area</v>
      </c>
      <c r="L42" t="s">
        <v>15</v>
      </c>
      <c r="M42">
        <v>0</v>
      </c>
      <c r="N42" t="s">
        <v>19</v>
      </c>
      <c r="O42">
        <v>0.77100000000000002</v>
      </c>
    </row>
    <row r="43" spans="1:15" x14ac:dyDescent="0.25">
      <c r="A43" s="1" t="s">
        <v>13</v>
      </c>
      <c r="B43" t="s">
        <v>47</v>
      </c>
      <c r="C43" t="str">
        <f>LOOKUP(A43,'DATA SHEET'!$A$2:$A$253,'DATA SHEET'!$E$2:$E$253)</f>
        <v>20227825</v>
      </c>
      <c r="D43">
        <f>LOOKUP(A43,'DATA SHEET'!$A$2:$A$253,'DATA SHEET'!$G$2:$G$253)</f>
        <v>6.3333333333333339</v>
      </c>
      <c r="E43" t="str">
        <f>LOOKUP($A43,'DATA SHEET'!$A$2:$A$253,'DATA SHEET'!$H$2:$H$253)</f>
        <v>43.182620</v>
      </c>
      <c r="F43" t="str">
        <f>LOOKUP($A43,'DATA SHEET'!$A$2:$A$253,'DATA SHEET'!$I$2:$I$253)</f>
        <v xml:space="preserve"> -79.245815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SMALL</v>
      </c>
      <c r="J43" t="str">
        <f>LOOKUP($A43,'DATA SHEET'!$A$2:$A$253,'DATA SHEET'!$R$2:$R$253)</f>
        <v>NO</v>
      </c>
      <c r="K43" t="str">
        <f>LOOKUP($A43,'DATA SHEET'!$A$2:$A$253,'DATA SHEET'!$O$2:$O$253)</f>
        <v>Green Area</v>
      </c>
      <c r="L43" t="s">
        <v>15</v>
      </c>
      <c r="M43">
        <v>0</v>
      </c>
      <c r="N43" t="s">
        <v>16</v>
      </c>
      <c r="O43">
        <v>1.2470000000000001</v>
      </c>
    </row>
    <row r="44" spans="1:15" x14ac:dyDescent="0.25">
      <c r="A44" s="1" t="s">
        <v>13</v>
      </c>
      <c r="B44" t="s">
        <v>47</v>
      </c>
      <c r="C44" t="str">
        <f>LOOKUP(A44,'DATA SHEET'!$A$2:$A$253,'DATA SHEET'!$E$2:$E$253)</f>
        <v>20227825</v>
      </c>
      <c r="D44">
        <f>LOOKUP(A44,'DATA SHEET'!$A$2:$A$253,'DATA SHEET'!$G$2:$G$253)</f>
        <v>6.3333333333333339</v>
      </c>
      <c r="E44" t="str">
        <f>LOOKUP($A44,'DATA SHEET'!$A$2:$A$253,'DATA SHEET'!$H$2:$H$253)</f>
        <v>43.182620</v>
      </c>
      <c r="F44" t="str">
        <f>LOOKUP($A44,'DATA SHEET'!$A$2:$A$253,'DATA SHEET'!$I$2:$I$253)</f>
        <v xml:space="preserve"> -79.245815</v>
      </c>
      <c r="G44">
        <f>LOOKUP($A44,'DATA SHEET'!$A$2:$A$253,'DATA SHEET'!$J$2:$J$253)</f>
        <v>18</v>
      </c>
      <c r="H44" t="str">
        <f>LOOKUP($A44,'DATA SHEET'!$A$2:$A$253,'DATA SHEET'!$K$2:$K$253)</f>
        <v>Sunny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15</v>
      </c>
      <c r="M44">
        <v>0</v>
      </c>
      <c r="N44" t="s">
        <v>16</v>
      </c>
      <c r="O44">
        <v>0.999</v>
      </c>
    </row>
    <row r="45" spans="1:15" x14ac:dyDescent="0.25">
      <c r="A45" s="1" t="s">
        <v>13</v>
      </c>
      <c r="B45" t="s">
        <v>47</v>
      </c>
      <c r="C45" t="str">
        <f>LOOKUP(A45,'DATA SHEET'!$A$2:$A$253,'DATA SHEET'!$E$2:$E$253)</f>
        <v>20227825</v>
      </c>
      <c r="D45">
        <f>LOOKUP(A45,'DATA SHEET'!$A$2:$A$253,'DATA SHEET'!$G$2:$G$253)</f>
        <v>6.3333333333333339</v>
      </c>
      <c r="E45" t="str">
        <f>LOOKUP($A45,'DATA SHEET'!$A$2:$A$253,'DATA SHEET'!$H$2:$H$253)</f>
        <v>43.182620</v>
      </c>
      <c r="F45" t="str">
        <f>LOOKUP($A45,'DATA SHEET'!$A$2:$A$253,'DATA SHEET'!$I$2:$I$253)</f>
        <v xml:space="preserve"> -79.245815</v>
      </c>
      <c r="G45">
        <f>LOOKUP($A45,'DATA SHEET'!$A$2:$A$253,'DATA SHEET'!$J$2:$J$253)</f>
        <v>18</v>
      </c>
      <c r="H45" t="str">
        <f>LOOKUP($A45,'DATA SHEET'!$A$2:$A$253,'DATA SHEET'!$K$2:$K$253)</f>
        <v>Sunny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15</v>
      </c>
      <c r="M45">
        <v>0</v>
      </c>
      <c r="N45" t="s">
        <v>16</v>
      </c>
      <c r="O45">
        <v>0.501</v>
      </c>
    </row>
    <row r="46" spans="1:15" x14ac:dyDescent="0.25">
      <c r="A46" s="1" t="s">
        <v>13</v>
      </c>
      <c r="B46" t="s">
        <v>47</v>
      </c>
      <c r="C46" t="str">
        <f>LOOKUP(A46,'DATA SHEET'!$A$2:$A$253,'DATA SHEET'!$E$2:$E$253)</f>
        <v>20227825</v>
      </c>
      <c r="D46">
        <f>LOOKUP(A46,'DATA SHEET'!$A$2:$A$253,'DATA SHEET'!$G$2:$G$253)</f>
        <v>6.3333333333333339</v>
      </c>
      <c r="E46" t="str">
        <f>LOOKUP($A46,'DATA SHEET'!$A$2:$A$253,'DATA SHEET'!$H$2:$H$253)</f>
        <v>43.182620</v>
      </c>
      <c r="F46" t="str">
        <f>LOOKUP($A46,'DATA SHEET'!$A$2:$A$253,'DATA SHEET'!$I$2:$I$253)</f>
        <v xml:space="preserve"> -79.245815</v>
      </c>
      <c r="G46">
        <f>LOOKUP($A46,'DATA SHEET'!$A$2:$A$253,'DATA SHEET'!$J$2:$J$253)</f>
        <v>18</v>
      </c>
      <c r="H46" t="str">
        <f>LOOKUP($A46,'DATA SHEET'!$A$2:$A$253,'DATA SHEET'!$K$2:$K$253)</f>
        <v>Sunny</v>
      </c>
      <c r="I46" t="str">
        <f>LOOKUP($A46,'DATA SHEET'!$A$2:$A$253,'DATA SHEET'!$T$2:$T$253)</f>
        <v>SMALL</v>
      </c>
      <c r="J46" t="str">
        <f>LOOKUP($A46,'DATA SHEET'!$A$2:$A$253,'DATA SHEET'!$R$2:$R$253)</f>
        <v>NO</v>
      </c>
      <c r="K46" t="str">
        <f>LOOKUP($A46,'DATA SHEET'!$A$2:$A$253,'DATA SHEET'!$O$2:$O$253)</f>
        <v>Green Area</v>
      </c>
      <c r="L46" t="s">
        <v>15</v>
      </c>
      <c r="M46">
        <v>0</v>
      </c>
      <c r="N46" t="s">
        <v>16</v>
      </c>
      <c r="O46">
        <v>4.4989999999999997</v>
      </c>
    </row>
    <row r="47" spans="1:15" x14ac:dyDescent="0.25">
      <c r="A47" s="1" t="s">
        <v>13</v>
      </c>
      <c r="B47" t="s">
        <v>47</v>
      </c>
      <c r="C47" t="str">
        <f>LOOKUP(A47,'DATA SHEET'!$A$2:$A$253,'DATA SHEET'!$E$2:$E$253)</f>
        <v>20227825</v>
      </c>
      <c r="D47">
        <f>LOOKUP(A47,'DATA SHEET'!$A$2:$A$253,'DATA SHEET'!$G$2:$G$253)</f>
        <v>6.3333333333333339</v>
      </c>
      <c r="E47" t="str">
        <f>LOOKUP($A47,'DATA SHEET'!$A$2:$A$253,'DATA SHEET'!$H$2:$H$253)</f>
        <v>43.182620</v>
      </c>
      <c r="F47" t="str">
        <f>LOOKUP($A47,'DATA SHEET'!$A$2:$A$253,'DATA SHEET'!$I$2:$I$253)</f>
        <v xml:space="preserve"> -79.245815</v>
      </c>
      <c r="G47">
        <f>LOOKUP($A47,'DATA SHEET'!$A$2:$A$253,'DATA SHEET'!$J$2:$J$253)</f>
        <v>18</v>
      </c>
      <c r="H47" t="str">
        <f>LOOKUP($A47,'DATA SHEET'!$A$2:$A$253,'DATA SHEET'!$K$2:$K$253)</f>
        <v>Sunny</v>
      </c>
      <c r="I47" t="str">
        <f>LOOKUP($A47,'DATA SHEET'!$A$2:$A$253,'DATA SHEET'!$T$2:$T$253)</f>
        <v>SMALL</v>
      </c>
      <c r="J47" t="str">
        <f>LOOKUP($A47,'DATA SHEET'!$A$2:$A$253,'DATA SHEET'!$R$2:$R$253)</f>
        <v>NO</v>
      </c>
      <c r="K47" t="str">
        <f>LOOKUP($A47,'DATA SHEET'!$A$2:$A$253,'DATA SHEET'!$O$2:$O$253)</f>
        <v>Green Area</v>
      </c>
      <c r="L47" t="s">
        <v>15</v>
      </c>
      <c r="M47">
        <v>0</v>
      </c>
      <c r="N47" t="s">
        <v>16</v>
      </c>
      <c r="O47">
        <v>0.249</v>
      </c>
    </row>
    <row r="48" spans="1:15" x14ac:dyDescent="0.25">
      <c r="A48" s="1" t="s">
        <v>13</v>
      </c>
      <c r="B48" t="s">
        <v>47</v>
      </c>
      <c r="C48" t="str">
        <f>LOOKUP(A48,'DATA SHEET'!$A$2:$A$253,'DATA SHEET'!$E$2:$E$253)</f>
        <v>20227825</v>
      </c>
      <c r="D48">
        <f>LOOKUP(A48,'DATA SHEET'!$A$2:$A$253,'DATA SHEET'!$G$2:$G$253)</f>
        <v>6.3333333333333339</v>
      </c>
      <c r="E48" t="str">
        <f>LOOKUP($A48,'DATA SHEET'!$A$2:$A$253,'DATA SHEET'!$H$2:$H$253)</f>
        <v>43.182620</v>
      </c>
      <c r="F48" t="str">
        <f>LOOKUP($A48,'DATA SHEET'!$A$2:$A$253,'DATA SHEET'!$I$2:$I$253)</f>
        <v xml:space="preserve"> -79.245815</v>
      </c>
      <c r="G48">
        <f>LOOKUP($A48,'DATA SHEET'!$A$2:$A$253,'DATA SHEET'!$J$2:$J$253)</f>
        <v>18</v>
      </c>
      <c r="H48" t="str">
        <f>LOOKUP($A48,'DATA SHEET'!$A$2:$A$253,'DATA SHEET'!$K$2:$K$253)</f>
        <v>Sunny</v>
      </c>
      <c r="I48" t="str">
        <f>LOOKUP($A48,'DATA SHEET'!$A$2:$A$253,'DATA SHEET'!$T$2:$T$253)</f>
        <v>SMALL</v>
      </c>
      <c r="J48" t="str">
        <f>LOOKUP($A48,'DATA SHEET'!$A$2:$A$253,'DATA SHEET'!$R$2:$R$253)</f>
        <v>NO</v>
      </c>
      <c r="K48" t="str">
        <f>LOOKUP($A48,'DATA SHEET'!$A$2:$A$253,'DATA SHEET'!$O$2:$O$253)</f>
        <v>Green Area</v>
      </c>
      <c r="L48" t="s">
        <v>15</v>
      </c>
      <c r="M48">
        <v>0</v>
      </c>
      <c r="N48" t="s">
        <v>16</v>
      </c>
      <c r="O48">
        <v>3.25</v>
      </c>
    </row>
    <row r="49" spans="1:15" x14ac:dyDescent="0.25">
      <c r="A49" s="1" t="s">
        <v>13</v>
      </c>
      <c r="B49" t="s">
        <v>47</v>
      </c>
      <c r="C49" t="str">
        <f>LOOKUP(A49,'DATA SHEET'!$A$2:$A$253,'DATA SHEET'!$E$2:$E$253)</f>
        <v>20227825</v>
      </c>
      <c r="D49">
        <f>LOOKUP(A49,'DATA SHEET'!$A$2:$A$253,'DATA SHEET'!$G$2:$G$253)</f>
        <v>6.3333333333333339</v>
      </c>
      <c r="E49" t="str">
        <f>LOOKUP($A49,'DATA SHEET'!$A$2:$A$253,'DATA SHEET'!$H$2:$H$253)</f>
        <v>43.182620</v>
      </c>
      <c r="F49" t="str">
        <f>LOOKUP($A49,'DATA SHEET'!$A$2:$A$253,'DATA SHEET'!$I$2:$I$253)</f>
        <v xml:space="preserve"> -79.245815</v>
      </c>
      <c r="G49">
        <f>LOOKUP($A49,'DATA SHEET'!$A$2:$A$253,'DATA SHEET'!$J$2:$J$253)</f>
        <v>18</v>
      </c>
      <c r="H49" t="str">
        <f>LOOKUP($A49,'DATA SHEET'!$A$2:$A$253,'DATA SHEET'!$K$2:$K$253)</f>
        <v>Sunny</v>
      </c>
      <c r="I49" t="str">
        <f>LOOKUP($A49,'DATA SHEET'!$A$2:$A$253,'DATA SHEET'!$T$2:$T$253)</f>
        <v>SMALL</v>
      </c>
      <c r="J49" t="str">
        <f>LOOKUP($A49,'DATA SHEET'!$A$2:$A$253,'DATA SHEET'!$R$2:$R$253)</f>
        <v>NO</v>
      </c>
      <c r="K49" t="str">
        <f>LOOKUP($A49,'DATA SHEET'!$A$2:$A$253,'DATA SHEET'!$O$2:$O$253)</f>
        <v>Green Area</v>
      </c>
      <c r="L49" t="s">
        <v>15</v>
      </c>
      <c r="M49">
        <v>0</v>
      </c>
      <c r="N49" t="s">
        <v>16</v>
      </c>
      <c r="O49">
        <v>0.497</v>
      </c>
    </row>
    <row r="50" spans="1:15" x14ac:dyDescent="0.25">
      <c r="A50" s="1" t="s">
        <v>13</v>
      </c>
      <c r="B50" t="s">
        <v>47</v>
      </c>
      <c r="C50" t="str">
        <f>LOOKUP(A50,'DATA SHEET'!$A$2:$A$253,'DATA SHEET'!$E$2:$E$253)</f>
        <v>20227825</v>
      </c>
      <c r="D50">
        <f>LOOKUP(A50,'DATA SHEET'!$A$2:$A$253,'DATA SHEET'!$G$2:$G$253)</f>
        <v>6.3333333333333339</v>
      </c>
      <c r="E50" t="str">
        <f>LOOKUP($A50,'DATA SHEET'!$A$2:$A$253,'DATA SHEET'!$H$2:$H$253)</f>
        <v>43.182620</v>
      </c>
      <c r="F50" t="str">
        <f>LOOKUP($A50,'DATA SHEET'!$A$2:$A$253,'DATA SHEET'!$I$2:$I$253)</f>
        <v xml:space="preserve"> -79.245815</v>
      </c>
      <c r="G50">
        <f>LOOKUP($A50,'DATA SHEET'!$A$2:$A$253,'DATA SHEET'!$J$2:$J$253)</f>
        <v>18</v>
      </c>
      <c r="H50" t="str">
        <f>LOOKUP($A50,'DATA SHEET'!$A$2:$A$253,'DATA SHEET'!$K$2:$K$253)</f>
        <v>Sunny</v>
      </c>
      <c r="I50" t="str">
        <f>LOOKUP($A50,'DATA SHEET'!$A$2:$A$253,'DATA SHEET'!$T$2:$T$253)</f>
        <v>SMALL</v>
      </c>
      <c r="J50" t="str">
        <f>LOOKUP($A50,'DATA SHEET'!$A$2:$A$253,'DATA SHEET'!$R$2:$R$253)</f>
        <v>NO</v>
      </c>
      <c r="K50" t="str">
        <f>LOOKUP($A50,'DATA SHEET'!$A$2:$A$253,'DATA SHEET'!$O$2:$O$253)</f>
        <v>Green Area</v>
      </c>
      <c r="L50" t="s">
        <v>15</v>
      </c>
      <c r="M50">
        <v>0</v>
      </c>
      <c r="N50" t="s">
        <v>16</v>
      </c>
      <c r="O50">
        <v>0.748</v>
      </c>
    </row>
    <row r="51" spans="1:15" x14ac:dyDescent="0.25">
      <c r="A51" s="1" t="s">
        <v>13</v>
      </c>
      <c r="B51" t="s">
        <v>47</v>
      </c>
      <c r="C51" t="str">
        <f>LOOKUP(A51,'DATA SHEET'!$A$2:$A$253,'DATA SHEET'!$E$2:$E$253)</f>
        <v>20227825</v>
      </c>
      <c r="D51">
        <f>LOOKUP(A51,'DATA SHEET'!$A$2:$A$253,'DATA SHEET'!$G$2:$G$253)</f>
        <v>6.3333333333333339</v>
      </c>
      <c r="E51" t="str">
        <f>LOOKUP($A51,'DATA SHEET'!$A$2:$A$253,'DATA SHEET'!$H$2:$H$253)</f>
        <v>43.182620</v>
      </c>
      <c r="F51" t="str">
        <f>LOOKUP($A51,'DATA SHEET'!$A$2:$A$253,'DATA SHEET'!$I$2:$I$253)</f>
        <v xml:space="preserve"> -79.245815</v>
      </c>
      <c r="G51">
        <f>LOOKUP($A51,'DATA SHEET'!$A$2:$A$253,'DATA SHEET'!$J$2:$J$253)</f>
        <v>18</v>
      </c>
      <c r="H51" t="str">
        <f>LOOKUP($A51,'DATA SHEET'!$A$2:$A$253,'DATA SHEET'!$K$2:$K$253)</f>
        <v>Sunny</v>
      </c>
      <c r="I51" t="str">
        <f>LOOKUP($A51,'DATA SHEET'!$A$2:$A$253,'DATA SHEET'!$T$2:$T$253)</f>
        <v>SMALL</v>
      </c>
      <c r="J51" t="str">
        <f>LOOKUP($A51,'DATA SHEET'!$A$2:$A$253,'DATA SHEET'!$R$2:$R$253)</f>
        <v>NO</v>
      </c>
      <c r="K51" t="str">
        <f>LOOKUP($A51,'DATA SHEET'!$A$2:$A$253,'DATA SHEET'!$O$2:$O$253)</f>
        <v>Green Area</v>
      </c>
      <c r="L51" t="s">
        <v>15</v>
      </c>
      <c r="M51">
        <v>0</v>
      </c>
      <c r="N51" t="s">
        <v>16</v>
      </c>
      <c r="O51">
        <v>0.495</v>
      </c>
    </row>
    <row r="52" spans="1:15" x14ac:dyDescent="0.25">
      <c r="A52" s="1" t="s">
        <v>13</v>
      </c>
      <c r="B52" t="s">
        <v>47</v>
      </c>
      <c r="C52" t="str">
        <f>LOOKUP(A52,'DATA SHEET'!$A$2:$A$253,'DATA SHEET'!$E$2:$E$253)</f>
        <v>20227825</v>
      </c>
      <c r="D52">
        <f>LOOKUP(A52,'DATA SHEET'!$A$2:$A$253,'DATA SHEET'!$G$2:$G$253)</f>
        <v>6.3333333333333339</v>
      </c>
      <c r="E52" t="str">
        <f>LOOKUP($A52,'DATA SHEET'!$A$2:$A$253,'DATA SHEET'!$H$2:$H$253)</f>
        <v>43.182620</v>
      </c>
      <c r="F52" t="str">
        <f>LOOKUP($A52,'DATA SHEET'!$A$2:$A$253,'DATA SHEET'!$I$2:$I$253)</f>
        <v xml:space="preserve"> -79.245815</v>
      </c>
      <c r="G52">
        <f>LOOKUP($A52,'DATA SHEET'!$A$2:$A$253,'DATA SHEET'!$J$2:$J$253)</f>
        <v>18</v>
      </c>
      <c r="H52" t="str">
        <f>LOOKUP($A52,'DATA SHEET'!$A$2:$A$253,'DATA SHEET'!$K$2:$K$253)</f>
        <v>Sunny</v>
      </c>
      <c r="I52" t="str">
        <f>LOOKUP($A52,'DATA SHEET'!$A$2:$A$253,'DATA SHEET'!$T$2:$T$253)</f>
        <v>SMALL</v>
      </c>
      <c r="J52" t="str">
        <f>LOOKUP($A52,'DATA SHEET'!$A$2:$A$253,'DATA SHEET'!$R$2:$R$253)</f>
        <v>NO</v>
      </c>
      <c r="K52" t="str">
        <f>LOOKUP($A52,'DATA SHEET'!$A$2:$A$253,'DATA SHEET'!$O$2:$O$253)</f>
        <v>Green Area</v>
      </c>
      <c r="L52" t="s">
        <v>15</v>
      </c>
      <c r="M52">
        <v>0</v>
      </c>
      <c r="N52" t="s">
        <v>16</v>
      </c>
      <c r="O52">
        <v>0.25</v>
      </c>
    </row>
    <row r="53" spans="1:15" x14ac:dyDescent="0.25">
      <c r="A53" s="1" t="s">
        <v>13</v>
      </c>
      <c r="B53" t="s">
        <v>47</v>
      </c>
      <c r="C53" t="str">
        <f>LOOKUP(A53,'DATA SHEET'!$A$2:$A$253,'DATA SHEET'!$E$2:$E$253)</f>
        <v>20227825</v>
      </c>
      <c r="D53">
        <f>LOOKUP(A53,'DATA SHEET'!$A$2:$A$253,'DATA SHEET'!$G$2:$G$253)</f>
        <v>6.3333333333333339</v>
      </c>
      <c r="E53" t="str">
        <f>LOOKUP($A53,'DATA SHEET'!$A$2:$A$253,'DATA SHEET'!$H$2:$H$253)</f>
        <v>43.182620</v>
      </c>
      <c r="F53" t="str">
        <f>LOOKUP($A53,'DATA SHEET'!$A$2:$A$253,'DATA SHEET'!$I$2:$I$253)</f>
        <v xml:space="preserve"> -79.245815</v>
      </c>
      <c r="G53">
        <f>LOOKUP($A53,'DATA SHEET'!$A$2:$A$253,'DATA SHEET'!$J$2:$J$253)</f>
        <v>18</v>
      </c>
      <c r="H53" t="str">
        <f>LOOKUP($A53,'DATA SHEET'!$A$2:$A$253,'DATA SHEET'!$K$2:$K$253)</f>
        <v>Sunny</v>
      </c>
      <c r="I53" t="str">
        <f>LOOKUP($A53,'DATA SHEET'!$A$2:$A$253,'DATA SHEET'!$T$2:$T$253)</f>
        <v>SMALL</v>
      </c>
      <c r="J53" t="str">
        <f>LOOKUP($A53,'DATA SHEET'!$A$2:$A$253,'DATA SHEET'!$R$2:$R$253)</f>
        <v>NO</v>
      </c>
      <c r="K53" t="str">
        <f>LOOKUP($A53,'DATA SHEET'!$A$2:$A$253,'DATA SHEET'!$O$2:$O$253)</f>
        <v>Green Area</v>
      </c>
      <c r="L53" t="s">
        <v>15</v>
      </c>
      <c r="M53">
        <v>0</v>
      </c>
      <c r="N53" t="s">
        <v>16</v>
      </c>
      <c r="O53">
        <v>0.751</v>
      </c>
    </row>
    <row r="54" spans="1:15" x14ac:dyDescent="0.25">
      <c r="A54" s="1" t="s">
        <v>13</v>
      </c>
      <c r="B54" t="s">
        <v>47</v>
      </c>
      <c r="C54" t="str">
        <f>LOOKUP(A54,'DATA SHEET'!$A$2:$A$253,'DATA SHEET'!$E$2:$E$253)</f>
        <v>20227825</v>
      </c>
      <c r="D54">
        <f>LOOKUP(A54,'DATA SHEET'!$A$2:$A$253,'DATA SHEET'!$G$2:$G$253)</f>
        <v>6.3333333333333339</v>
      </c>
      <c r="E54" t="str">
        <f>LOOKUP($A54,'DATA SHEET'!$A$2:$A$253,'DATA SHEET'!$H$2:$H$253)</f>
        <v>43.182620</v>
      </c>
      <c r="F54" t="str">
        <f>LOOKUP($A54,'DATA SHEET'!$A$2:$A$253,'DATA SHEET'!$I$2:$I$253)</f>
        <v xml:space="preserve"> -79.245815</v>
      </c>
      <c r="G54">
        <f>LOOKUP($A54,'DATA SHEET'!$A$2:$A$253,'DATA SHEET'!$J$2:$J$253)</f>
        <v>18</v>
      </c>
      <c r="H54" t="str">
        <f>LOOKUP($A54,'DATA SHEET'!$A$2:$A$253,'DATA SHEET'!$K$2:$K$253)</f>
        <v>Sunny</v>
      </c>
      <c r="I54" t="str">
        <f>LOOKUP($A54,'DATA SHEET'!$A$2:$A$253,'DATA SHEET'!$T$2:$T$253)</f>
        <v>SMALL</v>
      </c>
      <c r="J54" t="str">
        <f>LOOKUP($A54,'DATA SHEET'!$A$2:$A$253,'DATA SHEET'!$R$2:$R$253)</f>
        <v>NO</v>
      </c>
      <c r="K54" t="str">
        <f>LOOKUP($A54,'DATA SHEET'!$A$2:$A$253,'DATA SHEET'!$O$2:$O$253)</f>
        <v>Green Area</v>
      </c>
      <c r="L54" t="s">
        <v>15</v>
      </c>
      <c r="M54">
        <v>0</v>
      </c>
      <c r="N54" t="s">
        <v>16</v>
      </c>
      <c r="O54">
        <v>1.744</v>
      </c>
    </row>
    <row r="55" spans="1:15" x14ac:dyDescent="0.25">
      <c r="A55" s="1" t="s">
        <v>13</v>
      </c>
      <c r="B55" t="s">
        <v>47</v>
      </c>
      <c r="C55" t="str">
        <f>LOOKUP(A55,'DATA SHEET'!$A$2:$A$253,'DATA SHEET'!$E$2:$E$253)</f>
        <v>20227825</v>
      </c>
      <c r="D55">
        <f>LOOKUP(A55,'DATA SHEET'!$A$2:$A$253,'DATA SHEET'!$G$2:$G$253)</f>
        <v>6.3333333333333339</v>
      </c>
      <c r="E55" t="str">
        <f>LOOKUP($A55,'DATA SHEET'!$A$2:$A$253,'DATA SHEET'!$H$2:$H$253)</f>
        <v>43.182620</v>
      </c>
      <c r="F55" t="str">
        <f>LOOKUP($A55,'DATA SHEET'!$A$2:$A$253,'DATA SHEET'!$I$2:$I$253)</f>
        <v xml:space="preserve"> -79.245815</v>
      </c>
      <c r="G55">
        <f>LOOKUP($A55,'DATA SHEET'!$A$2:$A$253,'DATA SHEET'!$J$2:$J$253)</f>
        <v>18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NO</v>
      </c>
      <c r="K55" t="str">
        <f>LOOKUP($A55,'DATA SHEET'!$A$2:$A$253,'DATA SHEET'!$O$2:$O$253)</f>
        <v>Green Area</v>
      </c>
      <c r="L55" t="s">
        <v>15</v>
      </c>
      <c r="M55">
        <v>0</v>
      </c>
      <c r="N55" t="s">
        <v>16</v>
      </c>
      <c r="O55">
        <v>2.496</v>
      </c>
    </row>
    <row r="56" spans="1:15" x14ac:dyDescent="0.25">
      <c r="A56" s="1" t="s">
        <v>13</v>
      </c>
      <c r="B56" t="s">
        <v>47</v>
      </c>
      <c r="C56" t="str">
        <f>LOOKUP(A56,'DATA SHEET'!$A$2:$A$253,'DATA SHEET'!$E$2:$E$253)</f>
        <v>20227825</v>
      </c>
      <c r="D56">
        <f>LOOKUP(A56,'DATA SHEET'!$A$2:$A$253,'DATA SHEET'!$G$2:$G$253)</f>
        <v>6.3333333333333339</v>
      </c>
      <c r="E56" t="str">
        <f>LOOKUP($A56,'DATA SHEET'!$A$2:$A$253,'DATA SHEET'!$H$2:$H$253)</f>
        <v>43.182620</v>
      </c>
      <c r="F56" t="str">
        <f>LOOKUP($A56,'DATA SHEET'!$A$2:$A$253,'DATA SHEET'!$I$2:$I$253)</f>
        <v xml:space="preserve"> -79.245815</v>
      </c>
      <c r="G56">
        <f>LOOKUP($A56,'DATA SHEET'!$A$2:$A$253,'DATA SHEET'!$J$2:$J$253)</f>
        <v>18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NO</v>
      </c>
      <c r="K56" t="str">
        <f>LOOKUP($A56,'DATA SHEET'!$A$2:$A$253,'DATA SHEET'!$O$2:$O$253)</f>
        <v>Green Area</v>
      </c>
      <c r="L56" t="s">
        <v>15</v>
      </c>
      <c r="M56">
        <v>0</v>
      </c>
      <c r="N56" t="s">
        <v>18</v>
      </c>
      <c r="O56">
        <v>1.248</v>
      </c>
    </row>
    <row r="57" spans="1:15" x14ac:dyDescent="0.25">
      <c r="A57" s="1" t="s">
        <v>13</v>
      </c>
      <c r="B57" t="s">
        <v>47</v>
      </c>
      <c r="C57" t="str">
        <f>LOOKUP(A57,'DATA SHEET'!$A$2:$A$253,'DATA SHEET'!$E$2:$E$253)</f>
        <v>20227825</v>
      </c>
      <c r="D57">
        <f>LOOKUP(A57,'DATA SHEET'!$A$2:$A$253,'DATA SHEET'!$G$2:$G$253)</f>
        <v>6.3333333333333339</v>
      </c>
      <c r="E57" t="str">
        <f>LOOKUP($A57,'DATA SHEET'!$A$2:$A$253,'DATA SHEET'!$H$2:$H$253)</f>
        <v>43.182620</v>
      </c>
      <c r="F57" t="str">
        <f>LOOKUP($A57,'DATA SHEET'!$A$2:$A$253,'DATA SHEET'!$I$2:$I$253)</f>
        <v xml:space="preserve"> -79.245815</v>
      </c>
      <c r="G57">
        <f>LOOKUP($A57,'DATA SHEET'!$A$2:$A$253,'DATA SHEET'!$J$2:$J$253)</f>
        <v>18</v>
      </c>
      <c r="H57" t="str">
        <f>LOOKUP($A57,'DATA SHEET'!$A$2:$A$253,'DATA SHEET'!$K$2:$K$253)</f>
        <v>Sunny</v>
      </c>
      <c r="I57" t="str">
        <f>LOOKUP($A57,'DATA SHEET'!$A$2:$A$253,'DATA SHEET'!$T$2:$T$253)</f>
        <v>SMALL</v>
      </c>
      <c r="J57" t="str">
        <f>LOOKUP($A57,'DATA SHEET'!$A$2:$A$253,'DATA SHEET'!$R$2:$R$253)</f>
        <v>NO</v>
      </c>
      <c r="K57" t="str">
        <f>LOOKUP($A57,'DATA SHEET'!$A$2:$A$253,'DATA SHEET'!$O$2:$O$253)</f>
        <v>Green Area</v>
      </c>
      <c r="L57" t="s">
        <v>15</v>
      </c>
      <c r="M57">
        <v>0</v>
      </c>
      <c r="N57" t="s">
        <v>18</v>
      </c>
      <c r="O57">
        <v>2.9980000000000002</v>
      </c>
    </row>
    <row r="58" spans="1:15" x14ac:dyDescent="0.25">
      <c r="A58" s="1" t="s">
        <v>13</v>
      </c>
      <c r="B58" t="s">
        <v>47</v>
      </c>
      <c r="C58" t="str">
        <f>LOOKUP(A58,'DATA SHEET'!$A$2:$A$253,'DATA SHEET'!$E$2:$E$253)</f>
        <v>20227825</v>
      </c>
      <c r="D58">
        <f>LOOKUP(A58,'DATA SHEET'!$A$2:$A$253,'DATA SHEET'!$G$2:$G$253)</f>
        <v>6.3333333333333339</v>
      </c>
      <c r="E58" t="str">
        <f>LOOKUP($A58,'DATA SHEET'!$A$2:$A$253,'DATA SHEET'!$H$2:$H$253)</f>
        <v>43.182620</v>
      </c>
      <c r="F58" t="str">
        <f>LOOKUP($A58,'DATA SHEET'!$A$2:$A$253,'DATA SHEET'!$I$2:$I$253)</f>
        <v xml:space="preserve"> -79.245815</v>
      </c>
      <c r="G58">
        <f>LOOKUP($A58,'DATA SHEET'!$A$2:$A$253,'DATA SHEET'!$J$2:$J$253)</f>
        <v>18</v>
      </c>
      <c r="H58" t="str">
        <f>LOOKUP($A58,'DATA SHEET'!$A$2:$A$253,'DATA SHEET'!$K$2:$K$253)</f>
        <v>Sunny</v>
      </c>
      <c r="I58" t="str">
        <f>LOOKUP($A58,'DATA SHEET'!$A$2:$A$253,'DATA SHEET'!$T$2:$T$253)</f>
        <v>SMALL</v>
      </c>
      <c r="J58" t="str">
        <f>LOOKUP($A58,'DATA SHEET'!$A$2:$A$253,'DATA SHEET'!$R$2:$R$253)</f>
        <v>NO</v>
      </c>
      <c r="K58" t="str">
        <f>LOOKUP($A58,'DATA SHEET'!$A$2:$A$253,'DATA SHEET'!$O$2:$O$253)</f>
        <v>Green Area</v>
      </c>
      <c r="L58" t="s">
        <v>15</v>
      </c>
      <c r="M58">
        <v>0</v>
      </c>
      <c r="N58" t="s">
        <v>18</v>
      </c>
      <c r="O58">
        <v>0.749</v>
      </c>
    </row>
    <row r="59" spans="1:15" x14ac:dyDescent="0.25">
      <c r="A59" s="1" t="s">
        <v>13</v>
      </c>
      <c r="B59" t="s">
        <v>47</v>
      </c>
      <c r="C59" t="str">
        <f>LOOKUP(A59,'DATA SHEET'!$A$2:$A$253,'DATA SHEET'!$E$2:$E$253)</f>
        <v>20227825</v>
      </c>
      <c r="D59">
        <f>LOOKUP(A59,'DATA SHEET'!$A$2:$A$253,'DATA SHEET'!$G$2:$G$253)</f>
        <v>6.3333333333333339</v>
      </c>
      <c r="E59" t="str">
        <f>LOOKUP($A59,'DATA SHEET'!$A$2:$A$253,'DATA SHEET'!$H$2:$H$253)</f>
        <v>43.182620</v>
      </c>
      <c r="F59" t="str">
        <f>LOOKUP($A59,'DATA SHEET'!$A$2:$A$253,'DATA SHEET'!$I$2:$I$253)</f>
        <v xml:space="preserve"> -79.245815</v>
      </c>
      <c r="G59">
        <f>LOOKUP($A59,'DATA SHEET'!$A$2:$A$253,'DATA SHEET'!$J$2:$J$253)</f>
        <v>18</v>
      </c>
      <c r="H59" t="str">
        <f>LOOKUP($A59,'DATA SHEET'!$A$2:$A$253,'DATA SHEET'!$K$2:$K$253)</f>
        <v>Sunny</v>
      </c>
      <c r="I59" t="str">
        <f>LOOKUP($A59,'DATA SHEET'!$A$2:$A$253,'DATA SHEET'!$T$2:$T$253)</f>
        <v>SMALL</v>
      </c>
      <c r="J59" t="str">
        <f>LOOKUP($A59,'DATA SHEET'!$A$2:$A$253,'DATA SHEET'!$R$2:$R$253)</f>
        <v>NO</v>
      </c>
      <c r="K59" t="str">
        <f>LOOKUP($A59,'DATA SHEET'!$A$2:$A$253,'DATA SHEET'!$O$2:$O$253)</f>
        <v>Green Area</v>
      </c>
      <c r="L59" t="s">
        <v>15</v>
      </c>
      <c r="M59">
        <v>0</v>
      </c>
      <c r="N59" t="s">
        <v>18</v>
      </c>
      <c r="O59">
        <v>3.766</v>
      </c>
    </row>
    <row r="60" spans="1:15" x14ac:dyDescent="0.25">
      <c r="A60" s="1" t="s">
        <v>13</v>
      </c>
      <c r="B60" t="s">
        <v>47</v>
      </c>
      <c r="C60" t="str">
        <f>LOOKUP(A60,'DATA SHEET'!$A$2:$A$253,'DATA SHEET'!$E$2:$E$253)</f>
        <v>20227825</v>
      </c>
      <c r="D60">
        <f>LOOKUP(A60,'DATA SHEET'!$A$2:$A$253,'DATA SHEET'!$G$2:$G$253)</f>
        <v>6.3333333333333339</v>
      </c>
      <c r="E60" t="str">
        <f>LOOKUP($A60,'DATA SHEET'!$A$2:$A$253,'DATA SHEET'!$H$2:$H$253)</f>
        <v>43.182620</v>
      </c>
      <c r="F60" t="str">
        <f>LOOKUP($A60,'DATA SHEET'!$A$2:$A$253,'DATA SHEET'!$I$2:$I$253)</f>
        <v xml:space="preserve"> -79.245815</v>
      </c>
      <c r="G60">
        <f>LOOKUP($A60,'DATA SHEET'!$A$2:$A$253,'DATA SHEET'!$J$2:$J$253)</f>
        <v>18</v>
      </c>
      <c r="H60" t="str">
        <f>LOOKUP($A60,'DATA SHEET'!$A$2:$A$253,'DATA SHEET'!$K$2:$K$253)</f>
        <v>Sunny</v>
      </c>
      <c r="I60" t="str">
        <f>LOOKUP($A60,'DATA SHEET'!$A$2:$A$253,'DATA SHEET'!$T$2:$T$253)</f>
        <v>SMALL</v>
      </c>
      <c r="J60" t="str">
        <f>LOOKUP($A60,'DATA SHEET'!$A$2:$A$253,'DATA SHEET'!$R$2:$R$253)</f>
        <v>NO</v>
      </c>
      <c r="K60" t="str">
        <f>LOOKUP($A60,'DATA SHEET'!$A$2:$A$253,'DATA SHEET'!$O$2:$O$253)</f>
        <v>Green Area</v>
      </c>
      <c r="L60" t="s">
        <v>15</v>
      </c>
      <c r="M60">
        <v>0</v>
      </c>
      <c r="N60" t="s">
        <v>18</v>
      </c>
      <c r="O60">
        <v>3.0019999999999998</v>
      </c>
    </row>
    <row r="61" spans="1:15" x14ac:dyDescent="0.25">
      <c r="A61" s="1" t="s">
        <v>13</v>
      </c>
      <c r="B61" t="s">
        <v>47</v>
      </c>
      <c r="C61" t="str">
        <f>LOOKUP(A61,'DATA SHEET'!$A$2:$A$253,'DATA SHEET'!$E$2:$E$253)</f>
        <v>20227825</v>
      </c>
      <c r="D61">
        <f>LOOKUP(A61,'DATA SHEET'!$A$2:$A$253,'DATA SHEET'!$G$2:$G$253)</f>
        <v>6.3333333333333339</v>
      </c>
      <c r="E61" t="str">
        <f>LOOKUP($A61,'DATA SHEET'!$A$2:$A$253,'DATA SHEET'!$H$2:$H$253)</f>
        <v>43.182620</v>
      </c>
      <c r="F61" t="str">
        <f>LOOKUP($A61,'DATA SHEET'!$A$2:$A$253,'DATA SHEET'!$I$2:$I$253)</f>
        <v xml:space="preserve"> -79.245815</v>
      </c>
      <c r="G61">
        <f>LOOKUP($A61,'DATA SHEET'!$A$2:$A$253,'DATA SHEET'!$J$2:$J$253)</f>
        <v>18</v>
      </c>
      <c r="H61" t="str">
        <f>LOOKUP($A61,'DATA SHEET'!$A$2:$A$253,'DATA SHEET'!$K$2:$K$253)</f>
        <v>Sunny</v>
      </c>
      <c r="I61" t="str">
        <f>LOOKUP($A61,'DATA SHEET'!$A$2:$A$253,'DATA SHEET'!$T$2:$T$253)</f>
        <v>SMALL</v>
      </c>
      <c r="J61" t="str">
        <f>LOOKUP($A61,'DATA SHEET'!$A$2:$A$253,'DATA SHEET'!$R$2:$R$253)</f>
        <v>NO</v>
      </c>
      <c r="K61" t="str">
        <f>LOOKUP($A61,'DATA SHEET'!$A$2:$A$253,'DATA SHEET'!$O$2:$O$253)</f>
        <v>Green Area</v>
      </c>
      <c r="L61" t="s">
        <v>15</v>
      </c>
      <c r="M61">
        <v>0</v>
      </c>
      <c r="N61" t="s">
        <v>18</v>
      </c>
      <c r="O61">
        <v>3.258</v>
      </c>
    </row>
    <row r="62" spans="1:15" x14ac:dyDescent="0.25">
      <c r="A62" s="1" t="s">
        <v>13</v>
      </c>
      <c r="B62" t="s">
        <v>47</v>
      </c>
      <c r="C62" t="str">
        <f>LOOKUP(A62,'DATA SHEET'!$A$2:$A$253,'DATA SHEET'!$E$2:$E$253)</f>
        <v>20227825</v>
      </c>
      <c r="D62">
        <f>LOOKUP(A62,'DATA SHEET'!$A$2:$A$253,'DATA SHEET'!$G$2:$G$253)</f>
        <v>6.3333333333333339</v>
      </c>
      <c r="E62" t="str">
        <f>LOOKUP($A62,'DATA SHEET'!$A$2:$A$253,'DATA SHEET'!$H$2:$H$253)</f>
        <v>43.182620</v>
      </c>
      <c r="F62" t="str">
        <f>LOOKUP($A62,'DATA SHEET'!$A$2:$A$253,'DATA SHEET'!$I$2:$I$253)</f>
        <v xml:space="preserve"> -79.245815</v>
      </c>
      <c r="G62">
        <f>LOOKUP($A62,'DATA SHEET'!$A$2:$A$253,'DATA SHEET'!$J$2:$J$253)</f>
        <v>18</v>
      </c>
      <c r="H62" t="str">
        <f>LOOKUP($A62,'DATA SHEET'!$A$2:$A$253,'DATA SHEET'!$K$2:$K$253)</f>
        <v>Sunny</v>
      </c>
      <c r="I62" t="str">
        <f>LOOKUP($A62,'DATA SHEET'!$A$2:$A$253,'DATA SHEET'!$T$2:$T$253)</f>
        <v>SMALL</v>
      </c>
      <c r="J62" t="str">
        <f>LOOKUP($A62,'DATA SHEET'!$A$2:$A$253,'DATA SHEET'!$R$2:$R$253)</f>
        <v>NO</v>
      </c>
      <c r="K62" t="str">
        <f>LOOKUP($A62,'DATA SHEET'!$A$2:$A$253,'DATA SHEET'!$O$2:$O$253)</f>
        <v>Green Area</v>
      </c>
      <c r="L62" t="s">
        <v>15</v>
      </c>
      <c r="M62">
        <v>0</v>
      </c>
      <c r="N62" t="s">
        <v>18</v>
      </c>
      <c r="O62">
        <v>1.756</v>
      </c>
    </row>
    <row r="63" spans="1:15" x14ac:dyDescent="0.25">
      <c r="A63" s="1" t="s">
        <v>13</v>
      </c>
      <c r="B63" t="s">
        <v>47</v>
      </c>
      <c r="C63" t="str">
        <f>LOOKUP(A63,'DATA SHEET'!$A$2:$A$253,'DATA SHEET'!$E$2:$E$253)</f>
        <v>20227825</v>
      </c>
      <c r="D63">
        <f>LOOKUP(A63,'DATA SHEET'!$A$2:$A$253,'DATA SHEET'!$G$2:$G$253)</f>
        <v>6.3333333333333339</v>
      </c>
      <c r="E63" t="str">
        <f>LOOKUP($A63,'DATA SHEET'!$A$2:$A$253,'DATA SHEET'!$H$2:$H$253)</f>
        <v>43.182620</v>
      </c>
      <c r="F63" t="str">
        <f>LOOKUP($A63,'DATA SHEET'!$A$2:$A$253,'DATA SHEET'!$I$2:$I$253)</f>
        <v xml:space="preserve"> -79.245815</v>
      </c>
      <c r="G63">
        <f>LOOKUP($A63,'DATA SHEET'!$A$2:$A$253,'DATA SHEET'!$J$2:$J$253)</f>
        <v>18</v>
      </c>
      <c r="H63" t="str">
        <f>LOOKUP($A63,'DATA SHEET'!$A$2:$A$253,'DATA SHEET'!$K$2:$K$253)</f>
        <v>Sunny</v>
      </c>
      <c r="I63" t="str">
        <f>LOOKUP($A63,'DATA SHEET'!$A$2:$A$253,'DATA SHEET'!$T$2:$T$253)</f>
        <v>SMALL</v>
      </c>
      <c r="J63" t="str">
        <f>LOOKUP($A63,'DATA SHEET'!$A$2:$A$253,'DATA SHEET'!$R$2:$R$253)</f>
        <v>NO</v>
      </c>
      <c r="K63" t="str">
        <f>LOOKUP($A63,'DATA SHEET'!$A$2:$A$253,'DATA SHEET'!$O$2:$O$253)</f>
        <v>Green Area</v>
      </c>
      <c r="L63" t="s">
        <v>15</v>
      </c>
      <c r="M63">
        <v>0</v>
      </c>
      <c r="N63" t="s">
        <v>18</v>
      </c>
      <c r="O63">
        <v>1.246</v>
      </c>
    </row>
    <row r="64" spans="1:15" x14ac:dyDescent="0.25">
      <c r="A64" s="1" t="s">
        <v>13</v>
      </c>
      <c r="B64" t="s">
        <v>47</v>
      </c>
      <c r="C64" t="str">
        <f>LOOKUP(A64,'DATA SHEET'!$A$2:$A$253,'DATA SHEET'!$E$2:$E$253)</f>
        <v>20227825</v>
      </c>
      <c r="D64">
        <f>LOOKUP(A64,'DATA SHEET'!$A$2:$A$253,'DATA SHEET'!$G$2:$G$253)</f>
        <v>6.3333333333333339</v>
      </c>
      <c r="E64" t="str">
        <f>LOOKUP($A64,'DATA SHEET'!$A$2:$A$253,'DATA SHEET'!$H$2:$H$253)</f>
        <v>43.182620</v>
      </c>
      <c r="F64" t="str">
        <f>LOOKUP($A64,'DATA SHEET'!$A$2:$A$253,'DATA SHEET'!$I$2:$I$253)</f>
        <v xml:space="preserve"> -79.245815</v>
      </c>
      <c r="G64">
        <f>LOOKUP($A64,'DATA SHEET'!$A$2:$A$253,'DATA SHEET'!$J$2:$J$253)</f>
        <v>18</v>
      </c>
      <c r="H64" t="str">
        <f>LOOKUP($A64,'DATA SHEET'!$A$2:$A$253,'DATA SHEET'!$K$2:$K$253)</f>
        <v>Sunny</v>
      </c>
      <c r="I64" t="str">
        <f>LOOKUP($A64,'DATA SHEET'!$A$2:$A$253,'DATA SHEET'!$T$2:$T$253)</f>
        <v>SMALL</v>
      </c>
      <c r="J64" t="str">
        <f>LOOKUP($A64,'DATA SHEET'!$A$2:$A$253,'DATA SHEET'!$R$2:$R$253)</f>
        <v>NO</v>
      </c>
      <c r="K64" t="str">
        <f>LOOKUP($A64,'DATA SHEET'!$A$2:$A$253,'DATA SHEET'!$O$2:$O$253)</f>
        <v>Green Area</v>
      </c>
      <c r="L64" t="s">
        <v>15</v>
      </c>
      <c r="M64">
        <v>0</v>
      </c>
      <c r="N64" t="s">
        <v>18</v>
      </c>
      <c r="O64">
        <v>0.75</v>
      </c>
    </row>
    <row r="65" spans="1:15" x14ac:dyDescent="0.25">
      <c r="A65" s="1" t="s">
        <v>20</v>
      </c>
      <c r="B65" t="s">
        <v>48</v>
      </c>
      <c r="C65" t="str">
        <f>LOOKUP(A65,'DATA SHEET'!$A$2:$A$253,'DATA SHEET'!$E$2:$E$253)</f>
        <v>20227837</v>
      </c>
      <c r="D65">
        <f>LOOKUP(A65,'DATA SHEET'!$A$2:$A$253,'DATA SHEET'!$G$2:$G$253)</f>
        <v>6.2166666666666668</v>
      </c>
      <c r="E65" t="str">
        <f>LOOKUP($A65,'DATA SHEET'!$A$2:$A$253,'DATA SHEET'!$H$2:$H$253)</f>
        <v>43.182620</v>
      </c>
      <c r="F65" t="str">
        <f>LOOKUP($A65,'DATA SHEET'!$A$2:$A$253,'DATA SHEET'!$I$2:$I$253)</f>
        <v xml:space="preserve"> -79.245815</v>
      </c>
      <c r="G65">
        <f>LOOKUP($A65,'DATA SHEET'!$A$2:$A$253,'DATA SHEET'!$J$2:$J$253)</f>
        <v>16</v>
      </c>
      <c r="H65" t="str">
        <f>LOOKUP($A65,'DATA SHEET'!$A$2:$A$253,'DATA SHEET'!$K$2:$K$253)</f>
        <v>Sunny</v>
      </c>
      <c r="I65" t="str">
        <f>LOOKUP($A65,'DATA SHEET'!$A$2:$A$253,'DATA SHEET'!$T$2:$T$253)</f>
        <v>SMALL</v>
      </c>
      <c r="J65" t="str">
        <f>LOOKUP($A65,'DATA SHEET'!$A$2:$A$253,'DATA SHEET'!$R$2:$R$253)</f>
        <v>NO</v>
      </c>
      <c r="K65" t="str">
        <f>LOOKUP($A65,'DATA SHEET'!$A$2:$A$253,'DATA SHEET'!$O$2:$O$253)</f>
        <v>Green Area</v>
      </c>
      <c r="L65" t="s">
        <v>15</v>
      </c>
      <c r="M65">
        <v>0</v>
      </c>
      <c r="N65" t="s">
        <v>18</v>
      </c>
      <c r="O65">
        <v>1.1539999999999999</v>
      </c>
    </row>
    <row r="66" spans="1:15" x14ac:dyDescent="0.25">
      <c r="A66" s="1" t="s">
        <v>20</v>
      </c>
      <c r="B66" t="s">
        <v>48</v>
      </c>
      <c r="C66" t="str">
        <f>LOOKUP(A66,'DATA SHEET'!$A$2:$A$253,'DATA SHEET'!$E$2:$E$253)</f>
        <v>20227837</v>
      </c>
      <c r="D66">
        <f>LOOKUP(A66,'DATA SHEET'!$A$2:$A$253,'DATA SHEET'!$G$2:$G$253)</f>
        <v>6.2166666666666668</v>
      </c>
      <c r="E66" t="str">
        <f>LOOKUP($A66,'DATA SHEET'!$A$2:$A$253,'DATA SHEET'!$H$2:$H$253)</f>
        <v>43.182620</v>
      </c>
      <c r="F66" t="str">
        <f>LOOKUP($A66,'DATA SHEET'!$A$2:$A$253,'DATA SHEET'!$I$2:$I$253)</f>
        <v xml:space="preserve"> -79.245815</v>
      </c>
      <c r="G66">
        <f>LOOKUP($A66,'DATA SHEET'!$A$2:$A$253,'DATA SHEET'!$J$2:$J$253)</f>
        <v>16</v>
      </c>
      <c r="H66" t="str">
        <f>LOOKUP($A66,'DATA SHEET'!$A$2:$A$253,'DATA SHEET'!$K$2:$K$253)</f>
        <v>Sunny</v>
      </c>
      <c r="I66" t="str">
        <f>LOOKUP($A66,'DATA SHEET'!$A$2:$A$253,'DATA SHEET'!$T$2:$T$253)</f>
        <v>SMALL</v>
      </c>
      <c r="J66" t="str">
        <f>LOOKUP($A66,'DATA SHEET'!$A$2:$A$253,'DATA SHEET'!$R$2:$R$253)</f>
        <v>NO</v>
      </c>
      <c r="K66" t="str">
        <f>LOOKUP($A66,'DATA SHEET'!$A$2:$A$253,'DATA SHEET'!$O$2:$O$253)</f>
        <v>Green Area</v>
      </c>
      <c r="L66" t="s">
        <v>15</v>
      </c>
      <c r="M66">
        <v>0</v>
      </c>
      <c r="N66" t="s">
        <v>18</v>
      </c>
      <c r="O66">
        <v>1.9990000000000001</v>
      </c>
    </row>
    <row r="67" spans="1:15" x14ac:dyDescent="0.25">
      <c r="A67" s="1" t="s">
        <v>20</v>
      </c>
      <c r="B67" t="s">
        <v>48</v>
      </c>
      <c r="C67" t="str">
        <f>LOOKUP(A67,'DATA SHEET'!$A$2:$A$253,'DATA SHEET'!$E$2:$E$253)</f>
        <v>20227837</v>
      </c>
      <c r="D67">
        <f>LOOKUP(A67,'DATA SHEET'!$A$2:$A$253,'DATA SHEET'!$G$2:$G$253)</f>
        <v>6.2166666666666668</v>
      </c>
      <c r="E67" t="str">
        <f>LOOKUP($A67,'DATA SHEET'!$A$2:$A$253,'DATA SHEET'!$H$2:$H$253)</f>
        <v>43.182620</v>
      </c>
      <c r="F67" t="str">
        <f>LOOKUP($A67,'DATA SHEET'!$A$2:$A$253,'DATA SHEET'!$I$2:$I$253)</f>
        <v xml:space="preserve"> -79.245815</v>
      </c>
      <c r="G67">
        <f>LOOKUP($A67,'DATA SHEET'!$A$2:$A$253,'DATA SHEET'!$J$2:$J$253)</f>
        <v>16</v>
      </c>
      <c r="H67" t="str">
        <f>LOOKUP($A67,'DATA SHEET'!$A$2:$A$253,'DATA SHEET'!$K$2:$K$253)</f>
        <v>Sunny</v>
      </c>
      <c r="I67" t="str">
        <f>LOOKUP($A67,'DATA SHEET'!$A$2:$A$253,'DATA SHEET'!$T$2:$T$253)</f>
        <v>SMALL</v>
      </c>
      <c r="J67" t="str">
        <f>LOOKUP($A67,'DATA SHEET'!$A$2:$A$253,'DATA SHEET'!$R$2:$R$253)</f>
        <v>NO</v>
      </c>
      <c r="K67" t="str">
        <f>LOOKUP($A67,'DATA SHEET'!$A$2:$A$253,'DATA SHEET'!$O$2:$O$253)</f>
        <v>Green Area</v>
      </c>
      <c r="L67" t="s">
        <v>15</v>
      </c>
      <c r="M67">
        <v>0</v>
      </c>
      <c r="N67" t="s">
        <v>18</v>
      </c>
      <c r="O67">
        <v>0.499</v>
      </c>
    </row>
    <row r="68" spans="1:15" x14ac:dyDescent="0.25">
      <c r="A68" s="1" t="s">
        <v>20</v>
      </c>
      <c r="B68" t="s">
        <v>48</v>
      </c>
      <c r="C68" t="str">
        <f>LOOKUP(A68,'DATA SHEET'!$A$2:$A$253,'DATA SHEET'!$E$2:$E$253)</f>
        <v>20227837</v>
      </c>
      <c r="D68">
        <f>LOOKUP(A68,'DATA SHEET'!$A$2:$A$253,'DATA SHEET'!$G$2:$G$253)</f>
        <v>6.2166666666666668</v>
      </c>
      <c r="E68" t="str">
        <f>LOOKUP($A68,'DATA SHEET'!$A$2:$A$253,'DATA SHEET'!$H$2:$H$253)</f>
        <v>43.182620</v>
      </c>
      <c r="F68" t="str">
        <f>LOOKUP($A68,'DATA SHEET'!$A$2:$A$253,'DATA SHEET'!$I$2:$I$253)</f>
        <v xml:space="preserve"> -79.245815</v>
      </c>
      <c r="G68">
        <f>LOOKUP($A68,'DATA SHEET'!$A$2:$A$253,'DATA SHEET'!$J$2:$J$253)</f>
        <v>16</v>
      </c>
      <c r="H68" t="str">
        <f>LOOKUP($A68,'DATA SHEET'!$A$2:$A$253,'DATA SHEET'!$K$2:$K$253)</f>
        <v>Sunny</v>
      </c>
      <c r="I68" t="str">
        <f>LOOKUP($A68,'DATA SHEET'!$A$2:$A$253,'DATA SHEET'!$T$2:$T$253)</f>
        <v>SMALL</v>
      </c>
      <c r="J68" t="str">
        <f>LOOKUP($A68,'DATA SHEET'!$A$2:$A$253,'DATA SHEET'!$R$2:$R$253)</f>
        <v>NO</v>
      </c>
      <c r="K68" t="str">
        <f>LOOKUP($A68,'DATA SHEET'!$A$2:$A$253,'DATA SHEET'!$O$2:$O$253)</f>
        <v>Green Area</v>
      </c>
      <c r="L68" t="s">
        <v>15</v>
      </c>
      <c r="M68">
        <v>0</v>
      </c>
      <c r="N68" t="s">
        <v>18</v>
      </c>
      <c r="O68">
        <v>1.498</v>
      </c>
    </row>
    <row r="69" spans="1:15" x14ac:dyDescent="0.25">
      <c r="A69" s="1" t="s">
        <v>20</v>
      </c>
      <c r="B69" t="s">
        <v>48</v>
      </c>
      <c r="C69" t="str">
        <f>LOOKUP(A69,'DATA SHEET'!$A$2:$A$253,'DATA SHEET'!$E$2:$E$253)</f>
        <v>20227837</v>
      </c>
      <c r="D69">
        <f>LOOKUP(A69,'DATA SHEET'!$A$2:$A$253,'DATA SHEET'!$G$2:$G$253)</f>
        <v>6.2166666666666668</v>
      </c>
      <c r="E69" t="str">
        <f>LOOKUP($A69,'DATA SHEET'!$A$2:$A$253,'DATA SHEET'!$H$2:$H$253)</f>
        <v>43.182620</v>
      </c>
      <c r="F69" t="str">
        <f>LOOKUP($A69,'DATA SHEET'!$A$2:$A$253,'DATA SHEET'!$I$2:$I$253)</f>
        <v xml:space="preserve"> -79.245815</v>
      </c>
      <c r="G69">
        <f>LOOKUP($A69,'DATA SHEET'!$A$2:$A$253,'DATA SHEET'!$J$2:$J$253)</f>
        <v>16</v>
      </c>
      <c r="H69" t="str">
        <f>LOOKUP($A69,'DATA SHEET'!$A$2:$A$253,'DATA SHEET'!$K$2:$K$253)</f>
        <v>Sunny</v>
      </c>
      <c r="I69" t="str">
        <f>LOOKUP($A69,'DATA SHEET'!$A$2:$A$253,'DATA SHEET'!$T$2:$T$253)</f>
        <v>SMALL</v>
      </c>
      <c r="J69" t="str">
        <f>LOOKUP($A69,'DATA SHEET'!$A$2:$A$253,'DATA SHEET'!$R$2:$R$253)</f>
        <v>NO</v>
      </c>
      <c r="K69" t="str">
        <f>LOOKUP($A69,'DATA SHEET'!$A$2:$A$253,'DATA SHEET'!$O$2:$O$253)</f>
        <v>Green Area</v>
      </c>
      <c r="L69" t="s">
        <v>15</v>
      </c>
      <c r="M69">
        <v>0</v>
      </c>
      <c r="N69" t="s">
        <v>18</v>
      </c>
      <c r="O69">
        <v>3.4980000000000002</v>
      </c>
    </row>
    <row r="70" spans="1:15" x14ac:dyDescent="0.25">
      <c r="A70" s="1" t="s">
        <v>20</v>
      </c>
      <c r="B70" t="s">
        <v>48</v>
      </c>
      <c r="C70" t="str">
        <f>LOOKUP(A70,'DATA SHEET'!$A$2:$A$253,'DATA SHEET'!$E$2:$E$253)</f>
        <v>20227837</v>
      </c>
      <c r="D70">
        <f>LOOKUP(A70,'DATA SHEET'!$A$2:$A$253,'DATA SHEET'!$G$2:$G$253)</f>
        <v>6.2166666666666668</v>
      </c>
      <c r="E70" t="str">
        <f>LOOKUP($A70,'DATA SHEET'!$A$2:$A$253,'DATA SHEET'!$H$2:$H$253)</f>
        <v>43.182620</v>
      </c>
      <c r="F70" t="str">
        <f>LOOKUP($A70,'DATA SHEET'!$A$2:$A$253,'DATA SHEET'!$I$2:$I$253)</f>
        <v xml:space="preserve"> -79.245815</v>
      </c>
      <c r="G70">
        <f>LOOKUP($A70,'DATA SHEET'!$A$2:$A$253,'DATA SHEET'!$J$2:$J$253)</f>
        <v>16</v>
      </c>
      <c r="H70" t="str">
        <f>LOOKUP($A70,'DATA SHEET'!$A$2:$A$253,'DATA SHEET'!$K$2:$K$253)</f>
        <v>Sunny</v>
      </c>
      <c r="I70" t="str">
        <f>LOOKUP($A70,'DATA SHEET'!$A$2:$A$253,'DATA SHEET'!$T$2:$T$253)</f>
        <v>SMALL</v>
      </c>
      <c r="J70" t="str">
        <f>LOOKUP($A70,'DATA SHEET'!$A$2:$A$253,'DATA SHEET'!$R$2:$R$253)</f>
        <v>NO</v>
      </c>
      <c r="K70" t="str">
        <f>LOOKUP($A70,'DATA SHEET'!$A$2:$A$253,'DATA SHEET'!$O$2:$O$253)</f>
        <v>Green Area</v>
      </c>
      <c r="L70" t="s">
        <v>15</v>
      </c>
      <c r="M70">
        <v>0</v>
      </c>
      <c r="N70" t="s">
        <v>18</v>
      </c>
      <c r="O70">
        <v>7.5030000000000001</v>
      </c>
    </row>
    <row r="71" spans="1:15" x14ac:dyDescent="0.25">
      <c r="A71" s="1" t="s">
        <v>20</v>
      </c>
      <c r="B71" t="s">
        <v>48</v>
      </c>
      <c r="C71" t="str">
        <f>LOOKUP(A71,'DATA SHEET'!$A$2:$A$253,'DATA SHEET'!$E$2:$E$253)</f>
        <v>20227837</v>
      </c>
      <c r="D71">
        <f>LOOKUP(A71,'DATA SHEET'!$A$2:$A$253,'DATA SHEET'!$G$2:$G$253)</f>
        <v>6.2166666666666668</v>
      </c>
      <c r="E71" t="str">
        <f>LOOKUP($A71,'DATA SHEET'!$A$2:$A$253,'DATA SHEET'!$H$2:$H$253)</f>
        <v>43.182620</v>
      </c>
      <c r="F71" t="str">
        <f>LOOKUP($A71,'DATA SHEET'!$A$2:$A$253,'DATA SHEET'!$I$2:$I$253)</f>
        <v xml:space="preserve"> -79.245815</v>
      </c>
      <c r="G71">
        <f>LOOKUP($A71,'DATA SHEET'!$A$2:$A$253,'DATA SHEET'!$J$2:$J$253)</f>
        <v>16</v>
      </c>
      <c r="H71" t="str">
        <f>LOOKUP($A71,'DATA SHEET'!$A$2:$A$253,'DATA SHEET'!$K$2:$K$253)</f>
        <v>Sunny</v>
      </c>
      <c r="I71" t="str">
        <f>LOOKUP($A71,'DATA SHEET'!$A$2:$A$253,'DATA SHEET'!$T$2:$T$253)</f>
        <v>SMALL</v>
      </c>
      <c r="J71" t="str">
        <f>LOOKUP($A71,'DATA SHEET'!$A$2:$A$253,'DATA SHEET'!$R$2:$R$253)</f>
        <v>NO</v>
      </c>
      <c r="K71" t="str">
        <f>LOOKUP($A71,'DATA SHEET'!$A$2:$A$253,'DATA SHEET'!$O$2:$O$253)</f>
        <v>Green Area</v>
      </c>
      <c r="L71" t="s">
        <v>15</v>
      </c>
      <c r="M71">
        <v>0</v>
      </c>
      <c r="N71" t="s">
        <v>18</v>
      </c>
      <c r="O71">
        <v>5</v>
      </c>
    </row>
    <row r="72" spans="1:15" x14ac:dyDescent="0.25">
      <c r="A72" s="1" t="s">
        <v>20</v>
      </c>
      <c r="B72" t="s">
        <v>48</v>
      </c>
      <c r="C72" t="str">
        <f>LOOKUP(A72,'DATA SHEET'!$A$2:$A$253,'DATA SHEET'!$E$2:$E$253)</f>
        <v>20227837</v>
      </c>
      <c r="D72">
        <f>LOOKUP(A72,'DATA SHEET'!$A$2:$A$253,'DATA SHEET'!$G$2:$G$253)</f>
        <v>6.2166666666666668</v>
      </c>
      <c r="E72" t="str">
        <f>LOOKUP($A72,'DATA SHEET'!$A$2:$A$253,'DATA SHEET'!$H$2:$H$253)</f>
        <v>43.182620</v>
      </c>
      <c r="F72" t="str">
        <f>LOOKUP($A72,'DATA SHEET'!$A$2:$A$253,'DATA SHEET'!$I$2:$I$253)</f>
        <v xml:space="preserve"> -79.245815</v>
      </c>
      <c r="G72">
        <f>LOOKUP($A72,'DATA SHEET'!$A$2:$A$253,'DATA SHEET'!$J$2:$J$253)</f>
        <v>16</v>
      </c>
      <c r="H72" t="str">
        <f>LOOKUP($A72,'DATA SHEET'!$A$2:$A$253,'DATA SHEET'!$K$2:$K$253)</f>
        <v>Sunny</v>
      </c>
      <c r="I72" t="str">
        <f>LOOKUP($A72,'DATA SHEET'!$A$2:$A$253,'DATA SHEET'!$T$2:$T$253)</f>
        <v>SMALL</v>
      </c>
      <c r="J72" t="str">
        <f>LOOKUP($A72,'DATA SHEET'!$A$2:$A$253,'DATA SHEET'!$R$2:$R$253)</f>
        <v>NO</v>
      </c>
      <c r="K72" t="str">
        <f>LOOKUP($A72,'DATA SHEET'!$A$2:$A$253,'DATA SHEET'!$O$2:$O$253)</f>
        <v>Green Area</v>
      </c>
      <c r="L72" t="s">
        <v>15</v>
      </c>
      <c r="M72">
        <v>0</v>
      </c>
      <c r="N72" t="s">
        <v>16</v>
      </c>
      <c r="O72">
        <v>4.9980000000000002</v>
      </c>
    </row>
    <row r="73" spans="1:15" x14ac:dyDescent="0.25">
      <c r="A73" s="1" t="s">
        <v>20</v>
      </c>
      <c r="B73" t="s">
        <v>48</v>
      </c>
      <c r="C73" t="str">
        <f>LOOKUP(A73,'DATA SHEET'!$A$2:$A$253,'DATA SHEET'!$E$2:$E$253)</f>
        <v>20227837</v>
      </c>
      <c r="D73">
        <f>LOOKUP(A73,'DATA SHEET'!$A$2:$A$253,'DATA SHEET'!$G$2:$G$253)</f>
        <v>6.2166666666666668</v>
      </c>
      <c r="E73" t="str">
        <f>LOOKUP($A73,'DATA SHEET'!$A$2:$A$253,'DATA SHEET'!$H$2:$H$253)</f>
        <v>43.182620</v>
      </c>
      <c r="F73" t="str">
        <f>LOOKUP($A73,'DATA SHEET'!$A$2:$A$253,'DATA SHEET'!$I$2:$I$253)</f>
        <v xml:space="preserve"> -79.245815</v>
      </c>
      <c r="G73">
        <f>LOOKUP($A73,'DATA SHEET'!$A$2:$A$253,'DATA SHEET'!$J$2:$J$253)</f>
        <v>16</v>
      </c>
      <c r="H73" t="str">
        <f>LOOKUP($A73,'DATA SHEET'!$A$2:$A$253,'DATA SHEET'!$K$2:$K$253)</f>
        <v>Sunny</v>
      </c>
      <c r="I73" t="str">
        <f>LOOKUP($A73,'DATA SHEET'!$A$2:$A$253,'DATA SHEET'!$T$2:$T$253)</f>
        <v>SMALL</v>
      </c>
      <c r="J73" t="str">
        <f>LOOKUP($A73,'DATA SHEET'!$A$2:$A$253,'DATA SHEET'!$R$2:$R$253)</f>
        <v>NO</v>
      </c>
      <c r="K73" t="str">
        <f>LOOKUP($A73,'DATA SHEET'!$A$2:$A$253,'DATA SHEET'!$O$2:$O$253)</f>
        <v>Green Area</v>
      </c>
      <c r="L73" t="s">
        <v>15</v>
      </c>
      <c r="M73">
        <v>0</v>
      </c>
      <c r="N73" t="s">
        <v>16</v>
      </c>
      <c r="O73">
        <v>8.7769999999999992</v>
      </c>
    </row>
    <row r="74" spans="1:15" x14ac:dyDescent="0.25">
      <c r="A74" s="1" t="s">
        <v>20</v>
      </c>
      <c r="B74" t="s">
        <v>48</v>
      </c>
      <c r="C74" t="str">
        <f>LOOKUP(A74,'DATA SHEET'!$A$2:$A$253,'DATA SHEET'!$E$2:$E$253)</f>
        <v>20227837</v>
      </c>
      <c r="D74">
        <f>LOOKUP(A74,'DATA SHEET'!$A$2:$A$253,'DATA SHEET'!$G$2:$G$253)</f>
        <v>6.2166666666666668</v>
      </c>
      <c r="E74" t="str">
        <f>LOOKUP($A74,'DATA SHEET'!$A$2:$A$253,'DATA SHEET'!$H$2:$H$253)</f>
        <v>43.182620</v>
      </c>
      <c r="F74" t="str">
        <f>LOOKUP($A74,'DATA SHEET'!$A$2:$A$253,'DATA SHEET'!$I$2:$I$253)</f>
        <v xml:space="preserve"> -79.245815</v>
      </c>
      <c r="G74">
        <f>LOOKUP($A74,'DATA SHEET'!$A$2:$A$253,'DATA SHEET'!$J$2:$J$253)</f>
        <v>16</v>
      </c>
      <c r="H74" t="str">
        <f>LOOKUP($A74,'DATA SHEET'!$A$2:$A$253,'DATA SHEET'!$K$2:$K$253)</f>
        <v>Sunny</v>
      </c>
      <c r="I74" t="str">
        <f>LOOKUP($A74,'DATA SHEET'!$A$2:$A$253,'DATA SHEET'!$T$2:$T$253)</f>
        <v>SMALL</v>
      </c>
      <c r="J74" t="str">
        <f>LOOKUP($A74,'DATA SHEET'!$A$2:$A$253,'DATA SHEET'!$R$2:$R$253)</f>
        <v>NO</v>
      </c>
      <c r="K74" t="str">
        <f>LOOKUP($A74,'DATA SHEET'!$A$2:$A$253,'DATA SHEET'!$O$2:$O$253)</f>
        <v>Green Area</v>
      </c>
      <c r="L74" t="s">
        <v>15</v>
      </c>
      <c r="M74">
        <v>0</v>
      </c>
      <c r="N74" t="s">
        <v>16</v>
      </c>
      <c r="O74">
        <v>4.0019999999999998</v>
      </c>
    </row>
    <row r="75" spans="1:15" x14ac:dyDescent="0.25">
      <c r="A75" s="1" t="s">
        <v>20</v>
      </c>
      <c r="B75" t="s">
        <v>48</v>
      </c>
      <c r="C75" t="str">
        <f>LOOKUP(A75,'DATA SHEET'!$A$2:$A$253,'DATA SHEET'!$E$2:$E$253)</f>
        <v>20227837</v>
      </c>
      <c r="D75">
        <f>LOOKUP(A75,'DATA SHEET'!$A$2:$A$253,'DATA SHEET'!$G$2:$G$253)</f>
        <v>6.2166666666666668</v>
      </c>
      <c r="E75" t="str">
        <f>LOOKUP($A75,'DATA SHEET'!$A$2:$A$253,'DATA SHEET'!$H$2:$H$253)</f>
        <v>43.182620</v>
      </c>
      <c r="F75" t="str">
        <f>LOOKUP($A75,'DATA SHEET'!$A$2:$A$253,'DATA SHEET'!$I$2:$I$253)</f>
        <v xml:space="preserve"> -79.245815</v>
      </c>
      <c r="G75">
        <f>LOOKUP($A75,'DATA SHEET'!$A$2:$A$253,'DATA SHEET'!$J$2:$J$253)</f>
        <v>16</v>
      </c>
      <c r="H75" t="str">
        <f>LOOKUP($A75,'DATA SHEET'!$A$2:$A$253,'DATA SHEET'!$K$2:$K$253)</f>
        <v>Sunny</v>
      </c>
      <c r="I75" t="str">
        <f>LOOKUP($A75,'DATA SHEET'!$A$2:$A$253,'DATA SHEET'!$T$2:$T$253)</f>
        <v>SMALL</v>
      </c>
      <c r="J75" t="str">
        <f>LOOKUP($A75,'DATA SHEET'!$A$2:$A$253,'DATA SHEET'!$R$2:$R$253)</f>
        <v>NO</v>
      </c>
      <c r="K75" t="str">
        <f>LOOKUP($A75,'DATA SHEET'!$A$2:$A$253,'DATA SHEET'!$O$2:$O$253)</f>
        <v>Green Area</v>
      </c>
      <c r="L75" t="s">
        <v>15</v>
      </c>
      <c r="M75">
        <v>0</v>
      </c>
      <c r="N75" t="s">
        <v>16</v>
      </c>
      <c r="O75">
        <v>1.992</v>
      </c>
    </row>
    <row r="76" spans="1:15" x14ac:dyDescent="0.25">
      <c r="A76" s="1" t="s">
        <v>20</v>
      </c>
      <c r="B76" t="s">
        <v>48</v>
      </c>
      <c r="C76" t="str">
        <f>LOOKUP(A76,'DATA SHEET'!$A$2:$A$253,'DATA SHEET'!$E$2:$E$253)</f>
        <v>20227837</v>
      </c>
      <c r="D76">
        <f>LOOKUP(A76,'DATA SHEET'!$A$2:$A$253,'DATA SHEET'!$G$2:$G$253)</f>
        <v>6.2166666666666668</v>
      </c>
      <c r="E76" t="str">
        <f>LOOKUP($A76,'DATA SHEET'!$A$2:$A$253,'DATA SHEET'!$H$2:$H$253)</f>
        <v>43.182620</v>
      </c>
      <c r="F76" t="str">
        <f>LOOKUP($A76,'DATA SHEET'!$A$2:$A$253,'DATA SHEET'!$I$2:$I$253)</f>
        <v xml:space="preserve"> -79.245815</v>
      </c>
      <c r="G76">
        <f>LOOKUP($A76,'DATA SHEET'!$A$2:$A$253,'DATA SHEET'!$J$2:$J$253)</f>
        <v>16</v>
      </c>
      <c r="H76" t="str">
        <f>LOOKUP($A76,'DATA SHEET'!$A$2:$A$253,'DATA SHEET'!$K$2:$K$253)</f>
        <v>Sunny</v>
      </c>
      <c r="I76" t="str">
        <f>LOOKUP($A76,'DATA SHEET'!$A$2:$A$253,'DATA SHEET'!$T$2:$T$253)</f>
        <v>SMALL</v>
      </c>
      <c r="J76" t="str">
        <f>LOOKUP($A76,'DATA SHEET'!$A$2:$A$253,'DATA SHEET'!$R$2:$R$253)</f>
        <v>NO</v>
      </c>
      <c r="K76" t="str">
        <f>LOOKUP($A76,'DATA SHEET'!$A$2:$A$253,'DATA SHEET'!$O$2:$O$253)</f>
        <v>Green Area</v>
      </c>
      <c r="L76" t="s">
        <v>15</v>
      </c>
      <c r="M76">
        <v>0</v>
      </c>
      <c r="N76" t="s">
        <v>16</v>
      </c>
      <c r="O76">
        <v>1.992</v>
      </c>
    </row>
    <row r="77" spans="1:15" x14ac:dyDescent="0.25">
      <c r="A77" s="1" t="s">
        <v>20</v>
      </c>
      <c r="B77" t="s">
        <v>48</v>
      </c>
      <c r="C77" t="str">
        <f>LOOKUP(A77,'DATA SHEET'!$A$2:$A$253,'DATA SHEET'!$E$2:$E$253)</f>
        <v>20227837</v>
      </c>
      <c r="D77">
        <f>LOOKUP(A77,'DATA SHEET'!$A$2:$A$253,'DATA SHEET'!$G$2:$G$253)</f>
        <v>6.2166666666666668</v>
      </c>
      <c r="E77" t="str">
        <f>LOOKUP($A77,'DATA SHEET'!$A$2:$A$253,'DATA SHEET'!$H$2:$H$253)</f>
        <v>43.182620</v>
      </c>
      <c r="F77" t="str">
        <f>LOOKUP($A77,'DATA SHEET'!$A$2:$A$253,'DATA SHEET'!$I$2:$I$253)</f>
        <v xml:space="preserve"> -79.245815</v>
      </c>
      <c r="G77">
        <f>LOOKUP($A77,'DATA SHEET'!$A$2:$A$253,'DATA SHEET'!$J$2:$J$253)</f>
        <v>16</v>
      </c>
      <c r="H77" t="str">
        <f>LOOKUP($A77,'DATA SHEET'!$A$2:$A$253,'DATA SHEET'!$K$2:$K$253)</f>
        <v>Sunny</v>
      </c>
      <c r="I77" t="str">
        <f>LOOKUP($A77,'DATA SHEET'!$A$2:$A$253,'DATA SHEET'!$T$2:$T$253)</f>
        <v>SMALL</v>
      </c>
      <c r="J77" t="str">
        <f>LOOKUP($A77,'DATA SHEET'!$A$2:$A$253,'DATA SHEET'!$R$2:$R$253)</f>
        <v>NO</v>
      </c>
      <c r="K77" t="str">
        <f>LOOKUP($A77,'DATA SHEET'!$A$2:$A$253,'DATA SHEET'!$O$2:$O$253)</f>
        <v>Green Area</v>
      </c>
      <c r="L77" t="s">
        <v>15</v>
      </c>
      <c r="M77">
        <v>0</v>
      </c>
      <c r="N77" t="s">
        <v>16</v>
      </c>
      <c r="O77">
        <v>5.5019999999999998</v>
      </c>
    </row>
    <row r="78" spans="1:15" x14ac:dyDescent="0.25">
      <c r="A78" s="1" t="s">
        <v>20</v>
      </c>
      <c r="B78" t="s">
        <v>48</v>
      </c>
      <c r="C78" t="str">
        <f>LOOKUP(A78,'DATA SHEET'!$A$2:$A$253,'DATA SHEET'!$E$2:$E$253)</f>
        <v>20227837</v>
      </c>
      <c r="D78">
        <f>LOOKUP(A78,'DATA SHEET'!$A$2:$A$253,'DATA SHEET'!$G$2:$G$253)</f>
        <v>6.2166666666666668</v>
      </c>
      <c r="E78" t="str">
        <f>LOOKUP($A78,'DATA SHEET'!$A$2:$A$253,'DATA SHEET'!$H$2:$H$253)</f>
        <v>43.182620</v>
      </c>
      <c r="F78" t="str">
        <f>LOOKUP($A78,'DATA SHEET'!$A$2:$A$253,'DATA SHEET'!$I$2:$I$253)</f>
        <v xml:space="preserve"> -79.245815</v>
      </c>
      <c r="G78">
        <f>LOOKUP($A78,'DATA SHEET'!$A$2:$A$253,'DATA SHEET'!$J$2:$J$253)</f>
        <v>16</v>
      </c>
      <c r="H78" t="str">
        <f>LOOKUP($A78,'DATA SHEET'!$A$2:$A$253,'DATA SHEET'!$K$2:$K$253)</f>
        <v>Sunny</v>
      </c>
      <c r="I78" t="str">
        <f>LOOKUP($A78,'DATA SHEET'!$A$2:$A$253,'DATA SHEET'!$T$2:$T$253)</f>
        <v>SMALL</v>
      </c>
      <c r="J78" t="str">
        <f>LOOKUP($A78,'DATA SHEET'!$A$2:$A$253,'DATA SHEET'!$R$2:$R$253)</f>
        <v>NO</v>
      </c>
      <c r="K78" t="str">
        <f>LOOKUP($A78,'DATA SHEET'!$A$2:$A$253,'DATA SHEET'!$O$2:$O$253)</f>
        <v>Green Area</v>
      </c>
      <c r="L78" t="s">
        <v>15</v>
      </c>
      <c r="M78">
        <v>0</v>
      </c>
      <c r="N78" t="s">
        <v>16</v>
      </c>
      <c r="O78">
        <v>3.5150000000000001</v>
      </c>
    </row>
    <row r="79" spans="1:15" x14ac:dyDescent="0.25">
      <c r="A79" s="1" t="s">
        <v>20</v>
      </c>
      <c r="B79" t="s">
        <v>48</v>
      </c>
      <c r="C79" t="str">
        <f>LOOKUP(A79,'DATA SHEET'!$A$2:$A$253,'DATA SHEET'!$E$2:$E$253)</f>
        <v>20227837</v>
      </c>
      <c r="D79">
        <f>LOOKUP(A79,'DATA SHEET'!$A$2:$A$253,'DATA SHEET'!$G$2:$G$253)</f>
        <v>6.2166666666666668</v>
      </c>
      <c r="E79" t="str">
        <f>LOOKUP($A79,'DATA SHEET'!$A$2:$A$253,'DATA SHEET'!$H$2:$H$253)</f>
        <v>43.182620</v>
      </c>
      <c r="F79" t="str">
        <f>LOOKUP($A79,'DATA SHEET'!$A$2:$A$253,'DATA SHEET'!$I$2:$I$253)</f>
        <v xml:space="preserve"> -79.245815</v>
      </c>
      <c r="G79">
        <f>LOOKUP($A79,'DATA SHEET'!$A$2:$A$253,'DATA SHEET'!$J$2:$J$253)</f>
        <v>16</v>
      </c>
      <c r="H79" t="str">
        <f>LOOKUP($A79,'DATA SHEET'!$A$2:$A$253,'DATA SHEET'!$K$2:$K$253)</f>
        <v>Sunny</v>
      </c>
      <c r="I79" t="str">
        <f>LOOKUP($A79,'DATA SHEET'!$A$2:$A$253,'DATA SHEET'!$T$2:$T$253)</f>
        <v>SMALL</v>
      </c>
      <c r="J79" t="str">
        <f>LOOKUP($A79,'DATA SHEET'!$A$2:$A$253,'DATA SHEET'!$R$2:$R$253)</f>
        <v>NO</v>
      </c>
      <c r="K79" t="str">
        <f>LOOKUP($A79,'DATA SHEET'!$A$2:$A$253,'DATA SHEET'!$O$2:$O$253)</f>
        <v>Green Area</v>
      </c>
      <c r="L79" t="s">
        <v>15</v>
      </c>
      <c r="M79">
        <v>0</v>
      </c>
      <c r="N79" t="s">
        <v>16</v>
      </c>
      <c r="O79">
        <v>1.0009999999999999</v>
      </c>
    </row>
    <row r="80" spans="1:15" x14ac:dyDescent="0.25">
      <c r="A80" s="1" t="s">
        <v>20</v>
      </c>
      <c r="B80" t="s">
        <v>48</v>
      </c>
      <c r="C80" t="str">
        <f>LOOKUP(A80,'DATA SHEET'!$A$2:$A$253,'DATA SHEET'!$E$2:$E$253)</f>
        <v>20227837</v>
      </c>
      <c r="D80">
        <f>LOOKUP(A80,'DATA SHEET'!$A$2:$A$253,'DATA SHEET'!$G$2:$G$253)</f>
        <v>6.2166666666666668</v>
      </c>
      <c r="E80" t="str">
        <f>LOOKUP($A80,'DATA SHEET'!$A$2:$A$253,'DATA SHEET'!$H$2:$H$253)</f>
        <v>43.182620</v>
      </c>
      <c r="F80" t="str">
        <f>LOOKUP($A80,'DATA SHEET'!$A$2:$A$253,'DATA SHEET'!$I$2:$I$253)</f>
        <v xml:space="preserve"> -79.245815</v>
      </c>
      <c r="G80">
        <f>LOOKUP($A80,'DATA SHEET'!$A$2:$A$253,'DATA SHEET'!$J$2:$J$253)</f>
        <v>16</v>
      </c>
      <c r="H80" t="str">
        <f>LOOKUP($A80,'DATA SHEET'!$A$2:$A$253,'DATA SHEET'!$K$2:$K$253)</f>
        <v>Sunny</v>
      </c>
      <c r="I80" t="str">
        <f>LOOKUP($A80,'DATA SHEET'!$A$2:$A$253,'DATA SHEET'!$T$2:$T$253)</f>
        <v>SMALL</v>
      </c>
      <c r="J80" t="str">
        <f>LOOKUP($A80,'DATA SHEET'!$A$2:$A$253,'DATA SHEET'!$R$2:$R$253)</f>
        <v>NO</v>
      </c>
      <c r="K80" t="str">
        <f>LOOKUP($A80,'DATA SHEET'!$A$2:$A$253,'DATA SHEET'!$O$2:$O$253)</f>
        <v>Green Area</v>
      </c>
      <c r="L80" t="s">
        <v>15</v>
      </c>
      <c r="M80">
        <v>0</v>
      </c>
      <c r="N80" t="s">
        <v>16</v>
      </c>
      <c r="O80">
        <v>13.494</v>
      </c>
    </row>
    <row r="81" spans="1:15" x14ac:dyDescent="0.25">
      <c r="A81" s="1" t="s">
        <v>20</v>
      </c>
      <c r="B81" t="s">
        <v>48</v>
      </c>
      <c r="C81" t="str">
        <f>LOOKUP(A81,'DATA SHEET'!$A$2:$A$253,'DATA SHEET'!$E$2:$E$253)</f>
        <v>20227837</v>
      </c>
      <c r="D81">
        <f>LOOKUP(A81,'DATA SHEET'!$A$2:$A$253,'DATA SHEET'!$G$2:$G$253)</f>
        <v>6.2166666666666668</v>
      </c>
      <c r="E81" t="str">
        <f>LOOKUP($A81,'DATA SHEET'!$A$2:$A$253,'DATA SHEET'!$H$2:$H$253)</f>
        <v>43.182620</v>
      </c>
      <c r="F81" t="str">
        <f>LOOKUP($A81,'DATA SHEET'!$A$2:$A$253,'DATA SHEET'!$I$2:$I$253)</f>
        <v xml:space="preserve"> -79.245815</v>
      </c>
      <c r="G81">
        <f>LOOKUP($A81,'DATA SHEET'!$A$2:$A$253,'DATA SHEET'!$J$2:$J$253)</f>
        <v>16</v>
      </c>
      <c r="H81" t="str">
        <f>LOOKUP($A81,'DATA SHEET'!$A$2:$A$253,'DATA SHEET'!$K$2:$K$253)</f>
        <v>Sunny</v>
      </c>
      <c r="I81" t="str">
        <f>LOOKUP($A81,'DATA SHEET'!$A$2:$A$253,'DATA SHEET'!$T$2:$T$253)</f>
        <v>SMALL</v>
      </c>
      <c r="J81" t="str">
        <f>LOOKUP($A81,'DATA SHEET'!$A$2:$A$253,'DATA SHEET'!$R$2:$R$253)</f>
        <v>NO</v>
      </c>
      <c r="K81" t="str">
        <f>LOOKUP($A81,'DATA SHEET'!$A$2:$A$253,'DATA SHEET'!$O$2:$O$253)</f>
        <v>Green Area</v>
      </c>
      <c r="L81" t="s">
        <v>15</v>
      </c>
      <c r="M81">
        <v>0</v>
      </c>
      <c r="N81" t="s">
        <v>16</v>
      </c>
      <c r="O81">
        <v>5.9980000000000002</v>
      </c>
    </row>
    <row r="82" spans="1:15" x14ac:dyDescent="0.25">
      <c r="A82" s="1" t="s">
        <v>20</v>
      </c>
      <c r="B82" t="s">
        <v>48</v>
      </c>
      <c r="C82" t="str">
        <f>LOOKUP(A82,'DATA SHEET'!$A$2:$A$253,'DATA SHEET'!$E$2:$E$253)</f>
        <v>20227837</v>
      </c>
      <c r="D82">
        <f>LOOKUP(A82,'DATA SHEET'!$A$2:$A$253,'DATA SHEET'!$G$2:$G$253)</f>
        <v>6.2166666666666668</v>
      </c>
      <c r="E82" t="str">
        <f>LOOKUP($A82,'DATA SHEET'!$A$2:$A$253,'DATA SHEET'!$H$2:$H$253)</f>
        <v>43.182620</v>
      </c>
      <c r="F82" t="str">
        <f>LOOKUP($A82,'DATA SHEET'!$A$2:$A$253,'DATA SHEET'!$I$2:$I$253)</f>
        <v xml:space="preserve"> -79.245815</v>
      </c>
      <c r="G82">
        <f>LOOKUP($A82,'DATA SHEET'!$A$2:$A$253,'DATA SHEET'!$J$2:$J$253)</f>
        <v>16</v>
      </c>
      <c r="H82" t="str">
        <f>LOOKUP($A82,'DATA SHEET'!$A$2:$A$253,'DATA SHEET'!$K$2:$K$253)</f>
        <v>Sunny</v>
      </c>
      <c r="I82" t="str">
        <f>LOOKUP($A82,'DATA SHEET'!$A$2:$A$253,'DATA SHEET'!$T$2:$T$253)</f>
        <v>SMALL</v>
      </c>
      <c r="J82" t="str">
        <f>LOOKUP($A82,'DATA SHEET'!$A$2:$A$253,'DATA SHEET'!$R$2:$R$253)</f>
        <v>NO</v>
      </c>
      <c r="K82" t="str">
        <f>LOOKUP($A82,'DATA SHEET'!$A$2:$A$253,'DATA SHEET'!$O$2:$O$253)</f>
        <v>Green Area</v>
      </c>
      <c r="L82" t="s">
        <v>15</v>
      </c>
      <c r="M82">
        <v>0</v>
      </c>
      <c r="N82" t="s">
        <v>16</v>
      </c>
      <c r="O82">
        <v>9.9969999999999999</v>
      </c>
    </row>
    <row r="83" spans="1:15" x14ac:dyDescent="0.25">
      <c r="A83" s="1" t="s">
        <v>20</v>
      </c>
      <c r="B83" t="s">
        <v>48</v>
      </c>
      <c r="C83" t="str">
        <f>LOOKUP(A83,'DATA SHEET'!$A$2:$A$253,'DATA SHEET'!$E$2:$E$253)</f>
        <v>20227837</v>
      </c>
      <c r="D83">
        <f>LOOKUP(A83,'DATA SHEET'!$A$2:$A$253,'DATA SHEET'!$G$2:$G$253)</f>
        <v>6.2166666666666668</v>
      </c>
      <c r="E83" t="str">
        <f>LOOKUP($A83,'DATA SHEET'!$A$2:$A$253,'DATA SHEET'!$H$2:$H$253)</f>
        <v>43.182620</v>
      </c>
      <c r="F83" t="str">
        <f>LOOKUP($A83,'DATA SHEET'!$A$2:$A$253,'DATA SHEET'!$I$2:$I$253)</f>
        <v xml:space="preserve"> -79.245815</v>
      </c>
      <c r="G83">
        <f>LOOKUP($A83,'DATA SHEET'!$A$2:$A$253,'DATA SHEET'!$J$2:$J$253)</f>
        <v>16</v>
      </c>
      <c r="H83" t="str">
        <f>LOOKUP($A83,'DATA SHEET'!$A$2:$A$253,'DATA SHEET'!$K$2:$K$253)</f>
        <v>Sunny</v>
      </c>
      <c r="I83" t="str">
        <f>LOOKUP($A83,'DATA SHEET'!$A$2:$A$253,'DATA SHEET'!$T$2:$T$253)</f>
        <v>SMALL</v>
      </c>
      <c r="J83" t="str">
        <f>LOOKUP($A83,'DATA SHEET'!$A$2:$A$253,'DATA SHEET'!$R$2:$R$253)</f>
        <v>NO</v>
      </c>
      <c r="K83" t="str">
        <f>LOOKUP($A83,'DATA SHEET'!$A$2:$A$253,'DATA SHEET'!$O$2:$O$253)</f>
        <v>Green Area</v>
      </c>
      <c r="L83" t="s">
        <v>15</v>
      </c>
      <c r="M83">
        <v>0</v>
      </c>
      <c r="N83" t="s">
        <v>16</v>
      </c>
      <c r="O83">
        <v>5.2750000000000004</v>
      </c>
    </row>
    <row r="84" spans="1:15" x14ac:dyDescent="0.25">
      <c r="A84" s="1" t="s">
        <v>20</v>
      </c>
      <c r="B84" t="s">
        <v>48</v>
      </c>
      <c r="C84" t="str">
        <f>LOOKUP(A84,'DATA SHEET'!$A$2:$A$253,'DATA SHEET'!$E$2:$E$253)</f>
        <v>20227837</v>
      </c>
      <c r="D84">
        <f>LOOKUP(A84,'DATA SHEET'!$A$2:$A$253,'DATA SHEET'!$G$2:$G$253)</f>
        <v>6.2166666666666668</v>
      </c>
      <c r="E84" t="str">
        <f>LOOKUP($A84,'DATA SHEET'!$A$2:$A$253,'DATA SHEET'!$H$2:$H$253)</f>
        <v>43.182620</v>
      </c>
      <c r="F84" t="str">
        <f>LOOKUP($A84,'DATA SHEET'!$A$2:$A$253,'DATA SHEET'!$I$2:$I$253)</f>
        <v xml:space="preserve"> -79.245815</v>
      </c>
      <c r="G84">
        <f>LOOKUP($A84,'DATA SHEET'!$A$2:$A$253,'DATA SHEET'!$J$2:$J$253)</f>
        <v>16</v>
      </c>
      <c r="H84" t="str">
        <f>LOOKUP($A84,'DATA SHEET'!$A$2:$A$253,'DATA SHEET'!$K$2:$K$253)</f>
        <v>Sunny</v>
      </c>
      <c r="I84" t="str">
        <f>LOOKUP($A84,'DATA SHEET'!$A$2:$A$253,'DATA SHEET'!$T$2:$T$253)</f>
        <v>SMALL</v>
      </c>
      <c r="J84" t="str">
        <f>LOOKUP($A84,'DATA SHEET'!$A$2:$A$253,'DATA SHEET'!$R$2:$R$253)</f>
        <v>NO</v>
      </c>
      <c r="K84" t="str">
        <f>LOOKUP($A84,'DATA SHEET'!$A$2:$A$253,'DATA SHEET'!$O$2:$O$253)</f>
        <v>Green Area</v>
      </c>
      <c r="L84" t="s">
        <v>15</v>
      </c>
      <c r="M84">
        <v>0</v>
      </c>
      <c r="N84" t="s">
        <v>16</v>
      </c>
      <c r="O84">
        <v>5.4889999999999999</v>
      </c>
    </row>
    <row r="85" spans="1:15" x14ac:dyDescent="0.25">
      <c r="A85" s="1" t="s">
        <v>20</v>
      </c>
      <c r="B85" t="s">
        <v>48</v>
      </c>
      <c r="C85" t="str">
        <f>LOOKUP(A85,'DATA SHEET'!$A$2:$A$253,'DATA SHEET'!$E$2:$E$253)</f>
        <v>20227837</v>
      </c>
      <c r="D85">
        <f>LOOKUP(A85,'DATA SHEET'!$A$2:$A$253,'DATA SHEET'!$G$2:$G$253)</f>
        <v>6.2166666666666668</v>
      </c>
      <c r="E85" t="str">
        <f>LOOKUP($A85,'DATA SHEET'!$A$2:$A$253,'DATA SHEET'!$H$2:$H$253)</f>
        <v>43.182620</v>
      </c>
      <c r="F85" t="str">
        <f>LOOKUP($A85,'DATA SHEET'!$A$2:$A$253,'DATA SHEET'!$I$2:$I$253)</f>
        <v xml:space="preserve"> -79.245815</v>
      </c>
      <c r="G85">
        <f>LOOKUP($A85,'DATA SHEET'!$A$2:$A$253,'DATA SHEET'!$J$2:$J$253)</f>
        <v>16</v>
      </c>
      <c r="H85" t="str">
        <f>LOOKUP($A85,'DATA SHEET'!$A$2:$A$253,'DATA SHEET'!$K$2:$K$253)</f>
        <v>Sunny</v>
      </c>
      <c r="I85" t="str">
        <f>LOOKUP($A85,'DATA SHEET'!$A$2:$A$253,'DATA SHEET'!$T$2:$T$253)</f>
        <v>SMALL</v>
      </c>
      <c r="J85" t="str">
        <f>LOOKUP($A85,'DATA SHEET'!$A$2:$A$253,'DATA SHEET'!$R$2:$R$253)</f>
        <v>NO</v>
      </c>
      <c r="K85" t="str">
        <f>LOOKUP($A85,'DATA SHEET'!$A$2:$A$253,'DATA SHEET'!$O$2:$O$253)</f>
        <v>Green Area</v>
      </c>
      <c r="L85" t="s">
        <v>15</v>
      </c>
      <c r="M85">
        <v>0</v>
      </c>
      <c r="N85" t="s">
        <v>19</v>
      </c>
      <c r="O85">
        <v>1.488</v>
      </c>
    </row>
    <row r="86" spans="1:15" x14ac:dyDescent="0.25">
      <c r="A86" s="1" t="s">
        <v>20</v>
      </c>
      <c r="B86" t="s">
        <v>48</v>
      </c>
      <c r="C86" t="str">
        <f>LOOKUP(A86,'DATA SHEET'!$A$2:$A$253,'DATA SHEET'!$E$2:$E$253)</f>
        <v>20227837</v>
      </c>
      <c r="D86">
        <f>LOOKUP(A86,'DATA SHEET'!$A$2:$A$253,'DATA SHEET'!$G$2:$G$253)</f>
        <v>6.2166666666666668</v>
      </c>
      <c r="E86" t="str">
        <f>LOOKUP($A86,'DATA SHEET'!$A$2:$A$253,'DATA SHEET'!$H$2:$H$253)</f>
        <v>43.182620</v>
      </c>
      <c r="F86" t="str">
        <f>LOOKUP($A86,'DATA SHEET'!$A$2:$A$253,'DATA SHEET'!$I$2:$I$253)</f>
        <v xml:space="preserve"> -79.245815</v>
      </c>
      <c r="G86">
        <f>LOOKUP($A86,'DATA SHEET'!$A$2:$A$253,'DATA SHEET'!$J$2:$J$253)</f>
        <v>16</v>
      </c>
      <c r="H86" t="str">
        <f>LOOKUP($A86,'DATA SHEET'!$A$2:$A$253,'DATA SHEET'!$K$2:$K$253)</f>
        <v>Sunny</v>
      </c>
      <c r="I86" t="str">
        <f>LOOKUP($A86,'DATA SHEET'!$A$2:$A$253,'DATA SHEET'!$T$2:$T$253)</f>
        <v>SMALL</v>
      </c>
      <c r="J86" t="str">
        <f>LOOKUP($A86,'DATA SHEET'!$A$2:$A$253,'DATA SHEET'!$R$2:$R$253)</f>
        <v>NO</v>
      </c>
      <c r="K86" t="str">
        <f>LOOKUP($A86,'DATA SHEET'!$A$2:$A$253,'DATA SHEET'!$O$2:$O$253)</f>
        <v>Green Area</v>
      </c>
      <c r="L86" t="s">
        <v>15</v>
      </c>
      <c r="M86">
        <v>0</v>
      </c>
      <c r="N86" t="s">
        <v>19</v>
      </c>
      <c r="O86">
        <v>1.998</v>
      </c>
    </row>
    <row r="87" spans="1:15" x14ac:dyDescent="0.25">
      <c r="A87" s="1" t="s">
        <v>20</v>
      </c>
      <c r="B87" t="s">
        <v>48</v>
      </c>
      <c r="C87" t="str">
        <f>LOOKUP(A87,'DATA SHEET'!$A$2:$A$253,'DATA SHEET'!$E$2:$E$253)</f>
        <v>20227837</v>
      </c>
      <c r="D87">
        <f>LOOKUP(A87,'DATA SHEET'!$A$2:$A$253,'DATA SHEET'!$G$2:$G$253)</f>
        <v>6.2166666666666668</v>
      </c>
      <c r="E87" t="str">
        <f>LOOKUP($A87,'DATA SHEET'!$A$2:$A$253,'DATA SHEET'!$H$2:$H$253)</f>
        <v>43.182620</v>
      </c>
      <c r="F87" t="str">
        <f>LOOKUP($A87,'DATA SHEET'!$A$2:$A$253,'DATA SHEET'!$I$2:$I$253)</f>
        <v xml:space="preserve"> -79.245815</v>
      </c>
      <c r="G87">
        <f>LOOKUP($A87,'DATA SHEET'!$A$2:$A$253,'DATA SHEET'!$J$2:$J$253)</f>
        <v>16</v>
      </c>
      <c r="H87" t="str">
        <f>LOOKUP($A87,'DATA SHEET'!$A$2:$A$253,'DATA SHEET'!$K$2:$K$253)</f>
        <v>Sunny</v>
      </c>
      <c r="I87" t="str">
        <f>LOOKUP($A87,'DATA SHEET'!$A$2:$A$253,'DATA SHEET'!$T$2:$T$253)</f>
        <v>SMALL</v>
      </c>
      <c r="J87" t="str">
        <f>LOOKUP($A87,'DATA SHEET'!$A$2:$A$253,'DATA SHEET'!$R$2:$R$253)</f>
        <v>NO</v>
      </c>
      <c r="K87" t="str">
        <f>LOOKUP($A87,'DATA SHEET'!$A$2:$A$253,'DATA SHEET'!$O$2:$O$253)</f>
        <v>Green Area</v>
      </c>
      <c r="L87" t="s">
        <v>15</v>
      </c>
      <c r="M87">
        <v>0</v>
      </c>
      <c r="N87" t="s">
        <v>19</v>
      </c>
      <c r="O87">
        <v>1.502</v>
      </c>
    </row>
    <row r="88" spans="1:15" x14ac:dyDescent="0.25">
      <c r="A88" s="1" t="s">
        <v>20</v>
      </c>
      <c r="B88" t="s">
        <v>48</v>
      </c>
      <c r="C88" t="str">
        <f>LOOKUP(A88,'DATA SHEET'!$A$2:$A$253,'DATA SHEET'!$E$2:$E$253)</f>
        <v>20227837</v>
      </c>
      <c r="D88">
        <f>LOOKUP(A88,'DATA SHEET'!$A$2:$A$253,'DATA SHEET'!$G$2:$G$253)</f>
        <v>6.2166666666666668</v>
      </c>
      <c r="E88" t="str">
        <f>LOOKUP($A88,'DATA SHEET'!$A$2:$A$253,'DATA SHEET'!$H$2:$H$253)</f>
        <v>43.182620</v>
      </c>
      <c r="F88" t="str">
        <f>LOOKUP($A88,'DATA SHEET'!$A$2:$A$253,'DATA SHEET'!$I$2:$I$253)</f>
        <v xml:space="preserve"> -79.245815</v>
      </c>
      <c r="G88">
        <f>LOOKUP($A88,'DATA SHEET'!$A$2:$A$253,'DATA SHEET'!$J$2:$J$253)</f>
        <v>16</v>
      </c>
      <c r="H88" t="str">
        <f>LOOKUP($A88,'DATA SHEET'!$A$2:$A$253,'DATA SHEET'!$K$2:$K$253)</f>
        <v>Sunny</v>
      </c>
      <c r="I88" t="str">
        <f>LOOKUP($A88,'DATA SHEET'!$A$2:$A$253,'DATA SHEET'!$T$2:$T$253)</f>
        <v>SMALL</v>
      </c>
      <c r="J88" t="str">
        <f>LOOKUP($A88,'DATA SHEET'!$A$2:$A$253,'DATA SHEET'!$R$2:$R$253)</f>
        <v>NO</v>
      </c>
      <c r="K88" t="str">
        <f>LOOKUP($A88,'DATA SHEET'!$A$2:$A$253,'DATA SHEET'!$O$2:$O$253)</f>
        <v>Green Area</v>
      </c>
      <c r="L88" t="s">
        <v>15</v>
      </c>
      <c r="M88">
        <v>0</v>
      </c>
      <c r="N88" t="s">
        <v>19</v>
      </c>
      <c r="O88">
        <v>1.498</v>
      </c>
    </row>
    <row r="89" spans="1:15" x14ac:dyDescent="0.25">
      <c r="A89" s="1" t="s">
        <v>20</v>
      </c>
      <c r="B89" t="s">
        <v>48</v>
      </c>
      <c r="C89" t="str">
        <f>LOOKUP(A89,'DATA SHEET'!$A$2:$A$253,'DATA SHEET'!$E$2:$E$253)</f>
        <v>20227837</v>
      </c>
      <c r="D89">
        <f>LOOKUP(A89,'DATA SHEET'!$A$2:$A$253,'DATA SHEET'!$G$2:$G$253)</f>
        <v>6.2166666666666668</v>
      </c>
      <c r="E89" t="str">
        <f>LOOKUP($A89,'DATA SHEET'!$A$2:$A$253,'DATA SHEET'!$H$2:$H$253)</f>
        <v>43.182620</v>
      </c>
      <c r="F89" t="str">
        <f>LOOKUP($A89,'DATA SHEET'!$A$2:$A$253,'DATA SHEET'!$I$2:$I$253)</f>
        <v xml:space="preserve"> -79.245815</v>
      </c>
      <c r="G89">
        <f>LOOKUP($A89,'DATA SHEET'!$A$2:$A$253,'DATA SHEET'!$J$2:$J$253)</f>
        <v>16</v>
      </c>
      <c r="H89" t="str">
        <f>LOOKUP($A89,'DATA SHEET'!$A$2:$A$253,'DATA SHEET'!$K$2:$K$253)</f>
        <v>Sunny</v>
      </c>
      <c r="I89" t="str">
        <f>LOOKUP($A89,'DATA SHEET'!$A$2:$A$253,'DATA SHEET'!$T$2:$T$253)</f>
        <v>SMALL</v>
      </c>
      <c r="J89" t="str">
        <f>LOOKUP($A89,'DATA SHEET'!$A$2:$A$253,'DATA SHEET'!$R$2:$R$253)</f>
        <v>NO</v>
      </c>
      <c r="K89" t="str">
        <f>LOOKUP($A89,'DATA SHEET'!$A$2:$A$253,'DATA SHEET'!$O$2:$O$253)</f>
        <v>Green Area</v>
      </c>
      <c r="L89" t="s">
        <v>15</v>
      </c>
      <c r="M89">
        <v>0</v>
      </c>
      <c r="N89" t="s">
        <v>19</v>
      </c>
      <c r="O89">
        <v>1.026</v>
      </c>
    </row>
    <row r="90" spans="1:15" x14ac:dyDescent="0.25">
      <c r="A90" s="1" t="s">
        <v>20</v>
      </c>
      <c r="B90" t="s">
        <v>48</v>
      </c>
      <c r="C90" t="str">
        <f>LOOKUP(A90,'DATA SHEET'!$A$2:$A$253,'DATA SHEET'!$E$2:$E$253)</f>
        <v>20227837</v>
      </c>
      <c r="D90">
        <f>LOOKUP(A90,'DATA SHEET'!$A$2:$A$253,'DATA SHEET'!$G$2:$G$253)</f>
        <v>6.2166666666666668</v>
      </c>
      <c r="E90" t="str">
        <f>LOOKUP($A90,'DATA SHEET'!$A$2:$A$253,'DATA SHEET'!$H$2:$H$253)</f>
        <v>43.182620</v>
      </c>
      <c r="F90" t="str">
        <f>LOOKUP($A90,'DATA SHEET'!$A$2:$A$253,'DATA SHEET'!$I$2:$I$253)</f>
        <v xml:space="preserve"> -79.245815</v>
      </c>
      <c r="G90">
        <f>LOOKUP($A90,'DATA SHEET'!$A$2:$A$253,'DATA SHEET'!$J$2:$J$253)</f>
        <v>16</v>
      </c>
      <c r="H90" t="str">
        <f>LOOKUP($A90,'DATA SHEET'!$A$2:$A$253,'DATA SHEET'!$K$2:$K$253)</f>
        <v>Sunny</v>
      </c>
      <c r="I90" t="str">
        <f>LOOKUP($A90,'DATA SHEET'!$A$2:$A$253,'DATA SHEET'!$T$2:$T$253)</f>
        <v>SMALL</v>
      </c>
      <c r="J90" t="str">
        <f>LOOKUP($A90,'DATA SHEET'!$A$2:$A$253,'DATA SHEET'!$R$2:$R$253)</f>
        <v>NO</v>
      </c>
      <c r="K90" t="str">
        <f>LOOKUP($A90,'DATA SHEET'!$A$2:$A$253,'DATA SHEET'!$O$2:$O$253)</f>
        <v>Green Area</v>
      </c>
      <c r="L90" t="s">
        <v>15</v>
      </c>
      <c r="M90">
        <v>0</v>
      </c>
      <c r="N90" t="s">
        <v>19</v>
      </c>
      <c r="O90">
        <v>1.0009999999999999</v>
      </c>
    </row>
    <row r="91" spans="1:15" x14ac:dyDescent="0.25">
      <c r="A91" s="1" t="s">
        <v>20</v>
      </c>
      <c r="B91" t="s">
        <v>48</v>
      </c>
      <c r="C91" t="str">
        <f>LOOKUP(A91,'DATA SHEET'!$A$2:$A$253,'DATA SHEET'!$E$2:$E$253)</f>
        <v>20227837</v>
      </c>
      <c r="D91">
        <f>LOOKUP(A91,'DATA SHEET'!$A$2:$A$253,'DATA SHEET'!$G$2:$G$253)</f>
        <v>6.2166666666666668</v>
      </c>
      <c r="E91" t="str">
        <f>LOOKUP($A91,'DATA SHEET'!$A$2:$A$253,'DATA SHEET'!$H$2:$H$253)</f>
        <v>43.182620</v>
      </c>
      <c r="F91" t="str">
        <f>LOOKUP($A91,'DATA SHEET'!$A$2:$A$253,'DATA SHEET'!$I$2:$I$253)</f>
        <v xml:space="preserve"> -79.245815</v>
      </c>
      <c r="G91">
        <f>LOOKUP($A91,'DATA SHEET'!$A$2:$A$253,'DATA SHEET'!$J$2:$J$253)</f>
        <v>16</v>
      </c>
      <c r="H91" t="str">
        <f>LOOKUP($A91,'DATA SHEET'!$A$2:$A$253,'DATA SHEET'!$K$2:$K$253)</f>
        <v>Sunny</v>
      </c>
      <c r="I91" t="str">
        <f>LOOKUP($A91,'DATA SHEET'!$A$2:$A$253,'DATA SHEET'!$T$2:$T$253)</f>
        <v>SMALL</v>
      </c>
      <c r="J91" t="str">
        <f>LOOKUP($A91,'DATA SHEET'!$A$2:$A$253,'DATA SHEET'!$R$2:$R$253)</f>
        <v>NO</v>
      </c>
      <c r="K91" t="str">
        <f>LOOKUP($A91,'DATA SHEET'!$A$2:$A$253,'DATA SHEET'!$O$2:$O$253)</f>
        <v>Green Area</v>
      </c>
      <c r="L91" t="s">
        <v>15</v>
      </c>
      <c r="M91">
        <v>0</v>
      </c>
      <c r="N91" t="s">
        <v>19</v>
      </c>
      <c r="O91">
        <v>0.5</v>
      </c>
    </row>
    <row r="92" spans="1:15" x14ac:dyDescent="0.25">
      <c r="A92" s="1" t="s">
        <v>20</v>
      </c>
      <c r="B92" t="s">
        <v>48</v>
      </c>
      <c r="C92" t="str">
        <f>LOOKUP(A92,'DATA SHEET'!$A$2:$A$253,'DATA SHEET'!$E$2:$E$253)</f>
        <v>20227837</v>
      </c>
      <c r="D92">
        <f>LOOKUP(A92,'DATA SHEET'!$A$2:$A$253,'DATA SHEET'!$G$2:$G$253)</f>
        <v>6.2166666666666668</v>
      </c>
      <c r="E92" t="str">
        <f>LOOKUP($A92,'DATA SHEET'!$A$2:$A$253,'DATA SHEET'!$H$2:$H$253)</f>
        <v>43.182620</v>
      </c>
      <c r="F92" t="str">
        <f>LOOKUP($A92,'DATA SHEET'!$A$2:$A$253,'DATA SHEET'!$I$2:$I$253)</f>
        <v xml:space="preserve"> -79.245815</v>
      </c>
      <c r="G92">
        <f>LOOKUP($A92,'DATA SHEET'!$A$2:$A$253,'DATA SHEET'!$J$2:$J$253)</f>
        <v>16</v>
      </c>
      <c r="H92" t="str">
        <f>LOOKUP($A92,'DATA SHEET'!$A$2:$A$253,'DATA SHEET'!$K$2:$K$253)</f>
        <v>Sunny</v>
      </c>
      <c r="I92" t="str">
        <f>LOOKUP($A92,'DATA SHEET'!$A$2:$A$253,'DATA SHEET'!$T$2:$T$253)</f>
        <v>SMALL</v>
      </c>
      <c r="J92" t="str">
        <f>LOOKUP($A92,'DATA SHEET'!$A$2:$A$253,'DATA SHEET'!$R$2:$R$253)</f>
        <v>NO</v>
      </c>
      <c r="K92" t="str">
        <f>LOOKUP($A92,'DATA SHEET'!$A$2:$A$253,'DATA SHEET'!$O$2:$O$253)</f>
        <v>Green Area</v>
      </c>
      <c r="L92" t="s">
        <v>15</v>
      </c>
      <c r="M92">
        <v>0</v>
      </c>
      <c r="N92" t="s">
        <v>19</v>
      </c>
      <c r="O92">
        <v>1.268</v>
      </c>
    </row>
    <row r="93" spans="1:15" x14ac:dyDescent="0.25">
      <c r="A93" s="1" t="s">
        <v>20</v>
      </c>
      <c r="B93" t="s">
        <v>48</v>
      </c>
      <c r="C93" t="str">
        <f>LOOKUP(A93,'DATA SHEET'!$A$2:$A$253,'DATA SHEET'!$E$2:$E$253)</f>
        <v>20227837</v>
      </c>
      <c r="D93">
        <f>LOOKUP(A93,'DATA SHEET'!$A$2:$A$253,'DATA SHEET'!$G$2:$G$253)</f>
        <v>6.2166666666666668</v>
      </c>
      <c r="E93" t="str">
        <f>LOOKUP($A93,'DATA SHEET'!$A$2:$A$253,'DATA SHEET'!$H$2:$H$253)</f>
        <v>43.182620</v>
      </c>
      <c r="F93" t="str">
        <f>LOOKUP($A93,'DATA SHEET'!$A$2:$A$253,'DATA SHEET'!$I$2:$I$253)</f>
        <v xml:space="preserve"> -79.245815</v>
      </c>
      <c r="G93">
        <f>LOOKUP($A93,'DATA SHEET'!$A$2:$A$253,'DATA SHEET'!$J$2:$J$253)</f>
        <v>16</v>
      </c>
      <c r="H93" t="str">
        <f>LOOKUP($A93,'DATA SHEET'!$A$2:$A$253,'DATA SHEET'!$K$2:$K$253)</f>
        <v>Sunny</v>
      </c>
      <c r="I93" t="str">
        <f>LOOKUP($A93,'DATA SHEET'!$A$2:$A$253,'DATA SHEET'!$T$2:$T$253)</f>
        <v>SMALL</v>
      </c>
      <c r="J93" t="str">
        <f>LOOKUP($A93,'DATA SHEET'!$A$2:$A$253,'DATA SHEET'!$R$2:$R$253)</f>
        <v>NO</v>
      </c>
      <c r="K93" t="str">
        <f>LOOKUP($A93,'DATA SHEET'!$A$2:$A$253,'DATA SHEET'!$O$2:$O$253)</f>
        <v>Green Area</v>
      </c>
      <c r="L93" t="s">
        <v>15</v>
      </c>
      <c r="M93">
        <v>0</v>
      </c>
      <c r="N93" t="s">
        <v>19</v>
      </c>
      <c r="O93">
        <v>1.508</v>
      </c>
    </row>
    <row r="94" spans="1:15" x14ac:dyDescent="0.25">
      <c r="A94" s="1" t="s">
        <v>20</v>
      </c>
      <c r="B94" t="s">
        <v>48</v>
      </c>
      <c r="C94" t="str">
        <f>LOOKUP(A94,'DATA SHEET'!$A$2:$A$253,'DATA SHEET'!$E$2:$E$253)</f>
        <v>20227837</v>
      </c>
      <c r="D94">
        <f>LOOKUP(A94,'DATA SHEET'!$A$2:$A$253,'DATA SHEET'!$G$2:$G$253)</f>
        <v>6.2166666666666668</v>
      </c>
      <c r="E94" t="str">
        <f>LOOKUP($A94,'DATA SHEET'!$A$2:$A$253,'DATA SHEET'!$H$2:$H$253)</f>
        <v>43.182620</v>
      </c>
      <c r="F94" t="str">
        <f>LOOKUP($A94,'DATA SHEET'!$A$2:$A$253,'DATA SHEET'!$I$2:$I$253)</f>
        <v xml:space="preserve"> -79.245815</v>
      </c>
      <c r="G94">
        <f>LOOKUP($A94,'DATA SHEET'!$A$2:$A$253,'DATA SHEET'!$J$2:$J$253)</f>
        <v>16</v>
      </c>
      <c r="H94" t="str">
        <f>LOOKUP($A94,'DATA SHEET'!$A$2:$A$253,'DATA SHEET'!$K$2:$K$253)</f>
        <v>Sunny</v>
      </c>
      <c r="I94" t="str">
        <f>LOOKUP($A94,'DATA SHEET'!$A$2:$A$253,'DATA SHEET'!$T$2:$T$253)</f>
        <v>SMALL</v>
      </c>
      <c r="J94" t="str">
        <f>LOOKUP($A94,'DATA SHEET'!$A$2:$A$253,'DATA SHEET'!$R$2:$R$253)</f>
        <v>NO</v>
      </c>
      <c r="K94" t="str">
        <f>LOOKUP($A94,'DATA SHEET'!$A$2:$A$253,'DATA SHEET'!$O$2:$O$253)</f>
        <v>Green Area</v>
      </c>
      <c r="L94" t="s">
        <v>22</v>
      </c>
      <c r="M94">
        <v>0</v>
      </c>
      <c r="N94" t="s">
        <v>19</v>
      </c>
      <c r="O94">
        <v>1.5029999999999999</v>
      </c>
    </row>
    <row r="95" spans="1:15" x14ac:dyDescent="0.25">
      <c r="A95" s="1" t="s">
        <v>20</v>
      </c>
      <c r="B95" t="s">
        <v>48</v>
      </c>
      <c r="C95" t="str">
        <f>LOOKUP(A95,'DATA SHEET'!$A$2:$A$253,'DATA SHEET'!$E$2:$E$253)</f>
        <v>20227837</v>
      </c>
      <c r="D95">
        <f>LOOKUP(A95,'DATA SHEET'!$A$2:$A$253,'DATA SHEET'!$G$2:$G$253)</f>
        <v>6.2166666666666668</v>
      </c>
      <c r="E95" t="str">
        <f>LOOKUP($A95,'DATA SHEET'!$A$2:$A$253,'DATA SHEET'!$H$2:$H$253)</f>
        <v>43.182620</v>
      </c>
      <c r="F95" t="str">
        <f>LOOKUP($A95,'DATA SHEET'!$A$2:$A$253,'DATA SHEET'!$I$2:$I$253)</f>
        <v xml:space="preserve"> -79.245815</v>
      </c>
      <c r="G95">
        <f>LOOKUP($A95,'DATA SHEET'!$A$2:$A$253,'DATA SHEET'!$J$2:$J$253)</f>
        <v>16</v>
      </c>
      <c r="H95" t="str">
        <f>LOOKUP($A95,'DATA SHEET'!$A$2:$A$253,'DATA SHEET'!$K$2:$K$253)</f>
        <v>Sunny</v>
      </c>
      <c r="I95" t="str">
        <f>LOOKUP($A95,'DATA SHEET'!$A$2:$A$253,'DATA SHEET'!$T$2:$T$253)</f>
        <v>SMALL</v>
      </c>
      <c r="J95" t="str">
        <f>LOOKUP($A95,'DATA SHEET'!$A$2:$A$253,'DATA SHEET'!$R$2:$R$253)</f>
        <v>NO</v>
      </c>
      <c r="K95" t="str">
        <f>LOOKUP($A95,'DATA SHEET'!$A$2:$A$253,'DATA SHEET'!$O$2:$O$253)</f>
        <v>Green Area</v>
      </c>
      <c r="L95" t="s">
        <v>22</v>
      </c>
      <c r="M95">
        <v>0</v>
      </c>
      <c r="N95" t="s">
        <v>19</v>
      </c>
      <c r="O95">
        <v>1.4970000000000001</v>
      </c>
    </row>
    <row r="96" spans="1:15" x14ac:dyDescent="0.25">
      <c r="A96" s="1" t="s">
        <v>20</v>
      </c>
      <c r="B96" t="s">
        <v>48</v>
      </c>
      <c r="C96" t="str">
        <f>LOOKUP(A96,'DATA SHEET'!$A$2:$A$253,'DATA SHEET'!$E$2:$E$253)</f>
        <v>20227837</v>
      </c>
      <c r="D96">
        <f>LOOKUP(A96,'DATA SHEET'!$A$2:$A$253,'DATA SHEET'!$G$2:$G$253)</f>
        <v>6.2166666666666668</v>
      </c>
      <c r="E96" t="str">
        <f>LOOKUP($A96,'DATA SHEET'!$A$2:$A$253,'DATA SHEET'!$H$2:$H$253)</f>
        <v>43.182620</v>
      </c>
      <c r="F96" t="str">
        <f>LOOKUP($A96,'DATA SHEET'!$A$2:$A$253,'DATA SHEET'!$I$2:$I$253)</f>
        <v xml:space="preserve"> -79.245815</v>
      </c>
      <c r="G96">
        <f>LOOKUP($A96,'DATA SHEET'!$A$2:$A$253,'DATA SHEET'!$J$2:$J$253)</f>
        <v>16</v>
      </c>
      <c r="H96" t="str">
        <f>LOOKUP($A96,'DATA SHEET'!$A$2:$A$253,'DATA SHEET'!$K$2:$K$253)</f>
        <v>Sunny</v>
      </c>
      <c r="I96" t="str">
        <f>LOOKUP($A96,'DATA SHEET'!$A$2:$A$253,'DATA SHEET'!$T$2:$T$253)</f>
        <v>SMALL</v>
      </c>
      <c r="J96" t="str">
        <f>LOOKUP($A96,'DATA SHEET'!$A$2:$A$253,'DATA SHEET'!$R$2:$R$253)</f>
        <v>NO</v>
      </c>
      <c r="K96" t="str">
        <f>LOOKUP($A96,'DATA SHEET'!$A$2:$A$253,'DATA SHEET'!$O$2:$O$253)</f>
        <v>Green Area</v>
      </c>
      <c r="L96" t="s">
        <v>22</v>
      </c>
      <c r="M96">
        <v>0</v>
      </c>
      <c r="N96" t="s">
        <v>19</v>
      </c>
      <c r="O96">
        <v>0.505</v>
      </c>
    </row>
    <row r="97" spans="1:15" x14ac:dyDescent="0.25">
      <c r="A97" s="1" t="s">
        <v>20</v>
      </c>
      <c r="B97" t="s">
        <v>48</v>
      </c>
      <c r="C97" t="str">
        <f>LOOKUP(A97,'DATA SHEET'!$A$2:$A$253,'DATA SHEET'!$E$2:$E$253)</f>
        <v>20227837</v>
      </c>
      <c r="D97">
        <f>LOOKUP(A97,'DATA SHEET'!$A$2:$A$253,'DATA SHEET'!$G$2:$G$253)</f>
        <v>6.2166666666666668</v>
      </c>
      <c r="E97" t="str">
        <f>LOOKUP($A97,'DATA SHEET'!$A$2:$A$253,'DATA SHEET'!$H$2:$H$253)</f>
        <v>43.182620</v>
      </c>
      <c r="F97" t="str">
        <f>LOOKUP($A97,'DATA SHEET'!$A$2:$A$253,'DATA SHEET'!$I$2:$I$253)</f>
        <v xml:space="preserve"> -79.245815</v>
      </c>
      <c r="G97">
        <f>LOOKUP($A97,'DATA SHEET'!$A$2:$A$253,'DATA SHEET'!$J$2:$J$253)</f>
        <v>16</v>
      </c>
      <c r="H97" t="str">
        <f>LOOKUP($A97,'DATA SHEET'!$A$2:$A$253,'DATA SHEET'!$K$2:$K$253)</f>
        <v>Sunny</v>
      </c>
      <c r="I97" t="str">
        <f>LOOKUP($A97,'DATA SHEET'!$A$2:$A$253,'DATA SHEET'!$T$2:$T$253)</f>
        <v>SMALL</v>
      </c>
      <c r="J97" t="str">
        <f>LOOKUP($A97,'DATA SHEET'!$A$2:$A$253,'DATA SHEET'!$R$2:$R$253)</f>
        <v>NO</v>
      </c>
      <c r="K97" t="str">
        <f>LOOKUP($A97,'DATA SHEET'!$A$2:$A$253,'DATA SHEET'!$O$2:$O$253)</f>
        <v>Green Area</v>
      </c>
      <c r="L97" t="s">
        <v>22</v>
      </c>
      <c r="M97">
        <v>0</v>
      </c>
      <c r="N97" t="s">
        <v>19</v>
      </c>
      <c r="O97">
        <v>1.0049999999999999</v>
      </c>
    </row>
    <row r="98" spans="1:15" x14ac:dyDescent="0.25">
      <c r="A98" s="1" t="s">
        <v>20</v>
      </c>
      <c r="B98" t="s">
        <v>48</v>
      </c>
      <c r="C98" t="str">
        <f>LOOKUP(A98,'DATA SHEET'!$A$2:$A$253,'DATA SHEET'!$E$2:$E$253)</f>
        <v>20227837</v>
      </c>
      <c r="D98">
        <f>LOOKUP(A98,'DATA SHEET'!$A$2:$A$253,'DATA SHEET'!$G$2:$G$253)</f>
        <v>6.2166666666666668</v>
      </c>
      <c r="E98" t="str">
        <f>LOOKUP($A98,'DATA SHEET'!$A$2:$A$253,'DATA SHEET'!$H$2:$H$253)</f>
        <v>43.182620</v>
      </c>
      <c r="F98" t="str">
        <f>LOOKUP($A98,'DATA SHEET'!$A$2:$A$253,'DATA SHEET'!$I$2:$I$253)</f>
        <v xml:space="preserve"> -79.245815</v>
      </c>
      <c r="G98">
        <f>LOOKUP($A98,'DATA SHEET'!$A$2:$A$253,'DATA SHEET'!$J$2:$J$253)</f>
        <v>16</v>
      </c>
      <c r="H98" t="str">
        <f>LOOKUP($A98,'DATA SHEET'!$A$2:$A$253,'DATA SHEET'!$K$2:$K$253)</f>
        <v>Sunny</v>
      </c>
      <c r="I98" t="str">
        <f>LOOKUP($A98,'DATA SHEET'!$A$2:$A$253,'DATA SHEET'!$T$2:$T$253)</f>
        <v>SMALL</v>
      </c>
      <c r="J98" t="str">
        <f>LOOKUP($A98,'DATA SHEET'!$A$2:$A$253,'DATA SHEET'!$R$2:$R$253)</f>
        <v>NO</v>
      </c>
      <c r="K98" t="str">
        <f>LOOKUP($A98,'DATA SHEET'!$A$2:$A$253,'DATA SHEET'!$O$2:$O$253)</f>
        <v>Green Area</v>
      </c>
      <c r="L98" t="s">
        <v>22</v>
      </c>
      <c r="M98">
        <v>0</v>
      </c>
      <c r="N98" t="s">
        <v>16</v>
      </c>
      <c r="O98">
        <v>2.0289999999999999</v>
      </c>
    </row>
    <row r="99" spans="1:15" x14ac:dyDescent="0.25">
      <c r="A99" s="1" t="s">
        <v>20</v>
      </c>
      <c r="B99" t="s">
        <v>48</v>
      </c>
      <c r="C99" t="str">
        <f>LOOKUP(A99,'DATA SHEET'!$A$2:$A$253,'DATA SHEET'!$E$2:$E$253)</f>
        <v>20227837</v>
      </c>
      <c r="D99">
        <f>LOOKUP(A99,'DATA SHEET'!$A$2:$A$253,'DATA SHEET'!$G$2:$G$253)</f>
        <v>6.2166666666666668</v>
      </c>
      <c r="E99" t="str">
        <f>LOOKUP($A99,'DATA SHEET'!$A$2:$A$253,'DATA SHEET'!$H$2:$H$253)</f>
        <v>43.182620</v>
      </c>
      <c r="F99" t="str">
        <f>LOOKUP($A99,'DATA SHEET'!$A$2:$A$253,'DATA SHEET'!$I$2:$I$253)</f>
        <v xml:space="preserve"> -79.245815</v>
      </c>
      <c r="G99">
        <f>LOOKUP($A99,'DATA SHEET'!$A$2:$A$253,'DATA SHEET'!$J$2:$J$253)</f>
        <v>16</v>
      </c>
      <c r="H99" t="str">
        <f>LOOKUP($A99,'DATA SHEET'!$A$2:$A$253,'DATA SHEET'!$K$2:$K$253)</f>
        <v>Sunny</v>
      </c>
      <c r="I99" t="str">
        <f>LOOKUP($A99,'DATA SHEET'!$A$2:$A$253,'DATA SHEET'!$T$2:$T$253)</f>
        <v>SMALL</v>
      </c>
      <c r="J99" t="str">
        <f>LOOKUP($A99,'DATA SHEET'!$A$2:$A$253,'DATA SHEET'!$R$2:$R$253)</f>
        <v>NO</v>
      </c>
      <c r="K99" t="str">
        <f>LOOKUP($A99,'DATA SHEET'!$A$2:$A$253,'DATA SHEET'!$O$2:$O$253)</f>
        <v>Green Area</v>
      </c>
      <c r="L99" t="s">
        <v>22</v>
      </c>
      <c r="M99">
        <v>0</v>
      </c>
      <c r="N99" t="s">
        <v>16</v>
      </c>
      <c r="O99">
        <v>3.9950000000000001</v>
      </c>
    </row>
    <row r="100" spans="1:15" x14ac:dyDescent="0.25">
      <c r="A100" s="1" t="s">
        <v>20</v>
      </c>
      <c r="B100" t="s">
        <v>48</v>
      </c>
      <c r="C100" t="str">
        <f>LOOKUP(A100,'DATA SHEET'!$A$2:$A$253,'DATA SHEET'!$E$2:$E$253)</f>
        <v>20227837</v>
      </c>
      <c r="D100">
        <f>LOOKUP(A100,'DATA SHEET'!$A$2:$A$253,'DATA SHEET'!$G$2:$G$253)</f>
        <v>6.2166666666666668</v>
      </c>
      <c r="E100" t="str">
        <f>LOOKUP($A100,'DATA SHEET'!$A$2:$A$253,'DATA SHEET'!$H$2:$H$253)</f>
        <v>43.182620</v>
      </c>
      <c r="F100" t="str">
        <f>LOOKUP($A100,'DATA SHEET'!$A$2:$A$253,'DATA SHEET'!$I$2:$I$253)</f>
        <v xml:space="preserve"> -79.245815</v>
      </c>
      <c r="G100">
        <f>LOOKUP($A100,'DATA SHEET'!$A$2:$A$253,'DATA SHEET'!$J$2:$J$253)</f>
        <v>16</v>
      </c>
      <c r="H100" t="str">
        <f>LOOKUP($A100,'DATA SHEET'!$A$2:$A$253,'DATA SHEET'!$K$2:$K$253)</f>
        <v>Sunny</v>
      </c>
      <c r="I100" t="str">
        <f>LOOKUP($A100,'DATA SHEET'!$A$2:$A$253,'DATA SHEET'!$T$2:$T$253)</f>
        <v>SMALL</v>
      </c>
      <c r="J100" t="str">
        <f>LOOKUP($A100,'DATA SHEET'!$A$2:$A$253,'DATA SHEET'!$R$2:$R$253)</f>
        <v>NO</v>
      </c>
      <c r="K100" t="str">
        <f>LOOKUP($A100,'DATA SHEET'!$A$2:$A$253,'DATA SHEET'!$O$2:$O$253)</f>
        <v>Green Area</v>
      </c>
      <c r="L100" t="s">
        <v>22</v>
      </c>
      <c r="M100">
        <v>0</v>
      </c>
      <c r="N100" t="s">
        <v>16</v>
      </c>
      <c r="O100">
        <v>7.9939999999999998</v>
      </c>
    </row>
    <row r="101" spans="1:15" x14ac:dyDescent="0.25">
      <c r="A101" s="1" t="s">
        <v>20</v>
      </c>
      <c r="B101" t="s">
        <v>48</v>
      </c>
      <c r="C101" t="str">
        <f>LOOKUP(A101,'DATA SHEET'!$A$2:$A$253,'DATA SHEET'!$E$2:$E$253)</f>
        <v>20227837</v>
      </c>
      <c r="D101">
        <f>LOOKUP(A101,'DATA SHEET'!$A$2:$A$253,'DATA SHEET'!$G$2:$G$253)</f>
        <v>6.2166666666666668</v>
      </c>
      <c r="E101" t="str">
        <f>LOOKUP($A101,'DATA SHEET'!$A$2:$A$253,'DATA SHEET'!$H$2:$H$253)</f>
        <v>43.182620</v>
      </c>
      <c r="F101" t="str">
        <f>LOOKUP($A101,'DATA SHEET'!$A$2:$A$253,'DATA SHEET'!$I$2:$I$253)</f>
        <v xml:space="preserve"> -79.245815</v>
      </c>
      <c r="G101">
        <f>LOOKUP($A101,'DATA SHEET'!$A$2:$A$253,'DATA SHEET'!$J$2:$J$253)</f>
        <v>16</v>
      </c>
      <c r="H101" t="str">
        <f>LOOKUP($A101,'DATA SHEET'!$A$2:$A$253,'DATA SHEET'!$K$2:$K$253)</f>
        <v>Sunny</v>
      </c>
      <c r="I101" t="str">
        <f>LOOKUP($A101,'DATA SHEET'!$A$2:$A$253,'DATA SHEET'!$T$2:$T$253)</f>
        <v>SMALL</v>
      </c>
      <c r="J101" t="str">
        <f>LOOKUP($A101,'DATA SHEET'!$A$2:$A$253,'DATA SHEET'!$R$2:$R$253)</f>
        <v>NO</v>
      </c>
      <c r="K101" t="str">
        <f>LOOKUP($A101,'DATA SHEET'!$A$2:$A$253,'DATA SHEET'!$O$2:$O$253)</f>
        <v>Green Area</v>
      </c>
      <c r="L101" t="s">
        <v>22</v>
      </c>
      <c r="M101">
        <v>0</v>
      </c>
      <c r="N101" t="s">
        <v>16</v>
      </c>
      <c r="O101">
        <v>0.498</v>
      </c>
    </row>
    <row r="102" spans="1:15" x14ac:dyDescent="0.25">
      <c r="A102" s="1" t="s">
        <v>20</v>
      </c>
      <c r="B102" t="s">
        <v>48</v>
      </c>
      <c r="C102" t="str">
        <f>LOOKUP(A102,'DATA SHEET'!$A$2:$A$253,'DATA SHEET'!$E$2:$E$253)</f>
        <v>20227837</v>
      </c>
      <c r="D102">
        <f>LOOKUP(A102,'DATA SHEET'!$A$2:$A$253,'DATA SHEET'!$G$2:$G$253)</f>
        <v>6.2166666666666668</v>
      </c>
      <c r="E102" t="str">
        <f>LOOKUP($A102,'DATA SHEET'!$A$2:$A$253,'DATA SHEET'!$H$2:$H$253)</f>
        <v>43.182620</v>
      </c>
      <c r="F102" t="str">
        <f>LOOKUP($A102,'DATA SHEET'!$A$2:$A$253,'DATA SHEET'!$I$2:$I$253)</f>
        <v xml:space="preserve"> -79.245815</v>
      </c>
      <c r="G102">
        <f>LOOKUP($A102,'DATA SHEET'!$A$2:$A$253,'DATA SHEET'!$J$2:$J$253)</f>
        <v>16</v>
      </c>
      <c r="H102" t="str">
        <f>LOOKUP($A102,'DATA SHEET'!$A$2:$A$253,'DATA SHEET'!$K$2:$K$253)</f>
        <v>Sunny</v>
      </c>
      <c r="I102" t="str">
        <f>LOOKUP($A102,'DATA SHEET'!$A$2:$A$253,'DATA SHEET'!$T$2:$T$253)</f>
        <v>SMALL</v>
      </c>
      <c r="J102" t="str">
        <f>LOOKUP($A102,'DATA SHEET'!$A$2:$A$253,'DATA SHEET'!$R$2:$R$253)</f>
        <v>NO</v>
      </c>
      <c r="K102" t="str">
        <f>LOOKUP($A102,'DATA SHEET'!$A$2:$A$253,'DATA SHEET'!$O$2:$O$253)</f>
        <v>Green Area</v>
      </c>
      <c r="L102" t="s">
        <v>22</v>
      </c>
      <c r="M102">
        <v>0</v>
      </c>
      <c r="N102" t="s">
        <v>16</v>
      </c>
      <c r="O102">
        <v>7.7729999999999997</v>
      </c>
    </row>
    <row r="103" spans="1:15" x14ac:dyDescent="0.25">
      <c r="A103" s="1" t="s">
        <v>20</v>
      </c>
      <c r="B103" t="s">
        <v>48</v>
      </c>
      <c r="C103" t="str">
        <f>LOOKUP(A103,'DATA SHEET'!$A$2:$A$253,'DATA SHEET'!$E$2:$E$253)</f>
        <v>20227837</v>
      </c>
      <c r="D103">
        <f>LOOKUP(A103,'DATA SHEET'!$A$2:$A$253,'DATA SHEET'!$G$2:$G$253)</f>
        <v>6.2166666666666668</v>
      </c>
      <c r="E103" t="str">
        <f>LOOKUP($A103,'DATA SHEET'!$A$2:$A$253,'DATA SHEET'!$H$2:$H$253)</f>
        <v>43.182620</v>
      </c>
      <c r="F103" t="str">
        <f>LOOKUP($A103,'DATA SHEET'!$A$2:$A$253,'DATA SHEET'!$I$2:$I$253)</f>
        <v xml:space="preserve"> -79.245815</v>
      </c>
      <c r="G103">
        <f>LOOKUP($A103,'DATA SHEET'!$A$2:$A$253,'DATA SHEET'!$J$2:$J$253)</f>
        <v>16</v>
      </c>
      <c r="H103" t="str">
        <f>LOOKUP($A103,'DATA SHEET'!$A$2:$A$253,'DATA SHEET'!$K$2:$K$253)</f>
        <v>Sunny</v>
      </c>
      <c r="I103" t="str">
        <f>LOOKUP($A103,'DATA SHEET'!$A$2:$A$253,'DATA SHEET'!$T$2:$T$253)</f>
        <v>SMALL</v>
      </c>
      <c r="J103" t="str">
        <f>LOOKUP($A103,'DATA SHEET'!$A$2:$A$253,'DATA SHEET'!$R$2:$R$253)</f>
        <v>NO</v>
      </c>
      <c r="K103" t="str">
        <f>LOOKUP($A103,'DATA SHEET'!$A$2:$A$253,'DATA SHEET'!$O$2:$O$253)</f>
        <v>Green Area</v>
      </c>
      <c r="L103" t="s">
        <v>22</v>
      </c>
      <c r="M103">
        <v>0</v>
      </c>
      <c r="N103" t="s">
        <v>16</v>
      </c>
      <c r="O103">
        <v>3.0209999999999999</v>
      </c>
    </row>
    <row r="104" spans="1:15" x14ac:dyDescent="0.25">
      <c r="A104" s="1" t="s">
        <v>20</v>
      </c>
      <c r="B104" t="s">
        <v>48</v>
      </c>
      <c r="C104" t="str">
        <f>LOOKUP(A104,'DATA SHEET'!$A$2:$A$253,'DATA SHEET'!$E$2:$E$253)</f>
        <v>20227837</v>
      </c>
      <c r="D104">
        <f>LOOKUP(A104,'DATA SHEET'!$A$2:$A$253,'DATA SHEET'!$G$2:$G$253)</f>
        <v>6.2166666666666668</v>
      </c>
      <c r="E104" t="str">
        <f>LOOKUP($A104,'DATA SHEET'!$A$2:$A$253,'DATA SHEET'!$H$2:$H$253)</f>
        <v>43.182620</v>
      </c>
      <c r="F104" t="str">
        <f>LOOKUP($A104,'DATA SHEET'!$A$2:$A$253,'DATA SHEET'!$I$2:$I$253)</f>
        <v xml:space="preserve"> -79.245815</v>
      </c>
      <c r="G104">
        <f>LOOKUP($A104,'DATA SHEET'!$A$2:$A$253,'DATA SHEET'!$J$2:$J$253)</f>
        <v>16</v>
      </c>
      <c r="H104" t="str">
        <f>LOOKUP($A104,'DATA SHEET'!$A$2:$A$253,'DATA SHEET'!$K$2:$K$253)</f>
        <v>Sunny</v>
      </c>
      <c r="I104" t="str">
        <f>LOOKUP($A104,'DATA SHEET'!$A$2:$A$253,'DATA SHEET'!$T$2:$T$253)</f>
        <v>SMALL</v>
      </c>
      <c r="J104" t="str">
        <f>LOOKUP($A104,'DATA SHEET'!$A$2:$A$253,'DATA SHEET'!$R$2:$R$253)</f>
        <v>NO</v>
      </c>
      <c r="K104" t="str">
        <f>LOOKUP($A104,'DATA SHEET'!$A$2:$A$253,'DATA SHEET'!$O$2:$O$253)</f>
        <v>Green Area</v>
      </c>
      <c r="L104" t="s">
        <v>22</v>
      </c>
      <c r="M104">
        <v>0</v>
      </c>
      <c r="N104" t="s">
        <v>16</v>
      </c>
      <c r="O104">
        <v>5.4809999999999999</v>
      </c>
    </row>
    <row r="105" spans="1:15" x14ac:dyDescent="0.25">
      <c r="A105" s="1" t="s">
        <v>20</v>
      </c>
      <c r="B105" t="s">
        <v>48</v>
      </c>
      <c r="C105" t="str">
        <f>LOOKUP(A105,'DATA SHEET'!$A$2:$A$253,'DATA SHEET'!$E$2:$E$253)</f>
        <v>20227837</v>
      </c>
      <c r="D105">
        <f>LOOKUP(A105,'DATA SHEET'!$A$2:$A$253,'DATA SHEET'!$G$2:$G$253)</f>
        <v>6.2166666666666668</v>
      </c>
      <c r="E105" t="str">
        <f>LOOKUP($A105,'DATA SHEET'!$A$2:$A$253,'DATA SHEET'!$H$2:$H$253)</f>
        <v>43.182620</v>
      </c>
      <c r="F105" t="str">
        <f>LOOKUP($A105,'DATA SHEET'!$A$2:$A$253,'DATA SHEET'!$I$2:$I$253)</f>
        <v xml:space="preserve"> -79.245815</v>
      </c>
      <c r="G105">
        <f>LOOKUP($A105,'DATA SHEET'!$A$2:$A$253,'DATA SHEET'!$J$2:$J$253)</f>
        <v>16</v>
      </c>
      <c r="H105" t="str">
        <f>LOOKUP($A105,'DATA SHEET'!$A$2:$A$253,'DATA SHEET'!$K$2:$K$253)</f>
        <v>Sunny</v>
      </c>
      <c r="I105" t="str">
        <f>LOOKUP($A105,'DATA SHEET'!$A$2:$A$253,'DATA SHEET'!$T$2:$T$253)</f>
        <v>SMALL</v>
      </c>
      <c r="J105" t="str">
        <f>LOOKUP($A105,'DATA SHEET'!$A$2:$A$253,'DATA SHEET'!$R$2:$R$253)</f>
        <v>NO</v>
      </c>
      <c r="K105" t="str">
        <f>LOOKUP($A105,'DATA SHEET'!$A$2:$A$253,'DATA SHEET'!$O$2:$O$253)</f>
        <v>Green Area</v>
      </c>
      <c r="L105" t="s">
        <v>22</v>
      </c>
      <c r="M105">
        <v>0</v>
      </c>
      <c r="N105" t="s">
        <v>18</v>
      </c>
      <c r="O105">
        <v>1.9910000000000001</v>
      </c>
    </row>
    <row r="106" spans="1:15" x14ac:dyDescent="0.25">
      <c r="A106" s="1" t="s">
        <v>20</v>
      </c>
      <c r="B106" t="s">
        <v>48</v>
      </c>
      <c r="C106" t="str">
        <f>LOOKUP(A106,'DATA SHEET'!$A$2:$A$253,'DATA SHEET'!$E$2:$E$253)</f>
        <v>20227837</v>
      </c>
      <c r="D106">
        <f>LOOKUP(A106,'DATA SHEET'!$A$2:$A$253,'DATA SHEET'!$G$2:$G$253)</f>
        <v>6.2166666666666668</v>
      </c>
      <c r="E106" t="str">
        <f>LOOKUP($A106,'DATA SHEET'!$A$2:$A$253,'DATA SHEET'!$H$2:$H$253)</f>
        <v>43.182620</v>
      </c>
      <c r="F106" t="str">
        <f>LOOKUP($A106,'DATA SHEET'!$A$2:$A$253,'DATA SHEET'!$I$2:$I$253)</f>
        <v xml:space="preserve"> -79.245815</v>
      </c>
      <c r="G106">
        <f>LOOKUP($A106,'DATA SHEET'!$A$2:$A$253,'DATA SHEET'!$J$2:$J$253)</f>
        <v>16</v>
      </c>
      <c r="H106" t="str">
        <f>LOOKUP($A106,'DATA SHEET'!$A$2:$A$253,'DATA SHEET'!$K$2:$K$253)</f>
        <v>Sunny</v>
      </c>
      <c r="I106" t="str">
        <f>LOOKUP($A106,'DATA SHEET'!$A$2:$A$253,'DATA SHEET'!$T$2:$T$253)</f>
        <v>SMALL</v>
      </c>
      <c r="J106" t="str">
        <f>LOOKUP($A106,'DATA SHEET'!$A$2:$A$253,'DATA SHEET'!$R$2:$R$253)</f>
        <v>NO</v>
      </c>
      <c r="K106" t="str">
        <f>LOOKUP($A106,'DATA SHEET'!$A$2:$A$253,'DATA SHEET'!$O$2:$O$253)</f>
        <v>Green Area</v>
      </c>
      <c r="L106" t="s">
        <v>22</v>
      </c>
      <c r="M106">
        <v>0</v>
      </c>
      <c r="N106" t="s">
        <v>18</v>
      </c>
      <c r="O106">
        <v>2.2269999999999999</v>
      </c>
    </row>
    <row r="107" spans="1:15" x14ac:dyDescent="0.25">
      <c r="A107" s="1" t="s">
        <v>20</v>
      </c>
      <c r="B107" t="s">
        <v>49</v>
      </c>
      <c r="C107" t="str">
        <f>LOOKUP(A107,'DATA SHEET'!$A$2:$A$253,'DATA SHEET'!$E$2:$E$253)</f>
        <v>20227837</v>
      </c>
      <c r="D107">
        <f>LOOKUP(A107,'DATA SHEET'!$A$2:$A$253,'DATA SHEET'!$G$2:$G$253)</f>
        <v>6.2166666666666668</v>
      </c>
      <c r="E107" t="str">
        <f>LOOKUP($A107,'DATA SHEET'!$A$2:$A$253,'DATA SHEET'!$H$2:$H$253)</f>
        <v>43.182620</v>
      </c>
      <c r="F107" t="str">
        <f>LOOKUP($A107,'DATA SHEET'!$A$2:$A$253,'DATA SHEET'!$I$2:$I$253)</f>
        <v xml:space="preserve"> -79.245815</v>
      </c>
      <c r="G107">
        <f>LOOKUP($A107,'DATA SHEET'!$A$2:$A$253,'DATA SHEET'!$J$2:$J$253)</f>
        <v>16</v>
      </c>
      <c r="H107" t="str">
        <f>LOOKUP($A107,'DATA SHEET'!$A$2:$A$253,'DATA SHEET'!$K$2:$K$253)</f>
        <v>Sunny</v>
      </c>
      <c r="I107" t="str">
        <f>LOOKUP($A107,'DATA SHEET'!$A$2:$A$253,'DATA SHEET'!$T$2:$T$253)</f>
        <v>SMALL</v>
      </c>
      <c r="J107" t="str">
        <f>LOOKUP($A107,'DATA SHEET'!$A$2:$A$253,'DATA SHEET'!$R$2:$R$253)</f>
        <v>NO</v>
      </c>
      <c r="K107" t="str">
        <f>LOOKUP($A107,'DATA SHEET'!$A$2:$A$253,'DATA SHEET'!$O$2:$O$253)</f>
        <v>Green Area</v>
      </c>
      <c r="L107" t="s">
        <v>15</v>
      </c>
      <c r="M107">
        <v>0</v>
      </c>
      <c r="N107" t="s">
        <v>18</v>
      </c>
      <c r="O107">
        <v>0.747</v>
      </c>
    </row>
    <row r="108" spans="1:15" x14ac:dyDescent="0.25">
      <c r="A108" s="1" t="s">
        <v>20</v>
      </c>
      <c r="B108" t="s">
        <v>49</v>
      </c>
      <c r="C108" t="str">
        <f>LOOKUP(A108,'DATA SHEET'!$A$2:$A$253,'DATA SHEET'!$E$2:$E$253)</f>
        <v>20227837</v>
      </c>
      <c r="D108">
        <f>LOOKUP(A108,'DATA SHEET'!$A$2:$A$253,'DATA SHEET'!$G$2:$G$253)</f>
        <v>6.2166666666666668</v>
      </c>
      <c r="E108" t="str">
        <f>LOOKUP($A108,'DATA SHEET'!$A$2:$A$253,'DATA SHEET'!$H$2:$H$253)</f>
        <v>43.182620</v>
      </c>
      <c r="F108" t="str">
        <f>LOOKUP($A108,'DATA SHEET'!$A$2:$A$253,'DATA SHEET'!$I$2:$I$253)</f>
        <v xml:space="preserve"> -79.245815</v>
      </c>
      <c r="G108">
        <f>LOOKUP($A108,'DATA SHEET'!$A$2:$A$253,'DATA SHEET'!$J$2:$J$253)</f>
        <v>16</v>
      </c>
      <c r="H108" t="str">
        <f>LOOKUP($A108,'DATA SHEET'!$A$2:$A$253,'DATA SHEET'!$K$2:$K$253)</f>
        <v>Sunny</v>
      </c>
      <c r="I108" t="str">
        <f>LOOKUP($A108,'DATA SHEET'!$A$2:$A$253,'DATA SHEET'!$T$2:$T$253)</f>
        <v>SMALL</v>
      </c>
      <c r="J108" t="str">
        <f>LOOKUP($A108,'DATA SHEET'!$A$2:$A$253,'DATA SHEET'!$R$2:$R$253)</f>
        <v>NO</v>
      </c>
      <c r="K108" t="str">
        <f>LOOKUP($A108,'DATA SHEET'!$A$2:$A$253,'DATA SHEET'!$O$2:$O$253)</f>
        <v>Green Area</v>
      </c>
      <c r="L108" t="s">
        <v>15</v>
      </c>
      <c r="M108">
        <v>0</v>
      </c>
      <c r="N108" t="s">
        <v>18</v>
      </c>
      <c r="O108">
        <v>3.5059999999999998</v>
      </c>
    </row>
    <row r="109" spans="1:15" x14ac:dyDescent="0.25">
      <c r="A109" s="1" t="s">
        <v>20</v>
      </c>
      <c r="B109" t="s">
        <v>49</v>
      </c>
      <c r="C109" t="str">
        <f>LOOKUP(A109,'DATA SHEET'!$A$2:$A$253,'DATA SHEET'!$E$2:$E$253)</f>
        <v>20227837</v>
      </c>
      <c r="D109">
        <f>LOOKUP(A109,'DATA SHEET'!$A$2:$A$253,'DATA SHEET'!$G$2:$G$253)</f>
        <v>6.2166666666666668</v>
      </c>
      <c r="E109" t="str">
        <f>LOOKUP($A109,'DATA SHEET'!$A$2:$A$253,'DATA SHEET'!$H$2:$H$253)</f>
        <v>43.182620</v>
      </c>
      <c r="F109" t="str">
        <f>LOOKUP($A109,'DATA SHEET'!$A$2:$A$253,'DATA SHEET'!$I$2:$I$253)</f>
        <v xml:space="preserve"> -79.245815</v>
      </c>
      <c r="G109">
        <f>LOOKUP($A109,'DATA SHEET'!$A$2:$A$253,'DATA SHEET'!$J$2:$J$253)</f>
        <v>16</v>
      </c>
      <c r="H109" t="str">
        <f>LOOKUP($A109,'DATA SHEET'!$A$2:$A$253,'DATA SHEET'!$K$2:$K$253)</f>
        <v>Sunny</v>
      </c>
      <c r="I109" t="str">
        <f>LOOKUP($A109,'DATA SHEET'!$A$2:$A$253,'DATA SHEET'!$T$2:$T$253)</f>
        <v>SMALL</v>
      </c>
      <c r="J109" t="str">
        <f>LOOKUP($A109,'DATA SHEET'!$A$2:$A$253,'DATA SHEET'!$R$2:$R$253)</f>
        <v>NO</v>
      </c>
      <c r="K109" t="str">
        <f>LOOKUP($A109,'DATA SHEET'!$A$2:$A$253,'DATA SHEET'!$O$2:$O$253)</f>
        <v>Green Area</v>
      </c>
      <c r="L109" t="s">
        <v>15</v>
      </c>
      <c r="M109">
        <v>0</v>
      </c>
      <c r="N109" t="s">
        <v>18</v>
      </c>
      <c r="O109">
        <v>1.998</v>
      </c>
    </row>
    <row r="110" spans="1:15" x14ac:dyDescent="0.25">
      <c r="A110" s="1" t="s">
        <v>20</v>
      </c>
      <c r="B110" t="s">
        <v>49</v>
      </c>
      <c r="C110" t="str">
        <f>LOOKUP(A110,'DATA SHEET'!$A$2:$A$253,'DATA SHEET'!$E$2:$E$253)</f>
        <v>20227837</v>
      </c>
      <c r="D110">
        <f>LOOKUP(A110,'DATA SHEET'!$A$2:$A$253,'DATA SHEET'!$G$2:$G$253)</f>
        <v>6.2166666666666668</v>
      </c>
      <c r="E110" t="str">
        <f>LOOKUP($A110,'DATA SHEET'!$A$2:$A$253,'DATA SHEET'!$H$2:$H$253)</f>
        <v>43.182620</v>
      </c>
      <c r="F110" t="str">
        <f>LOOKUP($A110,'DATA SHEET'!$A$2:$A$253,'DATA SHEET'!$I$2:$I$253)</f>
        <v xml:space="preserve"> -79.245815</v>
      </c>
      <c r="G110">
        <f>LOOKUP($A110,'DATA SHEET'!$A$2:$A$253,'DATA SHEET'!$J$2:$J$253)</f>
        <v>16</v>
      </c>
      <c r="H110" t="str">
        <f>LOOKUP($A110,'DATA SHEET'!$A$2:$A$253,'DATA SHEET'!$K$2:$K$253)</f>
        <v>Sunny</v>
      </c>
      <c r="I110" t="str">
        <f>LOOKUP($A110,'DATA SHEET'!$A$2:$A$253,'DATA SHEET'!$T$2:$T$253)</f>
        <v>SMALL</v>
      </c>
      <c r="J110" t="str">
        <f>LOOKUP($A110,'DATA SHEET'!$A$2:$A$253,'DATA SHEET'!$R$2:$R$253)</f>
        <v>NO</v>
      </c>
      <c r="K110" t="str">
        <f>LOOKUP($A110,'DATA SHEET'!$A$2:$A$253,'DATA SHEET'!$O$2:$O$253)</f>
        <v>Green Area</v>
      </c>
      <c r="L110" t="s">
        <v>15</v>
      </c>
      <c r="M110">
        <v>0</v>
      </c>
      <c r="N110" t="s">
        <v>18</v>
      </c>
      <c r="O110">
        <v>0.752</v>
      </c>
    </row>
    <row r="111" spans="1:15" x14ac:dyDescent="0.25">
      <c r="A111" s="1" t="s">
        <v>20</v>
      </c>
      <c r="B111" t="s">
        <v>49</v>
      </c>
      <c r="C111" t="str">
        <f>LOOKUP(A111,'DATA SHEET'!$A$2:$A$253,'DATA SHEET'!$E$2:$E$253)</f>
        <v>20227837</v>
      </c>
      <c r="D111">
        <f>LOOKUP(A111,'DATA SHEET'!$A$2:$A$253,'DATA SHEET'!$G$2:$G$253)</f>
        <v>6.2166666666666668</v>
      </c>
      <c r="E111" t="str">
        <f>LOOKUP($A111,'DATA SHEET'!$A$2:$A$253,'DATA SHEET'!$H$2:$H$253)</f>
        <v>43.182620</v>
      </c>
      <c r="F111" t="str">
        <f>LOOKUP($A111,'DATA SHEET'!$A$2:$A$253,'DATA SHEET'!$I$2:$I$253)</f>
        <v xml:space="preserve"> -79.245815</v>
      </c>
      <c r="G111">
        <f>LOOKUP($A111,'DATA SHEET'!$A$2:$A$253,'DATA SHEET'!$J$2:$J$253)</f>
        <v>16</v>
      </c>
      <c r="H111" t="str">
        <f>LOOKUP($A111,'DATA SHEET'!$A$2:$A$253,'DATA SHEET'!$K$2:$K$253)</f>
        <v>Sunny</v>
      </c>
      <c r="I111" t="str">
        <f>LOOKUP($A111,'DATA SHEET'!$A$2:$A$253,'DATA SHEET'!$T$2:$T$253)</f>
        <v>SMALL</v>
      </c>
      <c r="J111" t="str">
        <f>LOOKUP($A111,'DATA SHEET'!$A$2:$A$253,'DATA SHEET'!$R$2:$R$253)</f>
        <v>NO</v>
      </c>
      <c r="K111" t="str">
        <f>LOOKUP($A111,'DATA SHEET'!$A$2:$A$253,'DATA SHEET'!$O$2:$O$253)</f>
        <v>Green Area</v>
      </c>
      <c r="L111" t="s">
        <v>15</v>
      </c>
      <c r="M111">
        <v>0</v>
      </c>
      <c r="N111" t="s">
        <v>18</v>
      </c>
      <c r="O111">
        <v>0.999</v>
      </c>
    </row>
    <row r="112" spans="1:15" x14ac:dyDescent="0.25">
      <c r="A112" s="1" t="s">
        <v>20</v>
      </c>
      <c r="B112" t="s">
        <v>49</v>
      </c>
      <c r="C112" t="str">
        <f>LOOKUP(A112,'DATA SHEET'!$A$2:$A$253,'DATA SHEET'!$E$2:$E$253)</f>
        <v>20227837</v>
      </c>
      <c r="D112">
        <f>LOOKUP(A112,'DATA SHEET'!$A$2:$A$253,'DATA SHEET'!$G$2:$G$253)</f>
        <v>6.2166666666666668</v>
      </c>
      <c r="E112" t="str">
        <f>LOOKUP($A112,'DATA SHEET'!$A$2:$A$253,'DATA SHEET'!$H$2:$H$253)</f>
        <v>43.182620</v>
      </c>
      <c r="F112" t="str">
        <f>LOOKUP($A112,'DATA SHEET'!$A$2:$A$253,'DATA SHEET'!$I$2:$I$253)</f>
        <v xml:space="preserve"> -79.245815</v>
      </c>
      <c r="G112">
        <f>LOOKUP($A112,'DATA SHEET'!$A$2:$A$253,'DATA SHEET'!$J$2:$J$253)</f>
        <v>16</v>
      </c>
      <c r="H112" t="str">
        <f>LOOKUP($A112,'DATA SHEET'!$A$2:$A$253,'DATA SHEET'!$K$2:$K$253)</f>
        <v>Sunny</v>
      </c>
      <c r="I112" t="str">
        <f>LOOKUP($A112,'DATA SHEET'!$A$2:$A$253,'DATA SHEET'!$T$2:$T$253)</f>
        <v>SMALL</v>
      </c>
      <c r="J112" t="str">
        <f>LOOKUP($A112,'DATA SHEET'!$A$2:$A$253,'DATA SHEET'!$R$2:$R$253)</f>
        <v>NO</v>
      </c>
      <c r="K112" t="str">
        <f>LOOKUP($A112,'DATA SHEET'!$A$2:$A$253,'DATA SHEET'!$O$2:$O$253)</f>
        <v>Green Area</v>
      </c>
      <c r="L112" t="s">
        <v>15</v>
      </c>
      <c r="M112">
        <v>0</v>
      </c>
      <c r="N112" t="s">
        <v>18</v>
      </c>
      <c r="O112">
        <v>1.2490000000000001</v>
      </c>
    </row>
    <row r="113" spans="1:15" x14ac:dyDescent="0.25">
      <c r="A113" s="1" t="s">
        <v>20</v>
      </c>
      <c r="B113" t="s">
        <v>49</v>
      </c>
      <c r="C113" t="str">
        <f>LOOKUP(A113,'DATA SHEET'!$A$2:$A$253,'DATA SHEET'!$E$2:$E$253)</f>
        <v>20227837</v>
      </c>
      <c r="D113">
        <f>LOOKUP(A113,'DATA SHEET'!$A$2:$A$253,'DATA SHEET'!$G$2:$G$253)</f>
        <v>6.2166666666666668</v>
      </c>
      <c r="E113" t="str">
        <f>LOOKUP($A113,'DATA SHEET'!$A$2:$A$253,'DATA SHEET'!$H$2:$H$253)</f>
        <v>43.182620</v>
      </c>
      <c r="F113" t="str">
        <f>LOOKUP($A113,'DATA SHEET'!$A$2:$A$253,'DATA SHEET'!$I$2:$I$253)</f>
        <v xml:space="preserve"> -79.245815</v>
      </c>
      <c r="G113">
        <f>LOOKUP($A113,'DATA SHEET'!$A$2:$A$253,'DATA SHEET'!$J$2:$J$253)</f>
        <v>16</v>
      </c>
      <c r="H113" t="str">
        <f>LOOKUP($A113,'DATA SHEET'!$A$2:$A$253,'DATA SHEET'!$K$2:$K$253)</f>
        <v>Sunny</v>
      </c>
      <c r="I113" t="str">
        <f>LOOKUP($A113,'DATA SHEET'!$A$2:$A$253,'DATA SHEET'!$T$2:$T$253)</f>
        <v>SMALL</v>
      </c>
      <c r="J113" t="str">
        <f>LOOKUP($A113,'DATA SHEET'!$A$2:$A$253,'DATA SHEET'!$R$2:$R$253)</f>
        <v>NO</v>
      </c>
      <c r="K113" t="str">
        <f>LOOKUP($A113,'DATA SHEET'!$A$2:$A$253,'DATA SHEET'!$O$2:$O$253)</f>
        <v>Green Area</v>
      </c>
      <c r="L113" t="s">
        <v>15</v>
      </c>
      <c r="M113">
        <v>0</v>
      </c>
      <c r="N113" t="s">
        <v>16</v>
      </c>
      <c r="O113">
        <v>1.9970000000000001</v>
      </c>
    </row>
    <row r="114" spans="1:15" x14ac:dyDescent="0.25">
      <c r="A114" s="1" t="s">
        <v>20</v>
      </c>
      <c r="B114" t="s">
        <v>49</v>
      </c>
      <c r="C114" t="str">
        <f>LOOKUP(A114,'DATA SHEET'!$A$2:$A$253,'DATA SHEET'!$E$2:$E$253)</f>
        <v>20227837</v>
      </c>
      <c r="D114">
        <f>LOOKUP(A114,'DATA SHEET'!$A$2:$A$253,'DATA SHEET'!$G$2:$G$253)</f>
        <v>6.2166666666666668</v>
      </c>
      <c r="E114" t="str">
        <f>LOOKUP($A114,'DATA SHEET'!$A$2:$A$253,'DATA SHEET'!$H$2:$H$253)</f>
        <v>43.182620</v>
      </c>
      <c r="F114" t="str">
        <f>LOOKUP($A114,'DATA SHEET'!$A$2:$A$253,'DATA SHEET'!$I$2:$I$253)</f>
        <v xml:space="preserve"> -79.245815</v>
      </c>
      <c r="G114">
        <f>LOOKUP($A114,'DATA SHEET'!$A$2:$A$253,'DATA SHEET'!$J$2:$J$253)</f>
        <v>16</v>
      </c>
      <c r="H114" t="str">
        <f>LOOKUP($A114,'DATA SHEET'!$A$2:$A$253,'DATA SHEET'!$K$2:$K$253)</f>
        <v>Sunny</v>
      </c>
      <c r="I114" t="str">
        <f>LOOKUP($A114,'DATA SHEET'!$A$2:$A$253,'DATA SHEET'!$T$2:$T$253)</f>
        <v>SMALL</v>
      </c>
      <c r="J114" t="str">
        <f>LOOKUP($A114,'DATA SHEET'!$A$2:$A$253,'DATA SHEET'!$R$2:$R$253)</f>
        <v>NO</v>
      </c>
      <c r="K114" t="str">
        <f>LOOKUP($A114,'DATA SHEET'!$A$2:$A$253,'DATA SHEET'!$O$2:$O$253)</f>
        <v>Green Area</v>
      </c>
      <c r="L114" t="s">
        <v>15</v>
      </c>
      <c r="M114">
        <v>0</v>
      </c>
      <c r="N114" t="s">
        <v>16</v>
      </c>
      <c r="O114">
        <v>3.7509999999999999</v>
      </c>
    </row>
    <row r="115" spans="1:15" x14ac:dyDescent="0.25">
      <c r="A115" s="1" t="s">
        <v>20</v>
      </c>
      <c r="B115" t="s">
        <v>49</v>
      </c>
      <c r="C115" t="str">
        <f>LOOKUP(A115,'DATA SHEET'!$A$2:$A$253,'DATA SHEET'!$E$2:$E$253)</f>
        <v>20227837</v>
      </c>
      <c r="D115">
        <f>LOOKUP(A115,'DATA SHEET'!$A$2:$A$253,'DATA SHEET'!$G$2:$G$253)</f>
        <v>6.2166666666666668</v>
      </c>
      <c r="E115" t="str">
        <f>LOOKUP($A115,'DATA SHEET'!$A$2:$A$253,'DATA SHEET'!$H$2:$H$253)</f>
        <v>43.182620</v>
      </c>
      <c r="F115" t="str">
        <f>LOOKUP($A115,'DATA SHEET'!$A$2:$A$253,'DATA SHEET'!$I$2:$I$253)</f>
        <v xml:space="preserve"> -79.245815</v>
      </c>
      <c r="G115">
        <f>LOOKUP($A115,'DATA SHEET'!$A$2:$A$253,'DATA SHEET'!$J$2:$J$253)</f>
        <v>16</v>
      </c>
      <c r="H115" t="str">
        <f>LOOKUP($A115,'DATA SHEET'!$A$2:$A$253,'DATA SHEET'!$K$2:$K$253)</f>
        <v>Sunny</v>
      </c>
      <c r="I115" t="str">
        <f>LOOKUP($A115,'DATA SHEET'!$A$2:$A$253,'DATA SHEET'!$T$2:$T$253)</f>
        <v>SMALL</v>
      </c>
      <c r="J115" t="str">
        <f>LOOKUP($A115,'DATA SHEET'!$A$2:$A$253,'DATA SHEET'!$R$2:$R$253)</f>
        <v>NO</v>
      </c>
      <c r="K115" t="str">
        <f>LOOKUP($A115,'DATA SHEET'!$A$2:$A$253,'DATA SHEET'!$O$2:$O$253)</f>
        <v>Green Area</v>
      </c>
      <c r="L115" t="s">
        <v>15</v>
      </c>
      <c r="M115">
        <v>0</v>
      </c>
      <c r="N115" t="s">
        <v>16</v>
      </c>
      <c r="O115">
        <v>0.745</v>
      </c>
    </row>
    <row r="116" spans="1:15" x14ac:dyDescent="0.25">
      <c r="A116" s="1" t="s">
        <v>20</v>
      </c>
      <c r="B116" t="s">
        <v>49</v>
      </c>
      <c r="C116" t="str">
        <f>LOOKUP(A116,'DATA SHEET'!$A$2:$A$253,'DATA SHEET'!$E$2:$E$253)</f>
        <v>20227837</v>
      </c>
      <c r="D116">
        <f>LOOKUP(A116,'DATA SHEET'!$A$2:$A$253,'DATA SHEET'!$G$2:$G$253)</f>
        <v>6.2166666666666668</v>
      </c>
      <c r="E116" t="str">
        <f>LOOKUP($A116,'DATA SHEET'!$A$2:$A$253,'DATA SHEET'!$H$2:$H$253)</f>
        <v>43.182620</v>
      </c>
      <c r="F116" t="str">
        <f>LOOKUP($A116,'DATA SHEET'!$A$2:$A$253,'DATA SHEET'!$I$2:$I$253)</f>
        <v xml:space="preserve"> -79.245815</v>
      </c>
      <c r="G116">
        <f>LOOKUP($A116,'DATA SHEET'!$A$2:$A$253,'DATA SHEET'!$J$2:$J$253)</f>
        <v>16</v>
      </c>
      <c r="H116" t="str">
        <f>LOOKUP($A116,'DATA SHEET'!$A$2:$A$253,'DATA SHEET'!$K$2:$K$253)</f>
        <v>Sunny</v>
      </c>
      <c r="I116" t="str">
        <f>LOOKUP($A116,'DATA SHEET'!$A$2:$A$253,'DATA SHEET'!$T$2:$T$253)</f>
        <v>SMALL</v>
      </c>
      <c r="J116" t="str">
        <f>LOOKUP($A116,'DATA SHEET'!$A$2:$A$253,'DATA SHEET'!$R$2:$R$253)</f>
        <v>NO</v>
      </c>
      <c r="K116" t="str">
        <f>LOOKUP($A116,'DATA SHEET'!$A$2:$A$253,'DATA SHEET'!$O$2:$O$253)</f>
        <v>Green Area</v>
      </c>
      <c r="L116" t="s">
        <v>15</v>
      </c>
      <c r="M116">
        <v>0</v>
      </c>
      <c r="N116" t="s">
        <v>16</v>
      </c>
      <c r="O116">
        <v>2.2869999999999999</v>
      </c>
    </row>
    <row r="117" spans="1:15" x14ac:dyDescent="0.25">
      <c r="A117" s="1" t="s">
        <v>20</v>
      </c>
      <c r="B117" t="s">
        <v>49</v>
      </c>
      <c r="C117" t="str">
        <f>LOOKUP(A117,'DATA SHEET'!$A$2:$A$253,'DATA SHEET'!$E$2:$E$253)</f>
        <v>20227837</v>
      </c>
      <c r="D117">
        <f>LOOKUP(A117,'DATA SHEET'!$A$2:$A$253,'DATA SHEET'!$G$2:$G$253)</f>
        <v>6.2166666666666668</v>
      </c>
      <c r="E117" t="str">
        <f>LOOKUP($A117,'DATA SHEET'!$A$2:$A$253,'DATA SHEET'!$H$2:$H$253)</f>
        <v>43.182620</v>
      </c>
      <c r="F117" t="str">
        <f>LOOKUP($A117,'DATA SHEET'!$A$2:$A$253,'DATA SHEET'!$I$2:$I$253)</f>
        <v xml:space="preserve"> -79.245815</v>
      </c>
      <c r="G117">
        <f>LOOKUP($A117,'DATA SHEET'!$A$2:$A$253,'DATA SHEET'!$J$2:$J$253)</f>
        <v>16</v>
      </c>
      <c r="H117" t="str">
        <f>LOOKUP($A117,'DATA SHEET'!$A$2:$A$253,'DATA SHEET'!$K$2:$K$253)</f>
        <v>Sunny</v>
      </c>
      <c r="I117" t="str">
        <f>LOOKUP($A117,'DATA SHEET'!$A$2:$A$253,'DATA SHEET'!$T$2:$T$253)</f>
        <v>SMALL</v>
      </c>
      <c r="J117" t="str">
        <f>LOOKUP($A117,'DATA SHEET'!$A$2:$A$253,'DATA SHEET'!$R$2:$R$253)</f>
        <v>NO</v>
      </c>
      <c r="K117" t="str">
        <f>LOOKUP($A117,'DATA SHEET'!$A$2:$A$253,'DATA SHEET'!$O$2:$O$253)</f>
        <v>Green Area</v>
      </c>
      <c r="L117" t="s">
        <v>15</v>
      </c>
      <c r="M117">
        <v>0</v>
      </c>
      <c r="N117" t="s">
        <v>16</v>
      </c>
      <c r="O117">
        <v>1.25</v>
      </c>
    </row>
    <row r="118" spans="1:15" x14ac:dyDescent="0.25">
      <c r="A118" s="1" t="s">
        <v>20</v>
      </c>
      <c r="B118" t="s">
        <v>49</v>
      </c>
      <c r="C118" t="str">
        <f>LOOKUP(A118,'DATA SHEET'!$A$2:$A$253,'DATA SHEET'!$E$2:$E$253)</f>
        <v>20227837</v>
      </c>
      <c r="D118">
        <f>LOOKUP(A118,'DATA SHEET'!$A$2:$A$253,'DATA SHEET'!$G$2:$G$253)</f>
        <v>6.2166666666666668</v>
      </c>
      <c r="E118" t="str">
        <f>LOOKUP($A118,'DATA SHEET'!$A$2:$A$253,'DATA SHEET'!$H$2:$H$253)</f>
        <v>43.182620</v>
      </c>
      <c r="F118" t="str">
        <f>LOOKUP($A118,'DATA SHEET'!$A$2:$A$253,'DATA SHEET'!$I$2:$I$253)</f>
        <v xml:space="preserve"> -79.245815</v>
      </c>
      <c r="G118">
        <f>LOOKUP($A118,'DATA SHEET'!$A$2:$A$253,'DATA SHEET'!$J$2:$J$253)</f>
        <v>16</v>
      </c>
      <c r="H118" t="str">
        <f>LOOKUP($A118,'DATA SHEET'!$A$2:$A$253,'DATA SHEET'!$K$2:$K$253)</f>
        <v>Sunny</v>
      </c>
      <c r="I118" t="str">
        <f>LOOKUP($A118,'DATA SHEET'!$A$2:$A$253,'DATA SHEET'!$T$2:$T$253)</f>
        <v>SMALL</v>
      </c>
      <c r="J118" t="str">
        <f>LOOKUP($A118,'DATA SHEET'!$A$2:$A$253,'DATA SHEET'!$R$2:$R$253)</f>
        <v>NO</v>
      </c>
      <c r="K118" t="str">
        <f>LOOKUP($A118,'DATA SHEET'!$A$2:$A$253,'DATA SHEET'!$O$2:$O$253)</f>
        <v>Green Area</v>
      </c>
      <c r="L118" t="s">
        <v>15</v>
      </c>
      <c r="M118">
        <v>0</v>
      </c>
      <c r="N118" t="s">
        <v>16</v>
      </c>
      <c r="O118">
        <v>0.748</v>
      </c>
    </row>
    <row r="119" spans="1:15" x14ac:dyDescent="0.25">
      <c r="A119" s="1" t="s">
        <v>20</v>
      </c>
      <c r="B119" t="s">
        <v>49</v>
      </c>
      <c r="C119" t="str">
        <f>LOOKUP(A119,'DATA SHEET'!$A$2:$A$253,'DATA SHEET'!$E$2:$E$253)</f>
        <v>20227837</v>
      </c>
      <c r="D119">
        <f>LOOKUP(A119,'DATA SHEET'!$A$2:$A$253,'DATA SHEET'!$G$2:$G$253)</f>
        <v>6.2166666666666668</v>
      </c>
      <c r="E119" t="str">
        <f>LOOKUP($A119,'DATA SHEET'!$A$2:$A$253,'DATA SHEET'!$H$2:$H$253)</f>
        <v>43.182620</v>
      </c>
      <c r="F119" t="str">
        <f>LOOKUP($A119,'DATA SHEET'!$A$2:$A$253,'DATA SHEET'!$I$2:$I$253)</f>
        <v xml:space="preserve"> -79.245815</v>
      </c>
      <c r="G119">
        <f>LOOKUP($A119,'DATA SHEET'!$A$2:$A$253,'DATA SHEET'!$J$2:$J$253)</f>
        <v>16</v>
      </c>
      <c r="H119" t="str">
        <f>LOOKUP($A119,'DATA SHEET'!$A$2:$A$253,'DATA SHEET'!$K$2:$K$253)</f>
        <v>Sunny</v>
      </c>
      <c r="I119" t="str">
        <f>LOOKUP($A119,'DATA SHEET'!$A$2:$A$253,'DATA SHEET'!$T$2:$T$253)</f>
        <v>SMALL</v>
      </c>
      <c r="J119" t="str">
        <f>LOOKUP($A119,'DATA SHEET'!$A$2:$A$253,'DATA SHEET'!$R$2:$R$253)</f>
        <v>NO</v>
      </c>
      <c r="K119" t="str">
        <f>LOOKUP($A119,'DATA SHEET'!$A$2:$A$253,'DATA SHEET'!$O$2:$O$253)</f>
        <v>Green Area</v>
      </c>
      <c r="L119" t="s">
        <v>15</v>
      </c>
      <c r="M119">
        <v>0</v>
      </c>
      <c r="N119" t="s">
        <v>16</v>
      </c>
      <c r="O119">
        <v>2.7469999999999999</v>
      </c>
    </row>
    <row r="120" spans="1:15" x14ac:dyDescent="0.25">
      <c r="A120" s="1" t="s">
        <v>20</v>
      </c>
      <c r="B120" t="s">
        <v>49</v>
      </c>
      <c r="C120" t="str">
        <f>LOOKUP(A120,'DATA SHEET'!$A$2:$A$253,'DATA SHEET'!$E$2:$E$253)</f>
        <v>20227837</v>
      </c>
      <c r="D120">
        <f>LOOKUP(A120,'DATA SHEET'!$A$2:$A$253,'DATA SHEET'!$G$2:$G$253)</f>
        <v>6.2166666666666668</v>
      </c>
      <c r="E120" t="str">
        <f>LOOKUP($A120,'DATA SHEET'!$A$2:$A$253,'DATA SHEET'!$H$2:$H$253)</f>
        <v>43.182620</v>
      </c>
      <c r="F120" t="str">
        <f>LOOKUP($A120,'DATA SHEET'!$A$2:$A$253,'DATA SHEET'!$I$2:$I$253)</f>
        <v xml:space="preserve"> -79.245815</v>
      </c>
      <c r="G120">
        <f>LOOKUP($A120,'DATA SHEET'!$A$2:$A$253,'DATA SHEET'!$J$2:$J$253)</f>
        <v>16</v>
      </c>
      <c r="H120" t="str">
        <f>LOOKUP($A120,'DATA SHEET'!$A$2:$A$253,'DATA SHEET'!$K$2:$K$253)</f>
        <v>Sunny</v>
      </c>
      <c r="I120" t="str">
        <f>LOOKUP($A120,'DATA SHEET'!$A$2:$A$253,'DATA SHEET'!$T$2:$T$253)</f>
        <v>SMALL</v>
      </c>
      <c r="J120" t="str">
        <f>LOOKUP($A120,'DATA SHEET'!$A$2:$A$253,'DATA SHEET'!$R$2:$R$253)</f>
        <v>NO</v>
      </c>
      <c r="K120" t="str">
        <f>LOOKUP($A120,'DATA SHEET'!$A$2:$A$253,'DATA SHEET'!$O$2:$O$253)</f>
        <v>Green Area</v>
      </c>
      <c r="L120" t="s">
        <v>15</v>
      </c>
      <c r="M120">
        <v>0</v>
      </c>
      <c r="N120" t="s">
        <v>16</v>
      </c>
      <c r="O120">
        <v>1.2470000000000001</v>
      </c>
    </row>
    <row r="121" spans="1:15" x14ac:dyDescent="0.25">
      <c r="A121" s="1" t="s">
        <v>20</v>
      </c>
      <c r="B121" t="s">
        <v>49</v>
      </c>
      <c r="C121" t="str">
        <f>LOOKUP(A121,'DATA SHEET'!$A$2:$A$253,'DATA SHEET'!$E$2:$E$253)</f>
        <v>20227837</v>
      </c>
      <c r="D121">
        <f>LOOKUP(A121,'DATA SHEET'!$A$2:$A$253,'DATA SHEET'!$G$2:$G$253)</f>
        <v>6.2166666666666668</v>
      </c>
      <c r="E121" t="str">
        <f>LOOKUP($A121,'DATA SHEET'!$A$2:$A$253,'DATA SHEET'!$H$2:$H$253)</f>
        <v>43.182620</v>
      </c>
      <c r="F121" t="str">
        <f>LOOKUP($A121,'DATA SHEET'!$A$2:$A$253,'DATA SHEET'!$I$2:$I$253)</f>
        <v xml:space="preserve"> -79.245815</v>
      </c>
      <c r="G121">
        <f>LOOKUP($A121,'DATA SHEET'!$A$2:$A$253,'DATA SHEET'!$J$2:$J$253)</f>
        <v>16</v>
      </c>
      <c r="H121" t="str">
        <f>LOOKUP($A121,'DATA SHEET'!$A$2:$A$253,'DATA SHEET'!$K$2:$K$253)</f>
        <v>Sunny</v>
      </c>
      <c r="I121" t="str">
        <f>LOOKUP($A121,'DATA SHEET'!$A$2:$A$253,'DATA SHEET'!$T$2:$T$253)</f>
        <v>SMALL</v>
      </c>
      <c r="J121" t="str">
        <f>LOOKUP($A121,'DATA SHEET'!$A$2:$A$253,'DATA SHEET'!$R$2:$R$253)</f>
        <v>NO</v>
      </c>
      <c r="K121" t="str">
        <f>LOOKUP($A121,'DATA SHEET'!$A$2:$A$253,'DATA SHEET'!$O$2:$O$253)</f>
        <v>Green Area</v>
      </c>
      <c r="L121" t="s">
        <v>15</v>
      </c>
      <c r="M121">
        <v>0</v>
      </c>
      <c r="N121" t="s">
        <v>16</v>
      </c>
      <c r="O121">
        <v>1.9950000000000001</v>
      </c>
    </row>
    <row r="122" spans="1:15" x14ac:dyDescent="0.25">
      <c r="A122" s="1" t="s">
        <v>20</v>
      </c>
      <c r="B122" t="s">
        <v>49</v>
      </c>
      <c r="C122" t="str">
        <f>LOOKUP(A122,'DATA SHEET'!$A$2:$A$253,'DATA SHEET'!$E$2:$E$253)</f>
        <v>20227837</v>
      </c>
      <c r="D122">
        <f>LOOKUP(A122,'DATA SHEET'!$A$2:$A$253,'DATA SHEET'!$G$2:$G$253)</f>
        <v>6.2166666666666668</v>
      </c>
      <c r="E122" t="str">
        <f>LOOKUP($A122,'DATA SHEET'!$A$2:$A$253,'DATA SHEET'!$H$2:$H$253)</f>
        <v>43.182620</v>
      </c>
      <c r="F122" t="str">
        <f>LOOKUP($A122,'DATA SHEET'!$A$2:$A$253,'DATA SHEET'!$I$2:$I$253)</f>
        <v xml:space="preserve"> -79.245815</v>
      </c>
      <c r="G122">
        <f>LOOKUP($A122,'DATA SHEET'!$A$2:$A$253,'DATA SHEET'!$J$2:$J$253)</f>
        <v>16</v>
      </c>
      <c r="H122" t="str">
        <f>LOOKUP($A122,'DATA SHEET'!$A$2:$A$253,'DATA SHEET'!$K$2:$K$253)</f>
        <v>Sunny</v>
      </c>
      <c r="I122" t="str">
        <f>LOOKUP($A122,'DATA SHEET'!$A$2:$A$253,'DATA SHEET'!$T$2:$T$253)</f>
        <v>SMALL</v>
      </c>
      <c r="J122" t="str">
        <f>LOOKUP($A122,'DATA SHEET'!$A$2:$A$253,'DATA SHEET'!$R$2:$R$253)</f>
        <v>NO</v>
      </c>
      <c r="K122" t="str">
        <f>LOOKUP($A122,'DATA SHEET'!$A$2:$A$253,'DATA SHEET'!$O$2:$O$253)</f>
        <v>Green Area</v>
      </c>
      <c r="L122" t="s">
        <v>15</v>
      </c>
      <c r="M122">
        <v>0</v>
      </c>
      <c r="N122" t="s">
        <v>16</v>
      </c>
      <c r="O122">
        <v>2.2490000000000001</v>
      </c>
    </row>
    <row r="123" spans="1:15" x14ac:dyDescent="0.25">
      <c r="A123" s="1" t="s">
        <v>20</v>
      </c>
      <c r="B123" t="s">
        <v>49</v>
      </c>
      <c r="C123" t="str">
        <f>LOOKUP(A123,'DATA SHEET'!$A$2:$A$253,'DATA SHEET'!$E$2:$E$253)</f>
        <v>20227837</v>
      </c>
      <c r="D123">
        <f>LOOKUP(A123,'DATA SHEET'!$A$2:$A$253,'DATA SHEET'!$G$2:$G$253)</f>
        <v>6.2166666666666668</v>
      </c>
      <c r="E123" t="str">
        <f>LOOKUP($A123,'DATA SHEET'!$A$2:$A$253,'DATA SHEET'!$H$2:$H$253)</f>
        <v>43.182620</v>
      </c>
      <c r="F123" t="str">
        <f>LOOKUP($A123,'DATA SHEET'!$A$2:$A$253,'DATA SHEET'!$I$2:$I$253)</f>
        <v xml:space="preserve"> -79.245815</v>
      </c>
      <c r="G123">
        <f>LOOKUP($A123,'DATA SHEET'!$A$2:$A$253,'DATA SHEET'!$J$2:$J$253)</f>
        <v>16</v>
      </c>
      <c r="H123" t="str">
        <f>LOOKUP($A123,'DATA SHEET'!$A$2:$A$253,'DATA SHEET'!$K$2:$K$253)</f>
        <v>Sunny</v>
      </c>
      <c r="I123" t="str">
        <f>LOOKUP($A123,'DATA SHEET'!$A$2:$A$253,'DATA SHEET'!$T$2:$T$253)</f>
        <v>SMALL</v>
      </c>
      <c r="J123" t="str">
        <f>LOOKUP($A123,'DATA SHEET'!$A$2:$A$253,'DATA SHEET'!$R$2:$R$253)</f>
        <v>NO</v>
      </c>
      <c r="K123" t="str">
        <f>LOOKUP($A123,'DATA SHEET'!$A$2:$A$253,'DATA SHEET'!$O$2:$O$253)</f>
        <v>Green Area</v>
      </c>
      <c r="L123" t="s">
        <v>15</v>
      </c>
      <c r="M123">
        <v>0</v>
      </c>
      <c r="N123" t="s">
        <v>19</v>
      </c>
      <c r="O123">
        <v>2.9990000000000001</v>
      </c>
    </row>
    <row r="124" spans="1:15" x14ac:dyDescent="0.25">
      <c r="A124" s="1" t="s">
        <v>20</v>
      </c>
      <c r="B124" t="s">
        <v>49</v>
      </c>
      <c r="C124" t="str">
        <f>LOOKUP(A124,'DATA SHEET'!$A$2:$A$253,'DATA SHEET'!$E$2:$E$253)</f>
        <v>20227837</v>
      </c>
      <c r="D124">
        <f>LOOKUP(A124,'DATA SHEET'!$A$2:$A$253,'DATA SHEET'!$G$2:$G$253)</f>
        <v>6.2166666666666668</v>
      </c>
      <c r="E124" t="str">
        <f>LOOKUP($A124,'DATA SHEET'!$A$2:$A$253,'DATA SHEET'!$H$2:$H$253)</f>
        <v>43.182620</v>
      </c>
      <c r="F124" t="str">
        <f>LOOKUP($A124,'DATA SHEET'!$A$2:$A$253,'DATA SHEET'!$I$2:$I$253)</f>
        <v xml:space="preserve"> -79.245815</v>
      </c>
      <c r="G124">
        <f>LOOKUP($A124,'DATA SHEET'!$A$2:$A$253,'DATA SHEET'!$J$2:$J$253)</f>
        <v>16</v>
      </c>
      <c r="H124" t="str">
        <f>LOOKUP($A124,'DATA SHEET'!$A$2:$A$253,'DATA SHEET'!$K$2:$K$253)</f>
        <v>Sunny</v>
      </c>
      <c r="I124" t="str">
        <f>LOOKUP($A124,'DATA SHEET'!$A$2:$A$253,'DATA SHEET'!$T$2:$T$253)</f>
        <v>SMALL</v>
      </c>
      <c r="J124" t="str">
        <f>LOOKUP($A124,'DATA SHEET'!$A$2:$A$253,'DATA SHEET'!$R$2:$R$253)</f>
        <v>NO</v>
      </c>
      <c r="K124" t="str">
        <f>LOOKUP($A124,'DATA SHEET'!$A$2:$A$253,'DATA SHEET'!$O$2:$O$253)</f>
        <v>Green Area</v>
      </c>
      <c r="L124" t="s">
        <v>15</v>
      </c>
      <c r="M124">
        <v>0</v>
      </c>
      <c r="N124" t="s">
        <v>19</v>
      </c>
      <c r="O124">
        <v>2.0009999999999999</v>
      </c>
    </row>
    <row r="125" spans="1:15" x14ac:dyDescent="0.25">
      <c r="A125" s="1" t="s">
        <v>20</v>
      </c>
      <c r="B125" t="s">
        <v>49</v>
      </c>
      <c r="C125" t="str">
        <f>LOOKUP(A125,'DATA SHEET'!$A$2:$A$253,'DATA SHEET'!$E$2:$E$253)</f>
        <v>20227837</v>
      </c>
      <c r="D125">
        <f>LOOKUP(A125,'DATA SHEET'!$A$2:$A$253,'DATA SHEET'!$G$2:$G$253)</f>
        <v>6.2166666666666668</v>
      </c>
      <c r="E125" t="str">
        <f>LOOKUP($A125,'DATA SHEET'!$A$2:$A$253,'DATA SHEET'!$H$2:$H$253)</f>
        <v>43.182620</v>
      </c>
      <c r="F125" t="str">
        <f>LOOKUP($A125,'DATA SHEET'!$A$2:$A$253,'DATA SHEET'!$I$2:$I$253)</f>
        <v xml:space="preserve"> -79.245815</v>
      </c>
      <c r="G125">
        <f>LOOKUP($A125,'DATA SHEET'!$A$2:$A$253,'DATA SHEET'!$J$2:$J$253)</f>
        <v>16</v>
      </c>
      <c r="H125" t="str">
        <f>LOOKUP($A125,'DATA SHEET'!$A$2:$A$253,'DATA SHEET'!$K$2:$K$253)</f>
        <v>Sunny</v>
      </c>
      <c r="I125" t="str">
        <f>LOOKUP($A125,'DATA SHEET'!$A$2:$A$253,'DATA SHEET'!$T$2:$T$253)</f>
        <v>SMALL</v>
      </c>
      <c r="J125" t="str">
        <f>LOOKUP($A125,'DATA SHEET'!$A$2:$A$253,'DATA SHEET'!$R$2:$R$253)</f>
        <v>NO</v>
      </c>
      <c r="K125" t="str">
        <f>LOOKUP($A125,'DATA SHEET'!$A$2:$A$253,'DATA SHEET'!$O$2:$O$253)</f>
        <v>Green Area</v>
      </c>
      <c r="L125" t="s">
        <v>15</v>
      </c>
      <c r="M125">
        <v>0</v>
      </c>
      <c r="N125" t="s">
        <v>19</v>
      </c>
      <c r="O125">
        <v>1.2490000000000001</v>
      </c>
    </row>
    <row r="126" spans="1:15" x14ac:dyDescent="0.25">
      <c r="A126" s="1" t="s">
        <v>20</v>
      </c>
      <c r="B126" t="s">
        <v>49</v>
      </c>
      <c r="C126" t="str">
        <f>LOOKUP(A126,'DATA SHEET'!$A$2:$A$253,'DATA SHEET'!$E$2:$E$253)</f>
        <v>20227837</v>
      </c>
      <c r="D126">
        <f>LOOKUP(A126,'DATA SHEET'!$A$2:$A$253,'DATA SHEET'!$G$2:$G$253)</f>
        <v>6.2166666666666668</v>
      </c>
      <c r="E126" t="str">
        <f>LOOKUP($A126,'DATA SHEET'!$A$2:$A$253,'DATA SHEET'!$H$2:$H$253)</f>
        <v>43.182620</v>
      </c>
      <c r="F126" t="str">
        <f>LOOKUP($A126,'DATA SHEET'!$A$2:$A$253,'DATA SHEET'!$I$2:$I$253)</f>
        <v xml:space="preserve"> -79.245815</v>
      </c>
      <c r="G126">
        <f>LOOKUP($A126,'DATA SHEET'!$A$2:$A$253,'DATA SHEET'!$J$2:$J$253)</f>
        <v>16</v>
      </c>
      <c r="H126" t="str">
        <f>LOOKUP($A126,'DATA SHEET'!$A$2:$A$253,'DATA SHEET'!$K$2:$K$253)</f>
        <v>Sunny</v>
      </c>
      <c r="I126" t="str">
        <f>LOOKUP($A126,'DATA SHEET'!$A$2:$A$253,'DATA SHEET'!$T$2:$T$253)</f>
        <v>SMALL</v>
      </c>
      <c r="J126" t="str">
        <f>LOOKUP($A126,'DATA SHEET'!$A$2:$A$253,'DATA SHEET'!$R$2:$R$253)</f>
        <v>NO</v>
      </c>
      <c r="K126" t="str">
        <f>LOOKUP($A126,'DATA SHEET'!$A$2:$A$253,'DATA SHEET'!$O$2:$O$253)</f>
        <v>Green Area</v>
      </c>
      <c r="L126" t="s">
        <v>15</v>
      </c>
      <c r="M126">
        <v>0</v>
      </c>
      <c r="N126" t="s">
        <v>19</v>
      </c>
      <c r="O126">
        <v>0.996</v>
      </c>
    </row>
    <row r="127" spans="1:15" x14ac:dyDescent="0.25">
      <c r="A127" s="1" t="s">
        <v>20</v>
      </c>
      <c r="B127" t="s">
        <v>49</v>
      </c>
      <c r="C127" t="str">
        <f>LOOKUP(A127,'DATA SHEET'!$A$2:$A$253,'DATA SHEET'!$E$2:$E$253)</f>
        <v>20227837</v>
      </c>
      <c r="D127">
        <f>LOOKUP(A127,'DATA SHEET'!$A$2:$A$253,'DATA SHEET'!$G$2:$G$253)</f>
        <v>6.2166666666666668</v>
      </c>
      <c r="E127" t="str">
        <f>LOOKUP($A127,'DATA SHEET'!$A$2:$A$253,'DATA SHEET'!$H$2:$H$253)</f>
        <v>43.182620</v>
      </c>
      <c r="F127" t="str">
        <f>LOOKUP($A127,'DATA SHEET'!$A$2:$A$253,'DATA SHEET'!$I$2:$I$253)</f>
        <v xml:space="preserve"> -79.245815</v>
      </c>
      <c r="G127">
        <f>LOOKUP($A127,'DATA SHEET'!$A$2:$A$253,'DATA SHEET'!$J$2:$J$253)</f>
        <v>16</v>
      </c>
      <c r="H127" t="str">
        <f>LOOKUP($A127,'DATA SHEET'!$A$2:$A$253,'DATA SHEET'!$K$2:$K$253)</f>
        <v>Sunny</v>
      </c>
      <c r="I127" t="str">
        <f>LOOKUP($A127,'DATA SHEET'!$A$2:$A$253,'DATA SHEET'!$T$2:$T$253)</f>
        <v>SMALL</v>
      </c>
      <c r="J127" t="str">
        <f>LOOKUP($A127,'DATA SHEET'!$A$2:$A$253,'DATA SHEET'!$R$2:$R$253)</f>
        <v>NO</v>
      </c>
      <c r="K127" t="str">
        <f>LOOKUP($A127,'DATA SHEET'!$A$2:$A$253,'DATA SHEET'!$O$2:$O$253)</f>
        <v>Green Area</v>
      </c>
      <c r="L127" t="s">
        <v>15</v>
      </c>
      <c r="M127">
        <v>0</v>
      </c>
      <c r="N127" t="s">
        <v>19</v>
      </c>
      <c r="O127">
        <v>1.2509999999999999</v>
      </c>
    </row>
    <row r="128" spans="1:15" x14ac:dyDescent="0.25">
      <c r="A128" s="1" t="s">
        <v>20</v>
      </c>
      <c r="B128" t="s">
        <v>49</v>
      </c>
      <c r="C128" t="str">
        <f>LOOKUP(A128,'DATA SHEET'!$A$2:$A$253,'DATA SHEET'!$E$2:$E$253)</f>
        <v>20227837</v>
      </c>
      <c r="D128">
        <f>LOOKUP(A128,'DATA SHEET'!$A$2:$A$253,'DATA SHEET'!$G$2:$G$253)</f>
        <v>6.2166666666666668</v>
      </c>
      <c r="E128" t="str">
        <f>LOOKUP($A128,'DATA SHEET'!$A$2:$A$253,'DATA SHEET'!$H$2:$H$253)</f>
        <v>43.182620</v>
      </c>
      <c r="F128" t="str">
        <f>LOOKUP($A128,'DATA SHEET'!$A$2:$A$253,'DATA SHEET'!$I$2:$I$253)</f>
        <v xml:space="preserve"> -79.245815</v>
      </c>
      <c r="G128">
        <f>LOOKUP($A128,'DATA SHEET'!$A$2:$A$253,'DATA SHEET'!$J$2:$J$253)</f>
        <v>16</v>
      </c>
      <c r="H128" t="str">
        <f>LOOKUP($A128,'DATA SHEET'!$A$2:$A$253,'DATA SHEET'!$K$2:$K$253)</f>
        <v>Sunny</v>
      </c>
      <c r="I128" t="str">
        <f>LOOKUP($A128,'DATA SHEET'!$A$2:$A$253,'DATA SHEET'!$T$2:$T$253)</f>
        <v>SMALL</v>
      </c>
      <c r="J128" t="str">
        <f>LOOKUP($A128,'DATA SHEET'!$A$2:$A$253,'DATA SHEET'!$R$2:$R$253)</f>
        <v>NO</v>
      </c>
      <c r="K128" t="str">
        <f>LOOKUP($A128,'DATA SHEET'!$A$2:$A$253,'DATA SHEET'!$O$2:$O$253)</f>
        <v>Green Area</v>
      </c>
      <c r="L128" t="s">
        <v>15</v>
      </c>
      <c r="M128">
        <v>0</v>
      </c>
      <c r="N128" t="s">
        <v>19</v>
      </c>
      <c r="O128">
        <v>1.0029999999999999</v>
      </c>
    </row>
    <row r="129" spans="1:15" x14ac:dyDescent="0.25">
      <c r="A129" s="1" t="s">
        <v>20</v>
      </c>
      <c r="B129" t="s">
        <v>49</v>
      </c>
      <c r="C129" t="str">
        <f>LOOKUP(A129,'DATA SHEET'!$A$2:$A$253,'DATA SHEET'!$E$2:$E$253)</f>
        <v>20227837</v>
      </c>
      <c r="D129">
        <f>LOOKUP(A129,'DATA SHEET'!$A$2:$A$253,'DATA SHEET'!$G$2:$G$253)</f>
        <v>6.2166666666666668</v>
      </c>
      <c r="E129" t="str">
        <f>LOOKUP($A129,'DATA SHEET'!$A$2:$A$253,'DATA SHEET'!$H$2:$H$253)</f>
        <v>43.182620</v>
      </c>
      <c r="F129" t="str">
        <f>LOOKUP($A129,'DATA SHEET'!$A$2:$A$253,'DATA SHEET'!$I$2:$I$253)</f>
        <v xml:space="preserve"> -79.245815</v>
      </c>
      <c r="G129">
        <f>LOOKUP($A129,'DATA SHEET'!$A$2:$A$253,'DATA SHEET'!$J$2:$J$253)</f>
        <v>16</v>
      </c>
      <c r="H129" t="str">
        <f>LOOKUP($A129,'DATA SHEET'!$A$2:$A$253,'DATA SHEET'!$K$2:$K$253)</f>
        <v>Sunny</v>
      </c>
      <c r="I129" t="str">
        <f>LOOKUP($A129,'DATA SHEET'!$A$2:$A$253,'DATA SHEET'!$T$2:$T$253)</f>
        <v>SMALL</v>
      </c>
      <c r="J129" t="str">
        <f>LOOKUP($A129,'DATA SHEET'!$A$2:$A$253,'DATA SHEET'!$R$2:$R$253)</f>
        <v>NO</v>
      </c>
      <c r="K129" t="str">
        <f>LOOKUP($A129,'DATA SHEET'!$A$2:$A$253,'DATA SHEET'!$O$2:$O$253)</f>
        <v>Green Area</v>
      </c>
      <c r="L129" t="s">
        <v>15</v>
      </c>
      <c r="M129">
        <v>0</v>
      </c>
      <c r="N129" t="s">
        <v>19</v>
      </c>
      <c r="O129">
        <v>0.248</v>
      </c>
    </row>
    <row r="130" spans="1:15" x14ac:dyDescent="0.25">
      <c r="A130" s="1" t="s">
        <v>20</v>
      </c>
      <c r="B130" t="s">
        <v>49</v>
      </c>
      <c r="C130" t="str">
        <f>LOOKUP(A130,'DATA SHEET'!$A$2:$A$253,'DATA SHEET'!$E$2:$E$253)</f>
        <v>20227837</v>
      </c>
      <c r="D130">
        <f>LOOKUP(A130,'DATA SHEET'!$A$2:$A$253,'DATA SHEET'!$G$2:$G$253)</f>
        <v>6.2166666666666668</v>
      </c>
      <c r="E130" t="str">
        <f>LOOKUP($A130,'DATA SHEET'!$A$2:$A$253,'DATA SHEET'!$H$2:$H$253)</f>
        <v>43.182620</v>
      </c>
      <c r="F130" t="str">
        <f>LOOKUP($A130,'DATA SHEET'!$A$2:$A$253,'DATA SHEET'!$I$2:$I$253)</f>
        <v xml:space="preserve"> -79.245815</v>
      </c>
      <c r="G130">
        <f>LOOKUP($A130,'DATA SHEET'!$A$2:$A$253,'DATA SHEET'!$J$2:$J$253)</f>
        <v>16</v>
      </c>
      <c r="H130" t="str">
        <f>LOOKUP($A130,'DATA SHEET'!$A$2:$A$253,'DATA SHEET'!$K$2:$K$253)</f>
        <v>Sunny</v>
      </c>
      <c r="I130" t="str">
        <f>LOOKUP($A130,'DATA SHEET'!$A$2:$A$253,'DATA SHEET'!$T$2:$T$253)</f>
        <v>SMALL</v>
      </c>
      <c r="J130" t="str">
        <f>LOOKUP($A130,'DATA SHEET'!$A$2:$A$253,'DATA SHEET'!$R$2:$R$253)</f>
        <v>NO</v>
      </c>
      <c r="K130" t="str">
        <f>LOOKUP($A130,'DATA SHEET'!$A$2:$A$253,'DATA SHEET'!$O$2:$O$253)</f>
        <v>Green Area</v>
      </c>
      <c r="L130" t="s">
        <v>15</v>
      </c>
      <c r="M130">
        <v>0</v>
      </c>
      <c r="N130" t="s">
        <v>19</v>
      </c>
      <c r="O130">
        <v>1.7529999999999999</v>
      </c>
    </row>
    <row r="131" spans="1:15" x14ac:dyDescent="0.25">
      <c r="A131" s="1" t="s">
        <v>20</v>
      </c>
      <c r="B131" t="s">
        <v>49</v>
      </c>
      <c r="C131" t="str">
        <f>LOOKUP(A131,'DATA SHEET'!$A$2:$A$253,'DATA SHEET'!$E$2:$E$253)</f>
        <v>20227837</v>
      </c>
      <c r="D131">
        <f>LOOKUP(A131,'DATA SHEET'!$A$2:$A$253,'DATA SHEET'!$G$2:$G$253)</f>
        <v>6.2166666666666668</v>
      </c>
      <c r="E131" t="str">
        <f>LOOKUP($A131,'DATA SHEET'!$A$2:$A$253,'DATA SHEET'!$H$2:$H$253)</f>
        <v>43.182620</v>
      </c>
      <c r="F131" t="str">
        <f>LOOKUP($A131,'DATA SHEET'!$A$2:$A$253,'DATA SHEET'!$I$2:$I$253)</f>
        <v xml:space="preserve"> -79.245815</v>
      </c>
      <c r="G131">
        <f>LOOKUP($A131,'DATA SHEET'!$A$2:$A$253,'DATA SHEET'!$J$2:$J$253)</f>
        <v>16</v>
      </c>
      <c r="H131" t="str">
        <f>LOOKUP($A131,'DATA SHEET'!$A$2:$A$253,'DATA SHEET'!$K$2:$K$253)</f>
        <v>Sunny</v>
      </c>
      <c r="I131" t="str">
        <f>LOOKUP($A131,'DATA SHEET'!$A$2:$A$253,'DATA SHEET'!$T$2:$T$253)</f>
        <v>SMALL</v>
      </c>
      <c r="J131" t="str">
        <f>LOOKUP($A131,'DATA SHEET'!$A$2:$A$253,'DATA SHEET'!$R$2:$R$253)</f>
        <v>NO</v>
      </c>
      <c r="K131" t="str">
        <f>LOOKUP($A131,'DATA SHEET'!$A$2:$A$253,'DATA SHEET'!$O$2:$O$253)</f>
        <v>Green Area</v>
      </c>
      <c r="L131" t="s">
        <v>15</v>
      </c>
      <c r="M131">
        <v>0</v>
      </c>
      <c r="N131" t="s">
        <v>19</v>
      </c>
      <c r="O131">
        <v>1.25</v>
      </c>
    </row>
    <row r="132" spans="1:15" x14ac:dyDescent="0.25">
      <c r="A132" s="1" t="s">
        <v>20</v>
      </c>
      <c r="B132" t="s">
        <v>49</v>
      </c>
      <c r="C132" t="str">
        <f>LOOKUP(A132,'DATA SHEET'!$A$2:$A$253,'DATA SHEET'!$E$2:$E$253)</f>
        <v>20227837</v>
      </c>
      <c r="D132">
        <f>LOOKUP(A132,'DATA SHEET'!$A$2:$A$253,'DATA SHEET'!$G$2:$G$253)</f>
        <v>6.2166666666666668</v>
      </c>
      <c r="E132" t="str">
        <f>LOOKUP($A132,'DATA SHEET'!$A$2:$A$253,'DATA SHEET'!$H$2:$H$253)</f>
        <v>43.182620</v>
      </c>
      <c r="F132" t="str">
        <f>LOOKUP($A132,'DATA SHEET'!$A$2:$A$253,'DATA SHEET'!$I$2:$I$253)</f>
        <v xml:space="preserve"> -79.245815</v>
      </c>
      <c r="G132">
        <f>LOOKUP($A132,'DATA SHEET'!$A$2:$A$253,'DATA SHEET'!$J$2:$J$253)</f>
        <v>16</v>
      </c>
      <c r="H132" t="str">
        <f>LOOKUP($A132,'DATA SHEET'!$A$2:$A$253,'DATA SHEET'!$K$2:$K$253)</f>
        <v>Sunny</v>
      </c>
      <c r="I132" t="str">
        <f>LOOKUP($A132,'DATA SHEET'!$A$2:$A$253,'DATA SHEET'!$T$2:$T$253)</f>
        <v>SMALL</v>
      </c>
      <c r="J132" t="str">
        <f>LOOKUP($A132,'DATA SHEET'!$A$2:$A$253,'DATA SHEET'!$R$2:$R$253)</f>
        <v>NO</v>
      </c>
      <c r="K132" t="str">
        <f>LOOKUP($A132,'DATA SHEET'!$A$2:$A$253,'DATA SHEET'!$O$2:$O$253)</f>
        <v>Green Area</v>
      </c>
      <c r="L132" t="s">
        <v>15</v>
      </c>
      <c r="M132">
        <v>0</v>
      </c>
      <c r="N132" t="s">
        <v>19</v>
      </c>
      <c r="O132">
        <v>0.94799999999999995</v>
      </c>
    </row>
    <row r="133" spans="1:15" x14ac:dyDescent="0.25">
      <c r="A133" s="1" t="s">
        <v>23</v>
      </c>
      <c r="B133" t="s">
        <v>50</v>
      </c>
      <c r="C133" t="str">
        <f>LOOKUP(A133,'DATA SHEET'!$A$2:$A$253,'DATA SHEET'!$E$2:$E$253)</f>
        <v>20227837</v>
      </c>
      <c r="D133">
        <f>LOOKUP(A133,'DATA SHEET'!$A$2:$A$253,'DATA SHEET'!$G$2:$G$253)</f>
        <v>6.3000000000000007</v>
      </c>
      <c r="E133" t="str">
        <f>LOOKUP($A133,'DATA SHEET'!$A$2:$A$253,'DATA SHEET'!$H$2:$H$253)</f>
        <v>43.182620</v>
      </c>
      <c r="F133" t="str">
        <f>LOOKUP($A133,'DATA SHEET'!$A$2:$A$253,'DATA SHEET'!$I$2:$I$253)</f>
        <v xml:space="preserve"> -79.245815</v>
      </c>
      <c r="G133">
        <f>LOOKUP($A133,'DATA SHEET'!$A$2:$A$253,'DATA SHEET'!$J$2:$J$253)</f>
        <v>16</v>
      </c>
      <c r="H133" t="str">
        <f>LOOKUP($A133,'DATA SHEET'!$A$2:$A$253,'DATA SHEET'!$K$2:$K$253)</f>
        <v>Sunny</v>
      </c>
      <c r="I133" t="str">
        <f>LOOKUP($A133,'DATA SHEET'!$A$2:$A$253,'DATA SHEET'!$T$2:$T$253)</f>
        <v>SMALL</v>
      </c>
      <c r="J133" t="str">
        <f>LOOKUP($A133,'DATA SHEET'!$A$2:$A$253,'DATA SHEET'!$R$2:$R$253)</f>
        <v>YES</v>
      </c>
      <c r="K133" t="str">
        <f>LOOKUP($A133,'DATA SHEET'!$A$2:$A$253,'DATA SHEET'!$O$2:$O$253)</f>
        <v>Green Area</v>
      </c>
      <c r="L133" t="s">
        <v>15</v>
      </c>
      <c r="M133">
        <v>0.14217389573535183</v>
      </c>
      <c r="N133" t="s">
        <v>18</v>
      </c>
      <c r="O133">
        <v>0.998</v>
      </c>
    </row>
    <row r="134" spans="1:15" x14ac:dyDescent="0.25">
      <c r="A134" s="1" t="s">
        <v>23</v>
      </c>
      <c r="B134" t="s">
        <v>50</v>
      </c>
      <c r="C134" t="str">
        <f>LOOKUP(A134,'DATA SHEET'!$A$2:$A$253,'DATA SHEET'!$E$2:$E$253)</f>
        <v>20227837</v>
      </c>
      <c r="D134">
        <f>LOOKUP(A134,'DATA SHEET'!$A$2:$A$253,'DATA SHEET'!$G$2:$G$253)</f>
        <v>6.3000000000000007</v>
      </c>
      <c r="E134" t="str">
        <f>LOOKUP($A134,'DATA SHEET'!$A$2:$A$253,'DATA SHEET'!$H$2:$H$253)</f>
        <v>43.182620</v>
      </c>
      <c r="F134" t="str">
        <f>LOOKUP($A134,'DATA SHEET'!$A$2:$A$253,'DATA SHEET'!$I$2:$I$253)</f>
        <v xml:space="preserve"> -79.245815</v>
      </c>
      <c r="G134">
        <f>LOOKUP($A134,'DATA SHEET'!$A$2:$A$253,'DATA SHEET'!$J$2:$J$253)</f>
        <v>16</v>
      </c>
      <c r="H134" t="str">
        <f>LOOKUP($A134,'DATA SHEET'!$A$2:$A$253,'DATA SHEET'!$K$2:$K$253)</f>
        <v>Sunny</v>
      </c>
      <c r="I134" t="str">
        <f>LOOKUP($A134,'DATA SHEET'!$A$2:$A$253,'DATA SHEET'!$T$2:$T$253)</f>
        <v>SMALL</v>
      </c>
      <c r="J134" t="str">
        <f>LOOKUP($A134,'DATA SHEET'!$A$2:$A$253,'DATA SHEET'!$R$2:$R$253)</f>
        <v>YES</v>
      </c>
      <c r="K134" t="str">
        <f>LOOKUP($A134,'DATA SHEET'!$A$2:$A$253,'DATA SHEET'!$O$2:$O$253)</f>
        <v>Green Area</v>
      </c>
      <c r="L134" t="s">
        <v>15</v>
      </c>
      <c r="M134">
        <v>0.14217389573535183</v>
      </c>
      <c r="N134" t="s">
        <v>18</v>
      </c>
      <c r="O134">
        <v>2.7370000000000001</v>
      </c>
    </row>
    <row r="135" spans="1:15" x14ac:dyDescent="0.25">
      <c r="A135" s="1" t="s">
        <v>23</v>
      </c>
      <c r="B135" t="s">
        <v>50</v>
      </c>
      <c r="C135" t="str">
        <f>LOOKUP(A135,'DATA SHEET'!$A$2:$A$253,'DATA SHEET'!$E$2:$E$253)</f>
        <v>20227837</v>
      </c>
      <c r="D135">
        <f>LOOKUP(A135,'DATA SHEET'!$A$2:$A$253,'DATA SHEET'!$G$2:$G$253)</f>
        <v>6.3000000000000007</v>
      </c>
      <c r="E135" t="str">
        <f>LOOKUP($A135,'DATA SHEET'!$A$2:$A$253,'DATA SHEET'!$H$2:$H$253)</f>
        <v>43.182620</v>
      </c>
      <c r="F135" t="str">
        <f>LOOKUP($A135,'DATA SHEET'!$A$2:$A$253,'DATA SHEET'!$I$2:$I$253)</f>
        <v xml:space="preserve"> -79.245815</v>
      </c>
      <c r="G135">
        <f>LOOKUP($A135,'DATA SHEET'!$A$2:$A$253,'DATA SHEET'!$J$2:$J$253)</f>
        <v>16</v>
      </c>
      <c r="H135" t="str">
        <f>LOOKUP($A135,'DATA SHEET'!$A$2:$A$253,'DATA SHEET'!$K$2:$K$253)</f>
        <v>Sunny</v>
      </c>
      <c r="I135" t="str">
        <f>LOOKUP($A135,'DATA SHEET'!$A$2:$A$253,'DATA SHEET'!$T$2:$T$253)</f>
        <v>SMALL</v>
      </c>
      <c r="J135" t="str">
        <f>LOOKUP($A135,'DATA SHEET'!$A$2:$A$253,'DATA SHEET'!$R$2:$R$253)</f>
        <v>YES</v>
      </c>
      <c r="K135" t="str">
        <f>LOOKUP($A135,'DATA SHEET'!$A$2:$A$253,'DATA SHEET'!$O$2:$O$253)</f>
        <v>Green Area</v>
      </c>
      <c r="L135" t="s">
        <v>15</v>
      </c>
      <c r="M135">
        <v>0.14217389573535183</v>
      </c>
      <c r="N135" t="s">
        <v>18</v>
      </c>
      <c r="O135">
        <v>3.7559999999999998</v>
      </c>
    </row>
    <row r="136" spans="1:15" x14ac:dyDescent="0.25">
      <c r="A136" s="1" t="s">
        <v>23</v>
      </c>
      <c r="B136" t="s">
        <v>50</v>
      </c>
      <c r="C136" t="str">
        <f>LOOKUP(A136,'DATA SHEET'!$A$2:$A$253,'DATA SHEET'!$E$2:$E$253)</f>
        <v>20227837</v>
      </c>
      <c r="D136">
        <f>LOOKUP(A136,'DATA SHEET'!$A$2:$A$253,'DATA SHEET'!$G$2:$G$253)</f>
        <v>6.3000000000000007</v>
      </c>
      <c r="E136" t="str">
        <f>LOOKUP($A136,'DATA SHEET'!$A$2:$A$253,'DATA SHEET'!$H$2:$H$253)</f>
        <v>43.182620</v>
      </c>
      <c r="F136" t="str">
        <f>LOOKUP($A136,'DATA SHEET'!$A$2:$A$253,'DATA SHEET'!$I$2:$I$253)</f>
        <v xml:space="preserve"> -79.245815</v>
      </c>
      <c r="G136">
        <f>LOOKUP($A136,'DATA SHEET'!$A$2:$A$253,'DATA SHEET'!$J$2:$J$253)</f>
        <v>16</v>
      </c>
      <c r="H136" t="str">
        <f>LOOKUP($A136,'DATA SHEET'!$A$2:$A$253,'DATA SHEET'!$K$2:$K$253)</f>
        <v>Sunny</v>
      </c>
      <c r="I136" t="str">
        <f>LOOKUP($A136,'DATA SHEET'!$A$2:$A$253,'DATA SHEET'!$T$2:$T$253)</f>
        <v>SMALL</v>
      </c>
      <c r="J136" t="str">
        <f>LOOKUP($A136,'DATA SHEET'!$A$2:$A$253,'DATA SHEET'!$R$2:$R$253)</f>
        <v>YES</v>
      </c>
      <c r="K136" t="str">
        <f>LOOKUP($A136,'DATA SHEET'!$A$2:$A$253,'DATA SHEET'!$O$2:$O$253)</f>
        <v>Green Area</v>
      </c>
      <c r="L136" t="s">
        <v>15</v>
      </c>
      <c r="M136">
        <v>0.14217389573535183</v>
      </c>
      <c r="N136" t="s">
        <v>18</v>
      </c>
      <c r="O136">
        <v>1.272</v>
      </c>
    </row>
    <row r="137" spans="1:15" x14ac:dyDescent="0.25">
      <c r="A137" s="1" t="s">
        <v>23</v>
      </c>
      <c r="B137" t="s">
        <v>50</v>
      </c>
      <c r="C137" t="str">
        <f>LOOKUP(A137,'DATA SHEET'!$A$2:$A$253,'DATA SHEET'!$E$2:$E$253)</f>
        <v>20227837</v>
      </c>
      <c r="D137">
        <f>LOOKUP(A137,'DATA SHEET'!$A$2:$A$253,'DATA SHEET'!$G$2:$G$253)</f>
        <v>6.3000000000000007</v>
      </c>
      <c r="E137" t="str">
        <f>LOOKUP($A137,'DATA SHEET'!$A$2:$A$253,'DATA SHEET'!$H$2:$H$253)</f>
        <v>43.182620</v>
      </c>
      <c r="F137" t="str">
        <f>LOOKUP($A137,'DATA SHEET'!$A$2:$A$253,'DATA SHEET'!$I$2:$I$253)</f>
        <v xml:space="preserve"> -79.245815</v>
      </c>
      <c r="G137">
        <f>LOOKUP($A137,'DATA SHEET'!$A$2:$A$253,'DATA SHEET'!$J$2:$J$253)</f>
        <v>16</v>
      </c>
      <c r="H137" t="str">
        <f>LOOKUP($A137,'DATA SHEET'!$A$2:$A$253,'DATA SHEET'!$K$2:$K$253)</f>
        <v>Sunny</v>
      </c>
      <c r="I137" t="str">
        <f>LOOKUP($A137,'DATA SHEET'!$A$2:$A$253,'DATA SHEET'!$T$2:$T$253)</f>
        <v>SMALL</v>
      </c>
      <c r="J137" t="str">
        <f>LOOKUP($A137,'DATA SHEET'!$A$2:$A$253,'DATA SHEET'!$R$2:$R$253)</f>
        <v>YES</v>
      </c>
      <c r="K137" t="str">
        <f>LOOKUP($A137,'DATA SHEET'!$A$2:$A$253,'DATA SHEET'!$O$2:$O$253)</f>
        <v>Green Area</v>
      </c>
      <c r="L137" t="s">
        <v>15</v>
      </c>
      <c r="M137">
        <v>0.14217389573535183</v>
      </c>
      <c r="N137" t="s">
        <v>18</v>
      </c>
      <c r="O137">
        <v>1.9730000000000001</v>
      </c>
    </row>
    <row r="138" spans="1:15" x14ac:dyDescent="0.25">
      <c r="A138" s="1" t="s">
        <v>23</v>
      </c>
      <c r="B138" t="s">
        <v>50</v>
      </c>
      <c r="C138" t="str">
        <f>LOOKUP(A138,'DATA SHEET'!$A$2:$A$253,'DATA SHEET'!$E$2:$E$253)</f>
        <v>20227837</v>
      </c>
      <c r="D138">
        <f>LOOKUP(A138,'DATA SHEET'!$A$2:$A$253,'DATA SHEET'!$G$2:$G$253)</f>
        <v>6.3000000000000007</v>
      </c>
      <c r="E138" t="str">
        <f>LOOKUP($A138,'DATA SHEET'!$A$2:$A$253,'DATA SHEET'!$H$2:$H$253)</f>
        <v>43.182620</v>
      </c>
      <c r="F138" t="str">
        <f>LOOKUP($A138,'DATA SHEET'!$A$2:$A$253,'DATA SHEET'!$I$2:$I$253)</f>
        <v xml:space="preserve"> -79.245815</v>
      </c>
      <c r="G138">
        <f>LOOKUP($A138,'DATA SHEET'!$A$2:$A$253,'DATA SHEET'!$J$2:$J$253)</f>
        <v>16</v>
      </c>
      <c r="H138" t="str">
        <f>LOOKUP($A138,'DATA SHEET'!$A$2:$A$253,'DATA SHEET'!$K$2:$K$253)</f>
        <v>Sunny</v>
      </c>
      <c r="I138" t="str">
        <f>LOOKUP($A138,'DATA SHEET'!$A$2:$A$253,'DATA SHEET'!$T$2:$T$253)</f>
        <v>SMALL</v>
      </c>
      <c r="J138" t="str">
        <f>LOOKUP($A138,'DATA SHEET'!$A$2:$A$253,'DATA SHEET'!$R$2:$R$253)</f>
        <v>YES</v>
      </c>
      <c r="K138" t="str">
        <f>LOOKUP($A138,'DATA SHEET'!$A$2:$A$253,'DATA SHEET'!$O$2:$O$253)</f>
        <v>Green Area</v>
      </c>
      <c r="L138" t="s">
        <v>15</v>
      </c>
      <c r="M138">
        <v>0.14217389573535183</v>
      </c>
      <c r="N138" t="s">
        <v>18</v>
      </c>
      <c r="O138">
        <v>1.2509999999999999</v>
      </c>
    </row>
    <row r="139" spans="1:15" x14ac:dyDescent="0.25">
      <c r="A139" s="1" t="s">
        <v>23</v>
      </c>
      <c r="B139" t="s">
        <v>50</v>
      </c>
      <c r="C139" t="str">
        <f>LOOKUP(A139,'DATA SHEET'!$A$2:$A$253,'DATA SHEET'!$E$2:$E$253)</f>
        <v>20227837</v>
      </c>
      <c r="D139">
        <f>LOOKUP(A139,'DATA SHEET'!$A$2:$A$253,'DATA SHEET'!$G$2:$G$253)</f>
        <v>6.3000000000000007</v>
      </c>
      <c r="E139" t="str">
        <f>LOOKUP($A139,'DATA SHEET'!$A$2:$A$253,'DATA SHEET'!$H$2:$H$253)</f>
        <v>43.182620</v>
      </c>
      <c r="F139" t="str">
        <f>LOOKUP($A139,'DATA SHEET'!$A$2:$A$253,'DATA SHEET'!$I$2:$I$253)</f>
        <v xml:space="preserve"> -79.245815</v>
      </c>
      <c r="G139">
        <f>LOOKUP($A139,'DATA SHEET'!$A$2:$A$253,'DATA SHEET'!$J$2:$J$253)</f>
        <v>16</v>
      </c>
      <c r="H139" t="str">
        <f>LOOKUP($A139,'DATA SHEET'!$A$2:$A$253,'DATA SHEET'!$K$2:$K$253)</f>
        <v>Sunny</v>
      </c>
      <c r="I139" t="str">
        <f>LOOKUP($A139,'DATA SHEET'!$A$2:$A$253,'DATA SHEET'!$T$2:$T$253)</f>
        <v>SMALL</v>
      </c>
      <c r="J139" t="str">
        <f>LOOKUP($A139,'DATA SHEET'!$A$2:$A$253,'DATA SHEET'!$R$2:$R$253)</f>
        <v>YES</v>
      </c>
      <c r="K139" t="str">
        <f>LOOKUP($A139,'DATA SHEET'!$A$2:$A$253,'DATA SHEET'!$O$2:$O$253)</f>
        <v>Green Area</v>
      </c>
      <c r="L139" t="s">
        <v>15</v>
      </c>
      <c r="M139">
        <v>0.14217389573535183</v>
      </c>
      <c r="N139" t="s">
        <v>18</v>
      </c>
      <c r="O139">
        <v>4.0000000000000001E-3</v>
      </c>
    </row>
    <row r="140" spans="1:15" x14ac:dyDescent="0.25">
      <c r="A140" s="1" t="s">
        <v>23</v>
      </c>
      <c r="B140" t="s">
        <v>50</v>
      </c>
      <c r="C140" t="str">
        <f>LOOKUP(A140,'DATA SHEET'!$A$2:$A$253,'DATA SHEET'!$E$2:$E$253)</f>
        <v>20227837</v>
      </c>
      <c r="D140">
        <f>LOOKUP(A140,'DATA SHEET'!$A$2:$A$253,'DATA SHEET'!$G$2:$G$253)</f>
        <v>6.3000000000000007</v>
      </c>
      <c r="E140" t="str">
        <f>LOOKUP($A140,'DATA SHEET'!$A$2:$A$253,'DATA SHEET'!$H$2:$H$253)</f>
        <v>43.182620</v>
      </c>
      <c r="F140" t="str">
        <f>LOOKUP($A140,'DATA SHEET'!$A$2:$A$253,'DATA SHEET'!$I$2:$I$253)</f>
        <v xml:space="preserve"> -79.245815</v>
      </c>
      <c r="G140">
        <f>LOOKUP($A140,'DATA SHEET'!$A$2:$A$253,'DATA SHEET'!$J$2:$J$253)</f>
        <v>16</v>
      </c>
      <c r="H140" t="str">
        <f>LOOKUP($A140,'DATA SHEET'!$A$2:$A$253,'DATA SHEET'!$K$2:$K$253)</f>
        <v>Sunny</v>
      </c>
      <c r="I140" t="str">
        <f>LOOKUP($A140,'DATA SHEET'!$A$2:$A$253,'DATA SHEET'!$T$2:$T$253)</f>
        <v>SMALL</v>
      </c>
      <c r="J140" t="str">
        <f>LOOKUP($A140,'DATA SHEET'!$A$2:$A$253,'DATA SHEET'!$R$2:$R$253)</f>
        <v>YES</v>
      </c>
      <c r="K140" t="str">
        <f>LOOKUP($A140,'DATA SHEET'!$A$2:$A$253,'DATA SHEET'!$O$2:$O$253)</f>
        <v>Green Area</v>
      </c>
      <c r="L140" t="s">
        <v>15</v>
      </c>
      <c r="M140">
        <v>0.14217389573535183</v>
      </c>
      <c r="N140" t="s">
        <v>18</v>
      </c>
      <c r="O140">
        <v>1.776</v>
      </c>
    </row>
    <row r="141" spans="1:15" x14ac:dyDescent="0.25">
      <c r="A141" s="1" t="s">
        <v>23</v>
      </c>
      <c r="B141" t="s">
        <v>50</v>
      </c>
      <c r="C141" t="str">
        <f>LOOKUP(A141,'DATA SHEET'!$A$2:$A$253,'DATA SHEET'!$E$2:$E$253)</f>
        <v>20227837</v>
      </c>
      <c r="D141">
        <f>LOOKUP(A141,'DATA SHEET'!$A$2:$A$253,'DATA SHEET'!$G$2:$G$253)</f>
        <v>6.3000000000000007</v>
      </c>
      <c r="E141" t="str">
        <f>LOOKUP($A141,'DATA SHEET'!$A$2:$A$253,'DATA SHEET'!$H$2:$H$253)</f>
        <v>43.182620</v>
      </c>
      <c r="F141" t="str">
        <f>LOOKUP($A141,'DATA SHEET'!$A$2:$A$253,'DATA SHEET'!$I$2:$I$253)</f>
        <v xml:space="preserve"> -79.245815</v>
      </c>
      <c r="G141">
        <f>LOOKUP($A141,'DATA SHEET'!$A$2:$A$253,'DATA SHEET'!$J$2:$J$253)</f>
        <v>16</v>
      </c>
      <c r="H141" t="str">
        <f>LOOKUP($A141,'DATA SHEET'!$A$2:$A$253,'DATA SHEET'!$K$2:$K$253)</f>
        <v>Sunny</v>
      </c>
      <c r="I141" t="str">
        <f>LOOKUP($A141,'DATA SHEET'!$A$2:$A$253,'DATA SHEET'!$T$2:$T$253)</f>
        <v>SMALL</v>
      </c>
      <c r="J141" t="str">
        <f>LOOKUP($A141,'DATA SHEET'!$A$2:$A$253,'DATA SHEET'!$R$2:$R$253)</f>
        <v>YES</v>
      </c>
      <c r="K141" t="str">
        <f>LOOKUP($A141,'DATA SHEET'!$A$2:$A$253,'DATA SHEET'!$O$2:$O$253)</f>
        <v>Green Area</v>
      </c>
      <c r="L141" t="s">
        <v>15</v>
      </c>
      <c r="M141">
        <v>0.14217389573535183</v>
      </c>
      <c r="N141" t="s">
        <v>18</v>
      </c>
      <c r="O141">
        <v>1.5009999999999999</v>
      </c>
    </row>
    <row r="142" spans="1:15" x14ac:dyDescent="0.25">
      <c r="A142" s="1" t="s">
        <v>23</v>
      </c>
      <c r="B142" t="s">
        <v>50</v>
      </c>
      <c r="C142" t="str">
        <f>LOOKUP(A142,'DATA SHEET'!$A$2:$A$253,'DATA SHEET'!$E$2:$E$253)</f>
        <v>20227837</v>
      </c>
      <c r="D142">
        <f>LOOKUP(A142,'DATA SHEET'!$A$2:$A$253,'DATA SHEET'!$G$2:$G$253)</f>
        <v>6.3000000000000007</v>
      </c>
      <c r="E142" t="str">
        <f>LOOKUP($A142,'DATA SHEET'!$A$2:$A$253,'DATA SHEET'!$H$2:$H$253)</f>
        <v>43.182620</v>
      </c>
      <c r="F142" t="str">
        <f>LOOKUP($A142,'DATA SHEET'!$A$2:$A$253,'DATA SHEET'!$I$2:$I$253)</f>
        <v xml:space="preserve"> -79.245815</v>
      </c>
      <c r="G142">
        <f>LOOKUP($A142,'DATA SHEET'!$A$2:$A$253,'DATA SHEET'!$J$2:$J$253)</f>
        <v>16</v>
      </c>
      <c r="H142" t="str">
        <f>LOOKUP($A142,'DATA SHEET'!$A$2:$A$253,'DATA SHEET'!$K$2:$K$253)</f>
        <v>Sunny</v>
      </c>
      <c r="I142" t="str">
        <f>LOOKUP($A142,'DATA SHEET'!$A$2:$A$253,'DATA SHEET'!$T$2:$T$253)</f>
        <v>SMALL</v>
      </c>
      <c r="J142" t="str">
        <f>LOOKUP($A142,'DATA SHEET'!$A$2:$A$253,'DATA SHEET'!$R$2:$R$253)</f>
        <v>YES</v>
      </c>
      <c r="K142" t="str">
        <f>LOOKUP($A142,'DATA SHEET'!$A$2:$A$253,'DATA SHEET'!$O$2:$O$253)</f>
        <v>Green Area</v>
      </c>
      <c r="L142" t="s">
        <v>15</v>
      </c>
      <c r="M142">
        <v>0.14217389573535183</v>
      </c>
      <c r="N142" t="s">
        <v>18</v>
      </c>
      <c r="O142">
        <v>1.5009999999999999</v>
      </c>
    </row>
    <row r="143" spans="1:15" x14ac:dyDescent="0.25">
      <c r="A143" s="1" t="s">
        <v>23</v>
      </c>
      <c r="B143" t="s">
        <v>50</v>
      </c>
      <c r="C143" t="str">
        <f>LOOKUP(A143,'DATA SHEET'!$A$2:$A$253,'DATA SHEET'!$E$2:$E$253)</f>
        <v>20227837</v>
      </c>
      <c r="D143">
        <f>LOOKUP(A143,'DATA SHEET'!$A$2:$A$253,'DATA SHEET'!$G$2:$G$253)</f>
        <v>6.3000000000000007</v>
      </c>
      <c r="E143" t="str">
        <f>LOOKUP($A143,'DATA SHEET'!$A$2:$A$253,'DATA SHEET'!$H$2:$H$253)</f>
        <v>43.182620</v>
      </c>
      <c r="F143" t="str">
        <f>LOOKUP($A143,'DATA SHEET'!$A$2:$A$253,'DATA SHEET'!$I$2:$I$253)</f>
        <v xml:space="preserve"> -79.245815</v>
      </c>
      <c r="G143">
        <f>LOOKUP($A143,'DATA SHEET'!$A$2:$A$253,'DATA SHEET'!$J$2:$J$253)</f>
        <v>16</v>
      </c>
      <c r="H143" t="str">
        <f>LOOKUP($A143,'DATA SHEET'!$A$2:$A$253,'DATA SHEET'!$K$2:$K$253)</f>
        <v>Sunny</v>
      </c>
      <c r="I143" t="str">
        <f>LOOKUP($A143,'DATA SHEET'!$A$2:$A$253,'DATA SHEET'!$T$2:$T$253)</f>
        <v>SMALL</v>
      </c>
      <c r="J143" t="str">
        <f>LOOKUP($A143,'DATA SHEET'!$A$2:$A$253,'DATA SHEET'!$R$2:$R$253)</f>
        <v>YES</v>
      </c>
      <c r="K143" t="str">
        <f>LOOKUP($A143,'DATA SHEET'!$A$2:$A$253,'DATA SHEET'!$O$2:$O$253)</f>
        <v>Green Area</v>
      </c>
      <c r="L143" t="s">
        <v>15</v>
      </c>
      <c r="M143">
        <v>0.14217389573535183</v>
      </c>
      <c r="N143" t="s">
        <v>18</v>
      </c>
      <c r="O143">
        <v>3.0150000000000001</v>
      </c>
    </row>
    <row r="144" spans="1:15" x14ac:dyDescent="0.25">
      <c r="A144" s="1" t="s">
        <v>23</v>
      </c>
      <c r="B144" t="s">
        <v>50</v>
      </c>
      <c r="C144" t="str">
        <f>LOOKUP(A144,'DATA SHEET'!$A$2:$A$253,'DATA SHEET'!$E$2:$E$253)</f>
        <v>20227837</v>
      </c>
      <c r="D144">
        <f>LOOKUP(A144,'DATA SHEET'!$A$2:$A$253,'DATA SHEET'!$G$2:$G$253)</f>
        <v>6.3000000000000007</v>
      </c>
      <c r="E144" t="str">
        <f>LOOKUP($A144,'DATA SHEET'!$A$2:$A$253,'DATA SHEET'!$H$2:$H$253)</f>
        <v>43.182620</v>
      </c>
      <c r="F144" t="str">
        <f>LOOKUP($A144,'DATA SHEET'!$A$2:$A$253,'DATA SHEET'!$I$2:$I$253)</f>
        <v xml:space="preserve"> -79.245815</v>
      </c>
      <c r="G144">
        <f>LOOKUP($A144,'DATA SHEET'!$A$2:$A$253,'DATA SHEET'!$J$2:$J$253)</f>
        <v>16</v>
      </c>
      <c r="H144" t="str">
        <f>LOOKUP($A144,'DATA SHEET'!$A$2:$A$253,'DATA SHEET'!$K$2:$K$253)</f>
        <v>Sunny</v>
      </c>
      <c r="I144" t="str">
        <f>LOOKUP($A144,'DATA SHEET'!$A$2:$A$253,'DATA SHEET'!$T$2:$T$253)</f>
        <v>SMALL</v>
      </c>
      <c r="J144" t="str">
        <f>LOOKUP($A144,'DATA SHEET'!$A$2:$A$253,'DATA SHEET'!$R$2:$R$253)</f>
        <v>YES</v>
      </c>
      <c r="K144" t="str">
        <f>LOOKUP($A144,'DATA SHEET'!$A$2:$A$253,'DATA SHEET'!$O$2:$O$253)</f>
        <v>Green Area</v>
      </c>
      <c r="L144" t="s">
        <v>15</v>
      </c>
      <c r="M144">
        <v>0.14217389573535183</v>
      </c>
      <c r="N144" t="s">
        <v>18</v>
      </c>
      <c r="O144">
        <v>6.5010000000000003</v>
      </c>
    </row>
    <row r="145" spans="1:15" x14ac:dyDescent="0.25">
      <c r="A145" s="1" t="s">
        <v>23</v>
      </c>
      <c r="B145" t="s">
        <v>50</v>
      </c>
      <c r="C145" t="str">
        <f>LOOKUP(A145,'DATA SHEET'!$A$2:$A$253,'DATA SHEET'!$E$2:$E$253)</f>
        <v>20227837</v>
      </c>
      <c r="D145">
        <f>LOOKUP(A145,'DATA SHEET'!$A$2:$A$253,'DATA SHEET'!$G$2:$G$253)</f>
        <v>6.3000000000000007</v>
      </c>
      <c r="E145" t="str">
        <f>LOOKUP($A145,'DATA SHEET'!$A$2:$A$253,'DATA SHEET'!$H$2:$H$253)</f>
        <v>43.182620</v>
      </c>
      <c r="F145" t="str">
        <f>LOOKUP($A145,'DATA SHEET'!$A$2:$A$253,'DATA SHEET'!$I$2:$I$253)</f>
        <v xml:space="preserve"> -79.245815</v>
      </c>
      <c r="G145">
        <f>LOOKUP($A145,'DATA SHEET'!$A$2:$A$253,'DATA SHEET'!$J$2:$J$253)</f>
        <v>16</v>
      </c>
      <c r="H145" t="str">
        <f>LOOKUP($A145,'DATA SHEET'!$A$2:$A$253,'DATA SHEET'!$K$2:$K$253)</f>
        <v>Sunny</v>
      </c>
      <c r="I145" t="str">
        <f>LOOKUP($A145,'DATA SHEET'!$A$2:$A$253,'DATA SHEET'!$T$2:$T$253)</f>
        <v>SMALL</v>
      </c>
      <c r="J145" t="str">
        <f>LOOKUP($A145,'DATA SHEET'!$A$2:$A$253,'DATA SHEET'!$R$2:$R$253)</f>
        <v>YES</v>
      </c>
      <c r="K145" t="str">
        <f>LOOKUP($A145,'DATA SHEET'!$A$2:$A$253,'DATA SHEET'!$O$2:$O$253)</f>
        <v>Green Area</v>
      </c>
      <c r="L145" t="s">
        <v>15</v>
      </c>
      <c r="M145">
        <v>0.14217389573535183</v>
      </c>
      <c r="N145" t="s">
        <v>18</v>
      </c>
      <c r="O145">
        <v>1.004</v>
      </c>
    </row>
    <row r="146" spans="1:15" x14ac:dyDescent="0.25">
      <c r="A146" s="1" t="s">
        <v>23</v>
      </c>
      <c r="B146" t="s">
        <v>50</v>
      </c>
      <c r="C146" t="str">
        <f>LOOKUP(A146,'DATA SHEET'!$A$2:$A$253,'DATA SHEET'!$E$2:$E$253)</f>
        <v>20227837</v>
      </c>
      <c r="D146">
        <f>LOOKUP(A146,'DATA SHEET'!$A$2:$A$253,'DATA SHEET'!$G$2:$G$253)</f>
        <v>6.3000000000000007</v>
      </c>
      <c r="E146" t="str">
        <f>LOOKUP($A146,'DATA SHEET'!$A$2:$A$253,'DATA SHEET'!$H$2:$H$253)</f>
        <v>43.182620</v>
      </c>
      <c r="F146" t="str">
        <f>LOOKUP($A146,'DATA SHEET'!$A$2:$A$253,'DATA SHEET'!$I$2:$I$253)</f>
        <v xml:space="preserve"> -79.245815</v>
      </c>
      <c r="G146">
        <f>LOOKUP($A146,'DATA SHEET'!$A$2:$A$253,'DATA SHEET'!$J$2:$J$253)</f>
        <v>16</v>
      </c>
      <c r="H146" t="str">
        <f>LOOKUP($A146,'DATA SHEET'!$A$2:$A$253,'DATA SHEET'!$K$2:$K$253)</f>
        <v>Sunny</v>
      </c>
      <c r="I146" t="str">
        <f>LOOKUP($A146,'DATA SHEET'!$A$2:$A$253,'DATA SHEET'!$T$2:$T$253)</f>
        <v>SMALL</v>
      </c>
      <c r="J146" t="str">
        <f>LOOKUP($A146,'DATA SHEET'!$A$2:$A$253,'DATA SHEET'!$R$2:$R$253)</f>
        <v>YES</v>
      </c>
      <c r="K146" t="str">
        <f>LOOKUP($A146,'DATA SHEET'!$A$2:$A$253,'DATA SHEET'!$O$2:$O$253)</f>
        <v>Green Area</v>
      </c>
      <c r="L146" t="s">
        <v>15</v>
      </c>
      <c r="M146">
        <v>0.14217389573535183</v>
      </c>
      <c r="N146" t="s">
        <v>18</v>
      </c>
      <c r="O146">
        <v>1.504</v>
      </c>
    </row>
    <row r="147" spans="1:15" x14ac:dyDescent="0.25">
      <c r="A147" s="1" t="s">
        <v>23</v>
      </c>
      <c r="B147" t="s">
        <v>50</v>
      </c>
      <c r="C147" t="str">
        <f>LOOKUP(A147,'DATA SHEET'!$A$2:$A$253,'DATA SHEET'!$E$2:$E$253)</f>
        <v>20227837</v>
      </c>
      <c r="D147">
        <f>LOOKUP(A147,'DATA SHEET'!$A$2:$A$253,'DATA SHEET'!$G$2:$G$253)</f>
        <v>6.3000000000000007</v>
      </c>
      <c r="E147" t="str">
        <f>LOOKUP($A147,'DATA SHEET'!$A$2:$A$253,'DATA SHEET'!$H$2:$H$253)</f>
        <v>43.182620</v>
      </c>
      <c r="F147" t="str">
        <f>LOOKUP($A147,'DATA SHEET'!$A$2:$A$253,'DATA SHEET'!$I$2:$I$253)</f>
        <v xml:space="preserve"> -79.245815</v>
      </c>
      <c r="G147">
        <f>LOOKUP($A147,'DATA SHEET'!$A$2:$A$253,'DATA SHEET'!$J$2:$J$253)</f>
        <v>16</v>
      </c>
      <c r="H147" t="str">
        <f>LOOKUP($A147,'DATA SHEET'!$A$2:$A$253,'DATA SHEET'!$K$2:$K$253)</f>
        <v>Sunny</v>
      </c>
      <c r="I147" t="str">
        <f>LOOKUP($A147,'DATA SHEET'!$A$2:$A$253,'DATA SHEET'!$T$2:$T$253)</f>
        <v>SMALL</v>
      </c>
      <c r="J147" t="str">
        <f>LOOKUP($A147,'DATA SHEET'!$A$2:$A$253,'DATA SHEET'!$R$2:$R$253)</f>
        <v>YES</v>
      </c>
      <c r="K147" t="str">
        <f>LOOKUP($A147,'DATA SHEET'!$A$2:$A$253,'DATA SHEET'!$O$2:$O$253)</f>
        <v>Green Area</v>
      </c>
      <c r="L147" t="s">
        <v>15</v>
      </c>
      <c r="M147">
        <v>0.14217389573535183</v>
      </c>
      <c r="N147" t="s">
        <v>18</v>
      </c>
      <c r="O147">
        <v>1.282</v>
      </c>
    </row>
    <row r="148" spans="1:15" x14ac:dyDescent="0.25">
      <c r="A148" s="1" t="s">
        <v>23</v>
      </c>
      <c r="B148" t="s">
        <v>50</v>
      </c>
      <c r="C148" t="str">
        <f>LOOKUP(A148,'DATA SHEET'!$A$2:$A$253,'DATA SHEET'!$E$2:$E$253)</f>
        <v>20227837</v>
      </c>
      <c r="D148">
        <f>LOOKUP(A148,'DATA SHEET'!$A$2:$A$253,'DATA SHEET'!$G$2:$G$253)</f>
        <v>6.3000000000000007</v>
      </c>
      <c r="E148" t="str">
        <f>LOOKUP($A148,'DATA SHEET'!$A$2:$A$253,'DATA SHEET'!$H$2:$H$253)</f>
        <v>43.182620</v>
      </c>
      <c r="F148" t="str">
        <f>LOOKUP($A148,'DATA SHEET'!$A$2:$A$253,'DATA SHEET'!$I$2:$I$253)</f>
        <v xml:space="preserve"> -79.245815</v>
      </c>
      <c r="G148">
        <f>LOOKUP($A148,'DATA SHEET'!$A$2:$A$253,'DATA SHEET'!$J$2:$J$253)</f>
        <v>16</v>
      </c>
      <c r="H148" t="str">
        <f>LOOKUP($A148,'DATA SHEET'!$A$2:$A$253,'DATA SHEET'!$K$2:$K$253)</f>
        <v>Sunny</v>
      </c>
      <c r="I148" t="str">
        <f>LOOKUP($A148,'DATA SHEET'!$A$2:$A$253,'DATA SHEET'!$T$2:$T$253)</f>
        <v>SMALL</v>
      </c>
      <c r="J148" t="str">
        <f>LOOKUP($A148,'DATA SHEET'!$A$2:$A$253,'DATA SHEET'!$R$2:$R$253)</f>
        <v>YES</v>
      </c>
      <c r="K148" t="str">
        <f>LOOKUP($A148,'DATA SHEET'!$A$2:$A$253,'DATA SHEET'!$O$2:$O$253)</f>
        <v>Green Area</v>
      </c>
      <c r="L148" t="s">
        <v>15</v>
      </c>
      <c r="M148">
        <v>0.14217389573535183</v>
      </c>
      <c r="N148" t="s">
        <v>18</v>
      </c>
      <c r="O148">
        <v>0.498</v>
      </c>
    </row>
    <row r="149" spans="1:15" x14ac:dyDescent="0.25">
      <c r="A149" s="1" t="s">
        <v>23</v>
      </c>
      <c r="B149" t="s">
        <v>50</v>
      </c>
      <c r="C149" t="str">
        <f>LOOKUP(A149,'DATA SHEET'!$A$2:$A$253,'DATA SHEET'!$E$2:$E$253)</f>
        <v>20227837</v>
      </c>
      <c r="D149">
        <f>LOOKUP(A149,'DATA SHEET'!$A$2:$A$253,'DATA SHEET'!$G$2:$G$253)</f>
        <v>6.3000000000000007</v>
      </c>
      <c r="E149" t="str">
        <f>LOOKUP($A149,'DATA SHEET'!$A$2:$A$253,'DATA SHEET'!$H$2:$H$253)</f>
        <v>43.182620</v>
      </c>
      <c r="F149" t="str">
        <f>LOOKUP($A149,'DATA SHEET'!$A$2:$A$253,'DATA SHEET'!$I$2:$I$253)</f>
        <v xml:space="preserve"> -79.245815</v>
      </c>
      <c r="G149">
        <f>LOOKUP($A149,'DATA SHEET'!$A$2:$A$253,'DATA SHEET'!$J$2:$J$253)</f>
        <v>16</v>
      </c>
      <c r="H149" t="str">
        <f>LOOKUP($A149,'DATA SHEET'!$A$2:$A$253,'DATA SHEET'!$K$2:$K$253)</f>
        <v>Sunny</v>
      </c>
      <c r="I149" t="str">
        <f>LOOKUP($A149,'DATA SHEET'!$A$2:$A$253,'DATA SHEET'!$T$2:$T$253)</f>
        <v>SMALL</v>
      </c>
      <c r="J149" t="str">
        <f>LOOKUP($A149,'DATA SHEET'!$A$2:$A$253,'DATA SHEET'!$R$2:$R$253)</f>
        <v>YES</v>
      </c>
      <c r="K149" t="str">
        <f>LOOKUP($A149,'DATA SHEET'!$A$2:$A$253,'DATA SHEET'!$O$2:$O$253)</f>
        <v>Green Area</v>
      </c>
      <c r="L149" t="s">
        <v>15</v>
      </c>
      <c r="M149">
        <v>0.14217389573535183</v>
      </c>
      <c r="N149" t="s">
        <v>18</v>
      </c>
      <c r="O149">
        <v>0.50800000000000001</v>
      </c>
    </row>
    <row r="150" spans="1:15" x14ac:dyDescent="0.25">
      <c r="A150" s="1" t="s">
        <v>23</v>
      </c>
      <c r="B150" t="s">
        <v>50</v>
      </c>
      <c r="C150" t="str">
        <f>LOOKUP(A150,'DATA SHEET'!$A$2:$A$253,'DATA SHEET'!$E$2:$E$253)</f>
        <v>20227837</v>
      </c>
      <c r="D150">
        <f>LOOKUP(A150,'DATA SHEET'!$A$2:$A$253,'DATA SHEET'!$G$2:$G$253)</f>
        <v>6.3000000000000007</v>
      </c>
      <c r="E150" t="str">
        <f>LOOKUP($A150,'DATA SHEET'!$A$2:$A$253,'DATA SHEET'!$H$2:$H$253)</f>
        <v>43.182620</v>
      </c>
      <c r="F150" t="str">
        <f>LOOKUP($A150,'DATA SHEET'!$A$2:$A$253,'DATA SHEET'!$I$2:$I$253)</f>
        <v xml:space="preserve"> -79.245815</v>
      </c>
      <c r="G150">
        <f>LOOKUP($A150,'DATA SHEET'!$A$2:$A$253,'DATA SHEET'!$J$2:$J$253)</f>
        <v>16</v>
      </c>
      <c r="H150" t="str">
        <f>LOOKUP($A150,'DATA SHEET'!$A$2:$A$253,'DATA SHEET'!$K$2:$K$253)</f>
        <v>Sunny</v>
      </c>
      <c r="I150" t="str">
        <f>LOOKUP($A150,'DATA SHEET'!$A$2:$A$253,'DATA SHEET'!$T$2:$T$253)</f>
        <v>SMALL</v>
      </c>
      <c r="J150" t="str">
        <f>LOOKUP($A150,'DATA SHEET'!$A$2:$A$253,'DATA SHEET'!$R$2:$R$253)</f>
        <v>YES</v>
      </c>
      <c r="K150" t="str">
        <f>LOOKUP($A150,'DATA SHEET'!$A$2:$A$253,'DATA SHEET'!$O$2:$O$253)</f>
        <v>Green Area</v>
      </c>
      <c r="L150" t="s">
        <v>15</v>
      </c>
      <c r="M150">
        <v>0.14217389573535183</v>
      </c>
      <c r="N150" t="s">
        <v>16</v>
      </c>
      <c r="O150">
        <v>1.0009999999999999</v>
      </c>
    </row>
    <row r="151" spans="1:15" x14ac:dyDescent="0.25">
      <c r="A151" s="1" t="s">
        <v>23</v>
      </c>
      <c r="B151" t="s">
        <v>50</v>
      </c>
      <c r="C151" t="str">
        <f>LOOKUP(A151,'DATA SHEET'!$A$2:$A$253,'DATA SHEET'!$E$2:$E$253)</f>
        <v>20227837</v>
      </c>
      <c r="D151">
        <f>LOOKUP(A151,'DATA SHEET'!$A$2:$A$253,'DATA SHEET'!$G$2:$G$253)</f>
        <v>6.3000000000000007</v>
      </c>
      <c r="E151" t="str">
        <f>LOOKUP($A151,'DATA SHEET'!$A$2:$A$253,'DATA SHEET'!$H$2:$H$253)</f>
        <v>43.182620</v>
      </c>
      <c r="F151" t="str">
        <f>LOOKUP($A151,'DATA SHEET'!$A$2:$A$253,'DATA SHEET'!$I$2:$I$253)</f>
        <v xml:space="preserve"> -79.245815</v>
      </c>
      <c r="G151">
        <f>LOOKUP($A151,'DATA SHEET'!$A$2:$A$253,'DATA SHEET'!$J$2:$J$253)</f>
        <v>16</v>
      </c>
      <c r="H151" t="str">
        <f>LOOKUP($A151,'DATA SHEET'!$A$2:$A$253,'DATA SHEET'!$K$2:$K$253)</f>
        <v>Sunny</v>
      </c>
      <c r="I151" t="str">
        <f>LOOKUP($A151,'DATA SHEET'!$A$2:$A$253,'DATA SHEET'!$T$2:$T$253)</f>
        <v>SMALL</v>
      </c>
      <c r="J151" t="str">
        <f>LOOKUP($A151,'DATA SHEET'!$A$2:$A$253,'DATA SHEET'!$R$2:$R$253)</f>
        <v>YES</v>
      </c>
      <c r="K151" t="str">
        <f>LOOKUP($A151,'DATA SHEET'!$A$2:$A$253,'DATA SHEET'!$O$2:$O$253)</f>
        <v>Green Area</v>
      </c>
      <c r="L151" t="s">
        <v>15</v>
      </c>
      <c r="M151">
        <v>0.14217389573535183</v>
      </c>
      <c r="N151" t="s">
        <v>16</v>
      </c>
      <c r="O151">
        <v>2.9980000000000002</v>
      </c>
    </row>
    <row r="152" spans="1:15" x14ac:dyDescent="0.25">
      <c r="A152" s="1" t="s">
        <v>23</v>
      </c>
      <c r="B152" t="s">
        <v>50</v>
      </c>
      <c r="C152" t="str">
        <f>LOOKUP(A152,'DATA SHEET'!$A$2:$A$253,'DATA SHEET'!$E$2:$E$253)</f>
        <v>20227837</v>
      </c>
      <c r="D152">
        <f>LOOKUP(A152,'DATA SHEET'!$A$2:$A$253,'DATA SHEET'!$G$2:$G$253)</f>
        <v>6.3000000000000007</v>
      </c>
      <c r="E152" t="str">
        <f>LOOKUP($A152,'DATA SHEET'!$A$2:$A$253,'DATA SHEET'!$H$2:$H$253)</f>
        <v>43.182620</v>
      </c>
      <c r="F152" t="str">
        <f>LOOKUP($A152,'DATA SHEET'!$A$2:$A$253,'DATA SHEET'!$I$2:$I$253)</f>
        <v xml:space="preserve"> -79.245815</v>
      </c>
      <c r="G152">
        <f>LOOKUP($A152,'DATA SHEET'!$A$2:$A$253,'DATA SHEET'!$J$2:$J$253)</f>
        <v>16</v>
      </c>
      <c r="H152" t="str">
        <f>LOOKUP($A152,'DATA SHEET'!$A$2:$A$253,'DATA SHEET'!$K$2:$K$253)</f>
        <v>Sunny</v>
      </c>
      <c r="I152" t="str">
        <f>LOOKUP($A152,'DATA SHEET'!$A$2:$A$253,'DATA SHEET'!$T$2:$T$253)</f>
        <v>SMALL</v>
      </c>
      <c r="J152" t="str">
        <f>LOOKUP($A152,'DATA SHEET'!$A$2:$A$253,'DATA SHEET'!$R$2:$R$253)</f>
        <v>YES</v>
      </c>
      <c r="K152" t="str">
        <f>LOOKUP($A152,'DATA SHEET'!$A$2:$A$253,'DATA SHEET'!$O$2:$O$253)</f>
        <v>Green Area</v>
      </c>
      <c r="L152" t="s">
        <v>15</v>
      </c>
      <c r="M152">
        <v>0.14217389573535183</v>
      </c>
      <c r="N152" t="s">
        <v>16</v>
      </c>
      <c r="O152">
        <v>0.499</v>
      </c>
    </row>
    <row r="153" spans="1:15" x14ac:dyDescent="0.25">
      <c r="A153" s="1" t="s">
        <v>23</v>
      </c>
      <c r="B153" t="s">
        <v>50</v>
      </c>
      <c r="C153" t="str">
        <f>LOOKUP(A153,'DATA SHEET'!$A$2:$A$253,'DATA SHEET'!$E$2:$E$253)</f>
        <v>20227837</v>
      </c>
      <c r="D153">
        <f>LOOKUP(A153,'DATA SHEET'!$A$2:$A$253,'DATA SHEET'!$G$2:$G$253)</f>
        <v>6.3000000000000007</v>
      </c>
      <c r="E153" t="str">
        <f>LOOKUP($A153,'DATA SHEET'!$A$2:$A$253,'DATA SHEET'!$H$2:$H$253)</f>
        <v>43.182620</v>
      </c>
      <c r="F153" t="str">
        <f>LOOKUP($A153,'DATA SHEET'!$A$2:$A$253,'DATA SHEET'!$I$2:$I$253)</f>
        <v xml:space="preserve"> -79.245815</v>
      </c>
      <c r="G153">
        <f>LOOKUP($A153,'DATA SHEET'!$A$2:$A$253,'DATA SHEET'!$J$2:$J$253)</f>
        <v>16</v>
      </c>
      <c r="H153" t="str">
        <f>LOOKUP($A153,'DATA SHEET'!$A$2:$A$253,'DATA SHEET'!$K$2:$K$253)</f>
        <v>Sunny</v>
      </c>
      <c r="I153" t="str">
        <f>LOOKUP($A153,'DATA SHEET'!$A$2:$A$253,'DATA SHEET'!$T$2:$T$253)</f>
        <v>SMALL</v>
      </c>
      <c r="J153" t="str">
        <f>LOOKUP($A153,'DATA SHEET'!$A$2:$A$253,'DATA SHEET'!$R$2:$R$253)</f>
        <v>YES</v>
      </c>
      <c r="K153" t="str">
        <f>LOOKUP($A153,'DATA SHEET'!$A$2:$A$253,'DATA SHEET'!$O$2:$O$253)</f>
        <v>Green Area</v>
      </c>
      <c r="L153" t="s">
        <v>15</v>
      </c>
      <c r="M153">
        <v>0.14217389573535183</v>
      </c>
      <c r="N153" t="s">
        <v>16</v>
      </c>
      <c r="O153">
        <v>0.749</v>
      </c>
    </row>
    <row r="154" spans="1:15" x14ac:dyDescent="0.25">
      <c r="A154" s="1" t="s">
        <v>23</v>
      </c>
      <c r="B154" t="s">
        <v>50</v>
      </c>
      <c r="C154" t="str">
        <f>LOOKUP(A154,'DATA SHEET'!$A$2:$A$253,'DATA SHEET'!$E$2:$E$253)</f>
        <v>20227837</v>
      </c>
      <c r="D154">
        <f>LOOKUP(A154,'DATA SHEET'!$A$2:$A$253,'DATA SHEET'!$G$2:$G$253)</f>
        <v>6.3000000000000007</v>
      </c>
      <c r="E154" t="str">
        <f>LOOKUP($A154,'DATA SHEET'!$A$2:$A$253,'DATA SHEET'!$H$2:$H$253)</f>
        <v>43.182620</v>
      </c>
      <c r="F154" t="str">
        <f>LOOKUP($A154,'DATA SHEET'!$A$2:$A$253,'DATA SHEET'!$I$2:$I$253)</f>
        <v xml:space="preserve"> -79.245815</v>
      </c>
      <c r="G154">
        <f>LOOKUP($A154,'DATA SHEET'!$A$2:$A$253,'DATA SHEET'!$J$2:$J$253)</f>
        <v>16</v>
      </c>
      <c r="H154" t="str">
        <f>LOOKUP($A154,'DATA SHEET'!$A$2:$A$253,'DATA SHEET'!$K$2:$K$253)</f>
        <v>Sunny</v>
      </c>
      <c r="I154" t="str">
        <f>LOOKUP($A154,'DATA SHEET'!$A$2:$A$253,'DATA SHEET'!$T$2:$T$253)</f>
        <v>SMALL</v>
      </c>
      <c r="J154" t="str">
        <f>LOOKUP($A154,'DATA SHEET'!$A$2:$A$253,'DATA SHEET'!$R$2:$R$253)</f>
        <v>YES</v>
      </c>
      <c r="K154" t="str">
        <f>LOOKUP($A154,'DATA SHEET'!$A$2:$A$253,'DATA SHEET'!$O$2:$O$253)</f>
        <v>Green Area</v>
      </c>
      <c r="L154" t="s">
        <v>15</v>
      </c>
      <c r="M154">
        <v>0.14217389573535183</v>
      </c>
      <c r="N154" t="s">
        <v>16</v>
      </c>
      <c r="O154">
        <v>1E-3</v>
      </c>
    </row>
    <row r="155" spans="1:15" x14ac:dyDescent="0.25">
      <c r="A155" s="1" t="s">
        <v>23</v>
      </c>
      <c r="B155" t="s">
        <v>50</v>
      </c>
      <c r="C155" t="str">
        <f>LOOKUP(A155,'DATA SHEET'!$A$2:$A$253,'DATA SHEET'!$E$2:$E$253)</f>
        <v>20227837</v>
      </c>
      <c r="D155">
        <f>LOOKUP(A155,'DATA SHEET'!$A$2:$A$253,'DATA SHEET'!$G$2:$G$253)</f>
        <v>6.3000000000000007</v>
      </c>
      <c r="E155" t="str">
        <f>LOOKUP($A155,'DATA SHEET'!$A$2:$A$253,'DATA SHEET'!$H$2:$H$253)</f>
        <v>43.182620</v>
      </c>
      <c r="F155" t="str">
        <f>LOOKUP($A155,'DATA SHEET'!$A$2:$A$253,'DATA SHEET'!$I$2:$I$253)</f>
        <v xml:space="preserve"> -79.245815</v>
      </c>
      <c r="G155">
        <f>LOOKUP($A155,'DATA SHEET'!$A$2:$A$253,'DATA SHEET'!$J$2:$J$253)</f>
        <v>16</v>
      </c>
      <c r="H155" t="str">
        <f>LOOKUP($A155,'DATA SHEET'!$A$2:$A$253,'DATA SHEET'!$K$2:$K$253)</f>
        <v>Sunny</v>
      </c>
      <c r="I155" t="str">
        <f>LOOKUP($A155,'DATA SHEET'!$A$2:$A$253,'DATA SHEET'!$T$2:$T$253)</f>
        <v>SMALL</v>
      </c>
      <c r="J155" t="str">
        <f>LOOKUP($A155,'DATA SHEET'!$A$2:$A$253,'DATA SHEET'!$R$2:$R$253)</f>
        <v>YES</v>
      </c>
      <c r="K155" t="str">
        <f>LOOKUP($A155,'DATA SHEET'!$A$2:$A$253,'DATA SHEET'!$O$2:$O$253)</f>
        <v>Green Area</v>
      </c>
      <c r="L155" t="s">
        <v>15</v>
      </c>
      <c r="M155">
        <v>0.14217389573535183</v>
      </c>
      <c r="N155" t="s">
        <v>16</v>
      </c>
      <c r="O155">
        <v>1.0069999999999999</v>
      </c>
    </row>
    <row r="156" spans="1:15" x14ac:dyDescent="0.25">
      <c r="A156" s="1" t="s">
        <v>23</v>
      </c>
      <c r="B156" t="s">
        <v>50</v>
      </c>
      <c r="C156" t="str">
        <f>LOOKUP(A156,'DATA SHEET'!$A$2:$A$253,'DATA SHEET'!$E$2:$E$253)</f>
        <v>20227837</v>
      </c>
      <c r="D156">
        <f>LOOKUP(A156,'DATA SHEET'!$A$2:$A$253,'DATA SHEET'!$G$2:$G$253)</f>
        <v>6.3000000000000007</v>
      </c>
      <c r="E156" t="str">
        <f>LOOKUP($A156,'DATA SHEET'!$A$2:$A$253,'DATA SHEET'!$H$2:$H$253)</f>
        <v>43.182620</v>
      </c>
      <c r="F156" t="str">
        <f>LOOKUP($A156,'DATA SHEET'!$A$2:$A$253,'DATA SHEET'!$I$2:$I$253)</f>
        <v xml:space="preserve"> -79.245815</v>
      </c>
      <c r="G156">
        <f>LOOKUP($A156,'DATA SHEET'!$A$2:$A$253,'DATA SHEET'!$J$2:$J$253)</f>
        <v>16</v>
      </c>
      <c r="H156" t="str">
        <f>LOOKUP($A156,'DATA SHEET'!$A$2:$A$253,'DATA SHEET'!$K$2:$K$253)</f>
        <v>Sunny</v>
      </c>
      <c r="I156" t="str">
        <f>LOOKUP($A156,'DATA SHEET'!$A$2:$A$253,'DATA SHEET'!$T$2:$T$253)</f>
        <v>SMALL</v>
      </c>
      <c r="J156" t="str">
        <f>LOOKUP($A156,'DATA SHEET'!$A$2:$A$253,'DATA SHEET'!$R$2:$R$253)</f>
        <v>YES</v>
      </c>
      <c r="K156" t="str">
        <f>LOOKUP($A156,'DATA SHEET'!$A$2:$A$253,'DATA SHEET'!$O$2:$O$253)</f>
        <v>Green Area</v>
      </c>
      <c r="L156" t="s">
        <v>15</v>
      </c>
      <c r="M156">
        <v>0.14217389573535183</v>
      </c>
      <c r="N156" t="s">
        <v>16</v>
      </c>
      <c r="O156">
        <v>0.746</v>
      </c>
    </row>
    <row r="157" spans="1:15" x14ac:dyDescent="0.25">
      <c r="A157" s="1" t="s">
        <v>23</v>
      </c>
      <c r="B157" t="s">
        <v>50</v>
      </c>
      <c r="C157" t="str">
        <f>LOOKUP(A157,'DATA SHEET'!$A$2:$A$253,'DATA SHEET'!$E$2:$E$253)</f>
        <v>20227837</v>
      </c>
      <c r="D157">
        <f>LOOKUP(A157,'DATA SHEET'!$A$2:$A$253,'DATA SHEET'!$G$2:$G$253)</f>
        <v>6.3000000000000007</v>
      </c>
      <c r="E157" t="str">
        <f>LOOKUP($A157,'DATA SHEET'!$A$2:$A$253,'DATA SHEET'!$H$2:$H$253)</f>
        <v>43.182620</v>
      </c>
      <c r="F157" t="str">
        <f>LOOKUP($A157,'DATA SHEET'!$A$2:$A$253,'DATA SHEET'!$I$2:$I$253)</f>
        <v xml:space="preserve"> -79.245815</v>
      </c>
      <c r="G157">
        <f>LOOKUP($A157,'DATA SHEET'!$A$2:$A$253,'DATA SHEET'!$J$2:$J$253)</f>
        <v>16</v>
      </c>
      <c r="H157" t="str">
        <f>LOOKUP($A157,'DATA SHEET'!$A$2:$A$253,'DATA SHEET'!$K$2:$K$253)</f>
        <v>Sunny</v>
      </c>
      <c r="I157" t="str">
        <f>LOOKUP($A157,'DATA SHEET'!$A$2:$A$253,'DATA SHEET'!$T$2:$T$253)</f>
        <v>SMALL</v>
      </c>
      <c r="J157" t="str">
        <f>LOOKUP($A157,'DATA SHEET'!$A$2:$A$253,'DATA SHEET'!$R$2:$R$253)</f>
        <v>YES</v>
      </c>
      <c r="K157" t="str">
        <f>LOOKUP($A157,'DATA SHEET'!$A$2:$A$253,'DATA SHEET'!$O$2:$O$253)</f>
        <v>Green Area</v>
      </c>
      <c r="L157" t="s">
        <v>15</v>
      </c>
      <c r="M157">
        <v>0.14217389573535183</v>
      </c>
      <c r="N157" t="s">
        <v>16</v>
      </c>
      <c r="O157">
        <v>2.4990000000000001</v>
      </c>
    </row>
    <row r="158" spans="1:15" x14ac:dyDescent="0.25">
      <c r="A158" s="1" t="s">
        <v>23</v>
      </c>
      <c r="B158" t="s">
        <v>50</v>
      </c>
      <c r="C158" t="str">
        <f>LOOKUP(A158,'DATA SHEET'!$A$2:$A$253,'DATA SHEET'!$E$2:$E$253)</f>
        <v>20227837</v>
      </c>
      <c r="D158">
        <f>LOOKUP(A158,'DATA SHEET'!$A$2:$A$253,'DATA SHEET'!$G$2:$G$253)</f>
        <v>6.3000000000000007</v>
      </c>
      <c r="E158" t="str">
        <f>LOOKUP($A158,'DATA SHEET'!$A$2:$A$253,'DATA SHEET'!$H$2:$H$253)</f>
        <v>43.182620</v>
      </c>
      <c r="F158" t="str">
        <f>LOOKUP($A158,'DATA SHEET'!$A$2:$A$253,'DATA SHEET'!$I$2:$I$253)</f>
        <v xml:space="preserve"> -79.245815</v>
      </c>
      <c r="G158">
        <f>LOOKUP($A158,'DATA SHEET'!$A$2:$A$253,'DATA SHEET'!$J$2:$J$253)</f>
        <v>16</v>
      </c>
      <c r="H158" t="str">
        <f>LOOKUP($A158,'DATA SHEET'!$A$2:$A$253,'DATA SHEET'!$K$2:$K$253)</f>
        <v>Sunny</v>
      </c>
      <c r="I158" t="str">
        <f>LOOKUP($A158,'DATA SHEET'!$A$2:$A$253,'DATA SHEET'!$T$2:$T$253)</f>
        <v>SMALL</v>
      </c>
      <c r="J158" t="str">
        <f>LOOKUP($A158,'DATA SHEET'!$A$2:$A$253,'DATA SHEET'!$R$2:$R$253)</f>
        <v>YES</v>
      </c>
      <c r="K158" t="str">
        <f>LOOKUP($A158,'DATA SHEET'!$A$2:$A$253,'DATA SHEET'!$O$2:$O$253)</f>
        <v>Green Area</v>
      </c>
      <c r="L158" t="s">
        <v>15</v>
      </c>
      <c r="M158">
        <v>0.14217389573535183</v>
      </c>
      <c r="N158" t="s">
        <v>16</v>
      </c>
      <c r="O158">
        <v>0.998</v>
      </c>
    </row>
    <row r="159" spans="1:15" x14ac:dyDescent="0.25">
      <c r="A159" s="1" t="s">
        <v>23</v>
      </c>
      <c r="B159" t="s">
        <v>50</v>
      </c>
      <c r="C159" t="str">
        <f>LOOKUP(A159,'DATA SHEET'!$A$2:$A$253,'DATA SHEET'!$E$2:$E$253)</f>
        <v>20227837</v>
      </c>
      <c r="D159">
        <f>LOOKUP(A159,'DATA SHEET'!$A$2:$A$253,'DATA SHEET'!$G$2:$G$253)</f>
        <v>6.3000000000000007</v>
      </c>
      <c r="E159" t="str">
        <f>LOOKUP($A159,'DATA SHEET'!$A$2:$A$253,'DATA SHEET'!$H$2:$H$253)</f>
        <v>43.182620</v>
      </c>
      <c r="F159" t="str">
        <f>LOOKUP($A159,'DATA SHEET'!$A$2:$A$253,'DATA SHEET'!$I$2:$I$253)</f>
        <v xml:space="preserve"> -79.245815</v>
      </c>
      <c r="G159">
        <f>LOOKUP($A159,'DATA SHEET'!$A$2:$A$253,'DATA SHEET'!$J$2:$J$253)</f>
        <v>16</v>
      </c>
      <c r="H159" t="str">
        <f>LOOKUP($A159,'DATA SHEET'!$A$2:$A$253,'DATA SHEET'!$K$2:$K$253)</f>
        <v>Sunny</v>
      </c>
      <c r="I159" t="str">
        <f>LOOKUP($A159,'DATA SHEET'!$A$2:$A$253,'DATA SHEET'!$T$2:$T$253)</f>
        <v>SMALL</v>
      </c>
      <c r="J159" t="str">
        <f>LOOKUP($A159,'DATA SHEET'!$A$2:$A$253,'DATA SHEET'!$R$2:$R$253)</f>
        <v>YES</v>
      </c>
      <c r="K159" t="str">
        <f>LOOKUP($A159,'DATA SHEET'!$A$2:$A$253,'DATA SHEET'!$O$2:$O$253)</f>
        <v>Green Area</v>
      </c>
      <c r="L159" t="s">
        <v>15</v>
      </c>
      <c r="M159">
        <v>0.14217389573535183</v>
      </c>
      <c r="N159" t="s">
        <v>16</v>
      </c>
      <c r="O159">
        <v>1.5</v>
      </c>
    </row>
    <row r="160" spans="1:15" x14ac:dyDescent="0.25">
      <c r="A160" s="1" t="s">
        <v>23</v>
      </c>
      <c r="B160" t="s">
        <v>50</v>
      </c>
      <c r="C160" t="str">
        <f>LOOKUP(A160,'DATA SHEET'!$A$2:$A$253,'DATA SHEET'!$E$2:$E$253)</f>
        <v>20227837</v>
      </c>
      <c r="D160">
        <f>LOOKUP(A160,'DATA SHEET'!$A$2:$A$253,'DATA SHEET'!$G$2:$G$253)</f>
        <v>6.3000000000000007</v>
      </c>
      <c r="E160" t="str">
        <f>LOOKUP($A160,'DATA SHEET'!$A$2:$A$253,'DATA SHEET'!$H$2:$H$253)</f>
        <v>43.182620</v>
      </c>
      <c r="F160" t="str">
        <f>LOOKUP($A160,'DATA SHEET'!$A$2:$A$253,'DATA SHEET'!$I$2:$I$253)</f>
        <v xml:space="preserve"> -79.245815</v>
      </c>
      <c r="G160">
        <f>LOOKUP($A160,'DATA SHEET'!$A$2:$A$253,'DATA SHEET'!$J$2:$J$253)</f>
        <v>16</v>
      </c>
      <c r="H160" t="str">
        <f>LOOKUP($A160,'DATA SHEET'!$A$2:$A$253,'DATA SHEET'!$K$2:$K$253)</f>
        <v>Sunny</v>
      </c>
      <c r="I160" t="str">
        <f>LOOKUP($A160,'DATA SHEET'!$A$2:$A$253,'DATA SHEET'!$T$2:$T$253)</f>
        <v>SMALL</v>
      </c>
      <c r="J160" t="str">
        <f>LOOKUP($A160,'DATA SHEET'!$A$2:$A$253,'DATA SHEET'!$R$2:$R$253)</f>
        <v>YES</v>
      </c>
      <c r="K160" t="str">
        <f>LOOKUP($A160,'DATA SHEET'!$A$2:$A$253,'DATA SHEET'!$O$2:$O$253)</f>
        <v>Green Area</v>
      </c>
      <c r="L160" t="s">
        <v>15</v>
      </c>
      <c r="M160">
        <v>0.14217389573535183</v>
      </c>
      <c r="N160" t="s">
        <v>16</v>
      </c>
      <c r="O160">
        <v>1.99</v>
      </c>
    </row>
    <row r="161" spans="1:15" x14ac:dyDescent="0.25">
      <c r="A161" s="1" t="s">
        <v>23</v>
      </c>
      <c r="B161" t="s">
        <v>50</v>
      </c>
      <c r="C161" t="str">
        <f>LOOKUP(A161,'DATA SHEET'!$A$2:$A$253,'DATA SHEET'!$E$2:$E$253)</f>
        <v>20227837</v>
      </c>
      <c r="D161">
        <f>LOOKUP(A161,'DATA SHEET'!$A$2:$A$253,'DATA SHEET'!$G$2:$G$253)</f>
        <v>6.3000000000000007</v>
      </c>
      <c r="E161" t="str">
        <f>LOOKUP($A161,'DATA SHEET'!$A$2:$A$253,'DATA SHEET'!$H$2:$H$253)</f>
        <v>43.182620</v>
      </c>
      <c r="F161" t="str">
        <f>LOOKUP($A161,'DATA SHEET'!$A$2:$A$253,'DATA SHEET'!$I$2:$I$253)</f>
        <v xml:space="preserve"> -79.245815</v>
      </c>
      <c r="G161">
        <f>LOOKUP($A161,'DATA SHEET'!$A$2:$A$253,'DATA SHEET'!$J$2:$J$253)</f>
        <v>16</v>
      </c>
      <c r="H161" t="str">
        <f>LOOKUP($A161,'DATA SHEET'!$A$2:$A$253,'DATA SHEET'!$K$2:$K$253)</f>
        <v>Sunny</v>
      </c>
      <c r="I161" t="str">
        <f>LOOKUP($A161,'DATA SHEET'!$A$2:$A$253,'DATA SHEET'!$T$2:$T$253)</f>
        <v>SMALL</v>
      </c>
      <c r="J161" t="str">
        <f>LOOKUP($A161,'DATA SHEET'!$A$2:$A$253,'DATA SHEET'!$R$2:$R$253)</f>
        <v>YES</v>
      </c>
      <c r="K161" t="str">
        <f>LOOKUP($A161,'DATA SHEET'!$A$2:$A$253,'DATA SHEET'!$O$2:$O$253)</f>
        <v>Green Area</v>
      </c>
      <c r="L161" t="s">
        <v>15</v>
      </c>
      <c r="M161">
        <v>0.14217389573535183</v>
      </c>
      <c r="N161" t="s">
        <v>16</v>
      </c>
      <c r="O161">
        <v>2.4990000000000001</v>
      </c>
    </row>
    <row r="162" spans="1:15" x14ac:dyDescent="0.25">
      <c r="A162" s="1" t="s">
        <v>23</v>
      </c>
      <c r="B162" t="s">
        <v>50</v>
      </c>
      <c r="C162" t="str">
        <f>LOOKUP(A162,'DATA SHEET'!$A$2:$A$253,'DATA SHEET'!$E$2:$E$253)</f>
        <v>20227837</v>
      </c>
      <c r="D162">
        <f>LOOKUP(A162,'DATA SHEET'!$A$2:$A$253,'DATA SHEET'!$G$2:$G$253)</f>
        <v>6.3000000000000007</v>
      </c>
      <c r="E162" t="str">
        <f>LOOKUP($A162,'DATA SHEET'!$A$2:$A$253,'DATA SHEET'!$H$2:$H$253)</f>
        <v>43.182620</v>
      </c>
      <c r="F162" t="str">
        <f>LOOKUP($A162,'DATA SHEET'!$A$2:$A$253,'DATA SHEET'!$I$2:$I$253)</f>
        <v xml:space="preserve"> -79.245815</v>
      </c>
      <c r="G162">
        <f>LOOKUP($A162,'DATA SHEET'!$A$2:$A$253,'DATA SHEET'!$J$2:$J$253)</f>
        <v>16</v>
      </c>
      <c r="H162" t="str">
        <f>LOOKUP($A162,'DATA SHEET'!$A$2:$A$253,'DATA SHEET'!$K$2:$K$253)</f>
        <v>Sunny</v>
      </c>
      <c r="I162" t="str">
        <f>LOOKUP($A162,'DATA SHEET'!$A$2:$A$253,'DATA SHEET'!$T$2:$T$253)</f>
        <v>SMALL</v>
      </c>
      <c r="J162" t="str">
        <f>LOOKUP($A162,'DATA SHEET'!$A$2:$A$253,'DATA SHEET'!$R$2:$R$253)</f>
        <v>YES</v>
      </c>
      <c r="K162" t="str">
        <f>LOOKUP($A162,'DATA SHEET'!$A$2:$A$253,'DATA SHEET'!$O$2:$O$253)</f>
        <v>Green Area</v>
      </c>
      <c r="L162" t="s">
        <v>15</v>
      </c>
      <c r="M162">
        <v>0.14217389573535183</v>
      </c>
      <c r="N162" t="s">
        <v>16</v>
      </c>
      <c r="O162">
        <v>0.49</v>
      </c>
    </row>
    <row r="163" spans="1:15" x14ac:dyDescent="0.25">
      <c r="A163" s="1" t="s">
        <v>23</v>
      </c>
      <c r="B163" t="s">
        <v>50</v>
      </c>
      <c r="C163" t="str">
        <f>LOOKUP(A163,'DATA SHEET'!$A$2:$A$253,'DATA SHEET'!$E$2:$E$253)</f>
        <v>20227837</v>
      </c>
      <c r="D163">
        <f>LOOKUP(A163,'DATA SHEET'!$A$2:$A$253,'DATA SHEET'!$G$2:$G$253)</f>
        <v>6.3000000000000007</v>
      </c>
      <c r="E163" t="str">
        <f>LOOKUP($A163,'DATA SHEET'!$A$2:$A$253,'DATA SHEET'!$H$2:$H$253)</f>
        <v>43.182620</v>
      </c>
      <c r="F163" t="str">
        <f>LOOKUP($A163,'DATA SHEET'!$A$2:$A$253,'DATA SHEET'!$I$2:$I$253)</f>
        <v xml:space="preserve"> -79.245815</v>
      </c>
      <c r="G163">
        <f>LOOKUP($A163,'DATA SHEET'!$A$2:$A$253,'DATA SHEET'!$J$2:$J$253)</f>
        <v>16</v>
      </c>
      <c r="H163" t="str">
        <f>LOOKUP($A163,'DATA SHEET'!$A$2:$A$253,'DATA SHEET'!$K$2:$K$253)</f>
        <v>Sunny</v>
      </c>
      <c r="I163" t="str">
        <f>LOOKUP($A163,'DATA SHEET'!$A$2:$A$253,'DATA SHEET'!$T$2:$T$253)</f>
        <v>SMALL</v>
      </c>
      <c r="J163" t="str">
        <f>LOOKUP($A163,'DATA SHEET'!$A$2:$A$253,'DATA SHEET'!$R$2:$R$253)</f>
        <v>YES</v>
      </c>
      <c r="K163" t="str">
        <f>LOOKUP($A163,'DATA SHEET'!$A$2:$A$253,'DATA SHEET'!$O$2:$O$253)</f>
        <v>Green Area</v>
      </c>
      <c r="L163" t="s">
        <v>15</v>
      </c>
      <c r="M163">
        <v>0.14217389573535183</v>
      </c>
      <c r="N163" t="s">
        <v>16</v>
      </c>
      <c r="O163">
        <v>1.5</v>
      </c>
    </row>
    <row r="164" spans="1:15" x14ac:dyDescent="0.25">
      <c r="A164" s="1" t="s">
        <v>23</v>
      </c>
      <c r="B164" t="s">
        <v>50</v>
      </c>
      <c r="C164" t="str">
        <f>LOOKUP(A164,'DATA SHEET'!$A$2:$A$253,'DATA SHEET'!$E$2:$E$253)</f>
        <v>20227837</v>
      </c>
      <c r="D164">
        <f>LOOKUP(A164,'DATA SHEET'!$A$2:$A$253,'DATA SHEET'!$G$2:$G$253)</f>
        <v>6.3000000000000007</v>
      </c>
      <c r="E164" t="str">
        <f>LOOKUP($A164,'DATA SHEET'!$A$2:$A$253,'DATA SHEET'!$H$2:$H$253)</f>
        <v>43.182620</v>
      </c>
      <c r="F164" t="str">
        <f>LOOKUP($A164,'DATA SHEET'!$A$2:$A$253,'DATA SHEET'!$I$2:$I$253)</f>
        <v xml:space="preserve"> -79.245815</v>
      </c>
      <c r="G164">
        <f>LOOKUP($A164,'DATA SHEET'!$A$2:$A$253,'DATA SHEET'!$J$2:$J$253)</f>
        <v>16</v>
      </c>
      <c r="H164" t="str">
        <f>LOOKUP($A164,'DATA SHEET'!$A$2:$A$253,'DATA SHEET'!$K$2:$K$253)</f>
        <v>Sunny</v>
      </c>
      <c r="I164" t="str">
        <f>LOOKUP($A164,'DATA SHEET'!$A$2:$A$253,'DATA SHEET'!$T$2:$T$253)</f>
        <v>SMALL</v>
      </c>
      <c r="J164" t="str">
        <f>LOOKUP($A164,'DATA SHEET'!$A$2:$A$253,'DATA SHEET'!$R$2:$R$253)</f>
        <v>YES</v>
      </c>
      <c r="K164" t="str">
        <f>LOOKUP($A164,'DATA SHEET'!$A$2:$A$253,'DATA SHEET'!$O$2:$O$253)</f>
        <v>Green Area</v>
      </c>
      <c r="L164" t="s">
        <v>15</v>
      </c>
      <c r="M164">
        <v>0.14217389573535183</v>
      </c>
      <c r="N164" t="s">
        <v>16</v>
      </c>
      <c r="O164">
        <v>0.23499999999999999</v>
      </c>
    </row>
    <row r="165" spans="1:15" x14ac:dyDescent="0.25">
      <c r="A165" s="1" t="s">
        <v>23</v>
      </c>
      <c r="B165" t="s">
        <v>50</v>
      </c>
      <c r="C165" t="str">
        <f>LOOKUP(A165,'DATA SHEET'!$A$2:$A$253,'DATA SHEET'!$E$2:$E$253)</f>
        <v>20227837</v>
      </c>
      <c r="D165">
        <f>LOOKUP(A165,'DATA SHEET'!$A$2:$A$253,'DATA SHEET'!$G$2:$G$253)</f>
        <v>6.3000000000000007</v>
      </c>
      <c r="E165" t="str">
        <f>LOOKUP($A165,'DATA SHEET'!$A$2:$A$253,'DATA SHEET'!$H$2:$H$253)</f>
        <v>43.182620</v>
      </c>
      <c r="F165" t="str">
        <f>LOOKUP($A165,'DATA SHEET'!$A$2:$A$253,'DATA SHEET'!$I$2:$I$253)</f>
        <v xml:space="preserve"> -79.245815</v>
      </c>
      <c r="G165">
        <f>LOOKUP($A165,'DATA SHEET'!$A$2:$A$253,'DATA SHEET'!$J$2:$J$253)</f>
        <v>16</v>
      </c>
      <c r="H165" t="str">
        <f>LOOKUP($A165,'DATA SHEET'!$A$2:$A$253,'DATA SHEET'!$K$2:$K$253)</f>
        <v>Sunny</v>
      </c>
      <c r="I165" t="str">
        <f>LOOKUP($A165,'DATA SHEET'!$A$2:$A$253,'DATA SHEET'!$T$2:$T$253)</f>
        <v>SMALL</v>
      </c>
      <c r="J165" t="str">
        <f>LOOKUP($A165,'DATA SHEET'!$A$2:$A$253,'DATA SHEET'!$R$2:$R$253)</f>
        <v>YES</v>
      </c>
      <c r="K165" t="str">
        <f>LOOKUP($A165,'DATA SHEET'!$A$2:$A$253,'DATA SHEET'!$O$2:$O$253)</f>
        <v>Green Area</v>
      </c>
      <c r="L165" t="s">
        <v>15</v>
      </c>
      <c r="M165">
        <v>0.14217389573535183</v>
      </c>
      <c r="N165" t="s">
        <v>16</v>
      </c>
      <c r="O165">
        <v>0.49099999999999999</v>
      </c>
    </row>
    <row r="166" spans="1:15" x14ac:dyDescent="0.25">
      <c r="A166" s="1" t="s">
        <v>23</v>
      </c>
      <c r="B166" t="s">
        <v>50</v>
      </c>
      <c r="C166" t="str">
        <f>LOOKUP(A166,'DATA SHEET'!$A$2:$A$253,'DATA SHEET'!$E$2:$E$253)</f>
        <v>20227837</v>
      </c>
      <c r="D166">
        <f>LOOKUP(A166,'DATA SHEET'!$A$2:$A$253,'DATA SHEET'!$G$2:$G$253)</f>
        <v>6.3000000000000007</v>
      </c>
      <c r="E166" t="str">
        <f>LOOKUP($A166,'DATA SHEET'!$A$2:$A$253,'DATA SHEET'!$H$2:$H$253)</f>
        <v>43.182620</v>
      </c>
      <c r="F166" t="str">
        <f>LOOKUP($A166,'DATA SHEET'!$A$2:$A$253,'DATA SHEET'!$I$2:$I$253)</f>
        <v xml:space="preserve"> -79.245815</v>
      </c>
      <c r="G166">
        <f>LOOKUP($A166,'DATA SHEET'!$A$2:$A$253,'DATA SHEET'!$J$2:$J$253)</f>
        <v>16</v>
      </c>
      <c r="H166" t="str">
        <f>LOOKUP($A166,'DATA SHEET'!$A$2:$A$253,'DATA SHEET'!$K$2:$K$253)</f>
        <v>Sunny</v>
      </c>
      <c r="I166" t="str">
        <f>LOOKUP($A166,'DATA SHEET'!$A$2:$A$253,'DATA SHEET'!$T$2:$T$253)</f>
        <v>SMALL</v>
      </c>
      <c r="J166" t="str">
        <f>LOOKUP($A166,'DATA SHEET'!$A$2:$A$253,'DATA SHEET'!$R$2:$R$253)</f>
        <v>YES</v>
      </c>
      <c r="K166" t="str">
        <f>LOOKUP($A166,'DATA SHEET'!$A$2:$A$253,'DATA SHEET'!$O$2:$O$253)</f>
        <v>Green Area</v>
      </c>
      <c r="L166" t="s">
        <v>15</v>
      </c>
      <c r="M166">
        <v>0.14217389573535183</v>
      </c>
      <c r="N166" t="s">
        <v>16</v>
      </c>
      <c r="O166">
        <v>1.2509999999999999</v>
      </c>
    </row>
    <row r="167" spans="1:15" x14ac:dyDescent="0.25">
      <c r="A167" s="1" t="s">
        <v>23</v>
      </c>
      <c r="B167" t="s">
        <v>50</v>
      </c>
      <c r="C167" t="str">
        <f>LOOKUP(A167,'DATA SHEET'!$A$2:$A$253,'DATA SHEET'!$E$2:$E$253)</f>
        <v>20227837</v>
      </c>
      <c r="D167">
        <f>LOOKUP(A167,'DATA SHEET'!$A$2:$A$253,'DATA SHEET'!$G$2:$G$253)</f>
        <v>6.3000000000000007</v>
      </c>
      <c r="E167" t="str">
        <f>LOOKUP($A167,'DATA SHEET'!$A$2:$A$253,'DATA SHEET'!$H$2:$H$253)</f>
        <v>43.182620</v>
      </c>
      <c r="F167" t="str">
        <f>LOOKUP($A167,'DATA SHEET'!$A$2:$A$253,'DATA SHEET'!$I$2:$I$253)</f>
        <v xml:space="preserve"> -79.245815</v>
      </c>
      <c r="G167">
        <f>LOOKUP($A167,'DATA SHEET'!$A$2:$A$253,'DATA SHEET'!$J$2:$J$253)</f>
        <v>16</v>
      </c>
      <c r="H167" t="str">
        <f>LOOKUP($A167,'DATA SHEET'!$A$2:$A$253,'DATA SHEET'!$K$2:$K$253)</f>
        <v>Sunny</v>
      </c>
      <c r="I167" t="str">
        <f>LOOKUP($A167,'DATA SHEET'!$A$2:$A$253,'DATA SHEET'!$T$2:$T$253)</f>
        <v>SMALL</v>
      </c>
      <c r="J167" t="str">
        <f>LOOKUP($A167,'DATA SHEET'!$A$2:$A$253,'DATA SHEET'!$R$2:$R$253)</f>
        <v>YES</v>
      </c>
      <c r="K167" t="str">
        <f>LOOKUP($A167,'DATA SHEET'!$A$2:$A$253,'DATA SHEET'!$O$2:$O$253)</f>
        <v>Green Area</v>
      </c>
      <c r="L167" t="s">
        <v>15</v>
      </c>
      <c r="M167">
        <v>0.14217389573535183</v>
      </c>
      <c r="N167" t="s">
        <v>16</v>
      </c>
      <c r="O167">
        <v>1.4990000000000001</v>
      </c>
    </row>
    <row r="168" spans="1:15" x14ac:dyDescent="0.25">
      <c r="A168" s="1" t="s">
        <v>23</v>
      </c>
      <c r="B168" t="s">
        <v>50</v>
      </c>
      <c r="C168" t="str">
        <f>LOOKUP(A168,'DATA SHEET'!$A$2:$A$253,'DATA SHEET'!$E$2:$E$253)</f>
        <v>20227837</v>
      </c>
      <c r="D168">
        <f>LOOKUP(A168,'DATA SHEET'!$A$2:$A$253,'DATA SHEET'!$G$2:$G$253)</f>
        <v>6.3000000000000007</v>
      </c>
      <c r="E168" t="str">
        <f>LOOKUP($A168,'DATA SHEET'!$A$2:$A$253,'DATA SHEET'!$H$2:$H$253)</f>
        <v>43.182620</v>
      </c>
      <c r="F168" t="str">
        <f>LOOKUP($A168,'DATA SHEET'!$A$2:$A$253,'DATA SHEET'!$I$2:$I$253)</f>
        <v xml:space="preserve"> -79.245815</v>
      </c>
      <c r="G168">
        <f>LOOKUP($A168,'DATA SHEET'!$A$2:$A$253,'DATA SHEET'!$J$2:$J$253)</f>
        <v>16</v>
      </c>
      <c r="H168" t="str">
        <f>LOOKUP($A168,'DATA SHEET'!$A$2:$A$253,'DATA SHEET'!$K$2:$K$253)</f>
        <v>Sunny</v>
      </c>
      <c r="I168" t="str">
        <f>LOOKUP($A168,'DATA SHEET'!$A$2:$A$253,'DATA SHEET'!$T$2:$T$253)</f>
        <v>SMALL</v>
      </c>
      <c r="J168" t="str">
        <f>LOOKUP($A168,'DATA SHEET'!$A$2:$A$253,'DATA SHEET'!$R$2:$R$253)</f>
        <v>YES</v>
      </c>
      <c r="K168" t="str">
        <f>LOOKUP($A168,'DATA SHEET'!$A$2:$A$253,'DATA SHEET'!$O$2:$O$253)</f>
        <v>Green Area</v>
      </c>
      <c r="L168" t="s">
        <v>15</v>
      </c>
      <c r="M168">
        <v>0.14217389573535183</v>
      </c>
      <c r="N168" t="s">
        <v>16</v>
      </c>
      <c r="O168">
        <v>4.024</v>
      </c>
    </row>
    <row r="169" spans="1:15" x14ac:dyDescent="0.25">
      <c r="A169" s="1" t="s">
        <v>23</v>
      </c>
      <c r="B169" t="s">
        <v>50</v>
      </c>
      <c r="C169" t="str">
        <f>LOOKUP(A169,'DATA SHEET'!$A$2:$A$253,'DATA SHEET'!$E$2:$E$253)</f>
        <v>20227837</v>
      </c>
      <c r="D169">
        <f>LOOKUP(A169,'DATA SHEET'!$A$2:$A$253,'DATA SHEET'!$G$2:$G$253)</f>
        <v>6.3000000000000007</v>
      </c>
      <c r="E169" t="str">
        <f>LOOKUP($A169,'DATA SHEET'!$A$2:$A$253,'DATA SHEET'!$H$2:$H$253)</f>
        <v>43.182620</v>
      </c>
      <c r="F169" t="str">
        <f>LOOKUP($A169,'DATA SHEET'!$A$2:$A$253,'DATA SHEET'!$I$2:$I$253)</f>
        <v xml:space="preserve"> -79.245815</v>
      </c>
      <c r="G169">
        <f>LOOKUP($A169,'DATA SHEET'!$A$2:$A$253,'DATA SHEET'!$J$2:$J$253)</f>
        <v>16</v>
      </c>
      <c r="H169" t="str">
        <f>LOOKUP($A169,'DATA SHEET'!$A$2:$A$253,'DATA SHEET'!$K$2:$K$253)</f>
        <v>Sunny</v>
      </c>
      <c r="I169" t="str">
        <f>LOOKUP($A169,'DATA SHEET'!$A$2:$A$253,'DATA SHEET'!$T$2:$T$253)</f>
        <v>SMALL</v>
      </c>
      <c r="J169" t="str">
        <f>LOOKUP($A169,'DATA SHEET'!$A$2:$A$253,'DATA SHEET'!$R$2:$R$253)</f>
        <v>YES</v>
      </c>
      <c r="K169" t="str">
        <f>LOOKUP($A169,'DATA SHEET'!$A$2:$A$253,'DATA SHEET'!$O$2:$O$253)</f>
        <v>Green Area</v>
      </c>
      <c r="L169" t="s">
        <v>15</v>
      </c>
      <c r="M169">
        <v>0.14217389573535183</v>
      </c>
      <c r="N169" t="s">
        <v>16</v>
      </c>
      <c r="O169">
        <v>1.498</v>
      </c>
    </row>
    <row r="170" spans="1:15" x14ac:dyDescent="0.25">
      <c r="A170" s="1" t="s">
        <v>23</v>
      </c>
      <c r="B170" t="s">
        <v>50</v>
      </c>
      <c r="C170" t="str">
        <f>LOOKUP(A170,'DATA SHEET'!$A$2:$A$253,'DATA SHEET'!$E$2:$E$253)</f>
        <v>20227837</v>
      </c>
      <c r="D170">
        <f>LOOKUP(A170,'DATA SHEET'!$A$2:$A$253,'DATA SHEET'!$G$2:$G$253)</f>
        <v>6.3000000000000007</v>
      </c>
      <c r="E170" t="str">
        <f>LOOKUP($A170,'DATA SHEET'!$A$2:$A$253,'DATA SHEET'!$H$2:$H$253)</f>
        <v>43.182620</v>
      </c>
      <c r="F170" t="str">
        <f>LOOKUP($A170,'DATA SHEET'!$A$2:$A$253,'DATA SHEET'!$I$2:$I$253)</f>
        <v xml:space="preserve"> -79.245815</v>
      </c>
      <c r="G170">
        <f>LOOKUP($A170,'DATA SHEET'!$A$2:$A$253,'DATA SHEET'!$J$2:$J$253)</f>
        <v>16</v>
      </c>
      <c r="H170" t="str">
        <f>LOOKUP($A170,'DATA SHEET'!$A$2:$A$253,'DATA SHEET'!$K$2:$K$253)</f>
        <v>Sunny</v>
      </c>
      <c r="I170" t="str">
        <f>LOOKUP($A170,'DATA SHEET'!$A$2:$A$253,'DATA SHEET'!$T$2:$T$253)</f>
        <v>SMALL</v>
      </c>
      <c r="J170" t="str">
        <f>LOOKUP($A170,'DATA SHEET'!$A$2:$A$253,'DATA SHEET'!$R$2:$R$253)</f>
        <v>YES</v>
      </c>
      <c r="K170" t="str">
        <f>LOOKUP($A170,'DATA SHEET'!$A$2:$A$253,'DATA SHEET'!$O$2:$O$253)</f>
        <v>Green Area</v>
      </c>
      <c r="L170" t="s">
        <v>15</v>
      </c>
      <c r="M170">
        <v>0.14217389573535183</v>
      </c>
      <c r="N170" t="s">
        <v>16</v>
      </c>
      <c r="O170">
        <v>2.0019999999999998</v>
      </c>
    </row>
    <row r="171" spans="1:15" x14ac:dyDescent="0.25">
      <c r="A171" s="1" t="s">
        <v>23</v>
      </c>
      <c r="B171" t="s">
        <v>50</v>
      </c>
      <c r="C171" t="str">
        <f>LOOKUP(A171,'DATA SHEET'!$A$2:$A$253,'DATA SHEET'!$E$2:$E$253)</f>
        <v>20227837</v>
      </c>
      <c r="D171">
        <f>LOOKUP(A171,'DATA SHEET'!$A$2:$A$253,'DATA SHEET'!$G$2:$G$253)</f>
        <v>6.3000000000000007</v>
      </c>
      <c r="E171" t="str">
        <f>LOOKUP($A171,'DATA SHEET'!$A$2:$A$253,'DATA SHEET'!$H$2:$H$253)</f>
        <v>43.182620</v>
      </c>
      <c r="F171" t="str">
        <f>LOOKUP($A171,'DATA SHEET'!$A$2:$A$253,'DATA SHEET'!$I$2:$I$253)</f>
        <v xml:space="preserve"> -79.245815</v>
      </c>
      <c r="G171">
        <f>LOOKUP($A171,'DATA SHEET'!$A$2:$A$253,'DATA SHEET'!$J$2:$J$253)</f>
        <v>16</v>
      </c>
      <c r="H171" t="str">
        <f>LOOKUP($A171,'DATA SHEET'!$A$2:$A$253,'DATA SHEET'!$K$2:$K$253)</f>
        <v>Sunny</v>
      </c>
      <c r="I171" t="str">
        <f>LOOKUP($A171,'DATA SHEET'!$A$2:$A$253,'DATA SHEET'!$T$2:$T$253)</f>
        <v>SMALL</v>
      </c>
      <c r="J171" t="str">
        <f>LOOKUP($A171,'DATA SHEET'!$A$2:$A$253,'DATA SHEET'!$R$2:$R$253)</f>
        <v>YES</v>
      </c>
      <c r="K171" t="str">
        <f>LOOKUP($A171,'DATA SHEET'!$A$2:$A$253,'DATA SHEET'!$O$2:$O$253)</f>
        <v>Green Area</v>
      </c>
      <c r="L171" t="s">
        <v>15</v>
      </c>
      <c r="M171">
        <v>0.14217389573535183</v>
      </c>
      <c r="N171" t="s">
        <v>19</v>
      </c>
      <c r="O171">
        <v>1.901</v>
      </c>
    </row>
    <row r="172" spans="1:15" x14ac:dyDescent="0.25">
      <c r="A172" s="1" t="s">
        <v>23</v>
      </c>
      <c r="B172" t="s">
        <v>50</v>
      </c>
      <c r="C172" t="str">
        <f>LOOKUP(A172,'DATA SHEET'!$A$2:$A$253,'DATA SHEET'!$E$2:$E$253)</f>
        <v>20227837</v>
      </c>
      <c r="D172">
        <f>LOOKUP(A172,'DATA SHEET'!$A$2:$A$253,'DATA SHEET'!$G$2:$G$253)</f>
        <v>6.3000000000000007</v>
      </c>
      <c r="E172" t="str">
        <f>LOOKUP($A172,'DATA SHEET'!$A$2:$A$253,'DATA SHEET'!$H$2:$H$253)</f>
        <v>43.182620</v>
      </c>
      <c r="F172" t="str">
        <f>LOOKUP($A172,'DATA SHEET'!$A$2:$A$253,'DATA SHEET'!$I$2:$I$253)</f>
        <v xml:space="preserve"> -79.245815</v>
      </c>
      <c r="G172">
        <f>LOOKUP($A172,'DATA SHEET'!$A$2:$A$253,'DATA SHEET'!$J$2:$J$253)</f>
        <v>16</v>
      </c>
      <c r="H172" t="str">
        <f>LOOKUP($A172,'DATA SHEET'!$A$2:$A$253,'DATA SHEET'!$K$2:$K$253)</f>
        <v>Sunny</v>
      </c>
      <c r="I172" t="str">
        <f>LOOKUP($A172,'DATA SHEET'!$A$2:$A$253,'DATA SHEET'!$T$2:$T$253)</f>
        <v>SMALL</v>
      </c>
      <c r="J172" t="str">
        <f>LOOKUP($A172,'DATA SHEET'!$A$2:$A$253,'DATA SHEET'!$R$2:$R$253)</f>
        <v>YES</v>
      </c>
      <c r="K172" t="str">
        <f>LOOKUP($A172,'DATA SHEET'!$A$2:$A$253,'DATA SHEET'!$O$2:$O$253)</f>
        <v>Green Area</v>
      </c>
      <c r="L172" t="s">
        <v>15</v>
      </c>
      <c r="M172">
        <v>0.14217389573535183</v>
      </c>
      <c r="N172" t="s">
        <v>19</v>
      </c>
      <c r="O172">
        <v>1.236</v>
      </c>
    </row>
    <row r="173" spans="1:15" x14ac:dyDescent="0.25">
      <c r="A173" s="1" t="s">
        <v>23</v>
      </c>
      <c r="B173" t="s">
        <v>50</v>
      </c>
      <c r="C173" t="str">
        <f>LOOKUP(A173,'DATA SHEET'!$A$2:$A$253,'DATA SHEET'!$E$2:$E$253)</f>
        <v>20227837</v>
      </c>
      <c r="D173">
        <f>LOOKUP(A173,'DATA SHEET'!$A$2:$A$253,'DATA SHEET'!$G$2:$G$253)</f>
        <v>6.3000000000000007</v>
      </c>
      <c r="E173" t="str">
        <f>LOOKUP($A173,'DATA SHEET'!$A$2:$A$253,'DATA SHEET'!$H$2:$H$253)</f>
        <v>43.182620</v>
      </c>
      <c r="F173" t="str">
        <f>LOOKUP($A173,'DATA SHEET'!$A$2:$A$253,'DATA SHEET'!$I$2:$I$253)</f>
        <v xml:space="preserve"> -79.245815</v>
      </c>
      <c r="G173">
        <f>LOOKUP($A173,'DATA SHEET'!$A$2:$A$253,'DATA SHEET'!$J$2:$J$253)</f>
        <v>16</v>
      </c>
      <c r="H173" t="str">
        <f>LOOKUP($A173,'DATA SHEET'!$A$2:$A$253,'DATA SHEET'!$K$2:$K$253)</f>
        <v>Sunny</v>
      </c>
      <c r="I173" t="str">
        <f>LOOKUP($A173,'DATA SHEET'!$A$2:$A$253,'DATA SHEET'!$T$2:$T$253)</f>
        <v>SMALL</v>
      </c>
      <c r="J173" t="str">
        <f>LOOKUP($A173,'DATA SHEET'!$A$2:$A$253,'DATA SHEET'!$R$2:$R$253)</f>
        <v>YES</v>
      </c>
      <c r="K173" t="str">
        <f>LOOKUP($A173,'DATA SHEET'!$A$2:$A$253,'DATA SHEET'!$O$2:$O$253)</f>
        <v>Green Area</v>
      </c>
      <c r="L173" t="s">
        <v>15</v>
      </c>
      <c r="M173">
        <v>0.14217389573535183</v>
      </c>
      <c r="N173" t="s">
        <v>19</v>
      </c>
      <c r="O173">
        <v>5.5229999999999997</v>
      </c>
    </row>
    <row r="174" spans="1:15" x14ac:dyDescent="0.25">
      <c r="A174" s="1" t="s">
        <v>23</v>
      </c>
      <c r="B174" t="s">
        <v>50</v>
      </c>
      <c r="C174" t="str">
        <f>LOOKUP(A174,'DATA SHEET'!$A$2:$A$253,'DATA SHEET'!$E$2:$E$253)</f>
        <v>20227837</v>
      </c>
      <c r="D174">
        <f>LOOKUP(A174,'DATA SHEET'!$A$2:$A$253,'DATA SHEET'!$G$2:$G$253)</f>
        <v>6.3000000000000007</v>
      </c>
      <c r="E174" t="str">
        <f>LOOKUP($A174,'DATA SHEET'!$A$2:$A$253,'DATA SHEET'!$H$2:$H$253)</f>
        <v>43.182620</v>
      </c>
      <c r="F174" t="str">
        <f>LOOKUP($A174,'DATA SHEET'!$A$2:$A$253,'DATA SHEET'!$I$2:$I$253)</f>
        <v xml:space="preserve"> -79.245815</v>
      </c>
      <c r="G174">
        <f>LOOKUP($A174,'DATA SHEET'!$A$2:$A$253,'DATA SHEET'!$J$2:$J$253)</f>
        <v>16</v>
      </c>
      <c r="H174" t="str">
        <f>LOOKUP($A174,'DATA SHEET'!$A$2:$A$253,'DATA SHEET'!$K$2:$K$253)</f>
        <v>Sunny</v>
      </c>
      <c r="I174" t="str">
        <f>LOOKUP($A174,'DATA SHEET'!$A$2:$A$253,'DATA SHEET'!$T$2:$T$253)</f>
        <v>SMALL</v>
      </c>
      <c r="J174" t="str">
        <f>LOOKUP($A174,'DATA SHEET'!$A$2:$A$253,'DATA SHEET'!$R$2:$R$253)</f>
        <v>YES</v>
      </c>
      <c r="K174" t="str">
        <f>LOOKUP($A174,'DATA SHEET'!$A$2:$A$253,'DATA SHEET'!$O$2:$O$253)</f>
        <v>Green Area</v>
      </c>
      <c r="L174" t="s">
        <v>15</v>
      </c>
      <c r="M174">
        <v>0.14217389573535183</v>
      </c>
      <c r="N174" t="s">
        <v>19</v>
      </c>
      <c r="O174">
        <v>0.498</v>
      </c>
    </row>
    <row r="175" spans="1:15" x14ac:dyDescent="0.25">
      <c r="A175" s="1" t="s">
        <v>23</v>
      </c>
      <c r="B175" t="s">
        <v>50</v>
      </c>
      <c r="C175" t="str">
        <f>LOOKUP(A175,'DATA SHEET'!$A$2:$A$253,'DATA SHEET'!$E$2:$E$253)</f>
        <v>20227837</v>
      </c>
      <c r="D175">
        <f>LOOKUP(A175,'DATA SHEET'!$A$2:$A$253,'DATA SHEET'!$G$2:$G$253)</f>
        <v>6.3000000000000007</v>
      </c>
      <c r="E175" t="str">
        <f>LOOKUP($A175,'DATA SHEET'!$A$2:$A$253,'DATA SHEET'!$H$2:$H$253)</f>
        <v>43.182620</v>
      </c>
      <c r="F175" t="str">
        <f>LOOKUP($A175,'DATA SHEET'!$A$2:$A$253,'DATA SHEET'!$I$2:$I$253)</f>
        <v xml:space="preserve"> -79.245815</v>
      </c>
      <c r="G175">
        <f>LOOKUP($A175,'DATA SHEET'!$A$2:$A$253,'DATA SHEET'!$J$2:$J$253)</f>
        <v>16</v>
      </c>
      <c r="H175" t="str">
        <f>LOOKUP($A175,'DATA SHEET'!$A$2:$A$253,'DATA SHEET'!$K$2:$K$253)</f>
        <v>Sunny</v>
      </c>
      <c r="I175" t="str">
        <f>LOOKUP($A175,'DATA SHEET'!$A$2:$A$253,'DATA SHEET'!$T$2:$T$253)</f>
        <v>SMALL</v>
      </c>
      <c r="J175" t="str">
        <f>LOOKUP($A175,'DATA SHEET'!$A$2:$A$253,'DATA SHEET'!$R$2:$R$253)</f>
        <v>YES</v>
      </c>
      <c r="K175" t="str">
        <f>LOOKUP($A175,'DATA SHEET'!$A$2:$A$253,'DATA SHEET'!$O$2:$O$253)</f>
        <v>Green Area</v>
      </c>
      <c r="L175" t="s">
        <v>15</v>
      </c>
      <c r="M175">
        <v>0.14217389573535183</v>
      </c>
      <c r="N175" t="s">
        <v>19</v>
      </c>
      <c r="O175">
        <v>1.23</v>
      </c>
    </row>
    <row r="176" spans="1:15" x14ac:dyDescent="0.25">
      <c r="A176" s="1" t="s">
        <v>23</v>
      </c>
      <c r="B176" t="s">
        <v>50</v>
      </c>
      <c r="C176" t="str">
        <f>LOOKUP(A176,'DATA SHEET'!$A$2:$A$253,'DATA SHEET'!$E$2:$E$253)</f>
        <v>20227837</v>
      </c>
      <c r="D176">
        <f>LOOKUP(A176,'DATA SHEET'!$A$2:$A$253,'DATA SHEET'!$G$2:$G$253)</f>
        <v>6.3000000000000007</v>
      </c>
      <c r="E176" t="str">
        <f>LOOKUP($A176,'DATA SHEET'!$A$2:$A$253,'DATA SHEET'!$H$2:$H$253)</f>
        <v>43.182620</v>
      </c>
      <c r="F176" t="str">
        <f>LOOKUP($A176,'DATA SHEET'!$A$2:$A$253,'DATA SHEET'!$I$2:$I$253)</f>
        <v xml:space="preserve"> -79.245815</v>
      </c>
      <c r="G176">
        <f>LOOKUP($A176,'DATA SHEET'!$A$2:$A$253,'DATA SHEET'!$J$2:$J$253)</f>
        <v>16</v>
      </c>
      <c r="H176" t="str">
        <f>LOOKUP($A176,'DATA SHEET'!$A$2:$A$253,'DATA SHEET'!$K$2:$K$253)</f>
        <v>Sunny</v>
      </c>
      <c r="I176" t="str">
        <f>LOOKUP($A176,'DATA SHEET'!$A$2:$A$253,'DATA SHEET'!$T$2:$T$253)</f>
        <v>SMALL</v>
      </c>
      <c r="J176" t="str">
        <f>LOOKUP($A176,'DATA SHEET'!$A$2:$A$253,'DATA SHEET'!$R$2:$R$253)</f>
        <v>YES</v>
      </c>
      <c r="K176" t="str">
        <f>LOOKUP($A176,'DATA SHEET'!$A$2:$A$253,'DATA SHEET'!$O$2:$O$253)</f>
        <v>Green Area</v>
      </c>
      <c r="L176" t="s">
        <v>15</v>
      </c>
      <c r="M176">
        <v>0.14217389573535183</v>
      </c>
      <c r="N176" t="s">
        <v>19</v>
      </c>
      <c r="O176">
        <v>2.2469999999999999</v>
      </c>
    </row>
    <row r="177" spans="1:15" x14ac:dyDescent="0.25">
      <c r="A177" s="1" t="s">
        <v>23</v>
      </c>
      <c r="B177" t="s">
        <v>50</v>
      </c>
      <c r="C177" t="str">
        <f>LOOKUP(A177,'DATA SHEET'!$A$2:$A$253,'DATA SHEET'!$E$2:$E$253)</f>
        <v>20227837</v>
      </c>
      <c r="D177">
        <f>LOOKUP(A177,'DATA SHEET'!$A$2:$A$253,'DATA SHEET'!$G$2:$G$253)</f>
        <v>6.3000000000000007</v>
      </c>
      <c r="E177" t="str">
        <f>LOOKUP($A177,'DATA SHEET'!$A$2:$A$253,'DATA SHEET'!$H$2:$H$253)</f>
        <v>43.182620</v>
      </c>
      <c r="F177" t="str">
        <f>LOOKUP($A177,'DATA SHEET'!$A$2:$A$253,'DATA SHEET'!$I$2:$I$253)</f>
        <v xml:space="preserve"> -79.245815</v>
      </c>
      <c r="G177">
        <f>LOOKUP($A177,'DATA SHEET'!$A$2:$A$253,'DATA SHEET'!$J$2:$J$253)</f>
        <v>16</v>
      </c>
      <c r="H177" t="str">
        <f>LOOKUP($A177,'DATA SHEET'!$A$2:$A$253,'DATA SHEET'!$K$2:$K$253)</f>
        <v>Sunny</v>
      </c>
      <c r="I177" t="str">
        <f>LOOKUP($A177,'DATA SHEET'!$A$2:$A$253,'DATA SHEET'!$T$2:$T$253)</f>
        <v>SMALL</v>
      </c>
      <c r="J177" t="str">
        <f>LOOKUP($A177,'DATA SHEET'!$A$2:$A$253,'DATA SHEET'!$R$2:$R$253)</f>
        <v>YES</v>
      </c>
      <c r="K177" t="str">
        <f>LOOKUP($A177,'DATA SHEET'!$A$2:$A$253,'DATA SHEET'!$O$2:$O$253)</f>
        <v>Green Area</v>
      </c>
      <c r="L177" t="s">
        <v>15</v>
      </c>
      <c r="M177">
        <v>0.14217389573535183</v>
      </c>
      <c r="N177" t="s">
        <v>19</v>
      </c>
      <c r="O177">
        <v>2.504</v>
      </c>
    </row>
    <row r="178" spans="1:15" x14ac:dyDescent="0.25">
      <c r="A178" s="1" t="s">
        <v>23</v>
      </c>
      <c r="B178" t="s">
        <v>50</v>
      </c>
      <c r="C178" t="str">
        <f>LOOKUP(A178,'DATA SHEET'!$A$2:$A$253,'DATA SHEET'!$E$2:$E$253)</f>
        <v>20227837</v>
      </c>
      <c r="D178">
        <f>LOOKUP(A178,'DATA SHEET'!$A$2:$A$253,'DATA SHEET'!$G$2:$G$253)</f>
        <v>6.3000000000000007</v>
      </c>
      <c r="E178" t="str">
        <f>LOOKUP($A178,'DATA SHEET'!$A$2:$A$253,'DATA SHEET'!$H$2:$H$253)</f>
        <v>43.182620</v>
      </c>
      <c r="F178" t="str">
        <f>LOOKUP($A178,'DATA SHEET'!$A$2:$A$253,'DATA SHEET'!$I$2:$I$253)</f>
        <v xml:space="preserve"> -79.245815</v>
      </c>
      <c r="G178">
        <f>LOOKUP($A178,'DATA SHEET'!$A$2:$A$253,'DATA SHEET'!$J$2:$J$253)</f>
        <v>16</v>
      </c>
      <c r="H178" t="str">
        <f>LOOKUP($A178,'DATA SHEET'!$A$2:$A$253,'DATA SHEET'!$K$2:$K$253)</f>
        <v>Sunny</v>
      </c>
      <c r="I178" t="str">
        <f>LOOKUP($A178,'DATA SHEET'!$A$2:$A$253,'DATA SHEET'!$T$2:$T$253)</f>
        <v>SMALL</v>
      </c>
      <c r="J178" t="str">
        <f>LOOKUP($A178,'DATA SHEET'!$A$2:$A$253,'DATA SHEET'!$R$2:$R$253)</f>
        <v>YES</v>
      </c>
      <c r="K178" t="str">
        <f>LOOKUP($A178,'DATA SHEET'!$A$2:$A$253,'DATA SHEET'!$O$2:$O$253)</f>
        <v>Green Area</v>
      </c>
      <c r="L178" t="s">
        <v>15</v>
      </c>
      <c r="M178">
        <v>0.14217389573535183</v>
      </c>
      <c r="N178" t="s">
        <v>19</v>
      </c>
      <c r="O178">
        <v>2.5030000000000001</v>
      </c>
    </row>
    <row r="179" spans="1:15" x14ac:dyDescent="0.25">
      <c r="A179" s="1" t="s">
        <v>23</v>
      </c>
      <c r="B179" t="s">
        <v>50</v>
      </c>
      <c r="C179" t="str">
        <f>LOOKUP(A179,'DATA SHEET'!$A$2:$A$253,'DATA SHEET'!$E$2:$E$253)</f>
        <v>20227837</v>
      </c>
      <c r="D179">
        <f>LOOKUP(A179,'DATA SHEET'!$A$2:$A$253,'DATA SHEET'!$G$2:$G$253)</f>
        <v>6.3000000000000007</v>
      </c>
      <c r="E179" t="str">
        <f>LOOKUP($A179,'DATA SHEET'!$A$2:$A$253,'DATA SHEET'!$H$2:$H$253)</f>
        <v>43.182620</v>
      </c>
      <c r="F179" t="str">
        <f>LOOKUP($A179,'DATA SHEET'!$A$2:$A$253,'DATA SHEET'!$I$2:$I$253)</f>
        <v xml:space="preserve"> -79.245815</v>
      </c>
      <c r="G179">
        <f>LOOKUP($A179,'DATA SHEET'!$A$2:$A$253,'DATA SHEET'!$J$2:$J$253)</f>
        <v>16</v>
      </c>
      <c r="H179" t="str">
        <f>LOOKUP($A179,'DATA SHEET'!$A$2:$A$253,'DATA SHEET'!$K$2:$K$253)</f>
        <v>Sunny</v>
      </c>
      <c r="I179" t="str">
        <f>LOOKUP($A179,'DATA SHEET'!$A$2:$A$253,'DATA SHEET'!$T$2:$T$253)</f>
        <v>SMALL</v>
      </c>
      <c r="J179" t="str">
        <f>LOOKUP($A179,'DATA SHEET'!$A$2:$A$253,'DATA SHEET'!$R$2:$R$253)</f>
        <v>YES</v>
      </c>
      <c r="K179" t="str">
        <f>LOOKUP($A179,'DATA SHEET'!$A$2:$A$253,'DATA SHEET'!$O$2:$O$253)</f>
        <v>Green Area</v>
      </c>
      <c r="L179" t="s">
        <v>15</v>
      </c>
      <c r="M179">
        <v>0.14217389573535183</v>
      </c>
      <c r="N179" t="s">
        <v>19</v>
      </c>
      <c r="O179">
        <v>1.008</v>
      </c>
    </row>
    <row r="180" spans="1:15" x14ac:dyDescent="0.25">
      <c r="A180" s="1" t="s">
        <v>23</v>
      </c>
      <c r="B180" t="s">
        <v>50</v>
      </c>
      <c r="C180" t="str">
        <f>LOOKUP(A180,'DATA SHEET'!$A$2:$A$253,'DATA SHEET'!$E$2:$E$253)</f>
        <v>20227837</v>
      </c>
      <c r="D180">
        <f>LOOKUP(A180,'DATA SHEET'!$A$2:$A$253,'DATA SHEET'!$G$2:$G$253)</f>
        <v>6.3000000000000007</v>
      </c>
      <c r="E180" t="str">
        <f>LOOKUP($A180,'DATA SHEET'!$A$2:$A$253,'DATA SHEET'!$H$2:$H$253)</f>
        <v>43.182620</v>
      </c>
      <c r="F180" t="str">
        <f>LOOKUP($A180,'DATA SHEET'!$A$2:$A$253,'DATA SHEET'!$I$2:$I$253)</f>
        <v xml:space="preserve"> -79.245815</v>
      </c>
      <c r="G180">
        <f>LOOKUP($A180,'DATA SHEET'!$A$2:$A$253,'DATA SHEET'!$J$2:$J$253)</f>
        <v>16</v>
      </c>
      <c r="H180" t="str">
        <f>LOOKUP($A180,'DATA SHEET'!$A$2:$A$253,'DATA SHEET'!$K$2:$K$253)</f>
        <v>Sunny</v>
      </c>
      <c r="I180" t="str">
        <f>LOOKUP($A180,'DATA SHEET'!$A$2:$A$253,'DATA SHEET'!$T$2:$T$253)</f>
        <v>SMALL</v>
      </c>
      <c r="J180" t="str">
        <f>LOOKUP($A180,'DATA SHEET'!$A$2:$A$253,'DATA SHEET'!$R$2:$R$253)</f>
        <v>YES</v>
      </c>
      <c r="K180" t="str">
        <f>LOOKUP($A180,'DATA SHEET'!$A$2:$A$253,'DATA SHEET'!$O$2:$O$253)</f>
        <v>Green Area</v>
      </c>
      <c r="L180" t="s">
        <v>15</v>
      </c>
      <c r="M180">
        <v>0.14217389573535183</v>
      </c>
      <c r="N180" t="s">
        <v>19</v>
      </c>
      <c r="O180">
        <v>2</v>
      </c>
    </row>
    <row r="181" spans="1:15" x14ac:dyDescent="0.25">
      <c r="A181" s="1" t="s">
        <v>23</v>
      </c>
      <c r="B181" t="s">
        <v>50</v>
      </c>
      <c r="C181" t="str">
        <f>LOOKUP(A181,'DATA SHEET'!$A$2:$A$253,'DATA SHEET'!$E$2:$E$253)</f>
        <v>20227837</v>
      </c>
      <c r="D181">
        <f>LOOKUP(A181,'DATA SHEET'!$A$2:$A$253,'DATA SHEET'!$G$2:$G$253)</f>
        <v>6.3000000000000007</v>
      </c>
      <c r="E181" t="str">
        <f>LOOKUP($A181,'DATA SHEET'!$A$2:$A$253,'DATA SHEET'!$H$2:$H$253)</f>
        <v>43.182620</v>
      </c>
      <c r="F181" t="str">
        <f>LOOKUP($A181,'DATA SHEET'!$A$2:$A$253,'DATA SHEET'!$I$2:$I$253)</f>
        <v xml:space="preserve"> -79.245815</v>
      </c>
      <c r="G181">
        <f>LOOKUP($A181,'DATA SHEET'!$A$2:$A$253,'DATA SHEET'!$J$2:$J$253)</f>
        <v>16</v>
      </c>
      <c r="H181" t="str">
        <f>LOOKUP($A181,'DATA SHEET'!$A$2:$A$253,'DATA SHEET'!$K$2:$K$253)</f>
        <v>Sunny</v>
      </c>
      <c r="I181" t="str">
        <f>LOOKUP($A181,'DATA SHEET'!$A$2:$A$253,'DATA SHEET'!$T$2:$T$253)</f>
        <v>SMALL</v>
      </c>
      <c r="J181" t="str">
        <f>LOOKUP($A181,'DATA SHEET'!$A$2:$A$253,'DATA SHEET'!$R$2:$R$253)</f>
        <v>YES</v>
      </c>
      <c r="K181" t="str">
        <f>LOOKUP($A181,'DATA SHEET'!$A$2:$A$253,'DATA SHEET'!$O$2:$O$253)</f>
        <v>Green Area</v>
      </c>
      <c r="L181" t="s">
        <v>15</v>
      </c>
      <c r="M181">
        <v>0.14217389573535183</v>
      </c>
      <c r="N181" t="s">
        <v>19</v>
      </c>
      <c r="O181">
        <v>2.2370000000000001</v>
      </c>
    </row>
    <row r="182" spans="1:15" x14ac:dyDescent="0.25">
      <c r="A182" s="1" t="s">
        <v>31</v>
      </c>
      <c r="B182" t="s">
        <v>51</v>
      </c>
      <c r="C182" t="str">
        <f>LOOKUP(A182,'DATA SHEET'!$A$2:$A$253,'DATA SHEET'!$E$2:$E$253)</f>
        <v>20227843</v>
      </c>
      <c r="D182">
        <f>LOOKUP(A182,'DATA SHEET'!$A$2:$A$253,'DATA SHEET'!$G$2:$G$253)</f>
        <v>6.5166666666666657</v>
      </c>
      <c r="E182" t="str">
        <f>LOOKUP($A182,'DATA SHEET'!$A$2:$A$253,'DATA SHEET'!$H$2:$H$253)</f>
        <v>43.182620</v>
      </c>
      <c r="F182" t="str">
        <f>LOOKUP($A182,'DATA SHEET'!$A$2:$A$253,'DATA SHEET'!$I$2:$I$253)</f>
        <v xml:space="preserve"> -79.245815</v>
      </c>
      <c r="G182">
        <f>LOOKUP($A182,'DATA SHEET'!$A$2:$A$253,'DATA SHEET'!$J$2:$J$253)</f>
        <v>19</v>
      </c>
      <c r="H182" t="str">
        <f>LOOKUP($A182,'DATA SHEET'!$A$2:$A$253,'DATA SHEET'!$K$2:$K$253)</f>
        <v>Mostly Cloudy</v>
      </c>
      <c r="I182" t="str">
        <f>LOOKUP($A182,'DATA SHEET'!$A$2:$A$253,'DATA SHEET'!$T$2:$T$253)</f>
        <v>SMALL</v>
      </c>
      <c r="J182" t="str">
        <f>LOOKUP($A182,'DATA SHEET'!$A$2:$A$253,'DATA SHEET'!$R$2:$R$253)</f>
        <v>YES</v>
      </c>
      <c r="K182" t="str">
        <f>LOOKUP($A182,'DATA SHEET'!$A$2:$A$253,'DATA SHEET'!$O$2:$O$253)</f>
        <v>Green Area</v>
      </c>
      <c r="L182" t="s">
        <v>22</v>
      </c>
      <c r="M182">
        <v>0.22318045162424224</v>
      </c>
      <c r="N182" t="s">
        <v>18</v>
      </c>
      <c r="O182">
        <v>2.7290000000000001</v>
      </c>
    </row>
    <row r="183" spans="1:15" x14ac:dyDescent="0.25">
      <c r="A183" s="1" t="s">
        <v>31</v>
      </c>
      <c r="B183" t="s">
        <v>51</v>
      </c>
      <c r="C183" t="str">
        <f>LOOKUP(A183,'DATA SHEET'!$A$2:$A$253,'DATA SHEET'!$E$2:$E$253)</f>
        <v>20227843</v>
      </c>
      <c r="D183">
        <f>LOOKUP(A183,'DATA SHEET'!$A$2:$A$253,'DATA SHEET'!$G$2:$G$253)</f>
        <v>6.5166666666666657</v>
      </c>
      <c r="E183" t="str">
        <f>LOOKUP($A183,'DATA SHEET'!$A$2:$A$253,'DATA SHEET'!$H$2:$H$253)</f>
        <v>43.182620</v>
      </c>
      <c r="F183" t="str">
        <f>LOOKUP($A183,'DATA SHEET'!$A$2:$A$253,'DATA SHEET'!$I$2:$I$253)</f>
        <v xml:space="preserve"> -79.245815</v>
      </c>
      <c r="G183">
        <f>LOOKUP($A183,'DATA SHEET'!$A$2:$A$253,'DATA SHEET'!$J$2:$J$253)</f>
        <v>19</v>
      </c>
      <c r="H183" t="str">
        <f>LOOKUP($A183,'DATA SHEET'!$A$2:$A$253,'DATA SHEET'!$K$2:$K$253)</f>
        <v>Mostly Cloudy</v>
      </c>
      <c r="I183" t="str">
        <f>LOOKUP($A183,'DATA SHEET'!$A$2:$A$253,'DATA SHEET'!$T$2:$T$253)</f>
        <v>SMALL</v>
      </c>
      <c r="J183" t="str">
        <f>LOOKUP($A183,'DATA SHEET'!$A$2:$A$253,'DATA SHEET'!$R$2:$R$253)</f>
        <v>YES</v>
      </c>
      <c r="K183" t="str">
        <f>LOOKUP($A183,'DATA SHEET'!$A$2:$A$253,'DATA SHEET'!$O$2:$O$253)</f>
        <v>Green Area</v>
      </c>
      <c r="L183" t="s">
        <v>22</v>
      </c>
      <c r="M183">
        <v>0.22318045162424224</v>
      </c>
      <c r="N183" t="s">
        <v>18</v>
      </c>
      <c r="O183">
        <v>1.7509999999999999</v>
      </c>
    </row>
    <row r="184" spans="1:15" x14ac:dyDescent="0.25">
      <c r="A184" s="1" t="s">
        <v>31</v>
      </c>
      <c r="B184" t="s">
        <v>51</v>
      </c>
      <c r="C184" t="str">
        <f>LOOKUP(A184,'DATA SHEET'!$A$2:$A$253,'DATA SHEET'!$E$2:$E$253)</f>
        <v>20227843</v>
      </c>
      <c r="D184">
        <f>LOOKUP(A184,'DATA SHEET'!$A$2:$A$253,'DATA SHEET'!$G$2:$G$253)</f>
        <v>6.5166666666666657</v>
      </c>
      <c r="E184" t="str">
        <f>LOOKUP($A184,'DATA SHEET'!$A$2:$A$253,'DATA SHEET'!$H$2:$H$253)</f>
        <v>43.182620</v>
      </c>
      <c r="F184" t="str">
        <f>LOOKUP($A184,'DATA SHEET'!$A$2:$A$253,'DATA SHEET'!$I$2:$I$253)</f>
        <v xml:space="preserve"> -79.245815</v>
      </c>
      <c r="G184">
        <f>LOOKUP($A184,'DATA SHEET'!$A$2:$A$253,'DATA SHEET'!$J$2:$J$253)</f>
        <v>19</v>
      </c>
      <c r="H184" t="str">
        <f>LOOKUP($A184,'DATA SHEET'!$A$2:$A$253,'DATA SHEET'!$K$2:$K$253)</f>
        <v>Mostly Cloudy</v>
      </c>
      <c r="I184" t="str">
        <f>LOOKUP($A184,'DATA SHEET'!$A$2:$A$253,'DATA SHEET'!$T$2:$T$253)</f>
        <v>SMALL</v>
      </c>
      <c r="J184" t="str">
        <f>LOOKUP($A184,'DATA SHEET'!$A$2:$A$253,'DATA SHEET'!$R$2:$R$253)</f>
        <v>YES</v>
      </c>
      <c r="K184" t="str">
        <f>LOOKUP($A184,'DATA SHEET'!$A$2:$A$253,'DATA SHEET'!$O$2:$O$253)</f>
        <v>Green Area</v>
      </c>
      <c r="L184" t="s">
        <v>22</v>
      </c>
      <c r="M184">
        <v>0.22318045162424224</v>
      </c>
      <c r="N184" t="s">
        <v>18</v>
      </c>
      <c r="O184">
        <v>1.002</v>
      </c>
    </row>
    <row r="185" spans="1:15" x14ac:dyDescent="0.25">
      <c r="A185" s="1" t="s">
        <v>31</v>
      </c>
      <c r="B185" t="s">
        <v>51</v>
      </c>
      <c r="C185" t="str">
        <f>LOOKUP(A185,'DATA SHEET'!$A$2:$A$253,'DATA SHEET'!$E$2:$E$253)</f>
        <v>20227843</v>
      </c>
      <c r="D185">
        <f>LOOKUP(A185,'DATA SHEET'!$A$2:$A$253,'DATA SHEET'!$G$2:$G$253)</f>
        <v>6.5166666666666657</v>
      </c>
      <c r="E185" t="str">
        <f>LOOKUP($A185,'DATA SHEET'!$A$2:$A$253,'DATA SHEET'!$H$2:$H$253)</f>
        <v>43.182620</v>
      </c>
      <c r="F185" t="str">
        <f>LOOKUP($A185,'DATA SHEET'!$A$2:$A$253,'DATA SHEET'!$I$2:$I$253)</f>
        <v xml:space="preserve"> -79.245815</v>
      </c>
      <c r="G185">
        <f>LOOKUP($A185,'DATA SHEET'!$A$2:$A$253,'DATA SHEET'!$J$2:$J$253)</f>
        <v>19</v>
      </c>
      <c r="H185" t="str">
        <f>LOOKUP($A185,'DATA SHEET'!$A$2:$A$253,'DATA SHEET'!$K$2:$K$253)</f>
        <v>Mostly Cloudy</v>
      </c>
      <c r="I185" t="str">
        <f>LOOKUP($A185,'DATA SHEET'!$A$2:$A$253,'DATA SHEET'!$T$2:$T$253)</f>
        <v>SMALL</v>
      </c>
      <c r="J185" t="str">
        <f>LOOKUP($A185,'DATA SHEET'!$A$2:$A$253,'DATA SHEET'!$R$2:$R$253)</f>
        <v>YES</v>
      </c>
      <c r="K185" t="str">
        <f>LOOKUP($A185,'DATA SHEET'!$A$2:$A$253,'DATA SHEET'!$O$2:$O$253)</f>
        <v>Green Area</v>
      </c>
      <c r="L185" t="s">
        <v>22</v>
      </c>
      <c r="M185">
        <v>0.22318045162424224</v>
      </c>
      <c r="N185" t="s">
        <v>18</v>
      </c>
      <c r="O185">
        <v>1</v>
      </c>
    </row>
    <row r="186" spans="1:15" x14ac:dyDescent="0.25">
      <c r="A186" s="1" t="s">
        <v>31</v>
      </c>
      <c r="B186" t="s">
        <v>51</v>
      </c>
      <c r="C186" t="str">
        <f>LOOKUP(A186,'DATA SHEET'!$A$2:$A$253,'DATA SHEET'!$E$2:$E$253)</f>
        <v>20227843</v>
      </c>
      <c r="D186">
        <f>LOOKUP(A186,'DATA SHEET'!$A$2:$A$253,'DATA SHEET'!$G$2:$G$253)</f>
        <v>6.5166666666666657</v>
      </c>
      <c r="E186" t="str">
        <f>LOOKUP($A186,'DATA SHEET'!$A$2:$A$253,'DATA SHEET'!$H$2:$H$253)</f>
        <v>43.182620</v>
      </c>
      <c r="F186" t="str">
        <f>LOOKUP($A186,'DATA SHEET'!$A$2:$A$253,'DATA SHEET'!$I$2:$I$253)</f>
        <v xml:space="preserve"> -79.245815</v>
      </c>
      <c r="G186">
        <f>LOOKUP($A186,'DATA SHEET'!$A$2:$A$253,'DATA SHEET'!$J$2:$J$253)</f>
        <v>19</v>
      </c>
      <c r="H186" t="str">
        <f>LOOKUP($A186,'DATA SHEET'!$A$2:$A$253,'DATA SHEET'!$K$2:$K$253)</f>
        <v>Mostly Cloudy</v>
      </c>
      <c r="I186" t="str">
        <f>LOOKUP($A186,'DATA SHEET'!$A$2:$A$253,'DATA SHEET'!$T$2:$T$253)</f>
        <v>SMALL</v>
      </c>
      <c r="J186" t="str">
        <f>LOOKUP($A186,'DATA SHEET'!$A$2:$A$253,'DATA SHEET'!$R$2:$R$253)</f>
        <v>YES</v>
      </c>
      <c r="K186" t="str">
        <f>LOOKUP($A186,'DATA SHEET'!$A$2:$A$253,'DATA SHEET'!$O$2:$O$253)</f>
        <v>Green Area</v>
      </c>
      <c r="L186" t="s">
        <v>22</v>
      </c>
      <c r="M186">
        <v>0.22318045162424224</v>
      </c>
      <c r="N186" t="s">
        <v>18</v>
      </c>
      <c r="O186">
        <v>1.0049999999999999</v>
      </c>
    </row>
    <row r="187" spans="1:15" x14ac:dyDescent="0.25">
      <c r="A187" s="1" t="s">
        <v>31</v>
      </c>
      <c r="B187" t="s">
        <v>51</v>
      </c>
      <c r="C187" t="str">
        <f>LOOKUP(A187,'DATA SHEET'!$A$2:$A$253,'DATA SHEET'!$E$2:$E$253)</f>
        <v>20227843</v>
      </c>
      <c r="D187">
        <f>LOOKUP(A187,'DATA SHEET'!$A$2:$A$253,'DATA SHEET'!$G$2:$G$253)</f>
        <v>6.5166666666666657</v>
      </c>
      <c r="E187" t="str">
        <f>LOOKUP($A187,'DATA SHEET'!$A$2:$A$253,'DATA SHEET'!$H$2:$H$253)</f>
        <v>43.182620</v>
      </c>
      <c r="F187" t="str">
        <f>LOOKUP($A187,'DATA SHEET'!$A$2:$A$253,'DATA SHEET'!$I$2:$I$253)</f>
        <v xml:space="preserve"> -79.245815</v>
      </c>
      <c r="G187">
        <f>LOOKUP($A187,'DATA SHEET'!$A$2:$A$253,'DATA SHEET'!$J$2:$J$253)</f>
        <v>19</v>
      </c>
      <c r="H187" t="str">
        <f>LOOKUP($A187,'DATA SHEET'!$A$2:$A$253,'DATA SHEET'!$K$2:$K$253)</f>
        <v>Mostly Cloudy</v>
      </c>
      <c r="I187" t="str">
        <f>LOOKUP($A187,'DATA SHEET'!$A$2:$A$253,'DATA SHEET'!$T$2:$T$253)</f>
        <v>SMALL</v>
      </c>
      <c r="J187" t="str">
        <f>LOOKUP($A187,'DATA SHEET'!$A$2:$A$253,'DATA SHEET'!$R$2:$R$253)</f>
        <v>YES</v>
      </c>
      <c r="K187" t="str">
        <f>LOOKUP($A187,'DATA SHEET'!$A$2:$A$253,'DATA SHEET'!$O$2:$O$253)</f>
        <v>Green Area</v>
      </c>
      <c r="L187" t="s">
        <v>22</v>
      </c>
      <c r="M187">
        <v>0.22318045162424224</v>
      </c>
      <c r="N187" t="s">
        <v>18</v>
      </c>
      <c r="O187">
        <v>1.494</v>
      </c>
    </row>
    <row r="188" spans="1:15" x14ac:dyDescent="0.25">
      <c r="A188" s="1" t="s">
        <v>31</v>
      </c>
      <c r="B188" t="s">
        <v>51</v>
      </c>
      <c r="C188" t="str">
        <f>LOOKUP(A188,'DATA SHEET'!$A$2:$A$253,'DATA SHEET'!$E$2:$E$253)</f>
        <v>20227843</v>
      </c>
      <c r="D188">
        <f>LOOKUP(A188,'DATA SHEET'!$A$2:$A$253,'DATA SHEET'!$G$2:$G$253)</f>
        <v>6.5166666666666657</v>
      </c>
      <c r="E188" t="str">
        <f>LOOKUP($A188,'DATA SHEET'!$A$2:$A$253,'DATA SHEET'!$H$2:$H$253)</f>
        <v>43.182620</v>
      </c>
      <c r="F188" t="str">
        <f>LOOKUP($A188,'DATA SHEET'!$A$2:$A$253,'DATA SHEET'!$I$2:$I$253)</f>
        <v xml:space="preserve"> -79.245815</v>
      </c>
      <c r="G188">
        <f>LOOKUP($A188,'DATA SHEET'!$A$2:$A$253,'DATA SHEET'!$J$2:$J$253)</f>
        <v>19</v>
      </c>
      <c r="H188" t="str">
        <f>LOOKUP($A188,'DATA SHEET'!$A$2:$A$253,'DATA SHEET'!$K$2:$K$253)</f>
        <v>Mostly Cloudy</v>
      </c>
      <c r="I188" t="str">
        <f>LOOKUP($A188,'DATA SHEET'!$A$2:$A$253,'DATA SHEET'!$T$2:$T$253)</f>
        <v>SMALL</v>
      </c>
      <c r="J188" t="str">
        <f>LOOKUP($A188,'DATA SHEET'!$A$2:$A$253,'DATA SHEET'!$R$2:$R$253)</f>
        <v>YES</v>
      </c>
      <c r="K188" t="str">
        <f>LOOKUP($A188,'DATA SHEET'!$A$2:$A$253,'DATA SHEET'!$O$2:$O$253)</f>
        <v>Green Area</v>
      </c>
      <c r="L188" t="s">
        <v>22</v>
      </c>
      <c r="M188">
        <v>0.22318045162424224</v>
      </c>
      <c r="N188" t="s">
        <v>18</v>
      </c>
      <c r="O188">
        <v>1.4970000000000001</v>
      </c>
    </row>
    <row r="189" spans="1:15" x14ac:dyDescent="0.25">
      <c r="A189" s="1" t="s">
        <v>31</v>
      </c>
      <c r="B189" t="s">
        <v>51</v>
      </c>
      <c r="C189" t="str">
        <f>LOOKUP(A189,'DATA SHEET'!$A$2:$A$253,'DATA SHEET'!$E$2:$E$253)</f>
        <v>20227843</v>
      </c>
      <c r="D189">
        <f>LOOKUP(A189,'DATA SHEET'!$A$2:$A$253,'DATA SHEET'!$G$2:$G$253)</f>
        <v>6.5166666666666657</v>
      </c>
      <c r="E189" t="str">
        <f>LOOKUP($A189,'DATA SHEET'!$A$2:$A$253,'DATA SHEET'!$H$2:$H$253)</f>
        <v>43.182620</v>
      </c>
      <c r="F189" t="str">
        <f>LOOKUP($A189,'DATA SHEET'!$A$2:$A$253,'DATA SHEET'!$I$2:$I$253)</f>
        <v xml:space="preserve"> -79.245815</v>
      </c>
      <c r="G189">
        <f>LOOKUP($A189,'DATA SHEET'!$A$2:$A$253,'DATA SHEET'!$J$2:$J$253)</f>
        <v>19</v>
      </c>
      <c r="H189" t="str">
        <f>LOOKUP($A189,'DATA SHEET'!$A$2:$A$253,'DATA SHEET'!$K$2:$K$253)</f>
        <v>Mostly Cloudy</v>
      </c>
      <c r="I189" t="str">
        <f>LOOKUP($A189,'DATA SHEET'!$A$2:$A$253,'DATA SHEET'!$T$2:$T$253)</f>
        <v>SMALL</v>
      </c>
      <c r="J189" t="str">
        <f>LOOKUP($A189,'DATA SHEET'!$A$2:$A$253,'DATA SHEET'!$R$2:$R$253)</f>
        <v>YES</v>
      </c>
      <c r="K189" t="str">
        <f>LOOKUP($A189,'DATA SHEET'!$A$2:$A$253,'DATA SHEET'!$O$2:$O$253)</f>
        <v>Green Area</v>
      </c>
      <c r="L189" t="s">
        <v>22</v>
      </c>
      <c r="M189">
        <v>0.22318045162424224</v>
      </c>
      <c r="N189" t="s">
        <v>18</v>
      </c>
      <c r="O189">
        <v>1.7350000000000001</v>
      </c>
    </row>
    <row r="190" spans="1:15" x14ac:dyDescent="0.25">
      <c r="A190" s="1" t="s">
        <v>31</v>
      </c>
      <c r="B190" t="s">
        <v>51</v>
      </c>
      <c r="C190" t="str">
        <f>LOOKUP(A190,'DATA SHEET'!$A$2:$A$253,'DATA SHEET'!$E$2:$E$253)</f>
        <v>20227843</v>
      </c>
      <c r="D190">
        <f>LOOKUP(A190,'DATA SHEET'!$A$2:$A$253,'DATA SHEET'!$G$2:$G$253)</f>
        <v>6.5166666666666657</v>
      </c>
      <c r="E190" t="str">
        <f>LOOKUP($A190,'DATA SHEET'!$A$2:$A$253,'DATA SHEET'!$H$2:$H$253)</f>
        <v>43.182620</v>
      </c>
      <c r="F190" t="str">
        <f>LOOKUP($A190,'DATA SHEET'!$A$2:$A$253,'DATA SHEET'!$I$2:$I$253)</f>
        <v xml:space="preserve"> -79.245815</v>
      </c>
      <c r="G190">
        <f>LOOKUP($A190,'DATA SHEET'!$A$2:$A$253,'DATA SHEET'!$J$2:$J$253)</f>
        <v>19</v>
      </c>
      <c r="H190" t="str">
        <f>LOOKUP($A190,'DATA SHEET'!$A$2:$A$253,'DATA SHEET'!$K$2:$K$253)</f>
        <v>Mostly Cloudy</v>
      </c>
      <c r="I190" t="str">
        <f>LOOKUP($A190,'DATA SHEET'!$A$2:$A$253,'DATA SHEET'!$T$2:$T$253)</f>
        <v>SMALL</v>
      </c>
      <c r="J190" t="str">
        <f>LOOKUP($A190,'DATA SHEET'!$A$2:$A$253,'DATA SHEET'!$R$2:$R$253)</f>
        <v>YES</v>
      </c>
      <c r="K190" t="str">
        <f>LOOKUP($A190,'DATA SHEET'!$A$2:$A$253,'DATA SHEET'!$O$2:$O$253)</f>
        <v>Green Area</v>
      </c>
      <c r="L190" t="s">
        <v>22</v>
      </c>
      <c r="M190">
        <v>0.22318045162424224</v>
      </c>
      <c r="N190" t="s">
        <v>18</v>
      </c>
      <c r="O190">
        <v>1.7470000000000001</v>
      </c>
    </row>
    <row r="191" spans="1:15" x14ac:dyDescent="0.25">
      <c r="A191" s="1" t="s">
        <v>31</v>
      </c>
      <c r="B191" t="s">
        <v>51</v>
      </c>
      <c r="C191" t="str">
        <f>LOOKUP(A191,'DATA SHEET'!$A$2:$A$253,'DATA SHEET'!$E$2:$E$253)</f>
        <v>20227843</v>
      </c>
      <c r="D191">
        <f>LOOKUP(A191,'DATA SHEET'!$A$2:$A$253,'DATA SHEET'!$G$2:$G$253)</f>
        <v>6.5166666666666657</v>
      </c>
      <c r="E191" t="str">
        <f>LOOKUP($A191,'DATA SHEET'!$A$2:$A$253,'DATA SHEET'!$H$2:$H$253)</f>
        <v>43.182620</v>
      </c>
      <c r="F191" t="str">
        <f>LOOKUP($A191,'DATA SHEET'!$A$2:$A$253,'DATA SHEET'!$I$2:$I$253)</f>
        <v xml:space="preserve"> -79.245815</v>
      </c>
      <c r="G191">
        <f>LOOKUP($A191,'DATA SHEET'!$A$2:$A$253,'DATA SHEET'!$J$2:$J$253)</f>
        <v>19</v>
      </c>
      <c r="H191" t="str">
        <f>LOOKUP($A191,'DATA SHEET'!$A$2:$A$253,'DATA SHEET'!$K$2:$K$253)</f>
        <v>Mostly Cloudy</v>
      </c>
      <c r="I191" t="str">
        <f>LOOKUP($A191,'DATA SHEET'!$A$2:$A$253,'DATA SHEET'!$T$2:$T$253)</f>
        <v>SMALL</v>
      </c>
      <c r="J191" t="str">
        <f>LOOKUP($A191,'DATA SHEET'!$A$2:$A$253,'DATA SHEET'!$R$2:$R$253)</f>
        <v>YES</v>
      </c>
      <c r="K191" t="str">
        <f>LOOKUP($A191,'DATA SHEET'!$A$2:$A$253,'DATA SHEET'!$O$2:$O$253)</f>
        <v>Green Area</v>
      </c>
      <c r="L191" t="s">
        <v>22</v>
      </c>
      <c r="M191">
        <v>0.22318045162424224</v>
      </c>
      <c r="N191" t="s">
        <v>18</v>
      </c>
      <c r="O191">
        <v>0.751</v>
      </c>
    </row>
    <row r="192" spans="1:15" x14ac:dyDescent="0.25">
      <c r="A192" s="1" t="s">
        <v>31</v>
      </c>
      <c r="B192" t="s">
        <v>51</v>
      </c>
      <c r="C192" t="str">
        <f>LOOKUP(A192,'DATA SHEET'!$A$2:$A$253,'DATA SHEET'!$E$2:$E$253)</f>
        <v>20227843</v>
      </c>
      <c r="D192">
        <f>LOOKUP(A192,'DATA SHEET'!$A$2:$A$253,'DATA SHEET'!$G$2:$G$253)</f>
        <v>6.5166666666666657</v>
      </c>
      <c r="E192" t="str">
        <f>LOOKUP($A192,'DATA SHEET'!$A$2:$A$253,'DATA SHEET'!$H$2:$H$253)</f>
        <v>43.182620</v>
      </c>
      <c r="F192" t="str">
        <f>LOOKUP($A192,'DATA SHEET'!$A$2:$A$253,'DATA SHEET'!$I$2:$I$253)</f>
        <v xml:space="preserve"> -79.245815</v>
      </c>
      <c r="G192">
        <f>LOOKUP($A192,'DATA SHEET'!$A$2:$A$253,'DATA SHEET'!$J$2:$J$253)</f>
        <v>19</v>
      </c>
      <c r="H192" t="str">
        <f>LOOKUP($A192,'DATA SHEET'!$A$2:$A$253,'DATA SHEET'!$K$2:$K$253)</f>
        <v>Mostly Cloudy</v>
      </c>
      <c r="I192" t="str">
        <f>LOOKUP($A192,'DATA SHEET'!$A$2:$A$253,'DATA SHEET'!$T$2:$T$253)</f>
        <v>SMALL</v>
      </c>
      <c r="J192" t="str">
        <f>LOOKUP($A192,'DATA SHEET'!$A$2:$A$253,'DATA SHEET'!$R$2:$R$253)</f>
        <v>YES</v>
      </c>
      <c r="K192" t="str">
        <f>LOOKUP($A192,'DATA SHEET'!$A$2:$A$253,'DATA SHEET'!$O$2:$O$253)</f>
        <v>Green Area</v>
      </c>
      <c r="L192" t="s">
        <v>22</v>
      </c>
      <c r="M192">
        <v>0.22318045162424224</v>
      </c>
      <c r="N192" t="s">
        <v>18</v>
      </c>
      <c r="O192">
        <v>1.7450000000000001</v>
      </c>
    </row>
    <row r="193" spans="1:15" x14ac:dyDescent="0.25">
      <c r="A193" s="1" t="s">
        <v>31</v>
      </c>
      <c r="B193" t="s">
        <v>51</v>
      </c>
      <c r="C193" t="str">
        <f>LOOKUP(A193,'DATA SHEET'!$A$2:$A$253,'DATA SHEET'!$E$2:$E$253)</f>
        <v>20227843</v>
      </c>
      <c r="D193">
        <f>LOOKUP(A193,'DATA SHEET'!$A$2:$A$253,'DATA SHEET'!$G$2:$G$253)</f>
        <v>6.5166666666666657</v>
      </c>
      <c r="E193" t="str">
        <f>LOOKUP($A193,'DATA SHEET'!$A$2:$A$253,'DATA SHEET'!$H$2:$H$253)</f>
        <v>43.182620</v>
      </c>
      <c r="F193" t="str">
        <f>LOOKUP($A193,'DATA SHEET'!$A$2:$A$253,'DATA SHEET'!$I$2:$I$253)</f>
        <v xml:space="preserve"> -79.245815</v>
      </c>
      <c r="G193">
        <f>LOOKUP($A193,'DATA SHEET'!$A$2:$A$253,'DATA SHEET'!$J$2:$J$253)</f>
        <v>19</v>
      </c>
      <c r="H193" t="str">
        <f>LOOKUP($A193,'DATA SHEET'!$A$2:$A$253,'DATA SHEET'!$K$2:$K$253)</f>
        <v>Mostly Cloudy</v>
      </c>
      <c r="I193" t="str">
        <f>LOOKUP($A193,'DATA SHEET'!$A$2:$A$253,'DATA SHEET'!$T$2:$T$253)</f>
        <v>SMALL</v>
      </c>
      <c r="J193" t="str">
        <f>LOOKUP($A193,'DATA SHEET'!$A$2:$A$253,'DATA SHEET'!$R$2:$R$253)</f>
        <v>YES</v>
      </c>
      <c r="K193" t="str">
        <f>LOOKUP($A193,'DATA SHEET'!$A$2:$A$253,'DATA SHEET'!$O$2:$O$253)</f>
        <v>Green Area</v>
      </c>
      <c r="L193" t="s">
        <v>22</v>
      </c>
      <c r="M193">
        <v>0.22318045162424224</v>
      </c>
      <c r="N193" t="s">
        <v>18</v>
      </c>
      <c r="O193">
        <v>0.997</v>
      </c>
    </row>
    <row r="194" spans="1:15" x14ac:dyDescent="0.25">
      <c r="A194" s="1" t="s">
        <v>31</v>
      </c>
      <c r="B194" t="s">
        <v>51</v>
      </c>
      <c r="C194" t="str">
        <f>LOOKUP(A194,'DATA SHEET'!$A$2:$A$253,'DATA SHEET'!$E$2:$E$253)</f>
        <v>20227843</v>
      </c>
      <c r="D194">
        <f>LOOKUP(A194,'DATA SHEET'!$A$2:$A$253,'DATA SHEET'!$G$2:$G$253)</f>
        <v>6.5166666666666657</v>
      </c>
      <c r="E194" t="str">
        <f>LOOKUP($A194,'DATA SHEET'!$A$2:$A$253,'DATA SHEET'!$H$2:$H$253)</f>
        <v>43.182620</v>
      </c>
      <c r="F194" t="str">
        <f>LOOKUP($A194,'DATA SHEET'!$A$2:$A$253,'DATA SHEET'!$I$2:$I$253)</f>
        <v xml:space="preserve"> -79.245815</v>
      </c>
      <c r="G194">
        <f>LOOKUP($A194,'DATA SHEET'!$A$2:$A$253,'DATA SHEET'!$J$2:$J$253)</f>
        <v>19</v>
      </c>
      <c r="H194" t="str">
        <f>LOOKUP($A194,'DATA SHEET'!$A$2:$A$253,'DATA SHEET'!$K$2:$K$253)</f>
        <v>Mostly Cloudy</v>
      </c>
      <c r="I194" t="str">
        <f>LOOKUP($A194,'DATA SHEET'!$A$2:$A$253,'DATA SHEET'!$T$2:$T$253)</f>
        <v>SMALL</v>
      </c>
      <c r="J194" t="str">
        <f>LOOKUP($A194,'DATA SHEET'!$A$2:$A$253,'DATA SHEET'!$R$2:$R$253)</f>
        <v>YES</v>
      </c>
      <c r="K194" t="str">
        <f>LOOKUP($A194,'DATA SHEET'!$A$2:$A$253,'DATA SHEET'!$O$2:$O$253)</f>
        <v>Green Area</v>
      </c>
      <c r="L194" t="s">
        <v>22</v>
      </c>
      <c r="M194">
        <v>0.22318045162424224</v>
      </c>
      <c r="N194" t="s">
        <v>18</v>
      </c>
      <c r="O194">
        <v>0.749</v>
      </c>
    </row>
    <row r="195" spans="1:15" x14ac:dyDescent="0.25">
      <c r="A195" s="1" t="s">
        <v>31</v>
      </c>
      <c r="B195" t="s">
        <v>51</v>
      </c>
      <c r="C195" t="str">
        <f>LOOKUP(A195,'DATA SHEET'!$A$2:$A$253,'DATA SHEET'!$E$2:$E$253)</f>
        <v>20227843</v>
      </c>
      <c r="D195">
        <f>LOOKUP(A195,'DATA SHEET'!$A$2:$A$253,'DATA SHEET'!$G$2:$G$253)</f>
        <v>6.5166666666666657</v>
      </c>
      <c r="E195" t="str">
        <f>LOOKUP($A195,'DATA SHEET'!$A$2:$A$253,'DATA SHEET'!$H$2:$H$253)</f>
        <v>43.182620</v>
      </c>
      <c r="F195" t="str">
        <f>LOOKUP($A195,'DATA SHEET'!$A$2:$A$253,'DATA SHEET'!$I$2:$I$253)</f>
        <v xml:space="preserve"> -79.245815</v>
      </c>
      <c r="G195">
        <f>LOOKUP($A195,'DATA SHEET'!$A$2:$A$253,'DATA SHEET'!$J$2:$J$253)</f>
        <v>19</v>
      </c>
      <c r="H195" t="str">
        <f>LOOKUP($A195,'DATA SHEET'!$A$2:$A$253,'DATA SHEET'!$K$2:$K$253)</f>
        <v>Mostly Cloudy</v>
      </c>
      <c r="I195" t="str">
        <f>LOOKUP($A195,'DATA SHEET'!$A$2:$A$253,'DATA SHEET'!$T$2:$T$253)</f>
        <v>SMALL</v>
      </c>
      <c r="J195" t="str">
        <f>LOOKUP($A195,'DATA SHEET'!$A$2:$A$253,'DATA SHEET'!$R$2:$R$253)</f>
        <v>YES</v>
      </c>
      <c r="K195" t="str">
        <f>LOOKUP($A195,'DATA SHEET'!$A$2:$A$253,'DATA SHEET'!$O$2:$O$253)</f>
        <v>Green Area</v>
      </c>
      <c r="L195" t="s">
        <v>22</v>
      </c>
      <c r="M195">
        <v>0.22318045162424224</v>
      </c>
      <c r="N195" t="s">
        <v>18</v>
      </c>
      <c r="O195">
        <v>0.51</v>
      </c>
    </row>
    <row r="196" spans="1:15" x14ac:dyDescent="0.25">
      <c r="A196" s="1" t="s">
        <v>31</v>
      </c>
      <c r="B196" t="s">
        <v>51</v>
      </c>
      <c r="C196" t="str">
        <f>LOOKUP(A196,'DATA SHEET'!$A$2:$A$253,'DATA SHEET'!$E$2:$E$253)</f>
        <v>20227843</v>
      </c>
      <c r="D196">
        <f>LOOKUP(A196,'DATA SHEET'!$A$2:$A$253,'DATA SHEET'!$G$2:$G$253)</f>
        <v>6.5166666666666657</v>
      </c>
      <c r="E196" t="str">
        <f>LOOKUP($A196,'DATA SHEET'!$A$2:$A$253,'DATA SHEET'!$H$2:$H$253)</f>
        <v>43.182620</v>
      </c>
      <c r="F196" t="str">
        <f>LOOKUP($A196,'DATA SHEET'!$A$2:$A$253,'DATA SHEET'!$I$2:$I$253)</f>
        <v xml:space="preserve"> -79.245815</v>
      </c>
      <c r="G196">
        <f>LOOKUP($A196,'DATA SHEET'!$A$2:$A$253,'DATA SHEET'!$J$2:$J$253)</f>
        <v>19</v>
      </c>
      <c r="H196" t="str">
        <f>LOOKUP($A196,'DATA SHEET'!$A$2:$A$253,'DATA SHEET'!$K$2:$K$253)</f>
        <v>Mostly Cloudy</v>
      </c>
      <c r="I196" t="str">
        <f>LOOKUP($A196,'DATA SHEET'!$A$2:$A$253,'DATA SHEET'!$T$2:$T$253)</f>
        <v>SMALL</v>
      </c>
      <c r="J196" t="str">
        <f>LOOKUP($A196,'DATA SHEET'!$A$2:$A$253,'DATA SHEET'!$R$2:$R$253)</f>
        <v>YES</v>
      </c>
      <c r="K196" t="str">
        <f>LOOKUP($A196,'DATA SHEET'!$A$2:$A$253,'DATA SHEET'!$O$2:$O$253)</f>
        <v>Green Area</v>
      </c>
      <c r="L196" t="s">
        <v>22</v>
      </c>
      <c r="M196">
        <v>0.22318045162424224</v>
      </c>
      <c r="N196" t="s">
        <v>18</v>
      </c>
      <c r="O196">
        <v>1.248</v>
      </c>
    </row>
    <row r="197" spans="1:15" x14ac:dyDescent="0.25">
      <c r="A197" s="1" t="s">
        <v>31</v>
      </c>
      <c r="B197" t="s">
        <v>51</v>
      </c>
      <c r="C197" t="str">
        <f>LOOKUP(A197,'DATA SHEET'!$A$2:$A$253,'DATA SHEET'!$E$2:$E$253)</f>
        <v>20227843</v>
      </c>
      <c r="D197">
        <f>LOOKUP(A197,'DATA SHEET'!$A$2:$A$253,'DATA SHEET'!$G$2:$G$253)</f>
        <v>6.5166666666666657</v>
      </c>
      <c r="E197" t="str">
        <f>LOOKUP($A197,'DATA SHEET'!$A$2:$A$253,'DATA SHEET'!$H$2:$H$253)</f>
        <v>43.182620</v>
      </c>
      <c r="F197" t="str">
        <f>LOOKUP($A197,'DATA SHEET'!$A$2:$A$253,'DATA SHEET'!$I$2:$I$253)</f>
        <v xml:space="preserve"> -79.245815</v>
      </c>
      <c r="G197">
        <f>LOOKUP($A197,'DATA SHEET'!$A$2:$A$253,'DATA SHEET'!$J$2:$J$253)</f>
        <v>19</v>
      </c>
      <c r="H197" t="str">
        <f>LOOKUP($A197,'DATA SHEET'!$A$2:$A$253,'DATA SHEET'!$K$2:$K$253)</f>
        <v>Mostly Cloudy</v>
      </c>
      <c r="I197" t="str">
        <f>LOOKUP($A197,'DATA SHEET'!$A$2:$A$253,'DATA SHEET'!$T$2:$T$253)</f>
        <v>SMALL</v>
      </c>
      <c r="J197" t="str">
        <f>LOOKUP($A197,'DATA SHEET'!$A$2:$A$253,'DATA SHEET'!$R$2:$R$253)</f>
        <v>YES</v>
      </c>
      <c r="K197" t="str">
        <f>LOOKUP($A197,'DATA SHEET'!$A$2:$A$253,'DATA SHEET'!$O$2:$O$253)</f>
        <v>Green Area</v>
      </c>
      <c r="L197" t="s">
        <v>22</v>
      </c>
      <c r="M197">
        <v>0.22318045162424224</v>
      </c>
      <c r="N197" t="s">
        <v>18</v>
      </c>
      <c r="O197">
        <v>1.9970000000000001</v>
      </c>
    </row>
    <row r="198" spans="1:15" x14ac:dyDescent="0.25">
      <c r="A198" s="1" t="s">
        <v>31</v>
      </c>
      <c r="B198" t="s">
        <v>51</v>
      </c>
      <c r="C198" t="str">
        <f>LOOKUP(A198,'DATA SHEET'!$A$2:$A$253,'DATA SHEET'!$E$2:$E$253)</f>
        <v>20227843</v>
      </c>
      <c r="D198">
        <f>LOOKUP(A198,'DATA SHEET'!$A$2:$A$253,'DATA SHEET'!$G$2:$G$253)</f>
        <v>6.5166666666666657</v>
      </c>
      <c r="E198" t="str">
        <f>LOOKUP($A198,'DATA SHEET'!$A$2:$A$253,'DATA SHEET'!$H$2:$H$253)</f>
        <v>43.182620</v>
      </c>
      <c r="F198" t="str">
        <f>LOOKUP($A198,'DATA SHEET'!$A$2:$A$253,'DATA SHEET'!$I$2:$I$253)</f>
        <v xml:space="preserve"> -79.245815</v>
      </c>
      <c r="G198">
        <f>LOOKUP($A198,'DATA SHEET'!$A$2:$A$253,'DATA SHEET'!$J$2:$J$253)</f>
        <v>19</v>
      </c>
      <c r="H198" t="str">
        <f>LOOKUP($A198,'DATA SHEET'!$A$2:$A$253,'DATA SHEET'!$K$2:$K$253)</f>
        <v>Mostly Cloudy</v>
      </c>
      <c r="I198" t="str">
        <f>LOOKUP($A198,'DATA SHEET'!$A$2:$A$253,'DATA SHEET'!$T$2:$T$253)</f>
        <v>SMALL</v>
      </c>
      <c r="J198" t="str">
        <f>LOOKUP($A198,'DATA SHEET'!$A$2:$A$253,'DATA SHEET'!$R$2:$R$253)</f>
        <v>YES</v>
      </c>
      <c r="K198" t="str">
        <f>LOOKUP($A198,'DATA SHEET'!$A$2:$A$253,'DATA SHEET'!$O$2:$O$253)</f>
        <v>Green Area</v>
      </c>
      <c r="L198" t="s">
        <v>22</v>
      </c>
      <c r="M198">
        <v>0.22318045162424224</v>
      </c>
      <c r="N198" t="s">
        <v>18</v>
      </c>
      <c r="O198">
        <v>1.748</v>
      </c>
    </row>
    <row r="199" spans="1:15" x14ac:dyDescent="0.25">
      <c r="A199" s="1" t="s">
        <v>31</v>
      </c>
      <c r="B199" t="s">
        <v>51</v>
      </c>
      <c r="C199" t="str">
        <f>LOOKUP(A199,'DATA SHEET'!$A$2:$A$253,'DATA SHEET'!$E$2:$E$253)</f>
        <v>20227843</v>
      </c>
      <c r="D199">
        <f>LOOKUP(A199,'DATA SHEET'!$A$2:$A$253,'DATA SHEET'!$G$2:$G$253)</f>
        <v>6.5166666666666657</v>
      </c>
      <c r="E199" t="str">
        <f>LOOKUP($A199,'DATA SHEET'!$A$2:$A$253,'DATA SHEET'!$H$2:$H$253)</f>
        <v>43.182620</v>
      </c>
      <c r="F199" t="str">
        <f>LOOKUP($A199,'DATA SHEET'!$A$2:$A$253,'DATA SHEET'!$I$2:$I$253)</f>
        <v xml:space="preserve"> -79.245815</v>
      </c>
      <c r="G199">
        <f>LOOKUP($A199,'DATA SHEET'!$A$2:$A$253,'DATA SHEET'!$J$2:$J$253)</f>
        <v>19</v>
      </c>
      <c r="H199" t="str">
        <f>LOOKUP($A199,'DATA SHEET'!$A$2:$A$253,'DATA SHEET'!$K$2:$K$253)</f>
        <v>Mostly Cloudy</v>
      </c>
      <c r="I199" t="str">
        <f>LOOKUP($A199,'DATA SHEET'!$A$2:$A$253,'DATA SHEET'!$T$2:$T$253)</f>
        <v>SMALL</v>
      </c>
      <c r="J199" t="str">
        <f>LOOKUP($A199,'DATA SHEET'!$A$2:$A$253,'DATA SHEET'!$R$2:$R$253)</f>
        <v>YES</v>
      </c>
      <c r="K199" t="str">
        <f>LOOKUP($A199,'DATA SHEET'!$A$2:$A$253,'DATA SHEET'!$O$2:$O$253)</f>
        <v>Green Area</v>
      </c>
      <c r="L199" t="s">
        <v>22</v>
      </c>
      <c r="M199">
        <v>0.22318045162424224</v>
      </c>
      <c r="N199" t="s">
        <v>18</v>
      </c>
      <c r="O199">
        <v>2.5</v>
      </c>
    </row>
    <row r="200" spans="1:15" x14ac:dyDescent="0.25">
      <c r="A200" s="1" t="s">
        <v>31</v>
      </c>
      <c r="B200" t="s">
        <v>51</v>
      </c>
      <c r="C200" t="str">
        <f>LOOKUP(A200,'DATA SHEET'!$A$2:$A$253,'DATA SHEET'!$E$2:$E$253)</f>
        <v>20227843</v>
      </c>
      <c r="D200">
        <f>LOOKUP(A200,'DATA SHEET'!$A$2:$A$253,'DATA SHEET'!$G$2:$G$253)</f>
        <v>6.5166666666666657</v>
      </c>
      <c r="E200" t="str">
        <f>LOOKUP($A200,'DATA SHEET'!$A$2:$A$253,'DATA SHEET'!$H$2:$H$253)</f>
        <v>43.182620</v>
      </c>
      <c r="F200" t="str">
        <f>LOOKUP($A200,'DATA SHEET'!$A$2:$A$253,'DATA SHEET'!$I$2:$I$253)</f>
        <v xml:space="preserve"> -79.245815</v>
      </c>
      <c r="G200">
        <f>LOOKUP($A200,'DATA SHEET'!$A$2:$A$253,'DATA SHEET'!$J$2:$J$253)</f>
        <v>19</v>
      </c>
      <c r="H200" t="str">
        <f>LOOKUP($A200,'DATA SHEET'!$A$2:$A$253,'DATA SHEET'!$K$2:$K$253)</f>
        <v>Mostly Cloudy</v>
      </c>
      <c r="I200" t="str">
        <f>LOOKUP($A200,'DATA SHEET'!$A$2:$A$253,'DATA SHEET'!$T$2:$T$253)</f>
        <v>SMALL</v>
      </c>
      <c r="J200" t="str">
        <f>LOOKUP($A200,'DATA SHEET'!$A$2:$A$253,'DATA SHEET'!$R$2:$R$253)</f>
        <v>YES</v>
      </c>
      <c r="K200" t="str">
        <f>LOOKUP($A200,'DATA SHEET'!$A$2:$A$253,'DATA SHEET'!$O$2:$O$253)</f>
        <v>Green Area</v>
      </c>
      <c r="L200" t="s">
        <v>22</v>
      </c>
      <c r="M200">
        <v>0.22318045162424224</v>
      </c>
      <c r="N200" t="s">
        <v>18</v>
      </c>
      <c r="O200">
        <v>1.498</v>
      </c>
    </row>
    <row r="201" spans="1:15" x14ac:dyDescent="0.25">
      <c r="A201" s="1" t="s">
        <v>31</v>
      </c>
      <c r="B201" t="s">
        <v>51</v>
      </c>
      <c r="C201" t="str">
        <f>LOOKUP(A201,'DATA SHEET'!$A$2:$A$253,'DATA SHEET'!$E$2:$E$253)</f>
        <v>20227843</v>
      </c>
      <c r="D201">
        <f>LOOKUP(A201,'DATA SHEET'!$A$2:$A$253,'DATA SHEET'!$G$2:$G$253)</f>
        <v>6.5166666666666657</v>
      </c>
      <c r="E201" t="str">
        <f>LOOKUP($A201,'DATA SHEET'!$A$2:$A$253,'DATA SHEET'!$H$2:$H$253)</f>
        <v>43.182620</v>
      </c>
      <c r="F201" t="str">
        <f>LOOKUP($A201,'DATA SHEET'!$A$2:$A$253,'DATA SHEET'!$I$2:$I$253)</f>
        <v xml:space="preserve"> -79.245815</v>
      </c>
      <c r="G201">
        <f>LOOKUP($A201,'DATA SHEET'!$A$2:$A$253,'DATA SHEET'!$J$2:$J$253)</f>
        <v>19</v>
      </c>
      <c r="H201" t="str">
        <f>LOOKUP($A201,'DATA SHEET'!$A$2:$A$253,'DATA SHEET'!$K$2:$K$253)</f>
        <v>Mostly Cloudy</v>
      </c>
      <c r="I201" t="str">
        <f>LOOKUP($A201,'DATA SHEET'!$A$2:$A$253,'DATA SHEET'!$T$2:$T$253)</f>
        <v>SMALL</v>
      </c>
      <c r="J201" t="str">
        <f>LOOKUP($A201,'DATA SHEET'!$A$2:$A$253,'DATA SHEET'!$R$2:$R$253)</f>
        <v>YES</v>
      </c>
      <c r="K201" t="str">
        <f>LOOKUP($A201,'DATA SHEET'!$A$2:$A$253,'DATA SHEET'!$O$2:$O$253)</f>
        <v>Green Area</v>
      </c>
      <c r="L201" t="s">
        <v>22</v>
      </c>
      <c r="M201">
        <v>0.22318045162424224</v>
      </c>
      <c r="N201" t="s">
        <v>18</v>
      </c>
      <c r="O201">
        <v>0.99399999999999999</v>
      </c>
    </row>
    <row r="202" spans="1:15" x14ac:dyDescent="0.25">
      <c r="A202" s="1" t="s">
        <v>31</v>
      </c>
      <c r="B202" t="s">
        <v>51</v>
      </c>
      <c r="C202" t="str">
        <f>LOOKUP(A202,'DATA SHEET'!$A$2:$A$253,'DATA SHEET'!$E$2:$E$253)</f>
        <v>20227843</v>
      </c>
      <c r="D202">
        <f>LOOKUP(A202,'DATA SHEET'!$A$2:$A$253,'DATA SHEET'!$G$2:$G$253)</f>
        <v>6.5166666666666657</v>
      </c>
      <c r="E202" t="str">
        <f>LOOKUP($A202,'DATA SHEET'!$A$2:$A$253,'DATA SHEET'!$H$2:$H$253)</f>
        <v>43.182620</v>
      </c>
      <c r="F202" t="str">
        <f>LOOKUP($A202,'DATA SHEET'!$A$2:$A$253,'DATA SHEET'!$I$2:$I$253)</f>
        <v xml:space="preserve"> -79.245815</v>
      </c>
      <c r="G202">
        <f>LOOKUP($A202,'DATA SHEET'!$A$2:$A$253,'DATA SHEET'!$J$2:$J$253)</f>
        <v>19</v>
      </c>
      <c r="H202" t="str">
        <f>LOOKUP($A202,'DATA SHEET'!$A$2:$A$253,'DATA SHEET'!$K$2:$K$253)</f>
        <v>Mostly Cloudy</v>
      </c>
      <c r="I202" t="str">
        <f>LOOKUP($A202,'DATA SHEET'!$A$2:$A$253,'DATA SHEET'!$T$2:$T$253)</f>
        <v>SMALL</v>
      </c>
      <c r="J202" t="str">
        <f>LOOKUP($A202,'DATA SHEET'!$A$2:$A$253,'DATA SHEET'!$R$2:$R$253)</f>
        <v>YES</v>
      </c>
      <c r="K202" t="str">
        <f>LOOKUP($A202,'DATA SHEET'!$A$2:$A$253,'DATA SHEET'!$O$2:$O$253)</f>
        <v>Green Area</v>
      </c>
      <c r="L202" t="s">
        <v>22</v>
      </c>
      <c r="M202">
        <v>0.22318045162424224</v>
      </c>
      <c r="N202" t="s">
        <v>18</v>
      </c>
      <c r="O202">
        <v>2.7669999999999999</v>
      </c>
    </row>
    <row r="203" spans="1:15" x14ac:dyDescent="0.25">
      <c r="A203" s="1" t="s">
        <v>31</v>
      </c>
      <c r="B203" t="s">
        <v>51</v>
      </c>
      <c r="C203" t="str">
        <f>LOOKUP(A203,'DATA SHEET'!$A$2:$A$253,'DATA SHEET'!$E$2:$E$253)</f>
        <v>20227843</v>
      </c>
      <c r="D203">
        <f>LOOKUP(A203,'DATA SHEET'!$A$2:$A$253,'DATA SHEET'!$G$2:$G$253)</f>
        <v>6.5166666666666657</v>
      </c>
      <c r="E203" t="str">
        <f>LOOKUP($A203,'DATA SHEET'!$A$2:$A$253,'DATA SHEET'!$H$2:$H$253)</f>
        <v>43.182620</v>
      </c>
      <c r="F203" t="str">
        <f>LOOKUP($A203,'DATA SHEET'!$A$2:$A$253,'DATA SHEET'!$I$2:$I$253)</f>
        <v xml:space="preserve"> -79.245815</v>
      </c>
      <c r="G203">
        <f>LOOKUP($A203,'DATA SHEET'!$A$2:$A$253,'DATA SHEET'!$J$2:$J$253)</f>
        <v>19</v>
      </c>
      <c r="H203" t="str">
        <f>LOOKUP($A203,'DATA SHEET'!$A$2:$A$253,'DATA SHEET'!$K$2:$K$253)</f>
        <v>Mostly Cloudy</v>
      </c>
      <c r="I203" t="str">
        <f>LOOKUP($A203,'DATA SHEET'!$A$2:$A$253,'DATA SHEET'!$T$2:$T$253)</f>
        <v>SMALL</v>
      </c>
      <c r="J203" t="str">
        <f>LOOKUP($A203,'DATA SHEET'!$A$2:$A$253,'DATA SHEET'!$R$2:$R$253)</f>
        <v>YES</v>
      </c>
      <c r="K203" t="str">
        <f>LOOKUP($A203,'DATA SHEET'!$A$2:$A$253,'DATA SHEET'!$O$2:$O$253)</f>
        <v>Green Area</v>
      </c>
      <c r="L203" t="s">
        <v>22</v>
      </c>
      <c r="M203">
        <v>0.22318045162424224</v>
      </c>
      <c r="N203" t="s">
        <v>18</v>
      </c>
      <c r="O203">
        <v>1.7589999999999999</v>
      </c>
    </row>
    <row r="204" spans="1:15" x14ac:dyDescent="0.25">
      <c r="A204" s="1" t="s">
        <v>31</v>
      </c>
      <c r="B204" t="s">
        <v>51</v>
      </c>
      <c r="C204" t="str">
        <f>LOOKUP(A204,'DATA SHEET'!$A$2:$A$253,'DATA SHEET'!$E$2:$E$253)</f>
        <v>20227843</v>
      </c>
      <c r="D204">
        <f>LOOKUP(A204,'DATA SHEET'!$A$2:$A$253,'DATA SHEET'!$G$2:$G$253)</f>
        <v>6.5166666666666657</v>
      </c>
      <c r="E204" t="str">
        <f>LOOKUP($A204,'DATA SHEET'!$A$2:$A$253,'DATA SHEET'!$H$2:$H$253)</f>
        <v>43.182620</v>
      </c>
      <c r="F204" t="str">
        <f>LOOKUP($A204,'DATA SHEET'!$A$2:$A$253,'DATA SHEET'!$I$2:$I$253)</f>
        <v xml:space="preserve"> -79.245815</v>
      </c>
      <c r="G204">
        <f>LOOKUP($A204,'DATA SHEET'!$A$2:$A$253,'DATA SHEET'!$J$2:$J$253)</f>
        <v>19</v>
      </c>
      <c r="H204" t="str">
        <f>LOOKUP($A204,'DATA SHEET'!$A$2:$A$253,'DATA SHEET'!$K$2:$K$253)</f>
        <v>Mostly Cloudy</v>
      </c>
      <c r="I204" t="str">
        <f>LOOKUP($A204,'DATA SHEET'!$A$2:$A$253,'DATA SHEET'!$T$2:$T$253)</f>
        <v>SMALL</v>
      </c>
      <c r="J204" t="str">
        <f>LOOKUP($A204,'DATA SHEET'!$A$2:$A$253,'DATA SHEET'!$R$2:$R$253)</f>
        <v>YES</v>
      </c>
      <c r="K204" t="str">
        <f>LOOKUP($A204,'DATA SHEET'!$A$2:$A$253,'DATA SHEET'!$O$2:$O$253)</f>
        <v>Green Area</v>
      </c>
      <c r="L204" t="s">
        <v>22</v>
      </c>
      <c r="M204">
        <v>0.22318045162424224</v>
      </c>
      <c r="N204" t="s">
        <v>18</v>
      </c>
      <c r="O204">
        <v>0.497</v>
      </c>
    </row>
    <row r="205" spans="1:15" x14ac:dyDescent="0.25">
      <c r="A205" s="1" t="s">
        <v>31</v>
      </c>
      <c r="B205" t="s">
        <v>51</v>
      </c>
      <c r="C205" t="str">
        <f>LOOKUP(A205,'DATA SHEET'!$A$2:$A$253,'DATA SHEET'!$E$2:$E$253)</f>
        <v>20227843</v>
      </c>
      <c r="D205">
        <f>LOOKUP(A205,'DATA SHEET'!$A$2:$A$253,'DATA SHEET'!$G$2:$G$253)</f>
        <v>6.5166666666666657</v>
      </c>
      <c r="E205" t="str">
        <f>LOOKUP($A205,'DATA SHEET'!$A$2:$A$253,'DATA SHEET'!$H$2:$H$253)</f>
        <v>43.182620</v>
      </c>
      <c r="F205" t="str">
        <f>LOOKUP($A205,'DATA SHEET'!$A$2:$A$253,'DATA SHEET'!$I$2:$I$253)</f>
        <v xml:space="preserve"> -79.245815</v>
      </c>
      <c r="G205">
        <f>LOOKUP($A205,'DATA SHEET'!$A$2:$A$253,'DATA SHEET'!$J$2:$J$253)</f>
        <v>19</v>
      </c>
      <c r="H205" t="str">
        <f>LOOKUP($A205,'DATA SHEET'!$A$2:$A$253,'DATA SHEET'!$K$2:$K$253)</f>
        <v>Mostly Cloudy</v>
      </c>
      <c r="I205" t="str">
        <f>LOOKUP($A205,'DATA SHEET'!$A$2:$A$253,'DATA SHEET'!$T$2:$T$253)</f>
        <v>SMALL</v>
      </c>
      <c r="J205" t="str">
        <f>LOOKUP($A205,'DATA SHEET'!$A$2:$A$253,'DATA SHEET'!$R$2:$R$253)</f>
        <v>YES</v>
      </c>
      <c r="K205" t="str">
        <f>LOOKUP($A205,'DATA SHEET'!$A$2:$A$253,'DATA SHEET'!$O$2:$O$253)</f>
        <v>Green Area</v>
      </c>
      <c r="L205" t="s">
        <v>22</v>
      </c>
      <c r="M205">
        <v>0.22318045162424224</v>
      </c>
      <c r="N205" t="s">
        <v>18</v>
      </c>
      <c r="O205">
        <v>1.4990000000000001</v>
      </c>
    </row>
    <row r="206" spans="1:15" x14ac:dyDescent="0.25">
      <c r="A206" s="1" t="s">
        <v>31</v>
      </c>
      <c r="B206" t="s">
        <v>51</v>
      </c>
      <c r="C206" t="str">
        <f>LOOKUP(A206,'DATA SHEET'!$A$2:$A$253,'DATA SHEET'!$E$2:$E$253)</f>
        <v>20227843</v>
      </c>
      <c r="D206">
        <f>LOOKUP(A206,'DATA SHEET'!$A$2:$A$253,'DATA SHEET'!$G$2:$G$253)</f>
        <v>6.5166666666666657</v>
      </c>
      <c r="E206" t="str">
        <f>LOOKUP($A206,'DATA SHEET'!$A$2:$A$253,'DATA SHEET'!$H$2:$H$253)</f>
        <v>43.182620</v>
      </c>
      <c r="F206" t="str">
        <f>LOOKUP($A206,'DATA SHEET'!$A$2:$A$253,'DATA SHEET'!$I$2:$I$253)</f>
        <v xml:space="preserve"> -79.245815</v>
      </c>
      <c r="G206">
        <f>LOOKUP($A206,'DATA SHEET'!$A$2:$A$253,'DATA SHEET'!$J$2:$J$253)</f>
        <v>19</v>
      </c>
      <c r="H206" t="str">
        <f>LOOKUP($A206,'DATA SHEET'!$A$2:$A$253,'DATA SHEET'!$K$2:$K$253)</f>
        <v>Mostly Cloudy</v>
      </c>
      <c r="I206" t="str">
        <f>LOOKUP($A206,'DATA SHEET'!$A$2:$A$253,'DATA SHEET'!$T$2:$T$253)</f>
        <v>SMALL</v>
      </c>
      <c r="J206" t="str">
        <f>LOOKUP($A206,'DATA SHEET'!$A$2:$A$253,'DATA SHEET'!$R$2:$R$253)</f>
        <v>YES</v>
      </c>
      <c r="K206" t="str">
        <f>LOOKUP($A206,'DATA SHEET'!$A$2:$A$253,'DATA SHEET'!$O$2:$O$253)</f>
        <v>Green Area</v>
      </c>
      <c r="L206" t="s">
        <v>22</v>
      </c>
      <c r="M206">
        <v>0.22318045162424224</v>
      </c>
      <c r="N206" t="s">
        <v>18</v>
      </c>
      <c r="O206">
        <v>0.76300000000000001</v>
      </c>
    </row>
    <row r="207" spans="1:15" x14ac:dyDescent="0.25">
      <c r="A207" s="1" t="s">
        <v>31</v>
      </c>
      <c r="B207" t="s">
        <v>51</v>
      </c>
      <c r="C207" t="str">
        <f>LOOKUP(A207,'DATA SHEET'!$A$2:$A$253,'DATA SHEET'!$E$2:$E$253)</f>
        <v>20227843</v>
      </c>
      <c r="D207">
        <f>LOOKUP(A207,'DATA SHEET'!$A$2:$A$253,'DATA SHEET'!$G$2:$G$253)</f>
        <v>6.5166666666666657</v>
      </c>
      <c r="E207" t="str">
        <f>LOOKUP($A207,'DATA SHEET'!$A$2:$A$253,'DATA SHEET'!$H$2:$H$253)</f>
        <v>43.182620</v>
      </c>
      <c r="F207" t="str">
        <f>LOOKUP($A207,'DATA SHEET'!$A$2:$A$253,'DATA SHEET'!$I$2:$I$253)</f>
        <v xml:space="preserve"> -79.245815</v>
      </c>
      <c r="G207">
        <f>LOOKUP($A207,'DATA SHEET'!$A$2:$A$253,'DATA SHEET'!$J$2:$J$253)</f>
        <v>19</v>
      </c>
      <c r="H207" t="str">
        <f>LOOKUP($A207,'DATA SHEET'!$A$2:$A$253,'DATA SHEET'!$K$2:$K$253)</f>
        <v>Mostly Cloudy</v>
      </c>
      <c r="I207" t="str">
        <f>LOOKUP($A207,'DATA SHEET'!$A$2:$A$253,'DATA SHEET'!$T$2:$T$253)</f>
        <v>SMALL</v>
      </c>
      <c r="J207" t="str">
        <f>LOOKUP($A207,'DATA SHEET'!$A$2:$A$253,'DATA SHEET'!$R$2:$R$253)</f>
        <v>YES</v>
      </c>
      <c r="K207" t="str">
        <f>LOOKUP($A207,'DATA SHEET'!$A$2:$A$253,'DATA SHEET'!$O$2:$O$253)</f>
        <v>Green Area</v>
      </c>
      <c r="L207" t="s">
        <v>22</v>
      </c>
      <c r="M207">
        <v>0.22318045162424224</v>
      </c>
      <c r="N207" t="s">
        <v>18</v>
      </c>
      <c r="O207">
        <v>1.9970000000000001</v>
      </c>
    </row>
    <row r="208" spans="1:15" x14ac:dyDescent="0.25">
      <c r="A208" s="1" t="s">
        <v>31</v>
      </c>
      <c r="B208" t="s">
        <v>51</v>
      </c>
      <c r="C208" t="str">
        <f>LOOKUP(A208,'DATA SHEET'!$A$2:$A$253,'DATA SHEET'!$E$2:$E$253)</f>
        <v>20227843</v>
      </c>
      <c r="D208">
        <f>LOOKUP(A208,'DATA SHEET'!$A$2:$A$253,'DATA SHEET'!$G$2:$G$253)</f>
        <v>6.5166666666666657</v>
      </c>
      <c r="E208" t="str">
        <f>LOOKUP($A208,'DATA SHEET'!$A$2:$A$253,'DATA SHEET'!$H$2:$H$253)</f>
        <v>43.182620</v>
      </c>
      <c r="F208" t="str">
        <f>LOOKUP($A208,'DATA SHEET'!$A$2:$A$253,'DATA SHEET'!$I$2:$I$253)</f>
        <v xml:space="preserve"> -79.245815</v>
      </c>
      <c r="G208">
        <f>LOOKUP($A208,'DATA SHEET'!$A$2:$A$253,'DATA SHEET'!$J$2:$J$253)</f>
        <v>19</v>
      </c>
      <c r="H208" t="str">
        <f>LOOKUP($A208,'DATA SHEET'!$A$2:$A$253,'DATA SHEET'!$K$2:$K$253)</f>
        <v>Mostly Cloudy</v>
      </c>
      <c r="I208" t="str">
        <f>LOOKUP($A208,'DATA SHEET'!$A$2:$A$253,'DATA SHEET'!$T$2:$T$253)</f>
        <v>SMALL</v>
      </c>
      <c r="J208" t="str">
        <f>LOOKUP($A208,'DATA SHEET'!$A$2:$A$253,'DATA SHEET'!$R$2:$R$253)</f>
        <v>YES</v>
      </c>
      <c r="K208" t="str">
        <f>LOOKUP($A208,'DATA SHEET'!$A$2:$A$253,'DATA SHEET'!$O$2:$O$253)</f>
        <v>Green Area</v>
      </c>
      <c r="L208" t="s">
        <v>22</v>
      </c>
      <c r="M208">
        <v>0.22318045162424224</v>
      </c>
      <c r="N208" t="s">
        <v>18</v>
      </c>
      <c r="O208">
        <v>2.734</v>
      </c>
    </row>
    <row r="209" spans="1:15" x14ac:dyDescent="0.25">
      <c r="A209" s="1" t="s">
        <v>31</v>
      </c>
      <c r="B209" t="s">
        <v>51</v>
      </c>
      <c r="C209" t="str">
        <f>LOOKUP(A209,'DATA SHEET'!$A$2:$A$253,'DATA SHEET'!$E$2:$E$253)</f>
        <v>20227843</v>
      </c>
      <c r="D209">
        <f>LOOKUP(A209,'DATA SHEET'!$A$2:$A$253,'DATA SHEET'!$G$2:$G$253)</f>
        <v>6.5166666666666657</v>
      </c>
      <c r="E209" t="str">
        <f>LOOKUP($A209,'DATA SHEET'!$A$2:$A$253,'DATA SHEET'!$H$2:$H$253)</f>
        <v>43.182620</v>
      </c>
      <c r="F209" t="str">
        <f>LOOKUP($A209,'DATA SHEET'!$A$2:$A$253,'DATA SHEET'!$I$2:$I$253)</f>
        <v xml:space="preserve"> -79.245815</v>
      </c>
      <c r="G209">
        <f>LOOKUP($A209,'DATA SHEET'!$A$2:$A$253,'DATA SHEET'!$J$2:$J$253)</f>
        <v>19</v>
      </c>
      <c r="H209" t="str">
        <f>LOOKUP($A209,'DATA SHEET'!$A$2:$A$253,'DATA SHEET'!$K$2:$K$253)</f>
        <v>Mostly Cloudy</v>
      </c>
      <c r="I209" t="str">
        <f>LOOKUP($A209,'DATA SHEET'!$A$2:$A$253,'DATA SHEET'!$T$2:$T$253)</f>
        <v>SMALL</v>
      </c>
      <c r="J209" t="str">
        <f>LOOKUP($A209,'DATA SHEET'!$A$2:$A$253,'DATA SHEET'!$R$2:$R$253)</f>
        <v>YES</v>
      </c>
      <c r="K209" t="str">
        <f>LOOKUP($A209,'DATA SHEET'!$A$2:$A$253,'DATA SHEET'!$O$2:$O$253)</f>
        <v>Green Area</v>
      </c>
      <c r="L209" t="s">
        <v>22</v>
      </c>
      <c r="M209">
        <v>0.22318045162424224</v>
      </c>
      <c r="N209" t="s">
        <v>18</v>
      </c>
      <c r="O209">
        <v>1.502</v>
      </c>
    </row>
    <row r="210" spans="1:15" x14ac:dyDescent="0.25">
      <c r="A210" s="1" t="s">
        <v>31</v>
      </c>
      <c r="B210" t="s">
        <v>51</v>
      </c>
      <c r="C210" t="str">
        <f>LOOKUP(A210,'DATA SHEET'!$A$2:$A$253,'DATA SHEET'!$E$2:$E$253)</f>
        <v>20227843</v>
      </c>
      <c r="D210">
        <f>LOOKUP(A210,'DATA SHEET'!$A$2:$A$253,'DATA SHEET'!$G$2:$G$253)</f>
        <v>6.5166666666666657</v>
      </c>
      <c r="E210" t="str">
        <f>LOOKUP($A210,'DATA SHEET'!$A$2:$A$253,'DATA SHEET'!$H$2:$H$253)</f>
        <v>43.182620</v>
      </c>
      <c r="F210" t="str">
        <f>LOOKUP($A210,'DATA SHEET'!$A$2:$A$253,'DATA SHEET'!$I$2:$I$253)</f>
        <v xml:space="preserve"> -79.245815</v>
      </c>
      <c r="G210">
        <f>LOOKUP($A210,'DATA SHEET'!$A$2:$A$253,'DATA SHEET'!$J$2:$J$253)</f>
        <v>19</v>
      </c>
      <c r="H210" t="str">
        <f>LOOKUP($A210,'DATA SHEET'!$A$2:$A$253,'DATA SHEET'!$K$2:$K$253)</f>
        <v>Mostly Cloudy</v>
      </c>
      <c r="I210" t="str">
        <f>LOOKUP($A210,'DATA SHEET'!$A$2:$A$253,'DATA SHEET'!$T$2:$T$253)</f>
        <v>SMALL</v>
      </c>
      <c r="J210" t="str">
        <f>LOOKUP($A210,'DATA SHEET'!$A$2:$A$253,'DATA SHEET'!$R$2:$R$253)</f>
        <v>YES</v>
      </c>
      <c r="K210" t="str">
        <f>LOOKUP($A210,'DATA SHEET'!$A$2:$A$253,'DATA SHEET'!$O$2:$O$253)</f>
        <v>Green Area</v>
      </c>
      <c r="L210" t="s">
        <v>22</v>
      </c>
      <c r="M210">
        <v>0.22318045162424224</v>
      </c>
      <c r="N210" t="s">
        <v>18</v>
      </c>
      <c r="O210">
        <v>0.998</v>
      </c>
    </row>
    <row r="211" spans="1:15" x14ac:dyDescent="0.25">
      <c r="A211" s="1" t="s">
        <v>31</v>
      </c>
      <c r="B211" t="s">
        <v>51</v>
      </c>
      <c r="C211" t="str">
        <f>LOOKUP(A211,'DATA SHEET'!$A$2:$A$253,'DATA SHEET'!$E$2:$E$253)</f>
        <v>20227843</v>
      </c>
      <c r="D211">
        <f>LOOKUP(A211,'DATA SHEET'!$A$2:$A$253,'DATA SHEET'!$G$2:$G$253)</f>
        <v>6.5166666666666657</v>
      </c>
      <c r="E211" t="str">
        <f>LOOKUP($A211,'DATA SHEET'!$A$2:$A$253,'DATA SHEET'!$H$2:$H$253)</f>
        <v>43.182620</v>
      </c>
      <c r="F211" t="str">
        <f>LOOKUP($A211,'DATA SHEET'!$A$2:$A$253,'DATA SHEET'!$I$2:$I$253)</f>
        <v xml:space="preserve"> -79.245815</v>
      </c>
      <c r="G211">
        <f>LOOKUP($A211,'DATA SHEET'!$A$2:$A$253,'DATA SHEET'!$J$2:$J$253)</f>
        <v>19</v>
      </c>
      <c r="H211" t="str">
        <f>LOOKUP($A211,'DATA SHEET'!$A$2:$A$253,'DATA SHEET'!$K$2:$K$253)</f>
        <v>Mostly Cloudy</v>
      </c>
      <c r="I211" t="str">
        <f>LOOKUP($A211,'DATA SHEET'!$A$2:$A$253,'DATA SHEET'!$T$2:$T$253)</f>
        <v>SMALL</v>
      </c>
      <c r="J211" t="str">
        <f>LOOKUP($A211,'DATA SHEET'!$A$2:$A$253,'DATA SHEET'!$R$2:$R$253)</f>
        <v>YES</v>
      </c>
      <c r="K211" t="str">
        <f>LOOKUP($A211,'DATA SHEET'!$A$2:$A$253,'DATA SHEET'!$O$2:$O$253)</f>
        <v>Green Area</v>
      </c>
      <c r="L211" t="s">
        <v>22</v>
      </c>
      <c r="M211">
        <v>0.22318045162424224</v>
      </c>
      <c r="N211" t="s">
        <v>18</v>
      </c>
      <c r="O211">
        <v>0.73299999999999998</v>
      </c>
    </row>
    <row r="212" spans="1:15" x14ac:dyDescent="0.25">
      <c r="A212" s="1" t="s">
        <v>31</v>
      </c>
      <c r="B212" t="s">
        <v>51</v>
      </c>
      <c r="C212" t="str">
        <f>LOOKUP(A212,'DATA SHEET'!$A$2:$A$253,'DATA SHEET'!$E$2:$E$253)</f>
        <v>20227843</v>
      </c>
      <c r="D212">
        <f>LOOKUP(A212,'DATA SHEET'!$A$2:$A$253,'DATA SHEET'!$G$2:$G$253)</f>
        <v>6.5166666666666657</v>
      </c>
      <c r="E212" t="str">
        <f>LOOKUP($A212,'DATA SHEET'!$A$2:$A$253,'DATA SHEET'!$H$2:$H$253)</f>
        <v>43.182620</v>
      </c>
      <c r="F212" t="str">
        <f>LOOKUP($A212,'DATA SHEET'!$A$2:$A$253,'DATA SHEET'!$I$2:$I$253)</f>
        <v xml:space="preserve"> -79.245815</v>
      </c>
      <c r="G212">
        <f>LOOKUP($A212,'DATA SHEET'!$A$2:$A$253,'DATA SHEET'!$J$2:$J$253)</f>
        <v>19</v>
      </c>
      <c r="H212" t="str">
        <f>LOOKUP($A212,'DATA SHEET'!$A$2:$A$253,'DATA SHEET'!$K$2:$K$253)</f>
        <v>Mostly Cloudy</v>
      </c>
      <c r="I212" t="str">
        <f>LOOKUP($A212,'DATA SHEET'!$A$2:$A$253,'DATA SHEET'!$T$2:$T$253)</f>
        <v>SMALL</v>
      </c>
      <c r="J212" t="str">
        <f>LOOKUP($A212,'DATA SHEET'!$A$2:$A$253,'DATA SHEET'!$R$2:$R$253)</f>
        <v>YES</v>
      </c>
      <c r="K212" t="str">
        <f>LOOKUP($A212,'DATA SHEET'!$A$2:$A$253,'DATA SHEET'!$O$2:$O$253)</f>
        <v>Green Area</v>
      </c>
      <c r="L212" t="s">
        <v>22</v>
      </c>
      <c r="M212">
        <v>0.22318045162424224</v>
      </c>
      <c r="N212" t="s">
        <v>18</v>
      </c>
      <c r="O212">
        <v>1.76</v>
      </c>
    </row>
    <row r="213" spans="1:15" x14ac:dyDescent="0.25">
      <c r="A213" s="1" t="s">
        <v>31</v>
      </c>
      <c r="B213" t="s">
        <v>51</v>
      </c>
      <c r="C213" t="str">
        <f>LOOKUP(A213,'DATA SHEET'!$A$2:$A$253,'DATA SHEET'!$E$2:$E$253)</f>
        <v>20227843</v>
      </c>
      <c r="D213">
        <f>LOOKUP(A213,'DATA SHEET'!$A$2:$A$253,'DATA SHEET'!$G$2:$G$253)</f>
        <v>6.5166666666666657</v>
      </c>
      <c r="E213" t="str">
        <f>LOOKUP($A213,'DATA SHEET'!$A$2:$A$253,'DATA SHEET'!$H$2:$H$253)</f>
        <v>43.182620</v>
      </c>
      <c r="F213" t="str">
        <f>LOOKUP($A213,'DATA SHEET'!$A$2:$A$253,'DATA SHEET'!$I$2:$I$253)</f>
        <v xml:space="preserve"> -79.245815</v>
      </c>
      <c r="G213">
        <f>LOOKUP($A213,'DATA SHEET'!$A$2:$A$253,'DATA SHEET'!$J$2:$J$253)</f>
        <v>19</v>
      </c>
      <c r="H213" t="str">
        <f>LOOKUP($A213,'DATA SHEET'!$A$2:$A$253,'DATA SHEET'!$K$2:$K$253)</f>
        <v>Mostly Cloudy</v>
      </c>
      <c r="I213" t="str">
        <f>LOOKUP($A213,'DATA SHEET'!$A$2:$A$253,'DATA SHEET'!$T$2:$T$253)</f>
        <v>SMALL</v>
      </c>
      <c r="J213" t="str">
        <f>LOOKUP($A213,'DATA SHEET'!$A$2:$A$253,'DATA SHEET'!$R$2:$R$253)</f>
        <v>YES</v>
      </c>
      <c r="K213" t="str">
        <f>LOOKUP($A213,'DATA SHEET'!$A$2:$A$253,'DATA SHEET'!$O$2:$O$253)</f>
        <v>Green Area</v>
      </c>
      <c r="L213" t="s">
        <v>22</v>
      </c>
      <c r="M213">
        <v>0.22318045162424224</v>
      </c>
      <c r="N213" t="s">
        <v>18</v>
      </c>
      <c r="O213">
        <v>0.5</v>
      </c>
    </row>
    <row r="214" spans="1:15" x14ac:dyDescent="0.25">
      <c r="A214" s="1" t="s">
        <v>31</v>
      </c>
      <c r="B214" t="s">
        <v>51</v>
      </c>
      <c r="C214" t="str">
        <f>LOOKUP(A214,'DATA SHEET'!$A$2:$A$253,'DATA SHEET'!$E$2:$E$253)</f>
        <v>20227843</v>
      </c>
      <c r="D214">
        <f>LOOKUP(A214,'DATA SHEET'!$A$2:$A$253,'DATA SHEET'!$G$2:$G$253)</f>
        <v>6.5166666666666657</v>
      </c>
      <c r="E214" t="str">
        <f>LOOKUP($A214,'DATA SHEET'!$A$2:$A$253,'DATA SHEET'!$H$2:$H$253)</f>
        <v>43.182620</v>
      </c>
      <c r="F214" t="str">
        <f>LOOKUP($A214,'DATA SHEET'!$A$2:$A$253,'DATA SHEET'!$I$2:$I$253)</f>
        <v xml:space="preserve"> -79.245815</v>
      </c>
      <c r="G214">
        <f>LOOKUP($A214,'DATA SHEET'!$A$2:$A$253,'DATA SHEET'!$J$2:$J$253)</f>
        <v>19</v>
      </c>
      <c r="H214" t="str">
        <f>LOOKUP($A214,'DATA SHEET'!$A$2:$A$253,'DATA SHEET'!$K$2:$K$253)</f>
        <v>Mostly Cloudy</v>
      </c>
      <c r="I214" t="str">
        <f>LOOKUP($A214,'DATA SHEET'!$A$2:$A$253,'DATA SHEET'!$T$2:$T$253)</f>
        <v>SMALL</v>
      </c>
      <c r="J214" t="str">
        <f>LOOKUP($A214,'DATA SHEET'!$A$2:$A$253,'DATA SHEET'!$R$2:$R$253)</f>
        <v>YES</v>
      </c>
      <c r="K214" t="str">
        <f>LOOKUP($A214,'DATA SHEET'!$A$2:$A$253,'DATA SHEET'!$O$2:$O$253)</f>
        <v>Green Area</v>
      </c>
      <c r="L214" t="s">
        <v>22</v>
      </c>
      <c r="M214">
        <v>0.22318045162424224</v>
      </c>
      <c r="N214" t="s">
        <v>18</v>
      </c>
      <c r="O214">
        <v>1.419</v>
      </c>
    </row>
    <row r="215" spans="1:15" x14ac:dyDescent="0.25">
      <c r="A215" s="1" t="s">
        <v>31</v>
      </c>
      <c r="B215" t="s">
        <v>51</v>
      </c>
      <c r="C215" t="str">
        <f>LOOKUP(A215,'DATA SHEET'!$A$2:$A$253,'DATA SHEET'!$E$2:$E$253)</f>
        <v>20227843</v>
      </c>
      <c r="D215">
        <f>LOOKUP(A215,'DATA SHEET'!$A$2:$A$253,'DATA SHEET'!$G$2:$G$253)</f>
        <v>6.5166666666666657</v>
      </c>
      <c r="E215" t="str">
        <f>LOOKUP($A215,'DATA SHEET'!$A$2:$A$253,'DATA SHEET'!$H$2:$H$253)</f>
        <v>43.182620</v>
      </c>
      <c r="F215" t="str">
        <f>LOOKUP($A215,'DATA SHEET'!$A$2:$A$253,'DATA SHEET'!$I$2:$I$253)</f>
        <v xml:space="preserve"> -79.245815</v>
      </c>
      <c r="G215">
        <f>LOOKUP($A215,'DATA SHEET'!$A$2:$A$253,'DATA SHEET'!$J$2:$J$253)</f>
        <v>19</v>
      </c>
      <c r="H215" t="str">
        <f>LOOKUP($A215,'DATA SHEET'!$A$2:$A$253,'DATA SHEET'!$K$2:$K$253)</f>
        <v>Mostly Cloudy</v>
      </c>
      <c r="I215" t="str">
        <f>LOOKUP($A215,'DATA SHEET'!$A$2:$A$253,'DATA SHEET'!$T$2:$T$253)</f>
        <v>SMALL</v>
      </c>
      <c r="J215" t="str">
        <f>LOOKUP($A215,'DATA SHEET'!$A$2:$A$253,'DATA SHEET'!$R$2:$R$253)</f>
        <v>YES</v>
      </c>
      <c r="K215" t="str">
        <f>LOOKUP($A215,'DATA SHEET'!$A$2:$A$253,'DATA SHEET'!$O$2:$O$253)</f>
        <v>Green Area</v>
      </c>
      <c r="L215" t="s">
        <v>22</v>
      </c>
      <c r="M215">
        <v>0.22318045162424224</v>
      </c>
      <c r="N215" t="s">
        <v>18</v>
      </c>
      <c r="O215">
        <v>1.2350000000000001</v>
      </c>
    </row>
    <row r="216" spans="1:15" x14ac:dyDescent="0.25">
      <c r="A216" s="1" t="s">
        <v>31</v>
      </c>
      <c r="B216" t="s">
        <v>51</v>
      </c>
      <c r="C216" t="str">
        <f>LOOKUP(A216,'DATA SHEET'!$A$2:$A$253,'DATA SHEET'!$E$2:$E$253)</f>
        <v>20227843</v>
      </c>
      <c r="D216">
        <f>LOOKUP(A216,'DATA SHEET'!$A$2:$A$253,'DATA SHEET'!$G$2:$G$253)</f>
        <v>6.5166666666666657</v>
      </c>
      <c r="E216" t="str">
        <f>LOOKUP($A216,'DATA SHEET'!$A$2:$A$253,'DATA SHEET'!$H$2:$H$253)</f>
        <v>43.182620</v>
      </c>
      <c r="F216" t="str">
        <f>LOOKUP($A216,'DATA SHEET'!$A$2:$A$253,'DATA SHEET'!$I$2:$I$253)</f>
        <v xml:space="preserve"> -79.245815</v>
      </c>
      <c r="G216">
        <f>LOOKUP($A216,'DATA SHEET'!$A$2:$A$253,'DATA SHEET'!$J$2:$J$253)</f>
        <v>19</v>
      </c>
      <c r="H216" t="str">
        <f>LOOKUP($A216,'DATA SHEET'!$A$2:$A$253,'DATA SHEET'!$K$2:$K$253)</f>
        <v>Mostly Cloudy</v>
      </c>
      <c r="I216" t="str">
        <f>LOOKUP($A216,'DATA SHEET'!$A$2:$A$253,'DATA SHEET'!$T$2:$T$253)</f>
        <v>SMALL</v>
      </c>
      <c r="J216" t="str">
        <f>LOOKUP($A216,'DATA SHEET'!$A$2:$A$253,'DATA SHEET'!$R$2:$R$253)</f>
        <v>YES</v>
      </c>
      <c r="K216" t="str">
        <f>LOOKUP($A216,'DATA SHEET'!$A$2:$A$253,'DATA SHEET'!$O$2:$O$253)</f>
        <v>Green Area</v>
      </c>
      <c r="L216" t="s">
        <v>22</v>
      </c>
      <c r="M216">
        <v>0.22318045162424224</v>
      </c>
      <c r="N216" t="s">
        <v>18</v>
      </c>
      <c r="O216">
        <v>1.996</v>
      </c>
    </row>
    <row r="217" spans="1:15" x14ac:dyDescent="0.25">
      <c r="A217" s="1" t="s">
        <v>31</v>
      </c>
      <c r="B217" t="s">
        <v>51</v>
      </c>
      <c r="C217" t="str">
        <f>LOOKUP(A217,'DATA SHEET'!$A$2:$A$253,'DATA SHEET'!$E$2:$E$253)</f>
        <v>20227843</v>
      </c>
      <c r="D217">
        <f>LOOKUP(A217,'DATA SHEET'!$A$2:$A$253,'DATA SHEET'!$G$2:$G$253)</f>
        <v>6.5166666666666657</v>
      </c>
      <c r="E217" t="str">
        <f>LOOKUP($A217,'DATA SHEET'!$A$2:$A$253,'DATA SHEET'!$H$2:$H$253)</f>
        <v>43.182620</v>
      </c>
      <c r="F217" t="str">
        <f>LOOKUP($A217,'DATA SHEET'!$A$2:$A$253,'DATA SHEET'!$I$2:$I$253)</f>
        <v xml:space="preserve"> -79.245815</v>
      </c>
      <c r="G217">
        <f>LOOKUP($A217,'DATA SHEET'!$A$2:$A$253,'DATA SHEET'!$J$2:$J$253)</f>
        <v>19</v>
      </c>
      <c r="H217" t="str">
        <f>LOOKUP($A217,'DATA SHEET'!$A$2:$A$253,'DATA SHEET'!$K$2:$K$253)</f>
        <v>Mostly Cloudy</v>
      </c>
      <c r="I217" t="str">
        <f>LOOKUP($A217,'DATA SHEET'!$A$2:$A$253,'DATA SHEET'!$T$2:$T$253)</f>
        <v>SMALL</v>
      </c>
      <c r="J217" t="str">
        <f>LOOKUP($A217,'DATA SHEET'!$A$2:$A$253,'DATA SHEET'!$R$2:$R$253)</f>
        <v>YES</v>
      </c>
      <c r="K217" t="str">
        <f>LOOKUP($A217,'DATA SHEET'!$A$2:$A$253,'DATA SHEET'!$O$2:$O$253)</f>
        <v>Green Area</v>
      </c>
      <c r="L217" t="s">
        <v>22</v>
      </c>
      <c r="M217">
        <v>0.22318045162424224</v>
      </c>
      <c r="N217" t="s">
        <v>18</v>
      </c>
      <c r="O217">
        <v>2.4990000000000001</v>
      </c>
    </row>
    <row r="218" spans="1:15" x14ac:dyDescent="0.25">
      <c r="A218" s="1" t="s">
        <v>31</v>
      </c>
      <c r="B218" t="s">
        <v>51</v>
      </c>
      <c r="C218" t="str">
        <f>LOOKUP(A218,'DATA SHEET'!$A$2:$A$253,'DATA SHEET'!$E$2:$E$253)</f>
        <v>20227843</v>
      </c>
      <c r="D218">
        <f>LOOKUP(A218,'DATA SHEET'!$A$2:$A$253,'DATA SHEET'!$G$2:$G$253)</f>
        <v>6.5166666666666657</v>
      </c>
      <c r="E218" t="str">
        <f>LOOKUP($A218,'DATA SHEET'!$A$2:$A$253,'DATA SHEET'!$H$2:$H$253)</f>
        <v>43.182620</v>
      </c>
      <c r="F218" t="str">
        <f>LOOKUP($A218,'DATA SHEET'!$A$2:$A$253,'DATA SHEET'!$I$2:$I$253)</f>
        <v xml:space="preserve"> -79.245815</v>
      </c>
      <c r="G218">
        <f>LOOKUP($A218,'DATA SHEET'!$A$2:$A$253,'DATA SHEET'!$J$2:$J$253)</f>
        <v>19</v>
      </c>
      <c r="H218" t="str">
        <f>LOOKUP($A218,'DATA SHEET'!$A$2:$A$253,'DATA SHEET'!$K$2:$K$253)</f>
        <v>Mostly Cloudy</v>
      </c>
      <c r="I218" t="str">
        <f>LOOKUP($A218,'DATA SHEET'!$A$2:$A$253,'DATA SHEET'!$T$2:$T$253)</f>
        <v>SMALL</v>
      </c>
      <c r="J218" t="str">
        <f>LOOKUP($A218,'DATA SHEET'!$A$2:$A$253,'DATA SHEET'!$R$2:$R$253)</f>
        <v>YES</v>
      </c>
      <c r="K218" t="str">
        <f>LOOKUP($A218,'DATA SHEET'!$A$2:$A$253,'DATA SHEET'!$O$2:$O$253)</f>
        <v>Green Area</v>
      </c>
      <c r="L218" t="s">
        <v>22</v>
      </c>
      <c r="M218">
        <v>0.22318045162424224</v>
      </c>
      <c r="N218" t="s">
        <v>16</v>
      </c>
      <c r="O218">
        <v>1.7749999999999999</v>
      </c>
    </row>
    <row r="219" spans="1:15" x14ac:dyDescent="0.25">
      <c r="A219" s="1" t="s">
        <v>31</v>
      </c>
      <c r="B219" t="s">
        <v>51</v>
      </c>
      <c r="C219" t="str">
        <f>LOOKUP(A219,'DATA SHEET'!$A$2:$A$253,'DATA SHEET'!$E$2:$E$253)</f>
        <v>20227843</v>
      </c>
      <c r="D219">
        <f>LOOKUP(A219,'DATA SHEET'!$A$2:$A$253,'DATA SHEET'!$G$2:$G$253)</f>
        <v>6.5166666666666657</v>
      </c>
      <c r="E219" t="str">
        <f>LOOKUP($A219,'DATA SHEET'!$A$2:$A$253,'DATA SHEET'!$H$2:$H$253)</f>
        <v>43.182620</v>
      </c>
      <c r="F219" t="str">
        <f>LOOKUP($A219,'DATA SHEET'!$A$2:$A$253,'DATA SHEET'!$I$2:$I$253)</f>
        <v xml:space="preserve"> -79.245815</v>
      </c>
      <c r="G219">
        <f>LOOKUP($A219,'DATA SHEET'!$A$2:$A$253,'DATA SHEET'!$J$2:$J$253)</f>
        <v>19</v>
      </c>
      <c r="H219" t="str">
        <f>LOOKUP($A219,'DATA SHEET'!$A$2:$A$253,'DATA SHEET'!$K$2:$K$253)</f>
        <v>Mostly Cloudy</v>
      </c>
      <c r="I219" t="str">
        <f>LOOKUP($A219,'DATA SHEET'!$A$2:$A$253,'DATA SHEET'!$T$2:$T$253)</f>
        <v>SMALL</v>
      </c>
      <c r="J219" t="str">
        <f>LOOKUP($A219,'DATA SHEET'!$A$2:$A$253,'DATA SHEET'!$R$2:$R$253)</f>
        <v>YES</v>
      </c>
      <c r="K219" t="str">
        <f>LOOKUP($A219,'DATA SHEET'!$A$2:$A$253,'DATA SHEET'!$O$2:$O$253)</f>
        <v>Green Area</v>
      </c>
      <c r="L219" t="s">
        <v>22</v>
      </c>
      <c r="M219">
        <v>0.22318045162424224</v>
      </c>
      <c r="N219" t="s">
        <v>16</v>
      </c>
      <c r="O219">
        <v>1.7549999999999999</v>
      </c>
    </row>
    <row r="220" spans="1:15" x14ac:dyDescent="0.25">
      <c r="A220" s="1" t="s">
        <v>31</v>
      </c>
      <c r="B220" t="s">
        <v>51</v>
      </c>
      <c r="C220" t="str">
        <f>LOOKUP(A220,'DATA SHEET'!$A$2:$A$253,'DATA SHEET'!$E$2:$E$253)</f>
        <v>20227843</v>
      </c>
      <c r="D220">
        <f>LOOKUP(A220,'DATA SHEET'!$A$2:$A$253,'DATA SHEET'!$G$2:$G$253)</f>
        <v>6.5166666666666657</v>
      </c>
      <c r="E220" t="str">
        <f>LOOKUP($A220,'DATA SHEET'!$A$2:$A$253,'DATA SHEET'!$H$2:$H$253)</f>
        <v>43.182620</v>
      </c>
      <c r="F220" t="str">
        <f>LOOKUP($A220,'DATA SHEET'!$A$2:$A$253,'DATA SHEET'!$I$2:$I$253)</f>
        <v xml:space="preserve"> -79.245815</v>
      </c>
      <c r="G220">
        <f>LOOKUP($A220,'DATA SHEET'!$A$2:$A$253,'DATA SHEET'!$J$2:$J$253)</f>
        <v>19</v>
      </c>
      <c r="H220" t="str">
        <f>LOOKUP($A220,'DATA SHEET'!$A$2:$A$253,'DATA SHEET'!$K$2:$K$253)</f>
        <v>Mostly Cloudy</v>
      </c>
      <c r="I220" t="str">
        <f>LOOKUP($A220,'DATA SHEET'!$A$2:$A$253,'DATA SHEET'!$T$2:$T$253)</f>
        <v>SMALL</v>
      </c>
      <c r="J220" t="str">
        <f>LOOKUP($A220,'DATA SHEET'!$A$2:$A$253,'DATA SHEET'!$R$2:$R$253)</f>
        <v>YES</v>
      </c>
      <c r="K220" t="str">
        <f>LOOKUP($A220,'DATA SHEET'!$A$2:$A$253,'DATA SHEET'!$O$2:$O$253)</f>
        <v>Green Area</v>
      </c>
      <c r="L220" t="s">
        <v>22</v>
      </c>
      <c r="M220">
        <v>0.22318045162424224</v>
      </c>
      <c r="N220" t="s">
        <v>16</v>
      </c>
      <c r="O220">
        <v>0.497</v>
      </c>
    </row>
    <row r="221" spans="1:15" x14ac:dyDescent="0.25">
      <c r="A221" s="1" t="s">
        <v>31</v>
      </c>
      <c r="B221" t="s">
        <v>51</v>
      </c>
      <c r="C221" t="str">
        <f>LOOKUP(A221,'DATA SHEET'!$A$2:$A$253,'DATA SHEET'!$E$2:$E$253)</f>
        <v>20227843</v>
      </c>
      <c r="D221">
        <f>LOOKUP(A221,'DATA SHEET'!$A$2:$A$253,'DATA SHEET'!$G$2:$G$253)</f>
        <v>6.5166666666666657</v>
      </c>
      <c r="E221" t="str">
        <f>LOOKUP($A221,'DATA SHEET'!$A$2:$A$253,'DATA SHEET'!$H$2:$H$253)</f>
        <v>43.182620</v>
      </c>
      <c r="F221" t="str">
        <f>LOOKUP($A221,'DATA SHEET'!$A$2:$A$253,'DATA SHEET'!$I$2:$I$253)</f>
        <v xml:space="preserve"> -79.245815</v>
      </c>
      <c r="G221">
        <f>LOOKUP($A221,'DATA SHEET'!$A$2:$A$253,'DATA SHEET'!$J$2:$J$253)</f>
        <v>19</v>
      </c>
      <c r="H221" t="str">
        <f>LOOKUP($A221,'DATA SHEET'!$A$2:$A$253,'DATA SHEET'!$K$2:$K$253)</f>
        <v>Mostly Cloudy</v>
      </c>
      <c r="I221" t="str">
        <f>LOOKUP($A221,'DATA SHEET'!$A$2:$A$253,'DATA SHEET'!$T$2:$T$253)</f>
        <v>SMALL</v>
      </c>
      <c r="J221" t="str">
        <f>LOOKUP($A221,'DATA SHEET'!$A$2:$A$253,'DATA SHEET'!$R$2:$R$253)</f>
        <v>YES</v>
      </c>
      <c r="K221" t="str">
        <f>LOOKUP($A221,'DATA SHEET'!$A$2:$A$253,'DATA SHEET'!$O$2:$O$253)</f>
        <v>Green Area</v>
      </c>
      <c r="L221" t="s">
        <v>22</v>
      </c>
      <c r="M221">
        <v>0.22318045162424224</v>
      </c>
      <c r="N221" t="s">
        <v>16</v>
      </c>
      <c r="O221">
        <v>0.51300000000000001</v>
      </c>
    </row>
    <row r="222" spans="1:15" x14ac:dyDescent="0.25">
      <c r="A222" s="1" t="s">
        <v>31</v>
      </c>
      <c r="B222" t="s">
        <v>51</v>
      </c>
      <c r="C222" t="str">
        <f>LOOKUP(A222,'DATA SHEET'!$A$2:$A$253,'DATA SHEET'!$E$2:$E$253)</f>
        <v>20227843</v>
      </c>
      <c r="D222">
        <f>LOOKUP(A222,'DATA SHEET'!$A$2:$A$253,'DATA SHEET'!$G$2:$G$253)</f>
        <v>6.5166666666666657</v>
      </c>
      <c r="E222" t="str">
        <f>LOOKUP($A222,'DATA SHEET'!$A$2:$A$253,'DATA SHEET'!$H$2:$H$253)</f>
        <v>43.182620</v>
      </c>
      <c r="F222" t="str">
        <f>LOOKUP($A222,'DATA SHEET'!$A$2:$A$253,'DATA SHEET'!$I$2:$I$253)</f>
        <v xml:space="preserve"> -79.245815</v>
      </c>
      <c r="G222">
        <f>LOOKUP($A222,'DATA SHEET'!$A$2:$A$253,'DATA SHEET'!$J$2:$J$253)</f>
        <v>19</v>
      </c>
      <c r="H222" t="str">
        <f>LOOKUP($A222,'DATA SHEET'!$A$2:$A$253,'DATA SHEET'!$K$2:$K$253)</f>
        <v>Mostly Cloudy</v>
      </c>
      <c r="I222" t="str">
        <f>LOOKUP($A222,'DATA SHEET'!$A$2:$A$253,'DATA SHEET'!$T$2:$T$253)</f>
        <v>SMALL</v>
      </c>
      <c r="J222" t="str">
        <f>LOOKUP($A222,'DATA SHEET'!$A$2:$A$253,'DATA SHEET'!$R$2:$R$253)</f>
        <v>YES</v>
      </c>
      <c r="K222" t="str">
        <f>LOOKUP($A222,'DATA SHEET'!$A$2:$A$253,'DATA SHEET'!$O$2:$O$253)</f>
        <v>Green Area</v>
      </c>
      <c r="L222" t="s">
        <v>22</v>
      </c>
      <c r="M222">
        <v>0.22318045162424224</v>
      </c>
      <c r="N222" t="s">
        <v>16</v>
      </c>
      <c r="O222">
        <v>0.49199999999999999</v>
      </c>
    </row>
    <row r="223" spans="1:15" x14ac:dyDescent="0.25">
      <c r="A223" s="1" t="s">
        <v>31</v>
      </c>
      <c r="B223" t="s">
        <v>51</v>
      </c>
      <c r="C223" t="str">
        <f>LOOKUP(A223,'DATA SHEET'!$A$2:$A$253,'DATA SHEET'!$E$2:$E$253)</f>
        <v>20227843</v>
      </c>
      <c r="D223">
        <f>LOOKUP(A223,'DATA SHEET'!$A$2:$A$253,'DATA SHEET'!$G$2:$G$253)</f>
        <v>6.5166666666666657</v>
      </c>
      <c r="E223" t="str">
        <f>LOOKUP($A223,'DATA SHEET'!$A$2:$A$253,'DATA SHEET'!$H$2:$H$253)</f>
        <v>43.182620</v>
      </c>
      <c r="F223" t="str">
        <f>LOOKUP($A223,'DATA SHEET'!$A$2:$A$253,'DATA SHEET'!$I$2:$I$253)</f>
        <v xml:space="preserve"> -79.245815</v>
      </c>
      <c r="G223">
        <f>LOOKUP($A223,'DATA SHEET'!$A$2:$A$253,'DATA SHEET'!$J$2:$J$253)</f>
        <v>19</v>
      </c>
      <c r="H223" t="str">
        <f>LOOKUP($A223,'DATA SHEET'!$A$2:$A$253,'DATA SHEET'!$K$2:$K$253)</f>
        <v>Mostly Cloudy</v>
      </c>
      <c r="I223" t="str">
        <f>LOOKUP($A223,'DATA SHEET'!$A$2:$A$253,'DATA SHEET'!$T$2:$T$253)</f>
        <v>SMALL</v>
      </c>
      <c r="J223" t="str">
        <f>LOOKUP($A223,'DATA SHEET'!$A$2:$A$253,'DATA SHEET'!$R$2:$R$253)</f>
        <v>YES</v>
      </c>
      <c r="K223" t="str">
        <f>LOOKUP($A223,'DATA SHEET'!$A$2:$A$253,'DATA SHEET'!$O$2:$O$253)</f>
        <v>Green Area</v>
      </c>
      <c r="L223" t="s">
        <v>22</v>
      </c>
      <c r="M223">
        <v>0.22318045162424224</v>
      </c>
      <c r="N223" t="s">
        <v>16</v>
      </c>
      <c r="O223">
        <v>0.499</v>
      </c>
    </row>
    <row r="224" spans="1:15" x14ac:dyDescent="0.25">
      <c r="A224" s="1" t="s">
        <v>31</v>
      </c>
      <c r="B224" t="s">
        <v>51</v>
      </c>
      <c r="C224" t="str">
        <f>LOOKUP(A224,'DATA SHEET'!$A$2:$A$253,'DATA SHEET'!$E$2:$E$253)</f>
        <v>20227843</v>
      </c>
      <c r="D224">
        <f>LOOKUP(A224,'DATA SHEET'!$A$2:$A$253,'DATA SHEET'!$G$2:$G$253)</f>
        <v>6.5166666666666657</v>
      </c>
      <c r="E224" t="str">
        <f>LOOKUP($A224,'DATA SHEET'!$A$2:$A$253,'DATA SHEET'!$H$2:$H$253)</f>
        <v>43.182620</v>
      </c>
      <c r="F224" t="str">
        <f>LOOKUP($A224,'DATA SHEET'!$A$2:$A$253,'DATA SHEET'!$I$2:$I$253)</f>
        <v xml:space="preserve"> -79.245815</v>
      </c>
      <c r="G224">
        <f>LOOKUP($A224,'DATA SHEET'!$A$2:$A$253,'DATA SHEET'!$J$2:$J$253)</f>
        <v>19</v>
      </c>
      <c r="H224" t="str">
        <f>LOOKUP($A224,'DATA SHEET'!$A$2:$A$253,'DATA SHEET'!$K$2:$K$253)</f>
        <v>Mostly Cloudy</v>
      </c>
      <c r="I224" t="str">
        <f>LOOKUP($A224,'DATA SHEET'!$A$2:$A$253,'DATA SHEET'!$T$2:$T$253)</f>
        <v>SMALL</v>
      </c>
      <c r="J224" t="str">
        <f>LOOKUP($A224,'DATA SHEET'!$A$2:$A$253,'DATA SHEET'!$R$2:$R$253)</f>
        <v>YES</v>
      </c>
      <c r="K224" t="str">
        <f>LOOKUP($A224,'DATA SHEET'!$A$2:$A$253,'DATA SHEET'!$O$2:$O$253)</f>
        <v>Green Area</v>
      </c>
      <c r="L224" t="s">
        <v>22</v>
      </c>
      <c r="M224">
        <v>0.22318045162424224</v>
      </c>
      <c r="N224" t="s">
        <v>16</v>
      </c>
      <c r="O224">
        <v>1.0069999999999999</v>
      </c>
    </row>
    <row r="225" spans="1:15" x14ac:dyDescent="0.25">
      <c r="A225" s="1" t="s">
        <v>31</v>
      </c>
      <c r="B225" t="s">
        <v>51</v>
      </c>
      <c r="C225" t="str">
        <f>LOOKUP(A225,'DATA SHEET'!$A$2:$A$253,'DATA SHEET'!$E$2:$E$253)</f>
        <v>20227843</v>
      </c>
      <c r="D225">
        <f>LOOKUP(A225,'DATA SHEET'!$A$2:$A$253,'DATA SHEET'!$G$2:$G$253)</f>
        <v>6.5166666666666657</v>
      </c>
      <c r="E225" t="str">
        <f>LOOKUP($A225,'DATA SHEET'!$A$2:$A$253,'DATA SHEET'!$H$2:$H$253)</f>
        <v>43.182620</v>
      </c>
      <c r="F225" t="str">
        <f>LOOKUP($A225,'DATA SHEET'!$A$2:$A$253,'DATA SHEET'!$I$2:$I$253)</f>
        <v xml:space="preserve"> -79.245815</v>
      </c>
      <c r="G225">
        <f>LOOKUP($A225,'DATA SHEET'!$A$2:$A$253,'DATA SHEET'!$J$2:$J$253)</f>
        <v>19</v>
      </c>
      <c r="H225" t="str">
        <f>LOOKUP($A225,'DATA SHEET'!$A$2:$A$253,'DATA SHEET'!$K$2:$K$253)</f>
        <v>Mostly Cloudy</v>
      </c>
      <c r="I225" t="str">
        <f>LOOKUP($A225,'DATA SHEET'!$A$2:$A$253,'DATA SHEET'!$T$2:$T$253)</f>
        <v>SMALL</v>
      </c>
      <c r="J225" t="str">
        <f>LOOKUP($A225,'DATA SHEET'!$A$2:$A$253,'DATA SHEET'!$R$2:$R$253)</f>
        <v>YES</v>
      </c>
      <c r="K225" t="str">
        <f>LOOKUP($A225,'DATA SHEET'!$A$2:$A$253,'DATA SHEET'!$O$2:$O$253)</f>
        <v>Green Area</v>
      </c>
      <c r="L225" t="s">
        <v>22</v>
      </c>
      <c r="M225">
        <v>0.22318045162424224</v>
      </c>
      <c r="N225" t="s">
        <v>16</v>
      </c>
      <c r="O225">
        <v>1E-3</v>
      </c>
    </row>
    <row r="226" spans="1:15" x14ac:dyDescent="0.25">
      <c r="A226" s="1" t="s">
        <v>31</v>
      </c>
      <c r="B226" t="s">
        <v>51</v>
      </c>
      <c r="C226" t="str">
        <f>LOOKUP(A226,'DATA SHEET'!$A$2:$A$253,'DATA SHEET'!$E$2:$E$253)</f>
        <v>20227843</v>
      </c>
      <c r="D226">
        <f>LOOKUP(A226,'DATA SHEET'!$A$2:$A$253,'DATA SHEET'!$G$2:$G$253)</f>
        <v>6.5166666666666657</v>
      </c>
      <c r="E226" t="str">
        <f>LOOKUP($A226,'DATA SHEET'!$A$2:$A$253,'DATA SHEET'!$H$2:$H$253)</f>
        <v>43.182620</v>
      </c>
      <c r="F226" t="str">
        <f>LOOKUP($A226,'DATA SHEET'!$A$2:$A$253,'DATA SHEET'!$I$2:$I$253)</f>
        <v xml:space="preserve"> -79.245815</v>
      </c>
      <c r="G226">
        <f>LOOKUP($A226,'DATA SHEET'!$A$2:$A$253,'DATA SHEET'!$J$2:$J$253)</f>
        <v>19</v>
      </c>
      <c r="H226" t="str">
        <f>LOOKUP($A226,'DATA SHEET'!$A$2:$A$253,'DATA SHEET'!$K$2:$K$253)</f>
        <v>Mostly Cloudy</v>
      </c>
      <c r="I226" t="str">
        <f>LOOKUP($A226,'DATA SHEET'!$A$2:$A$253,'DATA SHEET'!$T$2:$T$253)</f>
        <v>SMALL</v>
      </c>
      <c r="J226" t="str">
        <f>LOOKUP($A226,'DATA SHEET'!$A$2:$A$253,'DATA SHEET'!$R$2:$R$253)</f>
        <v>YES</v>
      </c>
      <c r="K226" t="str">
        <f>LOOKUP($A226,'DATA SHEET'!$A$2:$A$253,'DATA SHEET'!$O$2:$O$253)</f>
        <v>Green Area</v>
      </c>
      <c r="L226" t="s">
        <v>22</v>
      </c>
      <c r="M226">
        <v>0.22318045162424224</v>
      </c>
      <c r="N226" t="s">
        <v>16</v>
      </c>
      <c r="O226">
        <v>0.499</v>
      </c>
    </row>
    <row r="227" spans="1:15" x14ac:dyDescent="0.25">
      <c r="A227" s="1" t="s">
        <v>31</v>
      </c>
      <c r="B227" t="s">
        <v>51</v>
      </c>
      <c r="C227" t="str">
        <f>LOOKUP(A227,'DATA SHEET'!$A$2:$A$253,'DATA SHEET'!$E$2:$E$253)</f>
        <v>20227843</v>
      </c>
      <c r="D227">
        <f>LOOKUP(A227,'DATA SHEET'!$A$2:$A$253,'DATA SHEET'!$G$2:$G$253)</f>
        <v>6.5166666666666657</v>
      </c>
      <c r="E227" t="str">
        <f>LOOKUP($A227,'DATA SHEET'!$A$2:$A$253,'DATA SHEET'!$H$2:$H$253)</f>
        <v>43.182620</v>
      </c>
      <c r="F227" t="str">
        <f>LOOKUP($A227,'DATA SHEET'!$A$2:$A$253,'DATA SHEET'!$I$2:$I$253)</f>
        <v xml:space="preserve"> -79.245815</v>
      </c>
      <c r="G227">
        <f>LOOKUP($A227,'DATA SHEET'!$A$2:$A$253,'DATA SHEET'!$J$2:$J$253)</f>
        <v>19</v>
      </c>
      <c r="H227" t="str">
        <f>LOOKUP($A227,'DATA SHEET'!$A$2:$A$253,'DATA SHEET'!$K$2:$K$253)</f>
        <v>Mostly Cloudy</v>
      </c>
      <c r="I227" t="str">
        <f>LOOKUP($A227,'DATA SHEET'!$A$2:$A$253,'DATA SHEET'!$T$2:$T$253)</f>
        <v>SMALL</v>
      </c>
      <c r="J227" t="str">
        <f>LOOKUP($A227,'DATA SHEET'!$A$2:$A$253,'DATA SHEET'!$R$2:$R$253)</f>
        <v>YES</v>
      </c>
      <c r="K227" t="str">
        <f>LOOKUP($A227,'DATA SHEET'!$A$2:$A$253,'DATA SHEET'!$O$2:$O$253)</f>
        <v>Green Area</v>
      </c>
      <c r="L227" t="s">
        <v>22</v>
      </c>
      <c r="M227">
        <v>0.22318045162424224</v>
      </c>
      <c r="N227" t="s">
        <v>16</v>
      </c>
      <c r="O227">
        <v>0.5</v>
      </c>
    </row>
    <row r="228" spans="1:15" x14ac:dyDescent="0.25">
      <c r="A228" s="1" t="s">
        <v>31</v>
      </c>
      <c r="B228" t="s">
        <v>51</v>
      </c>
      <c r="C228" t="str">
        <f>LOOKUP(A228,'DATA SHEET'!$A$2:$A$253,'DATA SHEET'!$E$2:$E$253)</f>
        <v>20227843</v>
      </c>
      <c r="D228">
        <f>LOOKUP(A228,'DATA SHEET'!$A$2:$A$253,'DATA SHEET'!$G$2:$G$253)</f>
        <v>6.5166666666666657</v>
      </c>
      <c r="E228" t="str">
        <f>LOOKUP($A228,'DATA SHEET'!$A$2:$A$253,'DATA SHEET'!$H$2:$H$253)</f>
        <v>43.182620</v>
      </c>
      <c r="F228" t="str">
        <f>LOOKUP($A228,'DATA SHEET'!$A$2:$A$253,'DATA SHEET'!$I$2:$I$253)</f>
        <v xml:space="preserve"> -79.245815</v>
      </c>
      <c r="G228">
        <f>LOOKUP($A228,'DATA SHEET'!$A$2:$A$253,'DATA SHEET'!$J$2:$J$253)</f>
        <v>19</v>
      </c>
      <c r="H228" t="str">
        <f>LOOKUP($A228,'DATA SHEET'!$A$2:$A$253,'DATA SHEET'!$K$2:$K$253)</f>
        <v>Mostly Cloudy</v>
      </c>
      <c r="I228" t="str">
        <f>LOOKUP($A228,'DATA SHEET'!$A$2:$A$253,'DATA SHEET'!$T$2:$T$253)</f>
        <v>SMALL</v>
      </c>
      <c r="J228" t="str">
        <f>LOOKUP($A228,'DATA SHEET'!$A$2:$A$253,'DATA SHEET'!$R$2:$R$253)</f>
        <v>YES</v>
      </c>
      <c r="K228" t="str">
        <f>LOOKUP($A228,'DATA SHEET'!$A$2:$A$253,'DATA SHEET'!$O$2:$O$253)</f>
        <v>Green Area</v>
      </c>
      <c r="L228" t="s">
        <v>22</v>
      </c>
      <c r="M228">
        <v>0.22318045162424224</v>
      </c>
      <c r="N228" t="s">
        <v>16</v>
      </c>
      <c r="O228">
        <v>0.999</v>
      </c>
    </row>
    <row r="229" spans="1:15" x14ac:dyDescent="0.25">
      <c r="A229" s="1" t="s">
        <v>31</v>
      </c>
      <c r="B229" t="s">
        <v>51</v>
      </c>
      <c r="C229" t="str">
        <f>LOOKUP(A229,'DATA SHEET'!$A$2:$A$253,'DATA SHEET'!$E$2:$E$253)</f>
        <v>20227843</v>
      </c>
      <c r="D229">
        <f>LOOKUP(A229,'DATA SHEET'!$A$2:$A$253,'DATA SHEET'!$G$2:$G$253)</f>
        <v>6.5166666666666657</v>
      </c>
      <c r="E229" t="str">
        <f>LOOKUP($A229,'DATA SHEET'!$A$2:$A$253,'DATA SHEET'!$H$2:$H$253)</f>
        <v>43.182620</v>
      </c>
      <c r="F229" t="str">
        <f>LOOKUP($A229,'DATA SHEET'!$A$2:$A$253,'DATA SHEET'!$I$2:$I$253)</f>
        <v xml:space="preserve"> -79.245815</v>
      </c>
      <c r="G229">
        <f>LOOKUP($A229,'DATA SHEET'!$A$2:$A$253,'DATA SHEET'!$J$2:$J$253)</f>
        <v>19</v>
      </c>
      <c r="H229" t="str">
        <f>LOOKUP($A229,'DATA SHEET'!$A$2:$A$253,'DATA SHEET'!$K$2:$K$253)</f>
        <v>Mostly Cloudy</v>
      </c>
      <c r="I229" t="str">
        <f>LOOKUP($A229,'DATA SHEET'!$A$2:$A$253,'DATA SHEET'!$T$2:$T$253)</f>
        <v>SMALL</v>
      </c>
      <c r="J229" t="str">
        <f>LOOKUP($A229,'DATA SHEET'!$A$2:$A$253,'DATA SHEET'!$R$2:$R$253)</f>
        <v>YES</v>
      </c>
      <c r="K229" t="str">
        <f>LOOKUP($A229,'DATA SHEET'!$A$2:$A$253,'DATA SHEET'!$O$2:$O$253)</f>
        <v>Green Area</v>
      </c>
      <c r="L229" t="s">
        <v>22</v>
      </c>
      <c r="M229">
        <v>0.22318045162424224</v>
      </c>
      <c r="N229" t="s">
        <v>16</v>
      </c>
      <c r="O229">
        <v>0.502</v>
      </c>
    </row>
    <row r="230" spans="1:15" x14ac:dyDescent="0.25">
      <c r="A230" s="1" t="s">
        <v>31</v>
      </c>
      <c r="B230" t="s">
        <v>51</v>
      </c>
      <c r="C230" t="str">
        <f>LOOKUP(A230,'DATA SHEET'!$A$2:$A$253,'DATA SHEET'!$E$2:$E$253)</f>
        <v>20227843</v>
      </c>
      <c r="D230">
        <f>LOOKUP(A230,'DATA SHEET'!$A$2:$A$253,'DATA SHEET'!$G$2:$G$253)</f>
        <v>6.5166666666666657</v>
      </c>
      <c r="E230" t="str">
        <f>LOOKUP($A230,'DATA SHEET'!$A$2:$A$253,'DATA SHEET'!$H$2:$H$253)</f>
        <v>43.182620</v>
      </c>
      <c r="F230" t="str">
        <f>LOOKUP($A230,'DATA SHEET'!$A$2:$A$253,'DATA SHEET'!$I$2:$I$253)</f>
        <v xml:space="preserve"> -79.245815</v>
      </c>
      <c r="G230">
        <f>LOOKUP($A230,'DATA SHEET'!$A$2:$A$253,'DATA SHEET'!$J$2:$J$253)</f>
        <v>19</v>
      </c>
      <c r="H230" t="str">
        <f>LOOKUP($A230,'DATA SHEET'!$A$2:$A$253,'DATA SHEET'!$K$2:$K$253)</f>
        <v>Mostly Cloudy</v>
      </c>
      <c r="I230" t="str">
        <f>LOOKUP($A230,'DATA SHEET'!$A$2:$A$253,'DATA SHEET'!$T$2:$T$253)</f>
        <v>SMALL</v>
      </c>
      <c r="J230" t="str">
        <f>LOOKUP($A230,'DATA SHEET'!$A$2:$A$253,'DATA SHEET'!$R$2:$R$253)</f>
        <v>YES</v>
      </c>
      <c r="K230" t="str">
        <f>LOOKUP($A230,'DATA SHEET'!$A$2:$A$253,'DATA SHEET'!$O$2:$O$253)</f>
        <v>Green Area</v>
      </c>
      <c r="L230" t="s">
        <v>22</v>
      </c>
      <c r="M230">
        <v>0.22318045162424224</v>
      </c>
      <c r="N230" t="s">
        <v>16</v>
      </c>
      <c r="O230">
        <v>0.252</v>
      </c>
    </row>
    <row r="231" spans="1:15" x14ac:dyDescent="0.25">
      <c r="A231" s="1" t="s">
        <v>31</v>
      </c>
      <c r="B231" t="s">
        <v>51</v>
      </c>
      <c r="C231" t="str">
        <f>LOOKUP(A231,'DATA SHEET'!$A$2:$A$253,'DATA SHEET'!$E$2:$E$253)</f>
        <v>20227843</v>
      </c>
      <c r="D231">
        <f>LOOKUP(A231,'DATA SHEET'!$A$2:$A$253,'DATA SHEET'!$G$2:$G$253)</f>
        <v>6.5166666666666657</v>
      </c>
      <c r="E231" t="str">
        <f>LOOKUP($A231,'DATA SHEET'!$A$2:$A$253,'DATA SHEET'!$H$2:$H$253)</f>
        <v>43.182620</v>
      </c>
      <c r="F231" t="str">
        <f>LOOKUP($A231,'DATA SHEET'!$A$2:$A$253,'DATA SHEET'!$I$2:$I$253)</f>
        <v xml:space="preserve"> -79.245815</v>
      </c>
      <c r="G231">
        <f>LOOKUP($A231,'DATA SHEET'!$A$2:$A$253,'DATA SHEET'!$J$2:$J$253)</f>
        <v>19</v>
      </c>
      <c r="H231" t="str">
        <f>LOOKUP($A231,'DATA SHEET'!$A$2:$A$253,'DATA SHEET'!$K$2:$K$253)</f>
        <v>Mostly Cloudy</v>
      </c>
      <c r="I231" t="str">
        <f>LOOKUP($A231,'DATA SHEET'!$A$2:$A$253,'DATA SHEET'!$T$2:$T$253)</f>
        <v>SMALL</v>
      </c>
      <c r="J231" t="str">
        <f>LOOKUP($A231,'DATA SHEET'!$A$2:$A$253,'DATA SHEET'!$R$2:$R$253)</f>
        <v>YES</v>
      </c>
      <c r="K231" t="str">
        <f>LOOKUP($A231,'DATA SHEET'!$A$2:$A$253,'DATA SHEET'!$O$2:$O$253)</f>
        <v>Green Area</v>
      </c>
      <c r="L231" t="s">
        <v>22</v>
      </c>
      <c r="M231">
        <v>0.22318045162424224</v>
      </c>
      <c r="N231" t="s">
        <v>16</v>
      </c>
      <c r="O231">
        <v>2.2490000000000001</v>
      </c>
    </row>
    <row r="232" spans="1:15" x14ac:dyDescent="0.25">
      <c r="A232" s="1" t="s">
        <v>31</v>
      </c>
      <c r="B232" t="s">
        <v>51</v>
      </c>
      <c r="C232" t="str">
        <f>LOOKUP(A232,'DATA SHEET'!$A$2:$A$253,'DATA SHEET'!$E$2:$E$253)</f>
        <v>20227843</v>
      </c>
      <c r="D232">
        <f>LOOKUP(A232,'DATA SHEET'!$A$2:$A$253,'DATA SHEET'!$G$2:$G$253)</f>
        <v>6.5166666666666657</v>
      </c>
      <c r="E232" t="str">
        <f>LOOKUP($A232,'DATA SHEET'!$A$2:$A$253,'DATA SHEET'!$H$2:$H$253)</f>
        <v>43.182620</v>
      </c>
      <c r="F232" t="str">
        <f>LOOKUP($A232,'DATA SHEET'!$A$2:$A$253,'DATA SHEET'!$I$2:$I$253)</f>
        <v xml:space="preserve"> -79.245815</v>
      </c>
      <c r="G232">
        <f>LOOKUP($A232,'DATA SHEET'!$A$2:$A$253,'DATA SHEET'!$J$2:$J$253)</f>
        <v>19</v>
      </c>
      <c r="H232" t="str">
        <f>LOOKUP($A232,'DATA SHEET'!$A$2:$A$253,'DATA SHEET'!$K$2:$K$253)</f>
        <v>Mostly Cloudy</v>
      </c>
      <c r="I232" t="str">
        <f>LOOKUP($A232,'DATA SHEET'!$A$2:$A$253,'DATA SHEET'!$T$2:$T$253)</f>
        <v>SMALL</v>
      </c>
      <c r="J232" t="str">
        <f>LOOKUP($A232,'DATA SHEET'!$A$2:$A$253,'DATA SHEET'!$R$2:$R$253)</f>
        <v>YES</v>
      </c>
      <c r="K232" t="str">
        <f>LOOKUP($A232,'DATA SHEET'!$A$2:$A$253,'DATA SHEET'!$O$2:$O$253)</f>
        <v>Green Area</v>
      </c>
      <c r="L232" t="s">
        <v>22</v>
      </c>
      <c r="M232">
        <v>0.22318045162424224</v>
      </c>
      <c r="N232" t="s">
        <v>16</v>
      </c>
      <c r="O232">
        <v>1.248</v>
      </c>
    </row>
    <row r="233" spans="1:15" x14ac:dyDescent="0.25">
      <c r="A233" s="1" t="s">
        <v>31</v>
      </c>
      <c r="B233" t="s">
        <v>51</v>
      </c>
      <c r="C233" t="str">
        <f>LOOKUP(A233,'DATA SHEET'!$A$2:$A$253,'DATA SHEET'!$E$2:$E$253)</f>
        <v>20227843</v>
      </c>
      <c r="D233">
        <f>LOOKUP(A233,'DATA SHEET'!$A$2:$A$253,'DATA SHEET'!$G$2:$G$253)</f>
        <v>6.5166666666666657</v>
      </c>
      <c r="E233" t="str">
        <f>LOOKUP($A233,'DATA SHEET'!$A$2:$A$253,'DATA SHEET'!$H$2:$H$253)</f>
        <v>43.182620</v>
      </c>
      <c r="F233" t="str">
        <f>LOOKUP($A233,'DATA SHEET'!$A$2:$A$253,'DATA SHEET'!$I$2:$I$253)</f>
        <v xml:space="preserve"> -79.245815</v>
      </c>
      <c r="G233">
        <f>LOOKUP($A233,'DATA SHEET'!$A$2:$A$253,'DATA SHEET'!$J$2:$J$253)</f>
        <v>19</v>
      </c>
      <c r="H233" t="str">
        <f>LOOKUP($A233,'DATA SHEET'!$A$2:$A$253,'DATA SHEET'!$K$2:$K$253)</f>
        <v>Mostly Cloudy</v>
      </c>
      <c r="I233" t="str">
        <f>LOOKUP($A233,'DATA SHEET'!$A$2:$A$253,'DATA SHEET'!$T$2:$T$253)</f>
        <v>SMALL</v>
      </c>
      <c r="J233" t="str">
        <f>LOOKUP($A233,'DATA SHEET'!$A$2:$A$253,'DATA SHEET'!$R$2:$R$253)</f>
        <v>YES</v>
      </c>
      <c r="K233" t="str">
        <f>LOOKUP($A233,'DATA SHEET'!$A$2:$A$253,'DATA SHEET'!$O$2:$O$253)</f>
        <v>Green Area</v>
      </c>
      <c r="L233" t="s">
        <v>22</v>
      </c>
      <c r="M233">
        <v>0.22318045162424224</v>
      </c>
      <c r="N233" t="s">
        <v>16</v>
      </c>
      <c r="O233">
        <v>0.248</v>
      </c>
    </row>
    <row r="234" spans="1:15" x14ac:dyDescent="0.25">
      <c r="A234" s="1" t="s">
        <v>31</v>
      </c>
      <c r="B234" t="s">
        <v>51</v>
      </c>
      <c r="C234" t="str">
        <f>LOOKUP(A234,'DATA SHEET'!$A$2:$A$253,'DATA SHEET'!$E$2:$E$253)</f>
        <v>20227843</v>
      </c>
      <c r="D234">
        <f>LOOKUP(A234,'DATA SHEET'!$A$2:$A$253,'DATA SHEET'!$G$2:$G$253)</f>
        <v>6.5166666666666657</v>
      </c>
      <c r="E234" t="str">
        <f>LOOKUP($A234,'DATA SHEET'!$A$2:$A$253,'DATA SHEET'!$H$2:$H$253)</f>
        <v>43.182620</v>
      </c>
      <c r="F234" t="str">
        <f>LOOKUP($A234,'DATA SHEET'!$A$2:$A$253,'DATA SHEET'!$I$2:$I$253)</f>
        <v xml:space="preserve"> -79.245815</v>
      </c>
      <c r="G234">
        <f>LOOKUP($A234,'DATA SHEET'!$A$2:$A$253,'DATA SHEET'!$J$2:$J$253)</f>
        <v>19</v>
      </c>
      <c r="H234" t="str">
        <f>LOOKUP($A234,'DATA SHEET'!$A$2:$A$253,'DATA SHEET'!$K$2:$K$253)</f>
        <v>Mostly Cloudy</v>
      </c>
      <c r="I234" t="str">
        <f>LOOKUP($A234,'DATA SHEET'!$A$2:$A$253,'DATA SHEET'!$T$2:$T$253)</f>
        <v>SMALL</v>
      </c>
      <c r="J234" t="str">
        <f>LOOKUP($A234,'DATA SHEET'!$A$2:$A$253,'DATA SHEET'!$R$2:$R$253)</f>
        <v>YES</v>
      </c>
      <c r="K234" t="str">
        <f>LOOKUP($A234,'DATA SHEET'!$A$2:$A$253,'DATA SHEET'!$O$2:$O$253)</f>
        <v>Green Area</v>
      </c>
      <c r="L234" t="s">
        <v>22</v>
      </c>
      <c r="M234">
        <v>0.22318045162424224</v>
      </c>
      <c r="N234" t="s">
        <v>16</v>
      </c>
      <c r="O234">
        <v>2.0009999999999999</v>
      </c>
    </row>
    <row r="235" spans="1:15" x14ac:dyDescent="0.25">
      <c r="A235" s="1" t="s">
        <v>31</v>
      </c>
      <c r="B235" t="s">
        <v>51</v>
      </c>
      <c r="C235" t="str">
        <f>LOOKUP(A235,'DATA SHEET'!$A$2:$A$253,'DATA SHEET'!$E$2:$E$253)</f>
        <v>20227843</v>
      </c>
      <c r="D235">
        <f>LOOKUP(A235,'DATA SHEET'!$A$2:$A$253,'DATA SHEET'!$G$2:$G$253)</f>
        <v>6.5166666666666657</v>
      </c>
      <c r="E235" t="str">
        <f>LOOKUP($A235,'DATA SHEET'!$A$2:$A$253,'DATA SHEET'!$H$2:$H$253)</f>
        <v>43.182620</v>
      </c>
      <c r="F235" t="str">
        <f>LOOKUP($A235,'DATA SHEET'!$A$2:$A$253,'DATA SHEET'!$I$2:$I$253)</f>
        <v xml:space="preserve"> -79.245815</v>
      </c>
      <c r="G235">
        <f>LOOKUP($A235,'DATA SHEET'!$A$2:$A$253,'DATA SHEET'!$J$2:$J$253)</f>
        <v>19</v>
      </c>
      <c r="H235" t="str">
        <f>LOOKUP($A235,'DATA SHEET'!$A$2:$A$253,'DATA SHEET'!$K$2:$K$253)</f>
        <v>Mostly Cloudy</v>
      </c>
      <c r="I235" t="str">
        <f>LOOKUP($A235,'DATA SHEET'!$A$2:$A$253,'DATA SHEET'!$T$2:$T$253)</f>
        <v>SMALL</v>
      </c>
      <c r="J235" t="str">
        <f>LOOKUP($A235,'DATA SHEET'!$A$2:$A$253,'DATA SHEET'!$R$2:$R$253)</f>
        <v>YES</v>
      </c>
      <c r="K235" t="str">
        <f>LOOKUP($A235,'DATA SHEET'!$A$2:$A$253,'DATA SHEET'!$O$2:$O$253)</f>
        <v>Green Area</v>
      </c>
      <c r="L235" t="s">
        <v>22</v>
      </c>
      <c r="M235">
        <v>0.22318045162424224</v>
      </c>
      <c r="N235" t="s">
        <v>16</v>
      </c>
      <c r="O235">
        <v>2.7519999999999998</v>
      </c>
    </row>
    <row r="236" spans="1:15" x14ac:dyDescent="0.25">
      <c r="A236" s="1" t="s">
        <v>31</v>
      </c>
      <c r="B236" t="s">
        <v>51</v>
      </c>
      <c r="C236" t="str">
        <f>LOOKUP(A236,'DATA SHEET'!$A$2:$A$253,'DATA SHEET'!$E$2:$E$253)</f>
        <v>20227843</v>
      </c>
      <c r="D236">
        <f>LOOKUP(A236,'DATA SHEET'!$A$2:$A$253,'DATA SHEET'!$G$2:$G$253)</f>
        <v>6.5166666666666657</v>
      </c>
      <c r="E236" t="str">
        <f>LOOKUP($A236,'DATA SHEET'!$A$2:$A$253,'DATA SHEET'!$H$2:$H$253)</f>
        <v>43.182620</v>
      </c>
      <c r="F236" t="str">
        <f>LOOKUP($A236,'DATA SHEET'!$A$2:$A$253,'DATA SHEET'!$I$2:$I$253)</f>
        <v xml:space="preserve"> -79.245815</v>
      </c>
      <c r="G236">
        <f>LOOKUP($A236,'DATA SHEET'!$A$2:$A$253,'DATA SHEET'!$J$2:$J$253)</f>
        <v>19</v>
      </c>
      <c r="H236" t="str">
        <f>LOOKUP($A236,'DATA SHEET'!$A$2:$A$253,'DATA SHEET'!$K$2:$K$253)</f>
        <v>Mostly Cloudy</v>
      </c>
      <c r="I236" t="str">
        <f>LOOKUP($A236,'DATA SHEET'!$A$2:$A$253,'DATA SHEET'!$T$2:$T$253)</f>
        <v>SMALL</v>
      </c>
      <c r="J236" t="str">
        <f>LOOKUP($A236,'DATA SHEET'!$A$2:$A$253,'DATA SHEET'!$R$2:$R$253)</f>
        <v>YES</v>
      </c>
      <c r="K236" t="str">
        <f>LOOKUP($A236,'DATA SHEET'!$A$2:$A$253,'DATA SHEET'!$O$2:$O$253)</f>
        <v>Green Area</v>
      </c>
      <c r="L236" t="s">
        <v>22</v>
      </c>
      <c r="M236">
        <v>0.22318045162424224</v>
      </c>
      <c r="N236" t="s">
        <v>16</v>
      </c>
      <c r="O236">
        <v>1.9970000000000001</v>
      </c>
    </row>
    <row r="237" spans="1:15" x14ac:dyDescent="0.25">
      <c r="A237" s="1" t="s">
        <v>31</v>
      </c>
      <c r="B237" t="s">
        <v>51</v>
      </c>
      <c r="C237" t="str">
        <f>LOOKUP(A237,'DATA SHEET'!$A$2:$A$253,'DATA SHEET'!$E$2:$E$253)</f>
        <v>20227843</v>
      </c>
      <c r="D237">
        <f>LOOKUP(A237,'DATA SHEET'!$A$2:$A$253,'DATA SHEET'!$G$2:$G$253)</f>
        <v>6.5166666666666657</v>
      </c>
      <c r="E237" t="str">
        <f>LOOKUP($A237,'DATA SHEET'!$A$2:$A$253,'DATA SHEET'!$H$2:$H$253)</f>
        <v>43.182620</v>
      </c>
      <c r="F237" t="str">
        <f>LOOKUP($A237,'DATA SHEET'!$A$2:$A$253,'DATA SHEET'!$I$2:$I$253)</f>
        <v xml:space="preserve"> -79.245815</v>
      </c>
      <c r="G237">
        <f>LOOKUP($A237,'DATA SHEET'!$A$2:$A$253,'DATA SHEET'!$J$2:$J$253)</f>
        <v>19</v>
      </c>
      <c r="H237" t="str">
        <f>LOOKUP($A237,'DATA SHEET'!$A$2:$A$253,'DATA SHEET'!$K$2:$K$253)</f>
        <v>Mostly Cloudy</v>
      </c>
      <c r="I237" t="str">
        <f>LOOKUP($A237,'DATA SHEET'!$A$2:$A$253,'DATA SHEET'!$T$2:$T$253)</f>
        <v>SMALL</v>
      </c>
      <c r="J237" t="str">
        <f>LOOKUP($A237,'DATA SHEET'!$A$2:$A$253,'DATA SHEET'!$R$2:$R$253)</f>
        <v>YES</v>
      </c>
      <c r="K237" t="str">
        <f>LOOKUP($A237,'DATA SHEET'!$A$2:$A$253,'DATA SHEET'!$O$2:$O$253)</f>
        <v>Green Area</v>
      </c>
      <c r="L237" t="s">
        <v>22</v>
      </c>
      <c r="M237">
        <v>0.22318045162424224</v>
      </c>
      <c r="N237" t="s">
        <v>16</v>
      </c>
      <c r="O237">
        <v>1.75</v>
      </c>
    </row>
    <row r="238" spans="1:15" x14ac:dyDescent="0.25">
      <c r="A238" s="1" t="s">
        <v>31</v>
      </c>
      <c r="B238" t="s">
        <v>51</v>
      </c>
      <c r="C238" t="str">
        <f>LOOKUP(A238,'DATA SHEET'!$A$2:$A$253,'DATA SHEET'!$E$2:$E$253)</f>
        <v>20227843</v>
      </c>
      <c r="D238">
        <f>LOOKUP(A238,'DATA SHEET'!$A$2:$A$253,'DATA SHEET'!$G$2:$G$253)</f>
        <v>6.5166666666666657</v>
      </c>
      <c r="E238" t="str">
        <f>LOOKUP($A238,'DATA SHEET'!$A$2:$A$253,'DATA SHEET'!$H$2:$H$253)</f>
        <v>43.182620</v>
      </c>
      <c r="F238" t="str">
        <f>LOOKUP($A238,'DATA SHEET'!$A$2:$A$253,'DATA SHEET'!$I$2:$I$253)</f>
        <v xml:space="preserve"> -79.245815</v>
      </c>
      <c r="G238">
        <f>LOOKUP($A238,'DATA SHEET'!$A$2:$A$253,'DATA SHEET'!$J$2:$J$253)</f>
        <v>19</v>
      </c>
      <c r="H238" t="str">
        <f>LOOKUP($A238,'DATA SHEET'!$A$2:$A$253,'DATA SHEET'!$K$2:$K$253)</f>
        <v>Mostly Cloudy</v>
      </c>
      <c r="I238" t="str">
        <f>LOOKUP($A238,'DATA SHEET'!$A$2:$A$253,'DATA SHEET'!$T$2:$T$253)</f>
        <v>SMALL</v>
      </c>
      <c r="J238" t="str">
        <f>LOOKUP($A238,'DATA SHEET'!$A$2:$A$253,'DATA SHEET'!$R$2:$R$253)</f>
        <v>YES</v>
      </c>
      <c r="K238" t="str">
        <f>LOOKUP($A238,'DATA SHEET'!$A$2:$A$253,'DATA SHEET'!$O$2:$O$253)</f>
        <v>Green Area</v>
      </c>
      <c r="L238" t="s">
        <v>22</v>
      </c>
      <c r="M238">
        <v>0.22318045162424224</v>
      </c>
      <c r="N238" t="s">
        <v>16</v>
      </c>
      <c r="O238">
        <v>1.5229999999999999</v>
      </c>
    </row>
    <row r="239" spans="1:15" x14ac:dyDescent="0.25">
      <c r="A239" s="1" t="s">
        <v>31</v>
      </c>
      <c r="B239" t="s">
        <v>51</v>
      </c>
      <c r="C239" t="str">
        <f>LOOKUP(A239,'DATA SHEET'!$A$2:$A$253,'DATA SHEET'!$E$2:$E$253)</f>
        <v>20227843</v>
      </c>
      <c r="D239">
        <f>LOOKUP(A239,'DATA SHEET'!$A$2:$A$253,'DATA SHEET'!$G$2:$G$253)</f>
        <v>6.5166666666666657</v>
      </c>
      <c r="E239" t="str">
        <f>LOOKUP($A239,'DATA SHEET'!$A$2:$A$253,'DATA SHEET'!$H$2:$H$253)</f>
        <v>43.182620</v>
      </c>
      <c r="F239" t="str">
        <f>LOOKUP($A239,'DATA SHEET'!$A$2:$A$253,'DATA SHEET'!$I$2:$I$253)</f>
        <v xml:space="preserve"> -79.245815</v>
      </c>
      <c r="G239">
        <f>LOOKUP($A239,'DATA SHEET'!$A$2:$A$253,'DATA SHEET'!$J$2:$J$253)</f>
        <v>19</v>
      </c>
      <c r="H239" t="str">
        <f>LOOKUP($A239,'DATA SHEET'!$A$2:$A$253,'DATA SHEET'!$K$2:$K$253)</f>
        <v>Mostly Cloudy</v>
      </c>
      <c r="I239" t="str">
        <f>LOOKUP($A239,'DATA SHEET'!$A$2:$A$253,'DATA SHEET'!$T$2:$T$253)</f>
        <v>SMALL</v>
      </c>
      <c r="J239" t="str">
        <f>LOOKUP($A239,'DATA SHEET'!$A$2:$A$253,'DATA SHEET'!$R$2:$R$253)</f>
        <v>YES</v>
      </c>
      <c r="K239" t="str">
        <f>LOOKUP($A239,'DATA SHEET'!$A$2:$A$253,'DATA SHEET'!$O$2:$O$253)</f>
        <v>Green Area</v>
      </c>
      <c r="L239" t="s">
        <v>22</v>
      </c>
      <c r="M239">
        <v>0.22318045162424224</v>
      </c>
      <c r="N239" t="s">
        <v>16</v>
      </c>
      <c r="O239">
        <v>1.494</v>
      </c>
    </row>
    <row r="240" spans="1:15" x14ac:dyDescent="0.25">
      <c r="A240" s="1" t="s">
        <v>31</v>
      </c>
      <c r="B240" t="s">
        <v>51</v>
      </c>
      <c r="C240" t="str">
        <f>LOOKUP(A240,'DATA SHEET'!$A$2:$A$253,'DATA SHEET'!$E$2:$E$253)</f>
        <v>20227843</v>
      </c>
      <c r="D240">
        <f>LOOKUP(A240,'DATA SHEET'!$A$2:$A$253,'DATA SHEET'!$G$2:$G$253)</f>
        <v>6.5166666666666657</v>
      </c>
      <c r="E240" t="str">
        <f>LOOKUP($A240,'DATA SHEET'!$A$2:$A$253,'DATA SHEET'!$H$2:$H$253)</f>
        <v>43.182620</v>
      </c>
      <c r="F240" t="str">
        <f>LOOKUP($A240,'DATA SHEET'!$A$2:$A$253,'DATA SHEET'!$I$2:$I$253)</f>
        <v xml:space="preserve"> -79.245815</v>
      </c>
      <c r="G240">
        <f>LOOKUP($A240,'DATA SHEET'!$A$2:$A$253,'DATA SHEET'!$J$2:$J$253)</f>
        <v>19</v>
      </c>
      <c r="H240" t="str">
        <f>LOOKUP($A240,'DATA SHEET'!$A$2:$A$253,'DATA SHEET'!$K$2:$K$253)</f>
        <v>Mostly Cloudy</v>
      </c>
      <c r="I240" t="str">
        <f>LOOKUP($A240,'DATA SHEET'!$A$2:$A$253,'DATA SHEET'!$T$2:$T$253)</f>
        <v>SMALL</v>
      </c>
      <c r="J240" t="str">
        <f>LOOKUP($A240,'DATA SHEET'!$A$2:$A$253,'DATA SHEET'!$R$2:$R$253)</f>
        <v>YES</v>
      </c>
      <c r="K240" t="str">
        <f>LOOKUP($A240,'DATA SHEET'!$A$2:$A$253,'DATA SHEET'!$O$2:$O$253)</f>
        <v>Green Area</v>
      </c>
      <c r="L240" t="s">
        <v>22</v>
      </c>
      <c r="M240">
        <v>0.22318045162424224</v>
      </c>
      <c r="N240" t="s">
        <v>16</v>
      </c>
      <c r="O240">
        <v>0.73699999999999999</v>
      </c>
    </row>
    <row r="241" spans="1:15" x14ac:dyDescent="0.25">
      <c r="A241" s="1" t="s">
        <v>31</v>
      </c>
      <c r="B241" t="s">
        <v>51</v>
      </c>
      <c r="C241" t="str">
        <f>LOOKUP(A241,'DATA SHEET'!$A$2:$A$253,'DATA SHEET'!$E$2:$E$253)</f>
        <v>20227843</v>
      </c>
      <c r="D241">
        <f>LOOKUP(A241,'DATA SHEET'!$A$2:$A$253,'DATA SHEET'!$G$2:$G$253)</f>
        <v>6.5166666666666657</v>
      </c>
      <c r="E241" t="str">
        <f>LOOKUP($A241,'DATA SHEET'!$A$2:$A$253,'DATA SHEET'!$H$2:$H$253)</f>
        <v>43.182620</v>
      </c>
      <c r="F241" t="str">
        <f>LOOKUP($A241,'DATA SHEET'!$A$2:$A$253,'DATA SHEET'!$I$2:$I$253)</f>
        <v xml:space="preserve"> -79.245815</v>
      </c>
      <c r="G241">
        <f>LOOKUP($A241,'DATA SHEET'!$A$2:$A$253,'DATA SHEET'!$J$2:$J$253)</f>
        <v>19</v>
      </c>
      <c r="H241" t="str">
        <f>LOOKUP($A241,'DATA SHEET'!$A$2:$A$253,'DATA SHEET'!$K$2:$K$253)</f>
        <v>Mostly Cloudy</v>
      </c>
      <c r="I241" t="str">
        <f>LOOKUP($A241,'DATA SHEET'!$A$2:$A$253,'DATA SHEET'!$T$2:$T$253)</f>
        <v>SMALL</v>
      </c>
      <c r="J241" t="str">
        <f>LOOKUP($A241,'DATA SHEET'!$A$2:$A$253,'DATA SHEET'!$R$2:$R$253)</f>
        <v>YES</v>
      </c>
      <c r="K241" t="str">
        <f>LOOKUP($A241,'DATA SHEET'!$A$2:$A$253,'DATA SHEET'!$O$2:$O$253)</f>
        <v>Green Area</v>
      </c>
      <c r="L241" t="s">
        <v>22</v>
      </c>
      <c r="M241">
        <v>0.22318045162424224</v>
      </c>
      <c r="N241" t="s">
        <v>16</v>
      </c>
      <c r="O241">
        <v>0.73799999999999999</v>
      </c>
    </row>
    <row r="242" spans="1:15" x14ac:dyDescent="0.25">
      <c r="A242" s="1" t="s">
        <v>31</v>
      </c>
      <c r="B242" t="s">
        <v>51</v>
      </c>
      <c r="C242" t="str">
        <f>LOOKUP(A242,'DATA SHEET'!$A$2:$A$253,'DATA SHEET'!$E$2:$E$253)</f>
        <v>20227843</v>
      </c>
      <c r="D242">
        <f>LOOKUP(A242,'DATA SHEET'!$A$2:$A$253,'DATA SHEET'!$G$2:$G$253)</f>
        <v>6.5166666666666657</v>
      </c>
      <c r="E242" t="str">
        <f>LOOKUP($A242,'DATA SHEET'!$A$2:$A$253,'DATA SHEET'!$H$2:$H$253)</f>
        <v>43.182620</v>
      </c>
      <c r="F242" t="str">
        <f>LOOKUP($A242,'DATA SHEET'!$A$2:$A$253,'DATA SHEET'!$I$2:$I$253)</f>
        <v xml:space="preserve"> -79.245815</v>
      </c>
      <c r="G242">
        <f>LOOKUP($A242,'DATA SHEET'!$A$2:$A$253,'DATA SHEET'!$J$2:$J$253)</f>
        <v>19</v>
      </c>
      <c r="H242" t="str">
        <f>LOOKUP($A242,'DATA SHEET'!$A$2:$A$253,'DATA SHEET'!$K$2:$K$253)</f>
        <v>Mostly Cloudy</v>
      </c>
      <c r="I242" t="str">
        <f>LOOKUP($A242,'DATA SHEET'!$A$2:$A$253,'DATA SHEET'!$T$2:$T$253)</f>
        <v>SMALL</v>
      </c>
      <c r="J242" t="str">
        <f>LOOKUP($A242,'DATA SHEET'!$A$2:$A$253,'DATA SHEET'!$R$2:$R$253)</f>
        <v>YES</v>
      </c>
      <c r="K242" t="str">
        <f>LOOKUP($A242,'DATA SHEET'!$A$2:$A$253,'DATA SHEET'!$O$2:$O$253)</f>
        <v>Green Area</v>
      </c>
      <c r="L242" t="s">
        <v>22</v>
      </c>
      <c r="M242">
        <v>0.22318045162424224</v>
      </c>
      <c r="N242" t="s">
        <v>16</v>
      </c>
      <c r="O242">
        <v>1.9990000000000001</v>
      </c>
    </row>
    <row r="243" spans="1:15" x14ac:dyDescent="0.25">
      <c r="A243" s="1" t="s">
        <v>31</v>
      </c>
      <c r="B243" t="s">
        <v>51</v>
      </c>
      <c r="C243" t="str">
        <f>LOOKUP(A243,'DATA SHEET'!$A$2:$A$253,'DATA SHEET'!$E$2:$E$253)</f>
        <v>20227843</v>
      </c>
      <c r="D243">
        <f>LOOKUP(A243,'DATA SHEET'!$A$2:$A$253,'DATA SHEET'!$G$2:$G$253)</f>
        <v>6.5166666666666657</v>
      </c>
      <c r="E243" t="str">
        <f>LOOKUP($A243,'DATA SHEET'!$A$2:$A$253,'DATA SHEET'!$H$2:$H$253)</f>
        <v>43.182620</v>
      </c>
      <c r="F243" t="str">
        <f>LOOKUP($A243,'DATA SHEET'!$A$2:$A$253,'DATA SHEET'!$I$2:$I$253)</f>
        <v xml:space="preserve"> -79.245815</v>
      </c>
      <c r="G243">
        <f>LOOKUP($A243,'DATA SHEET'!$A$2:$A$253,'DATA SHEET'!$J$2:$J$253)</f>
        <v>19</v>
      </c>
      <c r="H243" t="str">
        <f>LOOKUP($A243,'DATA SHEET'!$A$2:$A$253,'DATA SHEET'!$K$2:$K$253)</f>
        <v>Mostly Cloudy</v>
      </c>
      <c r="I243" t="str">
        <f>LOOKUP($A243,'DATA SHEET'!$A$2:$A$253,'DATA SHEET'!$T$2:$T$253)</f>
        <v>SMALL</v>
      </c>
      <c r="J243" t="str">
        <f>LOOKUP($A243,'DATA SHEET'!$A$2:$A$253,'DATA SHEET'!$R$2:$R$253)</f>
        <v>YES</v>
      </c>
      <c r="K243" t="str">
        <f>LOOKUP($A243,'DATA SHEET'!$A$2:$A$253,'DATA SHEET'!$O$2:$O$253)</f>
        <v>Green Area</v>
      </c>
      <c r="L243" t="s">
        <v>22</v>
      </c>
      <c r="M243">
        <v>0.22318045162424224</v>
      </c>
      <c r="N243" t="s">
        <v>16</v>
      </c>
      <c r="O243">
        <v>0.5</v>
      </c>
    </row>
    <row r="244" spans="1:15" x14ac:dyDescent="0.25">
      <c r="A244" s="1" t="s">
        <v>31</v>
      </c>
      <c r="B244" t="s">
        <v>51</v>
      </c>
      <c r="C244" t="str">
        <f>LOOKUP(A244,'DATA SHEET'!$A$2:$A$253,'DATA SHEET'!$E$2:$E$253)</f>
        <v>20227843</v>
      </c>
      <c r="D244">
        <f>LOOKUP(A244,'DATA SHEET'!$A$2:$A$253,'DATA SHEET'!$G$2:$G$253)</f>
        <v>6.5166666666666657</v>
      </c>
      <c r="E244" t="str">
        <f>LOOKUP($A244,'DATA SHEET'!$A$2:$A$253,'DATA SHEET'!$H$2:$H$253)</f>
        <v>43.182620</v>
      </c>
      <c r="F244" t="str">
        <f>LOOKUP($A244,'DATA SHEET'!$A$2:$A$253,'DATA SHEET'!$I$2:$I$253)</f>
        <v xml:space="preserve"> -79.245815</v>
      </c>
      <c r="G244">
        <f>LOOKUP($A244,'DATA SHEET'!$A$2:$A$253,'DATA SHEET'!$J$2:$J$253)</f>
        <v>19</v>
      </c>
      <c r="H244" t="str">
        <f>LOOKUP($A244,'DATA SHEET'!$A$2:$A$253,'DATA SHEET'!$K$2:$K$253)</f>
        <v>Mostly Cloudy</v>
      </c>
      <c r="I244" t="str">
        <f>LOOKUP($A244,'DATA SHEET'!$A$2:$A$253,'DATA SHEET'!$T$2:$T$253)</f>
        <v>SMALL</v>
      </c>
      <c r="J244" t="str">
        <f>LOOKUP($A244,'DATA SHEET'!$A$2:$A$253,'DATA SHEET'!$R$2:$R$253)</f>
        <v>YES</v>
      </c>
      <c r="K244" t="str">
        <f>LOOKUP($A244,'DATA SHEET'!$A$2:$A$253,'DATA SHEET'!$O$2:$O$253)</f>
        <v>Green Area</v>
      </c>
      <c r="L244" t="s">
        <v>22</v>
      </c>
      <c r="M244">
        <v>0.22318045162424224</v>
      </c>
      <c r="N244" t="s">
        <v>16</v>
      </c>
      <c r="O244">
        <v>0.73699999999999999</v>
      </c>
    </row>
    <row r="245" spans="1:15" x14ac:dyDescent="0.25">
      <c r="A245" s="1" t="s">
        <v>31</v>
      </c>
      <c r="B245" t="s">
        <v>51</v>
      </c>
      <c r="C245" t="str">
        <f>LOOKUP(A245,'DATA SHEET'!$A$2:$A$253,'DATA SHEET'!$E$2:$E$253)</f>
        <v>20227843</v>
      </c>
      <c r="D245">
        <f>LOOKUP(A245,'DATA SHEET'!$A$2:$A$253,'DATA SHEET'!$G$2:$G$253)</f>
        <v>6.5166666666666657</v>
      </c>
      <c r="E245" t="str">
        <f>LOOKUP($A245,'DATA SHEET'!$A$2:$A$253,'DATA SHEET'!$H$2:$H$253)</f>
        <v>43.182620</v>
      </c>
      <c r="F245" t="str">
        <f>LOOKUP($A245,'DATA SHEET'!$A$2:$A$253,'DATA SHEET'!$I$2:$I$253)</f>
        <v xml:space="preserve"> -79.245815</v>
      </c>
      <c r="G245">
        <f>LOOKUP($A245,'DATA SHEET'!$A$2:$A$253,'DATA SHEET'!$J$2:$J$253)</f>
        <v>19</v>
      </c>
      <c r="H245" t="str">
        <f>LOOKUP($A245,'DATA SHEET'!$A$2:$A$253,'DATA SHEET'!$K$2:$K$253)</f>
        <v>Mostly Cloudy</v>
      </c>
      <c r="I245" t="str">
        <f>LOOKUP($A245,'DATA SHEET'!$A$2:$A$253,'DATA SHEET'!$T$2:$T$253)</f>
        <v>SMALL</v>
      </c>
      <c r="J245" t="str">
        <f>LOOKUP($A245,'DATA SHEET'!$A$2:$A$253,'DATA SHEET'!$R$2:$R$253)</f>
        <v>YES</v>
      </c>
      <c r="K245" t="str">
        <f>LOOKUP($A245,'DATA SHEET'!$A$2:$A$253,'DATA SHEET'!$O$2:$O$253)</f>
        <v>Green Area</v>
      </c>
      <c r="L245" t="s">
        <v>22</v>
      </c>
      <c r="M245">
        <v>0.22318045162424224</v>
      </c>
      <c r="N245" t="s">
        <v>16</v>
      </c>
      <c r="O245">
        <v>0.76500000000000001</v>
      </c>
    </row>
    <row r="246" spans="1:15" x14ac:dyDescent="0.25">
      <c r="A246" s="1" t="s">
        <v>31</v>
      </c>
      <c r="B246" t="s">
        <v>51</v>
      </c>
      <c r="C246" t="str">
        <f>LOOKUP(A246,'DATA SHEET'!$A$2:$A$253,'DATA SHEET'!$E$2:$E$253)</f>
        <v>20227843</v>
      </c>
      <c r="D246">
        <f>LOOKUP(A246,'DATA SHEET'!$A$2:$A$253,'DATA SHEET'!$G$2:$G$253)</f>
        <v>6.5166666666666657</v>
      </c>
      <c r="E246" t="str">
        <f>LOOKUP($A246,'DATA SHEET'!$A$2:$A$253,'DATA SHEET'!$H$2:$H$253)</f>
        <v>43.182620</v>
      </c>
      <c r="F246" t="str">
        <f>LOOKUP($A246,'DATA SHEET'!$A$2:$A$253,'DATA SHEET'!$I$2:$I$253)</f>
        <v xml:space="preserve"> -79.245815</v>
      </c>
      <c r="G246">
        <f>LOOKUP($A246,'DATA SHEET'!$A$2:$A$253,'DATA SHEET'!$J$2:$J$253)</f>
        <v>19</v>
      </c>
      <c r="H246" t="str">
        <f>LOOKUP($A246,'DATA SHEET'!$A$2:$A$253,'DATA SHEET'!$K$2:$K$253)</f>
        <v>Mostly Cloudy</v>
      </c>
      <c r="I246" t="str">
        <f>LOOKUP($A246,'DATA SHEET'!$A$2:$A$253,'DATA SHEET'!$T$2:$T$253)</f>
        <v>SMALL</v>
      </c>
      <c r="J246" t="str">
        <f>LOOKUP($A246,'DATA SHEET'!$A$2:$A$253,'DATA SHEET'!$R$2:$R$253)</f>
        <v>YES</v>
      </c>
      <c r="K246" t="str">
        <f>LOOKUP($A246,'DATA SHEET'!$A$2:$A$253,'DATA SHEET'!$O$2:$O$253)</f>
        <v>Green Area</v>
      </c>
      <c r="L246" t="s">
        <v>22</v>
      </c>
      <c r="M246">
        <v>0.22318045162424224</v>
      </c>
      <c r="N246" t="s">
        <v>16</v>
      </c>
      <c r="O246">
        <v>1.2589999999999999</v>
      </c>
    </row>
    <row r="247" spans="1:15" x14ac:dyDescent="0.25">
      <c r="A247" s="1" t="s">
        <v>31</v>
      </c>
      <c r="B247" t="s">
        <v>51</v>
      </c>
      <c r="C247" t="str">
        <f>LOOKUP(A247,'DATA SHEET'!$A$2:$A$253,'DATA SHEET'!$E$2:$E$253)</f>
        <v>20227843</v>
      </c>
      <c r="D247">
        <f>LOOKUP(A247,'DATA SHEET'!$A$2:$A$253,'DATA SHEET'!$G$2:$G$253)</f>
        <v>6.5166666666666657</v>
      </c>
      <c r="E247" t="str">
        <f>LOOKUP($A247,'DATA SHEET'!$A$2:$A$253,'DATA SHEET'!$H$2:$H$253)</f>
        <v>43.182620</v>
      </c>
      <c r="F247" t="str">
        <f>LOOKUP($A247,'DATA SHEET'!$A$2:$A$253,'DATA SHEET'!$I$2:$I$253)</f>
        <v xml:space="preserve"> -79.245815</v>
      </c>
      <c r="G247">
        <f>LOOKUP($A247,'DATA SHEET'!$A$2:$A$253,'DATA SHEET'!$J$2:$J$253)</f>
        <v>19</v>
      </c>
      <c r="H247" t="str">
        <f>LOOKUP($A247,'DATA SHEET'!$A$2:$A$253,'DATA SHEET'!$K$2:$K$253)</f>
        <v>Mostly Cloudy</v>
      </c>
      <c r="I247" t="str">
        <f>LOOKUP($A247,'DATA SHEET'!$A$2:$A$253,'DATA SHEET'!$T$2:$T$253)</f>
        <v>SMALL</v>
      </c>
      <c r="J247" t="str">
        <f>LOOKUP($A247,'DATA SHEET'!$A$2:$A$253,'DATA SHEET'!$R$2:$R$253)</f>
        <v>YES</v>
      </c>
      <c r="K247" t="str">
        <f>LOOKUP($A247,'DATA SHEET'!$A$2:$A$253,'DATA SHEET'!$O$2:$O$253)</f>
        <v>Green Area</v>
      </c>
      <c r="L247" t="s">
        <v>22</v>
      </c>
      <c r="M247">
        <v>0.22318045162424224</v>
      </c>
      <c r="N247" t="s">
        <v>16</v>
      </c>
      <c r="O247">
        <v>2.5</v>
      </c>
    </row>
    <row r="248" spans="1:15" x14ac:dyDescent="0.25">
      <c r="A248" s="1" t="s">
        <v>31</v>
      </c>
      <c r="B248" t="s">
        <v>51</v>
      </c>
      <c r="C248" t="str">
        <f>LOOKUP(A248,'DATA SHEET'!$A$2:$A$253,'DATA SHEET'!$E$2:$E$253)</f>
        <v>20227843</v>
      </c>
      <c r="D248">
        <f>LOOKUP(A248,'DATA SHEET'!$A$2:$A$253,'DATA SHEET'!$G$2:$G$253)</f>
        <v>6.5166666666666657</v>
      </c>
      <c r="E248" t="str">
        <f>LOOKUP($A248,'DATA SHEET'!$A$2:$A$253,'DATA SHEET'!$H$2:$H$253)</f>
        <v>43.182620</v>
      </c>
      <c r="F248" t="str">
        <f>LOOKUP($A248,'DATA SHEET'!$A$2:$A$253,'DATA SHEET'!$I$2:$I$253)</f>
        <v xml:space="preserve"> -79.245815</v>
      </c>
      <c r="G248">
        <f>LOOKUP($A248,'DATA SHEET'!$A$2:$A$253,'DATA SHEET'!$J$2:$J$253)</f>
        <v>19</v>
      </c>
      <c r="H248" t="str">
        <f>LOOKUP($A248,'DATA SHEET'!$A$2:$A$253,'DATA SHEET'!$K$2:$K$253)</f>
        <v>Mostly Cloudy</v>
      </c>
      <c r="I248" t="str">
        <f>LOOKUP($A248,'DATA SHEET'!$A$2:$A$253,'DATA SHEET'!$T$2:$T$253)</f>
        <v>SMALL</v>
      </c>
      <c r="J248" t="str">
        <f>LOOKUP($A248,'DATA SHEET'!$A$2:$A$253,'DATA SHEET'!$R$2:$R$253)</f>
        <v>YES</v>
      </c>
      <c r="K248" t="str">
        <f>LOOKUP($A248,'DATA SHEET'!$A$2:$A$253,'DATA SHEET'!$O$2:$O$253)</f>
        <v>Green Area</v>
      </c>
      <c r="L248" t="s">
        <v>22</v>
      </c>
      <c r="M248">
        <v>0.22318045162424224</v>
      </c>
      <c r="N248" t="s">
        <v>16</v>
      </c>
      <c r="O248">
        <v>0.23499999999999999</v>
      </c>
    </row>
    <row r="249" spans="1:15" x14ac:dyDescent="0.25">
      <c r="A249" s="1" t="s">
        <v>31</v>
      </c>
      <c r="B249" t="s">
        <v>51</v>
      </c>
      <c r="C249" t="str">
        <f>LOOKUP(A249,'DATA SHEET'!$A$2:$A$253,'DATA SHEET'!$E$2:$E$253)</f>
        <v>20227843</v>
      </c>
      <c r="D249">
        <f>LOOKUP(A249,'DATA SHEET'!$A$2:$A$253,'DATA SHEET'!$G$2:$G$253)</f>
        <v>6.5166666666666657</v>
      </c>
      <c r="E249" t="str">
        <f>LOOKUP($A249,'DATA SHEET'!$A$2:$A$253,'DATA SHEET'!$H$2:$H$253)</f>
        <v>43.182620</v>
      </c>
      <c r="F249" t="str">
        <f>LOOKUP($A249,'DATA SHEET'!$A$2:$A$253,'DATA SHEET'!$I$2:$I$253)</f>
        <v xml:space="preserve"> -79.245815</v>
      </c>
      <c r="G249">
        <f>LOOKUP($A249,'DATA SHEET'!$A$2:$A$253,'DATA SHEET'!$J$2:$J$253)</f>
        <v>19</v>
      </c>
      <c r="H249" t="str">
        <f>LOOKUP($A249,'DATA SHEET'!$A$2:$A$253,'DATA SHEET'!$K$2:$K$253)</f>
        <v>Mostly Cloudy</v>
      </c>
      <c r="I249" t="str">
        <f>LOOKUP($A249,'DATA SHEET'!$A$2:$A$253,'DATA SHEET'!$T$2:$T$253)</f>
        <v>SMALL</v>
      </c>
      <c r="J249" t="str">
        <f>LOOKUP($A249,'DATA SHEET'!$A$2:$A$253,'DATA SHEET'!$R$2:$R$253)</f>
        <v>YES</v>
      </c>
      <c r="K249" t="str">
        <f>LOOKUP($A249,'DATA SHEET'!$A$2:$A$253,'DATA SHEET'!$O$2:$O$253)</f>
        <v>Green Area</v>
      </c>
      <c r="L249" t="s">
        <v>22</v>
      </c>
      <c r="M249">
        <v>0.22318045162424224</v>
      </c>
      <c r="N249" t="s">
        <v>16</v>
      </c>
      <c r="O249">
        <v>1</v>
      </c>
    </row>
    <row r="250" spans="1:15" x14ac:dyDescent="0.25">
      <c r="A250" s="1" t="s">
        <v>31</v>
      </c>
      <c r="B250" t="s">
        <v>51</v>
      </c>
      <c r="C250" t="str">
        <f>LOOKUP(A250,'DATA SHEET'!$A$2:$A$253,'DATA SHEET'!$E$2:$E$253)</f>
        <v>20227843</v>
      </c>
      <c r="D250">
        <f>LOOKUP(A250,'DATA SHEET'!$A$2:$A$253,'DATA SHEET'!$G$2:$G$253)</f>
        <v>6.5166666666666657</v>
      </c>
      <c r="E250" t="str">
        <f>LOOKUP($A250,'DATA SHEET'!$A$2:$A$253,'DATA SHEET'!$H$2:$H$253)</f>
        <v>43.182620</v>
      </c>
      <c r="F250" t="str">
        <f>LOOKUP($A250,'DATA SHEET'!$A$2:$A$253,'DATA SHEET'!$I$2:$I$253)</f>
        <v xml:space="preserve"> -79.245815</v>
      </c>
      <c r="G250">
        <f>LOOKUP($A250,'DATA SHEET'!$A$2:$A$253,'DATA SHEET'!$J$2:$J$253)</f>
        <v>19</v>
      </c>
      <c r="H250" t="str">
        <f>LOOKUP($A250,'DATA SHEET'!$A$2:$A$253,'DATA SHEET'!$K$2:$K$253)</f>
        <v>Mostly Cloudy</v>
      </c>
      <c r="I250" t="str">
        <f>LOOKUP($A250,'DATA SHEET'!$A$2:$A$253,'DATA SHEET'!$T$2:$T$253)</f>
        <v>SMALL</v>
      </c>
      <c r="J250" t="str">
        <f>LOOKUP($A250,'DATA SHEET'!$A$2:$A$253,'DATA SHEET'!$R$2:$R$253)</f>
        <v>YES</v>
      </c>
      <c r="K250" t="str">
        <f>LOOKUP($A250,'DATA SHEET'!$A$2:$A$253,'DATA SHEET'!$O$2:$O$253)</f>
        <v>Green Area</v>
      </c>
      <c r="L250" t="s">
        <v>22</v>
      </c>
      <c r="M250">
        <v>0.22318045162424224</v>
      </c>
      <c r="N250" t="s">
        <v>16</v>
      </c>
      <c r="O250">
        <v>0.73599999999999999</v>
      </c>
    </row>
    <row r="251" spans="1:15" x14ac:dyDescent="0.25">
      <c r="A251" s="1" t="s">
        <v>31</v>
      </c>
      <c r="B251" t="s">
        <v>51</v>
      </c>
      <c r="C251" t="str">
        <f>LOOKUP(A251,'DATA SHEET'!$A$2:$A$253,'DATA SHEET'!$E$2:$E$253)</f>
        <v>20227843</v>
      </c>
      <c r="D251">
        <f>LOOKUP(A251,'DATA SHEET'!$A$2:$A$253,'DATA SHEET'!$G$2:$G$253)</f>
        <v>6.5166666666666657</v>
      </c>
      <c r="E251" t="str">
        <f>LOOKUP($A251,'DATA SHEET'!$A$2:$A$253,'DATA SHEET'!$H$2:$H$253)</f>
        <v>43.182620</v>
      </c>
      <c r="F251" t="str">
        <f>LOOKUP($A251,'DATA SHEET'!$A$2:$A$253,'DATA SHEET'!$I$2:$I$253)</f>
        <v xml:space="preserve"> -79.245815</v>
      </c>
      <c r="G251">
        <f>LOOKUP($A251,'DATA SHEET'!$A$2:$A$253,'DATA SHEET'!$J$2:$J$253)</f>
        <v>19</v>
      </c>
      <c r="H251" t="str">
        <f>LOOKUP($A251,'DATA SHEET'!$A$2:$A$253,'DATA SHEET'!$K$2:$K$253)</f>
        <v>Mostly Cloudy</v>
      </c>
      <c r="I251" t="str">
        <f>LOOKUP($A251,'DATA SHEET'!$A$2:$A$253,'DATA SHEET'!$T$2:$T$253)</f>
        <v>SMALL</v>
      </c>
      <c r="J251" t="str">
        <f>LOOKUP($A251,'DATA SHEET'!$A$2:$A$253,'DATA SHEET'!$R$2:$R$253)</f>
        <v>YES</v>
      </c>
      <c r="K251" t="str">
        <f>LOOKUP($A251,'DATA SHEET'!$A$2:$A$253,'DATA SHEET'!$O$2:$O$253)</f>
        <v>Green Area</v>
      </c>
      <c r="L251" t="s">
        <v>22</v>
      </c>
      <c r="M251">
        <v>0.22318045162424224</v>
      </c>
      <c r="N251" t="s">
        <v>16</v>
      </c>
      <c r="O251">
        <v>1.024</v>
      </c>
    </row>
    <row r="252" spans="1:15" x14ac:dyDescent="0.25">
      <c r="A252" s="1" t="s">
        <v>31</v>
      </c>
      <c r="B252" t="s">
        <v>51</v>
      </c>
      <c r="C252" t="str">
        <f>LOOKUP(A252,'DATA SHEET'!$A$2:$A$253,'DATA SHEET'!$E$2:$E$253)</f>
        <v>20227843</v>
      </c>
      <c r="D252">
        <f>LOOKUP(A252,'DATA SHEET'!$A$2:$A$253,'DATA SHEET'!$G$2:$G$253)</f>
        <v>6.5166666666666657</v>
      </c>
      <c r="E252" t="str">
        <f>LOOKUP($A252,'DATA SHEET'!$A$2:$A$253,'DATA SHEET'!$H$2:$H$253)</f>
        <v>43.182620</v>
      </c>
      <c r="F252" t="str">
        <f>LOOKUP($A252,'DATA SHEET'!$A$2:$A$253,'DATA SHEET'!$I$2:$I$253)</f>
        <v xml:space="preserve"> -79.245815</v>
      </c>
      <c r="G252">
        <f>LOOKUP($A252,'DATA SHEET'!$A$2:$A$253,'DATA SHEET'!$J$2:$J$253)</f>
        <v>19</v>
      </c>
      <c r="H252" t="str">
        <f>LOOKUP($A252,'DATA SHEET'!$A$2:$A$253,'DATA SHEET'!$K$2:$K$253)</f>
        <v>Mostly Cloudy</v>
      </c>
      <c r="I252" t="str">
        <f>LOOKUP($A252,'DATA SHEET'!$A$2:$A$253,'DATA SHEET'!$T$2:$T$253)</f>
        <v>SMALL</v>
      </c>
      <c r="J252" t="str">
        <f>LOOKUP($A252,'DATA SHEET'!$A$2:$A$253,'DATA SHEET'!$R$2:$R$253)</f>
        <v>YES</v>
      </c>
      <c r="K252" t="str">
        <f>LOOKUP($A252,'DATA SHEET'!$A$2:$A$253,'DATA SHEET'!$O$2:$O$253)</f>
        <v>Green Area</v>
      </c>
      <c r="L252" t="s">
        <v>22</v>
      </c>
      <c r="M252">
        <v>0.22318045162424224</v>
      </c>
      <c r="N252" t="s">
        <v>16</v>
      </c>
      <c r="O252">
        <v>0.746</v>
      </c>
    </row>
    <row r="253" spans="1:15" x14ac:dyDescent="0.25">
      <c r="A253" s="1" t="s">
        <v>31</v>
      </c>
      <c r="B253" t="s">
        <v>51</v>
      </c>
      <c r="C253" t="str">
        <f>LOOKUP(A253,'DATA SHEET'!$A$2:$A$253,'DATA SHEET'!$E$2:$E$253)</f>
        <v>20227843</v>
      </c>
      <c r="D253">
        <f>LOOKUP(A253,'DATA SHEET'!$A$2:$A$253,'DATA SHEET'!$G$2:$G$253)</f>
        <v>6.5166666666666657</v>
      </c>
      <c r="E253" t="str">
        <f>LOOKUP($A253,'DATA SHEET'!$A$2:$A$253,'DATA SHEET'!$H$2:$H$253)</f>
        <v>43.182620</v>
      </c>
      <c r="F253" t="str">
        <f>LOOKUP($A253,'DATA SHEET'!$A$2:$A$253,'DATA SHEET'!$I$2:$I$253)</f>
        <v xml:space="preserve"> -79.245815</v>
      </c>
      <c r="G253">
        <f>LOOKUP($A253,'DATA SHEET'!$A$2:$A$253,'DATA SHEET'!$J$2:$J$253)</f>
        <v>19</v>
      </c>
      <c r="H253" t="str">
        <f>LOOKUP($A253,'DATA SHEET'!$A$2:$A$253,'DATA SHEET'!$K$2:$K$253)</f>
        <v>Mostly Cloudy</v>
      </c>
      <c r="I253" t="str">
        <f>LOOKUP($A253,'DATA SHEET'!$A$2:$A$253,'DATA SHEET'!$T$2:$T$253)</f>
        <v>SMALL</v>
      </c>
      <c r="J253" t="str">
        <f>LOOKUP($A253,'DATA SHEET'!$A$2:$A$253,'DATA SHEET'!$R$2:$R$253)</f>
        <v>YES</v>
      </c>
      <c r="K253" t="str">
        <f>LOOKUP($A253,'DATA SHEET'!$A$2:$A$253,'DATA SHEET'!$O$2:$O$253)</f>
        <v>Green Area</v>
      </c>
      <c r="L253" t="s">
        <v>22</v>
      </c>
      <c r="M253">
        <v>0.22318045162424224</v>
      </c>
      <c r="N253" t="s">
        <v>16</v>
      </c>
      <c r="O253">
        <v>4.7060000000000004</v>
      </c>
    </row>
    <row r="254" spans="1:15" x14ac:dyDescent="0.25">
      <c r="A254" s="1" t="s">
        <v>31</v>
      </c>
      <c r="B254" t="s">
        <v>51</v>
      </c>
      <c r="C254" t="str">
        <f>LOOKUP(A254,'DATA SHEET'!$A$2:$A$253,'DATA SHEET'!$E$2:$E$253)</f>
        <v>20227843</v>
      </c>
      <c r="D254">
        <f>LOOKUP(A254,'DATA SHEET'!$A$2:$A$253,'DATA SHEET'!$G$2:$G$253)</f>
        <v>6.5166666666666657</v>
      </c>
      <c r="E254" t="str">
        <f>LOOKUP($A254,'DATA SHEET'!$A$2:$A$253,'DATA SHEET'!$H$2:$H$253)</f>
        <v>43.182620</v>
      </c>
      <c r="F254" t="str">
        <f>LOOKUP($A254,'DATA SHEET'!$A$2:$A$253,'DATA SHEET'!$I$2:$I$253)</f>
        <v xml:space="preserve"> -79.245815</v>
      </c>
      <c r="G254">
        <f>LOOKUP($A254,'DATA SHEET'!$A$2:$A$253,'DATA SHEET'!$J$2:$J$253)</f>
        <v>19</v>
      </c>
      <c r="H254" t="str">
        <f>LOOKUP($A254,'DATA SHEET'!$A$2:$A$253,'DATA SHEET'!$K$2:$K$253)</f>
        <v>Mostly Cloudy</v>
      </c>
      <c r="I254" t="str">
        <f>LOOKUP($A254,'DATA SHEET'!$A$2:$A$253,'DATA SHEET'!$T$2:$T$253)</f>
        <v>SMALL</v>
      </c>
      <c r="J254" t="str">
        <f>LOOKUP($A254,'DATA SHEET'!$A$2:$A$253,'DATA SHEET'!$R$2:$R$253)</f>
        <v>YES</v>
      </c>
      <c r="K254" t="str">
        <f>LOOKUP($A254,'DATA SHEET'!$A$2:$A$253,'DATA SHEET'!$O$2:$O$253)</f>
        <v>Green Area</v>
      </c>
      <c r="L254" t="s">
        <v>22</v>
      </c>
      <c r="M254">
        <v>0.22318045162424224</v>
      </c>
      <c r="N254" t="s">
        <v>16</v>
      </c>
      <c r="O254">
        <v>0.497</v>
      </c>
    </row>
    <row r="255" spans="1:15" x14ac:dyDescent="0.25">
      <c r="A255" s="1" t="s">
        <v>31</v>
      </c>
      <c r="B255" t="s">
        <v>51</v>
      </c>
      <c r="C255" t="str">
        <f>LOOKUP(A255,'DATA SHEET'!$A$2:$A$253,'DATA SHEET'!$E$2:$E$253)</f>
        <v>20227843</v>
      </c>
      <c r="D255">
        <f>LOOKUP(A255,'DATA SHEET'!$A$2:$A$253,'DATA SHEET'!$G$2:$G$253)</f>
        <v>6.5166666666666657</v>
      </c>
      <c r="E255" t="str">
        <f>LOOKUP($A255,'DATA SHEET'!$A$2:$A$253,'DATA SHEET'!$H$2:$H$253)</f>
        <v>43.182620</v>
      </c>
      <c r="F255" t="str">
        <f>LOOKUP($A255,'DATA SHEET'!$A$2:$A$253,'DATA SHEET'!$I$2:$I$253)</f>
        <v xml:space="preserve"> -79.245815</v>
      </c>
      <c r="G255">
        <f>LOOKUP($A255,'DATA SHEET'!$A$2:$A$253,'DATA SHEET'!$J$2:$J$253)</f>
        <v>19</v>
      </c>
      <c r="H255" t="str">
        <f>LOOKUP($A255,'DATA SHEET'!$A$2:$A$253,'DATA SHEET'!$K$2:$K$253)</f>
        <v>Mostly Cloudy</v>
      </c>
      <c r="I255" t="str">
        <f>LOOKUP($A255,'DATA SHEET'!$A$2:$A$253,'DATA SHEET'!$T$2:$T$253)</f>
        <v>SMALL</v>
      </c>
      <c r="J255" t="str">
        <f>LOOKUP($A255,'DATA SHEET'!$A$2:$A$253,'DATA SHEET'!$R$2:$R$253)</f>
        <v>YES</v>
      </c>
      <c r="K255" t="str">
        <f>LOOKUP($A255,'DATA SHEET'!$A$2:$A$253,'DATA SHEET'!$O$2:$O$253)</f>
        <v>Green Area</v>
      </c>
      <c r="L255" t="s">
        <v>22</v>
      </c>
      <c r="M255">
        <v>0.22318045162424224</v>
      </c>
      <c r="N255" t="s">
        <v>16</v>
      </c>
      <c r="O255">
        <v>0.499</v>
      </c>
    </row>
    <row r="256" spans="1:15" x14ac:dyDescent="0.25">
      <c r="A256" s="1" t="s">
        <v>31</v>
      </c>
      <c r="B256" t="s">
        <v>51</v>
      </c>
      <c r="C256" t="str">
        <f>LOOKUP(A256,'DATA SHEET'!$A$2:$A$253,'DATA SHEET'!$E$2:$E$253)</f>
        <v>20227843</v>
      </c>
      <c r="D256">
        <f>LOOKUP(A256,'DATA SHEET'!$A$2:$A$253,'DATA SHEET'!$G$2:$G$253)</f>
        <v>6.5166666666666657</v>
      </c>
      <c r="E256" t="str">
        <f>LOOKUP($A256,'DATA SHEET'!$A$2:$A$253,'DATA SHEET'!$H$2:$H$253)</f>
        <v>43.182620</v>
      </c>
      <c r="F256" t="str">
        <f>LOOKUP($A256,'DATA SHEET'!$A$2:$A$253,'DATA SHEET'!$I$2:$I$253)</f>
        <v xml:space="preserve"> -79.245815</v>
      </c>
      <c r="G256">
        <f>LOOKUP($A256,'DATA SHEET'!$A$2:$A$253,'DATA SHEET'!$J$2:$J$253)</f>
        <v>19</v>
      </c>
      <c r="H256" t="str">
        <f>LOOKUP($A256,'DATA SHEET'!$A$2:$A$253,'DATA SHEET'!$K$2:$K$253)</f>
        <v>Mostly Cloudy</v>
      </c>
      <c r="I256" t="str">
        <f>LOOKUP($A256,'DATA SHEET'!$A$2:$A$253,'DATA SHEET'!$T$2:$T$253)</f>
        <v>SMALL</v>
      </c>
      <c r="J256" t="str">
        <f>LOOKUP($A256,'DATA SHEET'!$A$2:$A$253,'DATA SHEET'!$R$2:$R$253)</f>
        <v>YES</v>
      </c>
      <c r="K256" t="str">
        <f>LOOKUP($A256,'DATA SHEET'!$A$2:$A$253,'DATA SHEET'!$O$2:$O$253)</f>
        <v>Green Area</v>
      </c>
      <c r="L256" t="s">
        <v>22</v>
      </c>
      <c r="M256">
        <v>0.22318045162424224</v>
      </c>
      <c r="N256" t="s">
        <v>16</v>
      </c>
      <c r="O256">
        <v>5.2629999999999999</v>
      </c>
    </row>
    <row r="257" spans="1:15" x14ac:dyDescent="0.25">
      <c r="A257" s="1" t="s">
        <v>31</v>
      </c>
      <c r="B257" t="s">
        <v>51</v>
      </c>
      <c r="C257" t="str">
        <f>LOOKUP(A257,'DATA SHEET'!$A$2:$A$253,'DATA SHEET'!$E$2:$E$253)</f>
        <v>20227843</v>
      </c>
      <c r="D257">
        <f>LOOKUP(A257,'DATA SHEET'!$A$2:$A$253,'DATA SHEET'!$G$2:$G$253)</f>
        <v>6.5166666666666657</v>
      </c>
      <c r="E257" t="str">
        <f>LOOKUP($A257,'DATA SHEET'!$A$2:$A$253,'DATA SHEET'!$H$2:$H$253)</f>
        <v>43.182620</v>
      </c>
      <c r="F257" t="str">
        <f>LOOKUP($A257,'DATA SHEET'!$A$2:$A$253,'DATA SHEET'!$I$2:$I$253)</f>
        <v xml:space="preserve"> -79.245815</v>
      </c>
      <c r="G257">
        <f>LOOKUP($A257,'DATA SHEET'!$A$2:$A$253,'DATA SHEET'!$J$2:$J$253)</f>
        <v>19</v>
      </c>
      <c r="H257" t="str">
        <f>LOOKUP($A257,'DATA SHEET'!$A$2:$A$253,'DATA SHEET'!$K$2:$K$253)</f>
        <v>Mostly Cloudy</v>
      </c>
      <c r="I257" t="str">
        <f>LOOKUP($A257,'DATA SHEET'!$A$2:$A$253,'DATA SHEET'!$T$2:$T$253)</f>
        <v>SMALL</v>
      </c>
      <c r="J257" t="str">
        <f>LOOKUP($A257,'DATA SHEET'!$A$2:$A$253,'DATA SHEET'!$R$2:$R$253)</f>
        <v>YES</v>
      </c>
      <c r="K257" t="str">
        <f>LOOKUP($A257,'DATA SHEET'!$A$2:$A$253,'DATA SHEET'!$O$2:$O$253)</f>
        <v>Green Area</v>
      </c>
      <c r="L257" t="s">
        <v>22</v>
      </c>
      <c r="M257">
        <v>0.22318045162424224</v>
      </c>
      <c r="N257" t="s">
        <v>19</v>
      </c>
      <c r="O257">
        <v>1.496</v>
      </c>
    </row>
    <row r="258" spans="1:15" x14ac:dyDescent="0.25">
      <c r="A258" s="1" t="s">
        <v>31</v>
      </c>
      <c r="B258" t="s">
        <v>51</v>
      </c>
      <c r="C258" t="str">
        <f>LOOKUP(A258,'DATA SHEET'!$A$2:$A$253,'DATA SHEET'!$E$2:$E$253)</f>
        <v>20227843</v>
      </c>
      <c r="D258">
        <f>LOOKUP(A258,'DATA SHEET'!$A$2:$A$253,'DATA SHEET'!$G$2:$G$253)</f>
        <v>6.5166666666666657</v>
      </c>
      <c r="E258" t="str">
        <f>LOOKUP($A258,'DATA SHEET'!$A$2:$A$253,'DATA SHEET'!$H$2:$H$253)</f>
        <v>43.182620</v>
      </c>
      <c r="F258" t="str">
        <f>LOOKUP($A258,'DATA SHEET'!$A$2:$A$253,'DATA SHEET'!$I$2:$I$253)</f>
        <v xml:space="preserve"> -79.245815</v>
      </c>
      <c r="G258">
        <f>LOOKUP($A258,'DATA SHEET'!$A$2:$A$253,'DATA SHEET'!$J$2:$J$253)</f>
        <v>19</v>
      </c>
      <c r="H258" t="str">
        <f>LOOKUP($A258,'DATA SHEET'!$A$2:$A$253,'DATA SHEET'!$K$2:$K$253)</f>
        <v>Mostly Cloudy</v>
      </c>
      <c r="I258" t="str">
        <f>LOOKUP($A258,'DATA SHEET'!$A$2:$A$253,'DATA SHEET'!$T$2:$T$253)</f>
        <v>SMALL</v>
      </c>
      <c r="J258" t="str">
        <f>LOOKUP($A258,'DATA SHEET'!$A$2:$A$253,'DATA SHEET'!$R$2:$R$253)</f>
        <v>YES</v>
      </c>
      <c r="K258" t="str">
        <f>LOOKUP($A258,'DATA SHEET'!$A$2:$A$253,'DATA SHEET'!$O$2:$O$253)</f>
        <v>Green Area</v>
      </c>
      <c r="L258" t="s">
        <v>22</v>
      </c>
      <c r="M258">
        <v>0.22318045162424224</v>
      </c>
      <c r="N258" t="s">
        <v>19</v>
      </c>
      <c r="O258">
        <v>0.498</v>
      </c>
    </row>
    <row r="259" spans="1:15" x14ac:dyDescent="0.25">
      <c r="A259" s="1" t="s">
        <v>31</v>
      </c>
      <c r="B259" t="s">
        <v>51</v>
      </c>
      <c r="C259" t="str">
        <f>LOOKUP(A259,'DATA SHEET'!$A$2:$A$253,'DATA SHEET'!$E$2:$E$253)</f>
        <v>20227843</v>
      </c>
      <c r="D259">
        <f>LOOKUP(A259,'DATA SHEET'!$A$2:$A$253,'DATA SHEET'!$G$2:$G$253)</f>
        <v>6.5166666666666657</v>
      </c>
      <c r="E259" t="str">
        <f>LOOKUP($A259,'DATA SHEET'!$A$2:$A$253,'DATA SHEET'!$H$2:$H$253)</f>
        <v>43.182620</v>
      </c>
      <c r="F259" t="str">
        <f>LOOKUP($A259,'DATA SHEET'!$A$2:$A$253,'DATA SHEET'!$I$2:$I$253)</f>
        <v xml:space="preserve"> -79.245815</v>
      </c>
      <c r="G259">
        <f>LOOKUP($A259,'DATA SHEET'!$A$2:$A$253,'DATA SHEET'!$J$2:$J$253)</f>
        <v>19</v>
      </c>
      <c r="H259" t="str">
        <f>LOOKUP($A259,'DATA SHEET'!$A$2:$A$253,'DATA SHEET'!$K$2:$K$253)</f>
        <v>Mostly Cloudy</v>
      </c>
      <c r="I259" t="str">
        <f>LOOKUP($A259,'DATA SHEET'!$A$2:$A$253,'DATA SHEET'!$T$2:$T$253)</f>
        <v>SMALL</v>
      </c>
      <c r="J259" t="str">
        <f>LOOKUP($A259,'DATA SHEET'!$A$2:$A$253,'DATA SHEET'!$R$2:$R$253)</f>
        <v>YES</v>
      </c>
      <c r="K259" t="str">
        <f>LOOKUP($A259,'DATA SHEET'!$A$2:$A$253,'DATA SHEET'!$O$2:$O$253)</f>
        <v>Green Area</v>
      </c>
      <c r="L259" t="s">
        <v>22</v>
      </c>
      <c r="M259">
        <v>0.22318045162424224</v>
      </c>
      <c r="N259" t="s">
        <v>19</v>
      </c>
      <c r="O259">
        <v>0.75700000000000001</v>
      </c>
    </row>
    <row r="260" spans="1:15" x14ac:dyDescent="0.25">
      <c r="A260" s="1" t="s">
        <v>31</v>
      </c>
      <c r="B260" t="s">
        <v>51</v>
      </c>
      <c r="C260" t="str">
        <f>LOOKUP(A260,'DATA SHEET'!$A$2:$A$253,'DATA SHEET'!$E$2:$E$253)</f>
        <v>20227843</v>
      </c>
      <c r="D260">
        <f>LOOKUP(A260,'DATA SHEET'!$A$2:$A$253,'DATA SHEET'!$G$2:$G$253)</f>
        <v>6.5166666666666657</v>
      </c>
      <c r="E260" t="str">
        <f>LOOKUP($A260,'DATA SHEET'!$A$2:$A$253,'DATA SHEET'!$H$2:$H$253)</f>
        <v>43.182620</v>
      </c>
      <c r="F260" t="str">
        <f>LOOKUP($A260,'DATA SHEET'!$A$2:$A$253,'DATA SHEET'!$I$2:$I$253)</f>
        <v xml:space="preserve"> -79.245815</v>
      </c>
      <c r="G260">
        <f>LOOKUP($A260,'DATA SHEET'!$A$2:$A$253,'DATA SHEET'!$J$2:$J$253)</f>
        <v>19</v>
      </c>
      <c r="H260" t="str">
        <f>LOOKUP($A260,'DATA SHEET'!$A$2:$A$253,'DATA SHEET'!$K$2:$K$253)</f>
        <v>Mostly Cloudy</v>
      </c>
      <c r="I260" t="str">
        <f>LOOKUP($A260,'DATA SHEET'!$A$2:$A$253,'DATA SHEET'!$T$2:$T$253)</f>
        <v>SMALL</v>
      </c>
      <c r="J260" t="str">
        <f>LOOKUP($A260,'DATA SHEET'!$A$2:$A$253,'DATA SHEET'!$R$2:$R$253)</f>
        <v>YES</v>
      </c>
      <c r="K260" t="str">
        <f>LOOKUP($A260,'DATA SHEET'!$A$2:$A$253,'DATA SHEET'!$O$2:$O$253)</f>
        <v>Green Area</v>
      </c>
      <c r="L260" t="s">
        <v>22</v>
      </c>
      <c r="M260">
        <v>0.22318045162424224</v>
      </c>
      <c r="N260" t="s">
        <v>19</v>
      </c>
      <c r="O260">
        <v>0.75</v>
      </c>
    </row>
    <row r="261" spans="1:15" x14ac:dyDescent="0.25">
      <c r="A261" s="1" t="s">
        <v>31</v>
      </c>
      <c r="B261" t="s">
        <v>51</v>
      </c>
      <c r="C261" t="str">
        <f>LOOKUP(A261,'DATA SHEET'!$A$2:$A$253,'DATA SHEET'!$E$2:$E$253)</f>
        <v>20227843</v>
      </c>
      <c r="D261">
        <f>LOOKUP(A261,'DATA SHEET'!$A$2:$A$253,'DATA SHEET'!$G$2:$G$253)</f>
        <v>6.5166666666666657</v>
      </c>
      <c r="E261" t="str">
        <f>LOOKUP($A261,'DATA SHEET'!$A$2:$A$253,'DATA SHEET'!$H$2:$H$253)</f>
        <v>43.182620</v>
      </c>
      <c r="F261" t="str">
        <f>LOOKUP($A261,'DATA SHEET'!$A$2:$A$253,'DATA SHEET'!$I$2:$I$253)</f>
        <v xml:space="preserve"> -79.245815</v>
      </c>
      <c r="G261">
        <f>LOOKUP($A261,'DATA SHEET'!$A$2:$A$253,'DATA SHEET'!$J$2:$J$253)</f>
        <v>19</v>
      </c>
      <c r="H261" t="str">
        <f>LOOKUP($A261,'DATA SHEET'!$A$2:$A$253,'DATA SHEET'!$K$2:$K$253)</f>
        <v>Mostly Cloudy</v>
      </c>
      <c r="I261" t="str">
        <f>LOOKUP($A261,'DATA SHEET'!$A$2:$A$253,'DATA SHEET'!$T$2:$T$253)</f>
        <v>SMALL</v>
      </c>
      <c r="J261" t="str">
        <f>LOOKUP($A261,'DATA SHEET'!$A$2:$A$253,'DATA SHEET'!$R$2:$R$253)</f>
        <v>YES</v>
      </c>
      <c r="K261" t="str">
        <f>LOOKUP($A261,'DATA SHEET'!$A$2:$A$253,'DATA SHEET'!$O$2:$O$253)</f>
        <v>Green Area</v>
      </c>
      <c r="L261" t="s">
        <v>22</v>
      </c>
      <c r="M261">
        <v>0.22318045162424224</v>
      </c>
      <c r="N261" t="s">
        <v>19</v>
      </c>
      <c r="O261">
        <v>0.25900000000000001</v>
      </c>
    </row>
    <row r="262" spans="1:15" x14ac:dyDescent="0.25">
      <c r="A262" s="1" t="s">
        <v>31</v>
      </c>
      <c r="B262" t="s">
        <v>51</v>
      </c>
      <c r="C262" t="str">
        <f>LOOKUP(A262,'DATA SHEET'!$A$2:$A$253,'DATA SHEET'!$E$2:$E$253)</f>
        <v>20227843</v>
      </c>
      <c r="D262">
        <f>LOOKUP(A262,'DATA SHEET'!$A$2:$A$253,'DATA SHEET'!$G$2:$G$253)</f>
        <v>6.5166666666666657</v>
      </c>
      <c r="E262" t="str">
        <f>LOOKUP($A262,'DATA SHEET'!$A$2:$A$253,'DATA SHEET'!$H$2:$H$253)</f>
        <v>43.182620</v>
      </c>
      <c r="F262" t="str">
        <f>LOOKUP($A262,'DATA SHEET'!$A$2:$A$253,'DATA SHEET'!$I$2:$I$253)</f>
        <v xml:space="preserve"> -79.245815</v>
      </c>
      <c r="G262">
        <f>LOOKUP($A262,'DATA SHEET'!$A$2:$A$253,'DATA SHEET'!$J$2:$J$253)</f>
        <v>19</v>
      </c>
      <c r="H262" t="str">
        <f>LOOKUP($A262,'DATA SHEET'!$A$2:$A$253,'DATA SHEET'!$K$2:$K$253)</f>
        <v>Mostly Cloudy</v>
      </c>
      <c r="I262" t="str">
        <f>LOOKUP($A262,'DATA SHEET'!$A$2:$A$253,'DATA SHEET'!$T$2:$T$253)</f>
        <v>SMALL</v>
      </c>
      <c r="J262" t="str">
        <f>LOOKUP($A262,'DATA SHEET'!$A$2:$A$253,'DATA SHEET'!$R$2:$R$253)</f>
        <v>YES</v>
      </c>
      <c r="K262" t="str">
        <f>LOOKUP($A262,'DATA SHEET'!$A$2:$A$253,'DATA SHEET'!$O$2:$O$253)</f>
        <v>Green Area</v>
      </c>
      <c r="L262" t="s">
        <v>22</v>
      </c>
      <c r="M262">
        <v>0.22318045162424224</v>
      </c>
      <c r="N262" t="s">
        <v>19</v>
      </c>
      <c r="O262">
        <v>1.266</v>
      </c>
    </row>
    <row r="263" spans="1:15" x14ac:dyDescent="0.25">
      <c r="A263" s="1" t="s">
        <v>31</v>
      </c>
      <c r="B263" t="s">
        <v>51</v>
      </c>
      <c r="C263" t="str">
        <f>LOOKUP(A263,'DATA SHEET'!$A$2:$A$253,'DATA SHEET'!$E$2:$E$253)</f>
        <v>20227843</v>
      </c>
      <c r="D263">
        <f>LOOKUP(A263,'DATA SHEET'!$A$2:$A$253,'DATA SHEET'!$G$2:$G$253)</f>
        <v>6.5166666666666657</v>
      </c>
      <c r="E263" t="str">
        <f>LOOKUP($A263,'DATA SHEET'!$A$2:$A$253,'DATA SHEET'!$H$2:$H$253)</f>
        <v>43.182620</v>
      </c>
      <c r="F263" t="str">
        <f>LOOKUP($A263,'DATA SHEET'!$A$2:$A$253,'DATA SHEET'!$I$2:$I$253)</f>
        <v xml:space="preserve"> -79.245815</v>
      </c>
      <c r="G263">
        <f>LOOKUP($A263,'DATA SHEET'!$A$2:$A$253,'DATA SHEET'!$J$2:$J$253)</f>
        <v>19</v>
      </c>
      <c r="H263" t="str">
        <f>LOOKUP($A263,'DATA SHEET'!$A$2:$A$253,'DATA SHEET'!$K$2:$K$253)</f>
        <v>Mostly Cloudy</v>
      </c>
      <c r="I263" t="str">
        <f>LOOKUP($A263,'DATA SHEET'!$A$2:$A$253,'DATA SHEET'!$T$2:$T$253)</f>
        <v>SMALL</v>
      </c>
      <c r="J263" t="str">
        <f>LOOKUP($A263,'DATA SHEET'!$A$2:$A$253,'DATA SHEET'!$R$2:$R$253)</f>
        <v>YES</v>
      </c>
      <c r="K263" t="str">
        <f>LOOKUP($A263,'DATA SHEET'!$A$2:$A$253,'DATA SHEET'!$O$2:$O$253)</f>
        <v>Green Area</v>
      </c>
      <c r="L263" t="s">
        <v>22</v>
      </c>
      <c r="M263">
        <v>0.22318045162424224</v>
      </c>
      <c r="N263" t="s">
        <v>19</v>
      </c>
      <c r="O263">
        <v>1.3320000000000001</v>
      </c>
    </row>
    <row r="264" spans="1:15" x14ac:dyDescent="0.25">
      <c r="A264" s="1" t="s">
        <v>31</v>
      </c>
      <c r="B264" t="s">
        <v>51</v>
      </c>
      <c r="C264" t="str">
        <f>LOOKUP(A264,'DATA SHEET'!$A$2:$A$253,'DATA SHEET'!$E$2:$E$253)</f>
        <v>20227843</v>
      </c>
      <c r="D264">
        <f>LOOKUP(A264,'DATA SHEET'!$A$2:$A$253,'DATA SHEET'!$G$2:$G$253)</f>
        <v>6.5166666666666657</v>
      </c>
      <c r="E264" t="str">
        <f>LOOKUP($A264,'DATA SHEET'!$A$2:$A$253,'DATA SHEET'!$H$2:$H$253)</f>
        <v>43.182620</v>
      </c>
      <c r="F264" t="str">
        <f>LOOKUP($A264,'DATA SHEET'!$A$2:$A$253,'DATA SHEET'!$I$2:$I$253)</f>
        <v xml:space="preserve"> -79.245815</v>
      </c>
      <c r="G264">
        <f>LOOKUP($A264,'DATA SHEET'!$A$2:$A$253,'DATA SHEET'!$J$2:$J$253)</f>
        <v>19</v>
      </c>
      <c r="H264" t="str">
        <f>LOOKUP($A264,'DATA SHEET'!$A$2:$A$253,'DATA SHEET'!$K$2:$K$253)</f>
        <v>Mostly Cloudy</v>
      </c>
      <c r="I264" t="str">
        <f>LOOKUP($A264,'DATA SHEET'!$A$2:$A$253,'DATA SHEET'!$T$2:$T$253)</f>
        <v>SMALL</v>
      </c>
      <c r="J264" t="str">
        <f>LOOKUP($A264,'DATA SHEET'!$A$2:$A$253,'DATA SHEET'!$R$2:$R$253)</f>
        <v>YES</v>
      </c>
      <c r="K264" t="str">
        <f>LOOKUP($A264,'DATA SHEET'!$A$2:$A$253,'DATA SHEET'!$O$2:$O$253)</f>
        <v>Green Area</v>
      </c>
      <c r="L264" t="s">
        <v>22</v>
      </c>
      <c r="M264">
        <v>0.22318045162424224</v>
      </c>
      <c r="N264" t="s">
        <v>19</v>
      </c>
      <c r="O264">
        <v>2.5009999999999999</v>
      </c>
    </row>
    <row r="265" spans="1:15" x14ac:dyDescent="0.25">
      <c r="A265" s="1" t="s">
        <v>31</v>
      </c>
      <c r="B265" t="s">
        <v>51</v>
      </c>
      <c r="C265" t="str">
        <f>LOOKUP(A265,'DATA SHEET'!$A$2:$A$253,'DATA SHEET'!$E$2:$E$253)</f>
        <v>20227843</v>
      </c>
      <c r="D265">
        <f>LOOKUP(A265,'DATA SHEET'!$A$2:$A$253,'DATA SHEET'!$G$2:$G$253)</f>
        <v>6.5166666666666657</v>
      </c>
      <c r="E265" t="str">
        <f>LOOKUP($A265,'DATA SHEET'!$A$2:$A$253,'DATA SHEET'!$H$2:$H$253)</f>
        <v>43.182620</v>
      </c>
      <c r="F265" t="str">
        <f>LOOKUP($A265,'DATA SHEET'!$A$2:$A$253,'DATA SHEET'!$I$2:$I$253)</f>
        <v xml:space="preserve"> -79.245815</v>
      </c>
      <c r="G265">
        <f>LOOKUP($A265,'DATA SHEET'!$A$2:$A$253,'DATA SHEET'!$J$2:$J$253)</f>
        <v>19</v>
      </c>
      <c r="H265" t="str">
        <f>LOOKUP($A265,'DATA SHEET'!$A$2:$A$253,'DATA SHEET'!$K$2:$K$253)</f>
        <v>Mostly Cloudy</v>
      </c>
      <c r="I265" t="str">
        <f>LOOKUP($A265,'DATA SHEET'!$A$2:$A$253,'DATA SHEET'!$T$2:$T$253)</f>
        <v>SMALL</v>
      </c>
      <c r="J265" t="str">
        <f>LOOKUP($A265,'DATA SHEET'!$A$2:$A$253,'DATA SHEET'!$R$2:$R$253)</f>
        <v>YES</v>
      </c>
      <c r="K265" t="str">
        <f>LOOKUP($A265,'DATA SHEET'!$A$2:$A$253,'DATA SHEET'!$O$2:$O$253)</f>
        <v>Green Area</v>
      </c>
      <c r="L265" t="s">
        <v>22</v>
      </c>
      <c r="M265">
        <v>0.22318045162424224</v>
      </c>
      <c r="N265" t="s">
        <v>19</v>
      </c>
      <c r="O265">
        <v>0.76600000000000001</v>
      </c>
    </row>
    <row r="266" spans="1:15" x14ac:dyDescent="0.25">
      <c r="A266" s="1" t="s">
        <v>31</v>
      </c>
      <c r="B266" t="s">
        <v>51</v>
      </c>
      <c r="C266" t="str">
        <f>LOOKUP(A266,'DATA SHEET'!$A$2:$A$253,'DATA SHEET'!$E$2:$E$253)</f>
        <v>20227843</v>
      </c>
      <c r="D266">
        <f>LOOKUP(A266,'DATA SHEET'!$A$2:$A$253,'DATA SHEET'!$G$2:$G$253)</f>
        <v>6.5166666666666657</v>
      </c>
      <c r="E266" t="str">
        <f>LOOKUP($A266,'DATA SHEET'!$A$2:$A$253,'DATA SHEET'!$H$2:$H$253)</f>
        <v>43.182620</v>
      </c>
      <c r="F266" t="str">
        <f>LOOKUP($A266,'DATA SHEET'!$A$2:$A$253,'DATA SHEET'!$I$2:$I$253)</f>
        <v xml:space="preserve"> -79.245815</v>
      </c>
      <c r="G266">
        <f>LOOKUP($A266,'DATA SHEET'!$A$2:$A$253,'DATA SHEET'!$J$2:$J$253)</f>
        <v>19</v>
      </c>
      <c r="H266" t="str">
        <f>LOOKUP($A266,'DATA SHEET'!$A$2:$A$253,'DATA SHEET'!$K$2:$K$253)</f>
        <v>Mostly Cloudy</v>
      </c>
      <c r="I266" t="str">
        <f>LOOKUP($A266,'DATA SHEET'!$A$2:$A$253,'DATA SHEET'!$T$2:$T$253)</f>
        <v>SMALL</v>
      </c>
      <c r="J266" t="str">
        <f>LOOKUP($A266,'DATA SHEET'!$A$2:$A$253,'DATA SHEET'!$R$2:$R$253)</f>
        <v>YES</v>
      </c>
      <c r="K266" t="str">
        <f>LOOKUP($A266,'DATA SHEET'!$A$2:$A$253,'DATA SHEET'!$O$2:$O$253)</f>
        <v>Green Area</v>
      </c>
      <c r="L266" t="s">
        <v>22</v>
      </c>
      <c r="M266">
        <v>0.22318045162424224</v>
      </c>
      <c r="N266" t="s">
        <v>19</v>
      </c>
      <c r="O266">
        <v>0.99399999999999999</v>
      </c>
    </row>
    <row r="267" spans="1:15" x14ac:dyDescent="0.25">
      <c r="A267" s="1" t="s">
        <v>35</v>
      </c>
      <c r="B267" t="s">
        <v>52</v>
      </c>
      <c r="C267" t="str">
        <f>LOOKUP(A267,'DATA SHEET'!$A$2:$A$253,'DATA SHEET'!$E$2:$E$253)</f>
        <v>20227849</v>
      </c>
      <c r="D267">
        <f>LOOKUP(A267,'DATA SHEET'!$A$2:$A$253,'DATA SHEET'!$G$2:$G$253)</f>
        <v>6.5</v>
      </c>
      <c r="E267" t="str">
        <f>LOOKUP($A267,'DATA SHEET'!$A$2:$A$253,'DATA SHEET'!$H$2:$H$253)</f>
        <v>43.182620</v>
      </c>
      <c r="F267" t="str">
        <f>LOOKUP($A267,'DATA SHEET'!$A$2:$A$253,'DATA SHEET'!$I$2:$I$253)</f>
        <v xml:space="preserve"> -79.245815</v>
      </c>
      <c r="G267">
        <f>LOOKUP($A267,'DATA SHEET'!$A$2:$A$253,'DATA SHEET'!$J$2:$J$253)</f>
        <v>22</v>
      </c>
      <c r="H267" t="str">
        <f>LOOKUP($A267,'DATA SHEET'!$A$2:$A$253,'DATA SHEET'!$K$2:$K$253)</f>
        <v>Sunny</v>
      </c>
      <c r="I267" t="str">
        <f>LOOKUP($A267,'DATA SHEET'!$A$2:$A$253,'DATA SHEET'!$T$2:$T$253)</f>
        <v>SMALL</v>
      </c>
      <c r="J267" t="str">
        <f>LOOKUP($A267,'DATA SHEET'!$A$2:$A$253,'DATA SHEET'!$R$2:$R$253)</f>
        <v>YES</v>
      </c>
      <c r="K267" t="str">
        <f>LOOKUP($A267,'DATA SHEET'!$A$2:$A$253,'DATA SHEET'!$O$2:$O$253)</f>
        <v>Green Area</v>
      </c>
      <c r="L267" t="s">
        <v>15</v>
      </c>
      <c r="M267">
        <v>5.0011252531819657E-2</v>
      </c>
      <c r="N267" t="s">
        <v>18</v>
      </c>
      <c r="O267">
        <v>1.9990000000000001</v>
      </c>
    </row>
    <row r="268" spans="1:15" x14ac:dyDescent="0.25">
      <c r="A268" s="1" t="s">
        <v>35</v>
      </c>
      <c r="B268" t="s">
        <v>52</v>
      </c>
      <c r="C268" t="str">
        <f>LOOKUP(A268,'DATA SHEET'!$A$2:$A$253,'DATA SHEET'!$E$2:$E$253)</f>
        <v>20227849</v>
      </c>
      <c r="D268">
        <f>LOOKUP(A268,'DATA SHEET'!$A$2:$A$253,'DATA SHEET'!$G$2:$G$253)</f>
        <v>6.5</v>
      </c>
      <c r="E268" t="str">
        <f>LOOKUP($A268,'DATA SHEET'!$A$2:$A$253,'DATA SHEET'!$H$2:$H$253)</f>
        <v>43.182620</v>
      </c>
      <c r="F268" t="str">
        <f>LOOKUP($A268,'DATA SHEET'!$A$2:$A$253,'DATA SHEET'!$I$2:$I$253)</f>
        <v xml:space="preserve"> -79.245815</v>
      </c>
      <c r="G268">
        <f>LOOKUP($A268,'DATA SHEET'!$A$2:$A$253,'DATA SHEET'!$J$2:$J$253)</f>
        <v>22</v>
      </c>
      <c r="H268" t="str">
        <f>LOOKUP($A268,'DATA SHEET'!$A$2:$A$253,'DATA SHEET'!$K$2:$K$253)</f>
        <v>Sunny</v>
      </c>
      <c r="I268" t="str">
        <f>LOOKUP($A268,'DATA SHEET'!$A$2:$A$253,'DATA SHEET'!$T$2:$T$253)</f>
        <v>SMALL</v>
      </c>
      <c r="J268" t="str">
        <f>LOOKUP($A268,'DATA SHEET'!$A$2:$A$253,'DATA SHEET'!$R$2:$R$253)</f>
        <v>YES</v>
      </c>
      <c r="K268" t="str">
        <f>LOOKUP($A268,'DATA SHEET'!$A$2:$A$253,'DATA SHEET'!$O$2:$O$253)</f>
        <v>Green Area</v>
      </c>
      <c r="L268" t="s">
        <v>15</v>
      </c>
      <c r="M268">
        <v>5.0011252531819657E-2</v>
      </c>
      <c r="N268" t="s">
        <v>18</v>
      </c>
      <c r="O268">
        <v>4.4980000000000002</v>
      </c>
    </row>
    <row r="269" spans="1:15" x14ac:dyDescent="0.25">
      <c r="A269" s="1" t="s">
        <v>35</v>
      </c>
      <c r="B269" t="s">
        <v>52</v>
      </c>
      <c r="C269" t="str">
        <f>LOOKUP(A269,'DATA SHEET'!$A$2:$A$253,'DATA SHEET'!$E$2:$E$253)</f>
        <v>20227849</v>
      </c>
      <c r="D269">
        <f>LOOKUP(A269,'DATA SHEET'!$A$2:$A$253,'DATA SHEET'!$G$2:$G$253)</f>
        <v>6.5</v>
      </c>
      <c r="E269" t="str">
        <f>LOOKUP($A269,'DATA SHEET'!$A$2:$A$253,'DATA SHEET'!$H$2:$H$253)</f>
        <v>43.182620</v>
      </c>
      <c r="F269" t="str">
        <f>LOOKUP($A269,'DATA SHEET'!$A$2:$A$253,'DATA SHEET'!$I$2:$I$253)</f>
        <v xml:space="preserve"> -79.245815</v>
      </c>
      <c r="G269">
        <f>LOOKUP($A269,'DATA SHEET'!$A$2:$A$253,'DATA SHEET'!$J$2:$J$253)</f>
        <v>22</v>
      </c>
      <c r="H269" t="str">
        <f>LOOKUP($A269,'DATA SHEET'!$A$2:$A$253,'DATA SHEET'!$K$2:$K$253)</f>
        <v>Sunny</v>
      </c>
      <c r="I269" t="str">
        <f>LOOKUP($A269,'DATA SHEET'!$A$2:$A$253,'DATA SHEET'!$T$2:$T$253)</f>
        <v>SMALL</v>
      </c>
      <c r="J269" t="str">
        <f>LOOKUP($A269,'DATA SHEET'!$A$2:$A$253,'DATA SHEET'!$R$2:$R$253)</f>
        <v>YES</v>
      </c>
      <c r="K269" t="str">
        <f>LOOKUP($A269,'DATA SHEET'!$A$2:$A$253,'DATA SHEET'!$O$2:$O$253)</f>
        <v>Green Area</v>
      </c>
      <c r="L269" t="s">
        <v>15</v>
      </c>
      <c r="M269">
        <v>5.0011252531819657E-2</v>
      </c>
      <c r="N269" t="s">
        <v>18</v>
      </c>
      <c r="O269">
        <v>4.7460000000000004</v>
      </c>
    </row>
    <row r="270" spans="1:15" x14ac:dyDescent="0.25">
      <c r="A270" s="1" t="s">
        <v>35</v>
      </c>
      <c r="B270" t="s">
        <v>52</v>
      </c>
      <c r="C270" t="str">
        <f>LOOKUP(A270,'DATA SHEET'!$A$2:$A$253,'DATA SHEET'!$E$2:$E$253)</f>
        <v>20227849</v>
      </c>
      <c r="D270">
        <f>LOOKUP(A270,'DATA SHEET'!$A$2:$A$253,'DATA SHEET'!$G$2:$G$253)</f>
        <v>6.5</v>
      </c>
      <c r="E270" t="str">
        <f>LOOKUP($A270,'DATA SHEET'!$A$2:$A$253,'DATA SHEET'!$H$2:$H$253)</f>
        <v>43.182620</v>
      </c>
      <c r="F270" t="str">
        <f>LOOKUP($A270,'DATA SHEET'!$A$2:$A$253,'DATA SHEET'!$I$2:$I$253)</f>
        <v xml:space="preserve"> -79.245815</v>
      </c>
      <c r="G270">
        <f>LOOKUP($A270,'DATA SHEET'!$A$2:$A$253,'DATA SHEET'!$J$2:$J$253)</f>
        <v>22</v>
      </c>
      <c r="H270" t="str">
        <f>LOOKUP($A270,'DATA SHEET'!$A$2:$A$253,'DATA SHEET'!$K$2:$K$253)</f>
        <v>Sunny</v>
      </c>
      <c r="I270" t="str">
        <f>LOOKUP($A270,'DATA SHEET'!$A$2:$A$253,'DATA SHEET'!$T$2:$T$253)</f>
        <v>SMALL</v>
      </c>
      <c r="J270" t="str">
        <f>LOOKUP($A270,'DATA SHEET'!$A$2:$A$253,'DATA SHEET'!$R$2:$R$253)</f>
        <v>YES</v>
      </c>
      <c r="K270" t="str">
        <f>LOOKUP($A270,'DATA SHEET'!$A$2:$A$253,'DATA SHEET'!$O$2:$O$253)</f>
        <v>Green Area</v>
      </c>
      <c r="L270" t="s">
        <v>15</v>
      </c>
      <c r="M270">
        <v>5.0011252531819657E-2</v>
      </c>
      <c r="N270" t="s">
        <v>18</v>
      </c>
      <c r="O270">
        <v>2.7490000000000001</v>
      </c>
    </row>
    <row r="271" spans="1:15" x14ac:dyDescent="0.25">
      <c r="A271" s="1" t="s">
        <v>35</v>
      </c>
      <c r="B271" t="s">
        <v>52</v>
      </c>
      <c r="C271" t="str">
        <f>LOOKUP(A271,'DATA SHEET'!$A$2:$A$253,'DATA SHEET'!$E$2:$E$253)</f>
        <v>20227849</v>
      </c>
      <c r="D271">
        <f>LOOKUP(A271,'DATA SHEET'!$A$2:$A$253,'DATA SHEET'!$G$2:$G$253)</f>
        <v>6.5</v>
      </c>
      <c r="E271" t="str">
        <f>LOOKUP($A271,'DATA SHEET'!$A$2:$A$253,'DATA SHEET'!$H$2:$H$253)</f>
        <v>43.182620</v>
      </c>
      <c r="F271" t="str">
        <f>LOOKUP($A271,'DATA SHEET'!$A$2:$A$253,'DATA SHEET'!$I$2:$I$253)</f>
        <v xml:space="preserve"> -79.245815</v>
      </c>
      <c r="G271">
        <f>LOOKUP($A271,'DATA SHEET'!$A$2:$A$253,'DATA SHEET'!$J$2:$J$253)</f>
        <v>22</v>
      </c>
      <c r="H271" t="str">
        <f>LOOKUP($A271,'DATA SHEET'!$A$2:$A$253,'DATA SHEET'!$K$2:$K$253)</f>
        <v>Sunny</v>
      </c>
      <c r="I271" t="str">
        <f>LOOKUP($A271,'DATA SHEET'!$A$2:$A$253,'DATA SHEET'!$T$2:$T$253)</f>
        <v>SMALL</v>
      </c>
      <c r="J271" t="str">
        <f>LOOKUP($A271,'DATA SHEET'!$A$2:$A$253,'DATA SHEET'!$R$2:$R$253)</f>
        <v>YES</v>
      </c>
      <c r="K271" t="str">
        <f>LOOKUP($A271,'DATA SHEET'!$A$2:$A$253,'DATA SHEET'!$O$2:$O$253)</f>
        <v>Green Area</v>
      </c>
      <c r="L271" t="s">
        <v>15</v>
      </c>
      <c r="M271">
        <v>5.0011252531819657E-2</v>
      </c>
      <c r="N271" t="s">
        <v>18</v>
      </c>
      <c r="O271">
        <v>0.752</v>
      </c>
    </row>
    <row r="272" spans="1:15" x14ac:dyDescent="0.25">
      <c r="A272" s="1" t="s">
        <v>35</v>
      </c>
      <c r="B272" t="s">
        <v>52</v>
      </c>
      <c r="C272" t="str">
        <f>LOOKUP(A272,'DATA SHEET'!$A$2:$A$253,'DATA SHEET'!$E$2:$E$253)</f>
        <v>20227849</v>
      </c>
      <c r="D272">
        <f>LOOKUP(A272,'DATA SHEET'!$A$2:$A$253,'DATA SHEET'!$G$2:$G$253)</f>
        <v>6.5</v>
      </c>
      <c r="E272" t="str">
        <f>LOOKUP($A272,'DATA SHEET'!$A$2:$A$253,'DATA SHEET'!$H$2:$H$253)</f>
        <v>43.182620</v>
      </c>
      <c r="F272" t="str">
        <f>LOOKUP($A272,'DATA SHEET'!$A$2:$A$253,'DATA SHEET'!$I$2:$I$253)</f>
        <v xml:space="preserve"> -79.245815</v>
      </c>
      <c r="G272">
        <f>LOOKUP($A272,'DATA SHEET'!$A$2:$A$253,'DATA SHEET'!$J$2:$J$253)</f>
        <v>22</v>
      </c>
      <c r="H272" t="str">
        <f>LOOKUP($A272,'DATA SHEET'!$A$2:$A$253,'DATA SHEET'!$K$2:$K$253)</f>
        <v>Sunny</v>
      </c>
      <c r="I272" t="str">
        <f>LOOKUP($A272,'DATA SHEET'!$A$2:$A$253,'DATA SHEET'!$T$2:$T$253)</f>
        <v>SMALL</v>
      </c>
      <c r="J272" t="str">
        <f>LOOKUP($A272,'DATA SHEET'!$A$2:$A$253,'DATA SHEET'!$R$2:$R$253)</f>
        <v>YES</v>
      </c>
      <c r="K272" t="str">
        <f>LOOKUP($A272,'DATA SHEET'!$A$2:$A$253,'DATA SHEET'!$O$2:$O$253)</f>
        <v>Green Area</v>
      </c>
      <c r="L272" t="s">
        <v>15</v>
      </c>
      <c r="M272">
        <v>5.0011252531819657E-2</v>
      </c>
      <c r="N272" t="s">
        <v>18</v>
      </c>
      <c r="O272">
        <v>7.17</v>
      </c>
    </row>
    <row r="273" spans="1:15" x14ac:dyDescent="0.25">
      <c r="A273" s="1" t="s">
        <v>35</v>
      </c>
      <c r="B273" t="s">
        <v>52</v>
      </c>
      <c r="C273" t="str">
        <f>LOOKUP(A273,'DATA SHEET'!$A$2:$A$253,'DATA SHEET'!$E$2:$E$253)</f>
        <v>20227849</v>
      </c>
      <c r="D273">
        <f>LOOKUP(A273,'DATA SHEET'!$A$2:$A$253,'DATA SHEET'!$G$2:$G$253)</f>
        <v>6.5</v>
      </c>
      <c r="E273" t="str">
        <f>LOOKUP($A273,'DATA SHEET'!$A$2:$A$253,'DATA SHEET'!$H$2:$H$253)</f>
        <v>43.182620</v>
      </c>
      <c r="F273" t="str">
        <f>LOOKUP($A273,'DATA SHEET'!$A$2:$A$253,'DATA SHEET'!$I$2:$I$253)</f>
        <v xml:space="preserve"> -79.245815</v>
      </c>
      <c r="G273">
        <f>LOOKUP($A273,'DATA SHEET'!$A$2:$A$253,'DATA SHEET'!$J$2:$J$253)</f>
        <v>22</v>
      </c>
      <c r="H273" t="str">
        <f>LOOKUP($A273,'DATA SHEET'!$A$2:$A$253,'DATA SHEET'!$K$2:$K$253)</f>
        <v>Sunny</v>
      </c>
      <c r="I273" t="str">
        <f>LOOKUP($A273,'DATA SHEET'!$A$2:$A$253,'DATA SHEET'!$T$2:$T$253)</f>
        <v>SMALL</v>
      </c>
      <c r="J273" t="str">
        <f>LOOKUP($A273,'DATA SHEET'!$A$2:$A$253,'DATA SHEET'!$R$2:$R$253)</f>
        <v>YES</v>
      </c>
      <c r="K273" t="str">
        <f>LOOKUP($A273,'DATA SHEET'!$A$2:$A$253,'DATA SHEET'!$O$2:$O$253)</f>
        <v>Green Area</v>
      </c>
      <c r="L273" t="s">
        <v>15</v>
      </c>
      <c r="M273">
        <v>5.0011252531819657E-2</v>
      </c>
      <c r="N273" t="s">
        <v>18</v>
      </c>
      <c r="O273">
        <v>0.52800000000000002</v>
      </c>
    </row>
    <row r="274" spans="1:15" x14ac:dyDescent="0.25">
      <c r="A274" s="1" t="s">
        <v>35</v>
      </c>
      <c r="B274" t="s">
        <v>52</v>
      </c>
      <c r="C274" t="str">
        <f>LOOKUP(A274,'DATA SHEET'!$A$2:$A$253,'DATA SHEET'!$E$2:$E$253)</f>
        <v>20227849</v>
      </c>
      <c r="D274">
        <f>LOOKUP(A274,'DATA SHEET'!$A$2:$A$253,'DATA SHEET'!$G$2:$G$253)</f>
        <v>6.5</v>
      </c>
      <c r="E274" t="str">
        <f>LOOKUP($A274,'DATA SHEET'!$A$2:$A$253,'DATA SHEET'!$H$2:$H$253)</f>
        <v>43.182620</v>
      </c>
      <c r="F274" t="str">
        <f>LOOKUP($A274,'DATA SHEET'!$A$2:$A$253,'DATA SHEET'!$I$2:$I$253)</f>
        <v xml:space="preserve"> -79.245815</v>
      </c>
      <c r="G274">
        <f>LOOKUP($A274,'DATA SHEET'!$A$2:$A$253,'DATA SHEET'!$J$2:$J$253)</f>
        <v>22</v>
      </c>
      <c r="H274" t="str">
        <f>LOOKUP($A274,'DATA SHEET'!$A$2:$A$253,'DATA SHEET'!$K$2:$K$253)</f>
        <v>Sunny</v>
      </c>
      <c r="I274" t="str">
        <f>LOOKUP($A274,'DATA SHEET'!$A$2:$A$253,'DATA SHEET'!$T$2:$T$253)</f>
        <v>SMALL</v>
      </c>
      <c r="J274" t="str">
        <f>LOOKUP($A274,'DATA SHEET'!$A$2:$A$253,'DATA SHEET'!$R$2:$R$253)</f>
        <v>YES</v>
      </c>
      <c r="K274" t="str">
        <f>LOOKUP($A274,'DATA SHEET'!$A$2:$A$253,'DATA SHEET'!$O$2:$O$253)</f>
        <v>Green Area</v>
      </c>
      <c r="L274" t="s">
        <v>15</v>
      </c>
      <c r="M274">
        <v>5.0011252531819657E-2</v>
      </c>
      <c r="N274" t="s">
        <v>18</v>
      </c>
      <c r="O274">
        <v>1.244</v>
      </c>
    </row>
    <row r="275" spans="1:15" x14ac:dyDescent="0.25">
      <c r="A275" s="1" t="s">
        <v>35</v>
      </c>
      <c r="B275" t="s">
        <v>52</v>
      </c>
      <c r="C275" t="str">
        <f>LOOKUP(A275,'DATA SHEET'!$A$2:$A$253,'DATA SHEET'!$E$2:$E$253)</f>
        <v>20227849</v>
      </c>
      <c r="D275">
        <f>LOOKUP(A275,'DATA SHEET'!$A$2:$A$253,'DATA SHEET'!$G$2:$G$253)</f>
        <v>6.5</v>
      </c>
      <c r="E275" t="str">
        <f>LOOKUP($A275,'DATA SHEET'!$A$2:$A$253,'DATA SHEET'!$H$2:$H$253)</f>
        <v>43.182620</v>
      </c>
      <c r="F275" t="str">
        <f>LOOKUP($A275,'DATA SHEET'!$A$2:$A$253,'DATA SHEET'!$I$2:$I$253)</f>
        <v xml:space="preserve"> -79.245815</v>
      </c>
      <c r="G275">
        <f>LOOKUP($A275,'DATA SHEET'!$A$2:$A$253,'DATA SHEET'!$J$2:$J$253)</f>
        <v>22</v>
      </c>
      <c r="H275" t="str">
        <f>LOOKUP($A275,'DATA SHEET'!$A$2:$A$253,'DATA SHEET'!$K$2:$K$253)</f>
        <v>Sunny</v>
      </c>
      <c r="I275" t="str">
        <f>LOOKUP($A275,'DATA SHEET'!$A$2:$A$253,'DATA SHEET'!$T$2:$T$253)</f>
        <v>SMALL</v>
      </c>
      <c r="J275" t="str">
        <f>LOOKUP($A275,'DATA SHEET'!$A$2:$A$253,'DATA SHEET'!$R$2:$R$253)</f>
        <v>YES</v>
      </c>
      <c r="K275" t="str">
        <f>LOOKUP($A275,'DATA SHEET'!$A$2:$A$253,'DATA SHEET'!$O$2:$O$253)</f>
        <v>Green Area</v>
      </c>
      <c r="L275" t="s">
        <v>15</v>
      </c>
      <c r="M275">
        <v>5.0011252531819657E-2</v>
      </c>
      <c r="N275" t="s">
        <v>18</v>
      </c>
      <c r="O275">
        <v>2</v>
      </c>
    </row>
    <row r="276" spans="1:15" x14ac:dyDescent="0.25">
      <c r="A276" s="1" t="s">
        <v>35</v>
      </c>
      <c r="B276" t="s">
        <v>52</v>
      </c>
      <c r="C276" t="str">
        <f>LOOKUP(A276,'DATA SHEET'!$A$2:$A$253,'DATA SHEET'!$E$2:$E$253)</f>
        <v>20227849</v>
      </c>
      <c r="D276">
        <f>LOOKUP(A276,'DATA SHEET'!$A$2:$A$253,'DATA SHEET'!$G$2:$G$253)</f>
        <v>6.5</v>
      </c>
      <c r="E276" t="str">
        <f>LOOKUP($A276,'DATA SHEET'!$A$2:$A$253,'DATA SHEET'!$H$2:$H$253)</f>
        <v>43.182620</v>
      </c>
      <c r="F276" t="str">
        <f>LOOKUP($A276,'DATA SHEET'!$A$2:$A$253,'DATA SHEET'!$I$2:$I$253)</f>
        <v xml:space="preserve"> -79.245815</v>
      </c>
      <c r="G276">
        <f>LOOKUP($A276,'DATA SHEET'!$A$2:$A$253,'DATA SHEET'!$J$2:$J$253)</f>
        <v>22</v>
      </c>
      <c r="H276" t="str">
        <f>LOOKUP($A276,'DATA SHEET'!$A$2:$A$253,'DATA SHEET'!$K$2:$K$253)</f>
        <v>Sunny</v>
      </c>
      <c r="I276" t="str">
        <f>LOOKUP($A276,'DATA SHEET'!$A$2:$A$253,'DATA SHEET'!$T$2:$T$253)</f>
        <v>SMALL</v>
      </c>
      <c r="J276" t="str">
        <f>LOOKUP($A276,'DATA SHEET'!$A$2:$A$253,'DATA SHEET'!$R$2:$R$253)</f>
        <v>YES</v>
      </c>
      <c r="K276" t="str">
        <f>LOOKUP($A276,'DATA SHEET'!$A$2:$A$253,'DATA SHEET'!$O$2:$O$253)</f>
        <v>Green Area</v>
      </c>
      <c r="L276" t="s">
        <v>15</v>
      </c>
      <c r="M276">
        <v>5.0011252531819657E-2</v>
      </c>
      <c r="N276" t="s">
        <v>18</v>
      </c>
      <c r="O276">
        <v>0.5</v>
      </c>
    </row>
    <row r="277" spans="1:15" x14ac:dyDescent="0.25">
      <c r="A277" s="1" t="s">
        <v>35</v>
      </c>
      <c r="B277" t="s">
        <v>52</v>
      </c>
      <c r="C277" t="str">
        <f>LOOKUP(A277,'DATA SHEET'!$A$2:$A$253,'DATA SHEET'!$E$2:$E$253)</f>
        <v>20227849</v>
      </c>
      <c r="D277">
        <f>LOOKUP(A277,'DATA SHEET'!$A$2:$A$253,'DATA SHEET'!$G$2:$G$253)</f>
        <v>6.5</v>
      </c>
      <c r="E277" t="str">
        <f>LOOKUP($A277,'DATA SHEET'!$A$2:$A$253,'DATA SHEET'!$H$2:$H$253)</f>
        <v>43.182620</v>
      </c>
      <c r="F277" t="str">
        <f>LOOKUP($A277,'DATA SHEET'!$A$2:$A$253,'DATA SHEET'!$I$2:$I$253)</f>
        <v xml:space="preserve"> -79.245815</v>
      </c>
      <c r="G277">
        <f>LOOKUP($A277,'DATA SHEET'!$A$2:$A$253,'DATA SHEET'!$J$2:$J$253)</f>
        <v>22</v>
      </c>
      <c r="H277" t="str">
        <f>LOOKUP($A277,'DATA SHEET'!$A$2:$A$253,'DATA SHEET'!$K$2:$K$253)</f>
        <v>Sunny</v>
      </c>
      <c r="I277" t="str">
        <f>LOOKUP($A277,'DATA SHEET'!$A$2:$A$253,'DATA SHEET'!$T$2:$T$253)</f>
        <v>SMALL</v>
      </c>
      <c r="J277" t="str">
        <f>LOOKUP($A277,'DATA SHEET'!$A$2:$A$253,'DATA SHEET'!$R$2:$R$253)</f>
        <v>YES</v>
      </c>
      <c r="K277" t="str">
        <f>LOOKUP($A277,'DATA SHEET'!$A$2:$A$253,'DATA SHEET'!$O$2:$O$253)</f>
        <v>Green Area</v>
      </c>
      <c r="L277" t="s">
        <v>15</v>
      </c>
      <c r="M277">
        <v>5.0011252531819657E-2</v>
      </c>
      <c r="N277" t="s">
        <v>18</v>
      </c>
      <c r="O277">
        <v>1.4990000000000001</v>
      </c>
    </row>
    <row r="278" spans="1:15" x14ac:dyDescent="0.25">
      <c r="A278" s="1" t="s">
        <v>35</v>
      </c>
      <c r="B278" t="s">
        <v>52</v>
      </c>
      <c r="C278" t="str">
        <f>LOOKUP(A278,'DATA SHEET'!$A$2:$A$253,'DATA SHEET'!$E$2:$E$253)</f>
        <v>20227849</v>
      </c>
      <c r="D278">
        <f>LOOKUP(A278,'DATA SHEET'!$A$2:$A$253,'DATA SHEET'!$G$2:$G$253)</f>
        <v>6.5</v>
      </c>
      <c r="E278" t="str">
        <f>LOOKUP($A278,'DATA SHEET'!$A$2:$A$253,'DATA SHEET'!$H$2:$H$253)</f>
        <v>43.182620</v>
      </c>
      <c r="F278" t="str">
        <f>LOOKUP($A278,'DATA SHEET'!$A$2:$A$253,'DATA SHEET'!$I$2:$I$253)</f>
        <v xml:space="preserve"> -79.245815</v>
      </c>
      <c r="G278">
        <f>LOOKUP($A278,'DATA SHEET'!$A$2:$A$253,'DATA SHEET'!$J$2:$J$253)</f>
        <v>22</v>
      </c>
      <c r="H278" t="str">
        <f>LOOKUP($A278,'DATA SHEET'!$A$2:$A$253,'DATA SHEET'!$K$2:$K$253)</f>
        <v>Sunny</v>
      </c>
      <c r="I278" t="str">
        <f>LOOKUP($A278,'DATA SHEET'!$A$2:$A$253,'DATA SHEET'!$T$2:$T$253)</f>
        <v>SMALL</v>
      </c>
      <c r="J278" t="str">
        <f>LOOKUP($A278,'DATA SHEET'!$A$2:$A$253,'DATA SHEET'!$R$2:$R$253)</f>
        <v>YES</v>
      </c>
      <c r="K278" t="str">
        <f>LOOKUP($A278,'DATA SHEET'!$A$2:$A$253,'DATA SHEET'!$O$2:$O$253)</f>
        <v>Green Area</v>
      </c>
      <c r="L278" t="s">
        <v>15</v>
      </c>
      <c r="M278">
        <v>5.0011252531819657E-2</v>
      </c>
      <c r="N278" t="s">
        <v>18</v>
      </c>
      <c r="O278">
        <v>2.2509999999999999</v>
      </c>
    </row>
    <row r="279" spans="1:15" x14ac:dyDescent="0.25">
      <c r="A279" s="1" t="s">
        <v>35</v>
      </c>
      <c r="B279" t="s">
        <v>52</v>
      </c>
      <c r="C279" t="str">
        <f>LOOKUP(A279,'DATA SHEET'!$A$2:$A$253,'DATA SHEET'!$E$2:$E$253)</f>
        <v>20227849</v>
      </c>
      <c r="D279">
        <f>LOOKUP(A279,'DATA SHEET'!$A$2:$A$253,'DATA SHEET'!$G$2:$G$253)</f>
        <v>6.5</v>
      </c>
      <c r="E279" t="str">
        <f>LOOKUP($A279,'DATA SHEET'!$A$2:$A$253,'DATA SHEET'!$H$2:$H$253)</f>
        <v>43.182620</v>
      </c>
      <c r="F279" t="str">
        <f>LOOKUP($A279,'DATA SHEET'!$A$2:$A$253,'DATA SHEET'!$I$2:$I$253)</f>
        <v xml:space="preserve"> -79.245815</v>
      </c>
      <c r="G279">
        <f>LOOKUP($A279,'DATA SHEET'!$A$2:$A$253,'DATA SHEET'!$J$2:$J$253)</f>
        <v>22</v>
      </c>
      <c r="H279" t="str">
        <f>LOOKUP($A279,'DATA SHEET'!$A$2:$A$253,'DATA SHEET'!$K$2:$K$253)</f>
        <v>Sunny</v>
      </c>
      <c r="I279" t="str">
        <f>LOOKUP($A279,'DATA SHEET'!$A$2:$A$253,'DATA SHEET'!$T$2:$T$253)</f>
        <v>SMALL</v>
      </c>
      <c r="J279" t="str">
        <f>LOOKUP($A279,'DATA SHEET'!$A$2:$A$253,'DATA SHEET'!$R$2:$R$253)</f>
        <v>YES</v>
      </c>
      <c r="K279" t="str">
        <f>LOOKUP($A279,'DATA SHEET'!$A$2:$A$253,'DATA SHEET'!$O$2:$O$253)</f>
        <v>Green Area</v>
      </c>
      <c r="L279" t="s">
        <v>15</v>
      </c>
      <c r="M279">
        <v>5.0011252531819657E-2</v>
      </c>
      <c r="N279" t="s">
        <v>18</v>
      </c>
      <c r="O279">
        <v>1</v>
      </c>
    </row>
    <row r="280" spans="1:15" x14ac:dyDescent="0.25">
      <c r="A280" s="1" t="s">
        <v>35</v>
      </c>
      <c r="B280" t="s">
        <v>52</v>
      </c>
      <c r="C280" t="str">
        <f>LOOKUP(A280,'DATA SHEET'!$A$2:$A$253,'DATA SHEET'!$E$2:$E$253)</f>
        <v>20227849</v>
      </c>
      <c r="D280">
        <f>LOOKUP(A280,'DATA SHEET'!$A$2:$A$253,'DATA SHEET'!$G$2:$G$253)</f>
        <v>6.5</v>
      </c>
      <c r="E280" t="str">
        <f>LOOKUP($A280,'DATA SHEET'!$A$2:$A$253,'DATA SHEET'!$H$2:$H$253)</f>
        <v>43.182620</v>
      </c>
      <c r="F280" t="str">
        <f>LOOKUP($A280,'DATA SHEET'!$A$2:$A$253,'DATA SHEET'!$I$2:$I$253)</f>
        <v xml:space="preserve"> -79.245815</v>
      </c>
      <c r="G280">
        <f>LOOKUP($A280,'DATA SHEET'!$A$2:$A$253,'DATA SHEET'!$J$2:$J$253)</f>
        <v>22</v>
      </c>
      <c r="H280" t="str">
        <f>LOOKUP($A280,'DATA SHEET'!$A$2:$A$253,'DATA SHEET'!$K$2:$K$253)</f>
        <v>Sunny</v>
      </c>
      <c r="I280" t="str">
        <f>LOOKUP($A280,'DATA SHEET'!$A$2:$A$253,'DATA SHEET'!$T$2:$T$253)</f>
        <v>SMALL</v>
      </c>
      <c r="J280" t="str">
        <f>LOOKUP($A280,'DATA SHEET'!$A$2:$A$253,'DATA SHEET'!$R$2:$R$253)</f>
        <v>YES</v>
      </c>
      <c r="K280" t="str">
        <f>LOOKUP($A280,'DATA SHEET'!$A$2:$A$253,'DATA SHEET'!$O$2:$O$253)</f>
        <v>Green Area</v>
      </c>
      <c r="L280" t="s">
        <v>15</v>
      </c>
      <c r="M280">
        <v>5.0011252531819657E-2</v>
      </c>
      <c r="N280" t="s">
        <v>18</v>
      </c>
      <c r="O280">
        <v>1.7490000000000001</v>
      </c>
    </row>
    <row r="281" spans="1:15" x14ac:dyDescent="0.25">
      <c r="A281" s="1" t="s">
        <v>35</v>
      </c>
      <c r="B281" t="s">
        <v>52</v>
      </c>
      <c r="C281" t="str">
        <f>LOOKUP(A281,'DATA SHEET'!$A$2:$A$253,'DATA SHEET'!$E$2:$E$253)</f>
        <v>20227849</v>
      </c>
      <c r="D281">
        <f>LOOKUP(A281,'DATA SHEET'!$A$2:$A$253,'DATA SHEET'!$G$2:$G$253)</f>
        <v>6.5</v>
      </c>
      <c r="E281" t="str">
        <f>LOOKUP($A281,'DATA SHEET'!$A$2:$A$253,'DATA SHEET'!$H$2:$H$253)</f>
        <v>43.182620</v>
      </c>
      <c r="F281" t="str">
        <f>LOOKUP($A281,'DATA SHEET'!$A$2:$A$253,'DATA SHEET'!$I$2:$I$253)</f>
        <v xml:space="preserve"> -79.245815</v>
      </c>
      <c r="G281">
        <f>LOOKUP($A281,'DATA SHEET'!$A$2:$A$253,'DATA SHEET'!$J$2:$J$253)</f>
        <v>22</v>
      </c>
      <c r="H281" t="str">
        <f>LOOKUP($A281,'DATA SHEET'!$A$2:$A$253,'DATA SHEET'!$K$2:$K$253)</f>
        <v>Sunny</v>
      </c>
      <c r="I281" t="str">
        <f>LOOKUP($A281,'DATA SHEET'!$A$2:$A$253,'DATA SHEET'!$T$2:$T$253)</f>
        <v>SMALL</v>
      </c>
      <c r="J281" t="str">
        <f>LOOKUP($A281,'DATA SHEET'!$A$2:$A$253,'DATA SHEET'!$R$2:$R$253)</f>
        <v>YES</v>
      </c>
      <c r="K281" t="str">
        <f>LOOKUP($A281,'DATA SHEET'!$A$2:$A$253,'DATA SHEET'!$O$2:$O$253)</f>
        <v>Green Area</v>
      </c>
      <c r="L281" t="s">
        <v>15</v>
      </c>
      <c r="M281">
        <v>5.0011252531819657E-2</v>
      </c>
      <c r="N281" t="s">
        <v>18</v>
      </c>
      <c r="O281">
        <v>3.4940000000000002</v>
      </c>
    </row>
    <row r="282" spans="1:15" x14ac:dyDescent="0.25">
      <c r="A282" s="1" t="s">
        <v>35</v>
      </c>
      <c r="B282" t="s">
        <v>52</v>
      </c>
      <c r="C282" t="str">
        <f>LOOKUP(A282,'DATA SHEET'!$A$2:$A$253,'DATA SHEET'!$E$2:$E$253)</f>
        <v>20227849</v>
      </c>
      <c r="D282">
        <f>LOOKUP(A282,'DATA SHEET'!$A$2:$A$253,'DATA SHEET'!$G$2:$G$253)</f>
        <v>6.5</v>
      </c>
      <c r="E282" t="str">
        <f>LOOKUP($A282,'DATA SHEET'!$A$2:$A$253,'DATA SHEET'!$H$2:$H$253)</f>
        <v>43.182620</v>
      </c>
      <c r="F282" t="str">
        <f>LOOKUP($A282,'DATA SHEET'!$A$2:$A$253,'DATA SHEET'!$I$2:$I$253)</f>
        <v xml:space="preserve"> -79.245815</v>
      </c>
      <c r="G282">
        <f>LOOKUP($A282,'DATA SHEET'!$A$2:$A$253,'DATA SHEET'!$J$2:$J$253)</f>
        <v>22</v>
      </c>
      <c r="H282" t="str">
        <f>LOOKUP($A282,'DATA SHEET'!$A$2:$A$253,'DATA SHEET'!$K$2:$K$253)</f>
        <v>Sunny</v>
      </c>
      <c r="I282" t="str">
        <f>LOOKUP($A282,'DATA SHEET'!$A$2:$A$253,'DATA SHEET'!$T$2:$T$253)</f>
        <v>SMALL</v>
      </c>
      <c r="J282" t="str">
        <f>LOOKUP($A282,'DATA SHEET'!$A$2:$A$253,'DATA SHEET'!$R$2:$R$253)</f>
        <v>YES</v>
      </c>
      <c r="K282" t="str">
        <f>LOOKUP($A282,'DATA SHEET'!$A$2:$A$253,'DATA SHEET'!$O$2:$O$253)</f>
        <v>Green Area</v>
      </c>
      <c r="L282" t="s">
        <v>15</v>
      </c>
      <c r="M282">
        <v>5.0011252531819657E-2</v>
      </c>
      <c r="N282" t="s">
        <v>18</v>
      </c>
      <c r="O282">
        <v>2</v>
      </c>
    </row>
    <row r="283" spans="1:15" x14ac:dyDescent="0.25">
      <c r="A283" s="1" t="s">
        <v>35</v>
      </c>
      <c r="B283" t="s">
        <v>52</v>
      </c>
      <c r="C283" t="str">
        <f>LOOKUP(A283,'DATA SHEET'!$A$2:$A$253,'DATA SHEET'!$E$2:$E$253)</f>
        <v>20227849</v>
      </c>
      <c r="D283">
        <f>LOOKUP(A283,'DATA SHEET'!$A$2:$A$253,'DATA SHEET'!$G$2:$G$253)</f>
        <v>6.5</v>
      </c>
      <c r="E283" t="str">
        <f>LOOKUP($A283,'DATA SHEET'!$A$2:$A$253,'DATA SHEET'!$H$2:$H$253)</f>
        <v>43.182620</v>
      </c>
      <c r="F283" t="str">
        <f>LOOKUP($A283,'DATA SHEET'!$A$2:$A$253,'DATA SHEET'!$I$2:$I$253)</f>
        <v xml:space="preserve"> -79.245815</v>
      </c>
      <c r="G283">
        <f>LOOKUP($A283,'DATA SHEET'!$A$2:$A$253,'DATA SHEET'!$J$2:$J$253)</f>
        <v>22</v>
      </c>
      <c r="H283" t="str">
        <f>LOOKUP($A283,'DATA SHEET'!$A$2:$A$253,'DATA SHEET'!$K$2:$K$253)</f>
        <v>Sunny</v>
      </c>
      <c r="I283" t="str">
        <f>LOOKUP($A283,'DATA SHEET'!$A$2:$A$253,'DATA SHEET'!$T$2:$T$253)</f>
        <v>SMALL</v>
      </c>
      <c r="J283" t="str">
        <f>LOOKUP($A283,'DATA SHEET'!$A$2:$A$253,'DATA SHEET'!$R$2:$R$253)</f>
        <v>YES</v>
      </c>
      <c r="K283" t="str">
        <f>LOOKUP($A283,'DATA SHEET'!$A$2:$A$253,'DATA SHEET'!$O$2:$O$253)</f>
        <v>Green Area</v>
      </c>
      <c r="L283" t="s">
        <v>15</v>
      </c>
      <c r="M283">
        <v>5.0011252531819657E-2</v>
      </c>
      <c r="N283" t="s">
        <v>18</v>
      </c>
      <c r="O283">
        <v>2.0059999999999998</v>
      </c>
    </row>
    <row r="284" spans="1:15" x14ac:dyDescent="0.25">
      <c r="A284" s="1" t="s">
        <v>35</v>
      </c>
      <c r="B284" t="s">
        <v>52</v>
      </c>
      <c r="C284" t="str">
        <f>LOOKUP(A284,'DATA SHEET'!$A$2:$A$253,'DATA SHEET'!$E$2:$E$253)</f>
        <v>20227849</v>
      </c>
      <c r="D284">
        <f>LOOKUP(A284,'DATA SHEET'!$A$2:$A$253,'DATA SHEET'!$G$2:$G$253)</f>
        <v>6.5</v>
      </c>
      <c r="E284" t="str">
        <f>LOOKUP($A284,'DATA SHEET'!$A$2:$A$253,'DATA SHEET'!$H$2:$H$253)</f>
        <v>43.182620</v>
      </c>
      <c r="F284" t="str">
        <f>LOOKUP($A284,'DATA SHEET'!$A$2:$A$253,'DATA SHEET'!$I$2:$I$253)</f>
        <v xml:space="preserve"> -79.245815</v>
      </c>
      <c r="G284">
        <f>LOOKUP($A284,'DATA SHEET'!$A$2:$A$253,'DATA SHEET'!$J$2:$J$253)</f>
        <v>22</v>
      </c>
      <c r="H284" t="str">
        <f>LOOKUP($A284,'DATA SHEET'!$A$2:$A$253,'DATA SHEET'!$K$2:$K$253)</f>
        <v>Sunny</v>
      </c>
      <c r="I284" t="str">
        <f>LOOKUP($A284,'DATA SHEET'!$A$2:$A$253,'DATA SHEET'!$T$2:$T$253)</f>
        <v>SMALL</v>
      </c>
      <c r="J284" t="str">
        <f>LOOKUP($A284,'DATA SHEET'!$A$2:$A$253,'DATA SHEET'!$R$2:$R$253)</f>
        <v>YES</v>
      </c>
      <c r="K284" t="str">
        <f>LOOKUP($A284,'DATA SHEET'!$A$2:$A$253,'DATA SHEET'!$O$2:$O$253)</f>
        <v>Green Area</v>
      </c>
      <c r="L284" t="s">
        <v>15</v>
      </c>
      <c r="M284">
        <v>5.0011252531819657E-2</v>
      </c>
      <c r="N284" t="s">
        <v>18</v>
      </c>
      <c r="O284">
        <v>2.9950000000000001</v>
      </c>
    </row>
    <row r="285" spans="1:15" x14ac:dyDescent="0.25">
      <c r="A285" s="1" t="s">
        <v>35</v>
      </c>
      <c r="B285" t="s">
        <v>52</v>
      </c>
      <c r="C285" t="str">
        <f>LOOKUP(A285,'DATA SHEET'!$A$2:$A$253,'DATA SHEET'!$E$2:$E$253)</f>
        <v>20227849</v>
      </c>
      <c r="D285">
        <f>LOOKUP(A285,'DATA SHEET'!$A$2:$A$253,'DATA SHEET'!$G$2:$G$253)</f>
        <v>6.5</v>
      </c>
      <c r="E285" t="str">
        <f>LOOKUP($A285,'DATA SHEET'!$A$2:$A$253,'DATA SHEET'!$H$2:$H$253)</f>
        <v>43.182620</v>
      </c>
      <c r="F285" t="str">
        <f>LOOKUP($A285,'DATA SHEET'!$A$2:$A$253,'DATA SHEET'!$I$2:$I$253)</f>
        <v xml:space="preserve"> -79.245815</v>
      </c>
      <c r="G285">
        <f>LOOKUP($A285,'DATA SHEET'!$A$2:$A$253,'DATA SHEET'!$J$2:$J$253)</f>
        <v>22</v>
      </c>
      <c r="H285" t="str">
        <f>LOOKUP($A285,'DATA SHEET'!$A$2:$A$253,'DATA SHEET'!$K$2:$K$253)</f>
        <v>Sunny</v>
      </c>
      <c r="I285" t="str">
        <f>LOOKUP($A285,'DATA SHEET'!$A$2:$A$253,'DATA SHEET'!$T$2:$T$253)</f>
        <v>SMALL</v>
      </c>
      <c r="J285" t="str">
        <f>LOOKUP($A285,'DATA SHEET'!$A$2:$A$253,'DATA SHEET'!$R$2:$R$253)</f>
        <v>YES</v>
      </c>
      <c r="K285" t="str">
        <f>LOOKUP($A285,'DATA SHEET'!$A$2:$A$253,'DATA SHEET'!$O$2:$O$253)</f>
        <v>Green Area</v>
      </c>
      <c r="L285" t="s">
        <v>15</v>
      </c>
      <c r="M285">
        <v>5.0011252531819657E-2</v>
      </c>
      <c r="N285" t="s">
        <v>18</v>
      </c>
      <c r="O285">
        <v>9.0009999999999994</v>
      </c>
    </row>
    <row r="286" spans="1:15" x14ac:dyDescent="0.25">
      <c r="A286" s="1" t="s">
        <v>35</v>
      </c>
      <c r="B286" t="s">
        <v>52</v>
      </c>
      <c r="C286" t="str">
        <f>LOOKUP(A286,'DATA SHEET'!$A$2:$A$253,'DATA SHEET'!$E$2:$E$253)</f>
        <v>20227849</v>
      </c>
      <c r="D286">
        <f>LOOKUP(A286,'DATA SHEET'!$A$2:$A$253,'DATA SHEET'!$G$2:$G$253)</f>
        <v>6.5</v>
      </c>
      <c r="E286" t="str">
        <f>LOOKUP($A286,'DATA SHEET'!$A$2:$A$253,'DATA SHEET'!$H$2:$H$253)</f>
        <v>43.182620</v>
      </c>
      <c r="F286" t="str">
        <f>LOOKUP($A286,'DATA SHEET'!$A$2:$A$253,'DATA SHEET'!$I$2:$I$253)</f>
        <v xml:space="preserve"> -79.245815</v>
      </c>
      <c r="G286">
        <f>LOOKUP($A286,'DATA SHEET'!$A$2:$A$253,'DATA SHEET'!$J$2:$J$253)</f>
        <v>22</v>
      </c>
      <c r="H286" t="str">
        <f>LOOKUP($A286,'DATA SHEET'!$A$2:$A$253,'DATA SHEET'!$K$2:$K$253)</f>
        <v>Sunny</v>
      </c>
      <c r="I286" t="str">
        <f>LOOKUP($A286,'DATA SHEET'!$A$2:$A$253,'DATA SHEET'!$T$2:$T$253)</f>
        <v>SMALL</v>
      </c>
      <c r="J286" t="str">
        <f>LOOKUP($A286,'DATA SHEET'!$A$2:$A$253,'DATA SHEET'!$R$2:$R$253)</f>
        <v>YES</v>
      </c>
      <c r="K286" t="str">
        <f>LOOKUP($A286,'DATA SHEET'!$A$2:$A$253,'DATA SHEET'!$O$2:$O$253)</f>
        <v>Green Area</v>
      </c>
      <c r="L286" t="s">
        <v>15</v>
      </c>
      <c r="M286">
        <v>5.0011252531819657E-2</v>
      </c>
      <c r="N286" t="s">
        <v>16</v>
      </c>
      <c r="O286">
        <v>5.1529999999999996</v>
      </c>
    </row>
    <row r="287" spans="1:15" x14ac:dyDescent="0.25">
      <c r="A287" s="1" t="s">
        <v>35</v>
      </c>
      <c r="B287" t="s">
        <v>52</v>
      </c>
      <c r="C287" t="str">
        <f>LOOKUP(A287,'DATA SHEET'!$A$2:$A$253,'DATA SHEET'!$E$2:$E$253)</f>
        <v>20227849</v>
      </c>
      <c r="D287">
        <f>LOOKUP(A287,'DATA SHEET'!$A$2:$A$253,'DATA SHEET'!$G$2:$G$253)</f>
        <v>6.5</v>
      </c>
      <c r="E287" t="str">
        <f>LOOKUP($A287,'DATA SHEET'!$A$2:$A$253,'DATA SHEET'!$H$2:$H$253)</f>
        <v>43.182620</v>
      </c>
      <c r="F287" t="str">
        <f>LOOKUP($A287,'DATA SHEET'!$A$2:$A$253,'DATA SHEET'!$I$2:$I$253)</f>
        <v xml:space="preserve"> -79.245815</v>
      </c>
      <c r="G287">
        <f>LOOKUP($A287,'DATA SHEET'!$A$2:$A$253,'DATA SHEET'!$J$2:$J$253)</f>
        <v>22</v>
      </c>
      <c r="H287" t="str">
        <f>LOOKUP($A287,'DATA SHEET'!$A$2:$A$253,'DATA SHEET'!$K$2:$K$253)</f>
        <v>Sunny</v>
      </c>
      <c r="I287" t="str">
        <f>LOOKUP($A287,'DATA SHEET'!$A$2:$A$253,'DATA SHEET'!$T$2:$T$253)</f>
        <v>SMALL</v>
      </c>
      <c r="J287" t="str">
        <f>LOOKUP($A287,'DATA SHEET'!$A$2:$A$253,'DATA SHEET'!$R$2:$R$253)</f>
        <v>YES</v>
      </c>
      <c r="K287" t="str">
        <f>LOOKUP($A287,'DATA SHEET'!$A$2:$A$253,'DATA SHEET'!$O$2:$O$253)</f>
        <v>Green Area</v>
      </c>
      <c r="L287" t="s">
        <v>15</v>
      </c>
      <c r="M287">
        <v>5.0011252531819657E-2</v>
      </c>
      <c r="N287" t="s">
        <v>16</v>
      </c>
      <c r="O287">
        <v>10.499000000000001</v>
      </c>
    </row>
    <row r="288" spans="1:15" x14ac:dyDescent="0.25">
      <c r="A288" s="1" t="s">
        <v>35</v>
      </c>
      <c r="B288" t="s">
        <v>52</v>
      </c>
      <c r="C288" t="str">
        <f>LOOKUP(A288,'DATA SHEET'!$A$2:$A$253,'DATA SHEET'!$E$2:$E$253)</f>
        <v>20227849</v>
      </c>
      <c r="D288">
        <f>LOOKUP(A288,'DATA SHEET'!$A$2:$A$253,'DATA SHEET'!$G$2:$G$253)</f>
        <v>6.5</v>
      </c>
      <c r="E288" t="str">
        <f>LOOKUP($A288,'DATA SHEET'!$A$2:$A$253,'DATA SHEET'!$H$2:$H$253)</f>
        <v>43.182620</v>
      </c>
      <c r="F288" t="str">
        <f>LOOKUP($A288,'DATA SHEET'!$A$2:$A$253,'DATA SHEET'!$I$2:$I$253)</f>
        <v xml:space="preserve"> -79.245815</v>
      </c>
      <c r="G288">
        <f>LOOKUP($A288,'DATA SHEET'!$A$2:$A$253,'DATA SHEET'!$J$2:$J$253)</f>
        <v>22</v>
      </c>
      <c r="H288" t="str">
        <f>LOOKUP($A288,'DATA SHEET'!$A$2:$A$253,'DATA SHEET'!$K$2:$K$253)</f>
        <v>Sunny</v>
      </c>
      <c r="I288" t="str">
        <f>LOOKUP($A288,'DATA SHEET'!$A$2:$A$253,'DATA SHEET'!$T$2:$T$253)</f>
        <v>SMALL</v>
      </c>
      <c r="J288" t="str">
        <f>LOOKUP($A288,'DATA SHEET'!$A$2:$A$253,'DATA SHEET'!$R$2:$R$253)</f>
        <v>YES</v>
      </c>
      <c r="K288" t="str">
        <f>LOOKUP($A288,'DATA SHEET'!$A$2:$A$253,'DATA SHEET'!$O$2:$O$253)</f>
        <v>Green Area</v>
      </c>
      <c r="L288" t="s">
        <v>15</v>
      </c>
      <c r="M288">
        <v>5.0011252531819657E-2</v>
      </c>
      <c r="N288" t="s">
        <v>16</v>
      </c>
      <c r="O288">
        <v>1.5</v>
      </c>
    </row>
    <row r="289" spans="1:15" x14ac:dyDescent="0.25">
      <c r="A289" s="1" t="s">
        <v>35</v>
      </c>
      <c r="B289" t="s">
        <v>52</v>
      </c>
      <c r="C289" t="str">
        <f>LOOKUP(A289,'DATA SHEET'!$A$2:$A$253,'DATA SHEET'!$E$2:$E$253)</f>
        <v>20227849</v>
      </c>
      <c r="D289">
        <f>LOOKUP(A289,'DATA SHEET'!$A$2:$A$253,'DATA SHEET'!$G$2:$G$253)</f>
        <v>6.5</v>
      </c>
      <c r="E289" t="str">
        <f>LOOKUP($A289,'DATA SHEET'!$A$2:$A$253,'DATA SHEET'!$H$2:$H$253)</f>
        <v>43.182620</v>
      </c>
      <c r="F289" t="str">
        <f>LOOKUP($A289,'DATA SHEET'!$A$2:$A$253,'DATA SHEET'!$I$2:$I$253)</f>
        <v xml:space="preserve"> -79.245815</v>
      </c>
      <c r="G289">
        <f>LOOKUP($A289,'DATA SHEET'!$A$2:$A$253,'DATA SHEET'!$J$2:$J$253)</f>
        <v>22</v>
      </c>
      <c r="H289" t="str">
        <f>LOOKUP($A289,'DATA SHEET'!$A$2:$A$253,'DATA SHEET'!$K$2:$K$253)</f>
        <v>Sunny</v>
      </c>
      <c r="I289" t="str">
        <f>LOOKUP($A289,'DATA SHEET'!$A$2:$A$253,'DATA SHEET'!$T$2:$T$253)</f>
        <v>SMALL</v>
      </c>
      <c r="J289" t="str">
        <f>LOOKUP($A289,'DATA SHEET'!$A$2:$A$253,'DATA SHEET'!$R$2:$R$253)</f>
        <v>YES</v>
      </c>
      <c r="K289" t="str">
        <f>LOOKUP($A289,'DATA SHEET'!$A$2:$A$253,'DATA SHEET'!$O$2:$O$253)</f>
        <v>Green Area</v>
      </c>
      <c r="L289" t="s">
        <v>15</v>
      </c>
      <c r="M289">
        <v>5.0011252531819657E-2</v>
      </c>
      <c r="N289" t="s">
        <v>16</v>
      </c>
      <c r="O289">
        <v>0.51300000000000001</v>
      </c>
    </row>
    <row r="290" spans="1:15" x14ac:dyDescent="0.25">
      <c r="A290" s="1" t="s">
        <v>35</v>
      </c>
      <c r="B290" t="s">
        <v>52</v>
      </c>
      <c r="C290" t="str">
        <f>LOOKUP(A290,'DATA SHEET'!$A$2:$A$253,'DATA SHEET'!$E$2:$E$253)</f>
        <v>20227849</v>
      </c>
      <c r="D290">
        <f>LOOKUP(A290,'DATA SHEET'!$A$2:$A$253,'DATA SHEET'!$G$2:$G$253)</f>
        <v>6.5</v>
      </c>
      <c r="E290" t="str">
        <f>LOOKUP($A290,'DATA SHEET'!$A$2:$A$253,'DATA SHEET'!$H$2:$H$253)</f>
        <v>43.182620</v>
      </c>
      <c r="F290" t="str">
        <f>LOOKUP($A290,'DATA SHEET'!$A$2:$A$253,'DATA SHEET'!$I$2:$I$253)</f>
        <v xml:space="preserve"> -79.245815</v>
      </c>
      <c r="G290">
        <f>LOOKUP($A290,'DATA SHEET'!$A$2:$A$253,'DATA SHEET'!$J$2:$J$253)</f>
        <v>22</v>
      </c>
      <c r="H290" t="str">
        <f>LOOKUP($A290,'DATA SHEET'!$A$2:$A$253,'DATA SHEET'!$K$2:$K$253)</f>
        <v>Sunny</v>
      </c>
      <c r="I290" t="str">
        <f>LOOKUP($A290,'DATA SHEET'!$A$2:$A$253,'DATA SHEET'!$T$2:$T$253)</f>
        <v>SMALL</v>
      </c>
      <c r="J290" t="str">
        <f>LOOKUP($A290,'DATA SHEET'!$A$2:$A$253,'DATA SHEET'!$R$2:$R$253)</f>
        <v>YES</v>
      </c>
      <c r="K290" t="str">
        <f>LOOKUP($A290,'DATA SHEET'!$A$2:$A$253,'DATA SHEET'!$O$2:$O$253)</f>
        <v>Green Area</v>
      </c>
      <c r="L290" t="s">
        <v>15</v>
      </c>
      <c r="M290">
        <v>5.0011252531819657E-2</v>
      </c>
      <c r="N290" t="s">
        <v>16</v>
      </c>
      <c r="O290">
        <v>0.998</v>
      </c>
    </row>
    <row r="291" spans="1:15" x14ac:dyDescent="0.25">
      <c r="A291" s="1" t="s">
        <v>35</v>
      </c>
      <c r="B291" t="s">
        <v>52</v>
      </c>
      <c r="C291" t="str">
        <f>LOOKUP(A291,'DATA SHEET'!$A$2:$A$253,'DATA SHEET'!$E$2:$E$253)</f>
        <v>20227849</v>
      </c>
      <c r="D291">
        <f>LOOKUP(A291,'DATA SHEET'!$A$2:$A$253,'DATA SHEET'!$G$2:$G$253)</f>
        <v>6.5</v>
      </c>
      <c r="E291" t="str">
        <f>LOOKUP($A291,'DATA SHEET'!$A$2:$A$253,'DATA SHEET'!$H$2:$H$253)</f>
        <v>43.182620</v>
      </c>
      <c r="F291" t="str">
        <f>LOOKUP($A291,'DATA SHEET'!$A$2:$A$253,'DATA SHEET'!$I$2:$I$253)</f>
        <v xml:space="preserve"> -79.245815</v>
      </c>
      <c r="G291">
        <f>LOOKUP($A291,'DATA SHEET'!$A$2:$A$253,'DATA SHEET'!$J$2:$J$253)</f>
        <v>22</v>
      </c>
      <c r="H291" t="str">
        <f>LOOKUP($A291,'DATA SHEET'!$A$2:$A$253,'DATA SHEET'!$K$2:$K$253)</f>
        <v>Sunny</v>
      </c>
      <c r="I291" t="str">
        <f>LOOKUP($A291,'DATA SHEET'!$A$2:$A$253,'DATA SHEET'!$T$2:$T$253)</f>
        <v>SMALL</v>
      </c>
      <c r="J291" t="str">
        <f>LOOKUP($A291,'DATA SHEET'!$A$2:$A$253,'DATA SHEET'!$R$2:$R$253)</f>
        <v>YES</v>
      </c>
      <c r="K291" t="str">
        <f>LOOKUP($A291,'DATA SHEET'!$A$2:$A$253,'DATA SHEET'!$O$2:$O$253)</f>
        <v>Green Area</v>
      </c>
      <c r="L291" t="s">
        <v>15</v>
      </c>
      <c r="M291">
        <v>5.0011252531819657E-2</v>
      </c>
      <c r="N291" t="s">
        <v>16</v>
      </c>
      <c r="O291">
        <v>1.583</v>
      </c>
    </row>
    <row r="292" spans="1:15" x14ac:dyDescent="0.25">
      <c r="A292" s="1" t="s">
        <v>35</v>
      </c>
      <c r="B292" t="s">
        <v>52</v>
      </c>
      <c r="C292" t="str">
        <f>LOOKUP(A292,'DATA SHEET'!$A$2:$A$253,'DATA SHEET'!$E$2:$E$253)</f>
        <v>20227849</v>
      </c>
      <c r="D292">
        <f>LOOKUP(A292,'DATA SHEET'!$A$2:$A$253,'DATA SHEET'!$G$2:$G$253)</f>
        <v>6.5</v>
      </c>
      <c r="E292" t="str">
        <f>LOOKUP($A292,'DATA SHEET'!$A$2:$A$253,'DATA SHEET'!$H$2:$H$253)</f>
        <v>43.182620</v>
      </c>
      <c r="F292" t="str">
        <f>LOOKUP($A292,'DATA SHEET'!$A$2:$A$253,'DATA SHEET'!$I$2:$I$253)</f>
        <v xml:space="preserve"> -79.245815</v>
      </c>
      <c r="G292">
        <f>LOOKUP($A292,'DATA SHEET'!$A$2:$A$253,'DATA SHEET'!$J$2:$J$253)</f>
        <v>22</v>
      </c>
      <c r="H292" t="str">
        <f>LOOKUP($A292,'DATA SHEET'!$A$2:$A$253,'DATA SHEET'!$K$2:$K$253)</f>
        <v>Sunny</v>
      </c>
      <c r="I292" t="str">
        <f>LOOKUP($A292,'DATA SHEET'!$A$2:$A$253,'DATA SHEET'!$T$2:$T$253)</f>
        <v>SMALL</v>
      </c>
      <c r="J292" t="str">
        <f>LOOKUP($A292,'DATA SHEET'!$A$2:$A$253,'DATA SHEET'!$R$2:$R$253)</f>
        <v>YES</v>
      </c>
      <c r="K292" t="str">
        <f>LOOKUP($A292,'DATA SHEET'!$A$2:$A$253,'DATA SHEET'!$O$2:$O$253)</f>
        <v>Green Area</v>
      </c>
      <c r="L292" t="s">
        <v>15</v>
      </c>
      <c r="M292">
        <v>5.0011252531819657E-2</v>
      </c>
      <c r="N292" t="s">
        <v>16</v>
      </c>
      <c r="O292">
        <v>0.50700000000000001</v>
      </c>
    </row>
    <row r="293" spans="1:15" x14ac:dyDescent="0.25">
      <c r="A293" s="1" t="s">
        <v>35</v>
      </c>
      <c r="B293" t="s">
        <v>52</v>
      </c>
      <c r="C293" t="str">
        <f>LOOKUP(A293,'DATA SHEET'!$A$2:$A$253,'DATA SHEET'!$E$2:$E$253)</f>
        <v>20227849</v>
      </c>
      <c r="D293">
        <f>LOOKUP(A293,'DATA SHEET'!$A$2:$A$253,'DATA SHEET'!$G$2:$G$253)</f>
        <v>6.5</v>
      </c>
      <c r="E293" t="str">
        <f>LOOKUP($A293,'DATA SHEET'!$A$2:$A$253,'DATA SHEET'!$H$2:$H$253)</f>
        <v>43.182620</v>
      </c>
      <c r="F293" t="str">
        <f>LOOKUP($A293,'DATA SHEET'!$A$2:$A$253,'DATA SHEET'!$I$2:$I$253)</f>
        <v xml:space="preserve"> -79.245815</v>
      </c>
      <c r="G293">
        <f>LOOKUP($A293,'DATA SHEET'!$A$2:$A$253,'DATA SHEET'!$J$2:$J$253)</f>
        <v>22</v>
      </c>
      <c r="H293" t="str">
        <f>LOOKUP($A293,'DATA SHEET'!$A$2:$A$253,'DATA SHEET'!$K$2:$K$253)</f>
        <v>Sunny</v>
      </c>
      <c r="I293" t="str">
        <f>LOOKUP($A293,'DATA SHEET'!$A$2:$A$253,'DATA SHEET'!$T$2:$T$253)</f>
        <v>SMALL</v>
      </c>
      <c r="J293" t="str">
        <f>LOOKUP($A293,'DATA SHEET'!$A$2:$A$253,'DATA SHEET'!$R$2:$R$253)</f>
        <v>YES</v>
      </c>
      <c r="K293" t="str">
        <f>LOOKUP($A293,'DATA SHEET'!$A$2:$A$253,'DATA SHEET'!$O$2:$O$253)</f>
        <v>Green Area</v>
      </c>
      <c r="L293" t="s">
        <v>15</v>
      </c>
      <c r="M293">
        <v>5.0011252531819657E-2</v>
      </c>
      <c r="N293" t="s">
        <v>16</v>
      </c>
      <c r="O293">
        <v>4.4950000000000001</v>
      </c>
    </row>
    <row r="294" spans="1:15" x14ac:dyDescent="0.25">
      <c r="A294" s="1" t="s">
        <v>35</v>
      </c>
      <c r="B294" t="s">
        <v>52</v>
      </c>
      <c r="C294" t="str">
        <f>LOOKUP(A294,'DATA SHEET'!$A$2:$A$253,'DATA SHEET'!$E$2:$E$253)</f>
        <v>20227849</v>
      </c>
      <c r="D294">
        <f>LOOKUP(A294,'DATA SHEET'!$A$2:$A$253,'DATA SHEET'!$G$2:$G$253)</f>
        <v>6.5</v>
      </c>
      <c r="E294" t="str">
        <f>LOOKUP($A294,'DATA SHEET'!$A$2:$A$253,'DATA SHEET'!$H$2:$H$253)</f>
        <v>43.182620</v>
      </c>
      <c r="F294" t="str">
        <f>LOOKUP($A294,'DATA SHEET'!$A$2:$A$253,'DATA SHEET'!$I$2:$I$253)</f>
        <v xml:space="preserve"> -79.245815</v>
      </c>
      <c r="G294">
        <f>LOOKUP($A294,'DATA SHEET'!$A$2:$A$253,'DATA SHEET'!$J$2:$J$253)</f>
        <v>22</v>
      </c>
      <c r="H294" t="str">
        <f>LOOKUP($A294,'DATA SHEET'!$A$2:$A$253,'DATA SHEET'!$K$2:$K$253)</f>
        <v>Sunny</v>
      </c>
      <c r="I294" t="str">
        <f>LOOKUP($A294,'DATA SHEET'!$A$2:$A$253,'DATA SHEET'!$T$2:$T$253)</f>
        <v>SMALL</v>
      </c>
      <c r="J294" t="str">
        <f>LOOKUP($A294,'DATA SHEET'!$A$2:$A$253,'DATA SHEET'!$R$2:$R$253)</f>
        <v>YES</v>
      </c>
      <c r="K294" t="str">
        <f>LOOKUP($A294,'DATA SHEET'!$A$2:$A$253,'DATA SHEET'!$O$2:$O$253)</f>
        <v>Green Area</v>
      </c>
      <c r="L294" t="s">
        <v>15</v>
      </c>
      <c r="M294">
        <v>5.0011252531819657E-2</v>
      </c>
      <c r="N294" t="s">
        <v>16</v>
      </c>
      <c r="O294">
        <v>2.4860000000000002</v>
      </c>
    </row>
    <row r="295" spans="1:15" x14ac:dyDescent="0.25">
      <c r="A295" s="1" t="s">
        <v>35</v>
      </c>
      <c r="B295" t="s">
        <v>52</v>
      </c>
      <c r="C295" t="str">
        <f>LOOKUP(A295,'DATA SHEET'!$A$2:$A$253,'DATA SHEET'!$E$2:$E$253)</f>
        <v>20227849</v>
      </c>
      <c r="D295">
        <f>LOOKUP(A295,'DATA SHEET'!$A$2:$A$253,'DATA SHEET'!$G$2:$G$253)</f>
        <v>6.5</v>
      </c>
      <c r="E295" t="str">
        <f>LOOKUP($A295,'DATA SHEET'!$A$2:$A$253,'DATA SHEET'!$H$2:$H$253)</f>
        <v>43.182620</v>
      </c>
      <c r="F295" t="str">
        <f>LOOKUP($A295,'DATA SHEET'!$A$2:$A$253,'DATA SHEET'!$I$2:$I$253)</f>
        <v xml:space="preserve"> -79.245815</v>
      </c>
      <c r="G295">
        <f>LOOKUP($A295,'DATA SHEET'!$A$2:$A$253,'DATA SHEET'!$J$2:$J$253)</f>
        <v>22</v>
      </c>
      <c r="H295" t="str">
        <f>LOOKUP($A295,'DATA SHEET'!$A$2:$A$253,'DATA SHEET'!$K$2:$K$253)</f>
        <v>Sunny</v>
      </c>
      <c r="I295" t="str">
        <f>LOOKUP($A295,'DATA SHEET'!$A$2:$A$253,'DATA SHEET'!$T$2:$T$253)</f>
        <v>SMALL</v>
      </c>
      <c r="J295" t="str">
        <f>LOOKUP($A295,'DATA SHEET'!$A$2:$A$253,'DATA SHEET'!$R$2:$R$253)</f>
        <v>YES</v>
      </c>
      <c r="K295" t="str">
        <f>LOOKUP($A295,'DATA SHEET'!$A$2:$A$253,'DATA SHEET'!$O$2:$O$253)</f>
        <v>Green Area</v>
      </c>
      <c r="L295" t="s">
        <v>15</v>
      </c>
      <c r="M295">
        <v>5.0011252531819657E-2</v>
      </c>
      <c r="N295" t="s">
        <v>16</v>
      </c>
      <c r="O295">
        <v>2.7240000000000002</v>
      </c>
    </row>
    <row r="296" spans="1:15" x14ac:dyDescent="0.25">
      <c r="A296" s="1" t="s">
        <v>35</v>
      </c>
      <c r="B296" t="s">
        <v>52</v>
      </c>
      <c r="C296" t="str">
        <f>LOOKUP(A296,'DATA SHEET'!$A$2:$A$253,'DATA SHEET'!$E$2:$E$253)</f>
        <v>20227849</v>
      </c>
      <c r="D296">
        <f>LOOKUP(A296,'DATA SHEET'!$A$2:$A$253,'DATA SHEET'!$G$2:$G$253)</f>
        <v>6.5</v>
      </c>
      <c r="E296" t="str">
        <f>LOOKUP($A296,'DATA SHEET'!$A$2:$A$253,'DATA SHEET'!$H$2:$H$253)</f>
        <v>43.182620</v>
      </c>
      <c r="F296" t="str">
        <f>LOOKUP($A296,'DATA SHEET'!$A$2:$A$253,'DATA SHEET'!$I$2:$I$253)</f>
        <v xml:space="preserve"> -79.245815</v>
      </c>
      <c r="G296">
        <f>LOOKUP($A296,'DATA SHEET'!$A$2:$A$253,'DATA SHEET'!$J$2:$J$253)</f>
        <v>22</v>
      </c>
      <c r="H296" t="str">
        <f>LOOKUP($A296,'DATA SHEET'!$A$2:$A$253,'DATA SHEET'!$K$2:$K$253)</f>
        <v>Sunny</v>
      </c>
      <c r="I296" t="str">
        <f>LOOKUP($A296,'DATA SHEET'!$A$2:$A$253,'DATA SHEET'!$T$2:$T$253)</f>
        <v>SMALL</v>
      </c>
      <c r="J296" t="str">
        <f>LOOKUP($A296,'DATA SHEET'!$A$2:$A$253,'DATA SHEET'!$R$2:$R$253)</f>
        <v>YES</v>
      </c>
      <c r="K296" t="str">
        <f>LOOKUP($A296,'DATA SHEET'!$A$2:$A$253,'DATA SHEET'!$O$2:$O$253)</f>
        <v>Green Area</v>
      </c>
      <c r="L296" t="s">
        <v>15</v>
      </c>
      <c r="M296">
        <v>5.0011252531819657E-2</v>
      </c>
      <c r="N296" t="s">
        <v>16</v>
      </c>
      <c r="O296">
        <v>4.5030000000000001</v>
      </c>
    </row>
    <row r="297" spans="1:15" x14ac:dyDescent="0.25">
      <c r="A297" s="1" t="s">
        <v>35</v>
      </c>
      <c r="B297" t="s">
        <v>52</v>
      </c>
      <c r="C297" t="str">
        <f>LOOKUP(A297,'DATA SHEET'!$A$2:$A$253,'DATA SHEET'!$E$2:$E$253)</f>
        <v>20227849</v>
      </c>
      <c r="D297">
        <f>LOOKUP(A297,'DATA SHEET'!$A$2:$A$253,'DATA SHEET'!$G$2:$G$253)</f>
        <v>6.5</v>
      </c>
      <c r="E297" t="str">
        <f>LOOKUP($A297,'DATA SHEET'!$A$2:$A$253,'DATA SHEET'!$H$2:$H$253)</f>
        <v>43.182620</v>
      </c>
      <c r="F297" t="str">
        <f>LOOKUP($A297,'DATA SHEET'!$A$2:$A$253,'DATA SHEET'!$I$2:$I$253)</f>
        <v xml:space="preserve"> -79.245815</v>
      </c>
      <c r="G297">
        <f>LOOKUP($A297,'DATA SHEET'!$A$2:$A$253,'DATA SHEET'!$J$2:$J$253)</f>
        <v>22</v>
      </c>
      <c r="H297" t="str">
        <f>LOOKUP($A297,'DATA SHEET'!$A$2:$A$253,'DATA SHEET'!$K$2:$K$253)</f>
        <v>Sunny</v>
      </c>
      <c r="I297" t="str">
        <f>LOOKUP($A297,'DATA SHEET'!$A$2:$A$253,'DATA SHEET'!$T$2:$T$253)</f>
        <v>SMALL</v>
      </c>
      <c r="J297" t="str">
        <f>LOOKUP($A297,'DATA SHEET'!$A$2:$A$253,'DATA SHEET'!$R$2:$R$253)</f>
        <v>YES</v>
      </c>
      <c r="K297" t="str">
        <f>LOOKUP($A297,'DATA SHEET'!$A$2:$A$253,'DATA SHEET'!$O$2:$O$253)</f>
        <v>Green Area</v>
      </c>
      <c r="L297" t="s">
        <v>15</v>
      </c>
      <c r="M297">
        <v>5.0011252531819657E-2</v>
      </c>
      <c r="N297" t="s">
        <v>16</v>
      </c>
      <c r="O297">
        <v>0.498</v>
      </c>
    </row>
    <row r="298" spans="1:15" x14ac:dyDescent="0.25">
      <c r="A298" s="1" t="s">
        <v>35</v>
      </c>
      <c r="B298" t="s">
        <v>52</v>
      </c>
      <c r="C298" t="str">
        <f>LOOKUP(A298,'DATA SHEET'!$A$2:$A$253,'DATA SHEET'!$E$2:$E$253)</f>
        <v>20227849</v>
      </c>
      <c r="D298">
        <f>LOOKUP(A298,'DATA SHEET'!$A$2:$A$253,'DATA SHEET'!$G$2:$G$253)</f>
        <v>6.5</v>
      </c>
      <c r="E298" t="str">
        <f>LOOKUP($A298,'DATA SHEET'!$A$2:$A$253,'DATA SHEET'!$H$2:$H$253)</f>
        <v>43.182620</v>
      </c>
      <c r="F298" t="str">
        <f>LOOKUP($A298,'DATA SHEET'!$A$2:$A$253,'DATA SHEET'!$I$2:$I$253)</f>
        <v xml:space="preserve"> -79.245815</v>
      </c>
      <c r="G298">
        <f>LOOKUP($A298,'DATA SHEET'!$A$2:$A$253,'DATA SHEET'!$J$2:$J$253)</f>
        <v>22</v>
      </c>
      <c r="H298" t="str">
        <f>LOOKUP($A298,'DATA SHEET'!$A$2:$A$253,'DATA SHEET'!$K$2:$K$253)</f>
        <v>Sunny</v>
      </c>
      <c r="I298" t="str">
        <f>LOOKUP($A298,'DATA SHEET'!$A$2:$A$253,'DATA SHEET'!$T$2:$T$253)</f>
        <v>SMALL</v>
      </c>
      <c r="J298" t="str">
        <f>LOOKUP($A298,'DATA SHEET'!$A$2:$A$253,'DATA SHEET'!$R$2:$R$253)</f>
        <v>YES</v>
      </c>
      <c r="K298" t="str">
        <f>LOOKUP($A298,'DATA SHEET'!$A$2:$A$253,'DATA SHEET'!$O$2:$O$253)</f>
        <v>Green Area</v>
      </c>
      <c r="L298" t="s">
        <v>15</v>
      </c>
      <c r="M298">
        <v>5.0011252531819657E-2</v>
      </c>
      <c r="N298" t="s">
        <v>16</v>
      </c>
      <c r="O298">
        <v>0.26800000000000002</v>
      </c>
    </row>
    <row r="299" spans="1:15" x14ac:dyDescent="0.25">
      <c r="A299" s="1" t="s">
        <v>35</v>
      </c>
      <c r="B299" t="s">
        <v>52</v>
      </c>
      <c r="C299" t="str">
        <f>LOOKUP(A299,'DATA SHEET'!$A$2:$A$253,'DATA SHEET'!$E$2:$E$253)</f>
        <v>20227849</v>
      </c>
      <c r="D299">
        <f>LOOKUP(A299,'DATA SHEET'!$A$2:$A$253,'DATA SHEET'!$G$2:$G$253)</f>
        <v>6.5</v>
      </c>
      <c r="E299" t="str">
        <f>LOOKUP($A299,'DATA SHEET'!$A$2:$A$253,'DATA SHEET'!$H$2:$H$253)</f>
        <v>43.182620</v>
      </c>
      <c r="F299" t="str">
        <f>LOOKUP($A299,'DATA SHEET'!$A$2:$A$253,'DATA SHEET'!$I$2:$I$253)</f>
        <v xml:space="preserve"> -79.245815</v>
      </c>
      <c r="G299">
        <f>LOOKUP($A299,'DATA SHEET'!$A$2:$A$253,'DATA SHEET'!$J$2:$J$253)</f>
        <v>22</v>
      </c>
      <c r="H299" t="str">
        <f>LOOKUP($A299,'DATA SHEET'!$A$2:$A$253,'DATA SHEET'!$K$2:$K$253)</f>
        <v>Sunny</v>
      </c>
      <c r="I299" t="str">
        <f>LOOKUP($A299,'DATA SHEET'!$A$2:$A$253,'DATA SHEET'!$T$2:$T$253)</f>
        <v>SMALL</v>
      </c>
      <c r="J299" t="str">
        <f>LOOKUP($A299,'DATA SHEET'!$A$2:$A$253,'DATA SHEET'!$R$2:$R$253)</f>
        <v>YES</v>
      </c>
      <c r="K299" t="str">
        <f>LOOKUP($A299,'DATA SHEET'!$A$2:$A$253,'DATA SHEET'!$O$2:$O$253)</f>
        <v>Green Area</v>
      </c>
      <c r="L299" t="s">
        <v>15</v>
      </c>
      <c r="M299">
        <v>5.0011252531819657E-2</v>
      </c>
      <c r="N299" t="s">
        <v>16</v>
      </c>
      <c r="O299">
        <v>1</v>
      </c>
    </row>
    <row r="300" spans="1:15" x14ac:dyDescent="0.25">
      <c r="A300" s="1" t="s">
        <v>35</v>
      </c>
      <c r="B300" t="s">
        <v>52</v>
      </c>
      <c r="C300" t="str">
        <f>LOOKUP(A300,'DATA SHEET'!$A$2:$A$253,'DATA SHEET'!$E$2:$E$253)</f>
        <v>20227849</v>
      </c>
      <c r="D300">
        <f>LOOKUP(A300,'DATA SHEET'!$A$2:$A$253,'DATA SHEET'!$G$2:$G$253)</f>
        <v>6.5</v>
      </c>
      <c r="E300" t="str">
        <f>LOOKUP($A300,'DATA SHEET'!$A$2:$A$253,'DATA SHEET'!$H$2:$H$253)</f>
        <v>43.182620</v>
      </c>
      <c r="F300" t="str">
        <f>LOOKUP($A300,'DATA SHEET'!$A$2:$A$253,'DATA SHEET'!$I$2:$I$253)</f>
        <v xml:space="preserve"> -79.245815</v>
      </c>
      <c r="G300">
        <f>LOOKUP($A300,'DATA SHEET'!$A$2:$A$253,'DATA SHEET'!$J$2:$J$253)</f>
        <v>22</v>
      </c>
      <c r="H300" t="str">
        <f>LOOKUP($A300,'DATA SHEET'!$A$2:$A$253,'DATA SHEET'!$K$2:$K$253)</f>
        <v>Sunny</v>
      </c>
      <c r="I300" t="str">
        <f>LOOKUP($A300,'DATA SHEET'!$A$2:$A$253,'DATA SHEET'!$T$2:$T$253)</f>
        <v>SMALL</v>
      </c>
      <c r="J300" t="str">
        <f>LOOKUP($A300,'DATA SHEET'!$A$2:$A$253,'DATA SHEET'!$R$2:$R$253)</f>
        <v>YES</v>
      </c>
      <c r="K300" t="str">
        <f>LOOKUP($A300,'DATA SHEET'!$A$2:$A$253,'DATA SHEET'!$O$2:$O$253)</f>
        <v>Green Area</v>
      </c>
      <c r="L300" t="s">
        <v>15</v>
      </c>
      <c r="M300">
        <v>5.0011252531819657E-2</v>
      </c>
      <c r="N300" t="s">
        <v>16</v>
      </c>
      <c r="O300">
        <v>6.0190000000000001</v>
      </c>
    </row>
    <row r="301" spans="1:15" x14ac:dyDescent="0.25">
      <c r="A301" s="1" t="s">
        <v>35</v>
      </c>
      <c r="B301" t="s">
        <v>52</v>
      </c>
      <c r="C301" t="str">
        <f>LOOKUP(A301,'DATA SHEET'!$A$2:$A$253,'DATA SHEET'!$E$2:$E$253)</f>
        <v>20227849</v>
      </c>
      <c r="D301">
        <f>LOOKUP(A301,'DATA SHEET'!$A$2:$A$253,'DATA SHEET'!$G$2:$G$253)</f>
        <v>6.5</v>
      </c>
      <c r="E301" t="str">
        <f>LOOKUP($A301,'DATA SHEET'!$A$2:$A$253,'DATA SHEET'!$H$2:$H$253)</f>
        <v>43.182620</v>
      </c>
      <c r="F301" t="str">
        <f>LOOKUP($A301,'DATA SHEET'!$A$2:$A$253,'DATA SHEET'!$I$2:$I$253)</f>
        <v xml:space="preserve"> -79.245815</v>
      </c>
      <c r="G301">
        <f>LOOKUP($A301,'DATA SHEET'!$A$2:$A$253,'DATA SHEET'!$J$2:$J$253)</f>
        <v>22</v>
      </c>
      <c r="H301" t="str">
        <f>LOOKUP($A301,'DATA SHEET'!$A$2:$A$253,'DATA SHEET'!$K$2:$K$253)</f>
        <v>Sunny</v>
      </c>
      <c r="I301" t="str">
        <f>LOOKUP($A301,'DATA SHEET'!$A$2:$A$253,'DATA SHEET'!$T$2:$T$253)</f>
        <v>SMALL</v>
      </c>
      <c r="J301" t="str">
        <f>LOOKUP($A301,'DATA SHEET'!$A$2:$A$253,'DATA SHEET'!$R$2:$R$253)</f>
        <v>YES</v>
      </c>
      <c r="K301" t="str">
        <f>LOOKUP($A301,'DATA SHEET'!$A$2:$A$253,'DATA SHEET'!$O$2:$O$253)</f>
        <v>Green Area</v>
      </c>
      <c r="L301" t="s">
        <v>15</v>
      </c>
      <c r="M301">
        <v>5.0011252531819657E-2</v>
      </c>
      <c r="N301" t="s">
        <v>16</v>
      </c>
      <c r="O301">
        <v>3.5049999999999999</v>
      </c>
    </row>
    <row r="302" spans="1:15" x14ac:dyDescent="0.25">
      <c r="A302" s="1" t="s">
        <v>35</v>
      </c>
      <c r="B302" t="s">
        <v>52</v>
      </c>
      <c r="C302" t="str">
        <f>LOOKUP(A302,'DATA SHEET'!$A$2:$A$253,'DATA SHEET'!$E$2:$E$253)</f>
        <v>20227849</v>
      </c>
      <c r="D302">
        <f>LOOKUP(A302,'DATA SHEET'!$A$2:$A$253,'DATA SHEET'!$G$2:$G$253)</f>
        <v>6.5</v>
      </c>
      <c r="E302" t="str">
        <f>LOOKUP($A302,'DATA SHEET'!$A$2:$A$253,'DATA SHEET'!$H$2:$H$253)</f>
        <v>43.182620</v>
      </c>
      <c r="F302" t="str">
        <f>LOOKUP($A302,'DATA SHEET'!$A$2:$A$253,'DATA SHEET'!$I$2:$I$253)</f>
        <v xml:space="preserve"> -79.245815</v>
      </c>
      <c r="G302">
        <f>LOOKUP($A302,'DATA SHEET'!$A$2:$A$253,'DATA SHEET'!$J$2:$J$253)</f>
        <v>22</v>
      </c>
      <c r="H302" t="str">
        <f>LOOKUP($A302,'DATA SHEET'!$A$2:$A$253,'DATA SHEET'!$K$2:$K$253)</f>
        <v>Sunny</v>
      </c>
      <c r="I302" t="str">
        <f>LOOKUP($A302,'DATA SHEET'!$A$2:$A$253,'DATA SHEET'!$T$2:$T$253)</f>
        <v>SMALL</v>
      </c>
      <c r="J302" t="str">
        <f>LOOKUP($A302,'DATA SHEET'!$A$2:$A$253,'DATA SHEET'!$R$2:$R$253)</f>
        <v>YES</v>
      </c>
      <c r="K302" t="str">
        <f>LOOKUP($A302,'DATA SHEET'!$A$2:$A$253,'DATA SHEET'!$O$2:$O$253)</f>
        <v>Green Area</v>
      </c>
      <c r="L302" t="s">
        <v>15</v>
      </c>
      <c r="M302">
        <v>5.0011252531819657E-2</v>
      </c>
      <c r="N302" t="s">
        <v>16</v>
      </c>
      <c r="O302">
        <v>24.771000000000001</v>
      </c>
    </row>
    <row r="303" spans="1:15" x14ac:dyDescent="0.25">
      <c r="A303" s="1" t="s">
        <v>35</v>
      </c>
      <c r="B303" t="s">
        <v>52</v>
      </c>
      <c r="C303" t="str">
        <f>LOOKUP(A303,'DATA SHEET'!$A$2:$A$253,'DATA SHEET'!$E$2:$E$253)</f>
        <v>20227849</v>
      </c>
      <c r="D303">
        <f>LOOKUP(A303,'DATA SHEET'!$A$2:$A$253,'DATA SHEET'!$G$2:$G$253)</f>
        <v>6.5</v>
      </c>
      <c r="E303" t="str">
        <f>LOOKUP($A303,'DATA SHEET'!$A$2:$A$253,'DATA SHEET'!$H$2:$H$253)</f>
        <v>43.182620</v>
      </c>
      <c r="F303" t="str">
        <f>LOOKUP($A303,'DATA SHEET'!$A$2:$A$253,'DATA SHEET'!$I$2:$I$253)</f>
        <v xml:space="preserve"> -79.245815</v>
      </c>
      <c r="G303">
        <f>LOOKUP($A303,'DATA SHEET'!$A$2:$A$253,'DATA SHEET'!$J$2:$J$253)</f>
        <v>22</v>
      </c>
      <c r="H303" t="str">
        <f>LOOKUP($A303,'DATA SHEET'!$A$2:$A$253,'DATA SHEET'!$K$2:$K$253)</f>
        <v>Sunny</v>
      </c>
      <c r="I303" t="str">
        <f>LOOKUP($A303,'DATA SHEET'!$A$2:$A$253,'DATA SHEET'!$T$2:$T$253)</f>
        <v>SMALL</v>
      </c>
      <c r="J303" t="str">
        <f>LOOKUP($A303,'DATA SHEET'!$A$2:$A$253,'DATA SHEET'!$R$2:$R$253)</f>
        <v>YES</v>
      </c>
      <c r="K303" t="str">
        <f>LOOKUP($A303,'DATA SHEET'!$A$2:$A$253,'DATA SHEET'!$O$2:$O$253)</f>
        <v>Green Area</v>
      </c>
      <c r="L303" t="s">
        <v>15</v>
      </c>
      <c r="M303">
        <v>5.0011252531819657E-2</v>
      </c>
      <c r="N303" t="s">
        <v>16</v>
      </c>
      <c r="O303">
        <v>1.5029999999999999</v>
      </c>
    </row>
    <row r="304" spans="1:15" x14ac:dyDescent="0.25">
      <c r="A304" s="1" t="s">
        <v>35</v>
      </c>
      <c r="B304" t="s">
        <v>52</v>
      </c>
      <c r="C304" t="str">
        <f>LOOKUP(A304,'DATA SHEET'!$A$2:$A$253,'DATA SHEET'!$E$2:$E$253)</f>
        <v>20227849</v>
      </c>
      <c r="D304">
        <f>LOOKUP(A304,'DATA SHEET'!$A$2:$A$253,'DATA SHEET'!$G$2:$G$253)</f>
        <v>6.5</v>
      </c>
      <c r="E304" t="str">
        <f>LOOKUP($A304,'DATA SHEET'!$A$2:$A$253,'DATA SHEET'!$H$2:$H$253)</f>
        <v>43.182620</v>
      </c>
      <c r="F304" t="str">
        <f>LOOKUP($A304,'DATA SHEET'!$A$2:$A$253,'DATA SHEET'!$I$2:$I$253)</f>
        <v xml:space="preserve"> -79.245815</v>
      </c>
      <c r="G304">
        <f>LOOKUP($A304,'DATA SHEET'!$A$2:$A$253,'DATA SHEET'!$J$2:$J$253)</f>
        <v>22</v>
      </c>
      <c r="H304" t="str">
        <f>LOOKUP($A304,'DATA SHEET'!$A$2:$A$253,'DATA SHEET'!$K$2:$K$253)</f>
        <v>Sunny</v>
      </c>
      <c r="I304" t="str">
        <f>LOOKUP($A304,'DATA SHEET'!$A$2:$A$253,'DATA SHEET'!$T$2:$T$253)</f>
        <v>SMALL</v>
      </c>
      <c r="J304" t="str">
        <f>LOOKUP($A304,'DATA SHEET'!$A$2:$A$253,'DATA SHEET'!$R$2:$R$253)</f>
        <v>YES</v>
      </c>
      <c r="K304" t="str">
        <f>LOOKUP($A304,'DATA SHEET'!$A$2:$A$253,'DATA SHEET'!$O$2:$O$253)</f>
        <v>Green Area</v>
      </c>
      <c r="L304" t="s">
        <v>15</v>
      </c>
      <c r="M304">
        <v>5.0011252531819657E-2</v>
      </c>
      <c r="N304" t="s">
        <v>16</v>
      </c>
      <c r="O304">
        <v>0.99399999999999999</v>
      </c>
    </row>
    <row r="305" spans="1:15" x14ac:dyDescent="0.25">
      <c r="A305" s="1" t="s">
        <v>35</v>
      </c>
      <c r="B305" t="s">
        <v>52</v>
      </c>
      <c r="C305" t="str">
        <f>LOOKUP(A305,'DATA SHEET'!$A$2:$A$253,'DATA SHEET'!$E$2:$E$253)</f>
        <v>20227849</v>
      </c>
      <c r="D305">
        <f>LOOKUP(A305,'DATA SHEET'!$A$2:$A$253,'DATA SHEET'!$G$2:$G$253)</f>
        <v>6.5</v>
      </c>
      <c r="E305" t="str">
        <f>LOOKUP($A305,'DATA SHEET'!$A$2:$A$253,'DATA SHEET'!$H$2:$H$253)</f>
        <v>43.182620</v>
      </c>
      <c r="F305" t="str">
        <f>LOOKUP($A305,'DATA SHEET'!$A$2:$A$253,'DATA SHEET'!$I$2:$I$253)</f>
        <v xml:space="preserve"> -79.245815</v>
      </c>
      <c r="G305">
        <f>LOOKUP($A305,'DATA SHEET'!$A$2:$A$253,'DATA SHEET'!$J$2:$J$253)</f>
        <v>22</v>
      </c>
      <c r="H305" t="str">
        <f>LOOKUP($A305,'DATA SHEET'!$A$2:$A$253,'DATA SHEET'!$K$2:$K$253)</f>
        <v>Sunny</v>
      </c>
      <c r="I305" t="str">
        <f>LOOKUP($A305,'DATA SHEET'!$A$2:$A$253,'DATA SHEET'!$T$2:$T$253)</f>
        <v>SMALL</v>
      </c>
      <c r="J305" t="str">
        <f>LOOKUP($A305,'DATA SHEET'!$A$2:$A$253,'DATA SHEET'!$R$2:$R$253)</f>
        <v>YES</v>
      </c>
      <c r="K305" t="str">
        <f>LOOKUP($A305,'DATA SHEET'!$A$2:$A$253,'DATA SHEET'!$O$2:$O$253)</f>
        <v>Green Area</v>
      </c>
      <c r="L305" t="s">
        <v>15</v>
      </c>
      <c r="M305">
        <v>5.0011252531819657E-2</v>
      </c>
      <c r="N305" t="s">
        <v>16</v>
      </c>
      <c r="O305">
        <v>2.492</v>
      </c>
    </row>
    <row r="306" spans="1:15" x14ac:dyDescent="0.25">
      <c r="A306" s="1" t="s">
        <v>35</v>
      </c>
      <c r="B306" t="s">
        <v>52</v>
      </c>
      <c r="C306" t="str">
        <f>LOOKUP(A306,'DATA SHEET'!$A$2:$A$253,'DATA SHEET'!$E$2:$E$253)</f>
        <v>20227849</v>
      </c>
      <c r="D306">
        <f>LOOKUP(A306,'DATA SHEET'!$A$2:$A$253,'DATA SHEET'!$G$2:$G$253)</f>
        <v>6.5</v>
      </c>
      <c r="E306" t="str">
        <f>LOOKUP($A306,'DATA SHEET'!$A$2:$A$253,'DATA SHEET'!$H$2:$H$253)</f>
        <v>43.182620</v>
      </c>
      <c r="F306" t="str">
        <f>LOOKUP($A306,'DATA SHEET'!$A$2:$A$253,'DATA SHEET'!$I$2:$I$253)</f>
        <v xml:space="preserve"> -79.245815</v>
      </c>
      <c r="G306">
        <f>LOOKUP($A306,'DATA SHEET'!$A$2:$A$253,'DATA SHEET'!$J$2:$J$253)</f>
        <v>22</v>
      </c>
      <c r="H306" t="str">
        <f>LOOKUP($A306,'DATA SHEET'!$A$2:$A$253,'DATA SHEET'!$K$2:$K$253)</f>
        <v>Sunny</v>
      </c>
      <c r="I306" t="str">
        <f>LOOKUP($A306,'DATA SHEET'!$A$2:$A$253,'DATA SHEET'!$T$2:$T$253)</f>
        <v>SMALL</v>
      </c>
      <c r="J306" t="str">
        <f>LOOKUP($A306,'DATA SHEET'!$A$2:$A$253,'DATA SHEET'!$R$2:$R$253)</f>
        <v>YES</v>
      </c>
      <c r="K306" t="str">
        <f>LOOKUP($A306,'DATA SHEET'!$A$2:$A$253,'DATA SHEET'!$O$2:$O$253)</f>
        <v>Green Area</v>
      </c>
      <c r="L306" t="s">
        <v>15</v>
      </c>
      <c r="M306">
        <v>5.0011252531819657E-2</v>
      </c>
      <c r="N306" t="s">
        <v>16</v>
      </c>
      <c r="O306">
        <v>0.499</v>
      </c>
    </row>
    <row r="307" spans="1:15" x14ac:dyDescent="0.25">
      <c r="A307" s="1" t="s">
        <v>35</v>
      </c>
      <c r="B307" t="s">
        <v>52</v>
      </c>
      <c r="C307" t="str">
        <f>LOOKUP(A307,'DATA SHEET'!$A$2:$A$253,'DATA SHEET'!$E$2:$E$253)</f>
        <v>20227849</v>
      </c>
      <c r="D307">
        <f>LOOKUP(A307,'DATA SHEET'!$A$2:$A$253,'DATA SHEET'!$G$2:$G$253)</f>
        <v>6.5</v>
      </c>
      <c r="E307" t="str">
        <f>LOOKUP($A307,'DATA SHEET'!$A$2:$A$253,'DATA SHEET'!$H$2:$H$253)</f>
        <v>43.182620</v>
      </c>
      <c r="F307" t="str">
        <f>LOOKUP($A307,'DATA SHEET'!$A$2:$A$253,'DATA SHEET'!$I$2:$I$253)</f>
        <v xml:space="preserve"> -79.245815</v>
      </c>
      <c r="G307">
        <f>LOOKUP($A307,'DATA SHEET'!$A$2:$A$253,'DATA SHEET'!$J$2:$J$253)</f>
        <v>22</v>
      </c>
      <c r="H307" t="str">
        <f>LOOKUP($A307,'DATA SHEET'!$A$2:$A$253,'DATA SHEET'!$K$2:$K$253)</f>
        <v>Sunny</v>
      </c>
      <c r="I307" t="str">
        <f>LOOKUP($A307,'DATA SHEET'!$A$2:$A$253,'DATA SHEET'!$T$2:$T$253)</f>
        <v>SMALL</v>
      </c>
      <c r="J307" t="str">
        <f>LOOKUP($A307,'DATA SHEET'!$A$2:$A$253,'DATA SHEET'!$R$2:$R$253)</f>
        <v>YES</v>
      </c>
      <c r="K307" t="str">
        <f>LOOKUP($A307,'DATA SHEET'!$A$2:$A$253,'DATA SHEET'!$O$2:$O$253)</f>
        <v>Green Area</v>
      </c>
      <c r="L307" t="s">
        <v>15</v>
      </c>
      <c r="M307">
        <v>5.0011252531819657E-2</v>
      </c>
      <c r="N307" t="s">
        <v>16</v>
      </c>
      <c r="O307">
        <v>0.996</v>
      </c>
    </row>
    <row r="308" spans="1:15" x14ac:dyDescent="0.25">
      <c r="A308" s="1" t="s">
        <v>35</v>
      </c>
      <c r="B308" t="s">
        <v>52</v>
      </c>
      <c r="C308" t="str">
        <f>LOOKUP(A308,'DATA SHEET'!$A$2:$A$253,'DATA SHEET'!$E$2:$E$253)</f>
        <v>20227849</v>
      </c>
      <c r="D308">
        <f>LOOKUP(A308,'DATA SHEET'!$A$2:$A$253,'DATA SHEET'!$G$2:$G$253)</f>
        <v>6.5</v>
      </c>
      <c r="E308" t="str">
        <f>LOOKUP($A308,'DATA SHEET'!$A$2:$A$253,'DATA SHEET'!$H$2:$H$253)</f>
        <v>43.182620</v>
      </c>
      <c r="F308" t="str">
        <f>LOOKUP($A308,'DATA SHEET'!$A$2:$A$253,'DATA SHEET'!$I$2:$I$253)</f>
        <v xml:space="preserve"> -79.245815</v>
      </c>
      <c r="G308">
        <f>LOOKUP($A308,'DATA SHEET'!$A$2:$A$253,'DATA SHEET'!$J$2:$J$253)</f>
        <v>22</v>
      </c>
      <c r="H308" t="str">
        <f>LOOKUP($A308,'DATA SHEET'!$A$2:$A$253,'DATA SHEET'!$K$2:$K$253)</f>
        <v>Sunny</v>
      </c>
      <c r="I308" t="str">
        <f>LOOKUP($A308,'DATA SHEET'!$A$2:$A$253,'DATA SHEET'!$T$2:$T$253)</f>
        <v>SMALL</v>
      </c>
      <c r="J308" t="str">
        <f>LOOKUP($A308,'DATA SHEET'!$A$2:$A$253,'DATA SHEET'!$R$2:$R$253)</f>
        <v>YES</v>
      </c>
      <c r="K308" t="str">
        <f>LOOKUP($A308,'DATA SHEET'!$A$2:$A$253,'DATA SHEET'!$O$2:$O$253)</f>
        <v>Green Area</v>
      </c>
      <c r="L308" t="s">
        <v>15</v>
      </c>
      <c r="M308">
        <v>5.0011252531819657E-2</v>
      </c>
      <c r="N308" t="s">
        <v>19</v>
      </c>
      <c r="O308">
        <v>0.251</v>
      </c>
    </row>
    <row r="309" spans="1:15" x14ac:dyDescent="0.25">
      <c r="A309" s="1" t="s">
        <v>35</v>
      </c>
      <c r="B309" t="s">
        <v>52</v>
      </c>
      <c r="C309" t="str">
        <f>LOOKUP(A309,'DATA SHEET'!$A$2:$A$253,'DATA SHEET'!$E$2:$E$253)</f>
        <v>20227849</v>
      </c>
      <c r="D309">
        <f>LOOKUP(A309,'DATA SHEET'!$A$2:$A$253,'DATA SHEET'!$G$2:$G$253)</f>
        <v>6.5</v>
      </c>
      <c r="E309" t="str">
        <f>LOOKUP($A309,'DATA SHEET'!$A$2:$A$253,'DATA SHEET'!$H$2:$H$253)</f>
        <v>43.182620</v>
      </c>
      <c r="F309" t="str">
        <f>LOOKUP($A309,'DATA SHEET'!$A$2:$A$253,'DATA SHEET'!$I$2:$I$253)</f>
        <v xml:space="preserve"> -79.245815</v>
      </c>
      <c r="G309">
        <f>LOOKUP($A309,'DATA SHEET'!$A$2:$A$253,'DATA SHEET'!$J$2:$J$253)</f>
        <v>22</v>
      </c>
      <c r="H309" t="str">
        <f>LOOKUP($A309,'DATA SHEET'!$A$2:$A$253,'DATA SHEET'!$K$2:$K$253)</f>
        <v>Sunny</v>
      </c>
      <c r="I309" t="str">
        <f>LOOKUP($A309,'DATA SHEET'!$A$2:$A$253,'DATA SHEET'!$T$2:$T$253)</f>
        <v>SMALL</v>
      </c>
      <c r="J309" t="str">
        <f>LOOKUP($A309,'DATA SHEET'!$A$2:$A$253,'DATA SHEET'!$R$2:$R$253)</f>
        <v>YES</v>
      </c>
      <c r="K309" t="str">
        <f>LOOKUP($A309,'DATA SHEET'!$A$2:$A$253,'DATA SHEET'!$O$2:$O$253)</f>
        <v>Green Area</v>
      </c>
      <c r="L309" t="s">
        <v>15</v>
      </c>
      <c r="M309">
        <v>5.0011252531819657E-2</v>
      </c>
      <c r="N309" t="s">
        <v>19</v>
      </c>
      <c r="O309">
        <v>0.499</v>
      </c>
    </row>
    <row r="310" spans="1:15" x14ac:dyDescent="0.25">
      <c r="A310" s="1" t="s">
        <v>35</v>
      </c>
      <c r="B310" t="s">
        <v>52</v>
      </c>
      <c r="C310" t="str">
        <f>LOOKUP(A310,'DATA SHEET'!$A$2:$A$253,'DATA SHEET'!$E$2:$E$253)</f>
        <v>20227849</v>
      </c>
      <c r="D310">
        <f>LOOKUP(A310,'DATA SHEET'!$A$2:$A$253,'DATA SHEET'!$G$2:$G$253)</f>
        <v>6.5</v>
      </c>
      <c r="E310" t="str">
        <f>LOOKUP($A310,'DATA SHEET'!$A$2:$A$253,'DATA SHEET'!$H$2:$H$253)</f>
        <v>43.182620</v>
      </c>
      <c r="F310" t="str">
        <f>LOOKUP($A310,'DATA SHEET'!$A$2:$A$253,'DATA SHEET'!$I$2:$I$253)</f>
        <v xml:space="preserve"> -79.245815</v>
      </c>
      <c r="G310">
        <f>LOOKUP($A310,'DATA SHEET'!$A$2:$A$253,'DATA SHEET'!$J$2:$J$253)</f>
        <v>22</v>
      </c>
      <c r="H310" t="str">
        <f>LOOKUP($A310,'DATA SHEET'!$A$2:$A$253,'DATA SHEET'!$K$2:$K$253)</f>
        <v>Sunny</v>
      </c>
      <c r="I310" t="str">
        <f>LOOKUP($A310,'DATA SHEET'!$A$2:$A$253,'DATA SHEET'!$T$2:$T$253)</f>
        <v>SMALL</v>
      </c>
      <c r="J310" t="str">
        <f>LOOKUP($A310,'DATA SHEET'!$A$2:$A$253,'DATA SHEET'!$R$2:$R$253)</f>
        <v>YES</v>
      </c>
      <c r="K310" t="str">
        <f>LOOKUP($A310,'DATA SHEET'!$A$2:$A$253,'DATA SHEET'!$O$2:$O$253)</f>
        <v>Green Area</v>
      </c>
      <c r="L310" t="s">
        <v>15</v>
      </c>
      <c r="M310">
        <v>5.0011252531819657E-2</v>
      </c>
      <c r="N310" t="s">
        <v>19</v>
      </c>
      <c r="O310">
        <v>1.5129999999999999</v>
      </c>
    </row>
    <row r="311" spans="1:15" x14ac:dyDescent="0.25">
      <c r="A311" s="1" t="s">
        <v>35</v>
      </c>
      <c r="B311" t="s">
        <v>52</v>
      </c>
      <c r="C311" t="str">
        <f>LOOKUP(A311,'DATA SHEET'!$A$2:$A$253,'DATA SHEET'!$E$2:$E$253)</f>
        <v>20227849</v>
      </c>
      <c r="D311">
        <f>LOOKUP(A311,'DATA SHEET'!$A$2:$A$253,'DATA SHEET'!$G$2:$G$253)</f>
        <v>6.5</v>
      </c>
      <c r="E311" t="str">
        <f>LOOKUP($A311,'DATA SHEET'!$A$2:$A$253,'DATA SHEET'!$H$2:$H$253)</f>
        <v>43.182620</v>
      </c>
      <c r="F311" t="str">
        <f>LOOKUP($A311,'DATA SHEET'!$A$2:$A$253,'DATA SHEET'!$I$2:$I$253)</f>
        <v xml:space="preserve"> -79.245815</v>
      </c>
      <c r="G311">
        <f>LOOKUP($A311,'DATA SHEET'!$A$2:$A$253,'DATA SHEET'!$J$2:$J$253)</f>
        <v>22</v>
      </c>
      <c r="H311" t="str">
        <f>LOOKUP($A311,'DATA SHEET'!$A$2:$A$253,'DATA SHEET'!$K$2:$K$253)</f>
        <v>Sunny</v>
      </c>
      <c r="I311" t="str">
        <f>LOOKUP($A311,'DATA SHEET'!$A$2:$A$253,'DATA SHEET'!$T$2:$T$253)</f>
        <v>SMALL</v>
      </c>
      <c r="J311" t="str">
        <f>LOOKUP($A311,'DATA SHEET'!$A$2:$A$253,'DATA SHEET'!$R$2:$R$253)</f>
        <v>YES</v>
      </c>
      <c r="K311" t="str">
        <f>LOOKUP($A311,'DATA SHEET'!$A$2:$A$253,'DATA SHEET'!$O$2:$O$253)</f>
        <v>Green Area</v>
      </c>
      <c r="L311" t="s">
        <v>15</v>
      </c>
      <c r="M311">
        <v>5.0011252531819657E-2</v>
      </c>
      <c r="N311" t="s">
        <v>19</v>
      </c>
      <c r="O311">
        <v>1.5</v>
      </c>
    </row>
    <row r="312" spans="1:15" x14ac:dyDescent="0.25">
      <c r="A312" s="1" t="s">
        <v>35</v>
      </c>
      <c r="B312" t="s">
        <v>52</v>
      </c>
      <c r="C312" t="str">
        <f>LOOKUP(A312,'DATA SHEET'!$A$2:$A$253,'DATA SHEET'!$E$2:$E$253)</f>
        <v>20227849</v>
      </c>
      <c r="D312">
        <f>LOOKUP(A312,'DATA SHEET'!$A$2:$A$253,'DATA SHEET'!$G$2:$G$253)</f>
        <v>6.5</v>
      </c>
      <c r="E312" t="str">
        <f>LOOKUP($A312,'DATA SHEET'!$A$2:$A$253,'DATA SHEET'!$H$2:$H$253)</f>
        <v>43.182620</v>
      </c>
      <c r="F312" t="str">
        <f>LOOKUP($A312,'DATA SHEET'!$A$2:$A$253,'DATA SHEET'!$I$2:$I$253)</f>
        <v xml:space="preserve"> -79.245815</v>
      </c>
      <c r="G312">
        <f>LOOKUP($A312,'DATA SHEET'!$A$2:$A$253,'DATA SHEET'!$J$2:$J$253)</f>
        <v>22</v>
      </c>
      <c r="H312" t="str">
        <f>LOOKUP($A312,'DATA SHEET'!$A$2:$A$253,'DATA SHEET'!$K$2:$K$253)</f>
        <v>Sunny</v>
      </c>
      <c r="I312" t="str">
        <f>LOOKUP($A312,'DATA SHEET'!$A$2:$A$253,'DATA SHEET'!$T$2:$T$253)</f>
        <v>SMALL</v>
      </c>
      <c r="J312" t="str">
        <f>LOOKUP($A312,'DATA SHEET'!$A$2:$A$253,'DATA SHEET'!$R$2:$R$253)</f>
        <v>YES</v>
      </c>
      <c r="K312" t="str">
        <f>LOOKUP($A312,'DATA SHEET'!$A$2:$A$253,'DATA SHEET'!$O$2:$O$253)</f>
        <v>Green Area</v>
      </c>
      <c r="L312" t="s">
        <v>15</v>
      </c>
      <c r="M312">
        <v>5.0011252531819657E-2</v>
      </c>
      <c r="N312" t="s">
        <v>19</v>
      </c>
      <c r="O312">
        <v>1.488</v>
      </c>
    </row>
    <row r="313" spans="1:15" x14ac:dyDescent="0.25">
      <c r="A313" s="1" t="s">
        <v>35</v>
      </c>
      <c r="B313" t="s">
        <v>52</v>
      </c>
      <c r="C313" t="str">
        <f>LOOKUP(A313,'DATA SHEET'!$A$2:$A$253,'DATA SHEET'!$E$2:$E$253)</f>
        <v>20227849</v>
      </c>
      <c r="D313">
        <f>LOOKUP(A313,'DATA SHEET'!$A$2:$A$253,'DATA SHEET'!$G$2:$G$253)</f>
        <v>6.5</v>
      </c>
      <c r="E313" t="str">
        <f>LOOKUP($A313,'DATA SHEET'!$A$2:$A$253,'DATA SHEET'!$H$2:$H$253)</f>
        <v>43.182620</v>
      </c>
      <c r="F313" t="str">
        <f>LOOKUP($A313,'DATA SHEET'!$A$2:$A$253,'DATA SHEET'!$I$2:$I$253)</f>
        <v xml:space="preserve"> -79.245815</v>
      </c>
      <c r="G313">
        <f>LOOKUP($A313,'DATA SHEET'!$A$2:$A$253,'DATA SHEET'!$J$2:$J$253)</f>
        <v>22</v>
      </c>
      <c r="H313" t="str">
        <f>LOOKUP($A313,'DATA SHEET'!$A$2:$A$253,'DATA SHEET'!$K$2:$K$253)</f>
        <v>Sunny</v>
      </c>
      <c r="I313" t="str">
        <f>LOOKUP($A313,'DATA SHEET'!$A$2:$A$253,'DATA SHEET'!$T$2:$T$253)</f>
        <v>SMALL</v>
      </c>
      <c r="J313" t="str">
        <f>LOOKUP($A313,'DATA SHEET'!$A$2:$A$253,'DATA SHEET'!$R$2:$R$253)</f>
        <v>YES</v>
      </c>
      <c r="K313" t="str">
        <f>LOOKUP($A313,'DATA SHEET'!$A$2:$A$253,'DATA SHEET'!$O$2:$O$253)</f>
        <v>Green Area</v>
      </c>
      <c r="L313" t="s">
        <v>15</v>
      </c>
      <c r="M313">
        <v>5.0011252531819657E-2</v>
      </c>
      <c r="N313" t="s">
        <v>19</v>
      </c>
      <c r="O313">
        <v>3.5059999999999998</v>
      </c>
    </row>
    <row r="314" spans="1:15" x14ac:dyDescent="0.25">
      <c r="A314" s="1" t="s">
        <v>35</v>
      </c>
      <c r="B314" t="s">
        <v>52</v>
      </c>
      <c r="C314" t="str">
        <f>LOOKUP(A314,'DATA SHEET'!$A$2:$A$253,'DATA SHEET'!$E$2:$E$253)</f>
        <v>20227849</v>
      </c>
      <c r="D314">
        <f>LOOKUP(A314,'DATA SHEET'!$A$2:$A$253,'DATA SHEET'!$G$2:$G$253)</f>
        <v>6.5</v>
      </c>
      <c r="E314" t="str">
        <f>LOOKUP($A314,'DATA SHEET'!$A$2:$A$253,'DATA SHEET'!$H$2:$H$253)</f>
        <v>43.182620</v>
      </c>
      <c r="F314" t="str">
        <f>LOOKUP($A314,'DATA SHEET'!$A$2:$A$253,'DATA SHEET'!$I$2:$I$253)</f>
        <v xml:space="preserve"> -79.245815</v>
      </c>
      <c r="G314">
        <f>LOOKUP($A314,'DATA SHEET'!$A$2:$A$253,'DATA SHEET'!$J$2:$J$253)</f>
        <v>22</v>
      </c>
      <c r="H314" t="str">
        <f>LOOKUP($A314,'DATA SHEET'!$A$2:$A$253,'DATA SHEET'!$K$2:$K$253)</f>
        <v>Sunny</v>
      </c>
      <c r="I314" t="str">
        <f>LOOKUP($A314,'DATA SHEET'!$A$2:$A$253,'DATA SHEET'!$T$2:$T$253)</f>
        <v>SMALL</v>
      </c>
      <c r="J314" t="str">
        <f>LOOKUP($A314,'DATA SHEET'!$A$2:$A$253,'DATA SHEET'!$R$2:$R$253)</f>
        <v>YES</v>
      </c>
      <c r="K314" t="str">
        <f>LOOKUP($A314,'DATA SHEET'!$A$2:$A$253,'DATA SHEET'!$O$2:$O$253)</f>
        <v>Green Area</v>
      </c>
      <c r="L314" t="s">
        <v>15</v>
      </c>
      <c r="M314">
        <v>5.0011252531819657E-2</v>
      </c>
      <c r="N314" t="s">
        <v>19</v>
      </c>
      <c r="O314">
        <v>1.746</v>
      </c>
    </row>
    <row r="315" spans="1:15" x14ac:dyDescent="0.25">
      <c r="A315" s="1" t="s">
        <v>38</v>
      </c>
      <c r="B315" t="s">
        <v>53</v>
      </c>
      <c r="C315" t="str">
        <f>LOOKUP(A315,'DATA SHEET'!$A$2:$A$253,'DATA SHEET'!$E$2:$E$253)</f>
        <v>20227850</v>
      </c>
      <c r="D315">
        <f>LOOKUP(A315,'DATA SHEET'!$A$2:$A$253,'DATA SHEET'!$G$2:$G$253)</f>
        <v>6.5666666666666664</v>
      </c>
      <c r="E315" t="str">
        <f>LOOKUP($A315,'DATA SHEET'!$A$2:$A$253,'DATA SHEET'!$H$2:$H$253)</f>
        <v>43.182620</v>
      </c>
      <c r="F315" t="str">
        <f>LOOKUP($A315,'DATA SHEET'!$A$2:$A$253,'DATA SHEET'!$I$2:$I$253)</f>
        <v xml:space="preserve"> -79.245815</v>
      </c>
      <c r="G315">
        <f>LOOKUP($A315,'DATA SHEET'!$A$2:$A$253,'DATA SHEET'!$J$2:$J$253)</f>
        <v>24</v>
      </c>
      <c r="H315" t="str">
        <f>LOOKUP($A315,'DATA SHEET'!$A$2:$A$253,'DATA SHEET'!$K$2:$K$253)</f>
        <v>Sunny</v>
      </c>
      <c r="I315" t="str">
        <f>LOOKUP($A315,'DATA SHEET'!$A$2:$A$253,'DATA SHEET'!$T$2:$T$253)</f>
        <v>SMALL</v>
      </c>
      <c r="J315" t="str">
        <f>LOOKUP($A315,'DATA SHEET'!$A$2:$A$253,'DATA SHEET'!$R$2:$R$253)</f>
        <v>YES</v>
      </c>
      <c r="K315" t="str">
        <f>LOOKUP($A315,'DATA SHEET'!$A$2:$A$253,'DATA SHEET'!$O$2:$O$253)</f>
        <v>Green Area</v>
      </c>
      <c r="L315" t="s">
        <v>22</v>
      </c>
      <c r="M315">
        <v>6.6797292483078016E-2</v>
      </c>
      <c r="N315" t="s">
        <v>18</v>
      </c>
      <c r="O315">
        <v>2.2490000000000001</v>
      </c>
    </row>
    <row r="316" spans="1:15" x14ac:dyDescent="0.25">
      <c r="A316" s="1" t="s">
        <v>38</v>
      </c>
      <c r="B316" t="s">
        <v>53</v>
      </c>
      <c r="C316" t="str">
        <f>LOOKUP(A316,'DATA SHEET'!$A$2:$A$253,'DATA SHEET'!$E$2:$E$253)</f>
        <v>20227850</v>
      </c>
      <c r="D316">
        <f>LOOKUP(A316,'DATA SHEET'!$A$2:$A$253,'DATA SHEET'!$G$2:$G$253)</f>
        <v>6.5666666666666664</v>
      </c>
      <c r="E316" t="str">
        <f>LOOKUP($A316,'DATA SHEET'!$A$2:$A$253,'DATA SHEET'!$H$2:$H$253)</f>
        <v>43.182620</v>
      </c>
      <c r="F316" t="str">
        <f>LOOKUP($A316,'DATA SHEET'!$A$2:$A$253,'DATA SHEET'!$I$2:$I$253)</f>
        <v xml:space="preserve"> -79.245815</v>
      </c>
      <c r="G316">
        <f>LOOKUP($A316,'DATA SHEET'!$A$2:$A$253,'DATA SHEET'!$J$2:$J$253)</f>
        <v>24</v>
      </c>
      <c r="H316" t="str">
        <f>LOOKUP($A316,'DATA SHEET'!$A$2:$A$253,'DATA SHEET'!$K$2:$K$253)</f>
        <v>Sunny</v>
      </c>
      <c r="I316" t="str">
        <f>LOOKUP($A316,'DATA SHEET'!$A$2:$A$253,'DATA SHEET'!$T$2:$T$253)</f>
        <v>SMALL</v>
      </c>
      <c r="J316" t="str">
        <f>LOOKUP($A316,'DATA SHEET'!$A$2:$A$253,'DATA SHEET'!$R$2:$R$253)</f>
        <v>YES</v>
      </c>
      <c r="K316" t="str">
        <f>LOOKUP($A316,'DATA SHEET'!$A$2:$A$253,'DATA SHEET'!$O$2:$O$253)</f>
        <v>Green Area</v>
      </c>
      <c r="L316" t="s">
        <v>22</v>
      </c>
      <c r="M316">
        <v>6.6797292483078016E-2</v>
      </c>
      <c r="N316" t="s">
        <v>18</v>
      </c>
      <c r="O316">
        <v>1.3720000000000001</v>
      </c>
    </row>
    <row r="317" spans="1:15" x14ac:dyDescent="0.25">
      <c r="A317" s="1" t="s">
        <v>38</v>
      </c>
      <c r="B317" t="s">
        <v>53</v>
      </c>
      <c r="C317" t="str">
        <f>LOOKUP(A317,'DATA SHEET'!$A$2:$A$253,'DATA SHEET'!$E$2:$E$253)</f>
        <v>20227850</v>
      </c>
      <c r="D317">
        <f>LOOKUP(A317,'DATA SHEET'!$A$2:$A$253,'DATA SHEET'!$G$2:$G$253)</f>
        <v>6.5666666666666664</v>
      </c>
      <c r="E317" t="str">
        <f>LOOKUP($A317,'DATA SHEET'!$A$2:$A$253,'DATA SHEET'!$H$2:$H$253)</f>
        <v>43.182620</v>
      </c>
      <c r="F317" t="str">
        <f>LOOKUP($A317,'DATA SHEET'!$A$2:$A$253,'DATA SHEET'!$I$2:$I$253)</f>
        <v xml:space="preserve"> -79.245815</v>
      </c>
      <c r="G317">
        <f>LOOKUP($A317,'DATA SHEET'!$A$2:$A$253,'DATA SHEET'!$J$2:$J$253)</f>
        <v>24</v>
      </c>
      <c r="H317" t="str">
        <f>LOOKUP($A317,'DATA SHEET'!$A$2:$A$253,'DATA SHEET'!$K$2:$K$253)</f>
        <v>Sunny</v>
      </c>
      <c r="I317" t="str">
        <f>LOOKUP($A317,'DATA SHEET'!$A$2:$A$253,'DATA SHEET'!$T$2:$T$253)</f>
        <v>SMALL</v>
      </c>
      <c r="J317" t="str">
        <f>LOOKUP($A317,'DATA SHEET'!$A$2:$A$253,'DATA SHEET'!$R$2:$R$253)</f>
        <v>YES</v>
      </c>
      <c r="K317" t="str">
        <f>LOOKUP($A317,'DATA SHEET'!$A$2:$A$253,'DATA SHEET'!$O$2:$O$253)</f>
        <v>Green Area</v>
      </c>
      <c r="L317" t="s">
        <v>22</v>
      </c>
      <c r="M317">
        <v>6.6797292483078016E-2</v>
      </c>
      <c r="N317" t="s">
        <v>18</v>
      </c>
      <c r="O317">
        <v>0.74399999999999999</v>
      </c>
    </row>
    <row r="318" spans="1:15" x14ac:dyDescent="0.25">
      <c r="A318" s="1" t="s">
        <v>38</v>
      </c>
      <c r="B318" t="s">
        <v>53</v>
      </c>
      <c r="C318" t="str">
        <f>LOOKUP(A318,'DATA SHEET'!$A$2:$A$253,'DATA SHEET'!$E$2:$E$253)</f>
        <v>20227850</v>
      </c>
      <c r="D318">
        <f>LOOKUP(A318,'DATA SHEET'!$A$2:$A$253,'DATA SHEET'!$G$2:$G$253)</f>
        <v>6.5666666666666664</v>
      </c>
      <c r="E318" t="str">
        <f>LOOKUP($A318,'DATA SHEET'!$A$2:$A$253,'DATA SHEET'!$H$2:$H$253)</f>
        <v>43.182620</v>
      </c>
      <c r="F318" t="str">
        <f>LOOKUP($A318,'DATA SHEET'!$A$2:$A$253,'DATA SHEET'!$I$2:$I$253)</f>
        <v xml:space="preserve"> -79.245815</v>
      </c>
      <c r="G318">
        <f>LOOKUP($A318,'DATA SHEET'!$A$2:$A$253,'DATA SHEET'!$J$2:$J$253)</f>
        <v>24</v>
      </c>
      <c r="H318" t="str">
        <f>LOOKUP($A318,'DATA SHEET'!$A$2:$A$253,'DATA SHEET'!$K$2:$K$253)</f>
        <v>Sunny</v>
      </c>
      <c r="I318" t="str">
        <f>LOOKUP($A318,'DATA SHEET'!$A$2:$A$253,'DATA SHEET'!$T$2:$T$253)</f>
        <v>SMALL</v>
      </c>
      <c r="J318" t="str">
        <f>LOOKUP($A318,'DATA SHEET'!$A$2:$A$253,'DATA SHEET'!$R$2:$R$253)</f>
        <v>YES</v>
      </c>
      <c r="K318" t="str">
        <f>LOOKUP($A318,'DATA SHEET'!$A$2:$A$253,'DATA SHEET'!$O$2:$O$253)</f>
        <v>Green Area</v>
      </c>
      <c r="L318" t="s">
        <v>22</v>
      </c>
      <c r="M318">
        <v>6.6797292483078016E-2</v>
      </c>
      <c r="N318" t="s">
        <v>18</v>
      </c>
      <c r="O318">
        <v>1.004</v>
      </c>
    </row>
    <row r="319" spans="1:15" x14ac:dyDescent="0.25">
      <c r="A319" s="1" t="s">
        <v>38</v>
      </c>
      <c r="B319" t="s">
        <v>53</v>
      </c>
      <c r="C319" t="str">
        <f>LOOKUP(A319,'DATA SHEET'!$A$2:$A$253,'DATA SHEET'!$E$2:$E$253)</f>
        <v>20227850</v>
      </c>
      <c r="D319">
        <f>LOOKUP(A319,'DATA SHEET'!$A$2:$A$253,'DATA SHEET'!$G$2:$G$253)</f>
        <v>6.5666666666666664</v>
      </c>
      <c r="E319" t="str">
        <f>LOOKUP($A319,'DATA SHEET'!$A$2:$A$253,'DATA SHEET'!$H$2:$H$253)</f>
        <v>43.182620</v>
      </c>
      <c r="F319" t="str">
        <f>LOOKUP($A319,'DATA SHEET'!$A$2:$A$253,'DATA SHEET'!$I$2:$I$253)</f>
        <v xml:space="preserve"> -79.245815</v>
      </c>
      <c r="G319">
        <f>LOOKUP($A319,'DATA SHEET'!$A$2:$A$253,'DATA SHEET'!$J$2:$J$253)</f>
        <v>24</v>
      </c>
      <c r="H319" t="str">
        <f>LOOKUP($A319,'DATA SHEET'!$A$2:$A$253,'DATA SHEET'!$K$2:$K$253)</f>
        <v>Sunny</v>
      </c>
      <c r="I319" t="str">
        <f>LOOKUP($A319,'DATA SHEET'!$A$2:$A$253,'DATA SHEET'!$T$2:$T$253)</f>
        <v>SMALL</v>
      </c>
      <c r="J319" t="str">
        <f>LOOKUP($A319,'DATA SHEET'!$A$2:$A$253,'DATA SHEET'!$R$2:$R$253)</f>
        <v>YES</v>
      </c>
      <c r="K319" t="str">
        <f>LOOKUP($A319,'DATA SHEET'!$A$2:$A$253,'DATA SHEET'!$O$2:$O$253)</f>
        <v>Green Area</v>
      </c>
      <c r="L319" t="s">
        <v>22</v>
      </c>
      <c r="M319">
        <v>6.6797292483078016E-2</v>
      </c>
      <c r="N319" t="s">
        <v>18</v>
      </c>
      <c r="O319">
        <v>1.2729999999999999</v>
      </c>
    </row>
    <row r="320" spans="1:15" x14ac:dyDescent="0.25">
      <c r="A320" s="1" t="s">
        <v>38</v>
      </c>
      <c r="B320" t="s">
        <v>53</v>
      </c>
      <c r="C320" t="str">
        <f>LOOKUP(A320,'DATA SHEET'!$A$2:$A$253,'DATA SHEET'!$E$2:$E$253)</f>
        <v>20227850</v>
      </c>
      <c r="D320">
        <f>LOOKUP(A320,'DATA SHEET'!$A$2:$A$253,'DATA SHEET'!$G$2:$G$253)</f>
        <v>6.5666666666666664</v>
      </c>
      <c r="E320" t="str">
        <f>LOOKUP($A320,'DATA SHEET'!$A$2:$A$253,'DATA SHEET'!$H$2:$H$253)</f>
        <v>43.182620</v>
      </c>
      <c r="F320" t="str">
        <f>LOOKUP($A320,'DATA SHEET'!$A$2:$A$253,'DATA SHEET'!$I$2:$I$253)</f>
        <v xml:space="preserve"> -79.245815</v>
      </c>
      <c r="G320">
        <f>LOOKUP($A320,'DATA SHEET'!$A$2:$A$253,'DATA SHEET'!$J$2:$J$253)</f>
        <v>24</v>
      </c>
      <c r="H320" t="str">
        <f>LOOKUP($A320,'DATA SHEET'!$A$2:$A$253,'DATA SHEET'!$K$2:$K$253)</f>
        <v>Sunny</v>
      </c>
      <c r="I320" t="str">
        <f>LOOKUP($A320,'DATA SHEET'!$A$2:$A$253,'DATA SHEET'!$T$2:$T$253)</f>
        <v>SMALL</v>
      </c>
      <c r="J320" t="str">
        <f>LOOKUP($A320,'DATA SHEET'!$A$2:$A$253,'DATA SHEET'!$R$2:$R$253)</f>
        <v>YES</v>
      </c>
      <c r="K320" t="str">
        <f>LOOKUP($A320,'DATA SHEET'!$A$2:$A$253,'DATA SHEET'!$O$2:$O$253)</f>
        <v>Green Area</v>
      </c>
      <c r="L320" t="s">
        <v>22</v>
      </c>
      <c r="M320">
        <v>6.6797292483078016E-2</v>
      </c>
      <c r="N320" t="s">
        <v>18</v>
      </c>
      <c r="O320">
        <v>4.0019999999999998</v>
      </c>
    </row>
    <row r="321" spans="1:15" x14ac:dyDescent="0.25">
      <c r="A321" s="1" t="s">
        <v>38</v>
      </c>
      <c r="B321" t="s">
        <v>53</v>
      </c>
      <c r="C321" t="str">
        <f>LOOKUP(A321,'DATA SHEET'!$A$2:$A$253,'DATA SHEET'!$E$2:$E$253)</f>
        <v>20227850</v>
      </c>
      <c r="D321">
        <f>LOOKUP(A321,'DATA SHEET'!$A$2:$A$253,'DATA SHEET'!$G$2:$G$253)</f>
        <v>6.5666666666666664</v>
      </c>
      <c r="E321" t="str">
        <f>LOOKUP($A321,'DATA SHEET'!$A$2:$A$253,'DATA SHEET'!$H$2:$H$253)</f>
        <v>43.182620</v>
      </c>
      <c r="F321" t="str">
        <f>LOOKUP($A321,'DATA SHEET'!$A$2:$A$253,'DATA SHEET'!$I$2:$I$253)</f>
        <v xml:space="preserve"> -79.245815</v>
      </c>
      <c r="G321">
        <f>LOOKUP($A321,'DATA SHEET'!$A$2:$A$253,'DATA SHEET'!$J$2:$J$253)</f>
        <v>24</v>
      </c>
      <c r="H321" t="str">
        <f>LOOKUP($A321,'DATA SHEET'!$A$2:$A$253,'DATA SHEET'!$K$2:$K$253)</f>
        <v>Sunny</v>
      </c>
      <c r="I321" t="str">
        <f>LOOKUP($A321,'DATA SHEET'!$A$2:$A$253,'DATA SHEET'!$T$2:$T$253)</f>
        <v>SMALL</v>
      </c>
      <c r="J321" t="str">
        <f>LOOKUP($A321,'DATA SHEET'!$A$2:$A$253,'DATA SHEET'!$R$2:$R$253)</f>
        <v>YES</v>
      </c>
      <c r="K321" t="str">
        <f>LOOKUP($A321,'DATA SHEET'!$A$2:$A$253,'DATA SHEET'!$O$2:$O$253)</f>
        <v>Green Area</v>
      </c>
      <c r="L321" t="s">
        <v>22</v>
      </c>
      <c r="M321">
        <v>6.6797292483078016E-2</v>
      </c>
      <c r="N321" t="s">
        <v>18</v>
      </c>
      <c r="O321">
        <v>1.498</v>
      </c>
    </row>
    <row r="322" spans="1:15" x14ac:dyDescent="0.25">
      <c r="A322" s="1" t="s">
        <v>38</v>
      </c>
      <c r="B322" t="s">
        <v>53</v>
      </c>
      <c r="C322" t="str">
        <f>LOOKUP(A322,'DATA SHEET'!$A$2:$A$253,'DATA SHEET'!$E$2:$E$253)</f>
        <v>20227850</v>
      </c>
      <c r="D322">
        <f>LOOKUP(A322,'DATA SHEET'!$A$2:$A$253,'DATA SHEET'!$G$2:$G$253)</f>
        <v>6.5666666666666664</v>
      </c>
      <c r="E322" t="str">
        <f>LOOKUP($A322,'DATA SHEET'!$A$2:$A$253,'DATA SHEET'!$H$2:$H$253)</f>
        <v>43.182620</v>
      </c>
      <c r="F322" t="str">
        <f>LOOKUP($A322,'DATA SHEET'!$A$2:$A$253,'DATA SHEET'!$I$2:$I$253)</f>
        <v xml:space="preserve"> -79.245815</v>
      </c>
      <c r="G322">
        <f>LOOKUP($A322,'DATA SHEET'!$A$2:$A$253,'DATA SHEET'!$J$2:$J$253)</f>
        <v>24</v>
      </c>
      <c r="H322" t="str">
        <f>LOOKUP($A322,'DATA SHEET'!$A$2:$A$253,'DATA SHEET'!$K$2:$K$253)</f>
        <v>Sunny</v>
      </c>
      <c r="I322" t="str">
        <f>LOOKUP($A322,'DATA SHEET'!$A$2:$A$253,'DATA SHEET'!$T$2:$T$253)</f>
        <v>SMALL</v>
      </c>
      <c r="J322" t="str">
        <f>LOOKUP($A322,'DATA SHEET'!$A$2:$A$253,'DATA SHEET'!$R$2:$R$253)</f>
        <v>YES</v>
      </c>
      <c r="K322" t="str">
        <f>LOOKUP($A322,'DATA SHEET'!$A$2:$A$253,'DATA SHEET'!$O$2:$O$253)</f>
        <v>Green Area</v>
      </c>
      <c r="L322" t="s">
        <v>22</v>
      </c>
      <c r="M322">
        <v>6.6797292483078016E-2</v>
      </c>
      <c r="N322" t="s">
        <v>18</v>
      </c>
      <c r="O322">
        <v>0.505</v>
      </c>
    </row>
    <row r="323" spans="1:15" x14ac:dyDescent="0.25">
      <c r="A323" s="1" t="s">
        <v>38</v>
      </c>
      <c r="B323" t="s">
        <v>53</v>
      </c>
      <c r="C323" t="str">
        <f>LOOKUP(A323,'DATA SHEET'!$A$2:$A$253,'DATA SHEET'!$E$2:$E$253)</f>
        <v>20227850</v>
      </c>
      <c r="D323">
        <f>LOOKUP(A323,'DATA SHEET'!$A$2:$A$253,'DATA SHEET'!$G$2:$G$253)</f>
        <v>6.5666666666666664</v>
      </c>
      <c r="E323" t="str">
        <f>LOOKUP($A323,'DATA SHEET'!$A$2:$A$253,'DATA SHEET'!$H$2:$H$253)</f>
        <v>43.182620</v>
      </c>
      <c r="F323" t="str">
        <f>LOOKUP($A323,'DATA SHEET'!$A$2:$A$253,'DATA SHEET'!$I$2:$I$253)</f>
        <v xml:space="preserve"> -79.245815</v>
      </c>
      <c r="G323">
        <f>LOOKUP($A323,'DATA SHEET'!$A$2:$A$253,'DATA SHEET'!$J$2:$J$253)</f>
        <v>24</v>
      </c>
      <c r="H323" t="str">
        <f>LOOKUP($A323,'DATA SHEET'!$A$2:$A$253,'DATA SHEET'!$K$2:$K$253)</f>
        <v>Sunny</v>
      </c>
      <c r="I323" t="str">
        <f>LOOKUP($A323,'DATA SHEET'!$A$2:$A$253,'DATA SHEET'!$T$2:$T$253)</f>
        <v>SMALL</v>
      </c>
      <c r="J323" t="str">
        <f>LOOKUP($A323,'DATA SHEET'!$A$2:$A$253,'DATA SHEET'!$R$2:$R$253)</f>
        <v>YES</v>
      </c>
      <c r="K323" t="str">
        <f>LOOKUP($A323,'DATA SHEET'!$A$2:$A$253,'DATA SHEET'!$O$2:$O$253)</f>
        <v>Green Area</v>
      </c>
      <c r="L323" t="s">
        <v>22</v>
      </c>
      <c r="M323">
        <v>6.6797292483078016E-2</v>
      </c>
      <c r="N323" t="s">
        <v>16</v>
      </c>
      <c r="O323">
        <v>2.25</v>
      </c>
    </row>
    <row r="324" spans="1:15" x14ac:dyDescent="0.25">
      <c r="A324" s="1" t="s">
        <v>38</v>
      </c>
      <c r="B324" t="s">
        <v>53</v>
      </c>
      <c r="C324" t="str">
        <f>LOOKUP(A324,'DATA SHEET'!$A$2:$A$253,'DATA SHEET'!$E$2:$E$253)</f>
        <v>20227850</v>
      </c>
      <c r="D324">
        <f>LOOKUP(A324,'DATA SHEET'!$A$2:$A$253,'DATA SHEET'!$G$2:$G$253)</f>
        <v>6.5666666666666664</v>
      </c>
      <c r="E324" t="str">
        <f>LOOKUP($A324,'DATA SHEET'!$A$2:$A$253,'DATA SHEET'!$H$2:$H$253)</f>
        <v>43.182620</v>
      </c>
      <c r="F324" t="str">
        <f>LOOKUP($A324,'DATA SHEET'!$A$2:$A$253,'DATA SHEET'!$I$2:$I$253)</f>
        <v xml:space="preserve"> -79.245815</v>
      </c>
      <c r="G324">
        <f>LOOKUP($A324,'DATA SHEET'!$A$2:$A$253,'DATA SHEET'!$J$2:$J$253)</f>
        <v>24</v>
      </c>
      <c r="H324" t="str">
        <f>LOOKUP($A324,'DATA SHEET'!$A$2:$A$253,'DATA SHEET'!$K$2:$K$253)</f>
        <v>Sunny</v>
      </c>
      <c r="I324" t="str">
        <f>LOOKUP($A324,'DATA SHEET'!$A$2:$A$253,'DATA SHEET'!$T$2:$T$253)</f>
        <v>SMALL</v>
      </c>
      <c r="J324" t="str">
        <f>LOOKUP($A324,'DATA SHEET'!$A$2:$A$253,'DATA SHEET'!$R$2:$R$253)</f>
        <v>YES</v>
      </c>
      <c r="K324" t="str">
        <f>LOOKUP($A324,'DATA SHEET'!$A$2:$A$253,'DATA SHEET'!$O$2:$O$253)</f>
        <v>Green Area</v>
      </c>
      <c r="L324" t="s">
        <v>22</v>
      </c>
      <c r="M324">
        <v>6.6797292483078016E-2</v>
      </c>
      <c r="N324" t="s">
        <v>16</v>
      </c>
      <c r="O324">
        <v>6.7619999999999996</v>
      </c>
    </row>
    <row r="325" spans="1:15" x14ac:dyDescent="0.25">
      <c r="A325" s="1" t="s">
        <v>38</v>
      </c>
      <c r="B325" t="s">
        <v>53</v>
      </c>
      <c r="C325" t="str">
        <f>LOOKUP(A325,'DATA SHEET'!$A$2:$A$253,'DATA SHEET'!$E$2:$E$253)</f>
        <v>20227850</v>
      </c>
      <c r="D325">
        <f>LOOKUP(A325,'DATA SHEET'!$A$2:$A$253,'DATA SHEET'!$G$2:$G$253)</f>
        <v>6.5666666666666664</v>
      </c>
      <c r="E325" t="str">
        <f>LOOKUP($A325,'DATA SHEET'!$A$2:$A$253,'DATA SHEET'!$H$2:$H$253)</f>
        <v>43.182620</v>
      </c>
      <c r="F325" t="str">
        <f>LOOKUP($A325,'DATA SHEET'!$A$2:$A$253,'DATA SHEET'!$I$2:$I$253)</f>
        <v xml:space="preserve"> -79.245815</v>
      </c>
      <c r="G325">
        <f>LOOKUP($A325,'DATA SHEET'!$A$2:$A$253,'DATA SHEET'!$J$2:$J$253)</f>
        <v>24</v>
      </c>
      <c r="H325" t="str">
        <f>LOOKUP($A325,'DATA SHEET'!$A$2:$A$253,'DATA SHEET'!$K$2:$K$253)</f>
        <v>Sunny</v>
      </c>
      <c r="I325" t="str">
        <f>LOOKUP($A325,'DATA SHEET'!$A$2:$A$253,'DATA SHEET'!$T$2:$T$253)</f>
        <v>SMALL</v>
      </c>
      <c r="J325" t="str">
        <f>LOOKUP($A325,'DATA SHEET'!$A$2:$A$253,'DATA SHEET'!$R$2:$R$253)</f>
        <v>YES</v>
      </c>
      <c r="K325" t="str">
        <f>LOOKUP($A325,'DATA SHEET'!$A$2:$A$253,'DATA SHEET'!$O$2:$O$253)</f>
        <v>Green Area</v>
      </c>
      <c r="L325" t="s">
        <v>22</v>
      </c>
      <c r="M325">
        <v>6.6797292483078016E-2</v>
      </c>
      <c r="N325" t="s">
        <v>16</v>
      </c>
      <c r="O325">
        <v>2.004</v>
      </c>
    </row>
    <row r="326" spans="1:15" x14ac:dyDescent="0.25">
      <c r="A326" s="1" t="s">
        <v>38</v>
      </c>
      <c r="B326" t="s">
        <v>53</v>
      </c>
      <c r="C326" t="str">
        <f>LOOKUP(A326,'DATA SHEET'!$A$2:$A$253,'DATA SHEET'!$E$2:$E$253)</f>
        <v>20227850</v>
      </c>
      <c r="D326">
        <f>LOOKUP(A326,'DATA SHEET'!$A$2:$A$253,'DATA SHEET'!$G$2:$G$253)</f>
        <v>6.5666666666666664</v>
      </c>
      <c r="E326" t="str">
        <f>LOOKUP($A326,'DATA SHEET'!$A$2:$A$253,'DATA SHEET'!$H$2:$H$253)</f>
        <v>43.182620</v>
      </c>
      <c r="F326" t="str">
        <f>LOOKUP($A326,'DATA SHEET'!$A$2:$A$253,'DATA SHEET'!$I$2:$I$253)</f>
        <v xml:space="preserve"> -79.245815</v>
      </c>
      <c r="G326">
        <f>LOOKUP($A326,'DATA SHEET'!$A$2:$A$253,'DATA SHEET'!$J$2:$J$253)</f>
        <v>24</v>
      </c>
      <c r="H326" t="str">
        <f>LOOKUP($A326,'DATA SHEET'!$A$2:$A$253,'DATA SHEET'!$K$2:$K$253)</f>
        <v>Sunny</v>
      </c>
      <c r="I326" t="str">
        <f>LOOKUP($A326,'DATA SHEET'!$A$2:$A$253,'DATA SHEET'!$T$2:$T$253)</f>
        <v>SMALL</v>
      </c>
      <c r="J326" t="str">
        <f>LOOKUP($A326,'DATA SHEET'!$A$2:$A$253,'DATA SHEET'!$R$2:$R$253)</f>
        <v>YES</v>
      </c>
      <c r="K326" t="str">
        <f>LOOKUP($A326,'DATA SHEET'!$A$2:$A$253,'DATA SHEET'!$O$2:$O$253)</f>
        <v>Green Area</v>
      </c>
      <c r="L326" t="s">
        <v>22</v>
      </c>
      <c r="M326">
        <v>6.6797292483078016E-2</v>
      </c>
      <c r="N326" t="s">
        <v>16</v>
      </c>
      <c r="O326">
        <v>1.0009999999999999</v>
      </c>
    </row>
    <row r="327" spans="1:15" x14ac:dyDescent="0.25">
      <c r="A327" s="1" t="s">
        <v>38</v>
      </c>
      <c r="B327" t="s">
        <v>53</v>
      </c>
      <c r="C327" t="str">
        <f>LOOKUP(A327,'DATA SHEET'!$A$2:$A$253,'DATA SHEET'!$E$2:$E$253)</f>
        <v>20227850</v>
      </c>
      <c r="D327">
        <f>LOOKUP(A327,'DATA SHEET'!$A$2:$A$253,'DATA SHEET'!$G$2:$G$253)</f>
        <v>6.5666666666666664</v>
      </c>
      <c r="E327" t="str">
        <f>LOOKUP($A327,'DATA SHEET'!$A$2:$A$253,'DATA SHEET'!$H$2:$H$253)</f>
        <v>43.182620</v>
      </c>
      <c r="F327" t="str">
        <f>LOOKUP($A327,'DATA SHEET'!$A$2:$A$253,'DATA SHEET'!$I$2:$I$253)</f>
        <v xml:space="preserve"> -79.245815</v>
      </c>
      <c r="G327">
        <f>LOOKUP($A327,'DATA SHEET'!$A$2:$A$253,'DATA SHEET'!$J$2:$J$253)</f>
        <v>24</v>
      </c>
      <c r="H327" t="str">
        <f>LOOKUP($A327,'DATA SHEET'!$A$2:$A$253,'DATA SHEET'!$K$2:$K$253)</f>
        <v>Sunny</v>
      </c>
      <c r="I327" t="str">
        <f>LOOKUP($A327,'DATA SHEET'!$A$2:$A$253,'DATA SHEET'!$T$2:$T$253)</f>
        <v>SMALL</v>
      </c>
      <c r="J327" t="str">
        <f>LOOKUP($A327,'DATA SHEET'!$A$2:$A$253,'DATA SHEET'!$R$2:$R$253)</f>
        <v>YES</v>
      </c>
      <c r="K327" t="str">
        <f>LOOKUP($A327,'DATA SHEET'!$A$2:$A$253,'DATA SHEET'!$O$2:$O$253)</f>
        <v>Green Area</v>
      </c>
      <c r="L327" t="s">
        <v>22</v>
      </c>
      <c r="M327">
        <v>6.6797292483078016E-2</v>
      </c>
      <c r="N327" t="s">
        <v>16</v>
      </c>
      <c r="O327">
        <v>1.214</v>
      </c>
    </row>
    <row r="328" spans="1:15" x14ac:dyDescent="0.25">
      <c r="A328" s="1" t="s">
        <v>38</v>
      </c>
      <c r="B328" t="s">
        <v>53</v>
      </c>
      <c r="C328" t="str">
        <f>LOOKUP(A328,'DATA SHEET'!$A$2:$A$253,'DATA SHEET'!$E$2:$E$253)</f>
        <v>20227850</v>
      </c>
      <c r="D328">
        <f>LOOKUP(A328,'DATA SHEET'!$A$2:$A$253,'DATA SHEET'!$G$2:$G$253)</f>
        <v>6.5666666666666664</v>
      </c>
      <c r="E328" t="str">
        <f>LOOKUP($A328,'DATA SHEET'!$A$2:$A$253,'DATA SHEET'!$H$2:$H$253)</f>
        <v>43.182620</v>
      </c>
      <c r="F328" t="str">
        <f>LOOKUP($A328,'DATA SHEET'!$A$2:$A$253,'DATA SHEET'!$I$2:$I$253)</f>
        <v xml:space="preserve"> -79.245815</v>
      </c>
      <c r="G328">
        <f>LOOKUP($A328,'DATA SHEET'!$A$2:$A$253,'DATA SHEET'!$J$2:$J$253)</f>
        <v>24</v>
      </c>
      <c r="H328" t="str">
        <f>LOOKUP($A328,'DATA SHEET'!$A$2:$A$253,'DATA SHEET'!$K$2:$K$253)</f>
        <v>Sunny</v>
      </c>
      <c r="I328" t="str">
        <f>LOOKUP($A328,'DATA SHEET'!$A$2:$A$253,'DATA SHEET'!$T$2:$T$253)</f>
        <v>SMALL</v>
      </c>
      <c r="J328" t="str">
        <f>LOOKUP($A328,'DATA SHEET'!$A$2:$A$253,'DATA SHEET'!$R$2:$R$253)</f>
        <v>YES</v>
      </c>
      <c r="K328" t="str">
        <f>LOOKUP($A328,'DATA SHEET'!$A$2:$A$253,'DATA SHEET'!$O$2:$O$253)</f>
        <v>Green Area</v>
      </c>
      <c r="L328" t="s">
        <v>22</v>
      </c>
      <c r="M328">
        <v>6.6797292483078016E-2</v>
      </c>
      <c r="N328" t="s">
        <v>16</v>
      </c>
      <c r="O328">
        <v>12.005000000000001</v>
      </c>
    </row>
    <row r="329" spans="1:15" x14ac:dyDescent="0.25">
      <c r="A329" s="1" t="s">
        <v>38</v>
      </c>
      <c r="B329" t="s">
        <v>53</v>
      </c>
      <c r="C329" t="str">
        <f>LOOKUP(A329,'DATA SHEET'!$A$2:$A$253,'DATA SHEET'!$E$2:$E$253)</f>
        <v>20227850</v>
      </c>
      <c r="D329">
        <f>LOOKUP(A329,'DATA SHEET'!$A$2:$A$253,'DATA SHEET'!$G$2:$G$253)</f>
        <v>6.5666666666666664</v>
      </c>
      <c r="E329" t="str">
        <f>LOOKUP($A329,'DATA SHEET'!$A$2:$A$253,'DATA SHEET'!$H$2:$H$253)</f>
        <v>43.182620</v>
      </c>
      <c r="F329" t="str">
        <f>LOOKUP($A329,'DATA SHEET'!$A$2:$A$253,'DATA SHEET'!$I$2:$I$253)</f>
        <v xml:space="preserve"> -79.245815</v>
      </c>
      <c r="G329">
        <f>LOOKUP($A329,'DATA SHEET'!$A$2:$A$253,'DATA SHEET'!$J$2:$J$253)</f>
        <v>24</v>
      </c>
      <c r="H329" t="str">
        <f>LOOKUP($A329,'DATA SHEET'!$A$2:$A$253,'DATA SHEET'!$K$2:$K$253)</f>
        <v>Sunny</v>
      </c>
      <c r="I329" t="str">
        <f>LOOKUP($A329,'DATA SHEET'!$A$2:$A$253,'DATA SHEET'!$T$2:$T$253)</f>
        <v>SMALL</v>
      </c>
      <c r="J329" t="str">
        <f>LOOKUP($A329,'DATA SHEET'!$A$2:$A$253,'DATA SHEET'!$R$2:$R$253)</f>
        <v>YES</v>
      </c>
      <c r="K329" t="str">
        <f>LOOKUP($A329,'DATA SHEET'!$A$2:$A$253,'DATA SHEET'!$O$2:$O$253)</f>
        <v>Green Area</v>
      </c>
      <c r="L329" t="s">
        <v>22</v>
      </c>
      <c r="M329">
        <v>6.6797292483078016E-2</v>
      </c>
      <c r="N329" t="s">
        <v>16</v>
      </c>
      <c r="O329">
        <v>10.994</v>
      </c>
    </row>
    <row r="330" spans="1:15" x14ac:dyDescent="0.25">
      <c r="A330" s="1" t="s">
        <v>38</v>
      </c>
      <c r="B330" t="s">
        <v>53</v>
      </c>
      <c r="C330" t="str">
        <f>LOOKUP(A330,'DATA SHEET'!$A$2:$A$253,'DATA SHEET'!$E$2:$E$253)</f>
        <v>20227850</v>
      </c>
      <c r="D330">
        <f>LOOKUP(A330,'DATA SHEET'!$A$2:$A$253,'DATA SHEET'!$G$2:$G$253)</f>
        <v>6.5666666666666664</v>
      </c>
      <c r="E330" t="str">
        <f>LOOKUP($A330,'DATA SHEET'!$A$2:$A$253,'DATA SHEET'!$H$2:$H$253)</f>
        <v>43.182620</v>
      </c>
      <c r="F330" t="str">
        <f>LOOKUP($A330,'DATA SHEET'!$A$2:$A$253,'DATA SHEET'!$I$2:$I$253)</f>
        <v xml:space="preserve"> -79.245815</v>
      </c>
      <c r="G330">
        <f>LOOKUP($A330,'DATA SHEET'!$A$2:$A$253,'DATA SHEET'!$J$2:$J$253)</f>
        <v>24</v>
      </c>
      <c r="H330" t="str">
        <f>LOOKUP($A330,'DATA SHEET'!$A$2:$A$253,'DATA SHEET'!$K$2:$K$253)</f>
        <v>Sunny</v>
      </c>
      <c r="I330" t="str">
        <f>LOOKUP($A330,'DATA SHEET'!$A$2:$A$253,'DATA SHEET'!$T$2:$T$253)</f>
        <v>SMALL</v>
      </c>
      <c r="J330" t="str">
        <f>LOOKUP($A330,'DATA SHEET'!$A$2:$A$253,'DATA SHEET'!$R$2:$R$253)</f>
        <v>YES</v>
      </c>
      <c r="K330" t="str">
        <f>LOOKUP($A330,'DATA SHEET'!$A$2:$A$253,'DATA SHEET'!$O$2:$O$253)</f>
        <v>Green Area</v>
      </c>
      <c r="L330" t="s">
        <v>22</v>
      </c>
      <c r="M330">
        <v>6.6797292483078016E-2</v>
      </c>
      <c r="N330" t="s">
        <v>16</v>
      </c>
      <c r="O330">
        <v>1.248</v>
      </c>
    </row>
    <row r="331" spans="1:15" x14ac:dyDescent="0.25">
      <c r="A331" s="1" t="s">
        <v>38</v>
      </c>
      <c r="B331" t="s">
        <v>53</v>
      </c>
      <c r="C331" t="str">
        <f>LOOKUP(A331,'DATA SHEET'!$A$2:$A$253,'DATA SHEET'!$E$2:$E$253)</f>
        <v>20227850</v>
      </c>
      <c r="D331">
        <f>LOOKUP(A331,'DATA SHEET'!$A$2:$A$253,'DATA SHEET'!$G$2:$G$253)</f>
        <v>6.5666666666666664</v>
      </c>
      <c r="E331" t="str">
        <f>LOOKUP($A331,'DATA SHEET'!$A$2:$A$253,'DATA SHEET'!$H$2:$H$253)</f>
        <v>43.182620</v>
      </c>
      <c r="F331" t="str">
        <f>LOOKUP($A331,'DATA SHEET'!$A$2:$A$253,'DATA SHEET'!$I$2:$I$253)</f>
        <v xml:space="preserve"> -79.245815</v>
      </c>
      <c r="G331">
        <f>LOOKUP($A331,'DATA SHEET'!$A$2:$A$253,'DATA SHEET'!$J$2:$J$253)</f>
        <v>24</v>
      </c>
      <c r="H331" t="str">
        <f>LOOKUP($A331,'DATA SHEET'!$A$2:$A$253,'DATA SHEET'!$K$2:$K$253)</f>
        <v>Sunny</v>
      </c>
      <c r="I331" t="str">
        <f>LOOKUP($A331,'DATA SHEET'!$A$2:$A$253,'DATA SHEET'!$T$2:$T$253)</f>
        <v>SMALL</v>
      </c>
      <c r="J331" t="str">
        <f>LOOKUP($A331,'DATA SHEET'!$A$2:$A$253,'DATA SHEET'!$R$2:$R$253)</f>
        <v>YES</v>
      </c>
      <c r="K331" t="str">
        <f>LOOKUP($A331,'DATA SHEET'!$A$2:$A$253,'DATA SHEET'!$O$2:$O$253)</f>
        <v>Green Area</v>
      </c>
      <c r="L331" t="s">
        <v>22</v>
      </c>
      <c r="M331">
        <v>6.6797292483078016E-2</v>
      </c>
      <c r="N331" t="s">
        <v>16</v>
      </c>
      <c r="O331">
        <v>0.498</v>
      </c>
    </row>
    <row r="332" spans="1:15" x14ac:dyDescent="0.25">
      <c r="A332" s="1" t="s">
        <v>38</v>
      </c>
      <c r="B332" t="s">
        <v>53</v>
      </c>
      <c r="C332" t="str">
        <f>LOOKUP(A332,'DATA SHEET'!$A$2:$A$253,'DATA SHEET'!$E$2:$E$253)</f>
        <v>20227850</v>
      </c>
      <c r="D332">
        <f>LOOKUP(A332,'DATA SHEET'!$A$2:$A$253,'DATA SHEET'!$G$2:$G$253)</f>
        <v>6.5666666666666664</v>
      </c>
      <c r="E332" t="str">
        <f>LOOKUP($A332,'DATA SHEET'!$A$2:$A$253,'DATA SHEET'!$H$2:$H$253)</f>
        <v>43.182620</v>
      </c>
      <c r="F332" t="str">
        <f>LOOKUP($A332,'DATA SHEET'!$A$2:$A$253,'DATA SHEET'!$I$2:$I$253)</f>
        <v xml:space="preserve"> -79.245815</v>
      </c>
      <c r="G332">
        <f>LOOKUP($A332,'DATA SHEET'!$A$2:$A$253,'DATA SHEET'!$J$2:$J$253)</f>
        <v>24</v>
      </c>
      <c r="H332" t="str">
        <f>LOOKUP($A332,'DATA SHEET'!$A$2:$A$253,'DATA SHEET'!$K$2:$K$253)</f>
        <v>Sunny</v>
      </c>
      <c r="I332" t="str">
        <f>LOOKUP($A332,'DATA SHEET'!$A$2:$A$253,'DATA SHEET'!$T$2:$T$253)</f>
        <v>SMALL</v>
      </c>
      <c r="J332" t="str">
        <f>LOOKUP($A332,'DATA SHEET'!$A$2:$A$253,'DATA SHEET'!$R$2:$R$253)</f>
        <v>YES</v>
      </c>
      <c r="K332" t="str">
        <f>LOOKUP($A332,'DATA SHEET'!$A$2:$A$253,'DATA SHEET'!$O$2:$O$253)</f>
        <v>Green Area</v>
      </c>
      <c r="L332" t="s">
        <v>22</v>
      </c>
      <c r="M332">
        <v>6.6797292483078016E-2</v>
      </c>
      <c r="N332" t="s">
        <v>16</v>
      </c>
      <c r="O332">
        <v>0.99399999999999999</v>
      </c>
    </row>
    <row r="333" spans="1:15" x14ac:dyDescent="0.25">
      <c r="A333" s="1" t="s">
        <v>38</v>
      </c>
      <c r="B333" t="s">
        <v>53</v>
      </c>
      <c r="C333" t="str">
        <f>LOOKUP(A333,'DATA SHEET'!$A$2:$A$253,'DATA SHEET'!$E$2:$E$253)</f>
        <v>20227850</v>
      </c>
      <c r="D333">
        <f>LOOKUP(A333,'DATA SHEET'!$A$2:$A$253,'DATA SHEET'!$G$2:$G$253)</f>
        <v>6.5666666666666664</v>
      </c>
      <c r="E333" t="str">
        <f>LOOKUP($A333,'DATA SHEET'!$A$2:$A$253,'DATA SHEET'!$H$2:$H$253)</f>
        <v>43.182620</v>
      </c>
      <c r="F333" t="str">
        <f>LOOKUP($A333,'DATA SHEET'!$A$2:$A$253,'DATA SHEET'!$I$2:$I$253)</f>
        <v xml:space="preserve"> -79.245815</v>
      </c>
      <c r="G333">
        <f>LOOKUP($A333,'DATA SHEET'!$A$2:$A$253,'DATA SHEET'!$J$2:$J$253)</f>
        <v>24</v>
      </c>
      <c r="H333" t="str">
        <f>LOOKUP($A333,'DATA SHEET'!$A$2:$A$253,'DATA SHEET'!$K$2:$K$253)</f>
        <v>Sunny</v>
      </c>
      <c r="I333" t="str">
        <f>LOOKUP($A333,'DATA SHEET'!$A$2:$A$253,'DATA SHEET'!$T$2:$T$253)</f>
        <v>SMALL</v>
      </c>
      <c r="J333" t="str">
        <f>LOOKUP($A333,'DATA SHEET'!$A$2:$A$253,'DATA SHEET'!$R$2:$R$253)</f>
        <v>YES</v>
      </c>
      <c r="K333" t="str">
        <f>LOOKUP($A333,'DATA SHEET'!$A$2:$A$253,'DATA SHEET'!$O$2:$O$253)</f>
        <v>Green Area</v>
      </c>
      <c r="L333" t="s">
        <v>22</v>
      </c>
      <c r="M333">
        <v>6.6797292483078016E-2</v>
      </c>
      <c r="N333" t="s">
        <v>16</v>
      </c>
      <c r="O333">
        <v>0.5</v>
      </c>
    </row>
    <row r="334" spans="1:15" x14ac:dyDescent="0.25">
      <c r="A334" s="1" t="s">
        <v>38</v>
      </c>
      <c r="B334" t="s">
        <v>53</v>
      </c>
      <c r="C334" t="str">
        <f>LOOKUP(A334,'DATA SHEET'!$A$2:$A$253,'DATA SHEET'!$E$2:$E$253)</f>
        <v>20227850</v>
      </c>
      <c r="D334">
        <f>LOOKUP(A334,'DATA SHEET'!$A$2:$A$253,'DATA SHEET'!$G$2:$G$253)</f>
        <v>6.5666666666666664</v>
      </c>
      <c r="E334" t="str">
        <f>LOOKUP($A334,'DATA SHEET'!$A$2:$A$253,'DATA SHEET'!$H$2:$H$253)</f>
        <v>43.182620</v>
      </c>
      <c r="F334" t="str">
        <f>LOOKUP($A334,'DATA SHEET'!$A$2:$A$253,'DATA SHEET'!$I$2:$I$253)</f>
        <v xml:space="preserve"> -79.245815</v>
      </c>
      <c r="G334">
        <f>LOOKUP($A334,'DATA SHEET'!$A$2:$A$253,'DATA SHEET'!$J$2:$J$253)</f>
        <v>24</v>
      </c>
      <c r="H334" t="str">
        <f>LOOKUP($A334,'DATA SHEET'!$A$2:$A$253,'DATA SHEET'!$K$2:$K$253)</f>
        <v>Sunny</v>
      </c>
      <c r="I334" t="str">
        <f>LOOKUP($A334,'DATA SHEET'!$A$2:$A$253,'DATA SHEET'!$T$2:$T$253)</f>
        <v>SMALL</v>
      </c>
      <c r="J334" t="str">
        <f>LOOKUP($A334,'DATA SHEET'!$A$2:$A$253,'DATA SHEET'!$R$2:$R$253)</f>
        <v>YES</v>
      </c>
      <c r="K334" t="str">
        <f>LOOKUP($A334,'DATA SHEET'!$A$2:$A$253,'DATA SHEET'!$O$2:$O$253)</f>
        <v>Green Area</v>
      </c>
      <c r="L334" t="s">
        <v>22</v>
      </c>
      <c r="M334">
        <v>6.6797292483078016E-2</v>
      </c>
      <c r="N334" t="s">
        <v>19</v>
      </c>
      <c r="O334">
        <v>1.002</v>
      </c>
    </row>
    <row r="335" spans="1:15" x14ac:dyDescent="0.25">
      <c r="A335" s="1" t="s">
        <v>38</v>
      </c>
      <c r="B335" t="s">
        <v>53</v>
      </c>
      <c r="C335" t="str">
        <f>LOOKUP(A335,'DATA SHEET'!$A$2:$A$253,'DATA SHEET'!$E$2:$E$253)</f>
        <v>20227850</v>
      </c>
      <c r="D335">
        <f>LOOKUP(A335,'DATA SHEET'!$A$2:$A$253,'DATA SHEET'!$G$2:$G$253)</f>
        <v>6.5666666666666664</v>
      </c>
      <c r="E335" t="str">
        <f>LOOKUP($A335,'DATA SHEET'!$A$2:$A$253,'DATA SHEET'!$H$2:$H$253)</f>
        <v>43.182620</v>
      </c>
      <c r="F335" t="str">
        <f>LOOKUP($A335,'DATA SHEET'!$A$2:$A$253,'DATA SHEET'!$I$2:$I$253)</f>
        <v xml:space="preserve"> -79.245815</v>
      </c>
      <c r="G335">
        <f>LOOKUP($A335,'DATA SHEET'!$A$2:$A$253,'DATA SHEET'!$J$2:$J$253)</f>
        <v>24</v>
      </c>
      <c r="H335" t="str">
        <f>LOOKUP($A335,'DATA SHEET'!$A$2:$A$253,'DATA SHEET'!$K$2:$K$253)</f>
        <v>Sunny</v>
      </c>
      <c r="I335" t="str">
        <f>LOOKUP($A335,'DATA SHEET'!$A$2:$A$253,'DATA SHEET'!$T$2:$T$253)</f>
        <v>SMALL</v>
      </c>
      <c r="J335" t="str">
        <f>LOOKUP($A335,'DATA SHEET'!$A$2:$A$253,'DATA SHEET'!$R$2:$R$253)</f>
        <v>YES</v>
      </c>
      <c r="K335" t="str">
        <f>LOOKUP($A335,'DATA SHEET'!$A$2:$A$253,'DATA SHEET'!$O$2:$O$253)</f>
        <v>Green Area</v>
      </c>
      <c r="L335" t="s">
        <v>22</v>
      </c>
      <c r="M335">
        <v>6.6797292483078016E-2</v>
      </c>
      <c r="N335" t="s">
        <v>19</v>
      </c>
      <c r="O335">
        <v>7.4989999999999997</v>
      </c>
    </row>
    <row r="336" spans="1:15" x14ac:dyDescent="0.25">
      <c r="A336" s="1" t="s">
        <v>38</v>
      </c>
      <c r="B336" t="s">
        <v>53</v>
      </c>
      <c r="C336" t="str">
        <f>LOOKUP(A336,'DATA SHEET'!$A$2:$A$253,'DATA SHEET'!$E$2:$E$253)</f>
        <v>20227850</v>
      </c>
      <c r="D336">
        <f>LOOKUP(A336,'DATA SHEET'!$A$2:$A$253,'DATA SHEET'!$G$2:$G$253)</f>
        <v>6.5666666666666664</v>
      </c>
      <c r="E336" t="str">
        <f>LOOKUP($A336,'DATA SHEET'!$A$2:$A$253,'DATA SHEET'!$H$2:$H$253)</f>
        <v>43.182620</v>
      </c>
      <c r="F336" t="str">
        <f>LOOKUP($A336,'DATA SHEET'!$A$2:$A$253,'DATA SHEET'!$I$2:$I$253)</f>
        <v xml:space="preserve"> -79.245815</v>
      </c>
      <c r="G336">
        <f>LOOKUP($A336,'DATA SHEET'!$A$2:$A$253,'DATA SHEET'!$J$2:$J$253)</f>
        <v>24</v>
      </c>
      <c r="H336" t="str">
        <f>LOOKUP($A336,'DATA SHEET'!$A$2:$A$253,'DATA SHEET'!$K$2:$K$253)</f>
        <v>Sunny</v>
      </c>
      <c r="I336" t="str">
        <f>LOOKUP($A336,'DATA SHEET'!$A$2:$A$253,'DATA SHEET'!$T$2:$T$253)</f>
        <v>SMALL</v>
      </c>
      <c r="J336" t="str">
        <f>LOOKUP($A336,'DATA SHEET'!$A$2:$A$253,'DATA SHEET'!$R$2:$R$253)</f>
        <v>YES</v>
      </c>
      <c r="K336" t="str">
        <f>LOOKUP($A336,'DATA SHEET'!$A$2:$A$253,'DATA SHEET'!$O$2:$O$253)</f>
        <v>Green Area</v>
      </c>
      <c r="L336" t="s">
        <v>22</v>
      </c>
      <c r="M336">
        <v>6.6797292483078016E-2</v>
      </c>
      <c r="N336" t="s">
        <v>19</v>
      </c>
      <c r="O336">
        <v>0.89100000000000001</v>
      </c>
    </row>
    <row r="337" spans="1:15" x14ac:dyDescent="0.25">
      <c r="A337" s="1" t="s">
        <v>38</v>
      </c>
      <c r="B337" t="s">
        <v>53</v>
      </c>
      <c r="C337" t="str">
        <f>LOOKUP(A337,'DATA SHEET'!$A$2:$A$253,'DATA SHEET'!$E$2:$E$253)</f>
        <v>20227850</v>
      </c>
      <c r="D337">
        <f>LOOKUP(A337,'DATA SHEET'!$A$2:$A$253,'DATA SHEET'!$G$2:$G$253)</f>
        <v>6.5666666666666664</v>
      </c>
      <c r="E337" t="str">
        <f>LOOKUP($A337,'DATA SHEET'!$A$2:$A$253,'DATA SHEET'!$H$2:$H$253)</f>
        <v>43.182620</v>
      </c>
      <c r="F337" t="str">
        <f>LOOKUP($A337,'DATA SHEET'!$A$2:$A$253,'DATA SHEET'!$I$2:$I$253)</f>
        <v xml:space="preserve"> -79.245815</v>
      </c>
      <c r="G337">
        <f>LOOKUP($A337,'DATA SHEET'!$A$2:$A$253,'DATA SHEET'!$J$2:$J$253)</f>
        <v>24</v>
      </c>
      <c r="H337" t="str">
        <f>LOOKUP($A337,'DATA SHEET'!$A$2:$A$253,'DATA SHEET'!$K$2:$K$253)</f>
        <v>Sunny</v>
      </c>
      <c r="I337" t="str">
        <f>LOOKUP($A337,'DATA SHEET'!$A$2:$A$253,'DATA SHEET'!$T$2:$T$253)</f>
        <v>SMALL</v>
      </c>
      <c r="J337" t="str">
        <f>LOOKUP($A337,'DATA SHEET'!$A$2:$A$253,'DATA SHEET'!$R$2:$R$253)</f>
        <v>YES</v>
      </c>
      <c r="K337" t="str">
        <f>LOOKUP($A337,'DATA SHEET'!$A$2:$A$253,'DATA SHEET'!$O$2:$O$253)</f>
        <v>Green Area</v>
      </c>
      <c r="L337" t="s">
        <v>22</v>
      </c>
      <c r="M337">
        <v>6.6797292483078016E-2</v>
      </c>
      <c r="N337" t="s">
        <v>19</v>
      </c>
      <c r="O337">
        <v>2.7789999999999999</v>
      </c>
    </row>
    <row r="338" spans="1:15" x14ac:dyDescent="0.25">
      <c r="A338" s="1" t="s">
        <v>38</v>
      </c>
      <c r="B338" t="s">
        <v>53</v>
      </c>
      <c r="C338" t="str">
        <f>LOOKUP(A338,'DATA SHEET'!$A$2:$A$253,'DATA SHEET'!$E$2:$E$253)</f>
        <v>20227850</v>
      </c>
      <c r="D338">
        <f>LOOKUP(A338,'DATA SHEET'!$A$2:$A$253,'DATA SHEET'!$G$2:$G$253)</f>
        <v>6.5666666666666664</v>
      </c>
      <c r="E338" t="str">
        <f>LOOKUP($A338,'DATA SHEET'!$A$2:$A$253,'DATA SHEET'!$H$2:$H$253)</f>
        <v>43.182620</v>
      </c>
      <c r="F338" t="str">
        <f>LOOKUP($A338,'DATA SHEET'!$A$2:$A$253,'DATA SHEET'!$I$2:$I$253)</f>
        <v xml:space="preserve"> -79.245815</v>
      </c>
      <c r="G338">
        <f>LOOKUP($A338,'DATA SHEET'!$A$2:$A$253,'DATA SHEET'!$J$2:$J$253)</f>
        <v>24</v>
      </c>
      <c r="H338" t="str">
        <f>LOOKUP($A338,'DATA SHEET'!$A$2:$A$253,'DATA SHEET'!$K$2:$K$253)</f>
        <v>Sunny</v>
      </c>
      <c r="I338" t="str">
        <f>LOOKUP($A338,'DATA SHEET'!$A$2:$A$253,'DATA SHEET'!$T$2:$T$253)</f>
        <v>SMALL</v>
      </c>
      <c r="J338" t="str">
        <f>LOOKUP($A338,'DATA SHEET'!$A$2:$A$253,'DATA SHEET'!$R$2:$R$253)</f>
        <v>YES</v>
      </c>
      <c r="K338" t="str">
        <f>LOOKUP($A338,'DATA SHEET'!$A$2:$A$253,'DATA SHEET'!$O$2:$O$253)</f>
        <v>Green Area</v>
      </c>
      <c r="L338" t="s">
        <v>22</v>
      </c>
      <c r="M338">
        <v>6.6797292483078016E-2</v>
      </c>
      <c r="N338" t="s">
        <v>19</v>
      </c>
      <c r="O338">
        <v>3.7559999999999998</v>
      </c>
    </row>
    <row r="339" spans="1:15" x14ac:dyDescent="0.25">
      <c r="A339" s="1" t="s">
        <v>38</v>
      </c>
      <c r="B339" t="s">
        <v>53</v>
      </c>
      <c r="C339" t="str">
        <f>LOOKUP(A339,'DATA SHEET'!$A$2:$A$253,'DATA SHEET'!$E$2:$E$253)</f>
        <v>20227850</v>
      </c>
      <c r="D339">
        <f>LOOKUP(A339,'DATA SHEET'!$A$2:$A$253,'DATA SHEET'!$G$2:$G$253)</f>
        <v>6.5666666666666664</v>
      </c>
      <c r="E339" t="str">
        <f>LOOKUP($A339,'DATA SHEET'!$A$2:$A$253,'DATA SHEET'!$H$2:$H$253)</f>
        <v>43.182620</v>
      </c>
      <c r="F339" t="str">
        <f>LOOKUP($A339,'DATA SHEET'!$A$2:$A$253,'DATA SHEET'!$I$2:$I$253)</f>
        <v xml:space="preserve"> -79.245815</v>
      </c>
      <c r="G339">
        <f>LOOKUP($A339,'DATA SHEET'!$A$2:$A$253,'DATA SHEET'!$J$2:$J$253)</f>
        <v>24</v>
      </c>
      <c r="H339" t="str">
        <f>LOOKUP($A339,'DATA SHEET'!$A$2:$A$253,'DATA SHEET'!$K$2:$K$253)</f>
        <v>Sunny</v>
      </c>
      <c r="I339" t="str">
        <f>LOOKUP($A339,'DATA SHEET'!$A$2:$A$253,'DATA SHEET'!$T$2:$T$253)</f>
        <v>SMALL</v>
      </c>
      <c r="J339" t="str">
        <f>LOOKUP($A339,'DATA SHEET'!$A$2:$A$253,'DATA SHEET'!$R$2:$R$253)</f>
        <v>YES</v>
      </c>
      <c r="K339" t="str">
        <f>LOOKUP($A339,'DATA SHEET'!$A$2:$A$253,'DATA SHEET'!$O$2:$O$253)</f>
        <v>Green Area</v>
      </c>
      <c r="L339" t="s">
        <v>22</v>
      </c>
      <c r="M339">
        <v>6.6797292483078016E-2</v>
      </c>
      <c r="N339" t="s">
        <v>19</v>
      </c>
      <c r="O339">
        <v>1.024</v>
      </c>
    </row>
    <row r="340" spans="1:15" x14ac:dyDescent="0.25">
      <c r="A340" s="1" t="s">
        <v>38</v>
      </c>
      <c r="B340" t="s">
        <v>53</v>
      </c>
      <c r="C340" t="str">
        <f>LOOKUP(A340,'DATA SHEET'!$A$2:$A$253,'DATA SHEET'!$E$2:$E$253)</f>
        <v>20227850</v>
      </c>
      <c r="D340">
        <f>LOOKUP(A340,'DATA SHEET'!$A$2:$A$253,'DATA SHEET'!$G$2:$G$253)</f>
        <v>6.5666666666666664</v>
      </c>
      <c r="E340" t="str">
        <f>LOOKUP($A340,'DATA SHEET'!$A$2:$A$253,'DATA SHEET'!$H$2:$H$253)</f>
        <v>43.182620</v>
      </c>
      <c r="F340" t="str">
        <f>LOOKUP($A340,'DATA SHEET'!$A$2:$A$253,'DATA SHEET'!$I$2:$I$253)</f>
        <v xml:space="preserve"> -79.245815</v>
      </c>
      <c r="G340">
        <f>LOOKUP($A340,'DATA SHEET'!$A$2:$A$253,'DATA SHEET'!$J$2:$J$253)</f>
        <v>24</v>
      </c>
      <c r="H340" t="str">
        <f>LOOKUP($A340,'DATA SHEET'!$A$2:$A$253,'DATA SHEET'!$K$2:$K$253)</f>
        <v>Sunny</v>
      </c>
      <c r="I340" t="str">
        <f>LOOKUP($A340,'DATA SHEET'!$A$2:$A$253,'DATA SHEET'!$T$2:$T$253)</f>
        <v>SMALL</v>
      </c>
      <c r="J340" t="str">
        <f>LOOKUP($A340,'DATA SHEET'!$A$2:$A$253,'DATA SHEET'!$R$2:$R$253)</f>
        <v>YES</v>
      </c>
      <c r="K340" t="str">
        <f>LOOKUP($A340,'DATA SHEET'!$A$2:$A$253,'DATA SHEET'!$O$2:$O$253)</f>
        <v>Green Area</v>
      </c>
      <c r="L340" t="s">
        <v>22</v>
      </c>
      <c r="M340">
        <v>6.6797292483078016E-2</v>
      </c>
      <c r="N340" t="s">
        <v>19</v>
      </c>
      <c r="O340">
        <v>1.002</v>
      </c>
    </row>
    <row r="341" spans="1:15" x14ac:dyDescent="0.25">
      <c r="A341" s="1" t="s">
        <v>38</v>
      </c>
      <c r="B341" t="s">
        <v>53</v>
      </c>
      <c r="C341" t="str">
        <f>LOOKUP(A341,'DATA SHEET'!$A$2:$A$253,'DATA SHEET'!$E$2:$E$253)</f>
        <v>20227850</v>
      </c>
      <c r="D341">
        <f>LOOKUP(A341,'DATA SHEET'!$A$2:$A$253,'DATA SHEET'!$G$2:$G$253)</f>
        <v>6.5666666666666664</v>
      </c>
      <c r="E341" t="str">
        <f>LOOKUP($A341,'DATA SHEET'!$A$2:$A$253,'DATA SHEET'!$H$2:$H$253)</f>
        <v>43.182620</v>
      </c>
      <c r="F341" t="str">
        <f>LOOKUP($A341,'DATA SHEET'!$A$2:$A$253,'DATA SHEET'!$I$2:$I$253)</f>
        <v xml:space="preserve"> -79.245815</v>
      </c>
      <c r="G341">
        <f>LOOKUP($A341,'DATA SHEET'!$A$2:$A$253,'DATA SHEET'!$J$2:$J$253)</f>
        <v>24</v>
      </c>
      <c r="H341" t="str">
        <f>LOOKUP($A341,'DATA SHEET'!$A$2:$A$253,'DATA SHEET'!$K$2:$K$253)</f>
        <v>Sunny</v>
      </c>
      <c r="I341" t="str">
        <f>LOOKUP($A341,'DATA SHEET'!$A$2:$A$253,'DATA SHEET'!$T$2:$T$253)</f>
        <v>SMALL</v>
      </c>
      <c r="J341" t="str">
        <f>LOOKUP($A341,'DATA SHEET'!$A$2:$A$253,'DATA SHEET'!$R$2:$R$253)</f>
        <v>YES</v>
      </c>
      <c r="K341" t="str">
        <f>LOOKUP($A341,'DATA SHEET'!$A$2:$A$253,'DATA SHEET'!$O$2:$O$253)</f>
        <v>Green Area</v>
      </c>
      <c r="L341" t="s">
        <v>22</v>
      </c>
      <c r="M341">
        <v>6.6797292483078016E-2</v>
      </c>
      <c r="N341" t="s">
        <v>19</v>
      </c>
      <c r="O341">
        <v>1.5029999999999999</v>
      </c>
    </row>
    <row r="342" spans="1:15" x14ac:dyDescent="0.25">
      <c r="A342" s="1" t="s">
        <v>41</v>
      </c>
      <c r="B342" t="s">
        <v>54</v>
      </c>
      <c r="C342" t="str">
        <f>LOOKUP(A342,'DATA SHEET'!$A$2:$A$253,'DATA SHEET'!$E$2:$E$253)</f>
        <v>20227852</v>
      </c>
      <c r="D342">
        <f>LOOKUP(A342,'DATA SHEET'!$A$2:$A$253,'DATA SHEET'!$G$2:$G$253)</f>
        <v>6.5</v>
      </c>
      <c r="E342" t="str">
        <f>LOOKUP($A342,'DATA SHEET'!$A$2:$A$253,'DATA SHEET'!$H$2:$H$253)</f>
        <v>43.182620</v>
      </c>
      <c r="F342" t="str">
        <f>LOOKUP($A342,'DATA SHEET'!$A$2:$A$253,'DATA SHEET'!$I$2:$I$253)</f>
        <v xml:space="preserve"> -79.245815</v>
      </c>
      <c r="G342">
        <f>LOOKUP($A342,'DATA SHEET'!$A$2:$A$253,'DATA SHEET'!$J$2:$J$253)</f>
        <v>21</v>
      </c>
      <c r="H342" t="str">
        <f>LOOKUP($A342,'DATA SHEET'!$A$2:$A$253,'DATA SHEET'!$K$2:$K$253)</f>
        <v>Partly Cloudy</v>
      </c>
      <c r="I342" t="str">
        <f>LOOKUP($A342,'DATA SHEET'!$A$2:$A$253,'DATA SHEET'!$T$2:$T$253)</f>
        <v>SMALL</v>
      </c>
      <c r="J342" t="str">
        <f>LOOKUP($A342,'DATA SHEET'!$A$2:$A$253,'DATA SHEET'!$R$2:$R$253)</f>
        <v>YES</v>
      </c>
      <c r="K342" t="str">
        <f>LOOKUP($A342,'DATA SHEET'!$A$2:$A$253,'DATA SHEET'!$O$2:$O$253)</f>
        <v>Green Area</v>
      </c>
      <c r="L342" t="s">
        <v>15</v>
      </c>
      <c r="M342">
        <v>0.15005376926732075</v>
      </c>
      <c r="N342" t="s">
        <v>18</v>
      </c>
      <c r="O342">
        <v>1.0249999999999999</v>
      </c>
    </row>
    <row r="343" spans="1:15" x14ac:dyDescent="0.25">
      <c r="A343" s="1" t="s">
        <v>41</v>
      </c>
      <c r="B343" t="s">
        <v>54</v>
      </c>
      <c r="C343" t="str">
        <f>LOOKUP(A343,'DATA SHEET'!$A$2:$A$253,'DATA SHEET'!$E$2:$E$253)</f>
        <v>20227852</v>
      </c>
      <c r="D343">
        <f>LOOKUP(A343,'DATA SHEET'!$A$2:$A$253,'DATA SHEET'!$G$2:$G$253)</f>
        <v>6.5</v>
      </c>
      <c r="E343" t="str">
        <f>LOOKUP($A343,'DATA SHEET'!$A$2:$A$253,'DATA SHEET'!$H$2:$H$253)</f>
        <v>43.182620</v>
      </c>
      <c r="F343" t="str">
        <f>LOOKUP($A343,'DATA SHEET'!$A$2:$A$253,'DATA SHEET'!$I$2:$I$253)</f>
        <v xml:space="preserve"> -79.245815</v>
      </c>
      <c r="G343">
        <f>LOOKUP($A343,'DATA SHEET'!$A$2:$A$253,'DATA SHEET'!$J$2:$J$253)</f>
        <v>21</v>
      </c>
      <c r="H343" t="str">
        <f>LOOKUP($A343,'DATA SHEET'!$A$2:$A$253,'DATA SHEET'!$K$2:$K$253)</f>
        <v>Partly Cloudy</v>
      </c>
      <c r="I343" t="str">
        <f>LOOKUP($A343,'DATA SHEET'!$A$2:$A$253,'DATA SHEET'!$T$2:$T$253)</f>
        <v>SMALL</v>
      </c>
      <c r="J343" t="str">
        <f>LOOKUP($A343,'DATA SHEET'!$A$2:$A$253,'DATA SHEET'!$R$2:$R$253)</f>
        <v>YES</v>
      </c>
      <c r="K343" t="str">
        <f>LOOKUP($A343,'DATA SHEET'!$A$2:$A$253,'DATA SHEET'!$O$2:$O$253)</f>
        <v>Green Area</v>
      </c>
      <c r="L343" t="s">
        <v>15</v>
      </c>
      <c r="M343">
        <v>0.15005376926732075</v>
      </c>
      <c r="N343" t="s">
        <v>18</v>
      </c>
      <c r="O343">
        <v>1.9970000000000001</v>
      </c>
    </row>
    <row r="344" spans="1:15" x14ac:dyDescent="0.25">
      <c r="A344" s="1" t="s">
        <v>41</v>
      </c>
      <c r="B344" t="s">
        <v>54</v>
      </c>
      <c r="C344" t="str">
        <f>LOOKUP(A344,'DATA SHEET'!$A$2:$A$253,'DATA SHEET'!$E$2:$E$253)</f>
        <v>20227852</v>
      </c>
      <c r="D344">
        <f>LOOKUP(A344,'DATA SHEET'!$A$2:$A$253,'DATA SHEET'!$G$2:$G$253)</f>
        <v>6.5</v>
      </c>
      <c r="E344" t="str">
        <f>LOOKUP($A344,'DATA SHEET'!$A$2:$A$253,'DATA SHEET'!$H$2:$H$253)</f>
        <v>43.182620</v>
      </c>
      <c r="F344" t="str">
        <f>LOOKUP($A344,'DATA SHEET'!$A$2:$A$253,'DATA SHEET'!$I$2:$I$253)</f>
        <v xml:space="preserve"> -79.245815</v>
      </c>
      <c r="G344">
        <f>LOOKUP($A344,'DATA SHEET'!$A$2:$A$253,'DATA SHEET'!$J$2:$J$253)</f>
        <v>21</v>
      </c>
      <c r="H344" t="str">
        <f>LOOKUP($A344,'DATA SHEET'!$A$2:$A$253,'DATA SHEET'!$K$2:$K$253)</f>
        <v>Partly Cloudy</v>
      </c>
      <c r="I344" t="str">
        <f>LOOKUP($A344,'DATA SHEET'!$A$2:$A$253,'DATA SHEET'!$T$2:$T$253)</f>
        <v>SMALL</v>
      </c>
      <c r="J344" t="str">
        <f>LOOKUP($A344,'DATA SHEET'!$A$2:$A$253,'DATA SHEET'!$R$2:$R$253)</f>
        <v>YES</v>
      </c>
      <c r="K344" t="str">
        <f>LOOKUP($A344,'DATA SHEET'!$A$2:$A$253,'DATA SHEET'!$O$2:$O$253)</f>
        <v>Green Area</v>
      </c>
      <c r="L344" t="s">
        <v>15</v>
      </c>
      <c r="M344">
        <v>0.15005376926732075</v>
      </c>
      <c r="N344" t="s">
        <v>18</v>
      </c>
      <c r="O344">
        <v>1E-3</v>
      </c>
    </row>
    <row r="345" spans="1:15" x14ac:dyDescent="0.25">
      <c r="A345" s="1" t="s">
        <v>41</v>
      </c>
      <c r="B345" t="s">
        <v>54</v>
      </c>
      <c r="C345" t="str">
        <f>LOOKUP(A345,'DATA SHEET'!$A$2:$A$253,'DATA SHEET'!$E$2:$E$253)</f>
        <v>20227852</v>
      </c>
      <c r="D345">
        <f>LOOKUP(A345,'DATA SHEET'!$A$2:$A$253,'DATA SHEET'!$G$2:$G$253)</f>
        <v>6.5</v>
      </c>
      <c r="E345" t="str">
        <f>LOOKUP($A345,'DATA SHEET'!$A$2:$A$253,'DATA SHEET'!$H$2:$H$253)</f>
        <v>43.182620</v>
      </c>
      <c r="F345" t="str">
        <f>LOOKUP($A345,'DATA SHEET'!$A$2:$A$253,'DATA SHEET'!$I$2:$I$253)</f>
        <v xml:space="preserve"> -79.245815</v>
      </c>
      <c r="G345">
        <f>LOOKUP($A345,'DATA SHEET'!$A$2:$A$253,'DATA SHEET'!$J$2:$J$253)</f>
        <v>21</v>
      </c>
      <c r="H345" t="str">
        <f>LOOKUP($A345,'DATA SHEET'!$A$2:$A$253,'DATA SHEET'!$K$2:$K$253)</f>
        <v>Partly Cloudy</v>
      </c>
      <c r="I345" t="str">
        <f>LOOKUP($A345,'DATA SHEET'!$A$2:$A$253,'DATA SHEET'!$T$2:$T$253)</f>
        <v>SMALL</v>
      </c>
      <c r="J345" t="str">
        <f>LOOKUP($A345,'DATA SHEET'!$A$2:$A$253,'DATA SHEET'!$R$2:$R$253)</f>
        <v>YES</v>
      </c>
      <c r="K345" t="str">
        <f>LOOKUP($A345,'DATA SHEET'!$A$2:$A$253,'DATA SHEET'!$O$2:$O$253)</f>
        <v>Green Area</v>
      </c>
      <c r="L345" t="s">
        <v>15</v>
      </c>
      <c r="M345">
        <v>0.15005376926732075</v>
      </c>
      <c r="N345" t="s">
        <v>18</v>
      </c>
      <c r="O345">
        <v>1.7470000000000001</v>
      </c>
    </row>
    <row r="346" spans="1:15" x14ac:dyDescent="0.25">
      <c r="A346" s="1" t="s">
        <v>41</v>
      </c>
      <c r="B346" t="s">
        <v>54</v>
      </c>
      <c r="C346" t="str">
        <f>LOOKUP(A346,'DATA SHEET'!$A$2:$A$253,'DATA SHEET'!$E$2:$E$253)</f>
        <v>20227852</v>
      </c>
      <c r="D346">
        <f>LOOKUP(A346,'DATA SHEET'!$A$2:$A$253,'DATA SHEET'!$G$2:$G$253)</f>
        <v>6.5</v>
      </c>
      <c r="E346" t="str">
        <f>LOOKUP($A346,'DATA SHEET'!$A$2:$A$253,'DATA SHEET'!$H$2:$H$253)</f>
        <v>43.182620</v>
      </c>
      <c r="F346" t="str">
        <f>LOOKUP($A346,'DATA SHEET'!$A$2:$A$253,'DATA SHEET'!$I$2:$I$253)</f>
        <v xml:space="preserve"> -79.245815</v>
      </c>
      <c r="G346">
        <f>LOOKUP($A346,'DATA SHEET'!$A$2:$A$253,'DATA SHEET'!$J$2:$J$253)</f>
        <v>21</v>
      </c>
      <c r="H346" t="str">
        <f>LOOKUP($A346,'DATA SHEET'!$A$2:$A$253,'DATA SHEET'!$K$2:$K$253)</f>
        <v>Partly Cloudy</v>
      </c>
      <c r="I346" t="str">
        <f>LOOKUP($A346,'DATA SHEET'!$A$2:$A$253,'DATA SHEET'!$T$2:$T$253)</f>
        <v>SMALL</v>
      </c>
      <c r="J346" t="str">
        <f>LOOKUP($A346,'DATA SHEET'!$A$2:$A$253,'DATA SHEET'!$R$2:$R$253)</f>
        <v>YES</v>
      </c>
      <c r="K346" t="str">
        <f>LOOKUP($A346,'DATA SHEET'!$A$2:$A$253,'DATA SHEET'!$O$2:$O$253)</f>
        <v>Green Area</v>
      </c>
      <c r="L346" t="s">
        <v>15</v>
      </c>
      <c r="M346">
        <v>0.15005376926732075</v>
      </c>
      <c r="N346" t="s">
        <v>18</v>
      </c>
      <c r="O346">
        <v>0.499</v>
      </c>
    </row>
    <row r="347" spans="1:15" x14ac:dyDescent="0.25">
      <c r="A347" s="1" t="s">
        <v>41</v>
      </c>
      <c r="B347" t="s">
        <v>54</v>
      </c>
      <c r="C347" t="str">
        <f>LOOKUP(A347,'DATA SHEET'!$A$2:$A$253,'DATA SHEET'!$E$2:$E$253)</f>
        <v>20227852</v>
      </c>
      <c r="D347">
        <f>LOOKUP(A347,'DATA SHEET'!$A$2:$A$253,'DATA SHEET'!$G$2:$G$253)</f>
        <v>6.5</v>
      </c>
      <c r="E347" t="str">
        <f>LOOKUP($A347,'DATA SHEET'!$A$2:$A$253,'DATA SHEET'!$H$2:$H$253)</f>
        <v>43.182620</v>
      </c>
      <c r="F347" t="str">
        <f>LOOKUP($A347,'DATA SHEET'!$A$2:$A$253,'DATA SHEET'!$I$2:$I$253)</f>
        <v xml:space="preserve"> -79.245815</v>
      </c>
      <c r="G347">
        <f>LOOKUP($A347,'DATA SHEET'!$A$2:$A$253,'DATA SHEET'!$J$2:$J$253)</f>
        <v>21</v>
      </c>
      <c r="H347" t="str">
        <f>LOOKUP($A347,'DATA SHEET'!$A$2:$A$253,'DATA SHEET'!$K$2:$K$253)</f>
        <v>Partly Cloudy</v>
      </c>
      <c r="I347" t="str">
        <f>LOOKUP($A347,'DATA SHEET'!$A$2:$A$253,'DATA SHEET'!$T$2:$T$253)</f>
        <v>SMALL</v>
      </c>
      <c r="J347" t="str">
        <f>LOOKUP($A347,'DATA SHEET'!$A$2:$A$253,'DATA SHEET'!$R$2:$R$253)</f>
        <v>YES</v>
      </c>
      <c r="K347" t="str">
        <f>LOOKUP($A347,'DATA SHEET'!$A$2:$A$253,'DATA SHEET'!$O$2:$O$253)</f>
        <v>Green Area</v>
      </c>
      <c r="L347" t="s">
        <v>15</v>
      </c>
      <c r="M347">
        <v>0.15005376926732075</v>
      </c>
      <c r="N347" t="s">
        <v>18</v>
      </c>
      <c r="O347">
        <v>0.50800000000000001</v>
      </c>
    </row>
    <row r="348" spans="1:15" x14ac:dyDescent="0.25">
      <c r="A348" s="1" t="s">
        <v>41</v>
      </c>
      <c r="B348" t="s">
        <v>54</v>
      </c>
      <c r="C348" t="str">
        <f>LOOKUP(A348,'DATA SHEET'!$A$2:$A$253,'DATA SHEET'!$E$2:$E$253)</f>
        <v>20227852</v>
      </c>
      <c r="D348">
        <f>LOOKUP(A348,'DATA SHEET'!$A$2:$A$253,'DATA SHEET'!$G$2:$G$253)</f>
        <v>6.5</v>
      </c>
      <c r="E348" t="str">
        <f>LOOKUP($A348,'DATA SHEET'!$A$2:$A$253,'DATA SHEET'!$H$2:$H$253)</f>
        <v>43.182620</v>
      </c>
      <c r="F348" t="str">
        <f>LOOKUP($A348,'DATA SHEET'!$A$2:$A$253,'DATA SHEET'!$I$2:$I$253)</f>
        <v xml:space="preserve"> -79.245815</v>
      </c>
      <c r="G348">
        <f>LOOKUP($A348,'DATA SHEET'!$A$2:$A$253,'DATA SHEET'!$J$2:$J$253)</f>
        <v>21</v>
      </c>
      <c r="H348" t="str">
        <f>LOOKUP($A348,'DATA SHEET'!$A$2:$A$253,'DATA SHEET'!$K$2:$K$253)</f>
        <v>Partly Cloudy</v>
      </c>
      <c r="I348" t="str">
        <f>LOOKUP($A348,'DATA SHEET'!$A$2:$A$253,'DATA SHEET'!$T$2:$T$253)</f>
        <v>SMALL</v>
      </c>
      <c r="J348" t="str">
        <f>LOOKUP($A348,'DATA SHEET'!$A$2:$A$253,'DATA SHEET'!$R$2:$R$253)</f>
        <v>YES</v>
      </c>
      <c r="K348" t="str">
        <f>LOOKUP($A348,'DATA SHEET'!$A$2:$A$253,'DATA SHEET'!$O$2:$O$253)</f>
        <v>Green Area</v>
      </c>
      <c r="L348" t="s">
        <v>15</v>
      </c>
      <c r="M348">
        <v>0.15005376926732075</v>
      </c>
      <c r="N348" t="s">
        <v>18</v>
      </c>
      <c r="O348">
        <v>0.505</v>
      </c>
    </row>
    <row r="349" spans="1:15" x14ac:dyDescent="0.25">
      <c r="A349" s="1" t="s">
        <v>41</v>
      </c>
      <c r="B349" t="s">
        <v>54</v>
      </c>
      <c r="C349" t="str">
        <f>LOOKUP(A349,'DATA SHEET'!$A$2:$A$253,'DATA SHEET'!$E$2:$E$253)</f>
        <v>20227852</v>
      </c>
      <c r="D349">
        <f>LOOKUP(A349,'DATA SHEET'!$A$2:$A$253,'DATA SHEET'!$G$2:$G$253)</f>
        <v>6.5</v>
      </c>
      <c r="E349" t="str">
        <f>LOOKUP($A349,'DATA SHEET'!$A$2:$A$253,'DATA SHEET'!$H$2:$H$253)</f>
        <v>43.182620</v>
      </c>
      <c r="F349" t="str">
        <f>LOOKUP($A349,'DATA SHEET'!$A$2:$A$253,'DATA SHEET'!$I$2:$I$253)</f>
        <v xml:space="preserve"> -79.245815</v>
      </c>
      <c r="G349">
        <f>LOOKUP($A349,'DATA SHEET'!$A$2:$A$253,'DATA SHEET'!$J$2:$J$253)</f>
        <v>21</v>
      </c>
      <c r="H349" t="str">
        <f>LOOKUP($A349,'DATA SHEET'!$A$2:$A$253,'DATA SHEET'!$K$2:$K$253)</f>
        <v>Partly Cloudy</v>
      </c>
      <c r="I349" t="str">
        <f>LOOKUP($A349,'DATA SHEET'!$A$2:$A$253,'DATA SHEET'!$T$2:$T$253)</f>
        <v>SMALL</v>
      </c>
      <c r="J349" t="str">
        <f>LOOKUP($A349,'DATA SHEET'!$A$2:$A$253,'DATA SHEET'!$R$2:$R$253)</f>
        <v>YES</v>
      </c>
      <c r="K349" t="str">
        <f>LOOKUP($A349,'DATA SHEET'!$A$2:$A$253,'DATA SHEET'!$O$2:$O$253)</f>
        <v>Green Area</v>
      </c>
      <c r="L349" t="s">
        <v>15</v>
      </c>
      <c r="M349">
        <v>0.15005376926732075</v>
      </c>
      <c r="N349" t="s">
        <v>18</v>
      </c>
      <c r="O349">
        <v>0.746</v>
      </c>
    </row>
    <row r="350" spans="1:15" x14ac:dyDescent="0.25">
      <c r="A350" s="1" t="s">
        <v>41</v>
      </c>
      <c r="B350" t="s">
        <v>54</v>
      </c>
      <c r="C350" t="str">
        <f>LOOKUP(A350,'DATA SHEET'!$A$2:$A$253,'DATA SHEET'!$E$2:$E$253)</f>
        <v>20227852</v>
      </c>
      <c r="D350">
        <f>LOOKUP(A350,'DATA SHEET'!$A$2:$A$253,'DATA SHEET'!$G$2:$G$253)</f>
        <v>6.5</v>
      </c>
      <c r="E350" t="str">
        <f>LOOKUP($A350,'DATA SHEET'!$A$2:$A$253,'DATA SHEET'!$H$2:$H$253)</f>
        <v>43.182620</v>
      </c>
      <c r="F350" t="str">
        <f>LOOKUP($A350,'DATA SHEET'!$A$2:$A$253,'DATA SHEET'!$I$2:$I$253)</f>
        <v xml:space="preserve"> -79.245815</v>
      </c>
      <c r="G350">
        <f>LOOKUP($A350,'DATA SHEET'!$A$2:$A$253,'DATA SHEET'!$J$2:$J$253)</f>
        <v>21</v>
      </c>
      <c r="H350" t="str">
        <f>LOOKUP($A350,'DATA SHEET'!$A$2:$A$253,'DATA SHEET'!$K$2:$K$253)</f>
        <v>Partly Cloudy</v>
      </c>
      <c r="I350" t="str">
        <f>LOOKUP($A350,'DATA SHEET'!$A$2:$A$253,'DATA SHEET'!$T$2:$T$253)</f>
        <v>SMALL</v>
      </c>
      <c r="J350" t="str">
        <f>LOOKUP($A350,'DATA SHEET'!$A$2:$A$253,'DATA SHEET'!$R$2:$R$253)</f>
        <v>YES</v>
      </c>
      <c r="K350" t="str">
        <f>LOOKUP($A350,'DATA SHEET'!$A$2:$A$253,'DATA SHEET'!$O$2:$O$253)</f>
        <v>Green Area</v>
      </c>
      <c r="L350" t="s">
        <v>15</v>
      </c>
      <c r="M350">
        <v>0.15005376926732075</v>
      </c>
      <c r="N350" t="s">
        <v>18</v>
      </c>
      <c r="O350">
        <v>1</v>
      </c>
    </row>
    <row r="351" spans="1:15" x14ac:dyDescent="0.25">
      <c r="A351" s="1" t="s">
        <v>41</v>
      </c>
      <c r="B351" t="s">
        <v>54</v>
      </c>
      <c r="C351" t="str">
        <f>LOOKUP(A351,'DATA SHEET'!$A$2:$A$253,'DATA SHEET'!$E$2:$E$253)</f>
        <v>20227852</v>
      </c>
      <c r="D351">
        <f>LOOKUP(A351,'DATA SHEET'!$A$2:$A$253,'DATA SHEET'!$G$2:$G$253)</f>
        <v>6.5</v>
      </c>
      <c r="E351" t="str">
        <f>LOOKUP($A351,'DATA SHEET'!$A$2:$A$253,'DATA SHEET'!$H$2:$H$253)</f>
        <v>43.182620</v>
      </c>
      <c r="F351" t="str">
        <f>LOOKUP($A351,'DATA SHEET'!$A$2:$A$253,'DATA SHEET'!$I$2:$I$253)</f>
        <v xml:space="preserve"> -79.245815</v>
      </c>
      <c r="G351">
        <f>LOOKUP($A351,'DATA SHEET'!$A$2:$A$253,'DATA SHEET'!$J$2:$J$253)</f>
        <v>21</v>
      </c>
      <c r="H351" t="str">
        <f>LOOKUP($A351,'DATA SHEET'!$A$2:$A$253,'DATA SHEET'!$K$2:$K$253)</f>
        <v>Partly Cloudy</v>
      </c>
      <c r="I351" t="str">
        <f>LOOKUP($A351,'DATA SHEET'!$A$2:$A$253,'DATA SHEET'!$T$2:$T$253)</f>
        <v>SMALL</v>
      </c>
      <c r="J351" t="str">
        <f>LOOKUP($A351,'DATA SHEET'!$A$2:$A$253,'DATA SHEET'!$R$2:$R$253)</f>
        <v>YES</v>
      </c>
      <c r="K351" t="str">
        <f>LOOKUP($A351,'DATA SHEET'!$A$2:$A$253,'DATA SHEET'!$O$2:$O$253)</f>
        <v>Green Area</v>
      </c>
      <c r="L351" t="s">
        <v>15</v>
      </c>
      <c r="M351">
        <v>0.15005376926732075</v>
      </c>
      <c r="N351" t="s">
        <v>18</v>
      </c>
      <c r="O351">
        <v>3.4990000000000001</v>
      </c>
    </row>
    <row r="352" spans="1:15" x14ac:dyDescent="0.25">
      <c r="A352" s="1" t="s">
        <v>41</v>
      </c>
      <c r="B352" t="s">
        <v>54</v>
      </c>
      <c r="C352" t="str">
        <f>LOOKUP(A352,'DATA SHEET'!$A$2:$A$253,'DATA SHEET'!$E$2:$E$253)</f>
        <v>20227852</v>
      </c>
      <c r="D352">
        <f>LOOKUP(A352,'DATA SHEET'!$A$2:$A$253,'DATA SHEET'!$G$2:$G$253)</f>
        <v>6.5</v>
      </c>
      <c r="E352" t="str">
        <f>LOOKUP($A352,'DATA SHEET'!$A$2:$A$253,'DATA SHEET'!$H$2:$H$253)</f>
        <v>43.182620</v>
      </c>
      <c r="F352" t="str">
        <f>LOOKUP($A352,'DATA SHEET'!$A$2:$A$253,'DATA SHEET'!$I$2:$I$253)</f>
        <v xml:space="preserve"> -79.245815</v>
      </c>
      <c r="G352">
        <f>LOOKUP($A352,'DATA SHEET'!$A$2:$A$253,'DATA SHEET'!$J$2:$J$253)</f>
        <v>21</v>
      </c>
      <c r="H352" t="str">
        <f>LOOKUP($A352,'DATA SHEET'!$A$2:$A$253,'DATA SHEET'!$K$2:$K$253)</f>
        <v>Partly Cloudy</v>
      </c>
      <c r="I352" t="str">
        <f>LOOKUP($A352,'DATA SHEET'!$A$2:$A$253,'DATA SHEET'!$T$2:$T$253)</f>
        <v>SMALL</v>
      </c>
      <c r="J352" t="str">
        <f>LOOKUP($A352,'DATA SHEET'!$A$2:$A$253,'DATA SHEET'!$R$2:$R$253)</f>
        <v>YES</v>
      </c>
      <c r="K352" t="str">
        <f>LOOKUP($A352,'DATA SHEET'!$A$2:$A$253,'DATA SHEET'!$O$2:$O$253)</f>
        <v>Green Area</v>
      </c>
      <c r="L352" t="s">
        <v>15</v>
      </c>
      <c r="M352">
        <v>0.15005376926732075</v>
      </c>
      <c r="N352" t="s">
        <v>18</v>
      </c>
      <c r="O352">
        <v>0.497</v>
      </c>
    </row>
    <row r="353" spans="1:15" x14ac:dyDescent="0.25">
      <c r="A353" s="1" t="s">
        <v>41</v>
      </c>
      <c r="B353" t="s">
        <v>54</v>
      </c>
      <c r="C353" t="str">
        <f>LOOKUP(A353,'DATA SHEET'!$A$2:$A$253,'DATA SHEET'!$E$2:$E$253)</f>
        <v>20227852</v>
      </c>
      <c r="D353">
        <f>LOOKUP(A353,'DATA SHEET'!$A$2:$A$253,'DATA SHEET'!$G$2:$G$253)</f>
        <v>6.5</v>
      </c>
      <c r="E353" t="str">
        <f>LOOKUP($A353,'DATA SHEET'!$A$2:$A$253,'DATA SHEET'!$H$2:$H$253)</f>
        <v>43.182620</v>
      </c>
      <c r="F353" t="str">
        <f>LOOKUP($A353,'DATA SHEET'!$A$2:$A$253,'DATA SHEET'!$I$2:$I$253)</f>
        <v xml:space="preserve"> -79.245815</v>
      </c>
      <c r="G353">
        <f>LOOKUP($A353,'DATA SHEET'!$A$2:$A$253,'DATA SHEET'!$J$2:$J$253)</f>
        <v>21</v>
      </c>
      <c r="H353" t="str">
        <f>LOOKUP($A353,'DATA SHEET'!$A$2:$A$253,'DATA SHEET'!$K$2:$K$253)</f>
        <v>Partly Cloudy</v>
      </c>
      <c r="I353" t="str">
        <f>LOOKUP($A353,'DATA SHEET'!$A$2:$A$253,'DATA SHEET'!$T$2:$T$253)</f>
        <v>SMALL</v>
      </c>
      <c r="J353" t="str">
        <f>LOOKUP($A353,'DATA SHEET'!$A$2:$A$253,'DATA SHEET'!$R$2:$R$253)</f>
        <v>YES</v>
      </c>
      <c r="K353" t="str">
        <f>LOOKUP($A353,'DATA SHEET'!$A$2:$A$253,'DATA SHEET'!$O$2:$O$253)</f>
        <v>Green Area</v>
      </c>
      <c r="L353" t="s">
        <v>15</v>
      </c>
      <c r="M353">
        <v>0.15005376926732075</v>
      </c>
      <c r="N353" t="s">
        <v>18</v>
      </c>
      <c r="O353">
        <v>1.748</v>
      </c>
    </row>
    <row r="354" spans="1:15" x14ac:dyDescent="0.25">
      <c r="A354" s="1" t="s">
        <v>41</v>
      </c>
      <c r="B354" t="s">
        <v>54</v>
      </c>
      <c r="C354" t="str">
        <f>LOOKUP(A354,'DATA SHEET'!$A$2:$A$253,'DATA SHEET'!$E$2:$E$253)</f>
        <v>20227852</v>
      </c>
      <c r="D354">
        <f>LOOKUP(A354,'DATA SHEET'!$A$2:$A$253,'DATA SHEET'!$G$2:$G$253)</f>
        <v>6.5</v>
      </c>
      <c r="E354" t="str">
        <f>LOOKUP($A354,'DATA SHEET'!$A$2:$A$253,'DATA SHEET'!$H$2:$H$253)</f>
        <v>43.182620</v>
      </c>
      <c r="F354" t="str">
        <f>LOOKUP($A354,'DATA SHEET'!$A$2:$A$253,'DATA SHEET'!$I$2:$I$253)</f>
        <v xml:space="preserve"> -79.245815</v>
      </c>
      <c r="G354">
        <f>LOOKUP($A354,'DATA SHEET'!$A$2:$A$253,'DATA SHEET'!$J$2:$J$253)</f>
        <v>21</v>
      </c>
      <c r="H354" t="str">
        <f>LOOKUP($A354,'DATA SHEET'!$A$2:$A$253,'DATA SHEET'!$K$2:$K$253)</f>
        <v>Partly Cloudy</v>
      </c>
      <c r="I354" t="str">
        <f>LOOKUP($A354,'DATA SHEET'!$A$2:$A$253,'DATA SHEET'!$T$2:$T$253)</f>
        <v>SMALL</v>
      </c>
      <c r="J354" t="str">
        <f>LOOKUP($A354,'DATA SHEET'!$A$2:$A$253,'DATA SHEET'!$R$2:$R$253)</f>
        <v>YES</v>
      </c>
      <c r="K354" t="str">
        <f>LOOKUP($A354,'DATA SHEET'!$A$2:$A$253,'DATA SHEET'!$O$2:$O$253)</f>
        <v>Green Area</v>
      </c>
      <c r="L354" t="s">
        <v>15</v>
      </c>
      <c r="M354">
        <v>0.15005376926732075</v>
      </c>
      <c r="N354" t="s">
        <v>18</v>
      </c>
      <c r="O354">
        <v>1</v>
      </c>
    </row>
    <row r="355" spans="1:15" x14ac:dyDescent="0.25">
      <c r="A355" s="1" t="s">
        <v>41</v>
      </c>
      <c r="B355" t="s">
        <v>54</v>
      </c>
      <c r="C355" t="str">
        <f>LOOKUP(A355,'DATA SHEET'!$A$2:$A$253,'DATA SHEET'!$E$2:$E$253)</f>
        <v>20227852</v>
      </c>
      <c r="D355">
        <f>LOOKUP(A355,'DATA SHEET'!$A$2:$A$253,'DATA SHEET'!$G$2:$G$253)</f>
        <v>6.5</v>
      </c>
      <c r="E355" t="str">
        <f>LOOKUP($A355,'DATA SHEET'!$A$2:$A$253,'DATA SHEET'!$H$2:$H$253)</f>
        <v>43.182620</v>
      </c>
      <c r="F355" t="str">
        <f>LOOKUP($A355,'DATA SHEET'!$A$2:$A$253,'DATA SHEET'!$I$2:$I$253)</f>
        <v xml:space="preserve"> -79.245815</v>
      </c>
      <c r="G355">
        <f>LOOKUP($A355,'DATA SHEET'!$A$2:$A$253,'DATA SHEET'!$J$2:$J$253)</f>
        <v>21</v>
      </c>
      <c r="H355" t="str">
        <f>LOOKUP($A355,'DATA SHEET'!$A$2:$A$253,'DATA SHEET'!$K$2:$K$253)</f>
        <v>Partly Cloudy</v>
      </c>
      <c r="I355" t="str">
        <f>LOOKUP($A355,'DATA SHEET'!$A$2:$A$253,'DATA SHEET'!$T$2:$T$253)</f>
        <v>SMALL</v>
      </c>
      <c r="J355" t="str">
        <f>LOOKUP($A355,'DATA SHEET'!$A$2:$A$253,'DATA SHEET'!$R$2:$R$253)</f>
        <v>YES</v>
      </c>
      <c r="K355" t="str">
        <f>LOOKUP($A355,'DATA SHEET'!$A$2:$A$253,'DATA SHEET'!$O$2:$O$253)</f>
        <v>Green Area</v>
      </c>
      <c r="L355" t="s">
        <v>15</v>
      </c>
      <c r="M355">
        <v>0.15005376926732075</v>
      </c>
      <c r="N355" t="s">
        <v>18</v>
      </c>
      <c r="O355">
        <v>1.2569999999999999</v>
      </c>
    </row>
    <row r="356" spans="1:15" x14ac:dyDescent="0.25">
      <c r="A356" s="1" t="s">
        <v>41</v>
      </c>
      <c r="B356" t="s">
        <v>54</v>
      </c>
      <c r="C356" t="str">
        <f>LOOKUP(A356,'DATA SHEET'!$A$2:$A$253,'DATA SHEET'!$E$2:$E$253)</f>
        <v>20227852</v>
      </c>
      <c r="D356">
        <f>LOOKUP(A356,'DATA SHEET'!$A$2:$A$253,'DATA SHEET'!$G$2:$G$253)</f>
        <v>6.5</v>
      </c>
      <c r="E356" t="str">
        <f>LOOKUP($A356,'DATA SHEET'!$A$2:$A$253,'DATA SHEET'!$H$2:$H$253)</f>
        <v>43.182620</v>
      </c>
      <c r="F356" t="str">
        <f>LOOKUP($A356,'DATA SHEET'!$A$2:$A$253,'DATA SHEET'!$I$2:$I$253)</f>
        <v xml:space="preserve"> -79.245815</v>
      </c>
      <c r="G356">
        <f>LOOKUP($A356,'DATA SHEET'!$A$2:$A$253,'DATA SHEET'!$J$2:$J$253)</f>
        <v>21</v>
      </c>
      <c r="H356" t="str">
        <f>LOOKUP($A356,'DATA SHEET'!$A$2:$A$253,'DATA SHEET'!$K$2:$K$253)</f>
        <v>Partly Cloudy</v>
      </c>
      <c r="I356" t="str">
        <f>LOOKUP($A356,'DATA SHEET'!$A$2:$A$253,'DATA SHEET'!$T$2:$T$253)</f>
        <v>SMALL</v>
      </c>
      <c r="J356" t="str">
        <f>LOOKUP($A356,'DATA SHEET'!$A$2:$A$253,'DATA SHEET'!$R$2:$R$253)</f>
        <v>YES</v>
      </c>
      <c r="K356" t="str">
        <f>LOOKUP($A356,'DATA SHEET'!$A$2:$A$253,'DATA SHEET'!$O$2:$O$253)</f>
        <v>Green Area</v>
      </c>
      <c r="L356" t="s">
        <v>15</v>
      </c>
      <c r="M356">
        <v>0.15005376926732075</v>
      </c>
      <c r="N356" t="s">
        <v>18</v>
      </c>
      <c r="O356">
        <v>3.258</v>
      </c>
    </row>
    <row r="357" spans="1:15" x14ac:dyDescent="0.25">
      <c r="A357" s="1" t="s">
        <v>41</v>
      </c>
      <c r="B357" t="s">
        <v>54</v>
      </c>
      <c r="C357" t="str">
        <f>LOOKUP(A357,'DATA SHEET'!$A$2:$A$253,'DATA SHEET'!$E$2:$E$253)</f>
        <v>20227852</v>
      </c>
      <c r="D357">
        <f>LOOKUP(A357,'DATA SHEET'!$A$2:$A$253,'DATA SHEET'!$G$2:$G$253)</f>
        <v>6.5</v>
      </c>
      <c r="E357" t="str">
        <f>LOOKUP($A357,'DATA SHEET'!$A$2:$A$253,'DATA SHEET'!$H$2:$H$253)</f>
        <v>43.182620</v>
      </c>
      <c r="F357" t="str">
        <f>LOOKUP($A357,'DATA SHEET'!$A$2:$A$253,'DATA SHEET'!$I$2:$I$253)</f>
        <v xml:space="preserve"> -79.245815</v>
      </c>
      <c r="G357">
        <f>LOOKUP($A357,'DATA SHEET'!$A$2:$A$253,'DATA SHEET'!$J$2:$J$253)</f>
        <v>21</v>
      </c>
      <c r="H357" t="str">
        <f>LOOKUP($A357,'DATA SHEET'!$A$2:$A$253,'DATA SHEET'!$K$2:$K$253)</f>
        <v>Partly Cloudy</v>
      </c>
      <c r="I357" t="str">
        <f>LOOKUP($A357,'DATA SHEET'!$A$2:$A$253,'DATA SHEET'!$T$2:$T$253)</f>
        <v>SMALL</v>
      </c>
      <c r="J357" t="str">
        <f>LOOKUP($A357,'DATA SHEET'!$A$2:$A$253,'DATA SHEET'!$R$2:$R$253)</f>
        <v>YES</v>
      </c>
      <c r="K357" t="str">
        <f>LOOKUP($A357,'DATA SHEET'!$A$2:$A$253,'DATA SHEET'!$O$2:$O$253)</f>
        <v>Green Area</v>
      </c>
      <c r="L357" t="s">
        <v>15</v>
      </c>
      <c r="M357">
        <v>0.15005376926732075</v>
      </c>
      <c r="N357" t="s">
        <v>18</v>
      </c>
      <c r="O357">
        <v>1.242</v>
      </c>
    </row>
    <row r="358" spans="1:15" x14ac:dyDescent="0.25">
      <c r="A358" s="1" t="s">
        <v>41</v>
      </c>
      <c r="B358" t="s">
        <v>54</v>
      </c>
      <c r="C358" t="str">
        <f>LOOKUP(A358,'DATA SHEET'!$A$2:$A$253,'DATA SHEET'!$E$2:$E$253)</f>
        <v>20227852</v>
      </c>
      <c r="D358">
        <f>LOOKUP(A358,'DATA SHEET'!$A$2:$A$253,'DATA SHEET'!$G$2:$G$253)</f>
        <v>6.5</v>
      </c>
      <c r="E358" t="str">
        <f>LOOKUP($A358,'DATA SHEET'!$A$2:$A$253,'DATA SHEET'!$H$2:$H$253)</f>
        <v>43.182620</v>
      </c>
      <c r="F358" t="str">
        <f>LOOKUP($A358,'DATA SHEET'!$A$2:$A$253,'DATA SHEET'!$I$2:$I$253)</f>
        <v xml:space="preserve"> -79.245815</v>
      </c>
      <c r="G358">
        <f>LOOKUP($A358,'DATA SHEET'!$A$2:$A$253,'DATA SHEET'!$J$2:$J$253)</f>
        <v>21</v>
      </c>
      <c r="H358" t="str">
        <f>LOOKUP($A358,'DATA SHEET'!$A$2:$A$253,'DATA SHEET'!$K$2:$K$253)</f>
        <v>Partly Cloudy</v>
      </c>
      <c r="I358" t="str">
        <f>LOOKUP($A358,'DATA SHEET'!$A$2:$A$253,'DATA SHEET'!$T$2:$T$253)</f>
        <v>SMALL</v>
      </c>
      <c r="J358" t="str">
        <f>LOOKUP($A358,'DATA SHEET'!$A$2:$A$253,'DATA SHEET'!$R$2:$R$253)</f>
        <v>YES</v>
      </c>
      <c r="K358" t="str">
        <f>LOOKUP($A358,'DATA SHEET'!$A$2:$A$253,'DATA SHEET'!$O$2:$O$253)</f>
        <v>Green Area</v>
      </c>
      <c r="L358" t="s">
        <v>15</v>
      </c>
      <c r="M358">
        <v>0.15005376926732075</v>
      </c>
      <c r="N358" t="s">
        <v>18</v>
      </c>
      <c r="O358">
        <v>0.76600000000000001</v>
      </c>
    </row>
    <row r="359" spans="1:15" x14ac:dyDescent="0.25">
      <c r="A359" s="1" t="s">
        <v>41</v>
      </c>
      <c r="B359" t="s">
        <v>54</v>
      </c>
      <c r="C359" t="str">
        <f>LOOKUP(A359,'DATA SHEET'!$A$2:$A$253,'DATA SHEET'!$E$2:$E$253)</f>
        <v>20227852</v>
      </c>
      <c r="D359">
        <f>LOOKUP(A359,'DATA SHEET'!$A$2:$A$253,'DATA SHEET'!$G$2:$G$253)</f>
        <v>6.5</v>
      </c>
      <c r="E359" t="str">
        <f>LOOKUP($A359,'DATA SHEET'!$A$2:$A$253,'DATA SHEET'!$H$2:$H$253)</f>
        <v>43.182620</v>
      </c>
      <c r="F359" t="str">
        <f>LOOKUP($A359,'DATA SHEET'!$A$2:$A$253,'DATA SHEET'!$I$2:$I$253)</f>
        <v xml:space="preserve"> -79.245815</v>
      </c>
      <c r="G359">
        <f>LOOKUP($A359,'DATA SHEET'!$A$2:$A$253,'DATA SHEET'!$J$2:$J$253)</f>
        <v>21</v>
      </c>
      <c r="H359" t="str">
        <f>LOOKUP($A359,'DATA SHEET'!$A$2:$A$253,'DATA SHEET'!$K$2:$K$253)</f>
        <v>Partly Cloudy</v>
      </c>
      <c r="I359" t="str">
        <f>LOOKUP($A359,'DATA SHEET'!$A$2:$A$253,'DATA SHEET'!$T$2:$T$253)</f>
        <v>SMALL</v>
      </c>
      <c r="J359" t="str">
        <f>LOOKUP($A359,'DATA SHEET'!$A$2:$A$253,'DATA SHEET'!$R$2:$R$253)</f>
        <v>YES</v>
      </c>
      <c r="K359" t="str">
        <f>LOOKUP($A359,'DATA SHEET'!$A$2:$A$253,'DATA SHEET'!$O$2:$O$253)</f>
        <v>Green Area</v>
      </c>
      <c r="L359" t="s">
        <v>15</v>
      </c>
      <c r="M359">
        <v>0.15005376926732075</v>
      </c>
      <c r="N359" t="s">
        <v>18</v>
      </c>
      <c r="O359">
        <v>1.2509999999999999</v>
      </c>
    </row>
    <row r="360" spans="1:15" x14ac:dyDescent="0.25">
      <c r="A360" s="1" t="s">
        <v>41</v>
      </c>
      <c r="B360" t="s">
        <v>54</v>
      </c>
      <c r="C360" t="str">
        <f>LOOKUP(A360,'DATA SHEET'!$A$2:$A$253,'DATA SHEET'!$E$2:$E$253)</f>
        <v>20227852</v>
      </c>
      <c r="D360">
        <f>LOOKUP(A360,'DATA SHEET'!$A$2:$A$253,'DATA SHEET'!$G$2:$G$253)</f>
        <v>6.5</v>
      </c>
      <c r="E360" t="str">
        <f>LOOKUP($A360,'DATA SHEET'!$A$2:$A$253,'DATA SHEET'!$H$2:$H$253)</f>
        <v>43.182620</v>
      </c>
      <c r="F360" t="str">
        <f>LOOKUP($A360,'DATA SHEET'!$A$2:$A$253,'DATA SHEET'!$I$2:$I$253)</f>
        <v xml:space="preserve"> -79.245815</v>
      </c>
      <c r="G360">
        <f>LOOKUP($A360,'DATA SHEET'!$A$2:$A$253,'DATA SHEET'!$J$2:$J$253)</f>
        <v>21</v>
      </c>
      <c r="H360" t="str">
        <f>LOOKUP($A360,'DATA SHEET'!$A$2:$A$253,'DATA SHEET'!$K$2:$K$253)</f>
        <v>Partly Cloudy</v>
      </c>
      <c r="I360" t="str">
        <f>LOOKUP($A360,'DATA SHEET'!$A$2:$A$253,'DATA SHEET'!$T$2:$T$253)</f>
        <v>SMALL</v>
      </c>
      <c r="J360" t="str">
        <f>LOOKUP($A360,'DATA SHEET'!$A$2:$A$253,'DATA SHEET'!$R$2:$R$253)</f>
        <v>YES</v>
      </c>
      <c r="K360" t="str">
        <f>LOOKUP($A360,'DATA SHEET'!$A$2:$A$253,'DATA SHEET'!$O$2:$O$253)</f>
        <v>Green Area</v>
      </c>
      <c r="L360" t="s">
        <v>15</v>
      </c>
      <c r="M360">
        <v>0.15005376926732075</v>
      </c>
      <c r="N360" t="s">
        <v>18</v>
      </c>
      <c r="O360">
        <v>2.2679999999999998</v>
      </c>
    </row>
    <row r="361" spans="1:15" x14ac:dyDescent="0.25">
      <c r="A361" s="1" t="s">
        <v>41</v>
      </c>
      <c r="B361" t="s">
        <v>54</v>
      </c>
      <c r="C361" t="str">
        <f>LOOKUP(A361,'DATA SHEET'!$A$2:$A$253,'DATA SHEET'!$E$2:$E$253)</f>
        <v>20227852</v>
      </c>
      <c r="D361">
        <f>LOOKUP(A361,'DATA SHEET'!$A$2:$A$253,'DATA SHEET'!$G$2:$G$253)</f>
        <v>6.5</v>
      </c>
      <c r="E361" t="str">
        <f>LOOKUP($A361,'DATA SHEET'!$A$2:$A$253,'DATA SHEET'!$H$2:$H$253)</f>
        <v>43.182620</v>
      </c>
      <c r="F361" t="str">
        <f>LOOKUP($A361,'DATA SHEET'!$A$2:$A$253,'DATA SHEET'!$I$2:$I$253)</f>
        <v xml:space="preserve"> -79.245815</v>
      </c>
      <c r="G361">
        <f>LOOKUP($A361,'DATA SHEET'!$A$2:$A$253,'DATA SHEET'!$J$2:$J$253)</f>
        <v>21</v>
      </c>
      <c r="H361" t="str">
        <f>LOOKUP($A361,'DATA SHEET'!$A$2:$A$253,'DATA SHEET'!$K$2:$K$253)</f>
        <v>Partly Cloudy</v>
      </c>
      <c r="I361" t="str">
        <f>LOOKUP($A361,'DATA SHEET'!$A$2:$A$253,'DATA SHEET'!$T$2:$T$253)</f>
        <v>SMALL</v>
      </c>
      <c r="J361" t="str">
        <f>LOOKUP($A361,'DATA SHEET'!$A$2:$A$253,'DATA SHEET'!$R$2:$R$253)</f>
        <v>YES</v>
      </c>
      <c r="K361" t="str">
        <f>LOOKUP($A361,'DATA SHEET'!$A$2:$A$253,'DATA SHEET'!$O$2:$O$253)</f>
        <v>Green Area</v>
      </c>
      <c r="L361" t="s">
        <v>15</v>
      </c>
      <c r="M361">
        <v>0.15005376926732075</v>
      </c>
      <c r="N361" t="s">
        <v>18</v>
      </c>
      <c r="O361">
        <v>0.50600000000000001</v>
      </c>
    </row>
    <row r="362" spans="1:15" x14ac:dyDescent="0.25">
      <c r="A362" s="1" t="s">
        <v>41</v>
      </c>
      <c r="B362" t="s">
        <v>54</v>
      </c>
      <c r="C362" t="str">
        <f>LOOKUP(A362,'DATA SHEET'!$A$2:$A$253,'DATA SHEET'!$E$2:$E$253)</f>
        <v>20227852</v>
      </c>
      <c r="D362">
        <f>LOOKUP(A362,'DATA SHEET'!$A$2:$A$253,'DATA SHEET'!$G$2:$G$253)</f>
        <v>6.5</v>
      </c>
      <c r="E362" t="str">
        <f>LOOKUP($A362,'DATA SHEET'!$A$2:$A$253,'DATA SHEET'!$H$2:$H$253)</f>
        <v>43.182620</v>
      </c>
      <c r="F362" t="str">
        <f>LOOKUP($A362,'DATA SHEET'!$A$2:$A$253,'DATA SHEET'!$I$2:$I$253)</f>
        <v xml:space="preserve"> -79.245815</v>
      </c>
      <c r="G362">
        <f>LOOKUP($A362,'DATA SHEET'!$A$2:$A$253,'DATA SHEET'!$J$2:$J$253)</f>
        <v>21</v>
      </c>
      <c r="H362" t="str">
        <f>LOOKUP($A362,'DATA SHEET'!$A$2:$A$253,'DATA SHEET'!$K$2:$K$253)</f>
        <v>Partly Cloudy</v>
      </c>
      <c r="I362" t="str">
        <f>LOOKUP($A362,'DATA SHEET'!$A$2:$A$253,'DATA SHEET'!$T$2:$T$253)</f>
        <v>SMALL</v>
      </c>
      <c r="J362" t="str">
        <f>LOOKUP($A362,'DATA SHEET'!$A$2:$A$253,'DATA SHEET'!$R$2:$R$253)</f>
        <v>YES</v>
      </c>
      <c r="K362" t="str">
        <f>LOOKUP($A362,'DATA SHEET'!$A$2:$A$253,'DATA SHEET'!$O$2:$O$253)</f>
        <v>Green Area</v>
      </c>
      <c r="L362" t="s">
        <v>15</v>
      </c>
      <c r="M362">
        <v>0.15005376926732075</v>
      </c>
      <c r="N362" t="s">
        <v>18</v>
      </c>
      <c r="O362">
        <v>0.77100000000000002</v>
      </c>
    </row>
    <row r="363" spans="1:15" x14ac:dyDescent="0.25">
      <c r="A363" s="1" t="s">
        <v>41</v>
      </c>
      <c r="B363" t="s">
        <v>54</v>
      </c>
      <c r="C363" t="str">
        <f>LOOKUP(A363,'DATA SHEET'!$A$2:$A$253,'DATA SHEET'!$E$2:$E$253)</f>
        <v>20227852</v>
      </c>
      <c r="D363">
        <f>LOOKUP(A363,'DATA SHEET'!$A$2:$A$253,'DATA SHEET'!$G$2:$G$253)</f>
        <v>6.5</v>
      </c>
      <c r="E363" t="str">
        <f>LOOKUP($A363,'DATA SHEET'!$A$2:$A$253,'DATA SHEET'!$H$2:$H$253)</f>
        <v>43.182620</v>
      </c>
      <c r="F363" t="str">
        <f>LOOKUP($A363,'DATA SHEET'!$A$2:$A$253,'DATA SHEET'!$I$2:$I$253)</f>
        <v xml:space="preserve"> -79.245815</v>
      </c>
      <c r="G363">
        <f>LOOKUP($A363,'DATA SHEET'!$A$2:$A$253,'DATA SHEET'!$J$2:$J$253)</f>
        <v>21</v>
      </c>
      <c r="H363" t="str">
        <f>LOOKUP($A363,'DATA SHEET'!$A$2:$A$253,'DATA SHEET'!$K$2:$K$253)</f>
        <v>Partly Cloudy</v>
      </c>
      <c r="I363" t="str">
        <f>LOOKUP($A363,'DATA SHEET'!$A$2:$A$253,'DATA SHEET'!$T$2:$T$253)</f>
        <v>SMALL</v>
      </c>
      <c r="J363" t="str">
        <f>LOOKUP($A363,'DATA SHEET'!$A$2:$A$253,'DATA SHEET'!$R$2:$R$253)</f>
        <v>YES</v>
      </c>
      <c r="K363" t="str">
        <f>LOOKUP($A363,'DATA SHEET'!$A$2:$A$253,'DATA SHEET'!$O$2:$O$253)</f>
        <v>Green Area</v>
      </c>
      <c r="L363" t="s">
        <v>15</v>
      </c>
      <c r="M363">
        <v>0.15005376926732075</v>
      </c>
      <c r="N363" t="s">
        <v>18</v>
      </c>
      <c r="O363">
        <v>0.76600000000000001</v>
      </c>
    </row>
    <row r="364" spans="1:15" x14ac:dyDescent="0.25">
      <c r="A364" s="1" t="s">
        <v>41</v>
      </c>
      <c r="B364" t="s">
        <v>54</v>
      </c>
      <c r="C364" t="str">
        <f>LOOKUP(A364,'DATA SHEET'!$A$2:$A$253,'DATA SHEET'!$E$2:$E$253)</f>
        <v>20227852</v>
      </c>
      <c r="D364">
        <f>LOOKUP(A364,'DATA SHEET'!$A$2:$A$253,'DATA SHEET'!$G$2:$G$253)</f>
        <v>6.5</v>
      </c>
      <c r="E364" t="str">
        <f>LOOKUP($A364,'DATA SHEET'!$A$2:$A$253,'DATA SHEET'!$H$2:$H$253)</f>
        <v>43.182620</v>
      </c>
      <c r="F364" t="str">
        <f>LOOKUP($A364,'DATA SHEET'!$A$2:$A$253,'DATA SHEET'!$I$2:$I$253)</f>
        <v xml:space="preserve"> -79.245815</v>
      </c>
      <c r="G364">
        <f>LOOKUP($A364,'DATA SHEET'!$A$2:$A$253,'DATA SHEET'!$J$2:$J$253)</f>
        <v>21</v>
      </c>
      <c r="H364" t="str">
        <f>LOOKUP($A364,'DATA SHEET'!$A$2:$A$253,'DATA SHEET'!$K$2:$K$253)</f>
        <v>Partly Cloudy</v>
      </c>
      <c r="I364" t="str">
        <f>LOOKUP($A364,'DATA SHEET'!$A$2:$A$253,'DATA SHEET'!$T$2:$T$253)</f>
        <v>SMALL</v>
      </c>
      <c r="J364" t="str">
        <f>LOOKUP($A364,'DATA SHEET'!$A$2:$A$253,'DATA SHEET'!$R$2:$R$253)</f>
        <v>YES</v>
      </c>
      <c r="K364" t="str">
        <f>LOOKUP($A364,'DATA SHEET'!$A$2:$A$253,'DATA SHEET'!$O$2:$O$253)</f>
        <v>Green Area</v>
      </c>
      <c r="L364" t="s">
        <v>15</v>
      </c>
      <c r="M364">
        <v>0.15005376926732075</v>
      </c>
      <c r="N364" t="s">
        <v>18</v>
      </c>
      <c r="O364">
        <v>2.4940000000000002</v>
      </c>
    </row>
    <row r="365" spans="1:15" x14ac:dyDescent="0.25">
      <c r="A365" s="1" t="s">
        <v>41</v>
      </c>
      <c r="B365" t="s">
        <v>54</v>
      </c>
      <c r="C365" t="str">
        <f>LOOKUP(A365,'DATA SHEET'!$A$2:$A$253,'DATA SHEET'!$E$2:$E$253)</f>
        <v>20227852</v>
      </c>
      <c r="D365">
        <f>LOOKUP(A365,'DATA SHEET'!$A$2:$A$253,'DATA SHEET'!$G$2:$G$253)</f>
        <v>6.5</v>
      </c>
      <c r="E365" t="str">
        <f>LOOKUP($A365,'DATA SHEET'!$A$2:$A$253,'DATA SHEET'!$H$2:$H$253)</f>
        <v>43.182620</v>
      </c>
      <c r="F365" t="str">
        <f>LOOKUP($A365,'DATA SHEET'!$A$2:$A$253,'DATA SHEET'!$I$2:$I$253)</f>
        <v xml:space="preserve"> -79.245815</v>
      </c>
      <c r="G365">
        <f>LOOKUP($A365,'DATA SHEET'!$A$2:$A$253,'DATA SHEET'!$J$2:$J$253)</f>
        <v>21</v>
      </c>
      <c r="H365" t="str">
        <f>LOOKUP($A365,'DATA SHEET'!$A$2:$A$253,'DATA SHEET'!$K$2:$K$253)</f>
        <v>Partly Cloudy</v>
      </c>
      <c r="I365" t="str">
        <f>LOOKUP($A365,'DATA SHEET'!$A$2:$A$253,'DATA SHEET'!$T$2:$T$253)</f>
        <v>SMALL</v>
      </c>
      <c r="J365" t="str">
        <f>LOOKUP($A365,'DATA SHEET'!$A$2:$A$253,'DATA SHEET'!$R$2:$R$253)</f>
        <v>YES</v>
      </c>
      <c r="K365" t="str">
        <f>LOOKUP($A365,'DATA SHEET'!$A$2:$A$253,'DATA SHEET'!$O$2:$O$253)</f>
        <v>Green Area</v>
      </c>
      <c r="L365" t="s">
        <v>15</v>
      </c>
      <c r="M365">
        <v>0.15005376926732075</v>
      </c>
      <c r="N365" t="s">
        <v>18</v>
      </c>
      <c r="O365">
        <v>1.2430000000000001</v>
      </c>
    </row>
    <row r="366" spans="1:15" x14ac:dyDescent="0.25">
      <c r="A366" s="1" t="s">
        <v>41</v>
      </c>
      <c r="B366" t="s">
        <v>54</v>
      </c>
      <c r="C366" t="str">
        <f>LOOKUP(A366,'DATA SHEET'!$A$2:$A$253,'DATA SHEET'!$E$2:$E$253)</f>
        <v>20227852</v>
      </c>
      <c r="D366">
        <f>LOOKUP(A366,'DATA SHEET'!$A$2:$A$253,'DATA SHEET'!$G$2:$G$253)</f>
        <v>6.5</v>
      </c>
      <c r="E366" t="str">
        <f>LOOKUP($A366,'DATA SHEET'!$A$2:$A$253,'DATA SHEET'!$H$2:$H$253)</f>
        <v>43.182620</v>
      </c>
      <c r="F366" t="str">
        <f>LOOKUP($A366,'DATA SHEET'!$A$2:$A$253,'DATA SHEET'!$I$2:$I$253)</f>
        <v xml:space="preserve"> -79.245815</v>
      </c>
      <c r="G366">
        <f>LOOKUP($A366,'DATA SHEET'!$A$2:$A$253,'DATA SHEET'!$J$2:$J$253)</f>
        <v>21</v>
      </c>
      <c r="H366" t="str">
        <f>LOOKUP($A366,'DATA SHEET'!$A$2:$A$253,'DATA SHEET'!$K$2:$K$253)</f>
        <v>Partly Cloudy</v>
      </c>
      <c r="I366" t="str">
        <f>LOOKUP($A366,'DATA SHEET'!$A$2:$A$253,'DATA SHEET'!$T$2:$T$253)</f>
        <v>SMALL</v>
      </c>
      <c r="J366" t="str">
        <f>LOOKUP($A366,'DATA SHEET'!$A$2:$A$253,'DATA SHEET'!$R$2:$R$253)</f>
        <v>YES</v>
      </c>
      <c r="K366" t="str">
        <f>LOOKUP($A366,'DATA SHEET'!$A$2:$A$253,'DATA SHEET'!$O$2:$O$253)</f>
        <v>Green Area</v>
      </c>
      <c r="L366" t="s">
        <v>15</v>
      </c>
      <c r="M366">
        <v>0.15005376926732075</v>
      </c>
      <c r="N366" t="s">
        <v>18</v>
      </c>
      <c r="O366">
        <v>1.2529999999999999</v>
      </c>
    </row>
    <row r="367" spans="1:15" x14ac:dyDescent="0.25">
      <c r="A367" s="1" t="s">
        <v>41</v>
      </c>
      <c r="B367" t="s">
        <v>54</v>
      </c>
      <c r="C367" t="str">
        <f>LOOKUP(A367,'DATA SHEET'!$A$2:$A$253,'DATA SHEET'!$E$2:$E$253)</f>
        <v>20227852</v>
      </c>
      <c r="D367">
        <f>LOOKUP(A367,'DATA SHEET'!$A$2:$A$253,'DATA SHEET'!$G$2:$G$253)</f>
        <v>6.5</v>
      </c>
      <c r="E367" t="str">
        <f>LOOKUP($A367,'DATA SHEET'!$A$2:$A$253,'DATA SHEET'!$H$2:$H$253)</f>
        <v>43.182620</v>
      </c>
      <c r="F367" t="str">
        <f>LOOKUP($A367,'DATA SHEET'!$A$2:$A$253,'DATA SHEET'!$I$2:$I$253)</f>
        <v xml:space="preserve"> -79.245815</v>
      </c>
      <c r="G367">
        <f>LOOKUP($A367,'DATA SHEET'!$A$2:$A$253,'DATA SHEET'!$J$2:$J$253)</f>
        <v>21</v>
      </c>
      <c r="H367" t="str">
        <f>LOOKUP($A367,'DATA SHEET'!$A$2:$A$253,'DATA SHEET'!$K$2:$K$253)</f>
        <v>Partly Cloudy</v>
      </c>
      <c r="I367" t="str">
        <f>LOOKUP($A367,'DATA SHEET'!$A$2:$A$253,'DATA SHEET'!$T$2:$T$253)</f>
        <v>SMALL</v>
      </c>
      <c r="J367" t="str">
        <f>LOOKUP($A367,'DATA SHEET'!$A$2:$A$253,'DATA SHEET'!$R$2:$R$253)</f>
        <v>YES</v>
      </c>
      <c r="K367" t="str">
        <f>LOOKUP($A367,'DATA SHEET'!$A$2:$A$253,'DATA SHEET'!$O$2:$O$253)</f>
        <v>Green Area</v>
      </c>
      <c r="L367" t="s">
        <v>15</v>
      </c>
      <c r="M367">
        <v>0.15005376926732075</v>
      </c>
      <c r="N367" t="s">
        <v>18</v>
      </c>
      <c r="O367">
        <v>1.9990000000000001</v>
      </c>
    </row>
    <row r="368" spans="1:15" x14ac:dyDescent="0.25">
      <c r="A368" s="1" t="s">
        <v>41</v>
      </c>
      <c r="B368" t="s">
        <v>54</v>
      </c>
      <c r="C368" t="str">
        <f>LOOKUP(A368,'DATA SHEET'!$A$2:$A$253,'DATA SHEET'!$E$2:$E$253)</f>
        <v>20227852</v>
      </c>
      <c r="D368">
        <f>LOOKUP(A368,'DATA SHEET'!$A$2:$A$253,'DATA SHEET'!$G$2:$G$253)</f>
        <v>6.5</v>
      </c>
      <c r="E368" t="str">
        <f>LOOKUP($A368,'DATA SHEET'!$A$2:$A$253,'DATA SHEET'!$H$2:$H$253)</f>
        <v>43.182620</v>
      </c>
      <c r="F368" t="str">
        <f>LOOKUP($A368,'DATA SHEET'!$A$2:$A$253,'DATA SHEET'!$I$2:$I$253)</f>
        <v xml:space="preserve"> -79.245815</v>
      </c>
      <c r="G368">
        <f>LOOKUP($A368,'DATA SHEET'!$A$2:$A$253,'DATA SHEET'!$J$2:$J$253)</f>
        <v>21</v>
      </c>
      <c r="H368" t="str">
        <f>LOOKUP($A368,'DATA SHEET'!$A$2:$A$253,'DATA SHEET'!$K$2:$K$253)</f>
        <v>Partly Cloudy</v>
      </c>
      <c r="I368" t="str">
        <f>LOOKUP($A368,'DATA SHEET'!$A$2:$A$253,'DATA SHEET'!$T$2:$T$253)</f>
        <v>SMALL</v>
      </c>
      <c r="J368" t="str">
        <f>LOOKUP($A368,'DATA SHEET'!$A$2:$A$253,'DATA SHEET'!$R$2:$R$253)</f>
        <v>YES</v>
      </c>
      <c r="K368" t="str">
        <f>LOOKUP($A368,'DATA SHEET'!$A$2:$A$253,'DATA SHEET'!$O$2:$O$253)</f>
        <v>Green Area</v>
      </c>
      <c r="L368" t="s">
        <v>15</v>
      </c>
      <c r="M368">
        <v>0.15005376926732075</v>
      </c>
      <c r="N368" t="s">
        <v>18</v>
      </c>
      <c r="O368">
        <v>0.76100000000000001</v>
      </c>
    </row>
    <row r="369" spans="1:15" x14ac:dyDescent="0.25">
      <c r="A369" s="1" t="s">
        <v>41</v>
      </c>
      <c r="B369" t="s">
        <v>54</v>
      </c>
      <c r="C369" t="str">
        <f>LOOKUP(A369,'DATA SHEET'!$A$2:$A$253,'DATA SHEET'!$E$2:$E$253)</f>
        <v>20227852</v>
      </c>
      <c r="D369">
        <f>LOOKUP(A369,'DATA SHEET'!$A$2:$A$253,'DATA SHEET'!$G$2:$G$253)</f>
        <v>6.5</v>
      </c>
      <c r="E369" t="str">
        <f>LOOKUP($A369,'DATA SHEET'!$A$2:$A$253,'DATA SHEET'!$H$2:$H$253)</f>
        <v>43.182620</v>
      </c>
      <c r="F369" t="str">
        <f>LOOKUP($A369,'DATA SHEET'!$A$2:$A$253,'DATA SHEET'!$I$2:$I$253)</f>
        <v xml:space="preserve"> -79.245815</v>
      </c>
      <c r="G369">
        <f>LOOKUP($A369,'DATA SHEET'!$A$2:$A$253,'DATA SHEET'!$J$2:$J$253)</f>
        <v>21</v>
      </c>
      <c r="H369" t="str">
        <f>LOOKUP($A369,'DATA SHEET'!$A$2:$A$253,'DATA SHEET'!$K$2:$K$253)</f>
        <v>Partly Cloudy</v>
      </c>
      <c r="I369" t="str">
        <f>LOOKUP($A369,'DATA SHEET'!$A$2:$A$253,'DATA SHEET'!$T$2:$T$253)</f>
        <v>SMALL</v>
      </c>
      <c r="J369" t="str">
        <f>LOOKUP($A369,'DATA SHEET'!$A$2:$A$253,'DATA SHEET'!$R$2:$R$253)</f>
        <v>YES</v>
      </c>
      <c r="K369" t="str">
        <f>LOOKUP($A369,'DATA SHEET'!$A$2:$A$253,'DATA SHEET'!$O$2:$O$253)</f>
        <v>Green Area</v>
      </c>
      <c r="L369" t="s">
        <v>15</v>
      </c>
      <c r="M369">
        <v>0.15005376926732075</v>
      </c>
      <c r="N369" t="s">
        <v>18</v>
      </c>
      <c r="O369">
        <v>3.5</v>
      </c>
    </row>
    <row r="370" spans="1:15" x14ac:dyDescent="0.25">
      <c r="A370" s="1" t="s">
        <v>41</v>
      </c>
      <c r="B370" t="s">
        <v>54</v>
      </c>
      <c r="C370" t="str">
        <f>LOOKUP(A370,'DATA SHEET'!$A$2:$A$253,'DATA SHEET'!$E$2:$E$253)</f>
        <v>20227852</v>
      </c>
      <c r="D370">
        <f>LOOKUP(A370,'DATA SHEET'!$A$2:$A$253,'DATA SHEET'!$G$2:$G$253)</f>
        <v>6.5</v>
      </c>
      <c r="E370" t="str">
        <f>LOOKUP($A370,'DATA SHEET'!$A$2:$A$253,'DATA SHEET'!$H$2:$H$253)</f>
        <v>43.182620</v>
      </c>
      <c r="F370" t="str">
        <f>LOOKUP($A370,'DATA SHEET'!$A$2:$A$253,'DATA SHEET'!$I$2:$I$253)</f>
        <v xml:space="preserve"> -79.245815</v>
      </c>
      <c r="G370">
        <f>LOOKUP($A370,'DATA SHEET'!$A$2:$A$253,'DATA SHEET'!$J$2:$J$253)</f>
        <v>21</v>
      </c>
      <c r="H370" t="str">
        <f>LOOKUP($A370,'DATA SHEET'!$A$2:$A$253,'DATA SHEET'!$K$2:$K$253)</f>
        <v>Partly Cloudy</v>
      </c>
      <c r="I370" t="str">
        <f>LOOKUP($A370,'DATA SHEET'!$A$2:$A$253,'DATA SHEET'!$T$2:$T$253)</f>
        <v>SMALL</v>
      </c>
      <c r="J370" t="str">
        <f>LOOKUP($A370,'DATA SHEET'!$A$2:$A$253,'DATA SHEET'!$R$2:$R$253)</f>
        <v>YES</v>
      </c>
      <c r="K370" t="str">
        <f>LOOKUP($A370,'DATA SHEET'!$A$2:$A$253,'DATA SHEET'!$O$2:$O$253)</f>
        <v>Green Area</v>
      </c>
      <c r="L370" t="s">
        <v>15</v>
      </c>
      <c r="M370">
        <v>0.15005376926732075</v>
      </c>
      <c r="N370" t="s">
        <v>18</v>
      </c>
      <c r="O370">
        <v>5.7569999999999997</v>
      </c>
    </row>
    <row r="371" spans="1:15" x14ac:dyDescent="0.25">
      <c r="A371" s="1" t="s">
        <v>41</v>
      </c>
      <c r="B371" t="s">
        <v>54</v>
      </c>
      <c r="C371" t="str">
        <f>LOOKUP(A371,'DATA SHEET'!$A$2:$A$253,'DATA SHEET'!$E$2:$E$253)</f>
        <v>20227852</v>
      </c>
      <c r="D371">
        <f>LOOKUP(A371,'DATA SHEET'!$A$2:$A$253,'DATA SHEET'!$G$2:$G$253)</f>
        <v>6.5</v>
      </c>
      <c r="E371" t="str">
        <f>LOOKUP($A371,'DATA SHEET'!$A$2:$A$253,'DATA SHEET'!$H$2:$H$253)</f>
        <v>43.182620</v>
      </c>
      <c r="F371" t="str">
        <f>LOOKUP($A371,'DATA SHEET'!$A$2:$A$253,'DATA SHEET'!$I$2:$I$253)</f>
        <v xml:space="preserve"> -79.245815</v>
      </c>
      <c r="G371">
        <f>LOOKUP($A371,'DATA SHEET'!$A$2:$A$253,'DATA SHEET'!$J$2:$J$253)</f>
        <v>21</v>
      </c>
      <c r="H371" t="str">
        <f>LOOKUP($A371,'DATA SHEET'!$A$2:$A$253,'DATA SHEET'!$K$2:$K$253)</f>
        <v>Partly Cloudy</v>
      </c>
      <c r="I371" t="str">
        <f>LOOKUP($A371,'DATA SHEET'!$A$2:$A$253,'DATA SHEET'!$T$2:$T$253)</f>
        <v>SMALL</v>
      </c>
      <c r="J371" t="str">
        <f>LOOKUP($A371,'DATA SHEET'!$A$2:$A$253,'DATA SHEET'!$R$2:$R$253)</f>
        <v>YES</v>
      </c>
      <c r="K371" t="str">
        <f>LOOKUP($A371,'DATA SHEET'!$A$2:$A$253,'DATA SHEET'!$O$2:$O$253)</f>
        <v>Green Area</v>
      </c>
      <c r="L371" t="s">
        <v>15</v>
      </c>
      <c r="M371">
        <v>0.15005376926732075</v>
      </c>
      <c r="N371" t="s">
        <v>18</v>
      </c>
      <c r="O371">
        <v>1.4990000000000001</v>
      </c>
    </row>
    <row r="372" spans="1:15" x14ac:dyDescent="0.25">
      <c r="A372" s="1" t="s">
        <v>41</v>
      </c>
      <c r="B372" t="s">
        <v>54</v>
      </c>
      <c r="C372" t="str">
        <f>LOOKUP(A372,'DATA SHEET'!$A$2:$A$253,'DATA SHEET'!$E$2:$E$253)</f>
        <v>20227852</v>
      </c>
      <c r="D372">
        <f>LOOKUP(A372,'DATA SHEET'!$A$2:$A$253,'DATA SHEET'!$G$2:$G$253)</f>
        <v>6.5</v>
      </c>
      <c r="E372" t="str">
        <f>LOOKUP($A372,'DATA SHEET'!$A$2:$A$253,'DATA SHEET'!$H$2:$H$253)</f>
        <v>43.182620</v>
      </c>
      <c r="F372" t="str">
        <f>LOOKUP($A372,'DATA SHEET'!$A$2:$A$253,'DATA SHEET'!$I$2:$I$253)</f>
        <v xml:space="preserve"> -79.245815</v>
      </c>
      <c r="G372">
        <f>LOOKUP($A372,'DATA SHEET'!$A$2:$A$253,'DATA SHEET'!$J$2:$J$253)</f>
        <v>21</v>
      </c>
      <c r="H372" t="str">
        <f>LOOKUP($A372,'DATA SHEET'!$A$2:$A$253,'DATA SHEET'!$K$2:$K$253)</f>
        <v>Partly Cloudy</v>
      </c>
      <c r="I372" t="str">
        <f>LOOKUP($A372,'DATA SHEET'!$A$2:$A$253,'DATA SHEET'!$T$2:$T$253)</f>
        <v>SMALL</v>
      </c>
      <c r="J372" t="str">
        <f>LOOKUP($A372,'DATA SHEET'!$A$2:$A$253,'DATA SHEET'!$R$2:$R$253)</f>
        <v>YES</v>
      </c>
      <c r="K372" t="str">
        <f>LOOKUP($A372,'DATA SHEET'!$A$2:$A$253,'DATA SHEET'!$O$2:$O$253)</f>
        <v>Green Area</v>
      </c>
      <c r="L372" t="s">
        <v>15</v>
      </c>
      <c r="M372">
        <v>0.15005376926732075</v>
      </c>
      <c r="N372" t="s">
        <v>18</v>
      </c>
      <c r="O372">
        <v>1.498</v>
      </c>
    </row>
    <row r="373" spans="1:15" x14ac:dyDescent="0.25">
      <c r="A373" s="1" t="s">
        <v>41</v>
      </c>
      <c r="B373" t="s">
        <v>54</v>
      </c>
      <c r="C373" t="str">
        <f>LOOKUP(A373,'DATA SHEET'!$A$2:$A$253,'DATA SHEET'!$E$2:$E$253)</f>
        <v>20227852</v>
      </c>
      <c r="D373">
        <f>LOOKUP(A373,'DATA SHEET'!$A$2:$A$253,'DATA SHEET'!$G$2:$G$253)</f>
        <v>6.5</v>
      </c>
      <c r="E373" t="str">
        <f>LOOKUP($A373,'DATA SHEET'!$A$2:$A$253,'DATA SHEET'!$H$2:$H$253)</f>
        <v>43.182620</v>
      </c>
      <c r="F373" t="str">
        <f>LOOKUP($A373,'DATA SHEET'!$A$2:$A$253,'DATA SHEET'!$I$2:$I$253)</f>
        <v xml:space="preserve"> -79.245815</v>
      </c>
      <c r="G373">
        <f>LOOKUP($A373,'DATA SHEET'!$A$2:$A$253,'DATA SHEET'!$J$2:$J$253)</f>
        <v>21</v>
      </c>
      <c r="H373" t="str">
        <f>LOOKUP($A373,'DATA SHEET'!$A$2:$A$253,'DATA SHEET'!$K$2:$K$253)</f>
        <v>Partly Cloudy</v>
      </c>
      <c r="I373" t="str">
        <f>LOOKUP($A373,'DATA SHEET'!$A$2:$A$253,'DATA SHEET'!$T$2:$T$253)</f>
        <v>SMALL</v>
      </c>
      <c r="J373" t="str">
        <f>LOOKUP($A373,'DATA SHEET'!$A$2:$A$253,'DATA SHEET'!$R$2:$R$253)</f>
        <v>YES</v>
      </c>
      <c r="K373" t="str">
        <f>LOOKUP($A373,'DATA SHEET'!$A$2:$A$253,'DATA SHEET'!$O$2:$O$253)</f>
        <v>Green Area</v>
      </c>
      <c r="L373" t="s">
        <v>15</v>
      </c>
      <c r="M373">
        <v>0.15005376926732075</v>
      </c>
      <c r="N373" t="s">
        <v>18</v>
      </c>
      <c r="O373">
        <v>1.998</v>
      </c>
    </row>
    <row r="374" spans="1:15" x14ac:dyDescent="0.25">
      <c r="A374" s="1" t="s">
        <v>41</v>
      </c>
      <c r="B374" t="s">
        <v>54</v>
      </c>
      <c r="C374" t="str">
        <f>LOOKUP(A374,'DATA SHEET'!$A$2:$A$253,'DATA SHEET'!$E$2:$E$253)</f>
        <v>20227852</v>
      </c>
      <c r="D374">
        <f>LOOKUP(A374,'DATA SHEET'!$A$2:$A$253,'DATA SHEET'!$G$2:$G$253)</f>
        <v>6.5</v>
      </c>
      <c r="E374" t="str">
        <f>LOOKUP($A374,'DATA SHEET'!$A$2:$A$253,'DATA SHEET'!$H$2:$H$253)</f>
        <v>43.182620</v>
      </c>
      <c r="F374" t="str">
        <f>LOOKUP($A374,'DATA SHEET'!$A$2:$A$253,'DATA SHEET'!$I$2:$I$253)</f>
        <v xml:space="preserve"> -79.245815</v>
      </c>
      <c r="G374">
        <f>LOOKUP($A374,'DATA SHEET'!$A$2:$A$253,'DATA SHEET'!$J$2:$J$253)</f>
        <v>21</v>
      </c>
      <c r="H374" t="str">
        <f>LOOKUP($A374,'DATA SHEET'!$A$2:$A$253,'DATA SHEET'!$K$2:$K$253)</f>
        <v>Partly Cloudy</v>
      </c>
      <c r="I374" t="str">
        <f>LOOKUP($A374,'DATA SHEET'!$A$2:$A$253,'DATA SHEET'!$T$2:$T$253)</f>
        <v>SMALL</v>
      </c>
      <c r="J374" t="str">
        <f>LOOKUP($A374,'DATA SHEET'!$A$2:$A$253,'DATA SHEET'!$R$2:$R$253)</f>
        <v>YES</v>
      </c>
      <c r="K374" t="str">
        <f>LOOKUP($A374,'DATA SHEET'!$A$2:$A$253,'DATA SHEET'!$O$2:$O$253)</f>
        <v>Green Area</v>
      </c>
      <c r="L374" t="s">
        <v>15</v>
      </c>
      <c r="M374">
        <v>0.15005376926732075</v>
      </c>
      <c r="N374" t="s">
        <v>18</v>
      </c>
      <c r="O374">
        <v>2.4969999999999999</v>
      </c>
    </row>
    <row r="375" spans="1:15" x14ac:dyDescent="0.25">
      <c r="A375" s="1" t="s">
        <v>41</v>
      </c>
      <c r="B375" t="s">
        <v>54</v>
      </c>
      <c r="C375" t="str">
        <f>LOOKUP(A375,'DATA SHEET'!$A$2:$A$253,'DATA SHEET'!$E$2:$E$253)</f>
        <v>20227852</v>
      </c>
      <c r="D375">
        <f>LOOKUP(A375,'DATA SHEET'!$A$2:$A$253,'DATA SHEET'!$G$2:$G$253)</f>
        <v>6.5</v>
      </c>
      <c r="E375" t="str">
        <f>LOOKUP($A375,'DATA SHEET'!$A$2:$A$253,'DATA SHEET'!$H$2:$H$253)</f>
        <v>43.182620</v>
      </c>
      <c r="F375" t="str">
        <f>LOOKUP($A375,'DATA SHEET'!$A$2:$A$253,'DATA SHEET'!$I$2:$I$253)</f>
        <v xml:space="preserve"> -79.245815</v>
      </c>
      <c r="G375">
        <f>LOOKUP($A375,'DATA SHEET'!$A$2:$A$253,'DATA SHEET'!$J$2:$J$253)</f>
        <v>21</v>
      </c>
      <c r="H375" t="str">
        <f>LOOKUP($A375,'DATA SHEET'!$A$2:$A$253,'DATA SHEET'!$K$2:$K$253)</f>
        <v>Partly Cloudy</v>
      </c>
      <c r="I375" t="str">
        <f>LOOKUP($A375,'DATA SHEET'!$A$2:$A$253,'DATA SHEET'!$T$2:$T$253)</f>
        <v>SMALL</v>
      </c>
      <c r="J375" t="str">
        <f>LOOKUP($A375,'DATA SHEET'!$A$2:$A$253,'DATA SHEET'!$R$2:$R$253)</f>
        <v>YES</v>
      </c>
      <c r="K375" t="str">
        <f>LOOKUP($A375,'DATA SHEET'!$A$2:$A$253,'DATA SHEET'!$O$2:$O$253)</f>
        <v>Green Area</v>
      </c>
      <c r="L375" t="s">
        <v>15</v>
      </c>
      <c r="M375">
        <v>0.15005376926732075</v>
      </c>
      <c r="N375" t="s">
        <v>18</v>
      </c>
      <c r="O375">
        <v>0.5</v>
      </c>
    </row>
    <row r="376" spans="1:15" x14ac:dyDescent="0.25">
      <c r="A376" s="1" t="s">
        <v>41</v>
      </c>
      <c r="B376" t="s">
        <v>54</v>
      </c>
      <c r="C376" t="str">
        <f>LOOKUP(A376,'DATA SHEET'!$A$2:$A$253,'DATA SHEET'!$E$2:$E$253)</f>
        <v>20227852</v>
      </c>
      <c r="D376">
        <f>LOOKUP(A376,'DATA SHEET'!$A$2:$A$253,'DATA SHEET'!$G$2:$G$253)</f>
        <v>6.5</v>
      </c>
      <c r="E376" t="str">
        <f>LOOKUP($A376,'DATA SHEET'!$A$2:$A$253,'DATA SHEET'!$H$2:$H$253)</f>
        <v>43.182620</v>
      </c>
      <c r="F376" t="str">
        <f>LOOKUP($A376,'DATA SHEET'!$A$2:$A$253,'DATA SHEET'!$I$2:$I$253)</f>
        <v xml:space="preserve"> -79.245815</v>
      </c>
      <c r="G376">
        <f>LOOKUP($A376,'DATA SHEET'!$A$2:$A$253,'DATA SHEET'!$J$2:$J$253)</f>
        <v>21</v>
      </c>
      <c r="H376" t="str">
        <f>LOOKUP($A376,'DATA SHEET'!$A$2:$A$253,'DATA SHEET'!$K$2:$K$253)</f>
        <v>Partly Cloudy</v>
      </c>
      <c r="I376" t="str">
        <f>LOOKUP($A376,'DATA SHEET'!$A$2:$A$253,'DATA SHEET'!$T$2:$T$253)</f>
        <v>SMALL</v>
      </c>
      <c r="J376" t="str">
        <f>LOOKUP($A376,'DATA SHEET'!$A$2:$A$253,'DATA SHEET'!$R$2:$R$253)</f>
        <v>YES</v>
      </c>
      <c r="K376" t="str">
        <f>LOOKUP($A376,'DATA SHEET'!$A$2:$A$253,'DATA SHEET'!$O$2:$O$253)</f>
        <v>Green Area</v>
      </c>
      <c r="L376" t="s">
        <v>15</v>
      </c>
      <c r="M376">
        <v>0.15005376926732075</v>
      </c>
      <c r="N376" t="s">
        <v>18</v>
      </c>
      <c r="O376">
        <v>1.994</v>
      </c>
    </row>
    <row r="377" spans="1:15" x14ac:dyDescent="0.25">
      <c r="A377" s="1" t="s">
        <v>41</v>
      </c>
      <c r="B377" t="s">
        <v>54</v>
      </c>
      <c r="C377" t="str">
        <f>LOOKUP(A377,'DATA SHEET'!$A$2:$A$253,'DATA SHEET'!$E$2:$E$253)</f>
        <v>20227852</v>
      </c>
      <c r="D377">
        <f>LOOKUP(A377,'DATA SHEET'!$A$2:$A$253,'DATA SHEET'!$G$2:$G$253)</f>
        <v>6.5</v>
      </c>
      <c r="E377" t="str">
        <f>LOOKUP($A377,'DATA SHEET'!$A$2:$A$253,'DATA SHEET'!$H$2:$H$253)</f>
        <v>43.182620</v>
      </c>
      <c r="F377" t="str">
        <f>LOOKUP($A377,'DATA SHEET'!$A$2:$A$253,'DATA SHEET'!$I$2:$I$253)</f>
        <v xml:space="preserve"> -79.245815</v>
      </c>
      <c r="G377">
        <f>LOOKUP($A377,'DATA SHEET'!$A$2:$A$253,'DATA SHEET'!$J$2:$J$253)</f>
        <v>21</v>
      </c>
      <c r="H377" t="str">
        <f>LOOKUP($A377,'DATA SHEET'!$A$2:$A$253,'DATA SHEET'!$K$2:$K$253)</f>
        <v>Partly Cloudy</v>
      </c>
      <c r="I377" t="str">
        <f>LOOKUP($A377,'DATA SHEET'!$A$2:$A$253,'DATA SHEET'!$T$2:$T$253)</f>
        <v>SMALL</v>
      </c>
      <c r="J377" t="str">
        <f>LOOKUP($A377,'DATA SHEET'!$A$2:$A$253,'DATA SHEET'!$R$2:$R$253)</f>
        <v>YES</v>
      </c>
      <c r="K377" t="str">
        <f>LOOKUP($A377,'DATA SHEET'!$A$2:$A$253,'DATA SHEET'!$O$2:$O$253)</f>
        <v>Green Area</v>
      </c>
      <c r="L377" t="s">
        <v>15</v>
      </c>
      <c r="M377">
        <v>0.15005376926732075</v>
      </c>
      <c r="N377" t="s">
        <v>18</v>
      </c>
      <c r="O377">
        <v>4.5570000000000004</v>
      </c>
    </row>
    <row r="378" spans="1:15" x14ac:dyDescent="0.25">
      <c r="A378" s="1" t="s">
        <v>41</v>
      </c>
      <c r="B378" t="s">
        <v>54</v>
      </c>
      <c r="C378" t="str">
        <f>LOOKUP(A378,'DATA SHEET'!$A$2:$A$253,'DATA SHEET'!$E$2:$E$253)</f>
        <v>20227852</v>
      </c>
      <c r="D378">
        <f>LOOKUP(A378,'DATA SHEET'!$A$2:$A$253,'DATA SHEET'!$G$2:$G$253)</f>
        <v>6.5</v>
      </c>
      <c r="E378" t="str">
        <f>LOOKUP($A378,'DATA SHEET'!$A$2:$A$253,'DATA SHEET'!$H$2:$H$253)</f>
        <v>43.182620</v>
      </c>
      <c r="F378" t="str">
        <f>LOOKUP($A378,'DATA SHEET'!$A$2:$A$253,'DATA SHEET'!$I$2:$I$253)</f>
        <v xml:space="preserve"> -79.245815</v>
      </c>
      <c r="G378">
        <f>LOOKUP($A378,'DATA SHEET'!$A$2:$A$253,'DATA SHEET'!$J$2:$J$253)</f>
        <v>21</v>
      </c>
      <c r="H378" t="str">
        <f>LOOKUP($A378,'DATA SHEET'!$A$2:$A$253,'DATA SHEET'!$K$2:$K$253)</f>
        <v>Partly Cloudy</v>
      </c>
      <c r="I378" t="str">
        <f>LOOKUP($A378,'DATA SHEET'!$A$2:$A$253,'DATA SHEET'!$T$2:$T$253)</f>
        <v>SMALL</v>
      </c>
      <c r="J378" t="str">
        <f>LOOKUP($A378,'DATA SHEET'!$A$2:$A$253,'DATA SHEET'!$R$2:$R$253)</f>
        <v>YES</v>
      </c>
      <c r="K378" t="str">
        <f>LOOKUP($A378,'DATA SHEET'!$A$2:$A$253,'DATA SHEET'!$O$2:$O$253)</f>
        <v>Green Area</v>
      </c>
      <c r="L378" t="s">
        <v>15</v>
      </c>
      <c r="M378">
        <v>0.15005376926732075</v>
      </c>
      <c r="N378" t="s">
        <v>18</v>
      </c>
      <c r="O378">
        <v>1.002</v>
      </c>
    </row>
    <row r="379" spans="1:15" x14ac:dyDescent="0.25">
      <c r="A379" s="1" t="s">
        <v>41</v>
      </c>
      <c r="B379" t="s">
        <v>54</v>
      </c>
      <c r="C379" t="str">
        <f>LOOKUP(A379,'DATA SHEET'!$A$2:$A$253,'DATA SHEET'!$E$2:$E$253)</f>
        <v>20227852</v>
      </c>
      <c r="D379">
        <f>LOOKUP(A379,'DATA SHEET'!$A$2:$A$253,'DATA SHEET'!$G$2:$G$253)</f>
        <v>6.5</v>
      </c>
      <c r="E379" t="str">
        <f>LOOKUP($A379,'DATA SHEET'!$A$2:$A$253,'DATA SHEET'!$H$2:$H$253)</f>
        <v>43.182620</v>
      </c>
      <c r="F379" t="str">
        <f>LOOKUP($A379,'DATA SHEET'!$A$2:$A$253,'DATA SHEET'!$I$2:$I$253)</f>
        <v xml:space="preserve"> -79.245815</v>
      </c>
      <c r="G379">
        <f>LOOKUP($A379,'DATA SHEET'!$A$2:$A$253,'DATA SHEET'!$J$2:$J$253)</f>
        <v>21</v>
      </c>
      <c r="H379" t="str">
        <f>LOOKUP($A379,'DATA SHEET'!$A$2:$A$253,'DATA SHEET'!$K$2:$K$253)</f>
        <v>Partly Cloudy</v>
      </c>
      <c r="I379" t="str">
        <f>LOOKUP($A379,'DATA SHEET'!$A$2:$A$253,'DATA SHEET'!$T$2:$T$253)</f>
        <v>SMALL</v>
      </c>
      <c r="J379" t="str">
        <f>LOOKUP($A379,'DATA SHEET'!$A$2:$A$253,'DATA SHEET'!$R$2:$R$253)</f>
        <v>YES</v>
      </c>
      <c r="K379" t="str">
        <f>LOOKUP($A379,'DATA SHEET'!$A$2:$A$253,'DATA SHEET'!$O$2:$O$253)</f>
        <v>Green Area</v>
      </c>
      <c r="L379" t="s">
        <v>15</v>
      </c>
      <c r="M379">
        <v>0.15005376926732075</v>
      </c>
      <c r="N379" t="s">
        <v>18</v>
      </c>
      <c r="O379">
        <v>3.0009999999999999</v>
      </c>
    </row>
    <row r="380" spans="1:15" x14ac:dyDescent="0.25">
      <c r="A380" s="1" t="s">
        <v>41</v>
      </c>
      <c r="B380" t="s">
        <v>54</v>
      </c>
      <c r="C380" t="str">
        <f>LOOKUP(A380,'DATA SHEET'!$A$2:$A$253,'DATA SHEET'!$E$2:$E$253)</f>
        <v>20227852</v>
      </c>
      <c r="D380">
        <f>LOOKUP(A380,'DATA SHEET'!$A$2:$A$253,'DATA SHEET'!$G$2:$G$253)</f>
        <v>6.5</v>
      </c>
      <c r="E380" t="str">
        <f>LOOKUP($A380,'DATA SHEET'!$A$2:$A$253,'DATA SHEET'!$H$2:$H$253)</f>
        <v>43.182620</v>
      </c>
      <c r="F380" t="str">
        <f>LOOKUP($A380,'DATA SHEET'!$A$2:$A$253,'DATA SHEET'!$I$2:$I$253)</f>
        <v xml:space="preserve"> -79.245815</v>
      </c>
      <c r="G380">
        <f>LOOKUP($A380,'DATA SHEET'!$A$2:$A$253,'DATA SHEET'!$J$2:$J$253)</f>
        <v>21</v>
      </c>
      <c r="H380" t="str">
        <f>LOOKUP($A380,'DATA SHEET'!$A$2:$A$253,'DATA SHEET'!$K$2:$K$253)</f>
        <v>Partly Cloudy</v>
      </c>
      <c r="I380" t="str">
        <f>LOOKUP($A380,'DATA SHEET'!$A$2:$A$253,'DATA SHEET'!$T$2:$T$253)</f>
        <v>SMALL</v>
      </c>
      <c r="J380" t="str">
        <f>LOOKUP($A380,'DATA SHEET'!$A$2:$A$253,'DATA SHEET'!$R$2:$R$253)</f>
        <v>YES</v>
      </c>
      <c r="K380" t="str">
        <f>LOOKUP($A380,'DATA SHEET'!$A$2:$A$253,'DATA SHEET'!$O$2:$O$253)</f>
        <v>Green Area</v>
      </c>
      <c r="L380" t="s">
        <v>15</v>
      </c>
      <c r="M380">
        <v>0.15005376926732075</v>
      </c>
      <c r="N380" t="s">
        <v>18</v>
      </c>
      <c r="O380">
        <v>1</v>
      </c>
    </row>
    <row r="381" spans="1:15" x14ac:dyDescent="0.25">
      <c r="A381" s="1" t="s">
        <v>41</v>
      </c>
      <c r="B381" t="s">
        <v>54</v>
      </c>
      <c r="C381" t="str">
        <f>LOOKUP(A381,'DATA SHEET'!$A$2:$A$253,'DATA SHEET'!$E$2:$E$253)</f>
        <v>20227852</v>
      </c>
      <c r="D381">
        <f>LOOKUP(A381,'DATA SHEET'!$A$2:$A$253,'DATA SHEET'!$G$2:$G$253)</f>
        <v>6.5</v>
      </c>
      <c r="E381" t="str">
        <f>LOOKUP($A381,'DATA SHEET'!$A$2:$A$253,'DATA SHEET'!$H$2:$H$253)</f>
        <v>43.182620</v>
      </c>
      <c r="F381" t="str">
        <f>LOOKUP($A381,'DATA SHEET'!$A$2:$A$253,'DATA SHEET'!$I$2:$I$253)</f>
        <v xml:space="preserve"> -79.245815</v>
      </c>
      <c r="G381">
        <f>LOOKUP($A381,'DATA SHEET'!$A$2:$A$253,'DATA SHEET'!$J$2:$J$253)</f>
        <v>21</v>
      </c>
      <c r="H381" t="str">
        <f>LOOKUP($A381,'DATA SHEET'!$A$2:$A$253,'DATA SHEET'!$K$2:$K$253)</f>
        <v>Partly Cloudy</v>
      </c>
      <c r="I381" t="str">
        <f>LOOKUP($A381,'DATA SHEET'!$A$2:$A$253,'DATA SHEET'!$T$2:$T$253)</f>
        <v>SMALL</v>
      </c>
      <c r="J381" t="str">
        <f>LOOKUP($A381,'DATA SHEET'!$A$2:$A$253,'DATA SHEET'!$R$2:$R$253)</f>
        <v>YES</v>
      </c>
      <c r="K381" t="str">
        <f>LOOKUP($A381,'DATA SHEET'!$A$2:$A$253,'DATA SHEET'!$O$2:$O$253)</f>
        <v>Green Area</v>
      </c>
      <c r="L381" t="s">
        <v>15</v>
      </c>
      <c r="M381">
        <v>0.15005376926732075</v>
      </c>
      <c r="N381" t="s">
        <v>16</v>
      </c>
      <c r="O381">
        <v>1.234</v>
      </c>
    </row>
    <row r="382" spans="1:15" x14ac:dyDescent="0.25">
      <c r="A382" s="1" t="s">
        <v>41</v>
      </c>
      <c r="B382" t="s">
        <v>54</v>
      </c>
      <c r="C382" t="str">
        <f>LOOKUP(A382,'DATA SHEET'!$A$2:$A$253,'DATA SHEET'!$E$2:$E$253)</f>
        <v>20227852</v>
      </c>
      <c r="D382">
        <f>LOOKUP(A382,'DATA SHEET'!$A$2:$A$253,'DATA SHEET'!$G$2:$G$253)</f>
        <v>6.5</v>
      </c>
      <c r="E382" t="str">
        <f>LOOKUP($A382,'DATA SHEET'!$A$2:$A$253,'DATA SHEET'!$H$2:$H$253)</f>
        <v>43.182620</v>
      </c>
      <c r="F382" t="str">
        <f>LOOKUP($A382,'DATA SHEET'!$A$2:$A$253,'DATA SHEET'!$I$2:$I$253)</f>
        <v xml:space="preserve"> -79.245815</v>
      </c>
      <c r="G382">
        <f>LOOKUP($A382,'DATA SHEET'!$A$2:$A$253,'DATA SHEET'!$J$2:$J$253)</f>
        <v>21</v>
      </c>
      <c r="H382" t="str">
        <f>LOOKUP($A382,'DATA SHEET'!$A$2:$A$253,'DATA SHEET'!$K$2:$K$253)</f>
        <v>Partly Cloudy</v>
      </c>
      <c r="I382" t="str">
        <f>LOOKUP($A382,'DATA SHEET'!$A$2:$A$253,'DATA SHEET'!$T$2:$T$253)</f>
        <v>SMALL</v>
      </c>
      <c r="J382" t="str">
        <f>LOOKUP($A382,'DATA SHEET'!$A$2:$A$253,'DATA SHEET'!$R$2:$R$253)</f>
        <v>YES</v>
      </c>
      <c r="K382" t="str">
        <f>LOOKUP($A382,'DATA SHEET'!$A$2:$A$253,'DATA SHEET'!$O$2:$O$253)</f>
        <v>Green Area</v>
      </c>
      <c r="L382" t="s">
        <v>15</v>
      </c>
      <c r="M382">
        <v>0.15005376926732075</v>
      </c>
      <c r="N382" t="s">
        <v>16</v>
      </c>
      <c r="O382">
        <v>1.73</v>
      </c>
    </row>
    <row r="383" spans="1:15" x14ac:dyDescent="0.25">
      <c r="A383" s="1" t="s">
        <v>41</v>
      </c>
      <c r="B383" t="s">
        <v>54</v>
      </c>
      <c r="C383" t="str">
        <f>LOOKUP(A383,'DATA SHEET'!$A$2:$A$253,'DATA SHEET'!$E$2:$E$253)</f>
        <v>20227852</v>
      </c>
      <c r="D383">
        <f>LOOKUP(A383,'DATA SHEET'!$A$2:$A$253,'DATA SHEET'!$G$2:$G$253)</f>
        <v>6.5</v>
      </c>
      <c r="E383" t="str">
        <f>LOOKUP($A383,'DATA SHEET'!$A$2:$A$253,'DATA SHEET'!$H$2:$H$253)</f>
        <v>43.182620</v>
      </c>
      <c r="F383" t="str">
        <f>LOOKUP($A383,'DATA SHEET'!$A$2:$A$253,'DATA SHEET'!$I$2:$I$253)</f>
        <v xml:space="preserve"> -79.245815</v>
      </c>
      <c r="G383">
        <f>LOOKUP($A383,'DATA SHEET'!$A$2:$A$253,'DATA SHEET'!$J$2:$J$253)</f>
        <v>21</v>
      </c>
      <c r="H383" t="str">
        <f>LOOKUP($A383,'DATA SHEET'!$A$2:$A$253,'DATA SHEET'!$K$2:$K$253)</f>
        <v>Partly Cloudy</v>
      </c>
      <c r="I383" t="str">
        <f>LOOKUP($A383,'DATA SHEET'!$A$2:$A$253,'DATA SHEET'!$T$2:$T$253)</f>
        <v>SMALL</v>
      </c>
      <c r="J383" t="str">
        <f>LOOKUP($A383,'DATA SHEET'!$A$2:$A$253,'DATA SHEET'!$R$2:$R$253)</f>
        <v>YES</v>
      </c>
      <c r="K383" t="str">
        <f>LOOKUP($A383,'DATA SHEET'!$A$2:$A$253,'DATA SHEET'!$O$2:$O$253)</f>
        <v>Green Area</v>
      </c>
      <c r="L383" t="s">
        <v>15</v>
      </c>
      <c r="M383">
        <v>0.15005376926732075</v>
      </c>
      <c r="N383" t="s">
        <v>16</v>
      </c>
      <c r="O383">
        <v>0.995</v>
      </c>
    </row>
    <row r="384" spans="1:15" x14ac:dyDescent="0.25">
      <c r="A384" s="1" t="s">
        <v>41</v>
      </c>
      <c r="B384" t="s">
        <v>54</v>
      </c>
      <c r="C384" t="str">
        <f>LOOKUP(A384,'DATA SHEET'!$A$2:$A$253,'DATA SHEET'!$E$2:$E$253)</f>
        <v>20227852</v>
      </c>
      <c r="D384">
        <f>LOOKUP(A384,'DATA SHEET'!$A$2:$A$253,'DATA SHEET'!$G$2:$G$253)</f>
        <v>6.5</v>
      </c>
      <c r="E384" t="str">
        <f>LOOKUP($A384,'DATA SHEET'!$A$2:$A$253,'DATA SHEET'!$H$2:$H$253)</f>
        <v>43.182620</v>
      </c>
      <c r="F384" t="str">
        <f>LOOKUP($A384,'DATA SHEET'!$A$2:$A$253,'DATA SHEET'!$I$2:$I$253)</f>
        <v xml:space="preserve"> -79.245815</v>
      </c>
      <c r="G384">
        <f>LOOKUP($A384,'DATA SHEET'!$A$2:$A$253,'DATA SHEET'!$J$2:$J$253)</f>
        <v>21</v>
      </c>
      <c r="H384" t="str">
        <f>LOOKUP($A384,'DATA SHEET'!$A$2:$A$253,'DATA SHEET'!$K$2:$K$253)</f>
        <v>Partly Cloudy</v>
      </c>
      <c r="I384" t="str">
        <f>LOOKUP($A384,'DATA SHEET'!$A$2:$A$253,'DATA SHEET'!$T$2:$T$253)</f>
        <v>SMALL</v>
      </c>
      <c r="J384" t="str">
        <f>LOOKUP($A384,'DATA SHEET'!$A$2:$A$253,'DATA SHEET'!$R$2:$R$253)</f>
        <v>YES</v>
      </c>
      <c r="K384" t="str">
        <f>LOOKUP($A384,'DATA SHEET'!$A$2:$A$253,'DATA SHEET'!$O$2:$O$253)</f>
        <v>Green Area</v>
      </c>
      <c r="L384" t="s">
        <v>15</v>
      </c>
      <c r="M384">
        <v>0.15005376926732075</v>
      </c>
      <c r="N384" t="s">
        <v>16</v>
      </c>
      <c r="O384">
        <v>1.9790000000000001</v>
      </c>
    </row>
    <row r="385" spans="1:15" x14ac:dyDescent="0.25">
      <c r="A385" s="1" t="s">
        <v>41</v>
      </c>
      <c r="B385" t="s">
        <v>54</v>
      </c>
      <c r="C385" t="str">
        <f>LOOKUP(A385,'DATA SHEET'!$A$2:$A$253,'DATA SHEET'!$E$2:$E$253)</f>
        <v>20227852</v>
      </c>
      <c r="D385">
        <f>LOOKUP(A385,'DATA SHEET'!$A$2:$A$253,'DATA SHEET'!$G$2:$G$253)</f>
        <v>6.5</v>
      </c>
      <c r="E385" t="str">
        <f>LOOKUP($A385,'DATA SHEET'!$A$2:$A$253,'DATA SHEET'!$H$2:$H$253)</f>
        <v>43.182620</v>
      </c>
      <c r="F385" t="str">
        <f>LOOKUP($A385,'DATA SHEET'!$A$2:$A$253,'DATA SHEET'!$I$2:$I$253)</f>
        <v xml:space="preserve"> -79.245815</v>
      </c>
      <c r="G385">
        <f>LOOKUP($A385,'DATA SHEET'!$A$2:$A$253,'DATA SHEET'!$J$2:$J$253)</f>
        <v>21</v>
      </c>
      <c r="H385" t="str">
        <f>LOOKUP($A385,'DATA SHEET'!$A$2:$A$253,'DATA SHEET'!$K$2:$K$253)</f>
        <v>Partly Cloudy</v>
      </c>
      <c r="I385" t="str">
        <f>LOOKUP($A385,'DATA SHEET'!$A$2:$A$253,'DATA SHEET'!$T$2:$T$253)</f>
        <v>SMALL</v>
      </c>
      <c r="J385" t="str">
        <f>LOOKUP($A385,'DATA SHEET'!$A$2:$A$253,'DATA SHEET'!$R$2:$R$253)</f>
        <v>YES</v>
      </c>
      <c r="K385" t="str">
        <f>LOOKUP($A385,'DATA SHEET'!$A$2:$A$253,'DATA SHEET'!$O$2:$O$253)</f>
        <v>Green Area</v>
      </c>
      <c r="L385" t="s">
        <v>15</v>
      </c>
      <c r="M385">
        <v>0.15005376926732075</v>
      </c>
      <c r="N385" t="s">
        <v>16</v>
      </c>
      <c r="O385">
        <v>0.999</v>
      </c>
    </row>
    <row r="386" spans="1:15" x14ac:dyDescent="0.25">
      <c r="A386" s="1" t="s">
        <v>41</v>
      </c>
      <c r="B386" t="s">
        <v>54</v>
      </c>
      <c r="C386" t="str">
        <f>LOOKUP(A386,'DATA SHEET'!$A$2:$A$253,'DATA SHEET'!$E$2:$E$253)</f>
        <v>20227852</v>
      </c>
      <c r="D386">
        <f>LOOKUP(A386,'DATA SHEET'!$A$2:$A$253,'DATA SHEET'!$G$2:$G$253)</f>
        <v>6.5</v>
      </c>
      <c r="E386" t="str">
        <f>LOOKUP($A386,'DATA SHEET'!$A$2:$A$253,'DATA SHEET'!$H$2:$H$253)</f>
        <v>43.182620</v>
      </c>
      <c r="F386" t="str">
        <f>LOOKUP($A386,'DATA SHEET'!$A$2:$A$253,'DATA SHEET'!$I$2:$I$253)</f>
        <v xml:space="preserve"> -79.245815</v>
      </c>
      <c r="G386">
        <f>LOOKUP($A386,'DATA SHEET'!$A$2:$A$253,'DATA SHEET'!$J$2:$J$253)</f>
        <v>21</v>
      </c>
      <c r="H386" t="str">
        <f>LOOKUP($A386,'DATA SHEET'!$A$2:$A$253,'DATA SHEET'!$K$2:$K$253)</f>
        <v>Partly Cloudy</v>
      </c>
      <c r="I386" t="str">
        <f>LOOKUP($A386,'DATA SHEET'!$A$2:$A$253,'DATA SHEET'!$T$2:$T$253)</f>
        <v>SMALL</v>
      </c>
      <c r="J386" t="str">
        <f>LOOKUP($A386,'DATA SHEET'!$A$2:$A$253,'DATA SHEET'!$R$2:$R$253)</f>
        <v>YES</v>
      </c>
      <c r="K386" t="str">
        <f>LOOKUP($A386,'DATA SHEET'!$A$2:$A$253,'DATA SHEET'!$O$2:$O$253)</f>
        <v>Green Area</v>
      </c>
      <c r="L386" t="s">
        <v>15</v>
      </c>
      <c r="M386">
        <v>0.15005376926732075</v>
      </c>
      <c r="N386" t="s">
        <v>16</v>
      </c>
      <c r="O386">
        <v>3.2749999999999999</v>
      </c>
    </row>
    <row r="387" spans="1:15" x14ac:dyDescent="0.25">
      <c r="A387" s="1" t="s">
        <v>41</v>
      </c>
      <c r="B387" t="s">
        <v>54</v>
      </c>
      <c r="C387" t="str">
        <f>LOOKUP(A387,'DATA SHEET'!$A$2:$A$253,'DATA SHEET'!$E$2:$E$253)</f>
        <v>20227852</v>
      </c>
      <c r="D387">
        <f>LOOKUP(A387,'DATA SHEET'!$A$2:$A$253,'DATA SHEET'!$G$2:$G$253)</f>
        <v>6.5</v>
      </c>
      <c r="E387" t="str">
        <f>LOOKUP($A387,'DATA SHEET'!$A$2:$A$253,'DATA SHEET'!$H$2:$H$253)</f>
        <v>43.182620</v>
      </c>
      <c r="F387" t="str">
        <f>LOOKUP($A387,'DATA SHEET'!$A$2:$A$253,'DATA SHEET'!$I$2:$I$253)</f>
        <v xml:space="preserve"> -79.245815</v>
      </c>
      <c r="G387">
        <f>LOOKUP($A387,'DATA SHEET'!$A$2:$A$253,'DATA SHEET'!$J$2:$J$253)</f>
        <v>21</v>
      </c>
      <c r="H387" t="str">
        <f>LOOKUP($A387,'DATA SHEET'!$A$2:$A$253,'DATA SHEET'!$K$2:$K$253)</f>
        <v>Partly Cloudy</v>
      </c>
      <c r="I387" t="str">
        <f>LOOKUP($A387,'DATA SHEET'!$A$2:$A$253,'DATA SHEET'!$T$2:$T$253)</f>
        <v>SMALL</v>
      </c>
      <c r="J387" t="str">
        <f>LOOKUP($A387,'DATA SHEET'!$A$2:$A$253,'DATA SHEET'!$R$2:$R$253)</f>
        <v>YES</v>
      </c>
      <c r="K387" t="str">
        <f>LOOKUP($A387,'DATA SHEET'!$A$2:$A$253,'DATA SHEET'!$O$2:$O$253)</f>
        <v>Green Area</v>
      </c>
      <c r="L387" t="s">
        <v>15</v>
      </c>
      <c r="M387">
        <v>0.15005376926732075</v>
      </c>
      <c r="N387" t="s">
        <v>16</v>
      </c>
      <c r="O387">
        <v>4.9779999999999998</v>
      </c>
    </row>
    <row r="388" spans="1:15" x14ac:dyDescent="0.25">
      <c r="A388" s="1" t="s">
        <v>41</v>
      </c>
      <c r="B388" t="s">
        <v>54</v>
      </c>
      <c r="C388" t="str">
        <f>LOOKUP(A388,'DATA SHEET'!$A$2:$A$253,'DATA SHEET'!$E$2:$E$253)</f>
        <v>20227852</v>
      </c>
      <c r="D388">
        <f>LOOKUP(A388,'DATA SHEET'!$A$2:$A$253,'DATA SHEET'!$G$2:$G$253)</f>
        <v>6.5</v>
      </c>
      <c r="E388" t="str">
        <f>LOOKUP($A388,'DATA SHEET'!$A$2:$A$253,'DATA SHEET'!$H$2:$H$253)</f>
        <v>43.182620</v>
      </c>
      <c r="F388" t="str">
        <f>LOOKUP($A388,'DATA SHEET'!$A$2:$A$253,'DATA SHEET'!$I$2:$I$253)</f>
        <v xml:space="preserve"> -79.245815</v>
      </c>
      <c r="G388">
        <f>LOOKUP($A388,'DATA SHEET'!$A$2:$A$253,'DATA SHEET'!$J$2:$J$253)</f>
        <v>21</v>
      </c>
      <c r="H388" t="str">
        <f>LOOKUP($A388,'DATA SHEET'!$A$2:$A$253,'DATA SHEET'!$K$2:$K$253)</f>
        <v>Partly Cloudy</v>
      </c>
      <c r="I388" t="str">
        <f>LOOKUP($A388,'DATA SHEET'!$A$2:$A$253,'DATA SHEET'!$T$2:$T$253)</f>
        <v>SMALL</v>
      </c>
      <c r="J388" t="str">
        <f>LOOKUP($A388,'DATA SHEET'!$A$2:$A$253,'DATA SHEET'!$R$2:$R$253)</f>
        <v>YES</v>
      </c>
      <c r="K388" t="str">
        <f>LOOKUP($A388,'DATA SHEET'!$A$2:$A$253,'DATA SHEET'!$O$2:$O$253)</f>
        <v>Green Area</v>
      </c>
      <c r="L388" t="s">
        <v>15</v>
      </c>
      <c r="M388">
        <v>0.15005376926732075</v>
      </c>
      <c r="N388" t="s">
        <v>16</v>
      </c>
      <c r="O388">
        <v>0.999</v>
      </c>
    </row>
    <row r="389" spans="1:15" x14ac:dyDescent="0.25">
      <c r="A389" s="1" t="s">
        <v>41</v>
      </c>
      <c r="B389" t="s">
        <v>54</v>
      </c>
      <c r="C389" t="str">
        <f>LOOKUP(A389,'DATA SHEET'!$A$2:$A$253,'DATA SHEET'!$E$2:$E$253)</f>
        <v>20227852</v>
      </c>
      <c r="D389">
        <f>LOOKUP(A389,'DATA SHEET'!$A$2:$A$253,'DATA SHEET'!$G$2:$G$253)</f>
        <v>6.5</v>
      </c>
      <c r="E389" t="str">
        <f>LOOKUP($A389,'DATA SHEET'!$A$2:$A$253,'DATA SHEET'!$H$2:$H$253)</f>
        <v>43.182620</v>
      </c>
      <c r="F389" t="str">
        <f>LOOKUP($A389,'DATA SHEET'!$A$2:$A$253,'DATA SHEET'!$I$2:$I$253)</f>
        <v xml:space="preserve"> -79.245815</v>
      </c>
      <c r="G389">
        <f>LOOKUP($A389,'DATA SHEET'!$A$2:$A$253,'DATA SHEET'!$J$2:$J$253)</f>
        <v>21</v>
      </c>
      <c r="H389" t="str">
        <f>LOOKUP($A389,'DATA SHEET'!$A$2:$A$253,'DATA SHEET'!$K$2:$K$253)</f>
        <v>Partly Cloudy</v>
      </c>
      <c r="I389" t="str">
        <f>LOOKUP($A389,'DATA SHEET'!$A$2:$A$253,'DATA SHEET'!$T$2:$T$253)</f>
        <v>SMALL</v>
      </c>
      <c r="J389" t="str">
        <f>LOOKUP($A389,'DATA SHEET'!$A$2:$A$253,'DATA SHEET'!$R$2:$R$253)</f>
        <v>YES</v>
      </c>
      <c r="K389" t="str">
        <f>LOOKUP($A389,'DATA SHEET'!$A$2:$A$253,'DATA SHEET'!$O$2:$O$253)</f>
        <v>Green Area</v>
      </c>
      <c r="L389" t="s">
        <v>15</v>
      </c>
      <c r="M389">
        <v>0.15005376926732075</v>
      </c>
      <c r="N389" t="s">
        <v>16</v>
      </c>
      <c r="O389">
        <v>0.49399999999999999</v>
      </c>
    </row>
    <row r="390" spans="1:15" x14ac:dyDescent="0.25">
      <c r="A390" s="1" t="s">
        <v>41</v>
      </c>
      <c r="B390" t="s">
        <v>54</v>
      </c>
      <c r="C390" t="str">
        <f>LOOKUP(A390,'DATA SHEET'!$A$2:$A$253,'DATA SHEET'!$E$2:$E$253)</f>
        <v>20227852</v>
      </c>
      <c r="D390">
        <f>LOOKUP(A390,'DATA SHEET'!$A$2:$A$253,'DATA SHEET'!$G$2:$G$253)</f>
        <v>6.5</v>
      </c>
      <c r="E390" t="str">
        <f>LOOKUP($A390,'DATA SHEET'!$A$2:$A$253,'DATA SHEET'!$H$2:$H$253)</f>
        <v>43.182620</v>
      </c>
      <c r="F390" t="str">
        <f>LOOKUP($A390,'DATA SHEET'!$A$2:$A$253,'DATA SHEET'!$I$2:$I$253)</f>
        <v xml:space="preserve"> -79.245815</v>
      </c>
      <c r="G390">
        <f>LOOKUP($A390,'DATA SHEET'!$A$2:$A$253,'DATA SHEET'!$J$2:$J$253)</f>
        <v>21</v>
      </c>
      <c r="H390" t="str">
        <f>LOOKUP($A390,'DATA SHEET'!$A$2:$A$253,'DATA SHEET'!$K$2:$K$253)</f>
        <v>Partly Cloudy</v>
      </c>
      <c r="I390" t="str">
        <f>LOOKUP($A390,'DATA SHEET'!$A$2:$A$253,'DATA SHEET'!$T$2:$T$253)</f>
        <v>SMALL</v>
      </c>
      <c r="J390" t="str">
        <f>LOOKUP($A390,'DATA SHEET'!$A$2:$A$253,'DATA SHEET'!$R$2:$R$253)</f>
        <v>YES</v>
      </c>
      <c r="K390" t="str">
        <f>LOOKUP($A390,'DATA SHEET'!$A$2:$A$253,'DATA SHEET'!$O$2:$O$253)</f>
        <v>Green Area</v>
      </c>
      <c r="L390" t="s">
        <v>15</v>
      </c>
      <c r="M390">
        <v>0.15005376926732075</v>
      </c>
      <c r="N390" t="s">
        <v>16</v>
      </c>
      <c r="O390">
        <v>0.499</v>
      </c>
    </row>
    <row r="391" spans="1:15" x14ac:dyDescent="0.25">
      <c r="A391" s="1" t="s">
        <v>41</v>
      </c>
      <c r="B391" t="s">
        <v>54</v>
      </c>
      <c r="C391" t="str">
        <f>LOOKUP(A391,'DATA SHEET'!$A$2:$A$253,'DATA SHEET'!$E$2:$E$253)</f>
        <v>20227852</v>
      </c>
      <c r="D391">
        <f>LOOKUP(A391,'DATA SHEET'!$A$2:$A$253,'DATA SHEET'!$G$2:$G$253)</f>
        <v>6.5</v>
      </c>
      <c r="E391" t="str">
        <f>LOOKUP($A391,'DATA SHEET'!$A$2:$A$253,'DATA SHEET'!$H$2:$H$253)</f>
        <v>43.182620</v>
      </c>
      <c r="F391" t="str">
        <f>LOOKUP($A391,'DATA SHEET'!$A$2:$A$253,'DATA SHEET'!$I$2:$I$253)</f>
        <v xml:space="preserve"> -79.245815</v>
      </c>
      <c r="G391">
        <f>LOOKUP($A391,'DATA SHEET'!$A$2:$A$253,'DATA SHEET'!$J$2:$J$253)</f>
        <v>21</v>
      </c>
      <c r="H391" t="str">
        <f>LOOKUP($A391,'DATA SHEET'!$A$2:$A$253,'DATA SHEET'!$K$2:$K$253)</f>
        <v>Partly Cloudy</v>
      </c>
      <c r="I391" t="str">
        <f>LOOKUP($A391,'DATA SHEET'!$A$2:$A$253,'DATA SHEET'!$T$2:$T$253)</f>
        <v>SMALL</v>
      </c>
      <c r="J391" t="str">
        <f>LOOKUP($A391,'DATA SHEET'!$A$2:$A$253,'DATA SHEET'!$R$2:$R$253)</f>
        <v>YES</v>
      </c>
      <c r="K391" t="str">
        <f>LOOKUP($A391,'DATA SHEET'!$A$2:$A$253,'DATA SHEET'!$O$2:$O$253)</f>
        <v>Green Area</v>
      </c>
      <c r="L391" t="s">
        <v>15</v>
      </c>
      <c r="M391">
        <v>0.15005376926732075</v>
      </c>
      <c r="N391" t="s">
        <v>16</v>
      </c>
      <c r="O391">
        <v>5.5</v>
      </c>
    </row>
    <row r="392" spans="1:15" x14ac:dyDescent="0.25">
      <c r="A392" s="1" t="s">
        <v>41</v>
      </c>
      <c r="B392" t="s">
        <v>54</v>
      </c>
      <c r="C392" t="str">
        <f>LOOKUP(A392,'DATA SHEET'!$A$2:$A$253,'DATA SHEET'!$E$2:$E$253)</f>
        <v>20227852</v>
      </c>
      <c r="D392">
        <f>LOOKUP(A392,'DATA SHEET'!$A$2:$A$253,'DATA SHEET'!$G$2:$G$253)</f>
        <v>6.5</v>
      </c>
      <c r="E392" t="str">
        <f>LOOKUP($A392,'DATA SHEET'!$A$2:$A$253,'DATA SHEET'!$H$2:$H$253)</f>
        <v>43.182620</v>
      </c>
      <c r="F392" t="str">
        <f>LOOKUP($A392,'DATA SHEET'!$A$2:$A$253,'DATA SHEET'!$I$2:$I$253)</f>
        <v xml:space="preserve"> -79.245815</v>
      </c>
      <c r="G392">
        <f>LOOKUP($A392,'DATA SHEET'!$A$2:$A$253,'DATA SHEET'!$J$2:$J$253)</f>
        <v>21</v>
      </c>
      <c r="H392" t="str">
        <f>LOOKUP($A392,'DATA SHEET'!$A$2:$A$253,'DATA SHEET'!$K$2:$K$253)</f>
        <v>Partly Cloudy</v>
      </c>
      <c r="I392" t="str">
        <f>LOOKUP($A392,'DATA SHEET'!$A$2:$A$253,'DATA SHEET'!$T$2:$T$253)</f>
        <v>SMALL</v>
      </c>
      <c r="J392" t="str">
        <f>LOOKUP($A392,'DATA SHEET'!$A$2:$A$253,'DATA SHEET'!$R$2:$R$253)</f>
        <v>YES</v>
      </c>
      <c r="K392" t="str">
        <f>LOOKUP($A392,'DATA SHEET'!$A$2:$A$253,'DATA SHEET'!$O$2:$O$253)</f>
        <v>Green Area</v>
      </c>
      <c r="L392" t="s">
        <v>15</v>
      </c>
      <c r="M392">
        <v>0.15005376926732075</v>
      </c>
      <c r="N392" t="s">
        <v>16</v>
      </c>
      <c r="O392">
        <v>0.248</v>
      </c>
    </row>
    <row r="393" spans="1:15" x14ac:dyDescent="0.25">
      <c r="A393" s="1" t="s">
        <v>41</v>
      </c>
      <c r="B393" t="s">
        <v>54</v>
      </c>
      <c r="C393" t="str">
        <f>LOOKUP(A393,'DATA SHEET'!$A$2:$A$253,'DATA SHEET'!$E$2:$E$253)</f>
        <v>20227852</v>
      </c>
      <c r="D393">
        <f>LOOKUP(A393,'DATA SHEET'!$A$2:$A$253,'DATA SHEET'!$G$2:$G$253)</f>
        <v>6.5</v>
      </c>
      <c r="E393" t="str">
        <f>LOOKUP($A393,'DATA SHEET'!$A$2:$A$253,'DATA SHEET'!$H$2:$H$253)</f>
        <v>43.182620</v>
      </c>
      <c r="F393" t="str">
        <f>LOOKUP($A393,'DATA SHEET'!$A$2:$A$253,'DATA SHEET'!$I$2:$I$253)</f>
        <v xml:space="preserve"> -79.245815</v>
      </c>
      <c r="G393">
        <f>LOOKUP($A393,'DATA SHEET'!$A$2:$A$253,'DATA SHEET'!$J$2:$J$253)</f>
        <v>21</v>
      </c>
      <c r="H393" t="str">
        <f>LOOKUP($A393,'DATA SHEET'!$A$2:$A$253,'DATA SHEET'!$K$2:$K$253)</f>
        <v>Partly Cloudy</v>
      </c>
      <c r="I393" t="str">
        <f>LOOKUP($A393,'DATA SHEET'!$A$2:$A$253,'DATA SHEET'!$T$2:$T$253)</f>
        <v>SMALL</v>
      </c>
      <c r="J393" t="str">
        <f>LOOKUP($A393,'DATA SHEET'!$A$2:$A$253,'DATA SHEET'!$R$2:$R$253)</f>
        <v>YES</v>
      </c>
      <c r="K393" t="str">
        <f>LOOKUP($A393,'DATA SHEET'!$A$2:$A$253,'DATA SHEET'!$O$2:$O$253)</f>
        <v>Green Area</v>
      </c>
      <c r="L393" t="s">
        <v>15</v>
      </c>
      <c r="M393">
        <v>0.15005376926732075</v>
      </c>
      <c r="N393" t="s">
        <v>16</v>
      </c>
      <c r="O393">
        <v>0.502</v>
      </c>
    </row>
    <row r="394" spans="1:15" x14ac:dyDescent="0.25">
      <c r="A394" s="1" t="s">
        <v>41</v>
      </c>
      <c r="B394" t="s">
        <v>54</v>
      </c>
      <c r="C394" t="str">
        <f>LOOKUP(A394,'DATA SHEET'!$A$2:$A$253,'DATA SHEET'!$E$2:$E$253)</f>
        <v>20227852</v>
      </c>
      <c r="D394">
        <f>LOOKUP(A394,'DATA SHEET'!$A$2:$A$253,'DATA SHEET'!$G$2:$G$253)</f>
        <v>6.5</v>
      </c>
      <c r="E394" t="str">
        <f>LOOKUP($A394,'DATA SHEET'!$A$2:$A$253,'DATA SHEET'!$H$2:$H$253)</f>
        <v>43.182620</v>
      </c>
      <c r="F394" t="str">
        <f>LOOKUP($A394,'DATA SHEET'!$A$2:$A$253,'DATA SHEET'!$I$2:$I$253)</f>
        <v xml:space="preserve"> -79.245815</v>
      </c>
      <c r="G394">
        <f>LOOKUP($A394,'DATA SHEET'!$A$2:$A$253,'DATA SHEET'!$J$2:$J$253)</f>
        <v>21</v>
      </c>
      <c r="H394" t="str">
        <f>LOOKUP($A394,'DATA SHEET'!$A$2:$A$253,'DATA SHEET'!$K$2:$K$253)</f>
        <v>Partly Cloudy</v>
      </c>
      <c r="I394" t="str">
        <f>LOOKUP($A394,'DATA SHEET'!$A$2:$A$253,'DATA SHEET'!$T$2:$T$253)</f>
        <v>SMALL</v>
      </c>
      <c r="J394" t="str">
        <f>LOOKUP($A394,'DATA SHEET'!$A$2:$A$253,'DATA SHEET'!$R$2:$R$253)</f>
        <v>YES</v>
      </c>
      <c r="K394" t="str">
        <f>LOOKUP($A394,'DATA SHEET'!$A$2:$A$253,'DATA SHEET'!$O$2:$O$253)</f>
        <v>Green Area</v>
      </c>
      <c r="L394" t="s">
        <v>15</v>
      </c>
      <c r="M394">
        <v>0.15005376926732075</v>
      </c>
      <c r="N394" t="s">
        <v>16</v>
      </c>
      <c r="O394">
        <v>6.7489999999999997</v>
      </c>
    </row>
    <row r="395" spans="1:15" x14ac:dyDescent="0.25">
      <c r="A395" s="1" t="s">
        <v>41</v>
      </c>
      <c r="B395" t="s">
        <v>54</v>
      </c>
      <c r="C395" t="str">
        <f>LOOKUP(A395,'DATA SHEET'!$A$2:$A$253,'DATA SHEET'!$E$2:$E$253)</f>
        <v>20227852</v>
      </c>
      <c r="D395">
        <f>LOOKUP(A395,'DATA SHEET'!$A$2:$A$253,'DATA SHEET'!$G$2:$G$253)</f>
        <v>6.5</v>
      </c>
      <c r="E395" t="str">
        <f>LOOKUP($A395,'DATA SHEET'!$A$2:$A$253,'DATA SHEET'!$H$2:$H$253)</f>
        <v>43.182620</v>
      </c>
      <c r="F395" t="str">
        <f>LOOKUP($A395,'DATA SHEET'!$A$2:$A$253,'DATA SHEET'!$I$2:$I$253)</f>
        <v xml:space="preserve"> -79.245815</v>
      </c>
      <c r="G395">
        <f>LOOKUP($A395,'DATA SHEET'!$A$2:$A$253,'DATA SHEET'!$J$2:$J$253)</f>
        <v>21</v>
      </c>
      <c r="H395" t="str">
        <f>LOOKUP($A395,'DATA SHEET'!$A$2:$A$253,'DATA SHEET'!$K$2:$K$253)</f>
        <v>Partly Cloudy</v>
      </c>
      <c r="I395" t="str">
        <f>LOOKUP($A395,'DATA SHEET'!$A$2:$A$253,'DATA SHEET'!$T$2:$T$253)</f>
        <v>SMALL</v>
      </c>
      <c r="J395" t="str">
        <f>LOOKUP($A395,'DATA SHEET'!$A$2:$A$253,'DATA SHEET'!$R$2:$R$253)</f>
        <v>YES</v>
      </c>
      <c r="K395" t="str">
        <f>LOOKUP($A395,'DATA SHEET'!$A$2:$A$253,'DATA SHEET'!$O$2:$O$253)</f>
        <v>Green Area</v>
      </c>
      <c r="L395" t="s">
        <v>15</v>
      </c>
      <c r="M395">
        <v>0.15005376926732075</v>
      </c>
      <c r="N395" t="s">
        <v>16</v>
      </c>
      <c r="O395">
        <v>32.003999999999998</v>
      </c>
    </row>
    <row r="396" spans="1:15" x14ac:dyDescent="0.25">
      <c r="A396" s="1" t="s">
        <v>41</v>
      </c>
      <c r="B396" t="s">
        <v>54</v>
      </c>
      <c r="C396" t="str">
        <f>LOOKUP(A396,'DATA SHEET'!$A$2:$A$253,'DATA SHEET'!$E$2:$E$253)</f>
        <v>20227852</v>
      </c>
      <c r="D396">
        <f>LOOKUP(A396,'DATA SHEET'!$A$2:$A$253,'DATA SHEET'!$G$2:$G$253)</f>
        <v>6.5</v>
      </c>
      <c r="E396" t="str">
        <f>LOOKUP($A396,'DATA SHEET'!$A$2:$A$253,'DATA SHEET'!$H$2:$H$253)</f>
        <v>43.182620</v>
      </c>
      <c r="F396" t="str">
        <f>LOOKUP($A396,'DATA SHEET'!$A$2:$A$253,'DATA SHEET'!$I$2:$I$253)</f>
        <v xml:space="preserve"> -79.245815</v>
      </c>
      <c r="G396">
        <f>LOOKUP($A396,'DATA SHEET'!$A$2:$A$253,'DATA SHEET'!$J$2:$J$253)</f>
        <v>21</v>
      </c>
      <c r="H396" t="str">
        <f>LOOKUP($A396,'DATA SHEET'!$A$2:$A$253,'DATA SHEET'!$K$2:$K$253)</f>
        <v>Partly Cloudy</v>
      </c>
      <c r="I396" t="str">
        <f>LOOKUP($A396,'DATA SHEET'!$A$2:$A$253,'DATA SHEET'!$T$2:$T$253)</f>
        <v>SMALL</v>
      </c>
      <c r="J396" t="str">
        <f>LOOKUP($A396,'DATA SHEET'!$A$2:$A$253,'DATA SHEET'!$R$2:$R$253)</f>
        <v>YES</v>
      </c>
      <c r="K396" t="str">
        <f>LOOKUP($A396,'DATA SHEET'!$A$2:$A$253,'DATA SHEET'!$O$2:$O$253)</f>
        <v>Green Area</v>
      </c>
      <c r="L396" t="s">
        <v>15</v>
      </c>
      <c r="M396">
        <v>0.15005376926732075</v>
      </c>
      <c r="N396" t="s">
        <v>16</v>
      </c>
      <c r="O396">
        <v>1.006</v>
      </c>
    </row>
    <row r="397" spans="1:15" x14ac:dyDescent="0.25">
      <c r="A397" s="1" t="s">
        <v>41</v>
      </c>
      <c r="B397" t="s">
        <v>54</v>
      </c>
      <c r="C397" t="str">
        <f>LOOKUP(A397,'DATA SHEET'!$A$2:$A$253,'DATA SHEET'!$E$2:$E$253)</f>
        <v>20227852</v>
      </c>
      <c r="D397">
        <f>LOOKUP(A397,'DATA SHEET'!$A$2:$A$253,'DATA SHEET'!$G$2:$G$253)</f>
        <v>6.5</v>
      </c>
      <c r="E397" t="str">
        <f>LOOKUP($A397,'DATA SHEET'!$A$2:$A$253,'DATA SHEET'!$H$2:$H$253)</f>
        <v>43.182620</v>
      </c>
      <c r="F397" t="str">
        <f>LOOKUP($A397,'DATA SHEET'!$A$2:$A$253,'DATA SHEET'!$I$2:$I$253)</f>
        <v xml:space="preserve"> -79.245815</v>
      </c>
      <c r="G397">
        <f>LOOKUP($A397,'DATA SHEET'!$A$2:$A$253,'DATA SHEET'!$J$2:$J$253)</f>
        <v>21</v>
      </c>
      <c r="H397" t="str">
        <f>LOOKUP($A397,'DATA SHEET'!$A$2:$A$253,'DATA SHEET'!$K$2:$K$253)</f>
        <v>Partly Cloudy</v>
      </c>
      <c r="I397" t="str">
        <f>LOOKUP($A397,'DATA SHEET'!$A$2:$A$253,'DATA SHEET'!$T$2:$T$253)</f>
        <v>SMALL</v>
      </c>
      <c r="J397" t="str">
        <f>LOOKUP($A397,'DATA SHEET'!$A$2:$A$253,'DATA SHEET'!$R$2:$R$253)</f>
        <v>YES</v>
      </c>
      <c r="K397" t="str">
        <f>LOOKUP($A397,'DATA SHEET'!$A$2:$A$253,'DATA SHEET'!$O$2:$O$253)</f>
        <v>Green Area</v>
      </c>
      <c r="L397" t="s">
        <v>15</v>
      </c>
      <c r="M397">
        <v>0.15005376926732075</v>
      </c>
      <c r="N397" t="s">
        <v>16</v>
      </c>
      <c r="O397">
        <v>1.998</v>
      </c>
    </row>
    <row r="398" spans="1:15" x14ac:dyDescent="0.25">
      <c r="A398" s="1" t="s">
        <v>41</v>
      </c>
      <c r="B398" t="s">
        <v>54</v>
      </c>
      <c r="C398" t="str">
        <f>LOOKUP(A398,'DATA SHEET'!$A$2:$A$253,'DATA SHEET'!$E$2:$E$253)</f>
        <v>20227852</v>
      </c>
      <c r="D398">
        <f>LOOKUP(A398,'DATA SHEET'!$A$2:$A$253,'DATA SHEET'!$G$2:$G$253)</f>
        <v>6.5</v>
      </c>
      <c r="E398" t="str">
        <f>LOOKUP($A398,'DATA SHEET'!$A$2:$A$253,'DATA SHEET'!$H$2:$H$253)</f>
        <v>43.182620</v>
      </c>
      <c r="F398" t="str">
        <f>LOOKUP($A398,'DATA SHEET'!$A$2:$A$253,'DATA SHEET'!$I$2:$I$253)</f>
        <v xml:space="preserve"> -79.245815</v>
      </c>
      <c r="G398">
        <f>LOOKUP($A398,'DATA SHEET'!$A$2:$A$253,'DATA SHEET'!$J$2:$J$253)</f>
        <v>21</v>
      </c>
      <c r="H398" t="str">
        <f>LOOKUP($A398,'DATA SHEET'!$A$2:$A$253,'DATA SHEET'!$K$2:$K$253)</f>
        <v>Partly Cloudy</v>
      </c>
      <c r="I398" t="str">
        <f>LOOKUP($A398,'DATA SHEET'!$A$2:$A$253,'DATA SHEET'!$T$2:$T$253)</f>
        <v>SMALL</v>
      </c>
      <c r="J398" t="str">
        <f>LOOKUP($A398,'DATA SHEET'!$A$2:$A$253,'DATA SHEET'!$R$2:$R$253)</f>
        <v>YES</v>
      </c>
      <c r="K398" t="str">
        <f>LOOKUP($A398,'DATA SHEET'!$A$2:$A$253,'DATA SHEET'!$O$2:$O$253)</f>
        <v>Green Area</v>
      </c>
      <c r="L398" t="s">
        <v>15</v>
      </c>
      <c r="M398">
        <v>0.15005376926732075</v>
      </c>
      <c r="N398" t="s">
        <v>16</v>
      </c>
      <c r="O398">
        <v>0.999</v>
      </c>
    </row>
    <row r="399" spans="1:15" x14ac:dyDescent="0.25">
      <c r="A399" s="1" t="s">
        <v>41</v>
      </c>
      <c r="B399" t="s">
        <v>54</v>
      </c>
      <c r="C399" t="str">
        <f>LOOKUP(A399,'DATA SHEET'!$A$2:$A$253,'DATA SHEET'!$E$2:$E$253)</f>
        <v>20227852</v>
      </c>
      <c r="D399">
        <f>LOOKUP(A399,'DATA SHEET'!$A$2:$A$253,'DATA SHEET'!$G$2:$G$253)</f>
        <v>6.5</v>
      </c>
      <c r="E399" t="str">
        <f>LOOKUP($A399,'DATA SHEET'!$A$2:$A$253,'DATA SHEET'!$H$2:$H$253)</f>
        <v>43.182620</v>
      </c>
      <c r="F399" t="str">
        <f>LOOKUP($A399,'DATA SHEET'!$A$2:$A$253,'DATA SHEET'!$I$2:$I$253)</f>
        <v xml:space="preserve"> -79.245815</v>
      </c>
      <c r="G399">
        <f>LOOKUP($A399,'DATA SHEET'!$A$2:$A$253,'DATA SHEET'!$J$2:$J$253)</f>
        <v>21</v>
      </c>
      <c r="H399" t="str">
        <f>LOOKUP($A399,'DATA SHEET'!$A$2:$A$253,'DATA SHEET'!$K$2:$K$253)</f>
        <v>Partly Cloudy</v>
      </c>
      <c r="I399" t="str">
        <f>LOOKUP($A399,'DATA SHEET'!$A$2:$A$253,'DATA SHEET'!$T$2:$T$253)</f>
        <v>SMALL</v>
      </c>
      <c r="J399" t="str">
        <f>LOOKUP($A399,'DATA SHEET'!$A$2:$A$253,'DATA SHEET'!$R$2:$R$253)</f>
        <v>YES</v>
      </c>
      <c r="K399" t="str">
        <f>LOOKUP($A399,'DATA SHEET'!$A$2:$A$253,'DATA SHEET'!$O$2:$O$253)</f>
        <v>Green Area</v>
      </c>
      <c r="L399" t="s">
        <v>15</v>
      </c>
      <c r="M399">
        <v>0.15005376926732075</v>
      </c>
      <c r="N399" t="s">
        <v>16</v>
      </c>
      <c r="O399">
        <v>1.996</v>
      </c>
    </row>
    <row r="400" spans="1:15" x14ac:dyDescent="0.25">
      <c r="A400" s="1" t="s">
        <v>41</v>
      </c>
      <c r="B400" t="s">
        <v>54</v>
      </c>
      <c r="C400" t="str">
        <f>LOOKUP(A400,'DATA SHEET'!$A$2:$A$253,'DATA SHEET'!$E$2:$E$253)</f>
        <v>20227852</v>
      </c>
      <c r="D400">
        <f>LOOKUP(A400,'DATA SHEET'!$A$2:$A$253,'DATA SHEET'!$G$2:$G$253)</f>
        <v>6.5</v>
      </c>
      <c r="E400" t="str">
        <f>LOOKUP($A400,'DATA SHEET'!$A$2:$A$253,'DATA SHEET'!$H$2:$H$253)</f>
        <v>43.182620</v>
      </c>
      <c r="F400" t="str">
        <f>LOOKUP($A400,'DATA SHEET'!$A$2:$A$253,'DATA SHEET'!$I$2:$I$253)</f>
        <v xml:space="preserve"> -79.245815</v>
      </c>
      <c r="G400">
        <f>LOOKUP($A400,'DATA SHEET'!$A$2:$A$253,'DATA SHEET'!$J$2:$J$253)</f>
        <v>21</v>
      </c>
      <c r="H400" t="str">
        <f>LOOKUP($A400,'DATA SHEET'!$A$2:$A$253,'DATA SHEET'!$K$2:$K$253)</f>
        <v>Partly Cloudy</v>
      </c>
      <c r="I400" t="str">
        <f>LOOKUP($A400,'DATA SHEET'!$A$2:$A$253,'DATA SHEET'!$T$2:$T$253)</f>
        <v>SMALL</v>
      </c>
      <c r="J400" t="str">
        <f>LOOKUP($A400,'DATA SHEET'!$A$2:$A$253,'DATA SHEET'!$R$2:$R$253)</f>
        <v>YES</v>
      </c>
      <c r="K400" t="str">
        <f>LOOKUP($A400,'DATA SHEET'!$A$2:$A$253,'DATA SHEET'!$O$2:$O$253)</f>
        <v>Green Area</v>
      </c>
      <c r="L400" t="s">
        <v>15</v>
      </c>
      <c r="M400">
        <v>0.15005376926732075</v>
      </c>
      <c r="N400" t="s">
        <v>16</v>
      </c>
      <c r="O400">
        <v>0.80300000000000005</v>
      </c>
    </row>
    <row r="401" spans="1:15" x14ac:dyDescent="0.25">
      <c r="A401" s="1" t="s">
        <v>41</v>
      </c>
      <c r="B401" t="s">
        <v>54</v>
      </c>
      <c r="C401" t="str">
        <f>LOOKUP(A401,'DATA SHEET'!$A$2:$A$253,'DATA SHEET'!$E$2:$E$253)</f>
        <v>20227852</v>
      </c>
      <c r="D401">
        <f>LOOKUP(A401,'DATA SHEET'!$A$2:$A$253,'DATA SHEET'!$G$2:$G$253)</f>
        <v>6.5</v>
      </c>
      <c r="E401" t="str">
        <f>LOOKUP($A401,'DATA SHEET'!$A$2:$A$253,'DATA SHEET'!$H$2:$H$253)</f>
        <v>43.182620</v>
      </c>
      <c r="F401" t="str">
        <f>LOOKUP($A401,'DATA SHEET'!$A$2:$A$253,'DATA SHEET'!$I$2:$I$253)</f>
        <v xml:space="preserve"> -79.245815</v>
      </c>
      <c r="G401">
        <f>LOOKUP($A401,'DATA SHEET'!$A$2:$A$253,'DATA SHEET'!$J$2:$J$253)</f>
        <v>21</v>
      </c>
      <c r="H401" t="str">
        <f>LOOKUP($A401,'DATA SHEET'!$A$2:$A$253,'DATA SHEET'!$K$2:$K$253)</f>
        <v>Partly Cloudy</v>
      </c>
      <c r="I401" t="str">
        <f>LOOKUP($A401,'DATA SHEET'!$A$2:$A$253,'DATA SHEET'!$T$2:$T$253)</f>
        <v>SMALL</v>
      </c>
      <c r="J401" t="str">
        <f>LOOKUP($A401,'DATA SHEET'!$A$2:$A$253,'DATA SHEET'!$R$2:$R$253)</f>
        <v>YES</v>
      </c>
      <c r="K401" t="str">
        <f>LOOKUP($A401,'DATA SHEET'!$A$2:$A$253,'DATA SHEET'!$O$2:$O$253)</f>
        <v>Green Area</v>
      </c>
      <c r="L401" t="s">
        <v>15</v>
      </c>
      <c r="M401">
        <v>0.15005376926732075</v>
      </c>
      <c r="N401" t="s">
        <v>16</v>
      </c>
      <c r="O401">
        <v>1.248</v>
      </c>
    </row>
    <row r="402" spans="1:15" x14ac:dyDescent="0.25">
      <c r="A402" s="1" t="s">
        <v>41</v>
      </c>
      <c r="B402" t="s">
        <v>54</v>
      </c>
      <c r="C402" t="str">
        <f>LOOKUP(A402,'DATA SHEET'!$A$2:$A$253,'DATA SHEET'!$E$2:$E$253)</f>
        <v>20227852</v>
      </c>
      <c r="D402">
        <f>LOOKUP(A402,'DATA SHEET'!$A$2:$A$253,'DATA SHEET'!$G$2:$G$253)</f>
        <v>6.5</v>
      </c>
      <c r="E402" t="str">
        <f>LOOKUP($A402,'DATA SHEET'!$A$2:$A$253,'DATA SHEET'!$H$2:$H$253)</f>
        <v>43.182620</v>
      </c>
      <c r="F402" t="str">
        <f>LOOKUP($A402,'DATA SHEET'!$A$2:$A$253,'DATA SHEET'!$I$2:$I$253)</f>
        <v xml:space="preserve"> -79.245815</v>
      </c>
      <c r="G402">
        <f>LOOKUP($A402,'DATA SHEET'!$A$2:$A$253,'DATA SHEET'!$J$2:$J$253)</f>
        <v>21</v>
      </c>
      <c r="H402" t="str">
        <f>LOOKUP($A402,'DATA SHEET'!$A$2:$A$253,'DATA SHEET'!$K$2:$K$253)</f>
        <v>Partly Cloudy</v>
      </c>
      <c r="I402" t="str">
        <f>LOOKUP($A402,'DATA SHEET'!$A$2:$A$253,'DATA SHEET'!$T$2:$T$253)</f>
        <v>SMALL</v>
      </c>
      <c r="J402" t="str">
        <f>LOOKUP($A402,'DATA SHEET'!$A$2:$A$253,'DATA SHEET'!$R$2:$R$253)</f>
        <v>YES</v>
      </c>
      <c r="K402" t="str">
        <f>LOOKUP($A402,'DATA SHEET'!$A$2:$A$253,'DATA SHEET'!$O$2:$O$253)</f>
        <v>Green Area</v>
      </c>
      <c r="L402" t="s">
        <v>15</v>
      </c>
      <c r="M402">
        <v>0.15005376926732075</v>
      </c>
      <c r="N402" t="s">
        <v>16</v>
      </c>
      <c r="O402">
        <v>0.49399999999999999</v>
      </c>
    </row>
    <row r="403" spans="1:15" x14ac:dyDescent="0.25">
      <c r="A403" s="1" t="s">
        <v>41</v>
      </c>
      <c r="B403" t="s">
        <v>54</v>
      </c>
      <c r="C403" t="str">
        <f>LOOKUP(A403,'DATA SHEET'!$A$2:$A$253,'DATA SHEET'!$E$2:$E$253)</f>
        <v>20227852</v>
      </c>
      <c r="D403">
        <f>LOOKUP(A403,'DATA SHEET'!$A$2:$A$253,'DATA SHEET'!$G$2:$G$253)</f>
        <v>6.5</v>
      </c>
      <c r="E403" t="str">
        <f>LOOKUP($A403,'DATA SHEET'!$A$2:$A$253,'DATA SHEET'!$H$2:$H$253)</f>
        <v>43.182620</v>
      </c>
      <c r="F403" t="str">
        <f>LOOKUP($A403,'DATA SHEET'!$A$2:$A$253,'DATA SHEET'!$I$2:$I$253)</f>
        <v xml:space="preserve"> -79.245815</v>
      </c>
      <c r="G403">
        <f>LOOKUP($A403,'DATA SHEET'!$A$2:$A$253,'DATA SHEET'!$J$2:$J$253)</f>
        <v>21</v>
      </c>
      <c r="H403" t="str">
        <f>LOOKUP($A403,'DATA SHEET'!$A$2:$A$253,'DATA SHEET'!$K$2:$K$253)</f>
        <v>Partly Cloudy</v>
      </c>
      <c r="I403" t="str">
        <f>LOOKUP($A403,'DATA SHEET'!$A$2:$A$253,'DATA SHEET'!$T$2:$T$253)</f>
        <v>SMALL</v>
      </c>
      <c r="J403" t="str">
        <f>LOOKUP($A403,'DATA SHEET'!$A$2:$A$253,'DATA SHEET'!$R$2:$R$253)</f>
        <v>YES</v>
      </c>
      <c r="K403" t="str">
        <f>LOOKUP($A403,'DATA SHEET'!$A$2:$A$253,'DATA SHEET'!$O$2:$O$253)</f>
        <v>Green Area</v>
      </c>
      <c r="L403" t="s">
        <v>15</v>
      </c>
      <c r="M403">
        <v>0.15005376926732075</v>
      </c>
      <c r="N403" t="s">
        <v>16</v>
      </c>
      <c r="O403">
        <v>1.2330000000000001</v>
      </c>
    </row>
    <row r="404" spans="1:15" x14ac:dyDescent="0.25">
      <c r="A404" s="1" t="s">
        <v>41</v>
      </c>
      <c r="B404" t="s">
        <v>54</v>
      </c>
      <c r="C404" t="str">
        <f>LOOKUP(A404,'DATA SHEET'!$A$2:$A$253,'DATA SHEET'!$E$2:$E$253)</f>
        <v>20227852</v>
      </c>
      <c r="D404">
        <f>LOOKUP(A404,'DATA SHEET'!$A$2:$A$253,'DATA SHEET'!$G$2:$G$253)</f>
        <v>6.5</v>
      </c>
      <c r="E404" t="str">
        <f>LOOKUP($A404,'DATA SHEET'!$A$2:$A$253,'DATA SHEET'!$H$2:$H$253)</f>
        <v>43.182620</v>
      </c>
      <c r="F404" t="str">
        <f>LOOKUP($A404,'DATA SHEET'!$A$2:$A$253,'DATA SHEET'!$I$2:$I$253)</f>
        <v xml:space="preserve"> -79.245815</v>
      </c>
      <c r="G404">
        <f>LOOKUP($A404,'DATA SHEET'!$A$2:$A$253,'DATA SHEET'!$J$2:$J$253)</f>
        <v>21</v>
      </c>
      <c r="H404" t="str">
        <f>LOOKUP($A404,'DATA SHEET'!$A$2:$A$253,'DATA SHEET'!$K$2:$K$253)</f>
        <v>Partly Cloudy</v>
      </c>
      <c r="I404" t="str">
        <f>LOOKUP($A404,'DATA SHEET'!$A$2:$A$253,'DATA SHEET'!$T$2:$T$253)</f>
        <v>SMALL</v>
      </c>
      <c r="J404" t="str">
        <f>LOOKUP($A404,'DATA SHEET'!$A$2:$A$253,'DATA SHEET'!$R$2:$R$253)</f>
        <v>YES</v>
      </c>
      <c r="K404" t="str">
        <f>LOOKUP($A404,'DATA SHEET'!$A$2:$A$253,'DATA SHEET'!$O$2:$O$253)</f>
        <v>Green Area</v>
      </c>
      <c r="L404" t="s">
        <v>15</v>
      </c>
      <c r="M404">
        <v>0.15005376926732075</v>
      </c>
      <c r="N404" t="s">
        <v>16</v>
      </c>
      <c r="O404">
        <v>0.72399999999999998</v>
      </c>
    </row>
    <row r="405" spans="1:15" x14ac:dyDescent="0.25">
      <c r="A405" s="1" t="s">
        <v>41</v>
      </c>
      <c r="B405" t="s">
        <v>54</v>
      </c>
      <c r="C405" t="str">
        <f>LOOKUP(A405,'DATA SHEET'!$A$2:$A$253,'DATA SHEET'!$E$2:$E$253)</f>
        <v>20227852</v>
      </c>
      <c r="D405">
        <f>LOOKUP(A405,'DATA SHEET'!$A$2:$A$253,'DATA SHEET'!$G$2:$G$253)</f>
        <v>6.5</v>
      </c>
      <c r="E405" t="str">
        <f>LOOKUP($A405,'DATA SHEET'!$A$2:$A$253,'DATA SHEET'!$H$2:$H$253)</f>
        <v>43.182620</v>
      </c>
      <c r="F405" t="str">
        <f>LOOKUP($A405,'DATA SHEET'!$A$2:$A$253,'DATA SHEET'!$I$2:$I$253)</f>
        <v xml:space="preserve"> -79.245815</v>
      </c>
      <c r="G405">
        <f>LOOKUP($A405,'DATA SHEET'!$A$2:$A$253,'DATA SHEET'!$J$2:$J$253)</f>
        <v>21</v>
      </c>
      <c r="H405" t="str">
        <f>LOOKUP($A405,'DATA SHEET'!$A$2:$A$253,'DATA SHEET'!$K$2:$K$253)</f>
        <v>Partly Cloudy</v>
      </c>
      <c r="I405" t="str">
        <f>LOOKUP($A405,'DATA SHEET'!$A$2:$A$253,'DATA SHEET'!$T$2:$T$253)</f>
        <v>SMALL</v>
      </c>
      <c r="J405" t="str">
        <f>LOOKUP($A405,'DATA SHEET'!$A$2:$A$253,'DATA SHEET'!$R$2:$R$253)</f>
        <v>YES</v>
      </c>
      <c r="K405" t="str">
        <f>LOOKUP($A405,'DATA SHEET'!$A$2:$A$253,'DATA SHEET'!$O$2:$O$253)</f>
        <v>Green Area</v>
      </c>
      <c r="L405" t="s">
        <v>15</v>
      </c>
      <c r="M405">
        <v>0.15005376926732075</v>
      </c>
      <c r="N405" t="s">
        <v>16</v>
      </c>
      <c r="O405">
        <v>0.73299999999999998</v>
      </c>
    </row>
    <row r="406" spans="1:15" x14ac:dyDescent="0.25">
      <c r="A406" s="1" t="s">
        <v>41</v>
      </c>
      <c r="B406" t="s">
        <v>54</v>
      </c>
      <c r="C406" t="str">
        <f>LOOKUP(A406,'DATA SHEET'!$A$2:$A$253,'DATA SHEET'!$E$2:$E$253)</f>
        <v>20227852</v>
      </c>
      <c r="D406">
        <f>LOOKUP(A406,'DATA SHEET'!$A$2:$A$253,'DATA SHEET'!$G$2:$G$253)</f>
        <v>6.5</v>
      </c>
      <c r="E406" t="str">
        <f>LOOKUP($A406,'DATA SHEET'!$A$2:$A$253,'DATA SHEET'!$H$2:$H$253)</f>
        <v>43.182620</v>
      </c>
      <c r="F406" t="str">
        <f>LOOKUP($A406,'DATA SHEET'!$A$2:$A$253,'DATA SHEET'!$I$2:$I$253)</f>
        <v xml:space="preserve"> -79.245815</v>
      </c>
      <c r="G406">
        <f>LOOKUP($A406,'DATA SHEET'!$A$2:$A$253,'DATA SHEET'!$J$2:$J$253)</f>
        <v>21</v>
      </c>
      <c r="H406" t="str">
        <f>LOOKUP($A406,'DATA SHEET'!$A$2:$A$253,'DATA SHEET'!$K$2:$K$253)</f>
        <v>Partly Cloudy</v>
      </c>
      <c r="I406" t="str">
        <f>LOOKUP($A406,'DATA SHEET'!$A$2:$A$253,'DATA SHEET'!$T$2:$T$253)</f>
        <v>SMALL</v>
      </c>
      <c r="J406" t="str">
        <f>LOOKUP($A406,'DATA SHEET'!$A$2:$A$253,'DATA SHEET'!$R$2:$R$253)</f>
        <v>YES</v>
      </c>
      <c r="K406" t="str">
        <f>LOOKUP($A406,'DATA SHEET'!$A$2:$A$253,'DATA SHEET'!$O$2:$O$253)</f>
        <v>Green Area</v>
      </c>
      <c r="L406" t="s">
        <v>15</v>
      </c>
      <c r="M406">
        <v>0.15005376926732075</v>
      </c>
      <c r="N406" t="s">
        <v>16</v>
      </c>
      <c r="O406">
        <v>1.0009999999999999</v>
      </c>
    </row>
    <row r="407" spans="1:15" x14ac:dyDescent="0.25">
      <c r="A407" s="1" t="s">
        <v>41</v>
      </c>
      <c r="B407" t="s">
        <v>54</v>
      </c>
      <c r="C407" t="str">
        <f>LOOKUP(A407,'DATA SHEET'!$A$2:$A$253,'DATA SHEET'!$E$2:$E$253)</f>
        <v>20227852</v>
      </c>
      <c r="D407">
        <f>LOOKUP(A407,'DATA SHEET'!$A$2:$A$253,'DATA SHEET'!$G$2:$G$253)</f>
        <v>6.5</v>
      </c>
      <c r="E407" t="str">
        <f>LOOKUP($A407,'DATA SHEET'!$A$2:$A$253,'DATA SHEET'!$H$2:$H$253)</f>
        <v>43.182620</v>
      </c>
      <c r="F407" t="str">
        <f>LOOKUP($A407,'DATA SHEET'!$A$2:$A$253,'DATA SHEET'!$I$2:$I$253)</f>
        <v xml:space="preserve"> -79.245815</v>
      </c>
      <c r="G407">
        <f>LOOKUP($A407,'DATA SHEET'!$A$2:$A$253,'DATA SHEET'!$J$2:$J$253)</f>
        <v>21</v>
      </c>
      <c r="H407" t="str">
        <f>LOOKUP($A407,'DATA SHEET'!$A$2:$A$253,'DATA SHEET'!$K$2:$K$253)</f>
        <v>Partly Cloudy</v>
      </c>
      <c r="I407" t="str">
        <f>LOOKUP($A407,'DATA SHEET'!$A$2:$A$253,'DATA SHEET'!$T$2:$T$253)</f>
        <v>SMALL</v>
      </c>
      <c r="J407" t="str">
        <f>LOOKUP($A407,'DATA SHEET'!$A$2:$A$253,'DATA SHEET'!$R$2:$R$253)</f>
        <v>YES</v>
      </c>
      <c r="K407" t="str">
        <f>LOOKUP($A407,'DATA SHEET'!$A$2:$A$253,'DATA SHEET'!$O$2:$O$253)</f>
        <v>Green Area</v>
      </c>
      <c r="L407" t="s">
        <v>15</v>
      </c>
      <c r="M407">
        <v>0.15005376926732075</v>
      </c>
      <c r="N407" t="s">
        <v>16</v>
      </c>
      <c r="O407">
        <v>1.4950000000000001</v>
      </c>
    </row>
    <row r="408" spans="1:15" x14ac:dyDescent="0.25">
      <c r="A408" s="1" t="s">
        <v>41</v>
      </c>
      <c r="B408" t="s">
        <v>54</v>
      </c>
      <c r="C408" t="str">
        <f>LOOKUP(A408,'DATA SHEET'!$A$2:$A$253,'DATA SHEET'!$E$2:$E$253)</f>
        <v>20227852</v>
      </c>
      <c r="D408">
        <f>LOOKUP(A408,'DATA SHEET'!$A$2:$A$253,'DATA SHEET'!$G$2:$G$253)</f>
        <v>6.5</v>
      </c>
      <c r="E408" t="str">
        <f>LOOKUP($A408,'DATA SHEET'!$A$2:$A$253,'DATA SHEET'!$H$2:$H$253)</f>
        <v>43.182620</v>
      </c>
      <c r="F408" t="str">
        <f>LOOKUP($A408,'DATA SHEET'!$A$2:$A$253,'DATA SHEET'!$I$2:$I$253)</f>
        <v xml:space="preserve"> -79.245815</v>
      </c>
      <c r="G408">
        <f>LOOKUP($A408,'DATA SHEET'!$A$2:$A$253,'DATA SHEET'!$J$2:$J$253)</f>
        <v>21</v>
      </c>
      <c r="H408" t="str">
        <f>LOOKUP($A408,'DATA SHEET'!$A$2:$A$253,'DATA SHEET'!$K$2:$K$253)</f>
        <v>Partly Cloudy</v>
      </c>
      <c r="I408" t="str">
        <f>LOOKUP($A408,'DATA SHEET'!$A$2:$A$253,'DATA SHEET'!$T$2:$T$253)</f>
        <v>SMALL</v>
      </c>
      <c r="J408" t="str">
        <f>LOOKUP($A408,'DATA SHEET'!$A$2:$A$253,'DATA SHEET'!$R$2:$R$253)</f>
        <v>YES</v>
      </c>
      <c r="K408" t="str">
        <f>LOOKUP($A408,'DATA SHEET'!$A$2:$A$253,'DATA SHEET'!$O$2:$O$253)</f>
        <v>Green Area</v>
      </c>
      <c r="L408" t="s">
        <v>15</v>
      </c>
      <c r="M408">
        <v>0.15005376926732075</v>
      </c>
      <c r="N408" t="s">
        <v>16</v>
      </c>
      <c r="O408">
        <v>0.74199999999999999</v>
      </c>
    </row>
    <row r="409" spans="1:15" x14ac:dyDescent="0.25">
      <c r="A409" s="1" t="s">
        <v>41</v>
      </c>
      <c r="B409" t="s">
        <v>54</v>
      </c>
      <c r="C409" t="str">
        <f>LOOKUP(A409,'DATA SHEET'!$A$2:$A$253,'DATA SHEET'!$E$2:$E$253)</f>
        <v>20227852</v>
      </c>
      <c r="D409">
        <f>LOOKUP(A409,'DATA SHEET'!$A$2:$A$253,'DATA SHEET'!$G$2:$G$253)</f>
        <v>6.5</v>
      </c>
      <c r="E409" t="str">
        <f>LOOKUP($A409,'DATA SHEET'!$A$2:$A$253,'DATA SHEET'!$H$2:$H$253)</f>
        <v>43.182620</v>
      </c>
      <c r="F409" t="str">
        <f>LOOKUP($A409,'DATA SHEET'!$A$2:$A$253,'DATA SHEET'!$I$2:$I$253)</f>
        <v xml:space="preserve"> -79.245815</v>
      </c>
      <c r="G409">
        <f>LOOKUP($A409,'DATA SHEET'!$A$2:$A$253,'DATA SHEET'!$J$2:$J$253)</f>
        <v>21</v>
      </c>
      <c r="H409" t="str">
        <f>LOOKUP($A409,'DATA SHEET'!$A$2:$A$253,'DATA SHEET'!$K$2:$K$253)</f>
        <v>Partly Cloudy</v>
      </c>
      <c r="I409" t="str">
        <f>LOOKUP($A409,'DATA SHEET'!$A$2:$A$253,'DATA SHEET'!$T$2:$T$253)</f>
        <v>SMALL</v>
      </c>
      <c r="J409" t="str">
        <f>LOOKUP($A409,'DATA SHEET'!$A$2:$A$253,'DATA SHEET'!$R$2:$R$253)</f>
        <v>YES</v>
      </c>
      <c r="K409" t="str">
        <f>LOOKUP($A409,'DATA SHEET'!$A$2:$A$253,'DATA SHEET'!$O$2:$O$253)</f>
        <v>Green Area</v>
      </c>
      <c r="L409" t="s">
        <v>15</v>
      </c>
      <c r="M409">
        <v>0.15005376926732075</v>
      </c>
      <c r="N409" t="s">
        <v>16</v>
      </c>
      <c r="O409">
        <v>1.996</v>
      </c>
    </row>
    <row r="410" spans="1:15" x14ac:dyDescent="0.25">
      <c r="A410" s="1" t="s">
        <v>41</v>
      </c>
      <c r="B410" t="s">
        <v>54</v>
      </c>
      <c r="C410" t="str">
        <f>LOOKUP(A410,'DATA SHEET'!$A$2:$A$253,'DATA SHEET'!$E$2:$E$253)</f>
        <v>20227852</v>
      </c>
      <c r="D410">
        <f>LOOKUP(A410,'DATA SHEET'!$A$2:$A$253,'DATA SHEET'!$G$2:$G$253)</f>
        <v>6.5</v>
      </c>
      <c r="E410" t="str">
        <f>LOOKUP($A410,'DATA SHEET'!$A$2:$A$253,'DATA SHEET'!$H$2:$H$253)</f>
        <v>43.182620</v>
      </c>
      <c r="F410" t="str">
        <f>LOOKUP($A410,'DATA SHEET'!$A$2:$A$253,'DATA SHEET'!$I$2:$I$253)</f>
        <v xml:space="preserve"> -79.245815</v>
      </c>
      <c r="G410">
        <f>LOOKUP($A410,'DATA SHEET'!$A$2:$A$253,'DATA SHEET'!$J$2:$J$253)</f>
        <v>21</v>
      </c>
      <c r="H410" t="str">
        <f>LOOKUP($A410,'DATA SHEET'!$A$2:$A$253,'DATA SHEET'!$K$2:$K$253)</f>
        <v>Partly Cloudy</v>
      </c>
      <c r="I410" t="str">
        <f>LOOKUP($A410,'DATA SHEET'!$A$2:$A$253,'DATA SHEET'!$T$2:$T$253)</f>
        <v>SMALL</v>
      </c>
      <c r="J410" t="str">
        <f>LOOKUP($A410,'DATA SHEET'!$A$2:$A$253,'DATA SHEET'!$R$2:$R$253)</f>
        <v>YES</v>
      </c>
      <c r="K410" t="str">
        <f>LOOKUP($A410,'DATA SHEET'!$A$2:$A$253,'DATA SHEET'!$O$2:$O$253)</f>
        <v>Green Area</v>
      </c>
      <c r="L410" t="s">
        <v>15</v>
      </c>
      <c r="M410">
        <v>0.15005376926732075</v>
      </c>
      <c r="N410" t="s">
        <v>16</v>
      </c>
      <c r="O410">
        <v>0.73799999999999999</v>
      </c>
    </row>
    <row r="411" spans="1:15" x14ac:dyDescent="0.25">
      <c r="A411" s="1" t="s">
        <v>41</v>
      </c>
      <c r="B411" t="s">
        <v>54</v>
      </c>
      <c r="C411" t="str">
        <f>LOOKUP(A411,'DATA SHEET'!$A$2:$A$253,'DATA SHEET'!$E$2:$E$253)</f>
        <v>20227852</v>
      </c>
      <c r="D411">
        <f>LOOKUP(A411,'DATA SHEET'!$A$2:$A$253,'DATA SHEET'!$G$2:$G$253)</f>
        <v>6.5</v>
      </c>
      <c r="E411" t="str">
        <f>LOOKUP($A411,'DATA SHEET'!$A$2:$A$253,'DATA SHEET'!$H$2:$H$253)</f>
        <v>43.182620</v>
      </c>
      <c r="F411" t="str">
        <f>LOOKUP($A411,'DATA SHEET'!$A$2:$A$253,'DATA SHEET'!$I$2:$I$253)</f>
        <v xml:space="preserve"> -79.245815</v>
      </c>
      <c r="G411">
        <f>LOOKUP($A411,'DATA SHEET'!$A$2:$A$253,'DATA SHEET'!$J$2:$J$253)</f>
        <v>21</v>
      </c>
      <c r="H411" t="str">
        <f>LOOKUP($A411,'DATA SHEET'!$A$2:$A$253,'DATA SHEET'!$K$2:$K$253)</f>
        <v>Partly Cloudy</v>
      </c>
      <c r="I411" t="str">
        <f>LOOKUP($A411,'DATA SHEET'!$A$2:$A$253,'DATA SHEET'!$T$2:$T$253)</f>
        <v>SMALL</v>
      </c>
      <c r="J411" t="str">
        <f>LOOKUP($A411,'DATA SHEET'!$A$2:$A$253,'DATA SHEET'!$R$2:$R$253)</f>
        <v>YES</v>
      </c>
      <c r="K411" t="str">
        <f>LOOKUP($A411,'DATA SHEET'!$A$2:$A$253,'DATA SHEET'!$O$2:$O$253)</f>
        <v>Green Area</v>
      </c>
      <c r="L411" t="s">
        <v>15</v>
      </c>
      <c r="M411">
        <v>0.15005376926732075</v>
      </c>
      <c r="N411" t="s">
        <v>16</v>
      </c>
      <c r="O411">
        <v>2.9990000000000001</v>
      </c>
    </row>
    <row r="412" spans="1:15" x14ac:dyDescent="0.25">
      <c r="A412" s="1" t="s">
        <v>41</v>
      </c>
      <c r="B412" t="s">
        <v>54</v>
      </c>
      <c r="C412" t="str">
        <f>LOOKUP(A412,'DATA SHEET'!$A$2:$A$253,'DATA SHEET'!$E$2:$E$253)</f>
        <v>20227852</v>
      </c>
      <c r="D412">
        <f>LOOKUP(A412,'DATA SHEET'!$A$2:$A$253,'DATA SHEET'!$G$2:$G$253)</f>
        <v>6.5</v>
      </c>
      <c r="E412" t="str">
        <f>LOOKUP($A412,'DATA SHEET'!$A$2:$A$253,'DATA SHEET'!$H$2:$H$253)</f>
        <v>43.182620</v>
      </c>
      <c r="F412" t="str">
        <f>LOOKUP($A412,'DATA SHEET'!$A$2:$A$253,'DATA SHEET'!$I$2:$I$253)</f>
        <v xml:space="preserve"> -79.245815</v>
      </c>
      <c r="G412">
        <f>LOOKUP($A412,'DATA SHEET'!$A$2:$A$253,'DATA SHEET'!$J$2:$J$253)</f>
        <v>21</v>
      </c>
      <c r="H412" t="str">
        <f>LOOKUP($A412,'DATA SHEET'!$A$2:$A$253,'DATA SHEET'!$K$2:$K$253)</f>
        <v>Partly Cloudy</v>
      </c>
      <c r="I412" t="str">
        <f>LOOKUP($A412,'DATA SHEET'!$A$2:$A$253,'DATA SHEET'!$T$2:$T$253)</f>
        <v>SMALL</v>
      </c>
      <c r="J412" t="str">
        <f>LOOKUP($A412,'DATA SHEET'!$A$2:$A$253,'DATA SHEET'!$R$2:$R$253)</f>
        <v>YES</v>
      </c>
      <c r="K412" t="str">
        <f>LOOKUP($A412,'DATA SHEET'!$A$2:$A$253,'DATA SHEET'!$O$2:$O$253)</f>
        <v>Green Area</v>
      </c>
      <c r="L412" t="s">
        <v>15</v>
      </c>
      <c r="M412">
        <v>0.15005376926732075</v>
      </c>
      <c r="N412" t="s">
        <v>16</v>
      </c>
      <c r="O412">
        <v>2.004</v>
      </c>
    </row>
    <row r="413" spans="1:15" x14ac:dyDescent="0.25">
      <c r="A413" s="1" t="s">
        <v>41</v>
      </c>
      <c r="B413" t="s">
        <v>54</v>
      </c>
      <c r="C413" t="str">
        <f>LOOKUP(A413,'DATA SHEET'!$A$2:$A$253,'DATA SHEET'!$E$2:$E$253)</f>
        <v>20227852</v>
      </c>
      <c r="D413">
        <f>LOOKUP(A413,'DATA SHEET'!$A$2:$A$253,'DATA SHEET'!$G$2:$G$253)</f>
        <v>6.5</v>
      </c>
      <c r="E413" t="str">
        <f>LOOKUP($A413,'DATA SHEET'!$A$2:$A$253,'DATA SHEET'!$H$2:$H$253)</f>
        <v>43.182620</v>
      </c>
      <c r="F413" t="str">
        <f>LOOKUP($A413,'DATA SHEET'!$A$2:$A$253,'DATA SHEET'!$I$2:$I$253)</f>
        <v xml:space="preserve"> -79.245815</v>
      </c>
      <c r="G413">
        <f>LOOKUP($A413,'DATA SHEET'!$A$2:$A$253,'DATA SHEET'!$J$2:$J$253)</f>
        <v>21</v>
      </c>
      <c r="H413" t="str">
        <f>LOOKUP($A413,'DATA SHEET'!$A$2:$A$253,'DATA SHEET'!$K$2:$K$253)</f>
        <v>Partly Cloudy</v>
      </c>
      <c r="I413" t="str">
        <f>LOOKUP($A413,'DATA SHEET'!$A$2:$A$253,'DATA SHEET'!$T$2:$T$253)</f>
        <v>SMALL</v>
      </c>
      <c r="J413" t="str">
        <f>LOOKUP($A413,'DATA SHEET'!$A$2:$A$253,'DATA SHEET'!$R$2:$R$253)</f>
        <v>YES</v>
      </c>
      <c r="K413" t="str">
        <f>LOOKUP($A413,'DATA SHEET'!$A$2:$A$253,'DATA SHEET'!$O$2:$O$253)</f>
        <v>Green Area</v>
      </c>
      <c r="L413" t="s">
        <v>15</v>
      </c>
      <c r="M413">
        <v>0.15005376926732075</v>
      </c>
      <c r="N413" t="s">
        <v>16</v>
      </c>
      <c r="O413">
        <v>0.499</v>
      </c>
    </row>
    <row r="414" spans="1:15" x14ac:dyDescent="0.25">
      <c r="A414" s="1" t="s">
        <v>41</v>
      </c>
      <c r="B414" t="s">
        <v>54</v>
      </c>
      <c r="C414" t="str">
        <f>LOOKUP(A414,'DATA SHEET'!$A$2:$A$253,'DATA SHEET'!$E$2:$E$253)</f>
        <v>20227852</v>
      </c>
      <c r="D414">
        <f>LOOKUP(A414,'DATA SHEET'!$A$2:$A$253,'DATA SHEET'!$G$2:$G$253)</f>
        <v>6.5</v>
      </c>
      <c r="E414" t="str">
        <f>LOOKUP($A414,'DATA SHEET'!$A$2:$A$253,'DATA SHEET'!$H$2:$H$253)</f>
        <v>43.182620</v>
      </c>
      <c r="F414" t="str">
        <f>LOOKUP($A414,'DATA SHEET'!$A$2:$A$253,'DATA SHEET'!$I$2:$I$253)</f>
        <v xml:space="preserve"> -79.245815</v>
      </c>
      <c r="G414">
        <f>LOOKUP($A414,'DATA SHEET'!$A$2:$A$253,'DATA SHEET'!$J$2:$J$253)</f>
        <v>21</v>
      </c>
      <c r="H414" t="str">
        <f>LOOKUP($A414,'DATA SHEET'!$A$2:$A$253,'DATA SHEET'!$K$2:$K$253)</f>
        <v>Partly Cloudy</v>
      </c>
      <c r="I414" t="str">
        <f>LOOKUP($A414,'DATA SHEET'!$A$2:$A$253,'DATA SHEET'!$T$2:$T$253)</f>
        <v>SMALL</v>
      </c>
      <c r="J414" t="str">
        <f>LOOKUP($A414,'DATA SHEET'!$A$2:$A$253,'DATA SHEET'!$R$2:$R$253)</f>
        <v>YES</v>
      </c>
      <c r="K414" t="str">
        <f>LOOKUP($A414,'DATA SHEET'!$A$2:$A$253,'DATA SHEET'!$O$2:$O$253)</f>
        <v>Green Area</v>
      </c>
      <c r="L414" t="s">
        <v>15</v>
      </c>
      <c r="M414">
        <v>0.15005376926732075</v>
      </c>
      <c r="N414" t="s">
        <v>16</v>
      </c>
      <c r="O414">
        <v>1.496</v>
      </c>
    </row>
    <row r="415" spans="1:15" x14ac:dyDescent="0.25">
      <c r="A415" s="1" t="s">
        <v>41</v>
      </c>
      <c r="B415" t="s">
        <v>54</v>
      </c>
      <c r="C415" t="str">
        <f>LOOKUP(A415,'DATA SHEET'!$A$2:$A$253,'DATA SHEET'!$E$2:$E$253)</f>
        <v>20227852</v>
      </c>
      <c r="D415">
        <f>LOOKUP(A415,'DATA SHEET'!$A$2:$A$253,'DATA SHEET'!$G$2:$G$253)</f>
        <v>6.5</v>
      </c>
      <c r="E415" t="str">
        <f>LOOKUP($A415,'DATA SHEET'!$A$2:$A$253,'DATA SHEET'!$H$2:$H$253)</f>
        <v>43.182620</v>
      </c>
      <c r="F415" t="str">
        <f>LOOKUP($A415,'DATA SHEET'!$A$2:$A$253,'DATA SHEET'!$I$2:$I$253)</f>
        <v xml:space="preserve"> -79.245815</v>
      </c>
      <c r="G415">
        <f>LOOKUP($A415,'DATA SHEET'!$A$2:$A$253,'DATA SHEET'!$J$2:$J$253)</f>
        <v>21</v>
      </c>
      <c r="H415" t="str">
        <f>LOOKUP($A415,'DATA SHEET'!$A$2:$A$253,'DATA SHEET'!$K$2:$K$253)</f>
        <v>Partly Cloudy</v>
      </c>
      <c r="I415" t="str">
        <f>LOOKUP($A415,'DATA SHEET'!$A$2:$A$253,'DATA SHEET'!$T$2:$T$253)</f>
        <v>SMALL</v>
      </c>
      <c r="J415" t="str">
        <f>LOOKUP($A415,'DATA SHEET'!$A$2:$A$253,'DATA SHEET'!$R$2:$R$253)</f>
        <v>YES</v>
      </c>
      <c r="K415" t="str">
        <f>LOOKUP($A415,'DATA SHEET'!$A$2:$A$253,'DATA SHEET'!$O$2:$O$253)</f>
        <v>Green Area</v>
      </c>
      <c r="L415" t="s">
        <v>15</v>
      </c>
      <c r="M415">
        <v>0.15005376926732075</v>
      </c>
      <c r="N415" t="s">
        <v>16</v>
      </c>
      <c r="O415">
        <v>0.74</v>
      </c>
    </row>
    <row r="416" spans="1:15" x14ac:dyDescent="0.25">
      <c r="A416" s="1" t="s">
        <v>41</v>
      </c>
      <c r="B416" t="s">
        <v>54</v>
      </c>
      <c r="C416" t="str">
        <f>LOOKUP(A416,'DATA SHEET'!$A$2:$A$253,'DATA SHEET'!$E$2:$E$253)</f>
        <v>20227852</v>
      </c>
      <c r="D416">
        <f>LOOKUP(A416,'DATA SHEET'!$A$2:$A$253,'DATA SHEET'!$G$2:$G$253)</f>
        <v>6.5</v>
      </c>
      <c r="E416" t="str">
        <f>LOOKUP($A416,'DATA SHEET'!$A$2:$A$253,'DATA SHEET'!$H$2:$H$253)</f>
        <v>43.182620</v>
      </c>
      <c r="F416" t="str">
        <f>LOOKUP($A416,'DATA SHEET'!$A$2:$A$253,'DATA SHEET'!$I$2:$I$253)</f>
        <v xml:space="preserve"> -79.245815</v>
      </c>
      <c r="G416">
        <f>LOOKUP($A416,'DATA SHEET'!$A$2:$A$253,'DATA SHEET'!$J$2:$J$253)</f>
        <v>21</v>
      </c>
      <c r="H416" t="str">
        <f>LOOKUP($A416,'DATA SHEET'!$A$2:$A$253,'DATA SHEET'!$K$2:$K$253)</f>
        <v>Partly Cloudy</v>
      </c>
      <c r="I416" t="str">
        <f>LOOKUP($A416,'DATA SHEET'!$A$2:$A$253,'DATA SHEET'!$T$2:$T$253)</f>
        <v>SMALL</v>
      </c>
      <c r="J416" t="str">
        <f>LOOKUP($A416,'DATA SHEET'!$A$2:$A$253,'DATA SHEET'!$R$2:$R$253)</f>
        <v>YES</v>
      </c>
      <c r="K416" t="str">
        <f>LOOKUP($A416,'DATA SHEET'!$A$2:$A$253,'DATA SHEET'!$O$2:$O$253)</f>
        <v>Green Area</v>
      </c>
      <c r="L416" t="s">
        <v>15</v>
      </c>
      <c r="M416">
        <v>0.15005376926732075</v>
      </c>
      <c r="N416" t="s">
        <v>16</v>
      </c>
      <c r="O416">
        <v>0.5</v>
      </c>
    </row>
    <row r="417" spans="1:15" x14ac:dyDescent="0.25">
      <c r="A417" s="1" t="s">
        <v>41</v>
      </c>
      <c r="B417" t="s">
        <v>54</v>
      </c>
      <c r="C417" t="str">
        <f>LOOKUP(A417,'DATA SHEET'!$A$2:$A$253,'DATA SHEET'!$E$2:$E$253)</f>
        <v>20227852</v>
      </c>
      <c r="D417">
        <f>LOOKUP(A417,'DATA SHEET'!$A$2:$A$253,'DATA SHEET'!$G$2:$G$253)</f>
        <v>6.5</v>
      </c>
      <c r="E417" t="str">
        <f>LOOKUP($A417,'DATA SHEET'!$A$2:$A$253,'DATA SHEET'!$H$2:$H$253)</f>
        <v>43.182620</v>
      </c>
      <c r="F417" t="str">
        <f>LOOKUP($A417,'DATA SHEET'!$A$2:$A$253,'DATA SHEET'!$I$2:$I$253)</f>
        <v xml:space="preserve"> -79.245815</v>
      </c>
      <c r="G417">
        <f>LOOKUP($A417,'DATA SHEET'!$A$2:$A$253,'DATA SHEET'!$J$2:$J$253)</f>
        <v>21</v>
      </c>
      <c r="H417" t="str">
        <f>LOOKUP($A417,'DATA SHEET'!$A$2:$A$253,'DATA SHEET'!$K$2:$K$253)</f>
        <v>Partly Cloudy</v>
      </c>
      <c r="I417" t="str">
        <f>LOOKUP($A417,'DATA SHEET'!$A$2:$A$253,'DATA SHEET'!$T$2:$T$253)</f>
        <v>SMALL</v>
      </c>
      <c r="J417" t="str">
        <f>LOOKUP($A417,'DATA SHEET'!$A$2:$A$253,'DATA SHEET'!$R$2:$R$253)</f>
        <v>YES</v>
      </c>
      <c r="K417" t="str">
        <f>LOOKUP($A417,'DATA SHEET'!$A$2:$A$253,'DATA SHEET'!$O$2:$O$253)</f>
        <v>Green Area</v>
      </c>
      <c r="L417" t="s">
        <v>15</v>
      </c>
      <c r="M417">
        <v>0.15005376926732075</v>
      </c>
      <c r="N417" t="s">
        <v>16</v>
      </c>
      <c r="O417">
        <v>0.504</v>
      </c>
    </row>
    <row r="418" spans="1:15" x14ac:dyDescent="0.25">
      <c r="A418" s="1" t="s">
        <v>41</v>
      </c>
      <c r="B418" t="s">
        <v>54</v>
      </c>
      <c r="C418" t="str">
        <f>LOOKUP(A418,'DATA SHEET'!$A$2:$A$253,'DATA SHEET'!$E$2:$E$253)</f>
        <v>20227852</v>
      </c>
      <c r="D418">
        <f>LOOKUP(A418,'DATA SHEET'!$A$2:$A$253,'DATA SHEET'!$G$2:$G$253)</f>
        <v>6.5</v>
      </c>
      <c r="E418" t="str">
        <f>LOOKUP($A418,'DATA SHEET'!$A$2:$A$253,'DATA SHEET'!$H$2:$H$253)</f>
        <v>43.182620</v>
      </c>
      <c r="F418" t="str">
        <f>LOOKUP($A418,'DATA SHEET'!$A$2:$A$253,'DATA SHEET'!$I$2:$I$253)</f>
        <v xml:space="preserve"> -79.245815</v>
      </c>
      <c r="G418">
        <f>LOOKUP($A418,'DATA SHEET'!$A$2:$A$253,'DATA SHEET'!$J$2:$J$253)</f>
        <v>21</v>
      </c>
      <c r="H418" t="str">
        <f>LOOKUP($A418,'DATA SHEET'!$A$2:$A$253,'DATA SHEET'!$K$2:$K$253)</f>
        <v>Partly Cloudy</v>
      </c>
      <c r="I418" t="str">
        <f>LOOKUP($A418,'DATA SHEET'!$A$2:$A$253,'DATA SHEET'!$T$2:$T$253)</f>
        <v>SMALL</v>
      </c>
      <c r="J418" t="str">
        <f>LOOKUP($A418,'DATA SHEET'!$A$2:$A$253,'DATA SHEET'!$R$2:$R$253)</f>
        <v>YES</v>
      </c>
      <c r="K418" t="str">
        <f>LOOKUP($A418,'DATA SHEET'!$A$2:$A$253,'DATA SHEET'!$O$2:$O$253)</f>
        <v>Green Area</v>
      </c>
      <c r="L418" t="s">
        <v>15</v>
      </c>
      <c r="M418">
        <v>0.15005376926732075</v>
      </c>
      <c r="N418" t="s">
        <v>16</v>
      </c>
      <c r="O418">
        <v>0.498</v>
      </c>
    </row>
    <row r="419" spans="1:15" x14ac:dyDescent="0.25">
      <c r="A419" s="1" t="s">
        <v>41</v>
      </c>
      <c r="B419" t="s">
        <v>54</v>
      </c>
      <c r="C419" t="str">
        <f>LOOKUP(A419,'DATA SHEET'!$A$2:$A$253,'DATA SHEET'!$E$2:$E$253)</f>
        <v>20227852</v>
      </c>
      <c r="D419">
        <f>LOOKUP(A419,'DATA SHEET'!$A$2:$A$253,'DATA SHEET'!$G$2:$G$253)</f>
        <v>6.5</v>
      </c>
      <c r="E419" t="str">
        <f>LOOKUP($A419,'DATA SHEET'!$A$2:$A$253,'DATA SHEET'!$H$2:$H$253)</f>
        <v>43.182620</v>
      </c>
      <c r="F419" t="str">
        <f>LOOKUP($A419,'DATA SHEET'!$A$2:$A$253,'DATA SHEET'!$I$2:$I$253)</f>
        <v xml:space="preserve"> -79.245815</v>
      </c>
      <c r="G419">
        <f>LOOKUP($A419,'DATA SHEET'!$A$2:$A$253,'DATA SHEET'!$J$2:$J$253)</f>
        <v>21</v>
      </c>
      <c r="H419" t="str">
        <f>LOOKUP($A419,'DATA SHEET'!$A$2:$A$253,'DATA SHEET'!$K$2:$K$253)</f>
        <v>Partly Cloudy</v>
      </c>
      <c r="I419" t="str">
        <f>LOOKUP($A419,'DATA SHEET'!$A$2:$A$253,'DATA SHEET'!$T$2:$T$253)</f>
        <v>SMALL</v>
      </c>
      <c r="J419" t="str">
        <f>LOOKUP($A419,'DATA SHEET'!$A$2:$A$253,'DATA SHEET'!$R$2:$R$253)</f>
        <v>YES</v>
      </c>
      <c r="K419" t="str">
        <f>LOOKUP($A419,'DATA SHEET'!$A$2:$A$253,'DATA SHEET'!$O$2:$O$253)</f>
        <v>Green Area</v>
      </c>
      <c r="L419" t="s">
        <v>15</v>
      </c>
      <c r="M419">
        <v>0.15005376926732075</v>
      </c>
      <c r="N419" t="s">
        <v>16</v>
      </c>
      <c r="O419">
        <v>1.5009999999999999</v>
      </c>
    </row>
    <row r="420" spans="1:15" x14ac:dyDescent="0.25">
      <c r="A420" s="1" t="s">
        <v>41</v>
      </c>
      <c r="B420" t="s">
        <v>54</v>
      </c>
      <c r="C420" t="str">
        <f>LOOKUP(A420,'DATA SHEET'!$A$2:$A$253,'DATA SHEET'!$E$2:$E$253)</f>
        <v>20227852</v>
      </c>
      <c r="D420">
        <f>LOOKUP(A420,'DATA SHEET'!$A$2:$A$253,'DATA SHEET'!$G$2:$G$253)</f>
        <v>6.5</v>
      </c>
      <c r="E420" t="str">
        <f>LOOKUP($A420,'DATA SHEET'!$A$2:$A$253,'DATA SHEET'!$H$2:$H$253)</f>
        <v>43.182620</v>
      </c>
      <c r="F420" t="str">
        <f>LOOKUP($A420,'DATA SHEET'!$A$2:$A$253,'DATA SHEET'!$I$2:$I$253)</f>
        <v xml:space="preserve"> -79.245815</v>
      </c>
      <c r="G420">
        <f>LOOKUP($A420,'DATA SHEET'!$A$2:$A$253,'DATA SHEET'!$J$2:$J$253)</f>
        <v>21</v>
      </c>
      <c r="H420" t="str">
        <f>LOOKUP($A420,'DATA SHEET'!$A$2:$A$253,'DATA SHEET'!$K$2:$K$253)</f>
        <v>Partly Cloudy</v>
      </c>
      <c r="I420" t="str">
        <f>LOOKUP($A420,'DATA SHEET'!$A$2:$A$253,'DATA SHEET'!$T$2:$T$253)</f>
        <v>SMALL</v>
      </c>
      <c r="J420" t="str">
        <f>LOOKUP($A420,'DATA SHEET'!$A$2:$A$253,'DATA SHEET'!$R$2:$R$253)</f>
        <v>YES</v>
      </c>
      <c r="K420" t="str">
        <f>LOOKUP($A420,'DATA SHEET'!$A$2:$A$253,'DATA SHEET'!$O$2:$O$253)</f>
        <v>Green Area</v>
      </c>
      <c r="L420" t="s">
        <v>15</v>
      </c>
      <c r="M420">
        <v>0.15005376926732075</v>
      </c>
      <c r="N420" t="s">
        <v>16</v>
      </c>
      <c r="O420">
        <v>1.262</v>
      </c>
    </row>
    <row r="421" spans="1:15" x14ac:dyDescent="0.25">
      <c r="A421" s="1" t="s">
        <v>41</v>
      </c>
      <c r="B421" t="s">
        <v>54</v>
      </c>
      <c r="C421" t="str">
        <f>LOOKUP(A421,'DATA SHEET'!$A$2:$A$253,'DATA SHEET'!$E$2:$E$253)</f>
        <v>20227852</v>
      </c>
      <c r="D421">
        <f>LOOKUP(A421,'DATA SHEET'!$A$2:$A$253,'DATA SHEET'!$G$2:$G$253)</f>
        <v>6.5</v>
      </c>
      <c r="E421" t="str">
        <f>LOOKUP($A421,'DATA SHEET'!$A$2:$A$253,'DATA SHEET'!$H$2:$H$253)</f>
        <v>43.182620</v>
      </c>
      <c r="F421" t="str">
        <f>LOOKUP($A421,'DATA SHEET'!$A$2:$A$253,'DATA SHEET'!$I$2:$I$253)</f>
        <v xml:space="preserve"> -79.245815</v>
      </c>
      <c r="G421">
        <f>LOOKUP($A421,'DATA SHEET'!$A$2:$A$253,'DATA SHEET'!$J$2:$J$253)</f>
        <v>21</v>
      </c>
      <c r="H421" t="str">
        <f>LOOKUP($A421,'DATA SHEET'!$A$2:$A$253,'DATA SHEET'!$K$2:$K$253)</f>
        <v>Partly Cloudy</v>
      </c>
      <c r="I421" t="str">
        <f>LOOKUP($A421,'DATA SHEET'!$A$2:$A$253,'DATA SHEET'!$T$2:$T$253)</f>
        <v>SMALL</v>
      </c>
      <c r="J421" t="str">
        <f>LOOKUP($A421,'DATA SHEET'!$A$2:$A$253,'DATA SHEET'!$R$2:$R$253)</f>
        <v>YES</v>
      </c>
      <c r="K421" t="str">
        <f>LOOKUP($A421,'DATA SHEET'!$A$2:$A$253,'DATA SHEET'!$O$2:$O$253)</f>
        <v>Green Area</v>
      </c>
      <c r="L421" t="s">
        <v>15</v>
      </c>
      <c r="M421">
        <v>0.15005376926732075</v>
      </c>
      <c r="N421" t="s">
        <v>16</v>
      </c>
      <c r="O421">
        <v>0.998</v>
      </c>
    </row>
    <row r="422" spans="1:15" x14ac:dyDescent="0.25">
      <c r="A422" s="1" t="s">
        <v>41</v>
      </c>
      <c r="B422" t="s">
        <v>54</v>
      </c>
      <c r="C422" t="str">
        <f>LOOKUP(A422,'DATA SHEET'!$A$2:$A$253,'DATA SHEET'!$E$2:$E$253)</f>
        <v>20227852</v>
      </c>
      <c r="D422">
        <f>LOOKUP(A422,'DATA SHEET'!$A$2:$A$253,'DATA SHEET'!$G$2:$G$253)</f>
        <v>6.5</v>
      </c>
      <c r="E422" t="str">
        <f>LOOKUP($A422,'DATA SHEET'!$A$2:$A$253,'DATA SHEET'!$H$2:$H$253)</f>
        <v>43.182620</v>
      </c>
      <c r="F422" t="str">
        <f>LOOKUP($A422,'DATA SHEET'!$A$2:$A$253,'DATA SHEET'!$I$2:$I$253)</f>
        <v xml:space="preserve"> -79.245815</v>
      </c>
      <c r="G422">
        <f>LOOKUP($A422,'DATA SHEET'!$A$2:$A$253,'DATA SHEET'!$J$2:$J$253)</f>
        <v>21</v>
      </c>
      <c r="H422" t="str">
        <f>LOOKUP($A422,'DATA SHEET'!$A$2:$A$253,'DATA SHEET'!$K$2:$K$253)</f>
        <v>Partly Cloudy</v>
      </c>
      <c r="I422" t="str">
        <f>LOOKUP($A422,'DATA SHEET'!$A$2:$A$253,'DATA SHEET'!$T$2:$T$253)</f>
        <v>SMALL</v>
      </c>
      <c r="J422" t="str">
        <f>LOOKUP($A422,'DATA SHEET'!$A$2:$A$253,'DATA SHEET'!$R$2:$R$253)</f>
        <v>YES</v>
      </c>
      <c r="K422" t="str">
        <f>LOOKUP($A422,'DATA SHEET'!$A$2:$A$253,'DATA SHEET'!$O$2:$O$253)</f>
        <v>Green Area</v>
      </c>
      <c r="L422" t="s">
        <v>15</v>
      </c>
      <c r="M422">
        <v>0.15005376926732075</v>
      </c>
      <c r="N422" t="s">
        <v>16</v>
      </c>
      <c r="O422">
        <v>0.997</v>
      </c>
    </row>
    <row r="423" spans="1:15" x14ac:dyDescent="0.25">
      <c r="A423" s="1" t="s">
        <v>41</v>
      </c>
      <c r="B423" t="s">
        <v>54</v>
      </c>
      <c r="C423" t="str">
        <f>LOOKUP(A423,'DATA SHEET'!$A$2:$A$253,'DATA SHEET'!$E$2:$E$253)</f>
        <v>20227852</v>
      </c>
      <c r="D423">
        <f>LOOKUP(A423,'DATA SHEET'!$A$2:$A$253,'DATA SHEET'!$G$2:$G$253)</f>
        <v>6.5</v>
      </c>
      <c r="E423" t="str">
        <f>LOOKUP($A423,'DATA SHEET'!$A$2:$A$253,'DATA SHEET'!$H$2:$H$253)</f>
        <v>43.182620</v>
      </c>
      <c r="F423" t="str">
        <f>LOOKUP($A423,'DATA SHEET'!$A$2:$A$253,'DATA SHEET'!$I$2:$I$253)</f>
        <v xml:space="preserve"> -79.245815</v>
      </c>
      <c r="G423">
        <f>LOOKUP($A423,'DATA SHEET'!$A$2:$A$253,'DATA SHEET'!$J$2:$J$253)</f>
        <v>21</v>
      </c>
      <c r="H423" t="str">
        <f>LOOKUP($A423,'DATA SHEET'!$A$2:$A$253,'DATA SHEET'!$K$2:$K$253)</f>
        <v>Partly Cloudy</v>
      </c>
      <c r="I423" t="str">
        <f>LOOKUP($A423,'DATA SHEET'!$A$2:$A$253,'DATA SHEET'!$T$2:$T$253)</f>
        <v>SMALL</v>
      </c>
      <c r="J423" t="str">
        <f>LOOKUP($A423,'DATA SHEET'!$A$2:$A$253,'DATA SHEET'!$R$2:$R$253)</f>
        <v>YES</v>
      </c>
      <c r="K423" t="str">
        <f>LOOKUP($A423,'DATA SHEET'!$A$2:$A$253,'DATA SHEET'!$O$2:$O$253)</f>
        <v>Green Area</v>
      </c>
      <c r="L423" t="s">
        <v>15</v>
      </c>
      <c r="M423">
        <v>0.15005376926732075</v>
      </c>
      <c r="N423" t="s">
        <v>16</v>
      </c>
      <c r="O423">
        <v>5</v>
      </c>
    </row>
    <row r="424" spans="1:15" x14ac:dyDescent="0.25">
      <c r="A424" s="1" t="s">
        <v>41</v>
      </c>
      <c r="B424" t="s">
        <v>54</v>
      </c>
      <c r="C424" t="str">
        <f>LOOKUP(A424,'DATA SHEET'!$A$2:$A$253,'DATA SHEET'!$E$2:$E$253)</f>
        <v>20227852</v>
      </c>
      <c r="D424">
        <f>LOOKUP(A424,'DATA SHEET'!$A$2:$A$253,'DATA SHEET'!$G$2:$G$253)</f>
        <v>6.5</v>
      </c>
      <c r="E424" t="str">
        <f>LOOKUP($A424,'DATA SHEET'!$A$2:$A$253,'DATA SHEET'!$H$2:$H$253)</f>
        <v>43.182620</v>
      </c>
      <c r="F424" t="str">
        <f>LOOKUP($A424,'DATA SHEET'!$A$2:$A$253,'DATA SHEET'!$I$2:$I$253)</f>
        <v xml:space="preserve"> -79.245815</v>
      </c>
      <c r="G424">
        <f>LOOKUP($A424,'DATA SHEET'!$A$2:$A$253,'DATA SHEET'!$J$2:$J$253)</f>
        <v>21</v>
      </c>
      <c r="H424" t="str">
        <f>LOOKUP($A424,'DATA SHEET'!$A$2:$A$253,'DATA SHEET'!$K$2:$K$253)</f>
        <v>Partly Cloudy</v>
      </c>
      <c r="I424" t="str">
        <f>LOOKUP($A424,'DATA SHEET'!$A$2:$A$253,'DATA SHEET'!$T$2:$T$253)</f>
        <v>SMALL</v>
      </c>
      <c r="J424" t="str">
        <f>LOOKUP($A424,'DATA SHEET'!$A$2:$A$253,'DATA SHEET'!$R$2:$R$253)</f>
        <v>YES</v>
      </c>
      <c r="K424" t="str">
        <f>LOOKUP($A424,'DATA SHEET'!$A$2:$A$253,'DATA SHEET'!$O$2:$O$253)</f>
        <v>Green Area</v>
      </c>
      <c r="L424" t="s">
        <v>15</v>
      </c>
      <c r="M424">
        <v>0.15005376926732075</v>
      </c>
      <c r="N424" t="s">
        <v>19</v>
      </c>
      <c r="O424">
        <v>1.153</v>
      </c>
    </row>
    <row r="425" spans="1:15" x14ac:dyDescent="0.25">
      <c r="A425" s="1" t="s">
        <v>41</v>
      </c>
      <c r="B425" t="s">
        <v>54</v>
      </c>
      <c r="C425" t="str">
        <f>LOOKUP(A425,'DATA SHEET'!$A$2:$A$253,'DATA SHEET'!$E$2:$E$253)</f>
        <v>20227852</v>
      </c>
      <c r="D425">
        <f>LOOKUP(A425,'DATA SHEET'!$A$2:$A$253,'DATA SHEET'!$G$2:$G$253)</f>
        <v>6.5</v>
      </c>
      <c r="E425" t="str">
        <f>LOOKUP($A425,'DATA SHEET'!$A$2:$A$253,'DATA SHEET'!$H$2:$H$253)</f>
        <v>43.182620</v>
      </c>
      <c r="F425" t="str">
        <f>LOOKUP($A425,'DATA SHEET'!$A$2:$A$253,'DATA SHEET'!$I$2:$I$253)</f>
        <v xml:space="preserve"> -79.245815</v>
      </c>
      <c r="G425">
        <f>LOOKUP($A425,'DATA SHEET'!$A$2:$A$253,'DATA SHEET'!$J$2:$J$253)</f>
        <v>21</v>
      </c>
      <c r="H425" t="str">
        <f>LOOKUP($A425,'DATA SHEET'!$A$2:$A$253,'DATA SHEET'!$K$2:$K$253)</f>
        <v>Partly Cloudy</v>
      </c>
      <c r="I425" t="str">
        <f>LOOKUP($A425,'DATA SHEET'!$A$2:$A$253,'DATA SHEET'!$T$2:$T$253)</f>
        <v>SMALL</v>
      </c>
      <c r="J425" t="str">
        <f>LOOKUP($A425,'DATA SHEET'!$A$2:$A$253,'DATA SHEET'!$R$2:$R$253)</f>
        <v>YES</v>
      </c>
      <c r="K425" t="str">
        <f>LOOKUP($A425,'DATA SHEET'!$A$2:$A$253,'DATA SHEET'!$O$2:$O$253)</f>
        <v>Green Area</v>
      </c>
      <c r="L425" t="s">
        <v>15</v>
      </c>
      <c r="M425">
        <v>0.15005376926732075</v>
      </c>
      <c r="N425" t="s">
        <v>19</v>
      </c>
      <c r="O425">
        <v>1.9970000000000001</v>
      </c>
    </row>
    <row r="426" spans="1:15" x14ac:dyDescent="0.25">
      <c r="A426" s="1" t="s">
        <v>41</v>
      </c>
      <c r="B426" t="s">
        <v>54</v>
      </c>
      <c r="C426" t="str">
        <f>LOOKUP(A426,'DATA SHEET'!$A$2:$A$253,'DATA SHEET'!$E$2:$E$253)</f>
        <v>20227852</v>
      </c>
      <c r="D426">
        <f>LOOKUP(A426,'DATA SHEET'!$A$2:$A$253,'DATA SHEET'!$G$2:$G$253)</f>
        <v>6.5</v>
      </c>
      <c r="E426" t="str">
        <f>LOOKUP($A426,'DATA SHEET'!$A$2:$A$253,'DATA SHEET'!$H$2:$H$253)</f>
        <v>43.182620</v>
      </c>
      <c r="F426" t="str">
        <f>LOOKUP($A426,'DATA SHEET'!$A$2:$A$253,'DATA SHEET'!$I$2:$I$253)</f>
        <v xml:space="preserve"> -79.245815</v>
      </c>
      <c r="G426">
        <f>LOOKUP($A426,'DATA SHEET'!$A$2:$A$253,'DATA SHEET'!$J$2:$J$253)</f>
        <v>21</v>
      </c>
      <c r="H426" t="str">
        <f>LOOKUP($A426,'DATA SHEET'!$A$2:$A$253,'DATA SHEET'!$K$2:$K$253)</f>
        <v>Partly Cloudy</v>
      </c>
      <c r="I426" t="str">
        <f>LOOKUP($A426,'DATA SHEET'!$A$2:$A$253,'DATA SHEET'!$T$2:$T$253)</f>
        <v>SMALL</v>
      </c>
      <c r="J426" t="str">
        <f>LOOKUP($A426,'DATA SHEET'!$A$2:$A$253,'DATA SHEET'!$R$2:$R$253)</f>
        <v>YES</v>
      </c>
      <c r="K426" t="str">
        <f>LOOKUP($A426,'DATA SHEET'!$A$2:$A$253,'DATA SHEET'!$O$2:$O$253)</f>
        <v>Green Area</v>
      </c>
      <c r="L426" t="s">
        <v>15</v>
      </c>
      <c r="M426">
        <v>0.15005376926732075</v>
      </c>
      <c r="N426" t="s">
        <v>19</v>
      </c>
      <c r="O426">
        <v>2.2730000000000001</v>
      </c>
    </row>
    <row r="427" spans="1:15" x14ac:dyDescent="0.25">
      <c r="A427" s="1" t="s">
        <v>41</v>
      </c>
      <c r="B427" t="s">
        <v>54</v>
      </c>
      <c r="C427" t="str">
        <f>LOOKUP(A427,'DATA SHEET'!$A$2:$A$253,'DATA SHEET'!$E$2:$E$253)</f>
        <v>20227852</v>
      </c>
      <c r="D427">
        <f>LOOKUP(A427,'DATA SHEET'!$A$2:$A$253,'DATA SHEET'!$G$2:$G$253)</f>
        <v>6.5</v>
      </c>
      <c r="E427" t="str">
        <f>LOOKUP($A427,'DATA SHEET'!$A$2:$A$253,'DATA SHEET'!$H$2:$H$253)</f>
        <v>43.182620</v>
      </c>
      <c r="F427" t="str">
        <f>LOOKUP($A427,'DATA SHEET'!$A$2:$A$253,'DATA SHEET'!$I$2:$I$253)</f>
        <v xml:space="preserve"> -79.245815</v>
      </c>
      <c r="G427">
        <f>LOOKUP($A427,'DATA SHEET'!$A$2:$A$253,'DATA SHEET'!$J$2:$J$253)</f>
        <v>21</v>
      </c>
      <c r="H427" t="str">
        <f>LOOKUP($A427,'DATA SHEET'!$A$2:$A$253,'DATA SHEET'!$K$2:$K$253)</f>
        <v>Partly Cloudy</v>
      </c>
      <c r="I427" t="str">
        <f>LOOKUP($A427,'DATA SHEET'!$A$2:$A$253,'DATA SHEET'!$T$2:$T$253)</f>
        <v>SMALL</v>
      </c>
      <c r="J427" t="str">
        <f>LOOKUP($A427,'DATA SHEET'!$A$2:$A$253,'DATA SHEET'!$R$2:$R$253)</f>
        <v>YES</v>
      </c>
      <c r="K427" t="str">
        <f>LOOKUP($A427,'DATA SHEET'!$A$2:$A$253,'DATA SHEET'!$O$2:$O$253)</f>
        <v>Green Area</v>
      </c>
      <c r="L427" t="s">
        <v>15</v>
      </c>
      <c r="M427">
        <v>0.15005376926732075</v>
      </c>
      <c r="N427" t="s">
        <v>19</v>
      </c>
      <c r="O427">
        <v>2.0110000000000001</v>
      </c>
    </row>
    <row r="428" spans="1:15" x14ac:dyDescent="0.25">
      <c r="A428" s="1" t="s">
        <v>41</v>
      </c>
      <c r="B428" t="s">
        <v>54</v>
      </c>
      <c r="C428" t="str">
        <f>LOOKUP(A428,'DATA SHEET'!$A$2:$A$253,'DATA SHEET'!$E$2:$E$253)</f>
        <v>20227852</v>
      </c>
      <c r="D428">
        <f>LOOKUP(A428,'DATA SHEET'!$A$2:$A$253,'DATA SHEET'!$G$2:$G$253)</f>
        <v>6.5</v>
      </c>
      <c r="E428" t="str">
        <f>LOOKUP($A428,'DATA SHEET'!$A$2:$A$253,'DATA SHEET'!$H$2:$H$253)</f>
        <v>43.182620</v>
      </c>
      <c r="F428" t="str">
        <f>LOOKUP($A428,'DATA SHEET'!$A$2:$A$253,'DATA SHEET'!$I$2:$I$253)</f>
        <v xml:space="preserve"> -79.245815</v>
      </c>
      <c r="G428">
        <f>LOOKUP($A428,'DATA SHEET'!$A$2:$A$253,'DATA SHEET'!$J$2:$J$253)</f>
        <v>21</v>
      </c>
      <c r="H428" t="str">
        <f>LOOKUP($A428,'DATA SHEET'!$A$2:$A$253,'DATA SHEET'!$K$2:$K$253)</f>
        <v>Partly Cloudy</v>
      </c>
      <c r="I428" t="str">
        <f>LOOKUP($A428,'DATA SHEET'!$A$2:$A$253,'DATA SHEET'!$T$2:$T$253)</f>
        <v>SMALL</v>
      </c>
      <c r="J428" t="str">
        <f>LOOKUP($A428,'DATA SHEET'!$A$2:$A$253,'DATA SHEET'!$R$2:$R$253)</f>
        <v>YES</v>
      </c>
      <c r="K428" t="str">
        <f>LOOKUP($A428,'DATA SHEET'!$A$2:$A$253,'DATA SHEET'!$O$2:$O$253)</f>
        <v>Green Area</v>
      </c>
      <c r="L428" t="s">
        <v>15</v>
      </c>
      <c r="M428">
        <v>0.15005376926732075</v>
      </c>
      <c r="N428" t="s">
        <v>19</v>
      </c>
      <c r="O428">
        <v>2.7509999999999999</v>
      </c>
    </row>
    <row r="429" spans="1:15" x14ac:dyDescent="0.25">
      <c r="A429" s="1" t="s">
        <v>41</v>
      </c>
      <c r="B429" t="s">
        <v>54</v>
      </c>
      <c r="C429" t="str">
        <f>LOOKUP(A429,'DATA SHEET'!$A$2:$A$253,'DATA SHEET'!$E$2:$E$253)</f>
        <v>20227852</v>
      </c>
      <c r="D429">
        <f>LOOKUP(A429,'DATA SHEET'!$A$2:$A$253,'DATA SHEET'!$G$2:$G$253)</f>
        <v>6.5</v>
      </c>
      <c r="E429" t="str">
        <f>LOOKUP($A429,'DATA SHEET'!$A$2:$A$253,'DATA SHEET'!$H$2:$H$253)</f>
        <v>43.182620</v>
      </c>
      <c r="F429" t="str">
        <f>LOOKUP($A429,'DATA SHEET'!$A$2:$A$253,'DATA SHEET'!$I$2:$I$253)</f>
        <v xml:space="preserve"> -79.245815</v>
      </c>
      <c r="G429">
        <f>LOOKUP($A429,'DATA SHEET'!$A$2:$A$253,'DATA SHEET'!$J$2:$J$253)</f>
        <v>21</v>
      </c>
      <c r="H429" t="str">
        <f>LOOKUP($A429,'DATA SHEET'!$A$2:$A$253,'DATA SHEET'!$K$2:$K$253)</f>
        <v>Partly Cloudy</v>
      </c>
      <c r="I429" t="str">
        <f>LOOKUP($A429,'DATA SHEET'!$A$2:$A$253,'DATA SHEET'!$T$2:$T$253)</f>
        <v>SMALL</v>
      </c>
      <c r="J429" t="str">
        <f>LOOKUP($A429,'DATA SHEET'!$A$2:$A$253,'DATA SHEET'!$R$2:$R$253)</f>
        <v>YES</v>
      </c>
      <c r="K429" t="str">
        <f>LOOKUP($A429,'DATA SHEET'!$A$2:$A$253,'DATA SHEET'!$O$2:$O$253)</f>
        <v>Green Area</v>
      </c>
      <c r="L429" t="s">
        <v>15</v>
      </c>
      <c r="M429">
        <v>0.15005376926732075</v>
      </c>
      <c r="N429" t="s">
        <v>19</v>
      </c>
      <c r="O429">
        <v>0.249</v>
      </c>
    </row>
    <row r="430" spans="1:15" x14ac:dyDescent="0.25">
      <c r="A430" s="1" t="s">
        <v>41</v>
      </c>
      <c r="B430" t="s">
        <v>54</v>
      </c>
      <c r="C430" t="str">
        <f>LOOKUP(A430,'DATA SHEET'!$A$2:$A$253,'DATA SHEET'!$E$2:$E$253)</f>
        <v>20227852</v>
      </c>
      <c r="D430">
        <f>LOOKUP(A430,'DATA SHEET'!$A$2:$A$253,'DATA SHEET'!$G$2:$G$253)</f>
        <v>6.5</v>
      </c>
      <c r="E430" t="str">
        <f>LOOKUP($A430,'DATA SHEET'!$A$2:$A$253,'DATA SHEET'!$H$2:$H$253)</f>
        <v>43.182620</v>
      </c>
      <c r="F430" t="str">
        <f>LOOKUP($A430,'DATA SHEET'!$A$2:$A$253,'DATA SHEET'!$I$2:$I$253)</f>
        <v xml:space="preserve"> -79.245815</v>
      </c>
      <c r="G430">
        <f>LOOKUP($A430,'DATA SHEET'!$A$2:$A$253,'DATA SHEET'!$J$2:$J$253)</f>
        <v>21</v>
      </c>
      <c r="H430" t="str">
        <f>LOOKUP($A430,'DATA SHEET'!$A$2:$A$253,'DATA SHEET'!$K$2:$K$253)</f>
        <v>Partly Cloudy</v>
      </c>
      <c r="I430" t="str">
        <f>LOOKUP($A430,'DATA SHEET'!$A$2:$A$253,'DATA SHEET'!$T$2:$T$253)</f>
        <v>SMALL</v>
      </c>
      <c r="J430" t="str">
        <f>LOOKUP($A430,'DATA SHEET'!$A$2:$A$253,'DATA SHEET'!$R$2:$R$253)</f>
        <v>YES</v>
      </c>
      <c r="K430" t="str">
        <f>LOOKUP($A430,'DATA SHEET'!$A$2:$A$253,'DATA SHEET'!$O$2:$O$253)</f>
        <v>Green Area</v>
      </c>
      <c r="L430" t="s">
        <v>15</v>
      </c>
      <c r="M430">
        <v>0.15005376926732075</v>
      </c>
      <c r="N430" t="s">
        <v>19</v>
      </c>
      <c r="O430">
        <v>0.251</v>
      </c>
    </row>
    <row r="431" spans="1:15" x14ac:dyDescent="0.25">
      <c r="A431" s="1" t="s">
        <v>41</v>
      </c>
      <c r="B431" t="s">
        <v>54</v>
      </c>
      <c r="C431" t="str">
        <f>LOOKUP(A431,'DATA SHEET'!$A$2:$A$253,'DATA SHEET'!$E$2:$E$253)</f>
        <v>20227852</v>
      </c>
      <c r="D431">
        <f>LOOKUP(A431,'DATA SHEET'!$A$2:$A$253,'DATA SHEET'!$G$2:$G$253)</f>
        <v>6.5</v>
      </c>
      <c r="E431" t="str">
        <f>LOOKUP($A431,'DATA SHEET'!$A$2:$A$253,'DATA SHEET'!$H$2:$H$253)</f>
        <v>43.182620</v>
      </c>
      <c r="F431" t="str">
        <f>LOOKUP($A431,'DATA SHEET'!$A$2:$A$253,'DATA SHEET'!$I$2:$I$253)</f>
        <v xml:space="preserve"> -79.245815</v>
      </c>
      <c r="G431">
        <f>LOOKUP($A431,'DATA SHEET'!$A$2:$A$253,'DATA SHEET'!$J$2:$J$253)</f>
        <v>21</v>
      </c>
      <c r="H431" t="str">
        <f>LOOKUP($A431,'DATA SHEET'!$A$2:$A$253,'DATA SHEET'!$K$2:$K$253)</f>
        <v>Partly Cloudy</v>
      </c>
      <c r="I431" t="str">
        <f>LOOKUP($A431,'DATA SHEET'!$A$2:$A$253,'DATA SHEET'!$T$2:$T$253)</f>
        <v>SMALL</v>
      </c>
      <c r="J431" t="str">
        <f>LOOKUP($A431,'DATA SHEET'!$A$2:$A$253,'DATA SHEET'!$R$2:$R$253)</f>
        <v>YES</v>
      </c>
      <c r="K431" t="str">
        <f>LOOKUP($A431,'DATA SHEET'!$A$2:$A$253,'DATA SHEET'!$O$2:$O$253)</f>
        <v>Green Area</v>
      </c>
      <c r="L431" t="s">
        <v>15</v>
      </c>
      <c r="M431">
        <v>0.15005376926732075</v>
      </c>
      <c r="N431" t="s">
        <v>19</v>
      </c>
      <c r="O431">
        <v>4.734</v>
      </c>
    </row>
    <row r="432" spans="1:15" x14ac:dyDescent="0.25">
      <c r="A432" s="1" t="s">
        <v>41</v>
      </c>
      <c r="B432" t="s">
        <v>54</v>
      </c>
      <c r="C432" t="str">
        <f>LOOKUP(A432,'DATA SHEET'!$A$2:$A$253,'DATA SHEET'!$E$2:$E$253)</f>
        <v>20227852</v>
      </c>
      <c r="D432">
        <f>LOOKUP(A432,'DATA SHEET'!$A$2:$A$253,'DATA SHEET'!$G$2:$G$253)</f>
        <v>6.5</v>
      </c>
      <c r="E432" t="str">
        <f>LOOKUP($A432,'DATA SHEET'!$A$2:$A$253,'DATA SHEET'!$H$2:$H$253)</f>
        <v>43.182620</v>
      </c>
      <c r="F432" t="str">
        <f>LOOKUP($A432,'DATA SHEET'!$A$2:$A$253,'DATA SHEET'!$I$2:$I$253)</f>
        <v xml:space="preserve"> -79.245815</v>
      </c>
      <c r="G432">
        <f>LOOKUP($A432,'DATA SHEET'!$A$2:$A$253,'DATA SHEET'!$J$2:$J$253)</f>
        <v>21</v>
      </c>
      <c r="H432" t="str">
        <f>LOOKUP($A432,'DATA SHEET'!$A$2:$A$253,'DATA SHEET'!$K$2:$K$253)</f>
        <v>Partly Cloudy</v>
      </c>
      <c r="I432" t="str">
        <f>LOOKUP($A432,'DATA SHEET'!$A$2:$A$253,'DATA SHEET'!$T$2:$T$253)</f>
        <v>SMALL</v>
      </c>
      <c r="J432" t="str">
        <f>LOOKUP($A432,'DATA SHEET'!$A$2:$A$253,'DATA SHEET'!$R$2:$R$253)</f>
        <v>YES</v>
      </c>
      <c r="K432" t="str">
        <f>LOOKUP($A432,'DATA SHEET'!$A$2:$A$253,'DATA SHEET'!$O$2:$O$253)</f>
        <v>Green Area</v>
      </c>
      <c r="L432" t="s">
        <v>15</v>
      </c>
      <c r="M432">
        <v>0.15005376926732075</v>
      </c>
      <c r="N432" t="s">
        <v>19</v>
      </c>
      <c r="O432">
        <v>7.2670000000000003</v>
      </c>
    </row>
    <row r="433" spans="1:15" x14ac:dyDescent="0.25">
      <c r="A433" s="1" t="s">
        <v>41</v>
      </c>
      <c r="B433" t="s">
        <v>54</v>
      </c>
      <c r="C433" t="str">
        <f>LOOKUP(A433,'DATA SHEET'!$A$2:$A$253,'DATA SHEET'!$E$2:$E$253)</f>
        <v>20227852</v>
      </c>
      <c r="D433">
        <f>LOOKUP(A433,'DATA SHEET'!$A$2:$A$253,'DATA SHEET'!$G$2:$G$253)</f>
        <v>6.5</v>
      </c>
      <c r="E433" t="str">
        <f>LOOKUP($A433,'DATA SHEET'!$A$2:$A$253,'DATA SHEET'!$H$2:$H$253)</f>
        <v>43.182620</v>
      </c>
      <c r="F433" t="str">
        <f>LOOKUP($A433,'DATA SHEET'!$A$2:$A$253,'DATA SHEET'!$I$2:$I$253)</f>
        <v xml:space="preserve"> -79.245815</v>
      </c>
      <c r="G433">
        <f>LOOKUP($A433,'DATA SHEET'!$A$2:$A$253,'DATA SHEET'!$J$2:$J$253)</f>
        <v>21</v>
      </c>
      <c r="H433" t="str">
        <f>LOOKUP($A433,'DATA SHEET'!$A$2:$A$253,'DATA SHEET'!$K$2:$K$253)</f>
        <v>Partly Cloudy</v>
      </c>
      <c r="I433" t="str">
        <f>LOOKUP($A433,'DATA SHEET'!$A$2:$A$253,'DATA SHEET'!$T$2:$T$253)</f>
        <v>SMALL</v>
      </c>
      <c r="J433" t="str">
        <f>LOOKUP($A433,'DATA SHEET'!$A$2:$A$253,'DATA SHEET'!$R$2:$R$253)</f>
        <v>YES</v>
      </c>
      <c r="K433" t="str">
        <f>LOOKUP($A433,'DATA SHEET'!$A$2:$A$253,'DATA SHEET'!$O$2:$O$253)</f>
        <v>Green Area</v>
      </c>
      <c r="L433" t="s">
        <v>15</v>
      </c>
      <c r="M433">
        <v>0.15005376926732075</v>
      </c>
      <c r="N433" t="s">
        <v>19</v>
      </c>
      <c r="O433">
        <v>0.73899999999999999</v>
      </c>
    </row>
    <row r="434" spans="1:15" x14ac:dyDescent="0.25">
      <c r="A434" s="1" t="s">
        <v>41</v>
      </c>
      <c r="B434" t="s">
        <v>54</v>
      </c>
      <c r="C434" t="str">
        <f>LOOKUP(A434,'DATA SHEET'!$A$2:$A$253,'DATA SHEET'!$E$2:$E$253)</f>
        <v>20227852</v>
      </c>
      <c r="D434">
        <f>LOOKUP(A434,'DATA SHEET'!$A$2:$A$253,'DATA SHEET'!$G$2:$G$253)</f>
        <v>6.5</v>
      </c>
      <c r="E434" t="str">
        <f>LOOKUP($A434,'DATA SHEET'!$A$2:$A$253,'DATA SHEET'!$H$2:$H$253)</f>
        <v>43.182620</v>
      </c>
      <c r="F434" t="str">
        <f>LOOKUP($A434,'DATA SHEET'!$A$2:$A$253,'DATA SHEET'!$I$2:$I$253)</f>
        <v xml:space="preserve"> -79.245815</v>
      </c>
      <c r="G434">
        <f>LOOKUP($A434,'DATA SHEET'!$A$2:$A$253,'DATA SHEET'!$J$2:$J$253)</f>
        <v>21</v>
      </c>
      <c r="H434" t="str">
        <f>LOOKUP($A434,'DATA SHEET'!$A$2:$A$253,'DATA SHEET'!$K$2:$K$253)</f>
        <v>Partly Cloudy</v>
      </c>
      <c r="I434" t="str">
        <f>LOOKUP($A434,'DATA SHEET'!$A$2:$A$253,'DATA SHEET'!$T$2:$T$253)</f>
        <v>SMALL</v>
      </c>
      <c r="J434" t="str">
        <f>LOOKUP($A434,'DATA SHEET'!$A$2:$A$253,'DATA SHEET'!$R$2:$R$253)</f>
        <v>YES</v>
      </c>
      <c r="K434" t="str">
        <f>LOOKUP($A434,'DATA SHEET'!$A$2:$A$253,'DATA SHEET'!$O$2:$O$253)</f>
        <v>Green Area</v>
      </c>
      <c r="L434" t="s">
        <v>15</v>
      </c>
      <c r="M434">
        <v>0.15005376926732075</v>
      </c>
      <c r="N434" t="s">
        <v>19</v>
      </c>
      <c r="O434">
        <v>2.504</v>
      </c>
    </row>
    <row r="435" spans="1:15" x14ac:dyDescent="0.25">
      <c r="A435" s="1" t="s">
        <v>41</v>
      </c>
      <c r="B435" t="s">
        <v>54</v>
      </c>
      <c r="C435" t="str">
        <f>LOOKUP(A435,'DATA SHEET'!$A$2:$A$253,'DATA SHEET'!$E$2:$E$253)</f>
        <v>20227852</v>
      </c>
      <c r="D435">
        <f>LOOKUP(A435,'DATA SHEET'!$A$2:$A$253,'DATA SHEET'!$G$2:$G$253)</f>
        <v>6.5</v>
      </c>
      <c r="E435" t="str">
        <f>LOOKUP($A435,'DATA SHEET'!$A$2:$A$253,'DATA SHEET'!$H$2:$H$253)</f>
        <v>43.182620</v>
      </c>
      <c r="F435" t="str">
        <f>LOOKUP($A435,'DATA SHEET'!$A$2:$A$253,'DATA SHEET'!$I$2:$I$253)</f>
        <v xml:space="preserve"> -79.245815</v>
      </c>
      <c r="G435">
        <f>LOOKUP($A435,'DATA SHEET'!$A$2:$A$253,'DATA SHEET'!$J$2:$J$253)</f>
        <v>21</v>
      </c>
      <c r="H435" t="str">
        <f>LOOKUP($A435,'DATA SHEET'!$A$2:$A$253,'DATA SHEET'!$K$2:$K$253)</f>
        <v>Partly Cloudy</v>
      </c>
      <c r="I435" t="str">
        <f>LOOKUP($A435,'DATA SHEET'!$A$2:$A$253,'DATA SHEET'!$T$2:$T$253)</f>
        <v>SMALL</v>
      </c>
      <c r="J435" t="str">
        <f>LOOKUP($A435,'DATA SHEET'!$A$2:$A$253,'DATA SHEET'!$R$2:$R$253)</f>
        <v>YES</v>
      </c>
      <c r="K435" t="str">
        <f>LOOKUP($A435,'DATA SHEET'!$A$2:$A$253,'DATA SHEET'!$O$2:$O$253)</f>
        <v>Green Area</v>
      </c>
      <c r="L435" t="s">
        <v>15</v>
      </c>
      <c r="M435">
        <v>0.15005376926732075</v>
      </c>
      <c r="N435" t="s">
        <v>19</v>
      </c>
      <c r="O435">
        <v>2</v>
      </c>
    </row>
    <row r="436" spans="1:15" x14ac:dyDescent="0.25">
      <c r="A436" s="1" t="s">
        <v>41</v>
      </c>
      <c r="B436" t="s">
        <v>54</v>
      </c>
      <c r="C436" t="str">
        <f>LOOKUP(A436,'DATA SHEET'!$A$2:$A$253,'DATA SHEET'!$E$2:$E$253)</f>
        <v>20227852</v>
      </c>
      <c r="D436">
        <f>LOOKUP(A436,'DATA SHEET'!$A$2:$A$253,'DATA SHEET'!$G$2:$G$253)</f>
        <v>6.5</v>
      </c>
      <c r="E436" t="str">
        <f>LOOKUP($A436,'DATA SHEET'!$A$2:$A$253,'DATA SHEET'!$H$2:$H$253)</f>
        <v>43.182620</v>
      </c>
      <c r="F436" t="str">
        <f>LOOKUP($A436,'DATA SHEET'!$A$2:$A$253,'DATA SHEET'!$I$2:$I$253)</f>
        <v xml:space="preserve"> -79.245815</v>
      </c>
      <c r="G436">
        <f>LOOKUP($A436,'DATA SHEET'!$A$2:$A$253,'DATA SHEET'!$J$2:$J$253)</f>
        <v>21</v>
      </c>
      <c r="H436" t="str">
        <f>LOOKUP($A436,'DATA SHEET'!$A$2:$A$253,'DATA SHEET'!$K$2:$K$253)</f>
        <v>Partly Cloudy</v>
      </c>
      <c r="I436" t="str">
        <f>LOOKUP($A436,'DATA SHEET'!$A$2:$A$253,'DATA SHEET'!$T$2:$T$253)</f>
        <v>SMALL</v>
      </c>
      <c r="J436" t="str">
        <f>LOOKUP($A436,'DATA SHEET'!$A$2:$A$253,'DATA SHEET'!$R$2:$R$253)</f>
        <v>YES</v>
      </c>
      <c r="K436" t="str">
        <f>LOOKUP($A436,'DATA SHEET'!$A$2:$A$253,'DATA SHEET'!$O$2:$O$253)</f>
        <v>Green Area</v>
      </c>
      <c r="L436" t="s">
        <v>22</v>
      </c>
      <c r="M436">
        <v>0.15005376926732075</v>
      </c>
      <c r="N436" t="s">
        <v>19</v>
      </c>
      <c r="O436">
        <v>1.2509999999999999</v>
      </c>
    </row>
    <row r="437" spans="1:15" x14ac:dyDescent="0.25">
      <c r="A437" s="1" t="s">
        <v>41</v>
      </c>
      <c r="B437" t="s">
        <v>54</v>
      </c>
      <c r="C437" t="str">
        <f>LOOKUP(A437,'DATA SHEET'!$A$2:$A$253,'DATA SHEET'!$E$2:$E$253)</f>
        <v>20227852</v>
      </c>
      <c r="D437">
        <f>LOOKUP(A437,'DATA SHEET'!$A$2:$A$253,'DATA SHEET'!$G$2:$G$253)</f>
        <v>6.5</v>
      </c>
      <c r="E437" t="str">
        <f>LOOKUP($A437,'DATA SHEET'!$A$2:$A$253,'DATA SHEET'!$H$2:$H$253)</f>
        <v>43.182620</v>
      </c>
      <c r="F437" t="str">
        <f>LOOKUP($A437,'DATA SHEET'!$A$2:$A$253,'DATA SHEET'!$I$2:$I$253)</f>
        <v xml:space="preserve"> -79.245815</v>
      </c>
      <c r="G437">
        <f>LOOKUP($A437,'DATA SHEET'!$A$2:$A$253,'DATA SHEET'!$J$2:$J$253)</f>
        <v>21</v>
      </c>
      <c r="H437" t="str">
        <f>LOOKUP($A437,'DATA SHEET'!$A$2:$A$253,'DATA SHEET'!$K$2:$K$253)</f>
        <v>Partly Cloudy</v>
      </c>
      <c r="I437" t="str">
        <f>LOOKUP($A437,'DATA SHEET'!$A$2:$A$253,'DATA SHEET'!$T$2:$T$253)</f>
        <v>SMALL</v>
      </c>
      <c r="J437" t="str">
        <f>LOOKUP($A437,'DATA SHEET'!$A$2:$A$253,'DATA SHEET'!$R$2:$R$253)</f>
        <v>YES</v>
      </c>
      <c r="K437" t="str">
        <f>LOOKUP($A437,'DATA SHEET'!$A$2:$A$253,'DATA SHEET'!$O$2:$O$253)</f>
        <v>Green Area</v>
      </c>
      <c r="L437" t="s">
        <v>22</v>
      </c>
      <c r="M437">
        <v>0.15005376926732075</v>
      </c>
      <c r="N437" t="s">
        <v>19</v>
      </c>
      <c r="O437">
        <v>0.246</v>
      </c>
    </row>
    <row r="438" spans="1:15" x14ac:dyDescent="0.25">
      <c r="A438" s="1" t="s">
        <v>41</v>
      </c>
      <c r="B438" t="s">
        <v>54</v>
      </c>
      <c r="C438" t="str">
        <f>LOOKUP(A438,'DATA SHEET'!$A$2:$A$253,'DATA SHEET'!$E$2:$E$253)</f>
        <v>20227852</v>
      </c>
      <c r="D438">
        <f>LOOKUP(A438,'DATA SHEET'!$A$2:$A$253,'DATA SHEET'!$G$2:$G$253)</f>
        <v>6.5</v>
      </c>
      <c r="E438" t="str">
        <f>LOOKUP($A438,'DATA SHEET'!$A$2:$A$253,'DATA SHEET'!$H$2:$H$253)</f>
        <v>43.182620</v>
      </c>
      <c r="F438" t="str">
        <f>LOOKUP($A438,'DATA SHEET'!$A$2:$A$253,'DATA SHEET'!$I$2:$I$253)</f>
        <v xml:space="preserve"> -79.245815</v>
      </c>
      <c r="G438">
        <f>LOOKUP($A438,'DATA SHEET'!$A$2:$A$253,'DATA SHEET'!$J$2:$J$253)</f>
        <v>21</v>
      </c>
      <c r="H438" t="str">
        <f>LOOKUP($A438,'DATA SHEET'!$A$2:$A$253,'DATA SHEET'!$K$2:$K$253)</f>
        <v>Partly Cloudy</v>
      </c>
      <c r="I438" t="str">
        <f>LOOKUP($A438,'DATA SHEET'!$A$2:$A$253,'DATA SHEET'!$T$2:$T$253)</f>
        <v>SMALL</v>
      </c>
      <c r="J438" t="str">
        <f>LOOKUP($A438,'DATA SHEET'!$A$2:$A$253,'DATA SHEET'!$R$2:$R$253)</f>
        <v>YES</v>
      </c>
      <c r="K438" t="str">
        <f>LOOKUP($A438,'DATA SHEET'!$A$2:$A$253,'DATA SHEET'!$O$2:$O$253)</f>
        <v>Green Area</v>
      </c>
      <c r="L438" t="s">
        <v>22</v>
      </c>
      <c r="M438">
        <v>0.15005376926732075</v>
      </c>
      <c r="N438" t="s">
        <v>19</v>
      </c>
      <c r="O438">
        <v>4.5179999999999998</v>
      </c>
    </row>
    <row r="439" spans="1:15" x14ac:dyDescent="0.25">
      <c r="A439" s="1" t="s">
        <v>41</v>
      </c>
      <c r="B439" t="s">
        <v>54</v>
      </c>
      <c r="C439" t="str">
        <f>LOOKUP(A439,'DATA SHEET'!$A$2:$A$253,'DATA SHEET'!$E$2:$E$253)</f>
        <v>20227852</v>
      </c>
      <c r="D439">
        <f>LOOKUP(A439,'DATA SHEET'!$A$2:$A$253,'DATA SHEET'!$G$2:$G$253)</f>
        <v>6.5</v>
      </c>
      <c r="E439" t="str">
        <f>LOOKUP($A439,'DATA SHEET'!$A$2:$A$253,'DATA SHEET'!$H$2:$H$253)</f>
        <v>43.182620</v>
      </c>
      <c r="F439" t="str">
        <f>LOOKUP($A439,'DATA SHEET'!$A$2:$A$253,'DATA SHEET'!$I$2:$I$253)</f>
        <v xml:space="preserve"> -79.245815</v>
      </c>
      <c r="G439">
        <f>LOOKUP($A439,'DATA SHEET'!$A$2:$A$253,'DATA SHEET'!$J$2:$J$253)</f>
        <v>21</v>
      </c>
      <c r="H439" t="str">
        <f>LOOKUP($A439,'DATA SHEET'!$A$2:$A$253,'DATA SHEET'!$K$2:$K$253)</f>
        <v>Partly Cloudy</v>
      </c>
      <c r="I439" t="str">
        <f>LOOKUP($A439,'DATA SHEET'!$A$2:$A$253,'DATA SHEET'!$T$2:$T$253)</f>
        <v>SMALL</v>
      </c>
      <c r="J439" t="str">
        <f>LOOKUP($A439,'DATA SHEET'!$A$2:$A$253,'DATA SHEET'!$R$2:$R$253)</f>
        <v>YES</v>
      </c>
      <c r="K439" t="str">
        <f>LOOKUP($A439,'DATA SHEET'!$A$2:$A$253,'DATA SHEET'!$O$2:$O$253)</f>
        <v>Green Area</v>
      </c>
      <c r="L439" t="s">
        <v>22</v>
      </c>
      <c r="M439">
        <v>0.15005376926732075</v>
      </c>
      <c r="N439" t="s">
        <v>19</v>
      </c>
      <c r="O439">
        <v>3.2570000000000001</v>
      </c>
    </row>
    <row r="440" spans="1:15" x14ac:dyDescent="0.25">
      <c r="A440" s="1" t="s">
        <v>41</v>
      </c>
      <c r="B440" t="s">
        <v>54</v>
      </c>
      <c r="C440" t="str">
        <f>LOOKUP(A440,'DATA SHEET'!$A$2:$A$253,'DATA SHEET'!$E$2:$E$253)</f>
        <v>20227852</v>
      </c>
      <c r="D440">
        <f>LOOKUP(A440,'DATA SHEET'!$A$2:$A$253,'DATA SHEET'!$G$2:$G$253)</f>
        <v>6.5</v>
      </c>
      <c r="E440" t="str">
        <f>LOOKUP($A440,'DATA SHEET'!$A$2:$A$253,'DATA SHEET'!$H$2:$H$253)</f>
        <v>43.182620</v>
      </c>
      <c r="F440" t="str">
        <f>LOOKUP($A440,'DATA SHEET'!$A$2:$A$253,'DATA SHEET'!$I$2:$I$253)</f>
        <v xml:space="preserve"> -79.245815</v>
      </c>
      <c r="G440">
        <f>LOOKUP($A440,'DATA SHEET'!$A$2:$A$253,'DATA SHEET'!$J$2:$J$253)</f>
        <v>21</v>
      </c>
      <c r="H440" t="str">
        <f>LOOKUP($A440,'DATA SHEET'!$A$2:$A$253,'DATA SHEET'!$K$2:$K$253)</f>
        <v>Partly Cloudy</v>
      </c>
      <c r="I440" t="str">
        <f>LOOKUP($A440,'DATA SHEET'!$A$2:$A$253,'DATA SHEET'!$T$2:$T$253)</f>
        <v>SMALL</v>
      </c>
      <c r="J440" t="str">
        <f>LOOKUP($A440,'DATA SHEET'!$A$2:$A$253,'DATA SHEET'!$R$2:$R$253)</f>
        <v>YES</v>
      </c>
      <c r="K440" t="str">
        <f>LOOKUP($A440,'DATA SHEET'!$A$2:$A$253,'DATA SHEET'!$O$2:$O$253)</f>
        <v>Green Area</v>
      </c>
      <c r="L440" t="s">
        <v>22</v>
      </c>
      <c r="M440">
        <v>0.15005376926732075</v>
      </c>
      <c r="N440" t="s">
        <v>19</v>
      </c>
      <c r="O440">
        <v>0.496</v>
      </c>
    </row>
    <row r="441" spans="1:15" x14ac:dyDescent="0.25">
      <c r="A441" s="1" t="s">
        <v>41</v>
      </c>
      <c r="B441" t="s">
        <v>54</v>
      </c>
      <c r="C441" t="str">
        <f>LOOKUP(A441,'DATA SHEET'!$A$2:$A$253,'DATA SHEET'!$E$2:$E$253)</f>
        <v>20227852</v>
      </c>
      <c r="D441">
        <f>LOOKUP(A441,'DATA SHEET'!$A$2:$A$253,'DATA SHEET'!$G$2:$G$253)</f>
        <v>6.5</v>
      </c>
      <c r="E441" t="str">
        <f>LOOKUP($A441,'DATA SHEET'!$A$2:$A$253,'DATA SHEET'!$H$2:$H$253)</f>
        <v>43.182620</v>
      </c>
      <c r="F441" t="str">
        <f>LOOKUP($A441,'DATA SHEET'!$A$2:$A$253,'DATA SHEET'!$I$2:$I$253)</f>
        <v xml:space="preserve"> -79.245815</v>
      </c>
      <c r="G441">
        <f>LOOKUP($A441,'DATA SHEET'!$A$2:$A$253,'DATA SHEET'!$J$2:$J$253)</f>
        <v>21</v>
      </c>
      <c r="H441" t="str">
        <f>LOOKUP($A441,'DATA SHEET'!$A$2:$A$253,'DATA SHEET'!$K$2:$K$253)</f>
        <v>Partly Cloudy</v>
      </c>
      <c r="I441" t="str">
        <f>LOOKUP($A441,'DATA SHEET'!$A$2:$A$253,'DATA SHEET'!$T$2:$T$253)</f>
        <v>SMALL</v>
      </c>
      <c r="J441" t="str">
        <f>LOOKUP($A441,'DATA SHEET'!$A$2:$A$253,'DATA SHEET'!$R$2:$R$253)</f>
        <v>YES</v>
      </c>
      <c r="K441" t="str">
        <f>LOOKUP($A441,'DATA SHEET'!$A$2:$A$253,'DATA SHEET'!$O$2:$O$253)</f>
        <v>Green Area</v>
      </c>
      <c r="L441" t="s">
        <v>22</v>
      </c>
      <c r="M441">
        <v>0.15005376926732075</v>
      </c>
      <c r="N441" t="s">
        <v>19</v>
      </c>
      <c r="O441">
        <v>0.996</v>
      </c>
    </row>
    <row r="442" spans="1:15" x14ac:dyDescent="0.25">
      <c r="A442" s="1" t="s">
        <v>41</v>
      </c>
      <c r="B442" t="s">
        <v>54</v>
      </c>
      <c r="C442" t="str">
        <f>LOOKUP(A442,'DATA SHEET'!$A$2:$A$253,'DATA SHEET'!$E$2:$E$253)</f>
        <v>20227852</v>
      </c>
      <c r="D442">
        <f>LOOKUP(A442,'DATA SHEET'!$A$2:$A$253,'DATA SHEET'!$G$2:$G$253)</f>
        <v>6.5</v>
      </c>
      <c r="E442" t="str">
        <f>LOOKUP($A442,'DATA SHEET'!$A$2:$A$253,'DATA SHEET'!$H$2:$H$253)</f>
        <v>43.182620</v>
      </c>
      <c r="F442" t="str">
        <f>LOOKUP($A442,'DATA SHEET'!$A$2:$A$253,'DATA SHEET'!$I$2:$I$253)</f>
        <v xml:space="preserve"> -79.245815</v>
      </c>
      <c r="G442">
        <f>LOOKUP($A442,'DATA SHEET'!$A$2:$A$253,'DATA SHEET'!$J$2:$J$253)</f>
        <v>21</v>
      </c>
      <c r="H442" t="str">
        <f>LOOKUP($A442,'DATA SHEET'!$A$2:$A$253,'DATA SHEET'!$K$2:$K$253)</f>
        <v>Partly Cloudy</v>
      </c>
      <c r="I442" t="str">
        <f>LOOKUP($A442,'DATA SHEET'!$A$2:$A$253,'DATA SHEET'!$T$2:$T$253)</f>
        <v>SMALL</v>
      </c>
      <c r="J442" t="str">
        <f>LOOKUP($A442,'DATA SHEET'!$A$2:$A$253,'DATA SHEET'!$R$2:$R$253)</f>
        <v>YES</v>
      </c>
      <c r="K442" t="str">
        <f>LOOKUP($A442,'DATA SHEET'!$A$2:$A$253,'DATA SHEET'!$O$2:$O$253)</f>
        <v>Green Area</v>
      </c>
      <c r="L442" t="s">
        <v>22</v>
      </c>
      <c r="M442">
        <v>0.15005376926732075</v>
      </c>
      <c r="N442" t="s">
        <v>19</v>
      </c>
      <c r="O442">
        <v>2.6480000000000001</v>
      </c>
    </row>
    <row r="443" spans="1:15" x14ac:dyDescent="0.25">
      <c r="A443" s="1" t="s">
        <v>41</v>
      </c>
      <c r="B443" t="s">
        <v>54</v>
      </c>
      <c r="C443" t="str">
        <f>LOOKUP(A443,'DATA SHEET'!$A$2:$A$253,'DATA SHEET'!$E$2:$E$253)</f>
        <v>20227852</v>
      </c>
      <c r="D443">
        <f>LOOKUP(A443,'DATA SHEET'!$A$2:$A$253,'DATA SHEET'!$G$2:$G$253)</f>
        <v>6.5</v>
      </c>
      <c r="E443" t="str">
        <f>LOOKUP($A443,'DATA SHEET'!$A$2:$A$253,'DATA SHEET'!$H$2:$H$253)</f>
        <v>43.182620</v>
      </c>
      <c r="F443" t="str">
        <f>LOOKUP($A443,'DATA SHEET'!$A$2:$A$253,'DATA SHEET'!$I$2:$I$253)</f>
        <v xml:space="preserve"> -79.245815</v>
      </c>
      <c r="G443">
        <f>LOOKUP($A443,'DATA SHEET'!$A$2:$A$253,'DATA SHEET'!$J$2:$J$253)</f>
        <v>21</v>
      </c>
      <c r="H443" t="str">
        <f>LOOKUP($A443,'DATA SHEET'!$A$2:$A$253,'DATA SHEET'!$K$2:$K$253)</f>
        <v>Partly Cloudy</v>
      </c>
      <c r="I443" t="str">
        <f>LOOKUP($A443,'DATA SHEET'!$A$2:$A$253,'DATA SHEET'!$T$2:$T$253)</f>
        <v>SMALL</v>
      </c>
      <c r="J443" t="str">
        <f>LOOKUP($A443,'DATA SHEET'!$A$2:$A$253,'DATA SHEET'!$R$2:$R$253)</f>
        <v>YES</v>
      </c>
      <c r="K443" t="str">
        <f>LOOKUP($A443,'DATA SHEET'!$A$2:$A$253,'DATA SHEET'!$O$2:$O$253)</f>
        <v>Green Area</v>
      </c>
      <c r="L443" t="s">
        <v>22</v>
      </c>
      <c r="M443">
        <v>0.15005376926732075</v>
      </c>
      <c r="N443" t="s">
        <v>16</v>
      </c>
      <c r="O443">
        <v>3.0339999999999998</v>
      </c>
    </row>
    <row r="444" spans="1:15" x14ac:dyDescent="0.25">
      <c r="A444" s="1" t="s">
        <v>41</v>
      </c>
      <c r="B444" t="s">
        <v>54</v>
      </c>
      <c r="C444" t="str">
        <f>LOOKUP(A444,'DATA SHEET'!$A$2:$A$253,'DATA SHEET'!$E$2:$E$253)</f>
        <v>20227852</v>
      </c>
      <c r="D444">
        <f>LOOKUP(A444,'DATA SHEET'!$A$2:$A$253,'DATA SHEET'!$G$2:$G$253)</f>
        <v>6.5</v>
      </c>
      <c r="E444" t="str">
        <f>LOOKUP($A444,'DATA SHEET'!$A$2:$A$253,'DATA SHEET'!$H$2:$H$253)</f>
        <v>43.182620</v>
      </c>
      <c r="F444" t="str">
        <f>LOOKUP($A444,'DATA SHEET'!$A$2:$A$253,'DATA SHEET'!$I$2:$I$253)</f>
        <v xml:space="preserve"> -79.245815</v>
      </c>
      <c r="G444">
        <f>LOOKUP($A444,'DATA SHEET'!$A$2:$A$253,'DATA SHEET'!$J$2:$J$253)</f>
        <v>21</v>
      </c>
      <c r="H444" t="str">
        <f>LOOKUP($A444,'DATA SHEET'!$A$2:$A$253,'DATA SHEET'!$K$2:$K$253)</f>
        <v>Partly Cloudy</v>
      </c>
      <c r="I444" t="str">
        <f>LOOKUP($A444,'DATA SHEET'!$A$2:$A$253,'DATA SHEET'!$T$2:$T$253)</f>
        <v>SMALL</v>
      </c>
      <c r="J444" t="str">
        <f>LOOKUP($A444,'DATA SHEET'!$A$2:$A$253,'DATA SHEET'!$R$2:$R$253)</f>
        <v>YES</v>
      </c>
      <c r="K444" t="str">
        <f>LOOKUP($A444,'DATA SHEET'!$A$2:$A$253,'DATA SHEET'!$O$2:$O$253)</f>
        <v>Green Area</v>
      </c>
      <c r="L444" t="s">
        <v>22</v>
      </c>
      <c r="M444">
        <v>0.15005376926732075</v>
      </c>
      <c r="N444" t="s">
        <v>16</v>
      </c>
      <c r="O444">
        <v>5.2050000000000001</v>
      </c>
    </row>
    <row r="445" spans="1:15" x14ac:dyDescent="0.25">
      <c r="A445" s="1" t="s">
        <v>41</v>
      </c>
      <c r="B445" t="s">
        <v>54</v>
      </c>
      <c r="C445" t="str">
        <f>LOOKUP(A445,'DATA SHEET'!$A$2:$A$253,'DATA SHEET'!$E$2:$E$253)</f>
        <v>20227852</v>
      </c>
      <c r="D445">
        <f>LOOKUP(A445,'DATA SHEET'!$A$2:$A$253,'DATA SHEET'!$G$2:$G$253)</f>
        <v>6.5</v>
      </c>
      <c r="E445" t="str">
        <f>LOOKUP($A445,'DATA SHEET'!$A$2:$A$253,'DATA SHEET'!$H$2:$H$253)</f>
        <v>43.182620</v>
      </c>
      <c r="F445" t="str">
        <f>LOOKUP($A445,'DATA SHEET'!$A$2:$A$253,'DATA SHEET'!$I$2:$I$253)</f>
        <v xml:space="preserve"> -79.245815</v>
      </c>
      <c r="G445">
        <f>LOOKUP($A445,'DATA SHEET'!$A$2:$A$253,'DATA SHEET'!$J$2:$J$253)</f>
        <v>21</v>
      </c>
      <c r="H445" t="str">
        <f>LOOKUP($A445,'DATA SHEET'!$A$2:$A$253,'DATA SHEET'!$K$2:$K$253)</f>
        <v>Partly Cloudy</v>
      </c>
      <c r="I445" t="str">
        <f>LOOKUP($A445,'DATA SHEET'!$A$2:$A$253,'DATA SHEET'!$T$2:$T$253)</f>
        <v>SMALL</v>
      </c>
      <c r="J445" t="str">
        <f>LOOKUP($A445,'DATA SHEET'!$A$2:$A$253,'DATA SHEET'!$R$2:$R$253)</f>
        <v>YES</v>
      </c>
      <c r="K445" t="str">
        <f>LOOKUP($A445,'DATA SHEET'!$A$2:$A$253,'DATA SHEET'!$O$2:$O$253)</f>
        <v>Green Area</v>
      </c>
      <c r="L445" t="s">
        <v>22</v>
      </c>
      <c r="M445">
        <v>0.15005376926732075</v>
      </c>
      <c r="N445" t="s">
        <v>16</v>
      </c>
      <c r="O445">
        <v>0.749</v>
      </c>
    </row>
    <row r="446" spans="1:15" x14ac:dyDescent="0.25">
      <c r="A446" s="1" t="s">
        <v>41</v>
      </c>
      <c r="B446" t="s">
        <v>54</v>
      </c>
      <c r="C446" t="str">
        <f>LOOKUP(A446,'DATA SHEET'!$A$2:$A$253,'DATA SHEET'!$E$2:$E$253)</f>
        <v>20227852</v>
      </c>
      <c r="D446">
        <f>LOOKUP(A446,'DATA SHEET'!$A$2:$A$253,'DATA SHEET'!$G$2:$G$253)</f>
        <v>6.5</v>
      </c>
      <c r="E446" t="str">
        <f>LOOKUP($A446,'DATA SHEET'!$A$2:$A$253,'DATA SHEET'!$H$2:$H$253)</f>
        <v>43.182620</v>
      </c>
      <c r="F446" t="str">
        <f>LOOKUP($A446,'DATA SHEET'!$A$2:$A$253,'DATA SHEET'!$I$2:$I$253)</f>
        <v xml:space="preserve"> -79.245815</v>
      </c>
      <c r="G446">
        <f>LOOKUP($A446,'DATA SHEET'!$A$2:$A$253,'DATA SHEET'!$J$2:$J$253)</f>
        <v>21</v>
      </c>
      <c r="H446" t="str">
        <f>LOOKUP($A446,'DATA SHEET'!$A$2:$A$253,'DATA SHEET'!$K$2:$K$253)</f>
        <v>Partly Cloudy</v>
      </c>
      <c r="I446" t="str">
        <f>LOOKUP($A446,'DATA SHEET'!$A$2:$A$253,'DATA SHEET'!$T$2:$T$253)</f>
        <v>SMALL</v>
      </c>
      <c r="J446" t="str">
        <f>LOOKUP($A446,'DATA SHEET'!$A$2:$A$253,'DATA SHEET'!$R$2:$R$253)</f>
        <v>YES</v>
      </c>
      <c r="K446" t="str">
        <f>LOOKUP($A446,'DATA SHEET'!$A$2:$A$253,'DATA SHEET'!$O$2:$O$253)</f>
        <v>Green Area</v>
      </c>
      <c r="L446" t="s">
        <v>22</v>
      </c>
      <c r="M446">
        <v>0.15005376926732075</v>
      </c>
      <c r="N446" t="s">
        <v>16</v>
      </c>
      <c r="O446">
        <v>0.499</v>
      </c>
    </row>
    <row r="447" spans="1:15" x14ac:dyDescent="0.25">
      <c r="A447" s="1" t="s">
        <v>41</v>
      </c>
      <c r="B447" t="s">
        <v>54</v>
      </c>
      <c r="C447" t="str">
        <f>LOOKUP(A447,'DATA SHEET'!$A$2:$A$253,'DATA SHEET'!$E$2:$E$253)</f>
        <v>20227852</v>
      </c>
      <c r="D447">
        <f>LOOKUP(A447,'DATA SHEET'!$A$2:$A$253,'DATA SHEET'!$G$2:$G$253)</f>
        <v>6.5</v>
      </c>
      <c r="E447" t="str">
        <f>LOOKUP($A447,'DATA SHEET'!$A$2:$A$253,'DATA SHEET'!$H$2:$H$253)</f>
        <v>43.182620</v>
      </c>
      <c r="F447" t="str">
        <f>LOOKUP($A447,'DATA SHEET'!$A$2:$A$253,'DATA SHEET'!$I$2:$I$253)</f>
        <v xml:space="preserve"> -79.245815</v>
      </c>
      <c r="G447">
        <f>LOOKUP($A447,'DATA SHEET'!$A$2:$A$253,'DATA SHEET'!$J$2:$J$253)</f>
        <v>21</v>
      </c>
      <c r="H447" t="str">
        <f>LOOKUP($A447,'DATA SHEET'!$A$2:$A$253,'DATA SHEET'!$K$2:$K$253)</f>
        <v>Partly Cloudy</v>
      </c>
      <c r="I447" t="str">
        <f>LOOKUP($A447,'DATA SHEET'!$A$2:$A$253,'DATA SHEET'!$T$2:$T$253)</f>
        <v>SMALL</v>
      </c>
      <c r="J447" t="str">
        <f>LOOKUP($A447,'DATA SHEET'!$A$2:$A$253,'DATA SHEET'!$R$2:$R$253)</f>
        <v>YES</v>
      </c>
      <c r="K447" t="str">
        <f>LOOKUP($A447,'DATA SHEET'!$A$2:$A$253,'DATA SHEET'!$O$2:$O$253)</f>
        <v>Green Area</v>
      </c>
      <c r="L447" t="s">
        <v>22</v>
      </c>
      <c r="M447">
        <v>0.15005376926732075</v>
      </c>
      <c r="N447" t="s">
        <v>16</v>
      </c>
      <c r="O447">
        <v>1.5389999999999999</v>
      </c>
    </row>
    <row r="448" spans="1:15" x14ac:dyDescent="0.25">
      <c r="A448" s="1" t="s">
        <v>41</v>
      </c>
      <c r="B448" t="s">
        <v>54</v>
      </c>
      <c r="C448" t="str">
        <f>LOOKUP(A448,'DATA SHEET'!$A$2:$A$253,'DATA SHEET'!$E$2:$E$253)</f>
        <v>20227852</v>
      </c>
      <c r="D448">
        <f>LOOKUP(A448,'DATA SHEET'!$A$2:$A$253,'DATA SHEET'!$G$2:$G$253)</f>
        <v>6.5</v>
      </c>
      <c r="E448" t="str">
        <f>LOOKUP($A448,'DATA SHEET'!$A$2:$A$253,'DATA SHEET'!$H$2:$H$253)</f>
        <v>43.182620</v>
      </c>
      <c r="F448" t="str">
        <f>LOOKUP($A448,'DATA SHEET'!$A$2:$A$253,'DATA SHEET'!$I$2:$I$253)</f>
        <v xml:space="preserve"> -79.245815</v>
      </c>
      <c r="G448">
        <f>LOOKUP($A448,'DATA SHEET'!$A$2:$A$253,'DATA SHEET'!$J$2:$J$253)</f>
        <v>21</v>
      </c>
      <c r="H448" t="str">
        <f>LOOKUP($A448,'DATA SHEET'!$A$2:$A$253,'DATA SHEET'!$K$2:$K$253)</f>
        <v>Partly Cloudy</v>
      </c>
      <c r="I448" t="str">
        <f>LOOKUP($A448,'DATA SHEET'!$A$2:$A$253,'DATA SHEET'!$T$2:$T$253)</f>
        <v>SMALL</v>
      </c>
      <c r="J448" t="str">
        <f>LOOKUP($A448,'DATA SHEET'!$A$2:$A$253,'DATA SHEET'!$R$2:$R$253)</f>
        <v>YES</v>
      </c>
      <c r="K448" t="str">
        <f>LOOKUP($A448,'DATA SHEET'!$A$2:$A$253,'DATA SHEET'!$O$2:$O$253)</f>
        <v>Green Area</v>
      </c>
      <c r="L448" t="s">
        <v>22</v>
      </c>
      <c r="M448">
        <v>0.15005376926732075</v>
      </c>
      <c r="N448" t="s">
        <v>16</v>
      </c>
      <c r="O448">
        <v>1.2509999999999999</v>
      </c>
    </row>
    <row r="449" spans="1:15" x14ac:dyDescent="0.25">
      <c r="A449" s="1" t="s">
        <v>41</v>
      </c>
      <c r="B449" t="s">
        <v>54</v>
      </c>
      <c r="C449" t="str">
        <f>LOOKUP(A449,'DATA SHEET'!$A$2:$A$253,'DATA SHEET'!$E$2:$E$253)</f>
        <v>20227852</v>
      </c>
      <c r="D449">
        <f>LOOKUP(A449,'DATA SHEET'!$A$2:$A$253,'DATA SHEET'!$G$2:$G$253)</f>
        <v>6.5</v>
      </c>
      <c r="E449" t="str">
        <f>LOOKUP($A449,'DATA SHEET'!$A$2:$A$253,'DATA SHEET'!$H$2:$H$253)</f>
        <v>43.182620</v>
      </c>
      <c r="F449" t="str">
        <f>LOOKUP($A449,'DATA SHEET'!$A$2:$A$253,'DATA SHEET'!$I$2:$I$253)</f>
        <v xml:space="preserve"> -79.245815</v>
      </c>
      <c r="G449">
        <f>LOOKUP($A449,'DATA SHEET'!$A$2:$A$253,'DATA SHEET'!$J$2:$J$253)</f>
        <v>21</v>
      </c>
      <c r="H449" t="str">
        <f>LOOKUP($A449,'DATA SHEET'!$A$2:$A$253,'DATA SHEET'!$K$2:$K$253)</f>
        <v>Partly Cloudy</v>
      </c>
      <c r="I449" t="str">
        <f>LOOKUP($A449,'DATA SHEET'!$A$2:$A$253,'DATA SHEET'!$T$2:$T$253)</f>
        <v>SMALL</v>
      </c>
      <c r="J449" t="str">
        <f>LOOKUP($A449,'DATA SHEET'!$A$2:$A$253,'DATA SHEET'!$R$2:$R$253)</f>
        <v>YES</v>
      </c>
      <c r="K449" t="str">
        <f>LOOKUP($A449,'DATA SHEET'!$A$2:$A$253,'DATA SHEET'!$O$2:$O$253)</f>
        <v>Green Area</v>
      </c>
      <c r="L449" t="s">
        <v>22</v>
      </c>
      <c r="M449">
        <v>0.15005376926732075</v>
      </c>
      <c r="N449" t="s">
        <v>16</v>
      </c>
      <c r="O449">
        <v>0.81499999999999995</v>
      </c>
    </row>
    <row r="450" spans="1:15" x14ac:dyDescent="0.25">
      <c r="A450" s="1" t="s">
        <v>41</v>
      </c>
      <c r="B450" t="s">
        <v>54</v>
      </c>
      <c r="C450" t="str">
        <f>LOOKUP(A450,'DATA SHEET'!$A$2:$A$253,'DATA SHEET'!$E$2:$E$253)</f>
        <v>20227852</v>
      </c>
      <c r="D450">
        <f>LOOKUP(A450,'DATA SHEET'!$A$2:$A$253,'DATA SHEET'!$G$2:$G$253)</f>
        <v>6.5</v>
      </c>
      <c r="E450" t="str">
        <f>LOOKUP($A450,'DATA SHEET'!$A$2:$A$253,'DATA SHEET'!$H$2:$H$253)</f>
        <v>43.182620</v>
      </c>
      <c r="F450" t="str">
        <f>LOOKUP($A450,'DATA SHEET'!$A$2:$A$253,'DATA SHEET'!$I$2:$I$253)</f>
        <v xml:space="preserve"> -79.245815</v>
      </c>
      <c r="G450">
        <f>LOOKUP($A450,'DATA SHEET'!$A$2:$A$253,'DATA SHEET'!$J$2:$J$253)</f>
        <v>21</v>
      </c>
      <c r="H450" t="str">
        <f>LOOKUP($A450,'DATA SHEET'!$A$2:$A$253,'DATA SHEET'!$K$2:$K$253)</f>
        <v>Partly Cloudy</v>
      </c>
      <c r="I450" t="str">
        <f>LOOKUP($A450,'DATA SHEET'!$A$2:$A$253,'DATA SHEET'!$T$2:$T$253)</f>
        <v>SMALL</v>
      </c>
      <c r="J450" t="str">
        <f>LOOKUP($A450,'DATA SHEET'!$A$2:$A$253,'DATA SHEET'!$R$2:$R$253)</f>
        <v>YES</v>
      </c>
      <c r="K450" t="str">
        <f>LOOKUP($A450,'DATA SHEET'!$A$2:$A$253,'DATA SHEET'!$O$2:$O$253)</f>
        <v>Green Area</v>
      </c>
      <c r="L450" t="s">
        <v>22</v>
      </c>
      <c r="M450">
        <v>0.15005376926732075</v>
      </c>
      <c r="N450" t="s">
        <v>16</v>
      </c>
      <c r="O450">
        <v>0.82099999999999995</v>
      </c>
    </row>
    <row r="451" spans="1:15" x14ac:dyDescent="0.25">
      <c r="A451" s="1" t="s">
        <v>41</v>
      </c>
      <c r="B451" t="s">
        <v>54</v>
      </c>
      <c r="C451" t="str">
        <f>LOOKUP(A451,'DATA SHEET'!$A$2:$A$253,'DATA SHEET'!$E$2:$E$253)</f>
        <v>20227852</v>
      </c>
      <c r="D451">
        <f>LOOKUP(A451,'DATA SHEET'!$A$2:$A$253,'DATA SHEET'!$G$2:$G$253)</f>
        <v>6.5</v>
      </c>
      <c r="E451" t="str">
        <f>LOOKUP($A451,'DATA SHEET'!$A$2:$A$253,'DATA SHEET'!$H$2:$H$253)</f>
        <v>43.182620</v>
      </c>
      <c r="F451" t="str">
        <f>LOOKUP($A451,'DATA SHEET'!$A$2:$A$253,'DATA SHEET'!$I$2:$I$253)</f>
        <v xml:space="preserve"> -79.245815</v>
      </c>
      <c r="G451">
        <f>LOOKUP($A451,'DATA SHEET'!$A$2:$A$253,'DATA SHEET'!$J$2:$J$253)</f>
        <v>21</v>
      </c>
      <c r="H451" t="str">
        <f>LOOKUP($A451,'DATA SHEET'!$A$2:$A$253,'DATA SHEET'!$K$2:$K$253)</f>
        <v>Partly Cloudy</v>
      </c>
      <c r="I451" t="str">
        <f>LOOKUP($A451,'DATA SHEET'!$A$2:$A$253,'DATA SHEET'!$T$2:$T$253)</f>
        <v>SMALL</v>
      </c>
      <c r="J451" t="str">
        <f>LOOKUP($A451,'DATA SHEET'!$A$2:$A$253,'DATA SHEET'!$R$2:$R$253)</f>
        <v>YES</v>
      </c>
      <c r="K451" t="str">
        <f>LOOKUP($A451,'DATA SHEET'!$A$2:$A$253,'DATA SHEET'!$O$2:$O$253)</f>
        <v>Green Area</v>
      </c>
      <c r="L451" t="s">
        <v>22</v>
      </c>
      <c r="M451">
        <v>0.15005376926732075</v>
      </c>
      <c r="N451" t="s">
        <v>16</v>
      </c>
      <c r="O451">
        <v>0.32400000000000001</v>
      </c>
    </row>
    <row r="452" spans="1:15" x14ac:dyDescent="0.25">
      <c r="A452" s="1" t="s">
        <v>41</v>
      </c>
      <c r="B452" t="s">
        <v>54</v>
      </c>
      <c r="C452" t="str">
        <f>LOOKUP(A452,'DATA SHEET'!$A$2:$A$253,'DATA SHEET'!$E$2:$E$253)</f>
        <v>20227852</v>
      </c>
      <c r="D452">
        <f>LOOKUP(A452,'DATA SHEET'!$A$2:$A$253,'DATA SHEET'!$G$2:$G$253)</f>
        <v>6.5</v>
      </c>
      <c r="E452" t="str">
        <f>LOOKUP($A452,'DATA SHEET'!$A$2:$A$253,'DATA SHEET'!$H$2:$H$253)</f>
        <v>43.182620</v>
      </c>
      <c r="F452" t="str">
        <f>LOOKUP($A452,'DATA SHEET'!$A$2:$A$253,'DATA SHEET'!$I$2:$I$253)</f>
        <v xml:space="preserve"> -79.245815</v>
      </c>
      <c r="G452">
        <f>LOOKUP($A452,'DATA SHEET'!$A$2:$A$253,'DATA SHEET'!$J$2:$J$253)</f>
        <v>21</v>
      </c>
      <c r="H452" t="str">
        <f>LOOKUP($A452,'DATA SHEET'!$A$2:$A$253,'DATA SHEET'!$K$2:$K$253)</f>
        <v>Partly Cloudy</v>
      </c>
      <c r="I452" t="str">
        <f>LOOKUP($A452,'DATA SHEET'!$A$2:$A$253,'DATA SHEET'!$T$2:$T$253)</f>
        <v>SMALL</v>
      </c>
      <c r="J452" t="str">
        <f>LOOKUP($A452,'DATA SHEET'!$A$2:$A$253,'DATA SHEET'!$R$2:$R$253)</f>
        <v>YES</v>
      </c>
      <c r="K452" t="str">
        <f>LOOKUP($A452,'DATA SHEET'!$A$2:$A$253,'DATA SHEET'!$O$2:$O$253)</f>
        <v>Green Area</v>
      </c>
      <c r="L452" t="s">
        <v>22</v>
      </c>
      <c r="M452">
        <v>0.15005376926732075</v>
      </c>
      <c r="N452" t="s">
        <v>16</v>
      </c>
      <c r="O452">
        <v>0.85</v>
      </c>
    </row>
    <row r="453" spans="1:15" x14ac:dyDescent="0.25">
      <c r="A453" s="1" t="s">
        <v>41</v>
      </c>
      <c r="B453" t="s">
        <v>54</v>
      </c>
      <c r="C453" t="str">
        <f>LOOKUP(A453,'DATA SHEET'!$A$2:$A$253,'DATA SHEET'!$E$2:$E$253)</f>
        <v>20227852</v>
      </c>
      <c r="D453">
        <f>LOOKUP(A453,'DATA SHEET'!$A$2:$A$253,'DATA SHEET'!$G$2:$G$253)</f>
        <v>6.5</v>
      </c>
      <c r="E453" t="str">
        <f>LOOKUP($A453,'DATA SHEET'!$A$2:$A$253,'DATA SHEET'!$H$2:$H$253)</f>
        <v>43.182620</v>
      </c>
      <c r="F453" t="str">
        <f>LOOKUP($A453,'DATA SHEET'!$A$2:$A$253,'DATA SHEET'!$I$2:$I$253)</f>
        <v xml:space="preserve"> -79.245815</v>
      </c>
      <c r="G453">
        <f>LOOKUP($A453,'DATA SHEET'!$A$2:$A$253,'DATA SHEET'!$J$2:$J$253)</f>
        <v>21</v>
      </c>
      <c r="H453" t="str">
        <f>LOOKUP($A453,'DATA SHEET'!$A$2:$A$253,'DATA SHEET'!$K$2:$K$253)</f>
        <v>Partly Cloudy</v>
      </c>
      <c r="I453" t="str">
        <f>LOOKUP($A453,'DATA SHEET'!$A$2:$A$253,'DATA SHEET'!$T$2:$T$253)</f>
        <v>SMALL</v>
      </c>
      <c r="J453" t="str">
        <f>LOOKUP($A453,'DATA SHEET'!$A$2:$A$253,'DATA SHEET'!$R$2:$R$253)</f>
        <v>YES</v>
      </c>
      <c r="K453" t="str">
        <f>LOOKUP($A453,'DATA SHEET'!$A$2:$A$253,'DATA SHEET'!$O$2:$O$253)</f>
        <v>Green Area</v>
      </c>
      <c r="L453" t="s">
        <v>22</v>
      </c>
      <c r="M453">
        <v>0.15005376926732075</v>
      </c>
      <c r="N453" t="s">
        <v>16</v>
      </c>
      <c r="O453">
        <v>0.998</v>
      </c>
    </row>
    <row r="454" spans="1:15" x14ac:dyDescent="0.25">
      <c r="A454" s="1" t="s">
        <v>41</v>
      </c>
      <c r="B454" t="s">
        <v>54</v>
      </c>
      <c r="C454" t="str">
        <f>LOOKUP(A454,'DATA SHEET'!$A$2:$A$253,'DATA SHEET'!$E$2:$E$253)</f>
        <v>20227852</v>
      </c>
      <c r="D454">
        <f>LOOKUP(A454,'DATA SHEET'!$A$2:$A$253,'DATA SHEET'!$G$2:$G$253)</f>
        <v>6.5</v>
      </c>
      <c r="E454" t="str">
        <f>LOOKUP($A454,'DATA SHEET'!$A$2:$A$253,'DATA SHEET'!$H$2:$H$253)</f>
        <v>43.182620</v>
      </c>
      <c r="F454" t="str">
        <f>LOOKUP($A454,'DATA SHEET'!$A$2:$A$253,'DATA SHEET'!$I$2:$I$253)</f>
        <v xml:space="preserve"> -79.245815</v>
      </c>
      <c r="G454">
        <f>LOOKUP($A454,'DATA SHEET'!$A$2:$A$253,'DATA SHEET'!$J$2:$J$253)</f>
        <v>21</v>
      </c>
      <c r="H454" t="str">
        <f>LOOKUP($A454,'DATA SHEET'!$A$2:$A$253,'DATA SHEET'!$K$2:$K$253)</f>
        <v>Partly Cloudy</v>
      </c>
      <c r="I454" t="str">
        <f>LOOKUP($A454,'DATA SHEET'!$A$2:$A$253,'DATA SHEET'!$T$2:$T$253)</f>
        <v>SMALL</v>
      </c>
      <c r="J454" t="str">
        <f>LOOKUP($A454,'DATA SHEET'!$A$2:$A$253,'DATA SHEET'!$R$2:$R$253)</f>
        <v>YES</v>
      </c>
      <c r="K454" t="str">
        <f>LOOKUP($A454,'DATA SHEET'!$A$2:$A$253,'DATA SHEET'!$O$2:$O$253)</f>
        <v>Green Area</v>
      </c>
      <c r="L454" t="s">
        <v>22</v>
      </c>
      <c r="M454">
        <v>0.15005376926732075</v>
      </c>
      <c r="N454" t="s">
        <v>16</v>
      </c>
      <c r="O454">
        <v>0.746</v>
      </c>
    </row>
    <row r="455" spans="1:15" x14ac:dyDescent="0.25">
      <c r="A455" s="1" t="s">
        <v>41</v>
      </c>
      <c r="B455" t="s">
        <v>54</v>
      </c>
      <c r="C455" t="str">
        <f>LOOKUP(A455,'DATA SHEET'!$A$2:$A$253,'DATA SHEET'!$E$2:$E$253)</f>
        <v>20227852</v>
      </c>
      <c r="D455">
        <f>LOOKUP(A455,'DATA SHEET'!$A$2:$A$253,'DATA SHEET'!$G$2:$G$253)</f>
        <v>6.5</v>
      </c>
      <c r="E455" t="str">
        <f>LOOKUP($A455,'DATA SHEET'!$A$2:$A$253,'DATA SHEET'!$H$2:$H$253)</f>
        <v>43.182620</v>
      </c>
      <c r="F455" t="str">
        <f>LOOKUP($A455,'DATA SHEET'!$A$2:$A$253,'DATA SHEET'!$I$2:$I$253)</f>
        <v xml:space="preserve"> -79.245815</v>
      </c>
      <c r="G455">
        <f>LOOKUP($A455,'DATA SHEET'!$A$2:$A$253,'DATA SHEET'!$J$2:$J$253)</f>
        <v>21</v>
      </c>
      <c r="H455" t="str">
        <f>LOOKUP($A455,'DATA SHEET'!$A$2:$A$253,'DATA SHEET'!$K$2:$K$253)</f>
        <v>Partly Cloudy</v>
      </c>
      <c r="I455" t="str">
        <f>LOOKUP($A455,'DATA SHEET'!$A$2:$A$253,'DATA SHEET'!$T$2:$T$253)</f>
        <v>SMALL</v>
      </c>
      <c r="J455" t="str">
        <f>LOOKUP($A455,'DATA SHEET'!$A$2:$A$253,'DATA SHEET'!$R$2:$R$253)</f>
        <v>YES</v>
      </c>
      <c r="K455" t="str">
        <f>LOOKUP($A455,'DATA SHEET'!$A$2:$A$253,'DATA SHEET'!$O$2:$O$253)</f>
        <v>Green Area</v>
      </c>
      <c r="L455" t="s">
        <v>22</v>
      </c>
      <c r="M455">
        <v>0.15005376926732075</v>
      </c>
      <c r="N455" t="s">
        <v>16</v>
      </c>
      <c r="O455">
        <v>2.4969999999999999</v>
      </c>
    </row>
    <row r="456" spans="1:15" x14ac:dyDescent="0.25">
      <c r="A456" s="1" t="s">
        <v>41</v>
      </c>
      <c r="B456" t="s">
        <v>54</v>
      </c>
      <c r="C456" t="str">
        <f>LOOKUP(A456,'DATA SHEET'!$A$2:$A$253,'DATA SHEET'!$E$2:$E$253)</f>
        <v>20227852</v>
      </c>
      <c r="D456">
        <f>LOOKUP(A456,'DATA SHEET'!$A$2:$A$253,'DATA SHEET'!$G$2:$G$253)</f>
        <v>6.5</v>
      </c>
      <c r="E456" t="str">
        <f>LOOKUP($A456,'DATA SHEET'!$A$2:$A$253,'DATA SHEET'!$H$2:$H$253)</f>
        <v>43.182620</v>
      </c>
      <c r="F456" t="str">
        <f>LOOKUP($A456,'DATA SHEET'!$A$2:$A$253,'DATA SHEET'!$I$2:$I$253)</f>
        <v xml:space="preserve"> -79.245815</v>
      </c>
      <c r="G456">
        <f>LOOKUP($A456,'DATA SHEET'!$A$2:$A$253,'DATA SHEET'!$J$2:$J$253)</f>
        <v>21</v>
      </c>
      <c r="H456" t="str">
        <f>LOOKUP($A456,'DATA SHEET'!$A$2:$A$253,'DATA SHEET'!$K$2:$K$253)</f>
        <v>Partly Cloudy</v>
      </c>
      <c r="I456" t="str">
        <f>LOOKUP($A456,'DATA SHEET'!$A$2:$A$253,'DATA SHEET'!$T$2:$T$253)</f>
        <v>SMALL</v>
      </c>
      <c r="J456" t="str">
        <f>LOOKUP($A456,'DATA SHEET'!$A$2:$A$253,'DATA SHEET'!$R$2:$R$253)</f>
        <v>YES</v>
      </c>
      <c r="K456" t="str">
        <f>LOOKUP($A456,'DATA SHEET'!$A$2:$A$253,'DATA SHEET'!$O$2:$O$253)</f>
        <v>Green Area</v>
      </c>
      <c r="L456" t="s">
        <v>22</v>
      </c>
      <c r="M456">
        <v>0.15005376926732075</v>
      </c>
      <c r="N456" t="s">
        <v>16</v>
      </c>
      <c r="O456">
        <v>2.0169999999999999</v>
      </c>
    </row>
    <row r="457" spans="1:15" x14ac:dyDescent="0.25">
      <c r="A457" s="1" t="s">
        <v>41</v>
      </c>
      <c r="B457" t="s">
        <v>54</v>
      </c>
      <c r="C457" t="str">
        <f>LOOKUP(A457,'DATA SHEET'!$A$2:$A$253,'DATA SHEET'!$E$2:$E$253)</f>
        <v>20227852</v>
      </c>
      <c r="D457">
        <f>LOOKUP(A457,'DATA SHEET'!$A$2:$A$253,'DATA SHEET'!$G$2:$G$253)</f>
        <v>6.5</v>
      </c>
      <c r="E457" t="str">
        <f>LOOKUP($A457,'DATA SHEET'!$A$2:$A$253,'DATA SHEET'!$H$2:$H$253)</f>
        <v>43.182620</v>
      </c>
      <c r="F457" t="str">
        <f>LOOKUP($A457,'DATA SHEET'!$A$2:$A$253,'DATA SHEET'!$I$2:$I$253)</f>
        <v xml:space="preserve"> -79.245815</v>
      </c>
      <c r="G457">
        <f>LOOKUP($A457,'DATA SHEET'!$A$2:$A$253,'DATA SHEET'!$J$2:$J$253)</f>
        <v>21</v>
      </c>
      <c r="H457" t="str">
        <f>LOOKUP($A457,'DATA SHEET'!$A$2:$A$253,'DATA SHEET'!$K$2:$K$253)</f>
        <v>Partly Cloudy</v>
      </c>
      <c r="I457" t="str">
        <f>LOOKUP($A457,'DATA SHEET'!$A$2:$A$253,'DATA SHEET'!$T$2:$T$253)</f>
        <v>SMALL</v>
      </c>
      <c r="J457" t="str">
        <f>LOOKUP($A457,'DATA SHEET'!$A$2:$A$253,'DATA SHEET'!$R$2:$R$253)</f>
        <v>YES</v>
      </c>
      <c r="K457" t="str">
        <f>LOOKUP($A457,'DATA SHEET'!$A$2:$A$253,'DATA SHEET'!$O$2:$O$253)</f>
        <v>Green Area</v>
      </c>
      <c r="L457" t="s">
        <v>22</v>
      </c>
      <c r="M457">
        <v>0.15005376926732075</v>
      </c>
      <c r="N457" t="s">
        <v>16</v>
      </c>
      <c r="O457">
        <v>0.749</v>
      </c>
    </row>
    <row r="458" spans="1:15" x14ac:dyDescent="0.25">
      <c r="A458" s="1" t="s">
        <v>41</v>
      </c>
      <c r="B458" t="s">
        <v>54</v>
      </c>
      <c r="C458" t="str">
        <f>LOOKUP(A458,'DATA SHEET'!$A$2:$A$253,'DATA SHEET'!$E$2:$E$253)</f>
        <v>20227852</v>
      </c>
      <c r="D458">
        <f>LOOKUP(A458,'DATA SHEET'!$A$2:$A$253,'DATA SHEET'!$G$2:$G$253)</f>
        <v>6.5</v>
      </c>
      <c r="E458" t="str">
        <f>LOOKUP($A458,'DATA SHEET'!$A$2:$A$253,'DATA SHEET'!$H$2:$H$253)</f>
        <v>43.182620</v>
      </c>
      <c r="F458" t="str">
        <f>LOOKUP($A458,'DATA SHEET'!$A$2:$A$253,'DATA SHEET'!$I$2:$I$253)</f>
        <v xml:space="preserve"> -79.245815</v>
      </c>
      <c r="G458">
        <f>LOOKUP($A458,'DATA SHEET'!$A$2:$A$253,'DATA SHEET'!$J$2:$J$253)</f>
        <v>21</v>
      </c>
      <c r="H458" t="str">
        <f>LOOKUP($A458,'DATA SHEET'!$A$2:$A$253,'DATA SHEET'!$K$2:$K$253)</f>
        <v>Partly Cloudy</v>
      </c>
      <c r="I458" t="str">
        <f>LOOKUP($A458,'DATA SHEET'!$A$2:$A$253,'DATA SHEET'!$T$2:$T$253)</f>
        <v>SMALL</v>
      </c>
      <c r="J458" t="str">
        <f>LOOKUP($A458,'DATA SHEET'!$A$2:$A$253,'DATA SHEET'!$R$2:$R$253)</f>
        <v>YES</v>
      </c>
      <c r="K458" t="str">
        <f>LOOKUP($A458,'DATA SHEET'!$A$2:$A$253,'DATA SHEET'!$O$2:$O$253)</f>
        <v>Green Area</v>
      </c>
      <c r="L458" t="s">
        <v>22</v>
      </c>
      <c r="M458">
        <v>0.15005376926732075</v>
      </c>
      <c r="N458" t="s">
        <v>16</v>
      </c>
      <c r="O458">
        <v>2.0009999999999999</v>
      </c>
    </row>
    <row r="459" spans="1:15" x14ac:dyDescent="0.25">
      <c r="A459" s="1" t="s">
        <v>41</v>
      </c>
      <c r="B459" t="s">
        <v>54</v>
      </c>
      <c r="C459" t="str">
        <f>LOOKUP(A459,'DATA SHEET'!$A$2:$A$253,'DATA SHEET'!$E$2:$E$253)</f>
        <v>20227852</v>
      </c>
      <c r="D459">
        <f>LOOKUP(A459,'DATA SHEET'!$A$2:$A$253,'DATA SHEET'!$G$2:$G$253)</f>
        <v>6.5</v>
      </c>
      <c r="E459" t="str">
        <f>LOOKUP($A459,'DATA SHEET'!$A$2:$A$253,'DATA SHEET'!$H$2:$H$253)</f>
        <v>43.182620</v>
      </c>
      <c r="F459" t="str">
        <f>LOOKUP($A459,'DATA SHEET'!$A$2:$A$253,'DATA SHEET'!$I$2:$I$253)</f>
        <v xml:space="preserve"> -79.245815</v>
      </c>
      <c r="G459">
        <f>LOOKUP($A459,'DATA SHEET'!$A$2:$A$253,'DATA SHEET'!$J$2:$J$253)</f>
        <v>21</v>
      </c>
      <c r="H459" t="str">
        <f>LOOKUP($A459,'DATA SHEET'!$A$2:$A$253,'DATA SHEET'!$K$2:$K$253)</f>
        <v>Partly Cloudy</v>
      </c>
      <c r="I459" t="str">
        <f>LOOKUP($A459,'DATA SHEET'!$A$2:$A$253,'DATA SHEET'!$T$2:$T$253)</f>
        <v>SMALL</v>
      </c>
      <c r="J459" t="str">
        <f>LOOKUP($A459,'DATA SHEET'!$A$2:$A$253,'DATA SHEET'!$R$2:$R$253)</f>
        <v>YES</v>
      </c>
      <c r="K459" t="str">
        <f>LOOKUP($A459,'DATA SHEET'!$A$2:$A$253,'DATA SHEET'!$O$2:$O$253)</f>
        <v>Green Area</v>
      </c>
      <c r="L459" t="s">
        <v>22</v>
      </c>
      <c r="M459">
        <v>0.15005376926732075</v>
      </c>
      <c r="N459" t="s">
        <v>16</v>
      </c>
      <c r="O459">
        <v>0.252</v>
      </c>
    </row>
    <row r="460" spans="1:15" x14ac:dyDescent="0.25">
      <c r="A460" s="1" t="s">
        <v>41</v>
      </c>
      <c r="B460" t="s">
        <v>54</v>
      </c>
      <c r="C460" t="str">
        <f>LOOKUP(A460,'DATA SHEET'!$A$2:$A$253,'DATA SHEET'!$E$2:$E$253)</f>
        <v>20227852</v>
      </c>
      <c r="D460">
        <f>LOOKUP(A460,'DATA SHEET'!$A$2:$A$253,'DATA SHEET'!$G$2:$G$253)</f>
        <v>6.5</v>
      </c>
      <c r="E460" t="str">
        <f>LOOKUP($A460,'DATA SHEET'!$A$2:$A$253,'DATA SHEET'!$H$2:$H$253)</f>
        <v>43.182620</v>
      </c>
      <c r="F460" t="str">
        <f>LOOKUP($A460,'DATA SHEET'!$A$2:$A$253,'DATA SHEET'!$I$2:$I$253)</f>
        <v xml:space="preserve"> -79.245815</v>
      </c>
      <c r="G460">
        <f>LOOKUP($A460,'DATA SHEET'!$A$2:$A$253,'DATA SHEET'!$J$2:$J$253)</f>
        <v>21</v>
      </c>
      <c r="H460" t="str">
        <f>LOOKUP($A460,'DATA SHEET'!$A$2:$A$253,'DATA SHEET'!$K$2:$K$253)</f>
        <v>Partly Cloudy</v>
      </c>
      <c r="I460" t="str">
        <f>LOOKUP($A460,'DATA SHEET'!$A$2:$A$253,'DATA SHEET'!$T$2:$T$253)</f>
        <v>SMALL</v>
      </c>
      <c r="J460" t="str">
        <f>LOOKUP($A460,'DATA SHEET'!$A$2:$A$253,'DATA SHEET'!$R$2:$R$253)</f>
        <v>YES</v>
      </c>
      <c r="K460" t="str">
        <f>LOOKUP($A460,'DATA SHEET'!$A$2:$A$253,'DATA SHEET'!$O$2:$O$253)</f>
        <v>Green Area</v>
      </c>
      <c r="L460" t="s">
        <v>22</v>
      </c>
      <c r="M460">
        <v>0.15005376926732075</v>
      </c>
      <c r="N460" t="s">
        <v>16</v>
      </c>
      <c r="O460">
        <v>1.599</v>
      </c>
    </row>
    <row r="461" spans="1:15" x14ac:dyDescent="0.25">
      <c r="A461" s="1" t="s">
        <v>41</v>
      </c>
      <c r="B461" t="s">
        <v>54</v>
      </c>
      <c r="C461" t="str">
        <f>LOOKUP(A461,'DATA SHEET'!$A$2:$A$253,'DATA SHEET'!$E$2:$E$253)</f>
        <v>20227852</v>
      </c>
      <c r="D461">
        <f>LOOKUP(A461,'DATA SHEET'!$A$2:$A$253,'DATA SHEET'!$G$2:$G$253)</f>
        <v>6.5</v>
      </c>
      <c r="E461" t="str">
        <f>LOOKUP($A461,'DATA SHEET'!$A$2:$A$253,'DATA SHEET'!$H$2:$H$253)</f>
        <v>43.182620</v>
      </c>
      <c r="F461" t="str">
        <f>LOOKUP($A461,'DATA SHEET'!$A$2:$A$253,'DATA SHEET'!$I$2:$I$253)</f>
        <v xml:space="preserve"> -79.245815</v>
      </c>
      <c r="G461">
        <f>LOOKUP($A461,'DATA SHEET'!$A$2:$A$253,'DATA SHEET'!$J$2:$J$253)</f>
        <v>21</v>
      </c>
      <c r="H461" t="str">
        <f>LOOKUP($A461,'DATA SHEET'!$A$2:$A$253,'DATA SHEET'!$K$2:$K$253)</f>
        <v>Partly Cloudy</v>
      </c>
      <c r="I461" t="str">
        <f>LOOKUP($A461,'DATA SHEET'!$A$2:$A$253,'DATA SHEET'!$T$2:$T$253)</f>
        <v>SMALL</v>
      </c>
      <c r="J461" t="str">
        <f>LOOKUP($A461,'DATA SHEET'!$A$2:$A$253,'DATA SHEET'!$R$2:$R$253)</f>
        <v>YES</v>
      </c>
      <c r="K461" t="str">
        <f>LOOKUP($A461,'DATA SHEET'!$A$2:$A$253,'DATA SHEET'!$O$2:$O$253)</f>
        <v>Green Area</v>
      </c>
      <c r="L461" t="s">
        <v>22</v>
      </c>
      <c r="M461">
        <v>0.15005376926732075</v>
      </c>
      <c r="N461" t="s">
        <v>18</v>
      </c>
      <c r="O461">
        <v>0.748</v>
      </c>
    </row>
    <row r="462" spans="1:15" x14ac:dyDescent="0.25">
      <c r="A462" s="1" t="s">
        <v>41</v>
      </c>
      <c r="B462" t="s">
        <v>54</v>
      </c>
      <c r="C462" t="str">
        <f>LOOKUP(A462,'DATA SHEET'!$A$2:$A$253,'DATA SHEET'!$E$2:$E$253)</f>
        <v>20227852</v>
      </c>
      <c r="D462">
        <f>LOOKUP(A462,'DATA SHEET'!$A$2:$A$253,'DATA SHEET'!$G$2:$G$253)</f>
        <v>6.5</v>
      </c>
      <c r="E462" t="str">
        <f>LOOKUP($A462,'DATA SHEET'!$A$2:$A$253,'DATA SHEET'!$H$2:$H$253)</f>
        <v>43.182620</v>
      </c>
      <c r="F462" t="str">
        <f>LOOKUP($A462,'DATA SHEET'!$A$2:$A$253,'DATA SHEET'!$I$2:$I$253)</f>
        <v xml:space="preserve"> -79.245815</v>
      </c>
      <c r="G462">
        <f>LOOKUP($A462,'DATA SHEET'!$A$2:$A$253,'DATA SHEET'!$J$2:$J$253)</f>
        <v>21</v>
      </c>
      <c r="H462" t="str">
        <f>LOOKUP($A462,'DATA SHEET'!$A$2:$A$253,'DATA SHEET'!$K$2:$K$253)</f>
        <v>Partly Cloudy</v>
      </c>
      <c r="I462" t="str">
        <f>LOOKUP($A462,'DATA SHEET'!$A$2:$A$253,'DATA SHEET'!$T$2:$T$253)</f>
        <v>SMALL</v>
      </c>
      <c r="J462" t="str">
        <f>LOOKUP($A462,'DATA SHEET'!$A$2:$A$253,'DATA SHEET'!$R$2:$R$253)</f>
        <v>YES</v>
      </c>
      <c r="K462" t="str">
        <f>LOOKUP($A462,'DATA SHEET'!$A$2:$A$253,'DATA SHEET'!$O$2:$O$253)</f>
        <v>Green Area</v>
      </c>
      <c r="L462" t="s">
        <v>22</v>
      </c>
      <c r="M462">
        <v>0.15005376926732075</v>
      </c>
      <c r="N462" t="s">
        <v>18</v>
      </c>
      <c r="O462">
        <v>1.7490000000000001</v>
      </c>
    </row>
    <row r="463" spans="1:15" x14ac:dyDescent="0.25">
      <c r="A463" s="1" t="s">
        <v>41</v>
      </c>
      <c r="B463" t="s">
        <v>54</v>
      </c>
      <c r="C463" t="str">
        <f>LOOKUP(A463,'DATA SHEET'!$A$2:$A$253,'DATA SHEET'!$E$2:$E$253)</f>
        <v>20227852</v>
      </c>
      <c r="D463">
        <f>LOOKUP(A463,'DATA SHEET'!$A$2:$A$253,'DATA SHEET'!$G$2:$G$253)</f>
        <v>6.5</v>
      </c>
      <c r="E463" t="str">
        <f>LOOKUP($A463,'DATA SHEET'!$A$2:$A$253,'DATA SHEET'!$H$2:$H$253)</f>
        <v>43.182620</v>
      </c>
      <c r="F463" t="str">
        <f>LOOKUP($A463,'DATA SHEET'!$A$2:$A$253,'DATA SHEET'!$I$2:$I$253)</f>
        <v xml:space="preserve"> -79.245815</v>
      </c>
      <c r="G463">
        <f>LOOKUP($A463,'DATA SHEET'!$A$2:$A$253,'DATA SHEET'!$J$2:$J$253)</f>
        <v>21</v>
      </c>
      <c r="H463" t="str">
        <f>LOOKUP($A463,'DATA SHEET'!$A$2:$A$253,'DATA SHEET'!$K$2:$K$253)</f>
        <v>Partly Cloudy</v>
      </c>
      <c r="I463" t="str">
        <f>LOOKUP($A463,'DATA SHEET'!$A$2:$A$253,'DATA SHEET'!$T$2:$T$253)</f>
        <v>SMALL</v>
      </c>
      <c r="J463" t="str">
        <f>LOOKUP($A463,'DATA SHEET'!$A$2:$A$253,'DATA SHEET'!$R$2:$R$253)</f>
        <v>YES</v>
      </c>
      <c r="K463" t="str">
        <f>LOOKUP($A463,'DATA SHEET'!$A$2:$A$253,'DATA SHEET'!$O$2:$O$253)</f>
        <v>Green Area</v>
      </c>
      <c r="L463" t="s">
        <v>22</v>
      </c>
      <c r="M463">
        <v>0.15005376926732075</v>
      </c>
      <c r="N463" t="s">
        <v>18</v>
      </c>
      <c r="O463">
        <v>1.2509999999999999</v>
      </c>
    </row>
    <row r="464" spans="1:15" x14ac:dyDescent="0.25">
      <c r="A464" s="1" t="s">
        <v>41</v>
      </c>
      <c r="B464" t="s">
        <v>54</v>
      </c>
      <c r="C464" t="str">
        <f>LOOKUP(A464,'DATA SHEET'!$A$2:$A$253,'DATA SHEET'!$E$2:$E$253)</f>
        <v>20227852</v>
      </c>
      <c r="D464">
        <f>LOOKUP(A464,'DATA SHEET'!$A$2:$A$253,'DATA SHEET'!$G$2:$G$253)</f>
        <v>6.5</v>
      </c>
      <c r="E464" t="str">
        <f>LOOKUP($A464,'DATA SHEET'!$A$2:$A$253,'DATA SHEET'!$H$2:$H$253)</f>
        <v>43.182620</v>
      </c>
      <c r="F464" t="str">
        <f>LOOKUP($A464,'DATA SHEET'!$A$2:$A$253,'DATA SHEET'!$I$2:$I$253)</f>
        <v xml:space="preserve"> -79.245815</v>
      </c>
      <c r="G464">
        <f>LOOKUP($A464,'DATA SHEET'!$A$2:$A$253,'DATA SHEET'!$J$2:$J$253)</f>
        <v>21</v>
      </c>
      <c r="H464" t="str">
        <f>LOOKUP($A464,'DATA SHEET'!$A$2:$A$253,'DATA SHEET'!$K$2:$K$253)</f>
        <v>Partly Cloudy</v>
      </c>
      <c r="I464" t="str">
        <f>LOOKUP($A464,'DATA SHEET'!$A$2:$A$253,'DATA SHEET'!$T$2:$T$253)</f>
        <v>SMALL</v>
      </c>
      <c r="J464" t="str">
        <f>LOOKUP($A464,'DATA SHEET'!$A$2:$A$253,'DATA SHEET'!$R$2:$R$253)</f>
        <v>YES</v>
      </c>
      <c r="K464" t="str">
        <f>LOOKUP($A464,'DATA SHEET'!$A$2:$A$253,'DATA SHEET'!$O$2:$O$253)</f>
        <v>Green Area</v>
      </c>
      <c r="L464" t="s">
        <v>22</v>
      </c>
      <c r="M464">
        <v>0.15005376926732075</v>
      </c>
      <c r="N464" t="s">
        <v>18</v>
      </c>
      <c r="O464">
        <v>0.71499999999999997</v>
      </c>
    </row>
    <row r="465" spans="1:15" x14ac:dyDescent="0.25">
      <c r="A465" s="1" t="s">
        <v>41</v>
      </c>
      <c r="B465" t="s">
        <v>54</v>
      </c>
      <c r="C465" t="str">
        <f>LOOKUP(A465,'DATA SHEET'!$A$2:$A$253,'DATA SHEET'!$E$2:$E$253)</f>
        <v>20227852</v>
      </c>
      <c r="D465">
        <f>LOOKUP(A465,'DATA SHEET'!$A$2:$A$253,'DATA SHEET'!$G$2:$G$253)</f>
        <v>6.5</v>
      </c>
      <c r="E465" t="str">
        <f>LOOKUP($A465,'DATA SHEET'!$A$2:$A$253,'DATA SHEET'!$H$2:$H$253)</f>
        <v>43.182620</v>
      </c>
      <c r="F465" t="str">
        <f>LOOKUP($A465,'DATA SHEET'!$A$2:$A$253,'DATA SHEET'!$I$2:$I$253)</f>
        <v xml:space="preserve"> -79.245815</v>
      </c>
      <c r="G465">
        <f>LOOKUP($A465,'DATA SHEET'!$A$2:$A$253,'DATA SHEET'!$J$2:$J$253)</f>
        <v>21</v>
      </c>
      <c r="H465" t="str">
        <f>LOOKUP($A465,'DATA SHEET'!$A$2:$A$253,'DATA SHEET'!$K$2:$K$253)</f>
        <v>Partly Cloudy</v>
      </c>
      <c r="I465" t="str">
        <f>LOOKUP($A465,'DATA SHEET'!$A$2:$A$253,'DATA SHEET'!$T$2:$T$253)</f>
        <v>SMALL</v>
      </c>
      <c r="J465" t="str">
        <f>LOOKUP($A465,'DATA SHEET'!$A$2:$A$253,'DATA SHEET'!$R$2:$R$253)</f>
        <v>YES</v>
      </c>
      <c r="K465" t="str">
        <f>LOOKUP($A465,'DATA SHEET'!$A$2:$A$253,'DATA SHEET'!$O$2:$O$253)</f>
        <v>Green Area</v>
      </c>
      <c r="L465" t="s">
        <v>22</v>
      </c>
      <c r="M465">
        <v>0.15005376926732075</v>
      </c>
      <c r="N465" t="s">
        <v>18</v>
      </c>
      <c r="O465">
        <v>1.25</v>
      </c>
    </row>
    <row r="466" spans="1:15" x14ac:dyDescent="0.25">
      <c r="A466" s="1" t="s">
        <v>41</v>
      </c>
      <c r="B466" t="s">
        <v>54</v>
      </c>
      <c r="C466" t="str">
        <f>LOOKUP(A466,'DATA SHEET'!$A$2:$A$253,'DATA SHEET'!$E$2:$E$253)</f>
        <v>20227852</v>
      </c>
      <c r="D466">
        <f>LOOKUP(A466,'DATA SHEET'!$A$2:$A$253,'DATA SHEET'!$G$2:$G$253)</f>
        <v>6.5</v>
      </c>
      <c r="E466" t="str">
        <f>LOOKUP($A466,'DATA SHEET'!$A$2:$A$253,'DATA SHEET'!$H$2:$H$253)</f>
        <v>43.182620</v>
      </c>
      <c r="F466" t="str">
        <f>LOOKUP($A466,'DATA SHEET'!$A$2:$A$253,'DATA SHEET'!$I$2:$I$253)</f>
        <v xml:space="preserve"> -79.245815</v>
      </c>
      <c r="G466">
        <f>LOOKUP($A466,'DATA SHEET'!$A$2:$A$253,'DATA SHEET'!$J$2:$J$253)</f>
        <v>21</v>
      </c>
      <c r="H466" t="str">
        <f>LOOKUP($A466,'DATA SHEET'!$A$2:$A$253,'DATA SHEET'!$K$2:$K$253)</f>
        <v>Partly Cloudy</v>
      </c>
      <c r="I466" t="str">
        <f>LOOKUP($A466,'DATA SHEET'!$A$2:$A$253,'DATA SHEET'!$T$2:$T$253)</f>
        <v>SMALL</v>
      </c>
      <c r="J466" t="str">
        <f>LOOKUP($A466,'DATA SHEET'!$A$2:$A$253,'DATA SHEET'!$R$2:$R$253)</f>
        <v>YES</v>
      </c>
      <c r="K466" t="str">
        <f>LOOKUP($A466,'DATA SHEET'!$A$2:$A$253,'DATA SHEET'!$O$2:$O$253)</f>
        <v>Green Area</v>
      </c>
      <c r="L466" t="s">
        <v>22</v>
      </c>
      <c r="M466">
        <v>0.15005376926732075</v>
      </c>
      <c r="N466" t="s">
        <v>18</v>
      </c>
      <c r="O466">
        <v>0.67900000000000005</v>
      </c>
    </row>
    <row r="467" spans="1:15" x14ac:dyDescent="0.25">
      <c r="A467" s="1" t="s">
        <v>41</v>
      </c>
      <c r="B467" t="s">
        <v>54</v>
      </c>
      <c r="C467" t="str">
        <f>LOOKUP(A467,'DATA SHEET'!$A$2:$A$253,'DATA SHEET'!$E$2:$E$253)</f>
        <v>20227852</v>
      </c>
      <c r="D467">
        <f>LOOKUP(A467,'DATA SHEET'!$A$2:$A$253,'DATA SHEET'!$G$2:$G$253)</f>
        <v>6.5</v>
      </c>
      <c r="E467" t="str">
        <f>LOOKUP($A467,'DATA SHEET'!$A$2:$A$253,'DATA SHEET'!$H$2:$H$253)</f>
        <v>43.182620</v>
      </c>
      <c r="F467" t="str">
        <f>LOOKUP($A467,'DATA SHEET'!$A$2:$A$253,'DATA SHEET'!$I$2:$I$253)</f>
        <v xml:space="preserve"> -79.245815</v>
      </c>
      <c r="G467">
        <f>LOOKUP($A467,'DATA SHEET'!$A$2:$A$253,'DATA SHEET'!$J$2:$J$253)</f>
        <v>21</v>
      </c>
      <c r="H467" t="str">
        <f>LOOKUP($A467,'DATA SHEET'!$A$2:$A$253,'DATA SHEET'!$K$2:$K$253)</f>
        <v>Partly Cloudy</v>
      </c>
      <c r="I467" t="str">
        <f>LOOKUP($A467,'DATA SHEET'!$A$2:$A$253,'DATA SHEET'!$T$2:$T$253)</f>
        <v>SMALL</v>
      </c>
      <c r="J467" t="str">
        <f>LOOKUP($A467,'DATA SHEET'!$A$2:$A$253,'DATA SHEET'!$R$2:$R$253)</f>
        <v>YES</v>
      </c>
      <c r="K467" t="str">
        <f>LOOKUP($A467,'DATA SHEET'!$A$2:$A$253,'DATA SHEET'!$O$2:$O$253)</f>
        <v>Green Area</v>
      </c>
      <c r="L467" t="s">
        <v>22</v>
      </c>
      <c r="M467">
        <v>0.15005376926732075</v>
      </c>
      <c r="N467" t="s">
        <v>18</v>
      </c>
      <c r="O467">
        <v>1.6779999999999999</v>
      </c>
    </row>
    <row r="468" spans="1:15" x14ac:dyDescent="0.25">
      <c r="A468" s="1" t="s">
        <v>41</v>
      </c>
      <c r="B468" t="s">
        <v>54</v>
      </c>
      <c r="C468" t="str">
        <f>LOOKUP(A468,'DATA SHEET'!$A$2:$A$253,'DATA SHEET'!$E$2:$E$253)</f>
        <v>20227852</v>
      </c>
      <c r="D468">
        <f>LOOKUP(A468,'DATA SHEET'!$A$2:$A$253,'DATA SHEET'!$G$2:$G$253)</f>
        <v>6.5</v>
      </c>
      <c r="E468" t="str">
        <f>LOOKUP($A468,'DATA SHEET'!$A$2:$A$253,'DATA SHEET'!$H$2:$H$253)</f>
        <v>43.182620</v>
      </c>
      <c r="F468" t="str">
        <f>LOOKUP($A468,'DATA SHEET'!$A$2:$A$253,'DATA SHEET'!$I$2:$I$253)</f>
        <v xml:space="preserve"> -79.245815</v>
      </c>
      <c r="G468">
        <f>LOOKUP($A468,'DATA SHEET'!$A$2:$A$253,'DATA SHEET'!$J$2:$J$253)</f>
        <v>21</v>
      </c>
      <c r="H468" t="str">
        <f>LOOKUP($A468,'DATA SHEET'!$A$2:$A$253,'DATA SHEET'!$K$2:$K$253)</f>
        <v>Partly Cloudy</v>
      </c>
      <c r="I468" t="str">
        <f>LOOKUP($A468,'DATA SHEET'!$A$2:$A$253,'DATA SHEET'!$T$2:$T$253)</f>
        <v>SMALL</v>
      </c>
      <c r="J468" t="str">
        <f>LOOKUP($A468,'DATA SHEET'!$A$2:$A$253,'DATA SHEET'!$R$2:$R$253)</f>
        <v>YES</v>
      </c>
      <c r="K468" t="str">
        <f>LOOKUP($A468,'DATA SHEET'!$A$2:$A$253,'DATA SHEET'!$O$2:$O$253)</f>
        <v>Green Area</v>
      </c>
      <c r="L468" t="s">
        <v>22</v>
      </c>
      <c r="M468">
        <v>0.15005376926732075</v>
      </c>
      <c r="N468" t="s">
        <v>18</v>
      </c>
      <c r="O468">
        <v>0.67600000000000005</v>
      </c>
    </row>
    <row r="469" spans="1:15" x14ac:dyDescent="0.25">
      <c r="A469" s="1" t="s">
        <v>41</v>
      </c>
      <c r="B469" t="s">
        <v>54</v>
      </c>
      <c r="C469" t="str">
        <f>LOOKUP(A469,'DATA SHEET'!$A$2:$A$253,'DATA SHEET'!$E$2:$E$253)</f>
        <v>20227852</v>
      </c>
      <c r="D469">
        <f>LOOKUP(A469,'DATA SHEET'!$A$2:$A$253,'DATA SHEET'!$G$2:$G$253)</f>
        <v>6.5</v>
      </c>
      <c r="E469" t="str">
        <f>LOOKUP($A469,'DATA SHEET'!$A$2:$A$253,'DATA SHEET'!$H$2:$H$253)</f>
        <v>43.182620</v>
      </c>
      <c r="F469" t="str">
        <f>LOOKUP($A469,'DATA SHEET'!$A$2:$A$253,'DATA SHEET'!$I$2:$I$253)</f>
        <v xml:space="preserve"> -79.245815</v>
      </c>
      <c r="G469">
        <f>LOOKUP($A469,'DATA SHEET'!$A$2:$A$253,'DATA SHEET'!$J$2:$J$253)</f>
        <v>21</v>
      </c>
      <c r="H469" t="str">
        <f>LOOKUP($A469,'DATA SHEET'!$A$2:$A$253,'DATA SHEET'!$K$2:$K$253)</f>
        <v>Partly Cloudy</v>
      </c>
      <c r="I469" t="str">
        <f>LOOKUP($A469,'DATA SHEET'!$A$2:$A$253,'DATA SHEET'!$T$2:$T$253)</f>
        <v>SMALL</v>
      </c>
      <c r="J469" t="str">
        <f>LOOKUP($A469,'DATA SHEET'!$A$2:$A$253,'DATA SHEET'!$R$2:$R$253)</f>
        <v>YES</v>
      </c>
      <c r="K469" t="str">
        <f>LOOKUP($A469,'DATA SHEET'!$A$2:$A$253,'DATA SHEET'!$O$2:$O$253)</f>
        <v>Green Area</v>
      </c>
      <c r="L469" t="s">
        <v>22</v>
      </c>
      <c r="M469">
        <v>0.15005376926732075</v>
      </c>
      <c r="N469" t="s">
        <v>18</v>
      </c>
      <c r="O469">
        <v>1.1479999999999999</v>
      </c>
    </row>
    <row r="470" spans="1:15" x14ac:dyDescent="0.25">
      <c r="A470" s="1" t="s">
        <v>41</v>
      </c>
      <c r="B470" t="s">
        <v>54</v>
      </c>
      <c r="C470" t="str">
        <f>LOOKUP(A470,'DATA SHEET'!$A$2:$A$253,'DATA SHEET'!$E$2:$E$253)</f>
        <v>20227852</v>
      </c>
      <c r="D470">
        <f>LOOKUP(A470,'DATA SHEET'!$A$2:$A$253,'DATA SHEET'!$G$2:$G$253)</f>
        <v>6.5</v>
      </c>
      <c r="E470" t="str">
        <f>LOOKUP($A470,'DATA SHEET'!$A$2:$A$253,'DATA SHEET'!$H$2:$H$253)</f>
        <v>43.182620</v>
      </c>
      <c r="F470" t="str">
        <f>LOOKUP($A470,'DATA SHEET'!$A$2:$A$253,'DATA SHEET'!$I$2:$I$253)</f>
        <v xml:space="preserve"> -79.245815</v>
      </c>
      <c r="G470">
        <f>LOOKUP($A470,'DATA SHEET'!$A$2:$A$253,'DATA SHEET'!$J$2:$J$253)</f>
        <v>21</v>
      </c>
      <c r="H470" t="str">
        <f>LOOKUP($A470,'DATA SHEET'!$A$2:$A$253,'DATA SHEET'!$K$2:$K$253)</f>
        <v>Partly Cloudy</v>
      </c>
      <c r="I470" t="str">
        <f>LOOKUP($A470,'DATA SHEET'!$A$2:$A$253,'DATA SHEET'!$T$2:$T$253)</f>
        <v>SMALL</v>
      </c>
      <c r="J470" t="str">
        <f>LOOKUP($A470,'DATA SHEET'!$A$2:$A$253,'DATA SHEET'!$R$2:$R$253)</f>
        <v>YES</v>
      </c>
      <c r="K470" t="str">
        <f>LOOKUP($A470,'DATA SHEET'!$A$2:$A$253,'DATA SHEET'!$O$2:$O$253)</f>
        <v>Green Area</v>
      </c>
      <c r="L470" t="s">
        <v>22</v>
      </c>
      <c r="M470">
        <v>0.15005376926732075</v>
      </c>
      <c r="N470" t="s">
        <v>18</v>
      </c>
      <c r="O470">
        <v>1</v>
      </c>
    </row>
    <row r="471" spans="1:15" x14ac:dyDescent="0.25">
      <c r="A471" s="1" t="s">
        <v>41</v>
      </c>
      <c r="B471" t="s">
        <v>54</v>
      </c>
      <c r="C471" t="str">
        <f>LOOKUP(A471,'DATA SHEET'!$A$2:$A$253,'DATA SHEET'!$E$2:$E$253)</f>
        <v>20227852</v>
      </c>
      <c r="D471">
        <f>LOOKUP(A471,'DATA SHEET'!$A$2:$A$253,'DATA SHEET'!$G$2:$G$253)</f>
        <v>6.5</v>
      </c>
      <c r="E471" t="str">
        <f>LOOKUP($A471,'DATA SHEET'!$A$2:$A$253,'DATA SHEET'!$H$2:$H$253)</f>
        <v>43.182620</v>
      </c>
      <c r="F471" t="str">
        <f>LOOKUP($A471,'DATA SHEET'!$A$2:$A$253,'DATA SHEET'!$I$2:$I$253)</f>
        <v xml:space="preserve"> -79.245815</v>
      </c>
      <c r="G471">
        <f>LOOKUP($A471,'DATA SHEET'!$A$2:$A$253,'DATA SHEET'!$J$2:$J$253)</f>
        <v>21</v>
      </c>
      <c r="H471" t="str">
        <f>LOOKUP($A471,'DATA SHEET'!$A$2:$A$253,'DATA SHEET'!$K$2:$K$253)</f>
        <v>Partly Cloudy</v>
      </c>
      <c r="I471" t="str">
        <f>LOOKUP($A471,'DATA SHEET'!$A$2:$A$253,'DATA SHEET'!$T$2:$T$253)</f>
        <v>SMALL</v>
      </c>
      <c r="J471" t="str">
        <f>LOOKUP($A471,'DATA SHEET'!$A$2:$A$253,'DATA SHEET'!$R$2:$R$253)</f>
        <v>YES</v>
      </c>
      <c r="K471" t="str">
        <f>LOOKUP($A471,'DATA SHEET'!$A$2:$A$253,'DATA SHEET'!$O$2:$O$253)</f>
        <v>Green Area</v>
      </c>
      <c r="L471" t="s">
        <v>22</v>
      </c>
      <c r="M471">
        <v>0.15005376926732075</v>
      </c>
      <c r="N471" t="s">
        <v>18</v>
      </c>
      <c r="O471">
        <v>2.004</v>
      </c>
    </row>
    <row r="472" spans="1:15" x14ac:dyDescent="0.25">
      <c r="A472" s="1" t="s">
        <v>41</v>
      </c>
      <c r="B472" t="s">
        <v>54</v>
      </c>
      <c r="C472" t="str">
        <f>LOOKUP(A472,'DATA SHEET'!$A$2:$A$253,'DATA SHEET'!$E$2:$E$253)</f>
        <v>20227852</v>
      </c>
      <c r="D472">
        <f>LOOKUP(A472,'DATA SHEET'!$A$2:$A$253,'DATA SHEET'!$G$2:$G$253)</f>
        <v>6.5</v>
      </c>
      <c r="E472" t="str">
        <f>LOOKUP($A472,'DATA SHEET'!$A$2:$A$253,'DATA SHEET'!$H$2:$H$253)</f>
        <v>43.182620</v>
      </c>
      <c r="F472" t="str">
        <f>LOOKUP($A472,'DATA SHEET'!$A$2:$A$253,'DATA SHEET'!$I$2:$I$253)</f>
        <v xml:space="preserve"> -79.245815</v>
      </c>
      <c r="G472">
        <f>LOOKUP($A472,'DATA SHEET'!$A$2:$A$253,'DATA SHEET'!$J$2:$J$253)</f>
        <v>21</v>
      </c>
      <c r="H472" t="str">
        <f>LOOKUP($A472,'DATA SHEET'!$A$2:$A$253,'DATA SHEET'!$K$2:$K$253)</f>
        <v>Partly Cloudy</v>
      </c>
      <c r="I472" t="str">
        <f>LOOKUP($A472,'DATA SHEET'!$A$2:$A$253,'DATA SHEET'!$T$2:$T$253)</f>
        <v>SMALL</v>
      </c>
      <c r="J472" t="str">
        <f>LOOKUP($A472,'DATA SHEET'!$A$2:$A$253,'DATA SHEET'!$R$2:$R$253)</f>
        <v>YES</v>
      </c>
      <c r="K472" t="str">
        <f>LOOKUP($A472,'DATA SHEET'!$A$2:$A$253,'DATA SHEET'!$O$2:$O$253)</f>
        <v>Green Area</v>
      </c>
      <c r="L472" t="s">
        <v>22</v>
      </c>
      <c r="M472">
        <v>0.15005376926732075</v>
      </c>
      <c r="N472" t="s">
        <v>18</v>
      </c>
      <c r="O472">
        <v>0.749</v>
      </c>
    </row>
    <row r="473" spans="1:15" x14ac:dyDescent="0.25">
      <c r="A473" s="1" t="s">
        <v>41</v>
      </c>
      <c r="B473" t="s">
        <v>54</v>
      </c>
      <c r="C473" t="str">
        <f>LOOKUP(A473,'DATA SHEET'!$A$2:$A$253,'DATA SHEET'!$E$2:$E$253)</f>
        <v>20227852</v>
      </c>
      <c r="D473">
        <f>LOOKUP(A473,'DATA SHEET'!$A$2:$A$253,'DATA SHEET'!$G$2:$G$253)</f>
        <v>6.5</v>
      </c>
      <c r="E473" t="str">
        <f>LOOKUP($A473,'DATA SHEET'!$A$2:$A$253,'DATA SHEET'!$H$2:$H$253)</f>
        <v>43.182620</v>
      </c>
      <c r="F473" t="str">
        <f>LOOKUP($A473,'DATA SHEET'!$A$2:$A$253,'DATA SHEET'!$I$2:$I$253)</f>
        <v xml:space="preserve"> -79.245815</v>
      </c>
      <c r="G473">
        <f>LOOKUP($A473,'DATA SHEET'!$A$2:$A$253,'DATA SHEET'!$J$2:$J$253)</f>
        <v>21</v>
      </c>
      <c r="H473" t="str">
        <f>LOOKUP($A473,'DATA SHEET'!$A$2:$A$253,'DATA SHEET'!$K$2:$K$253)</f>
        <v>Partly Cloudy</v>
      </c>
      <c r="I473" t="str">
        <f>LOOKUP($A473,'DATA SHEET'!$A$2:$A$253,'DATA SHEET'!$T$2:$T$253)</f>
        <v>SMALL</v>
      </c>
      <c r="J473" t="str">
        <f>LOOKUP($A473,'DATA SHEET'!$A$2:$A$253,'DATA SHEET'!$R$2:$R$253)</f>
        <v>YES</v>
      </c>
      <c r="K473" t="str">
        <f>LOOKUP($A473,'DATA SHEET'!$A$2:$A$253,'DATA SHEET'!$O$2:$O$253)</f>
        <v>Green Area</v>
      </c>
      <c r="L473" t="s">
        <v>22</v>
      </c>
      <c r="M473">
        <v>0.15005376926732075</v>
      </c>
      <c r="N473" t="s">
        <v>18</v>
      </c>
      <c r="O473">
        <v>1.752</v>
      </c>
    </row>
    <row r="474" spans="1:15" x14ac:dyDescent="0.25">
      <c r="A474" s="1" t="s">
        <v>41</v>
      </c>
      <c r="B474" t="s">
        <v>54</v>
      </c>
      <c r="C474" t="str">
        <f>LOOKUP(A474,'DATA SHEET'!$A$2:$A$253,'DATA SHEET'!$E$2:$E$253)</f>
        <v>20227852</v>
      </c>
      <c r="D474">
        <f>LOOKUP(A474,'DATA SHEET'!$A$2:$A$253,'DATA SHEET'!$G$2:$G$253)</f>
        <v>6.5</v>
      </c>
      <c r="E474" t="str">
        <f>LOOKUP($A474,'DATA SHEET'!$A$2:$A$253,'DATA SHEET'!$H$2:$H$253)</f>
        <v>43.182620</v>
      </c>
      <c r="F474" t="str">
        <f>LOOKUP($A474,'DATA SHEET'!$A$2:$A$253,'DATA SHEET'!$I$2:$I$253)</f>
        <v xml:space="preserve"> -79.245815</v>
      </c>
      <c r="G474">
        <f>LOOKUP($A474,'DATA SHEET'!$A$2:$A$253,'DATA SHEET'!$J$2:$J$253)</f>
        <v>21</v>
      </c>
      <c r="H474" t="str">
        <f>LOOKUP($A474,'DATA SHEET'!$A$2:$A$253,'DATA SHEET'!$K$2:$K$253)</f>
        <v>Partly Cloudy</v>
      </c>
      <c r="I474" t="str">
        <f>LOOKUP($A474,'DATA SHEET'!$A$2:$A$253,'DATA SHEET'!$T$2:$T$253)</f>
        <v>SMALL</v>
      </c>
      <c r="J474" t="str">
        <f>LOOKUP($A474,'DATA SHEET'!$A$2:$A$253,'DATA SHEET'!$R$2:$R$253)</f>
        <v>YES</v>
      </c>
      <c r="K474" t="str">
        <f>LOOKUP($A474,'DATA SHEET'!$A$2:$A$253,'DATA SHEET'!$O$2:$O$253)</f>
        <v>Green Area</v>
      </c>
      <c r="L474" t="s">
        <v>22</v>
      </c>
      <c r="M474">
        <v>0.15005376926732075</v>
      </c>
      <c r="N474" t="s">
        <v>18</v>
      </c>
      <c r="O474">
        <v>1.4970000000000001</v>
      </c>
    </row>
    <row r="475" spans="1:15" x14ac:dyDescent="0.25">
      <c r="A475" s="1" t="s">
        <v>41</v>
      </c>
      <c r="B475" t="s">
        <v>55</v>
      </c>
      <c r="C475" t="str">
        <f>LOOKUP(A475,'DATA SHEET'!$A$2:$A$253,'DATA SHEET'!$E$2:$E$253)</f>
        <v>20227852</v>
      </c>
      <c r="D475">
        <f>LOOKUP(A475,'DATA SHEET'!$A$2:$A$253,'DATA SHEET'!$G$2:$G$253)</f>
        <v>6.5</v>
      </c>
      <c r="E475" t="str">
        <f>LOOKUP($A475,'DATA SHEET'!$A$2:$A$253,'DATA SHEET'!$H$2:$H$253)</f>
        <v>43.182620</v>
      </c>
      <c r="F475" t="str">
        <f>LOOKUP($A475,'DATA SHEET'!$A$2:$A$253,'DATA SHEET'!$I$2:$I$253)</f>
        <v xml:space="preserve"> -79.245815</v>
      </c>
      <c r="G475">
        <f>LOOKUP($A475,'DATA SHEET'!$A$2:$A$253,'DATA SHEET'!$J$2:$J$253)</f>
        <v>21</v>
      </c>
      <c r="H475" t="str">
        <f>LOOKUP($A475,'DATA SHEET'!$A$2:$A$253,'DATA SHEET'!$K$2:$K$253)</f>
        <v>Partly Cloudy</v>
      </c>
      <c r="I475" t="str">
        <f>LOOKUP($A475,'DATA SHEET'!$A$2:$A$253,'DATA SHEET'!$T$2:$T$253)</f>
        <v>SMALL</v>
      </c>
      <c r="J475" t="str">
        <f>LOOKUP($A475,'DATA SHEET'!$A$2:$A$253,'DATA SHEET'!$R$2:$R$253)</f>
        <v>YES</v>
      </c>
      <c r="K475" t="str">
        <f>LOOKUP($A475,'DATA SHEET'!$A$2:$A$253,'DATA SHEET'!$O$2:$O$253)</f>
        <v>Green Area</v>
      </c>
      <c r="L475" t="s">
        <v>15</v>
      </c>
      <c r="M475">
        <v>0.15005376926732075</v>
      </c>
      <c r="N475" t="s">
        <v>18</v>
      </c>
      <c r="O475">
        <v>2.5169999999999999</v>
      </c>
    </row>
    <row r="476" spans="1:15" x14ac:dyDescent="0.25">
      <c r="A476" s="1" t="s">
        <v>41</v>
      </c>
      <c r="B476" t="s">
        <v>55</v>
      </c>
      <c r="C476" t="str">
        <f>LOOKUP(A476,'DATA SHEET'!$A$2:$A$253,'DATA SHEET'!$E$2:$E$253)</f>
        <v>20227852</v>
      </c>
      <c r="D476">
        <f>LOOKUP(A476,'DATA SHEET'!$A$2:$A$253,'DATA SHEET'!$G$2:$G$253)</f>
        <v>6.5</v>
      </c>
      <c r="E476" t="str">
        <f>LOOKUP($A476,'DATA SHEET'!$A$2:$A$253,'DATA SHEET'!$H$2:$H$253)</f>
        <v>43.182620</v>
      </c>
      <c r="F476" t="str">
        <f>LOOKUP($A476,'DATA SHEET'!$A$2:$A$253,'DATA SHEET'!$I$2:$I$253)</f>
        <v xml:space="preserve"> -79.245815</v>
      </c>
      <c r="G476">
        <f>LOOKUP($A476,'DATA SHEET'!$A$2:$A$253,'DATA SHEET'!$J$2:$J$253)</f>
        <v>21</v>
      </c>
      <c r="H476" t="str">
        <f>LOOKUP($A476,'DATA SHEET'!$A$2:$A$253,'DATA SHEET'!$K$2:$K$253)</f>
        <v>Partly Cloudy</v>
      </c>
      <c r="I476" t="str">
        <f>LOOKUP($A476,'DATA SHEET'!$A$2:$A$253,'DATA SHEET'!$T$2:$T$253)</f>
        <v>SMALL</v>
      </c>
      <c r="J476" t="str">
        <f>LOOKUP($A476,'DATA SHEET'!$A$2:$A$253,'DATA SHEET'!$R$2:$R$253)</f>
        <v>YES</v>
      </c>
      <c r="K476" t="str">
        <f>LOOKUP($A476,'DATA SHEET'!$A$2:$A$253,'DATA SHEET'!$O$2:$O$253)</f>
        <v>Green Area</v>
      </c>
      <c r="L476" t="s">
        <v>15</v>
      </c>
      <c r="M476">
        <v>0.15005376926732075</v>
      </c>
      <c r="N476" t="s">
        <v>18</v>
      </c>
      <c r="O476">
        <v>1.7290000000000001</v>
      </c>
    </row>
    <row r="477" spans="1:15" x14ac:dyDescent="0.25">
      <c r="A477" s="1" t="s">
        <v>41</v>
      </c>
      <c r="B477" t="s">
        <v>55</v>
      </c>
      <c r="C477" t="str">
        <f>LOOKUP(A477,'DATA SHEET'!$A$2:$A$253,'DATA SHEET'!$E$2:$E$253)</f>
        <v>20227852</v>
      </c>
      <c r="D477">
        <f>LOOKUP(A477,'DATA SHEET'!$A$2:$A$253,'DATA SHEET'!$G$2:$G$253)</f>
        <v>6.5</v>
      </c>
      <c r="E477" t="str">
        <f>LOOKUP($A477,'DATA SHEET'!$A$2:$A$253,'DATA SHEET'!$H$2:$H$253)</f>
        <v>43.182620</v>
      </c>
      <c r="F477" t="str">
        <f>LOOKUP($A477,'DATA SHEET'!$A$2:$A$253,'DATA SHEET'!$I$2:$I$253)</f>
        <v xml:space="preserve"> -79.245815</v>
      </c>
      <c r="G477">
        <f>LOOKUP($A477,'DATA SHEET'!$A$2:$A$253,'DATA SHEET'!$J$2:$J$253)</f>
        <v>21</v>
      </c>
      <c r="H477" t="str">
        <f>LOOKUP($A477,'DATA SHEET'!$A$2:$A$253,'DATA SHEET'!$K$2:$K$253)</f>
        <v>Partly Cloudy</v>
      </c>
      <c r="I477" t="str">
        <f>LOOKUP($A477,'DATA SHEET'!$A$2:$A$253,'DATA SHEET'!$T$2:$T$253)</f>
        <v>SMALL</v>
      </c>
      <c r="J477" t="str">
        <f>LOOKUP($A477,'DATA SHEET'!$A$2:$A$253,'DATA SHEET'!$R$2:$R$253)</f>
        <v>YES</v>
      </c>
      <c r="K477" t="str">
        <f>LOOKUP($A477,'DATA SHEET'!$A$2:$A$253,'DATA SHEET'!$O$2:$O$253)</f>
        <v>Green Area</v>
      </c>
      <c r="L477" t="s">
        <v>15</v>
      </c>
      <c r="M477">
        <v>0.15005376926732075</v>
      </c>
      <c r="N477" t="s">
        <v>18</v>
      </c>
      <c r="O477">
        <v>2.2549999999999999</v>
      </c>
    </row>
    <row r="478" spans="1:15" x14ac:dyDescent="0.25">
      <c r="A478" s="1" t="s">
        <v>41</v>
      </c>
      <c r="B478" t="s">
        <v>55</v>
      </c>
      <c r="C478" t="str">
        <f>LOOKUP(A478,'DATA SHEET'!$A$2:$A$253,'DATA SHEET'!$E$2:$E$253)</f>
        <v>20227852</v>
      </c>
      <c r="D478">
        <f>LOOKUP(A478,'DATA SHEET'!$A$2:$A$253,'DATA SHEET'!$G$2:$G$253)</f>
        <v>6.5</v>
      </c>
      <c r="E478" t="str">
        <f>LOOKUP($A478,'DATA SHEET'!$A$2:$A$253,'DATA SHEET'!$H$2:$H$253)</f>
        <v>43.182620</v>
      </c>
      <c r="F478" t="str">
        <f>LOOKUP($A478,'DATA SHEET'!$A$2:$A$253,'DATA SHEET'!$I$2:$I$253)</f>
        <v xml:space="preserve"> -79.245815</v>
      </c>
      <c r="G478">
        <f>LOOKUP($A478,'DATA SHEET'!$A$2:$A$253,'DATA SHEET'!$J$2:$J$253)</f>
        <v>21</v>
      </c>
      <c r="H478" t="str">
        <f>LOOKUP($A478,'DATA SHEET'!$A$2:$A$253,'DATA SHEET'!$K$2:$K$253)</f>
        <v>Partly Cloudy</v>
      </c>
      <c r="I478" t="str">
        <f>LOOKUP($A478,'DATA SHEET'!$A$2:$A$253,'DATA SHEET'!$T$2:$T$253)</f>
        <v>SMALL</v>
      </c>
      <c r="J478" t="str">
        <f>LOOKUP($A478,'DATA SHEET'!$A$2:$A$253,'DATA SHEET'!$R$2:$R$253)</f>
        <v>YES</v>
      </c>
      <c r="K478" t="str">
        <f>LOOKUP($A478,'DATA SHEET'!$A$2:$A$253,'DATA SHEET'!$O$2:$O$253)</f>
        <v>Green Area</v>
      </c>
      <c r="L478" t="s">
        <v>15</v>
      </c>
      <c r="M478">
        <v>0.15005376926732075</v>
      </c>
      <c r="N478" t="s">
        <v>18</v>
      </c>
      <c r="O478">
        <v>2.238</v>
      </c>
    </row>
    <row r="479" spans="1:15" x14ac:dyDescent="0.25">
      <c r="A479" s="1" t="s">
        <v>41</v>
      </c>
      <c r="B479" t="s">
        <v>55</v>
      </c>
      <c r="C479" t="str">
        <f>LOOKUP(A479,'DATA SHEET'!$A$2:$A$253,'DATA SHEET'!$E$2:$E$253)</f>
        <v>20227852</v>
      </c>
      <c r="D479">
        <f>LOOKUP(A479,'DATA SHEET'!$A$2:$A$253,'DATA SHEET'!$G$2:$G$253)</f>
        <v>6.5</v>
      </c>
      <c r="E479" t="str">
        <f>LOOKUP($A479,'DATA SHEET'!$A$2:$A$253,'DATA SHEET'!$H$2:$H$253)</f>
        <v>43.182620</v>
      </c>
      <c r="F479" t="str">
        <f>LOOKUP($A479,'DATA SHEET'!$A$2:$A$253,'DATA SHEET'!$I$2:$I$253)</f>
        <v xml:space="preserve"> -79.245815</v>
      </c>
      <c r="G479">
        <f>LOOKUP($A479,'DATA SHEET'!$A$2:$A$253,'DATA SHEET'!$J$2:$J$253)</f>
        <v>21</v>
      </c>
      <c r="H479" t="str">
        <f>LOOKUP($A479,'DATA SHEET'!$A$2:$A$253,'DATA SHEET'!$K$2:$K$253)</f>
        <v>Partly Cloudy</v>
      </c>
      <c r="I479" t="str">
        <f>LOOKUP($A479,'DATA SHEET'!$A$2:$A$253,'DATA SHEET'!$T$2:$T$253)</f>
        <v>SMALL</v>
      </c>
      <c r="J479" t="str">
        <f>LOOKUP($A479,'DATA SHEET'!$A$2:$A$253,'DATA SHEET'!$R$2:$R$253)</f>
        <v>YES</v>
      </c>
      <c r="K479" t="str">
        <f>LOOKUP($A479,'DATA SHEET'!$A$2:$A$253,'DATA SHEET'!$O$2:$O$253)</f>
        <v>Green Area</v>
      </c>
      <c r="L479" t="s">
        <v>15</v>
      </c>
      <c r="M479">
        <v>0.15005376926732075</v>
      </c>
      <c r="N479" t="s">
        <v>18</v>
      </c>
      <c r="O479">
        <v>2.5070000000000001</v>
      </c>
    </row>
    <row r="480" spans="1:15" x14ac:dyDescent="0.25">
      <c r="A480" s="1" t="s">
        <v>41</v>
      </c>
      <c r="B480" t="s">
        <v>55</v>
      </c>
      <c r="C480" t="str">
        <f>LOOKUP(A480,'DATA SHEET'!$A$2:$A$253,'DATA SHEET'!$E$2:$E$253)</f>
        <v>20227852</v>
      </c>
      <c r="D480">
        <f>LOOKUP(A480,'DATA SHEET'!$A$2:$A$253,'DATA SHEET'!$G$2:$G$253)</f>
        <v>6.5</v>
      </c>
      <c r="E480" t="str">
        <f>LOOKUP($A480,'DATA SHEET'!$A$2:$A$253,'DATA SHEET'!$H$2:$H$253)</f>
        <v>43.182620</v>
      </c>
      <c r="F480" t="str">
        <f>LOOKUP($A480,'DATA SHEET'!$A$2:$A$253,'DATA SHEET'!$I$2:$I$253)</f>
        <v xml:space="preserve"> -79.245815</v>
      </c>
      <c r="G480">
        <f>LOOKUP($A480,'DATA SHEET'!$A$2:$A$253,'DATA SHEET'!$J$2:$J$253)</f>
        <v>21</v>
      </c>
      <c r="H480" t="str">
        <f>LOOKUP($A480,'DATA SHEET'!$A$2:$A$253,'DATA SHEET'!$K$2:$K$253)</f>
        <v>Partly Cloudy</v>
      </c>
      <c r="I480" t="str">
        <f>LOOKUP($A480,'DATA SHEET'!$A$2:$A$253,'DATA SHEET'!$T$2:$T$253)</f>
        <v>SMALL</v>
      </c>
      <c r="J480" t="str">
        <f>LOOKUP($A480,'DATA SHEET'!$A$2:$A$253,'DATA SHEET'!$R$2:$R$253)</f>
        <v>YES</v>
      </c>
      <c r="K480" t="str">
        <f>LOOKUP($A480,'DATA SHEET'!$A$2:$A$253,'DATA SHEET'!$O$2:$O$253)</f>
        <v>Green Area</v>
      </c>
      <c r="L480" t="s">
        <v>15</v>
      </c>
      <c r="M480">
        <v>0.15005376926732075</v>
      </c>
      <c r="N480" t="s">
        <v>18</v>
      </c>
      <c r="O480">
        <v>1.762</v>
      </c>
    </row>
    <row r="481" spans="1:15" x14ac:dyDescent="0.25">
      <c r="A481" s="1" t="s">
        <v>41</v>
      </c>
      <c r="B481" t="s">
        <v>55</v>
      </c>
      <c r="C481" t="str">
        <f>LOOKUP(A481,'DATA SHEET'!$A$2:$A$253,'DATA SHEET'!$E$2:$E$253)</f>
        <v>20227852</v>
      </c>
      <c r="D481">
        <f>LOOKUP(A481,'DATA SHEET'!$A$2:$A$253,'DATA SHEET'!$G$2:$G$253)</f>
        <v>6.5</v>
      </c>
      <c r="E481" t="str">
        <f>LOOKUP($A481,'DATA SHEET'!$A$2:$A$253,'DATA SHEET'!$H$2:$H$253)</f>
        <v>43.182620</v>
      </c>
      <c r="F481" t="str">
        <f>LOOKUP($A481,'DATA SHEET'!$A$2:$A$253,'DATA SHEET'!$I$2:$I$253)</f>
        <v xml:space="preserve"> -79.245815</v>
      </c>
      <c r="G481">
        <f>LOOKUP($A481,'DATA SHEET'!$A$2:$A$253,'DATA SHEET'!$J$2:$J$253)</f>
        <v>21</v>
      </c>
      <c r="H481" t="str">
        <f>LOOKUP($A481,'DATA SHEET'!$A$2:$A$253,'DATA SHEET'!$K$2:$K$253)</f>
        <v>Partly Cloudy</v>
      </c>
      <c r="I481" t="str">
        <f>LOOKUP($A481,'DATA SHEET'!$A$2:$A$253,'DATA SHEET'!$T$2:$T$253)</f>
        <v>SMALL</v>
      </c>
      <c r="J481" t="str">
        <f>LOOKUP($A481,'DATA SHEET'!$A$2:$A$253,'DATA SHEET'!$R$2:$R$253)</f>
        <v>YES</v>
      </c>
      <c r="K481" t="str">
        <f>LOOKUP($A481,'DATA SHEET'!$A$2:$A$253,'DATA SHEET'!$O$2:$O$253)</f>
        <v>Green Area</v>
      </c>
      <c r="L481" t="s">
        <v>15</v>
      </c>
      <c r="M481">
        <v>0.15005376926732075</v>
      </c>
      <c r="N481" t="s">
        <v>18</v>
      </c>
      <c r="O481">
        <v>0.996</v>
      </c>
    </row>
    <row r="482" spans="1:15" x14ac:dyDescent="0.25">
      <c r="A482" s="1" t="s">
        <v>41</v>
      </c>
      <c r="B482" t="s">
        <v>55</v>
      </c>
      <c r="C482" t="str">
        <f>LOOKUP(A482,'DATA SHEET'!$A$2:$A$253,'DATA SHEET'!$E$2:$E$253)</f>
        <v>20227852</v>
      </c>
      <c r="D482">
        <f>LOOKUP(A482,'DATA SHEET'!$A$2:$A$253,'DATA SHEET'!$G$2:$G$253)</f>
        <v>6.5</v>
      </c>
      <c r="E482" t="str">
        <f>LOOKUP($A482,'DATA SHEET'!$A$2:$A$253,'DATA SHEET'!$H$2:$H$253)</f>
        <v>43.182620</v>
      </c>
      <c r="F482" t="str">
        <f>LOOKUP($A482,'DATA SHEET'!$A$2:$A$253,'DATA SHEET'!$I$2:$I$253)</f>
        <v xml:space="preserve"> -79.245815</v>
      </c>
      <c r="G482">
        <f>LOOKUP($A482,'DATA SHEET'!$A$2:$A$253,'DATA SHEET'!$J$2:$J$253)</f>
        <v>21</v>
      </c>
      <c r="H482" t="str">
        <f>LOOKUP($A482,'DATA SHEET'!$A$2:$A$253,'DATA SHEET'!$K$2:$K$253)</f>
        <v>Partly Cloudy</v>
      </c>
      <c r="I482" t="str">
        <f>LOOKUP($A482,'DATA SHEET'!$A$2:$A$253,'DATA SHEET'!$T$2:$T$253)</f>
        <v>SMALL</v>
      </c>
      <c r="J482" t="str">
        <f>LOOKUP($A482,'DATA SHEET'!$A$2:$A$253,'DATA SHEET'!$R$2:$R$253)</f>
        <v>YES</v>
      </c>
      <c r="K482" t="str">
        <f>LOOKUP($A482,'DATA SHEET'!$A$2:$A$253,'DATA SHEET'!$O$2:$O$253)</f>
        <v>Green Area</v>
      </c>
      <c r="L482" t="s">
        <v>15</v>
      </c>
      <c r="M482">
        <v>0.15005376926732075</v>
      </c>
      <c r="N482" t="s">
        <v>18</v>
      </c>
      <c r="O482">
        <v>4.0010000000000003</v>
      </c>
    </row>
    <row r="483" spans="1:15" x14ac:dyDescent="0.25">
      <c r="A483" s="1" t="s">
        <v>41</v>
      </c>
      <c r="B483" t="s">
        <v>55</v>
      </c>
      <c r="C483" t="str">
        <f>LOOKUP(A483,'DATA SHEET'!$A$2:$A$253,'DATA SHEET'!$E$2:$E$253)</f>
        <v>20227852</v>
      </c>
      <c r="D483">
        <f>LOOKUP(A483,'DATA SHEET'!$A$2:$A$253,'DATA SHEET'!$G$2:$G$253)</f>
        <v>6.5</v>
      </c>
      <c r="E483" t="str">
        <f>LOOKUP($A483,'DATA SHEET'!$A$2:$A$253,'DATA SHEET'!$H$2:$H$253)</f>
        <v>43.182620</v>
      </c>
      <c r="F483" t="str">
        <f>LOOKUP($A483,'DATA SHEET'!$A$2:$A$253,'DATA SHEET'!$I$2:$I$253)</f>
        <v xml:space="preserve"> -79.245815</v>
      </c>
      <c r="G483">
        <f>LOOKUP($A483,'DATA SHEET'!$A$2:$A$253,'DATA SHEET'!$J$2:$J$253)</f>
        <v>21</v>
      </c>
      <c r="H483" t="str">
        <f>LOOKUP($A483,'DATA SHEET'!$A$2:$A$253,'DATA SHEET'!$K$2:$K$253)</f>
        <v>Partly Cloudy</v>
      </c>
      <c r="I483" t="str">
        <f>LOOKUP($A483,'DATA SHEET'!$A$2:$A$253,'DATA SHEET'!$T$2:$T$253)</f>
        <v>SMALL</v>
      </c>
      <c r="J483" t="str">
        <f>LOOKUP($A483,'DATA SHEET'!$A$2:$A$253,'DATA SHEET'!$R$2:$R$253)</f>
        <v>YES</v>
      </c>
      <c r="K483" t="str">
        <f>LOOKUP($A483,'DATA SHEET'!$A$2:$A$253,'DATA SHEET'!$O$2:$O$253)</f>
        <v>Green Area</v>
      </c>
      <c r="L483" t="s">
        <v>15</v>
      </c>
      <c r="M483">
        <v>0.15005376926732075</v>
      </c>
      <c r="N483" t="s">
        <v>18</v>
      </c>
      <c r="O483">
        <v>1.258</v>
      </c>
    </row>
    <row r="484" spans="1:15" x14ac:dyDescent="0.25">
      <c r="A484" s="1" t="s">
        <v>41</v>
      </c>
      <c r="B484" t="s">
        <v>55</v>
      </c>
      <c r="C484" t="str">
        <f>LOOKUP(A484,'DATA SHEET'!$A$2:$A$253,'DATA SHEET'!$E$2:$E$253)</f>
        <v>20227852</v>
      </c>
      <c r="D484">
        <f>LOOKUP(A484,'DATA SHEET'!$A$2:$A$253,'DATA SHEET'!$G$2:$G$253)</f>
        <v>6.5</v>
      </c>
      <c r="E484" t="str">
        <f>LOOKUP($A484,'DATA SHEET'!$A$2:$A$253,'DATA SHEET'!$H$2:$H$253)</f>
        <v>43.182620</v>
      </c>
      <c r="F484" t="str">
        <f>LOOKUP($A484,'DATA SHEET'!$A$2:$A$253,'DATA SHEET'!$I$2:$I$253)</f>
        <v xml:space="preserve"> -79.245815</v>
      </c>
      <c r="G484">
        <f>LOOKUP($A484,'DATA SHEET'!$A$2:$A$253,'DATA SHEET'!$J$2:$J$253)</f>
        <v>21</v>
      </c>
      <c r="H484" t="str">
        <f>LOOKUP($A484,'DATA SHEET'!$A$2:$A$253,'DATA SHEET'!$K$2:$K$253)</f>
        <v>Partly Cloudy</v>
      </c>
      <c r="I484" t="str">
        <f>LOOKUP($A484,'DATA SHEET'!$A$2:$A$253,'DATA SHEET'!$T$2:$T$253)</f>
        <v>SMALL</v>
      </c>
      <c r="J484" t="str">
        <f>LOOKUP($A484,'DATA SHEET'!$A$2:$A$253,'DATA SHEET'!$R$2:$R$253)</f>
        <v>YES</v>
      </c>
      <c r="K484" t="str">
        <f>LOOKUP($A484,'DATA SHEET'!$A$2:$A$253,'DATA SHEET'!$O$2:$O$253)</f>
        <v>Green Area</v>
      </c>
      <c r="L484" t="s">
        <v>15</v>
      </c>
      <c r="M484">
        <v>0.15005376926732075</v>
      </c>
      <c r="N484" t="s">
        <v>18</v>
      </c>
      <c r="O484">
        <v>1.738</v>
      </c>
    </row>
    <row r="485" spans="1:15" x14ac:dyDescent="0.25">
      <c r="A485" s="1" t="s">
        <v>41</v>
      </c>
      <c r="B485" t="s">
        <v>55</v>
      </c>
      <c r="C485" t="str">
        <f>LOOKUP(A485,'DATA SHEET'!$A$2:$A$253,'DATA SHEET'!$E$2:$E$253)</f>
        <v>20227852</v>
      </c>
      <c r="D485">
        <f>LOOKUP(A485,'DATA SHEET'!$A$2:$A$253,'DATA SHEET'!$G$2:$G$253)</f>
        <v>6.5</v>
      </c>
      <c r="E485" t="str">
        <f>LOOKUP($A485,'DATA SHEET'!$A$2:$A$253,'DATA SHEET'!$H$2:$H$253)</f>
        <v>43.182620</v>
      </c>
      <c r="F485" t="str">
        <f>LOOKUP($A485,'DATA SHEET'!$A$2:$A$253,'DATA SHEET'!$I$2:$I$253)</f>
        <v xml:space="preserve"> -79.245815</v>
      </c>
      <c r="G485">
        <f>LOOKUP($A485,'DATA SHEET'!$A$2:$A$253,'DATA SHEET'!$J$2:$J$253)</f>
        <v>21</v>
      </c>
      <c r="H485" t="str">
        <f>LOOKUP($A485,'DATA SHEET'!$A$2:$A$253,'DATA SHEET'!$K$2:$K$253)</f>
        <v>Partly Cloudy</v>
      </c>
      <c r="I485" t="str">
        <f>LOOKUP($A485,'DATA SHEET'!$A$2:$A$253,'DATA SHEET'!$T$2:$T$253)</f>
        <v>SMALL</v>
      </c>
      <c r="J485" t="str">
        <f>LOOKUP($A485,'DATA SHEET'!$A$2:$A$253,'DATA SHEET'!$R$2:$R$253)</f>
        <v>YES</v>
      </c>
      <c r="K485" t="str">
        <f>LOOKUP($A485,'DATA SHEET'!$A$2:$A$253,'DATA SHEET'!$O$2:$O$253)</f>
        <v>Green Area</v>
      </c>
      <c r="L485" t="s">
        <v>15</v>
      </c>
      <c r="M485">
        <v>0.15005376926732075</v>
      </c>
      <c r="N485" t="s">
        <v>18</v>
      </c>
      <c r="O485">
        <v>1.75</v>
      </c>
    </row>
    <row r="486" spans="1:15" x14ac:dyDescent="0.25">
      <c r="A486" s="1" t="s">
        <v>41</v>
      </c>
      <c r="B486" t="s">
        <v>55</v>
      </c>
      <c r="C486" t="str">
        <f>LOOKUP(A486,'DATA SHEET'!$A$2:$A$253,'DATA SHEET'!$E$2:$E$253)</f>
        <v>20227852</v>
      </c>
      <c r="D486">
        <f>LOOKUP(A486,'DATA SHEET'!$A$2:$A$253,'DATA SHEET'!$G$2:$G$253)</f>
        <v>6.5</v>
      </c>
      <c r="E486" t="str">
        <f>LOOKUP($A486,'DATA SHEET'!$A$2:$A$253,'DATA SHEET'!$H$2:$H$253)</f>
        <v>43.182620</v>
      </c>
      <c r="F486" t="str">
        <f>LOOKUP($A486,'DATA SHEET'!$A$2:$A$253,'DATA SHEET'!$I$2:$I$253)</f>
        <v xml:space="preserve"> -79.245815</v>
      </c>
      <c r="G486">
        <f>LOOKUP($A486,'DATA SHEET'!$A$2:$A$253,'DATA SHEET'!$J$2:$J$253)</f>
        <v>21</v>
      </c>
      <c r="H486" t="str">
        <f>LOOKUP($A486,'DATA SHEET'!$A$2:$A$253,'DATA SHEET'!$K$2:$K$253)</f>
        <v>Partly Cloudy</v>
      </c>
      <c r="I486" t="str">
        <f>LOOKUP($A486,'DATA SHEET'!$A$2:$A$253,'DATA SHEET'!$T$2:$T$253)</f>
        <v>SMALL</v>
      </c>
      <c r="J486" t="str">
        <f>LOOKUP($A486,'DATA SHEET'!$A$2:$A$253,'DATA SHEET'!$R$2:$R$253)</f>
        <v>YES</v>
      </c>
      <c r="K486" t="str">
        <f>LOOKUP($A486,'DATA SHEET'!$A$2:$A$253,'DATA SHEET'!$O$2:$O$253)</f>
        <v>Green Area</v>
      </c>
      <c r="L486" t="s">
        <v>15</v>
      </c>
      <c r="M486">
        <v>0.15005376926732075</v>
      </c>
      <c r="N486" t="s">
        <v>18</v>
      </c>
      <c r="O486">
        <v>3</v>
      </c>
    </row>
    <row r="487" spans="1:15" x14ac:dyDescent="0.25">
      <c r="A487" s="1" t="s">
        <v>41</v>
      </c>
      <c r="B487" t="s">
        <v>55</v>
      </c>
      <c r="C487" t="str">
        <f>LOOKUP(A487,'DATA SHEET'!$A$2:$A$253,'DATA SHEET'!$E$2:$E$253)</f>
        <v>20227852</v>
      </c>
      <c r="D487">
        <f>LOOKUP(A487,'DATA SHEET'!$A$2:$A$253,'DATA SHEET'!$G$2:$G$253)</f>
        <v>6.5</v>
      </c>
      <c r="E487" t="str">
        <f>LOOKUP($A487,'DATA SHEET'!$A$2:$A$253,'DATA SHEET'!$H$2:$H$253)</f>
        <v>43.182620</v>
      </c>
      <c r="F487" t="str">
        <f>LOOKUP($A487,'DATA SHEET'!$A$2:$A$253,'DATA SHEET'!$I$2:$I$253)</f>
        <v xml:space="preserve"> -79.245815</v>
      </c>
      <c r="G487">
        <f>LOOKUP($A487,'DATA SHEET'!$A$2:$A$253,'DATA SHEET'!$J$2:$J$253)</f>
        <v>21</v>
      </c>
      <c r="H487" t="str">
        <f>LOOKUP($A487,'DATA SHEET'!$A$2:$A$253,'DATA SHEET'!$K$2:$K$253)</f>
        <v>Partly Cloudy</v>
      </c>
      <c r="I487" t="str">
        <f>LOOKUP($A487,'DATA SHEET'!$A$2:$A$253,'DATA SHEET'!$T$2:$T$253)</f>
        <v>SMALL</v>
      </c>
      <c r="J487" t="str">
        <f>LOOKUP($A487,'DATA SHEET'!$A$2:$A$253,'DATA SHEET'!$R$2:$R$253)</f>
        <v>YES</v>
      </c>
      <c r="K487" t="str">
        <f>LOOKUP($A487,'DATA SHEET'!$A$2:$A$253,'DATA SHEET'!$O$2:$O$253)</f>
        <v>Green Area</v>
      </c>
      <c r="L487" t="s">
        <v>15</v>
      </c>
      <c r="M487">
        <v>0.15005376926732075</v>
      </c>
      <c r="N487" t="s">
        <v>18</v>
      </c>
      <c r="O487">
        <v>5.2690000000000001</v>
      </c>
    </row>
    <row r="488" spans="1:15" x14ac:dyDescent="0.25">
      <c r="A488" s="1" t="s">
        <v>41</v>
      </c>
      <c r="B488" t="s">
        <v>55</v>
      </c>
      <c r="C488" t="str">
        <f>LOOKUP(A488,'DATA SHEET'!$A$2:$A$253,'DATA SHEET'!$E$2:$E$253)</f>
        <v>20227852</v>
      </c>
      <c r="D488">
        <f>LOOKUP(A488,'DATA SHEET'!$A$2:$A$253,'DATA SHEET'!$G$2:$G$253)</f>
        <v>6.5</v>
      </c>
      <c r="E488" t="str">
        <f>LOOKUP($A488,'DATA SHEET'!$A$2:$A$253,'DATA SHEET'!$H$2:$H$253)</f>
        <v>43.182620</v>
      </c>
      <c r="F488" t="str">
        <f>LOOKUP($A488,'DATA SHEET'!$A$2:$A$253,'DATA SHEET'!$I$2:$I$253)</f>
        <v xml:space="preserve"> -79.245815</v>
      </c>
      <c r="G488">
        <f>LOOKUP($A488,'DATA SHEET'!$A$2:$A$253,'DATA SHEET'!$J$2:$J$253)</f>
        <v>21</v>
      </c>
      <c r="H488" t="str">
        <f>LOOKUP($A488,'DATA SHEET'!$A$2:$A$253,'DATA SHEET'!$K$2:$K$253)</f>
        <v>Partly Cloudy</v>
      </c>
      <c r="I488" t="str">
        <f>LOOKUP($A488,'DATA SHEET'!$A$2:$A$253,'DATA SHEET'!$T$2:$T$253)</f>
        <v>SMALL</v>
      </c>
      <c r="J488" t="str">
        <f>LOOKUP($A488,'DATA SHEET'!$A$2:$A$253,'DATA SHEET'!$R$2:$R$253)</f>
        <v>YES</v>
      </c>
      <c r="K488" t="str">
        <f>LOOKUP($A488,'DATA SHEET'!$A$2:$A$253,'DATA SHEET'!$O$2:$O$253)</f>
        <v>Green Area</v>
      </c>
      <c r="L488" t="s">
        <v>15</v>
      </c>
      <c r="M488">
        <v>0.15005376926732075</v>
      </c>
      <c r="N488" t="s">
        <v>18</v>
      </c>
      <c r="O488">
        <v>4.4980000000000002</v>
      </c>
    </row>
    <row r="489" spans="1:15" x14ac:dyDescent="0.25">
      <c r="A489" s="1" t="s">
        <v>41</v>
      </c>
      <c r="B489" t="s">
        <v>55</v>
      </c>
      <c r="C489" t="str">
        <f>LOOKUP(A489,'DATA SHEET'!$A$2:$A$253,'DATA SHEET'!$E$2:$E$253)</f>
        <v>20227852</v>
      </c>
      <c r="D489">
        <f>LOOKUP(A489,'DATA SHEET'!$A$2:$A$253,'DATA SHEET'!$G$2:$G$253)</f>
        <v>6.5</v>
      </c>
      <c r="E489" t="str">
        <f>LOOKUP($A489,'DATA SHEET'!$A$2:$A$253,'DATA SHEET'!$H$2:$H$253)</f>
        <v>43.182620</v>
      </c>
      <c r="F489" t="str">
        <f>LOOKUP($A489,'DATA SHEET'!$A$2:$A$253,'DATA SHEET'!$I$2:$I$253)</f>
        <v xml:space="preserve"> -79.245815</v>
      </c>
      <c r="G489">
        <f>LOOKUP($A489,'DATA SHEET'!$A$2:$A$253,'DATA SHEET'!$J$2:$J$253)</f>
        <v>21</v>
      </c>
      <c r="H489" t="str">
        <f>LOOKUP($A489,'DATA SHEET'!$A$2:$A$253,'DATA SHEET'!$K$2:$K$253)</f>
        <v>Partly Cloudy</v>
      </c>
      <c r="I489" t="str">
        <f>LOOKUP($A489,'DATA SHEET'!$A$2:$A$253,'DATA SHEET'!$T$2:$T$253)</f>
        <v>SMALL</v>
      </c>
      <c r="J489" t="str">
        <f>LOOKUP($A489,'DATA SHEET'!$A$2:$A$253,'DATA SHEET'!$R$2:$R$253)</f>
        <v>YES</v>
      </c>
      <c r="K489" t="str">
        <f>LOOKUP($A489,'DATA SHEET'!$A$2:$A$253,'DATA SHEET'!$O$2:$O$253)</f>
        <v>Green Area</v>
      </c>
      <c r="L489" t="s">
        <v>15</v>
      </c>
      <c r="M489">
        <v>0.15005376926732075</v>
      </c>
      <c r="N489" t="s">
        <v>18</v>
      </c>
      <c r="O489">
        <v>5.766</v>
      </c>
    </row>
    <row r="490" spans="1:15" x14ac:dyDescent="0.25">
      <c r="A490" s="1" t="s">
        <v>41</v>
      </c>
      <c r="B490" t="s">
        <v>55</v>
      </c>
      <c r="C490" t="str">
        <f>LOOKUP(A490,'DATA SHEET'!$A$2:$A$253,'DATA SHEET'!$E$2:$E$253)</f>
        <v>20227852</v>
      </c>
      <c r="D490">
        <f>LOOKUP(A490,'DATA SHEET'!$A$2:$A$253,'DATA SHEET'!$G$2:$G$253)</f>
        <v>6.5</v>
      </c>
      <c r="E490" t="str">
        <f>LOOKUP($A490,'DATA SHEET'!$A$2:$A$253,'DATA SHEET'!$H$2:$H$253)</f>
        <v>43.182620</v>
      </c>
      <c r="F490" t="str">
        <f>LOOKUP($A490,'DATA SHEET'!$A$2:$A$253,'DATA SHEET'!$I$2:$I$253)</f>
        <v xml:space="preserve"> -79.245815</v>
      </c>
      <c r="G490">
        <f>LOOKUP($A490,'DATA SHEET'!$A$2:$A$253,'DATA SHEET'!$J$2:$J$253)</f>
        <v>21</v>
      </c>
      <c r="H490" t="str">
        <f>LOOKUP($A490,'DATA SHEET'!$A$2:$A$253,'DATA SHEET'!$K$2:$K$253)</f>
        <v>Partly Cloudy</v>
      </c>
      <c r="I490" t="str">
        <f>LOOKUP($A490,'DATA SHEET'!$A$2:$A$253,'DATA SHEET'!$T$2:$T$253)</f>
        <v>SMALL</v>
      </c>
      <c r="J490" t="str">
        <f>LOOKUP($A490,'DATA SHEET'!$A$2:$A$253,'DATA SHEET'!$R$2:$R$253)</f>
        <v>YES</v>
      </c>
      <c r="K490" t="str">
        <f>LOOKUP($A490,'DATA SHEET'!$A$2:$A$253,'DATA SHEET'!$O$2:$O$253)</f>
        <v>Green Area</v>
      </c>
      <c r="L490" t="s">
        <v>15</v>
      </c>
      <c r="M490">
        <v>0.15005376926732075</v>
      </c>
      <c r="N490" t="s">
        <v>18</v>
      </c>
      <c r="O490">
        <v>2.5019999999999998</v>
      </c>
    </row>
    <row r="491" spans="1:15" x14ac:dyDescent="0.25">
      <c r="A491" s="1" t="s">
        <v>41</v>
      </c>
      <c r="B491" t="s">
        <v>55</v>
      </c>
      <c r="C491" t="str">
        <f>LOOKUP(A491,'DATA SHEET'!$A$2:$A$253,'DATA SHEET'!$E$2:$E$253)</f>
        <v>20227852</v>
      </c>
      <c r="D491">
        <f>LOOKUP(A491,'DATA SHEET'!$A$2:$A$253,'DATA SHEET'!$G$2:$G$253)</f>
        <v>6.5</v>
      </c>
      <c r="E491" t="str">
        <f>LOOKUP($A491,'DATA SHEET'!$A$2:$A$253,'DATA SHEET'!$H$2:$H$253)</f>
        <v>43.182620</v>
      </c>
      <c r="F491" t="str">
        <f>LOOKUP($A491,'DATA SHEET'!$A$2:$A$253,'DATA SHEET'!$I$2:$I$253)</f>
        <v xml:space="preserve"> -79.245815</v>
      </c>
      <c r="G491">
        <f>LOOKUP($A491,'DATA SHEET'!$A$2:$A$253,'DATA SHEET'!$J$2:$J$253)</f>
        <v>21</v>
      </c>
      <c r="H491" t="str">
        <f>LOOKUP($A491,'DATA SHEET'!$A$2:$A$253,'DATA SHEET'!$K$2:$K$253)</f>
        <v>Partly Cloudy</v>
      </c>
      <c r="I491" t="str">
        <f>LOOKUP($A491,'DATA SHEET'!$A$2:$A$253,'DATA SHEET'!$T$2:$T$253)</f>
        <v>SMALL</v>
      </c>
      <c r="J491" t="str">
        <f>LOOKUP($A491,'DATA SHEET'!$A$2:$A$253,'DATA SHEET'!$R$2:$R$253)</f>
        <v>YES</v>
      </c>
      <c r="K491" t="str">
        <f>LOOKUP($A491,'DATA SHEET'!$A$2:$A$253,'DATA SHEET'!$O$2:$O$253)</f>
        <v>Green Area</v>
      </c>
      <c r="L491" t="s">
        <v>15</v>
      </c>
      <c r="M491">
        <v>0.15005376926732075</v>
      </c>
      <c r="N491" t="s">
        <v>18</v>
      </c>
      <c r="O491">
        <v>1.7370000000000001</v>
      </c>
    </row>
    <row r="492" spans="1:15" x14ac:dyDescent="0.25">
      <c r="A492" s="1" t="s">
        <v>41</v>
      </c>
      <c r="B492" t="s">
        <v>55</v>
      </c>
      <c r="C492" t="str">
        <f>LOOKUP(A492,'DATA SHEET'!$A$2:$A$253,'DATA SHEET'!$E$2:$E$253)</f>
        <v>20227852</v>
      </c>
      <c r="D492">
        <f>LOOKUP(A492,'DATA SHEET'!$A$2:$A$253,'DATA SHEET'!$G$2:$G$253)</f>
        <v>6.5</v>
      </c>
      <c r="E492" t="str">
        <f>LOOKUP($A492,'DATA SHEET'!$A$2:$A$253,'DATA SHEET'!$H$2:$H$253)</f>
        <v>43.182620</v>
      </c>
      <c r="F492" t="str">
        <f>LOOKUP($A492,'DATA SHEET'!$A$2:$A$253,'DATA SHEET'!$I$2:$I$253)</f>
        <v xml:space="preserve"> -79.245815</v>
      </c>
      <c r="G492">
        <f>LOOKUP($A492,'DATA SHEET'!$A$2:$A$253,'DATA SHEET'!$J$2:$J$253)</f>
        <v>21</v>
      </c>
      <c r="H492" t="str">
        <f>LOOKUP($A492,'DATA SHEET'!$A$2:$A$253,'DATA SHEET'!$K$2:$K$253)</f>
        <v>Partly Cloudy</v>
      </c>
      <c r="I492" t="str">
        <f>LOOKUP($A492,'DATA SHEET'!$A$2:$A$253,'DATA SHEET'!$T$2:$T$253)</f>
        <v>SMALL</v>
      </c>
      <c r="J492" t="str">
        <f>LOOKUP($A492,'DATA SHEET'!$A$2:$A$253,'DATA SHEET'!$R$2:$R$253)</f>
        <v>YES</v>
      </c>
      <c r="K492" t="str">
        <f>LOOKUP($A492,'DATA SHEET'!$A$2:$A$253,'DATA SHEET'!$O$2:$O$253)</f>
        <v>Green Area</v>
      </c>
      <c r="L492" t="s">
        <v>15</v>
      </c>
      <c r="M492">
        <v>0.15005376926732075</v>
      </c>
      <c r="N492" t="s">
        <v>18</v>
      </c>
      <c r="O492">
        <v>6.5170000000000003</v>
      </c>
    </row>
    <row r="493" spans="1:15" x14ac:dyDescent="0.25">
      <c r="A493" s="1" t="s">
        <v>41</v>
      </c>
      <c r="B493" t="s">
        <v>55</v>
      </c>
      <c r="C493" t="str">
        <f>LOOKUP(A493,'DATA SHEET'!$A$2:$A$253,'DATA SHEET'!$E$2:$E$253)</f>
        <v>20227852</v>
      </c>
      <c r="D493">
        <f>LOOKUP(A493,'DATA SHEET'!$A$2:$A$253,'DATA SHEET'!$G$2:$G$253)</f>
        <v>6.5</v>
      </c>
      <c r="E493" t="str">
        <f>LOOKUP($A493,'DATA SHEET'!$A$2:$A$253,'DATA SHEET'!$H$2:$H$253)</f>
        <v>43.182620</v>
      </c>
      <c r="F493" t="str">
        <f>LOOKUP($A493,'DATA SHEET'!$A$2:$A$253,'DATA SHEET'!$I$2:$I$253)</f>
        <v xml:space="preserve"> -79.245815</v>
      </c>
      <c r="G493">
        <f>LOOKUP($A493,'DATA SHEET'!$A$2:$A$253,'DATA SHEET'!$J$2:$J$253)</f>
        <v>21</v>
      </c>
      <c r="H493" t="str">
        <f>LOOKUP($A493,'DATA SHEET'!$A$2:$A$253,'DATA SHEET'!$K$2:$K$253)</f>
        <v>Partly Cloudy</v>
      </c>
      <c r="I493" t="str">
        <f>LOOKUP($A493,'DATA SHEET'!$A$2:$A$253,'DATA SHEET'!$T$2:$T$253)</f>
        <v>SMALL</v>
      </c>
      <c r="J493" t="str">
        <f>LOOKUP($A493,'DATA SHEET'!$A$2:$A$253,'DATA SHEET'!$R$2:$R$253)</f>
        <v>YES</v>
      </c>
      <c r="K493" t="str">
        <f>LOOKUP($A493,'DATA SHEET'!$A$2:$A$253,'DATA SHEET'!$O$2:$O$253)</f>
        <v>Green Area</v>
      </c>
      <c r="L493" t="s">
        <v>15</v>
      </c>
      <c r="M493">
        <v>0.15005376926732075</v>
      </c>
      <c r="N493" t="s">
        <v>18</v>
      </c>
      <c r="O493">
        <v>0.98399999999999999</v>
      </c>
    </row>
    <row r="494" spans="1:15" x14ac:dyDescent="0.25">
      <c r="A494" s="1" t="s">
        <v>41</v>
      </c>
      <c r="B494" t="s">
        <v>55</v>
      </c>
      <c r="C494" t="str">
        <f>LOOKUP(A494,'DATA SHEET'!$A$2:$A$253,'DATA SHEET'!$E$2:$E$253)</f>
        <v>20227852</v>
      </c>
      <c r="D494">
        <f>LOOKUP(A494,'DATA SHEET'!$A$2:$A$253,'DATA SHEET'!$G$2:$G$253)</f>
        <v>6.5</v>
      </c>
      <c r="E494" t="str">
        <f>LOOKUP($A494,'DATA SHEET'!$A$2:$A$253,'DATA SHEET'!$H$2:$H$253)</f>
        <v>43.182620</v>
      </c>
      <c r="F494" t="str">
        <f>LOOKUP($A494,'DATA SHEET'!$A$2:$A$253,'DATA SHEET'!$I$2:$I$253)</f>
        <v xml:space="preserve"> -79.245815</v>
      </c>
      <c r="G494">
        <f>LOOKUP($A494,'DATA SHEET'!$A$2:$A$253,'DATA SHEET'!$J$2:$J$253)</f>
        <v>21</v>
      </c>
      <c r="H494" t="str">
        <f>LOOKUP($A494,'DATA SHEET'!$A$2:$A$253,'DATA SHEET'!$K$2:$K$253)</f>
        <v>Partly Cloudy</v>
      </c>
      <c r="I494" t="str">
        <f>LOOKUP($A494,'DATA SHEET'!$A$2:$A$253,'DATA SHEET'!$T$2:$T$253)</f>
        <v>SMALL</v>
      </c>
      <c r="J494" t="str">
        <f>LOOKUP($A494,'DATA SHEET'!$A$2:$A$253,'DATA SHEET'!$R$2:$R$253)</f>
        <v>YES</v>
      </c>
      <c r="K494" t="str">
        <f>LOOKUP($A494,'DATA SHEET'!$A$2:$A$253,'DATA SHEET'!$O$2:$O$253)</f>
        <v>Green Area</v>
      </c>
      <c r="L494" t="s">
        <v>15</v>
      </c>
      <c r="M494">
        <v>0.15005376926732075</v>
      </c>
      <c r="N494" t="s">
        <v>16</v>
      </c>
      <c r="O494">
        <v>3.9980000000000002</v>
      </c>
    </row>
    <row r="495" spans="1:15" x14ac:dyDescent="0.25">
      <c r="A495" s="1" t="s">
        <v>41</v>
      </c>
      <c r="B495" t="s">
        <v>55</v>
      </c>
      <c r="C495" t="str">
        <f>LOOKUP(A495,'DATA SHEET'!$A$2:$A$253,'DATA SHEET'!$E$2:$E$253)</f>
        <v>20227852</v>
      </c>
      <c r="D495">
        <f>LOOKUP(A495,'DATA SHEET'!$A$2:$A$253,'DATA SHEET'!$G$2:$G$253)</f>
        <v>6.5</v>
      </c>
      <c r="E495" t="str">
        <f>LOOKUP($A495,'DATA SHEET'!$A$2:$A$253,'DATA SHEET'!$H$2:$H$253)</f>
        <v>43.182620</v>
      </c>
      <c r="F495" t="str">
        <f>LOOKUP($A495,'DATA SHEET'!$A$2:$A$253,'DATA SHEET'!$I$2:$I$253)</f>
        <v xml:space="preserve"> -79.245815</v>
      </c>
      <c r="G495">
        <f>LOOKUP($A495,'DATA SHEET'!$A$2:$A$253,'DATA SHEET'!$J$2:$J$253)</f>
        <v>21</v>
      </c>
      <c r="H495" t="str">
        <f>LOOKUP($A495,'DATA SHEET'!$A$2:$A$253,'DATA SHEET'!$K$2:$K$253)</f>
        <v>Partly Cloudy</v>
      </c>
      <c r="I495" t="str">
        <f>LOOKUP($A495,'DATA SHEET'!$A$2:$A$253,'DATA SHEET'!$T$2:$T$253)</f>
        <v>SMALL</v>
      </c>
      <c r="J495" t="str">
        <f>LOOKUP($A495,'DATA SHEET'!$A$2:$A$253,'DATA SHEET'!$R$2:$R$253)</f>
        <v>YES</v>
      </c>
      <c r="K495" t="str">
        <f>LOOKUP($A495,'DATA SHEET'!$A$2:$A$253,'DATA SHEET'!$O$2:$O$253)</f>
        <v>Green Area</v>
      </c>
      <c r="L495" t="s">
        <v>15</v>
      </c>
      <c r="M495">
        <v>0.15005376926732075</v>
      </c>
      <c r="N495" t="s">
        <v>16</v>
      </c>
      <c r="O495">
        <v>1.498</v>
      </c>
    </row>
    <row r="496" spans="1:15" x14ac:dyDescent="0.25">
      <c r="A496" s="1" t="s">
        <v>41</v>
      </c>
      <c r="B496" t="s">
        <v>55</v>
      </c>
      <c r="C496" t="str">
        <f>LOOKUP(A496,'DATA SHEET'!$A$2:$A$253,'DATA SHEET'!$E$2:$E$253)</f>
        <v>20227852</v>
      </c>
      <c r="D496">
        <f>LOOKUP(A496,'DATA SHEET'!$A$2:$A$253,'DATA SHEET'!$G$2:$G$253)</f>
        <v>6.5</v>
      </c>
      <c r="E496" t="str">
        <f>LOOKUP($A496,'DATA SHEET'!$A$2:$A$253,'DATA SHEET'!$H$2:$H$253)</f>
        <v>43.182620</v>
      </c>
      <c r="F496" t="str">
        <f>LOOKUP($A496,'DATA SHEET'!$A$2:$A$253,'DATA SHEET'!$I$2:$I$253)</f>
        <v xml:space="preserve"> -79.245815</v>
      </c>
      <c r="G496">
        <f>LOOKUP($A496,'DATA SHEET'!$A$2:$A$253,'DATA SHEET'!$J$2:$J$253)</f>
        <v>21</v>
      </c>
      <c r="H496" t="str">
        <f>LOOKUP($A496,'DATA SHEET'!$A$2:$A$253,'DATA SHEET'!$K$2:$K$253)</f>
        <v>Partly Cloudy</v>
      </c>
      <c r="I496" t="str">
        <f>LOOKUP($A496,'DATA SHEET'!$A$2:$A$253,'DATA SHEET'!$T$2:$T$253)</f>
        <v>SMALL</v>
      </c>
      <c r="J496" t="str">
        <f>LOOKUP($A496,'DATA SHEET'!$A$2:$A$253,'DATA SHEET'!$R$2:$R$253)</f>
        <v>YES</v>
      </c>
      <c r="K496" t="str">
        <f>LOOKUP($A496,'DATA SHEET'!$A$2:$A$253,'DATA SHEET'!$O$2:$O$253)</f>
        <v>Green Area</v>
      </c>
      <c r="L496" t="s">
        <v>15</v>
      </c>
      <c r="M496">
        <v>0.15005376926732075</v>
      </c>
      <c r="N496" t="s">
        <v>16</v>
      </c>
      <c r="O496">
        <v>1.496</v>
      </c>
    </row>
    <row r="497" spans="1:15" x14ac:dyDescent="0.25">
      <c r="A497" s="1" t="s">
        <v>41</v>
      </c>
      <c r="B497" t="s">
        <v>55</v>
      </c>
      <c r="C497" t="str">
        <f>LOOKUP(A497,'DATA SHEET'!$A$2:$A$253,'DATA SHEET'!$E$2:$E$253)</f>
        <v>20227852</v>
      </c>
      <c r="D497">
        <f>LOOKUP(A497,'DATA SHEET'!$A$2:$A$253,'DATA SHEET'!$G$2:$G$253)</f>
        <v>6.5</v>
      </c>
      <c r="E497" t="str">
        <f>LOOKUP($A497,'DATA SHEET'!$A$2:$A$253,'DATA SHEET'!$H$2:$H$253)</f>
        <v>43.182620</v>
      </c>
      <c r="F497" t="str">
        <f>LOOKUP($A497,'DATA SHEET'!$A$2:$A$253,'DATA SHEET'!$I$2:$I$253)</f>
        <v xml:space="preserve"> -79.245815</v>
      </c>
      <c r="G497">
        <f>LOOKUP($A497,'DATA SHEET'!$A$2:$A$253,'DATA SHEET'!$J$2:$J$253)</f>
        <v>21</v>
      </c>
      <c r="H497" t="str">
        <f>LOOKUP($A497,'DATA SHEET'!$A$2:$A$253,'DATA SHEET'!$K$2:$K$253)</f>
        <v>Partly Cloudy</v>
      </c>
      <c r="I497" t="str">
        <f>LOOKUP($A497,'DATA SHEET'!$A$2:$A$253,'DATA SHEET'!$T$2:$T$253)</f>
        <v>SMALL</v>
      </c>
      <c r="J497" t="str">
        <f>LOOKUP($A497,'DATA SHEET'!$A$2:$A$253,'DATA SHEET'!$R$2:$R$253)</f>
        <v>YES</v>
      </c>
      <c r="K497" t="str">
        <f>LOOKUP($A497,'DATA SHEET'!$A$2:$A$253,'DATA SHEET'!$O$2:$O$253)</f>
        <v>Green Area</v>
      </c>
      <c r="L497" t="s">
        <v>15</v>
      </c>
      <c r="M497">
        <v>0.15005376926732075</v>
      </c>
      <c r="N497" t="s">
        <v>16</v>
      </c>
      <c r="O497">
        <v>7.7359999999999998</v>
      </c>
    </row>
    <row r="498" spans="1:15" x14ac:dyDescent="0.25">
      <c r="A498" s="1" t="s">
        <v>41</v>
      </c>
      <c r="B498" t="s">
        <v>55</v>
      </c>
      <c r="C498" t="str">
        <f>LOOKUP(A498,'DATA SHEET'!$A$2:$A$253,'DATA SHEET'!$E$2:$E$253)</f>
        <v>20227852</v>
      </c>
      <c r="D498">
        <f>LOOKUP(A498,'DATA SHEET'!$A$2:$A$253,'DATA SHEET'!$G$2:$G$253)</f>
        <v>6.5</v>
      </c>
      <c r="E498" t="str">
        <f>LOOKUP($A498,'DATA SHEET'!$A$2:$A$253,'DATA SHEET'!$H$2:$H$253)</f>
        <v>43.182620</v>
      </c>
      <c r="F498" t="str">
        <f>LOOKUP($A498,'DATA SHEET'!$A$2:$A$253,'DATA SHEET'!$I$2:$I$253)</f>
        <v xml:space="preserve"> -79.245815</v>
      </c>
      <c r="G498">
        <f>LOOKUP($A498,'DATA SHEET'!$A$2:$A$253,'DATA SHEET'!$J$2:$J$253)</f>
        <v>21</v>
      </c>
      <c r="H498" t="str">
        <f>LOOKUP($A498,'DATA SHEET'!$A$2:$A$253,'DATA SHEET'!$K$2:$K$253)</f>
        <v>Partly Cloudy</v>
      </c>
      <c r="I498" t="str">
        <f>LOOKUP($A498,'DATA SHEET'!$A$2:$A$253,'DATA SHEET'!$T$2:$T$253)</f>
        <v>SMALL</v>
      </c>
      <c r="J498" t="str">
        <f>LOOKUP($A498,'DATA SHEET'!$A$2:$A$253,'DATA SHEET'!$R$2:$R$253)</f>
        <v>YES</v>
      </c>
      <c r="K498" t="str">
        <f>LOOKUP($A498,'DATA SHEET'!$A$2:$A$253,'DATA SHEET'!$O$2:$O$253)</f>
        <v>Green Area</v>
      </c>
      <c r="L498" t="s">
        <v>15</v>
      </c>
      <c r="M498">
        <v>0.15005376926732075</v>
      </c>
      <c r="N498" t="s">
        <v>16</v>
      </c>
      <c r="O498">
        <v>4.7560000000000002</v>
      </c>
    </row>
    <row r="499" spans="1:15" x14ac:dyDescent="0.25">
      <c r="A499" s="1" t="s">
        <v>41</v>
      </c>
      <c r="B499" t="s">
        <v>55</v>
      </c>
      <c r="C499" t="str">
        <f>LOOKUP(A499,'DATA SHEET'!$A$2:$A$253,'DATA SHEET'!$E$2:$E$253)</f>
        <v>20227852</v>
      </c>
      <c r="D499">
        <f>LOOKUP(A499,'DATA SHEET'!$A$2:$A$253,'DATA SHEET'!$G$2:$G$253)</f>
        <v>6.5</v>
      </c>
      <c r="E499" t="str">
        <f>LOOKUP($A499,'DATA SHEET'!$A$2:$A$253,'DATA SHEET'!$H$2:$H$253)</f>
        <v>43.182620</v>
      </c>
      <c r="F499" t="str">
        <f>LOOKUP($A499,'DATA SHEET'!$A$2:$A$253,'DATA SHEET'!$I$2:$I$253)</f>
        <v xml:space="preserve"> -79.245815</v>
      </c>
      <c r="G499">
        <f>LOOKUP($A499,'DATA SHEET'!$A$2:$A$253,'DATA SHEET'!$J$2:$J$253)</f>
        <v>21</v>
      </c>
      <c r="H499" t="str">
        <f>LOOKUP($A499,'DATA SHEET'!$A$2:$A$253,'DATA SHEET'!$K$2:$K$253)</f>
        <v>Partly Cloudy</v>
      </c>
      <c r="I499" t="str">
        <f>LOOKUP($A499,'DATA SHEET'!$A$2:$A$253,'DATA SHEET'!$T$2:$T$253)</f>
        <v>SMALL</v>
      </c>
      <c r="J499" t="str">
        <f>LOOKUP($A499,'DATA SHEET'!$A$2:$A$253,'DATA SHEET'!$R$2:$R$253)</f>
        <v>YES</v>
      </c>
      <c r="K499" t="str">
        <f>LOOKUP($A499,'DATA SHEET'!$A$2:$A$253,'DATA SHEET'!$O$2:$O$253)</f>
        <v>Green Area</v>
      </c>
      <c r="L499" t="s">
        <v>15</v>
      </c>
      <c r="M499">
        <v>0.15005376926732075</v>
      </c>
      <c r="N499" t="s">
        <v>16</v>
      </c>
      <c r="O499">
        <v>2.7570000000000001</v>
      </c>
    </row>
    <row r="500" spans="1:15" x14ac:dyDescent="0.25">
      <c r="A500" s="1" t="s">
        <v>41</v>
      </c>
      <c r="B500" t="s">
        <v>55</v>
      </c>
      <c r="C500" t="str">
        <f>LOOKUP(A500,'DATA SHEET'!$A$2:$A$253,'DATA SHEET'!$E$2:$E$253)</f>
        <v>20227852</v>
      </c>
      <c r="D500">
        <f>LOOKUP(A500,'DATA SHEET'!$A$2:$A$253,'DATA SHEET'!$G$2:$G$253)</f>
        <v>6.5</v>
      </c>
      <c r="E500" t="str">
        <f>LOOKUP($A500,'DATA SHEET'!$A$2:$A$253,'DATA SHEET'!$H$2:$H$253)</f>
        <v>43.182620</v>
      </c>
      <c r="F500" t="str">
        <f>LOOKUP($A500,'DATA SHEET'!$A$2:$A$253,'DATA SHEET'!$I$2:$I$253)</f>
        <v xml:space="preserve"> -79.245815</v>
      </c>
      <c r="G500">
        <f>LOOKUP($A500,'DATA SHEET'!$A$2:$A$253,'DATA SHEET'!$J$2:$J$253)</f>
        <v>21</v>
      </c>
      <c r="H500" t="str">
        <f>LOOKUP($A500,'DATA SHEET'!$A$2:$A$253,'DATA SHEET'!$K$2:$K$253)</f>
        <v>Partly Cloudy</v>
      </c>
      <c r="I500" t="str">
        <f>LOOKUP($A500,'DATA SHEET'!$A$2:$A$253,'DATA SHEET'!$T$2:$T$253)</f>
        <v>SMALL</v>
      </c>
      <c r="J500" t="str">
        <f>LOOKUP($A500,'DATA SHEET'!$A$2:$A$253,'DATA SHEET'!$R$2:$R$253)</f>
        <v>YES</v>
      </c>
      <c r="K500" t="str">
        <f>LOOKUP($A500,'DATA SHEET'!$A$2:$A$253,'DATA SHEET'!$O$2:$O$253)</f>
        <v>Green Area</v>
      </c>
      <c r="L500" t="s">
        <v>15</v>
      </c>
      <c r="M500">
        <v>0.15005376926732075</v>
      </c>
      <c r="N500" t="s">
        <v>16</v>
      </c>
      <c r="O500">
        <v>2.4969999999999999</v>
      </c>
    </row>
    <row r="501" spans="1:15" x14ac:dyDescent="0.25">
      <c r="A501" s="1" t="s">
        <v>41</v>
      </c>
      <c r="B501" t="s">
        <v>55</v>
      </c>
      <c r="C501" t="str">
        <f>LOOKUP(A501,'DATA SHEET'!$A$2:$A$253,'DATA SHEET'!$E$2:$E$253)</f>
        <v>20227852</v>
      </c>
      <c r="D501">
        <f>LOOKUP(A501,'DATA SHEET'!$A$2:$A$253,'DATA SHEET'!$G$2:$G$253)</f>
        <v>6.5</v>
      </c>
      <c r="E501" t="str">
        <f>LOOKUP($A501,'DATA SHEET'!$A$2:$A$253,'DATA SHEET'!$H$2:$H$253)</f>
        <v>43.182620</v>
      </c>
      <c r="F501" t="str">
        <f>LOOKUP($A501,'DATA SHEET'!$A$2:$A$253,'DATA SHEET'!$I$2:$I$253)</f>
        <v xml:space="preserve"> -79.245815</v>
      </c>
      <c r="G501">
        <f>LOOKUP($A501,'DATA SHEET'!$A$2:$A$253,'DATA SHEET'!$J$2:$J$253)</f>
        <v>21</v>
      </c>
      <c r="H501" t="str">
        <f>LOOKUP($A501,'DATA SHEET'!$A$2:$A$253,'DATA SHEET'!$K$2:$K$253)</f>
        <v>Partly Cloudy</v>
      </c>
      <c r="I501" t="str">
        <f>LOOKUP($A501,'DATA SHEET'!$A$2:$A$253,'DATA SHEET'!$T$2:$T$253)</f>
        <v>SMALL</v>
      </c>
      <c r="J501" t="str">
        <f>LOOKUP($A501,'DATA SHEET'!$A$2:$A$253,'DATA SHEET'!$R$2:$R$253)</f>
        <v>YES</v>
      </c>
      <c r="K501" t="str">
        <f>LOOKUP($A501,'DATA SHEET'!$A$2:$A$253,'DATA SHEET'!$O$2:$O$253)</f>
        <v>Green Area</v>
      </c>
      <c r="L501" t="s">
        <v>15</v>
      </c>
      <c r="M501">
        <v>0.15005376926732075</v>
      </c>
      <c r="N501" t="s">
        <v>16</v>
      </c>
      <c r="O501">
        <v>2.4969999999999999</v>
      </c>
    </row>
    <row r="502" spans="1:15" x14ac:dyDescent="0.25">
      <c r="A502" s="1" t="s">
        <v>41</v>
      </c>
      <c r="B502" t="s">
        <v>55</v>
      </c>
      <c r="C502" t="str">
        <f>LOOKUP(A502,'DATA SHEET'!$A$2:$A$253,'DATA SHEET'!$E$2:$E$253)</f>
        <v>20227852</v>
      </c>
      <c r="D502">
        <f>LOOKUP(A502,'DATA SHEET'!$A$2:$A$253,'DATA SHEET'!$G$2:$G$253)</f>
        <v>6.5</v>
      </c>
      <c r="E502" t="str">
        <f>LOOKUP($A502,'DATA SHEET'!$A$2:$A$253,'DATA SHEET'!$H$2:$H$253)</f>
        <v>43.182620</v>
      </c>
      <c r="F502" t="str">
        <f>LOOKUP($A502,'DATA SHEET'!$A$2:$A$253,'DATA SHEET'!$I$2:$I$253)</f>
        <v xml:space="preserve"> -79.245815</v>
      </c>
      <c r="G502">
        <f>LOOKUP($A502,'DATA SHEET'!$A$2:$A$253,'DATA SHEET'!$J$2:$J$253)</f>
        <v>21</v>
      </c>
      <c r="H502" t="str">
        <f>LOOKUP($A502,'DATA SHEET'!$A$2:$A$253,'DATA SHEET'!$K$2:$K$253)</f>
        <v>Partly Cloudy</v>
      </c>
      <c r="I502" t="str">
        <f>LOOKUP($A502,'DATA SHEET'!$A$2:$A$253,'DATA SHEET'!$T$2:$T$253)</f>
        <v>SMALL</v>
      </c>
      <c r="J502" t="str">
        <f>LOOKUP($A502,'DATA SHEET'!$A$2:$A$253,'DATA SHEET'!$R$2:$R$253)</f>
        <v>YES</v>
      </c>
      <c r="K502" t="str">
        <f>LOOKUP($A502,'DATA SHEET'!$A$2:$A$253,'DATA SHEET'!$O$2:$O$253)</f>
        <v>Green Area</v>
      </c>
      <c r="L502" t="s">
        <v>15</v>
      </c>
      <c r="M502">
        <v>0.15005376926732075</v>
      </c>
      <c r="N502" t="s">
        <v>16</v>
      </c>
      <c r="O502">
        <v>7.0540000000000003</v>
      </c>
    </row>
    <row r="503" spans="1:15" x14ac:dyDescent="0.25">
      <c r="A503" s="1" t="s">
        <v>41</v>
      </c>
      <c r="B503" t="s">
        <v>55</v>
      </c>
      <c r="C503" t="str">
        <f>LOOKUP(A503,'DATA SHEET'!$A$2:$A$253,'DATA SHEET'!$E$2:$E$253)</f>
        <v>20227852</v>
      </c>
      <c r="D503">
        <f>LOOKUP(A503,'DATA SHEET'!$A$2:$A$253,'DATA SHEET'!$G$2:$G$253)</f>
        <v>6.5</v>
      </c>
      <c r="E503" t="str">
        <f>LOOKUP($A503,'DATA SHEET'!$A$2:$A$253,'DATA SHEET'!$H$2:$H$253)</f>
        <v>43.182620</v>
      </c>
      <c r="F503" t="str">
        <f>LOOKUP($A503,'DATA SHEET'!$A$2:$A$253,'DATA SHEET'!$I$2:$I$253)</f>
        <v xml:space="preserve"> -79.245815</v>
      </c>
      <c r="G503">
        <f>LOOKUP($A503,'DATA SHEET'!$A$2:$A$253,'DATA SHEET'!$J$2:$J$253)</f>
        <v>21</v>
      </c>
      <c r="H503" t="str">
        <f>LOOKUP($A503,'DATA SHEET'!$A$2:$A$253,'DATA SHEET'!$K$2:$K$253)</f>
        <v>Partly Cloudy</v>
      </c>
      <c r="I503" t="str">
        <f>LOOKUP($A503,'DATA SHEET'!$A$2:$A$253,'DATA SHEET'!$T$2:$T$253)</f>
        <v>SMALL</v>
      </c>
      <c r="J503" t="str">
        <f>LOOKUP($A503,'DATA SHEET'!$A$2:$A$253,'DATA SHEET'!$R$2:$R$253)</f>
        <v>YES</v>
      </c>
      <c r="K503" t="str">
        <f>LOOKUP($A503,'DATA SHEET'!$A$2:$A$253,'DATA SHEET'!$O$2:$O$253)</f>
        <v>Green Area</v>
      </c>
      <c r="L503" t="s">
        <v>15</v>
      </c>
      <c r="M503">
        <v>0.15005376926732075</v>
      </c>
      <c r="N503" t="s">
        <v>16</v>
      </c>
      <c r="O503">
        <v>1.006</v>
      </c>
    </row>
    <row r="504" spans="1:15" x14ac:dyDescent="0.25">
      <c r="A504" s="1" t="s">
        <v>41</v>
      </c>
      <c r="B504" t="s">
        <v>55</v>
      </c>
      <c r="C504" t="str">
        <f>LOOKUP(A504,'DATA SHEET'!$A$2:$A$253,'DATA SHEET'!$E$2:$E$253)</f>
        <v>20227852</v>
      </c>
      <c r="D504">
        <f>LOOKUP(A504,'DATA SHEET'!$A$2:$A$253,'DATA SHEET'!$G$2:$G$253)</f>
        <v>6.5</v>
      </c>
      <c r="E504" t="str">
        <f>LOOKUP($A504,'DATA SHEET'!$A$2:$A$253,'DATA SHEET'!$H$2:$H$253)</f>
        <v>43.182620</v>
      </c>
      <c r="F504" t="str">
        <f>LOOKUP($A504,'DATA SHEET'!$A$2:$A$253,'DATA SHEET'!$I$2:$I$253)</f>
        <v xml:space="preserve"> -79.245815</v>
      </c>
      <c r="G504">
        <f>LOOKUP($A504,'DATA SHEET'!$A$2:$A$253,'DATA SHEET'!$J$2:$J$253)</f>
        <v>21</v>
      </c>
      <c r="H504" t="str">
        <f>LOOKUP($A504,'DATA SHEET'!$A$2:$A$253,'DATA SHEET'!$K$2:$K$253)</f>
        <v>Partly Cloudy</v>
      </c>
      <c r="I504" t="str">
        <f>LOOKUP($A504,'DATA SHEET'!$A$2:$A$253,'DATA SHEET'!$T$2:$T$253)</f>
        <v>SMALL</v>
      </c>
      <c r="J504" t="str">
        <f>LOOKUP($A504,'DATA SHEET'!$A$2:$A$253,'DATA SHEET'!$R$2:$R$253)</f>
        <v>YES</v>
      </c>
      <c r="K504" t="str">
        <f>LOOKUP($A504,'DATA SHEET'!$A$2:$A$253,'DATA SHEET'!$O$2:$O$253)</f>
        <v>Green Area</v>
      </c>
      <c r="L504" t="s">
        <v>15</v>
      </c>
      <c r="M504">
        <v>0.15005376926732075</v>
      </c>
      <c r="N504" t="s">
        <v>16</v>
      </c>
      <c r="O504">
        <v>1.762</v>
      </c>
    </row>
    <row r="505" spans="1:15" x14ac:dyDescent="0.25">
      <c r="A505" s="1" t="s">
        <v>41</v>
      </c>
      <c r="B505" t="s">
        <v>55</v>
      </c>
      <c r="C505" t="str">
        <f>LOOKUP(A505,'DATA SHEET'!$A$2:$A$253,'DATA SHEET'!$E$2:$E$253)</f>
        <v>20227852</v>
      </c>
      <c r="D505">
        <f>LOOKUP(A505,'DATA SHEET'!$A$2:$A$253,'DATA SHEET'!$G$2:$G$253)</f>
        <v>6.5</v>
      </c>
      <c r="E505" t="str">
        <f>LOOKUP($A505,'DATA SHEET'!$A$2:$A$253,'DATA SHEET'!$H$2:$H$253)</f>
        <v>43.182620</v>
      </c>
      <c r="F505" t="str">
        <f>LOOKUP($A505,'DATA SHEET'!$A$2:$A$253,'DATA SHEET'!$I$2:$I$253)</f>
        <v xml:space="preserve"> -79.245815</v>
      </c>
      <c r="G505">
        <f>LOOKUP($A505,'DATA SHEET'!$A$2:$A$253,'DATA SHEET'!$J$2:$J$253)</f>
        <v>21</v>
      </c>
      <c r="H505" t="str">
        <f>LOOKUP($A505,'DATA SHEET'!$A$2:$A$253,'DATA SHEET'!$K$2:$K$253)</f>
        <v>Partly Cloudy</v>
      </c>
      <c r="I505" t="str">
        <f>LOOKUP($A505,'DATA SHEET'!$A$2:$A$253,'DATA SHEET'!$T$2:$T$253)</f>
        <v>SMALL</v>
      </c>
      <c r="J505" t="str">
        <f>LOOKUP($A505,'DATA SHEET'!$A$2:$A$253,'DATA SHEET'!$R$2:$R$253)</f>
        <v>YES</v>
      </c>
      <c r="K505" t="str">
        <f>LOOKUP($A505,'DATA SHEET'!$A$2:$A$253,'DATA SHEET'!$O$2:$O$253)</f>
        <v>Green Area</v>
      </c>
      <c r="L505" t="s">
        <v>15</v>
      </c>
      <c r="M505">
        <v>0.15005376926732075</v>
      </c>
      <c r="N505" t="s">
        <v>16</v>
      </c>
      <c r="O505">
        <v>1.0029999999999999</v>
      </c>
    </row>
    <row r="506" spans="1:15" x14ac:dyDescent="0.25">
      <c r="A506" s="1" t="s">
        <v>41</v>
      </c>
      <c r="B506" t="s">
        <v>55</v>
      </c>
      <c r="C506" t="str">
        <f>LOOKUP(A506,'DATA SHEET'!$A$2:$A$253,'DATA SHEET'!$E$2:$E$253)</f>
        <v>20227852</v>
      </c>
      <c r="D506">
        <f>LOOKUP(A506,'DATA SHEET'!$A$2:$A$253,'DATA SHEET'!$G$2:$G$253)</f>
        <v>6.5</v>
      </c>
      <c r="E506" t="str">
        <f>LOOKUP($A506,'DATA SHEET'!$A$2:$A$253,'DATA SHEET'!$H$2:$H$253)</f>
        <v>43.182620</v>
      </c>
      <c r="F506" t="str">
        <f>LOOKUP($A506,'DATA SHEET'!$A$2:$A$253,'DATA SHEET'!$I$2:$I$253)</f>
        <v xml:space="preserve"> -79.245815</v>
      </c>
      <c r="G506">
        <f>LOOKUP($A506,'DATA SHEET'!$A$2:$A$253,'DATA SHEET'!$J$2:$J$253)</f>
        <v>21</v>
      </c>
      <c r="H506" t="str">
        <f>LOOKUP($A506,'DATA SHEET'!$A$2:$A$253,'DATA SHEET'!$K$2:$K$253)</f>
        <v>Partly Cloudy</v>
      </c>
      <c r="I506" t="str">
        <f>LOOKUP($A506,'DATA SHEET'!$A$2:$A$253,'DATA SHEET'!$T$2:$T$253)</f>
        <v>SMALL</v>
      </c>
      <c r="J506" t="str">
        <f>LOOKUP($A506,'DATA SHEET'!$A$2:$A$253,'DATA SHEET'!$R$2:$R$253)</f>
        <v>YES</v>
      </c>
      <c r="K506" t="str">
        <f>LOOKUP($A506,'DATA SHEET'!$A$2:$A$253,'DATA SHEET'!$O$2:$O$253)</f>
        <v>Green Area</v>
      </c>
      <c r="L506" t="s">
        <v>15</v>
      </c>
      <c r="M506">
        <v>0.15005376926732075</v>
      </c>
      <c r="N506" t="s">
        <v>16</v>
      </c>
      <c r="O506">
        <v>0.76100000000000001</v>
      </c>
    </row>
    <row r="507" spans="1:15" x14ac:dyDescent="0.25">
      <c r="A507" s="1" t="s">
        <v>41</v>
      </c>
      <c r="B507" t="s">
        <v>55</v>
      </c>
      <c r="C507" t="str">
        <f>LOOKUP(A507,'DATA SHEET'!$A$2:$A$253,'DATA SHEET'!$E$2:$E$253)</f>
        <v>20227852</v>
      </c>
      <c r="D507">
        <f>LOOKUP(A507,'DATA SHEET'!$A$2:$A$253,'DATA SHEET'!$G$2:$G$253)</f>
        <v>6.5</v>
      </c>
      <c r="E507" t="str">
        <f>LOOKUP($A507,'DATA SHEET'!$A$2:$A$253,'DATA SHEET'!$H$2:$H$253)</f>
        <v>43.182620</v>
      </c>
      <c r="F507" t="str">
        <f>LOOKUP($A507,'DATA SHEET'!$A$2:$A$253,'DATA SHEET'!$I$2:$I$253)</f>
        <v xml:space="preserve"> -79.245815</v>
      </c>
      <c r="G507">
        <f>LOOKUP($A507,'DATA SHEET'!$A$2:$A$253,'DATA SHEET'!$J$2:$J$253)</f>
        <v>21</v>
      </c>
      <c r="H507" t="str">
        <f>LOOKUP($A507,'DATA SHEET'!$A$2:$A$253,'DATA SHEET'!$K$2:$K$253)</f>
        <v>Partly Cloudy</v>
      </c>
      <c r="I507" t="str">
        <f>LOOKUP($A507,'DATA SHEET'!$A$2:$A$253,'DATA SHEET'!$T$2:$T$253)</f>
        <v>SMALL</v>
      </c>
      <c r="J507" t="str">
        <f>LOOKUP($A507,'DATA SHEET'!$A$2:$A$253,'DATA SHEET'!$R$2:$R$253)</f>
        <v>YES</v>
      </c>
      <c r="K507" t="str">
        <f>LOOKUP($A507,'DATA SHEET'!$A$2:$A$253,'DATA SHEET'!$O$2:$O$253)</f>
        <v>Green Area</v>
      </c>
      <c r="L507" t="s">
        <v>15</v>
      </c>
      <c r="M507">
        <v>0.15005376926732075</v>
      </c>
      <c r="N507" t="s">
        <v>16</v>
      </c>
      <c r="O507">
        <v>1.998</v>
      </c>
    </row>
    <row r="508" spans="1:15" x14ac:dyDescent="0.25">
      <c r="A508" s="1" t="s">
        <v>41</v>
      </c>
      <c r="B508" t="s">
        <v>55</v>
      </c>
      <c r="C508" t="str">
        <f>LOOKUP(A508,'DATA SHEET'!$A$2:$A$253,'DATA SHEET'!$E$2:$E$253)</f>
        <v>20227852</v>
      </c>
      <c r="D508">
        <f>LOOKUP(A508,'DATA SHEET'!$A$2:$A$253,'DATA SHEET'!$G$2:$G$253)</f>
        <v>6.5</v>
      </c>
      <c r="E508" t="str">
        <f>LOOKUP($A508,'DATA SHEET'!$A$2:$A$253,'DATA SHEET'!$H$2:$H$253)</f>
        <v>43.182620</v>
      </c>
      <c r="F508" t="str">
        <f>LOOKUP($A508,'DATA SHEET'!$A$2:$A$253,'DATA SHEET'!$I$2:$I$253)</f>
        <v xml:space="preserve"> -79.245815</v>
      </c>
      <c r="G508">
        <f>LOOKUP($A508,'DATA SHEET'!$A$2:$A$253,'DATA SHEET'!$J$2:$J$253)</f>
        <v>21</v>
      </c>
      <c r="H508" t="str">
        <f>LOOKUP($A508,'DATA SHEET'!$A$2:$A$253,'DATA SHEET'!$K$2:$K$253)</f>
        <v>Partly Cloudy</v>
      </c>
      <c r="I508" t="str">
        <f>LOOKUP($A508,'DATA SHEET'!$A$2:$A$253,'DATA SHEET'!$T$2:$T$253)</f>
        <v>SMALL</v>
      </c>
      <c r="J508" t="str">
        <f>LOOKUP($A508,'DATA SHEET'!$A$2:$A$253,'DATA SHEET'!$R$2:$R$253)</f>
        <v>YES</v>
      </c>
      <c r="K508" t="str">
        <f>LOOKUP($A508,'DATA SHEET'!$A$2:$A$253,'DATA SHEET'!$O$2:$O$253)</f>
        <v>Green Area</v>
      </c>
      <c r="L508" t="s">
        <v>15</v>
      </c>
      <c r="M508">
        <v>0.15005376926732075</v>
      </c>
      <c r="N508" t="s">
        <v>16</v>
      </c>
      <c r="O508">
        <v>1.254</v>
      </c>
    </row>
    <row r="509" spans="1:15" x14ac:dyDescent="0.25">
      <c r="A509" s="1" t="s">
        <v>41</v>
      </c>
      <c r="B509" t="s">
        <v>55</v>
      </c>
      <c r="C509" t="str">
        <f>LOOKUP(A509,'DATA SHEET'!$A$2:$A$253,'DATA SHEET'!$E$2:$E$253)</f>
        <v>20227852</v>
      </c>
      <c r="D509">
        <f>LOOKUP(A509,'DATA SHEET'!$A$2:$A$253,'DATA SHEET'!$G$2:$G$253)</f>
        <v>6.5</v>
      </c>
      <c r="E509" t="str">
        <f>LOOKUP($A509,'DATA SHEET'!$A$2:$A$253,'DATA SHEET'!$H$2:$H$253)</f>
        <v>43.182620</v>
      </c>
      <c r="F509" t="str">
        <f>LOOKUP($A509,'DATA SHEET'!$A$2:$A$253,'DATA SHEET'!$I$2:$I$253)</f>
        <v xml:space="preserve"> -79.245815</v>
      </c>
      <c r="G509">
        <f>LOOKUP($A509,'DATA SHEET'!$A$2:$A$253,'DATA SHEET'!$J$2:$J$253)</f>
        <v>21</v>
      </c>
      <c r="H509" t="str">
        <f>LOOKUP($A509,'DATA SHEET'!$A$2:$A$253,'DATA SHEET'!$K$2:$K$253)</f>
        <v>Partly Cloudy</v>
      </c>
      <c r="I509" t="str">
        <f>LOOKUP($A509,'DATA SHEET'!$A$2:$A$253,'DATA SHEET'!$T$2:$T$253)</f>
        <v>SMALL</v>
      </c>
      <c r="J509" t="str">
        <f>LOOKUP($A509,'DATA SHEET'!$A$2:$A$253,'DATA SHEET'!$R$2:$R$253)</f>
        <v>YES</v>
      </c>
      <c r="K509" t="str">
        <f>LOOKUP($A509,'DATA SHEET'!$A$2:$A$253,'DATA SHEET'!$O$2:$O$253)</f>
        <v>Green Area</v>
      </c>
      <c r="L509" t="s">
        <v>15</v>
      </c>
      <c r="M509">
        <v>0.15005376926732075</v>
      </c>
      <c r="N509" t="s">
        <v>16</v>
      </c>
      <c r="O509">
        <v>1.492</v>
      </c>
    </row>
    <row r="510" spans="1:15" x14ac:dyDescent="0.25">
      <c r="A510" s="1" t="s">
        <v>41</v>
      </c>
      <c r="B510" t="s">
        <v>55</v>
      </c>
      <c r="C510" t="str">
        <f>LOOKUP(A510,'DATA SHEET'!$A$2:$A$253,'DATA SHEET'!$E$2:$E$253)</f>
        <v>20227852</v>
      </c>
      <c r="D510">
        <f>LOOKUP(A510,'DATA SHEET'!$A$2:$A$253,'DATA SHEET'!$G$2:$G$253)</f>
        <v>6.5</v>
      </c>
      <c r="E510" t="str">
        <f>LOOKUP($A510,'DATA SHEET'!$A$2:$A$253,'DATA SHEET'!$H$2:$H$253)</f>
        <v>43.182620</v>
      </c>
      <c r="F510" t="str">
        <f>LOOKUP($A510,'DATA SHEET'!$A$2:$A$253,'DATA SHEET'!$I$2:$I$253)</f>
        <v xml:space="preserve"> -79.245815</v>
      </c>
      <c r="G510">
        <f>LOOKUP($A510,'DATA SHEET'!$A$2:$A$253,'DATA SHEET'!$J$2:$J$253)</f>
        <v>21</v>
      </c>
      <c r="H510" t="str">
        <f>LOOKUP($A510,'DATA SHEET'!$A$2:$A$253,'DATA SHEET'!$K$2:$K$253)</f>
        <v>Partly Cloudy</v>
      </c>
      <c r="I510" t="str">
        <f>LOOKUP($A510,'DATA SHEET'!$A$2:$A$253,'DATA SHEET'!$T$2:$T$253)</f>
        <v>SMALL</v>
      </c>
      <c r="J510" t="str">
        <f>LOOKUP($A510,'DATA SHEET'!$A$2:$A$253,'DATA SHEET'!$R$2:$R$253)</f>
        <v>YES</v>
      </c>
      <c r="K510" t="str">
        <f>LOOKUP($A510,'DATA SHEET'!$A$2:$A$253,'DATA SHEET'!$O$2:$O$253)</f>
        <v>Green Area</v>
      </c>
      <c r="L510" t="s">
        <v>15</v>
      </c>
      <c r="M510">
        <v>0.15005376926732075</v>
      </c>
      <c r="N510" t="s">
        <v>16</v>
      </c>
      <c r="O510">
        <v>2.242</v>
      </c>
    </row>
    <row r="511" spans="1:15" x14ac:dyDescent="0.25">
      <c r="A511" s="1" t="s">
        <v>41</v>
      </c>
      <c r="B511" t="s">
        <v>55</v>
      </c>
      <c r="C511" t="str">
        <f>LOOKUP(A511,'DATA SHEET'!$A$2:$A$253,'DATA SHEET'!$E$2:$E$253)</f>
        <v>20227852</v>
      </c>
      <c r="D511">
        <f>LOOKUP(A511,'DATA SHEET'!$A$2:$A$253,'DATA SHEET'!$G$2:$G$253)</f>
        <v>6.5</v>
      </c>
      <c r="E511" t="str">
        <f>LOOKUP($A511,'DATA SHEET'!$A$2:$A$253,'DATA SHEET'!$H$2:$H$253)</f>
        <v>43.182620</v>
      </c>
      <c r="F511" t="str">
        <f>LOOKUP($A511,'DATA SHEET'!$A$2:$A$253,'DATA SHEET'!$I$2:$I$253)</f>
        <v xml:space="preserve"> -79.245815</v>
      </c>
      <c r="G511">
        <f>LOOKUP($A511,'DATA SHEET'!$A$2:$A$253,'DATA SHEET'!$J$2:$J$253)</f>
        <v>21</v>
      </c>
      <c r="H511" t="str">
        <f>LOOKUP($A511,'DATA SHEET'!$A$2:$A$253,'DATA SHEET'!$K$2:$K$253)</f>
        <v>Partly Cloudy</v>
      </c>
      <c r="I511" t="str">
        <f>LOOKUP($A511,'DATA SHEET'!$A$2:$A$253,'DATA SHEET'!$T$2:$T$253)</f>
        <v>SMALL</v>
      </c>
      <c r="J511" t="str">
        <f>LOOKUP($A511,'DATA SHEET'!$A$2:$A$253,'DATA SHEET'!$R$2:$R$253)</f>
        <v>YES</v>
      </c>
      <c r="K511" t="str">
        <f>LOOKUP($A511,'DATA SHEET'!$A$2:$A$253,'DATA SHEET'!$O$2:$O$253)</f>
        <v>Green Area</v>
      </c>
      <c r="L511" t="s">
        <v>15</v>
      </c>
      <c r="M511">
        <v>0.15005376926732075</v>
      </c>
      <c r="N511" t="s">
        <v>16</v>
      </c>
      <c r="O511">
        <v>1.008</v>
      </c>
    </row>
    <row r="512" spans="1:15" x14ac:dyDescent="0.25">
      <c r="A512" s="1" t="s">
        <v>41</v>
      </c>
      <c r="B512" t="s">
        <v>55</v>
      </c>
      <c r="C512" t="str">
        <f>LOOKUP(A512,'DATA SHEET'!$A$2:$A$253,'DATA SHEET'!$E$2:$E$253)</f>
        <v>20227852</v>
      </c>
      <c r="D512">
        <f>LOOKUP(A512,'DATA SHEET'!$A$2:$A$253,'DATA SHEET'!$G$2:$G$253)</f>
        <v>6.5</v>
      </c>
      <c r="E512" t="str">
        <f>LOOKUP($A512,'DATA SHEET'!$A$2:$A$253,'DATA SHEET'!$H$2:$H$253)</f>
        <v>43.182620</v>
      </c>
      <c r="F512" t="str">
        <f>LOOKUP($A512,'DATA SHEET'!$A$2:$A$253,'DATA SHEET'!$I$2:$I$253)</f>
        <v xml:space="preserve"> -79.245815</v>
      </c>
      <c r="G512">
        <f>LOOKUP($A512,'DATA SHEET'!$A$2:$A$253,'DATA SHEET'!$J$2:$J$253)</f>
        <v>21</v>
      </c>
      <c r="H512" t="str">
        <f>LOOKUP($A512,'DATA SHEET'!$A$2:$A$253,'DATA SHEET'!$K$2:$K$253)</f>
        <v>Partly Cloudy</v>
      </c>
      <c r="I512" t="str">
        <f>LOOKUP($A512,'DATA SHEET'!$A$2:$A$253,'DATA SHEET'!$T$2:$T$253)</f>
        <v>SMALL</v>
      </c>
      <c r="J512" t="str">
        <f>LOOKUP($A512,'DATA SHEET'!$A$2:$A$253,'DATA SHEET'!$R$2:$R$253)</f>
        <v>YES</v>
      </c>
      <c r="K512" t="str">
        <f>LOOKUP($A512,'DATA SHEET'!$A$2:$A$253,'DATA SHEET'!$O$2:$O$253)</f>
        <v>Green Area</v>
      </c>
      <c r="L512" t="s">
        <v>15</v>
      </c>
      <c r="M512">
        <v>0.15005376926732075</v>
      </c>
      <c r="N512" t="s">
        <v>16</v>
      </c>
      <c r="O512">
        <v>0.998</v>
      </c>
    </row>
    <row r="513" spans="1:15" x14ac:dyDescent="0.25">
      <c r="A513" s="1" t="s">
        <v>41</v>
      </c>
      <c r="B513" t="s">
        <v>55</v>
      </c>
      <c r="C513" t="str">
        <f>LOOKUP(A513,'DATA SHEET'!$A$2:$A$253,'DATA SHEET'!$E$2:$E$253)</f>
        <v>20227852</v>
      </c>
      <c r="D513">
        <f>LOOKUP(A513,'DATA SHEET'!$A$2:$A$253,'DATA SHEET'!$G$2:$G$253)</f>
        <v>6.5</v>
      </c>
      <c r="E513" t="str">
        <f>LOOKUP($A513,'DATA SHEET'!$A$2:$A$253,'DATA SHEET'!$H$2:$H$253)</f>
        <v>43.182620</v>
      </c>
      <c r="F513" t="str">
        <f>LOOKUP($A513,'DATA SHEET'!$A$2:$A$253,'DATA SHEET'!$I$2:$I$253)</f>
        <v xml:space="preserve"> -79.245815</v>
      </c>
      <c r="G513">
        <f>LOOKUP($A513,'DATA SHEET'!$A$2:$A$253,'DATA SHEET'!$J$2:$J$253)</f>
        <v>21</v>
      </c>
      <c r="H513" t="str">
        <f>LOOKUP($A513,'DATA SHEET'!$A$2:$A$253,'DATA SHEET'!$K$2:$K$253)</f>
        <v>Partly Cloudy</v>
      </c>
      <c r="I513" t="str">
        <f>LOOKUP($A513,'DATA SHEET'!$A$2:$A$253,'DATA SHEET'!$T$2:$T$253)</f>
        <v>SMALL</v>
      </c>
      <c r="J513" t="str">
        <f>LOOKUP($A513,'DATA SHEET'!$A$2:$A$253,'DATA SHEET'!$R$2:$R$253)</f>
        <v>YES</v>
      </c>
      <c r="K513" t="str">
        <f>LOOKUP($A513,'DATA SHEET'!$A$2:$A$253,'DATA SHEET'!$O$2:$O$253)</f>
        <v>Green Area</v>
      </c>
      <c r="L513" t="s">
        <v>15</v>
      </c>
      <c r="M513">
        <v>0.15005376926732075</v>
      </c>
      <c r="N513" t="s">
        <v>16</v>
      </c>
      <c r="O513">
        <v>1.2350000000000001</v>
      </c>
    </row>
    <row r="514" spans="1:15" x14ac:dyDescent="0.25">
      <c r="A514" s="1" t="s">
        <v>41</v>
      </c>
      <c r="B514" t="s">
        <v>55</v>
      </c>
      <c r="C514" t="str">
        <f>LOOKUP(A514,'DATA SHEET'!$A$2:$A$253,'DATA SHEET'!$E$2:$E$253)</f>
        <v>20227852</v>
      </c>
      <c r="D514">
        <f>LOOKUP(A514,'DATA SHEET'!$A$2:$A$253,'DATA SHEET'!$G$2:$G$253)</f>
        <v>6.5</v>
      </c>
      <c r="E514" t="str">
        <f>LOOKUP($A514,'DATA SHEET'!$A$2:$A$253,'DATA SHEET'!$H$2:$H$253)</f>
        <v>43.182620</v>
      </c>
      <c r="F514" t="str">
        <f>LOOKUP($A514,'DATA SHEET'!$A$2:$A$253,'DATA SHEET'!$I$2:$I$253)</f>
        <v xml:space="preserve"> -79.245815</v>
      </c>
      <c r="G514">
        <f>LOOKUP($A514,'DATA SHEET'!$A$2:$A$253,'DATA SHEET'!$J$2:$J$253)</f>
        <v>21</v>
      </c>
      <c r="H514" t="str">
        <f>LOOKUP($A514,'DATA SHEET'!$A$2:$A$253,'DATA SHEET'!$K$2:$K$253)</f>
        <v>Partly Cloudy</v>
      </c>
      <c r="I514" t="str">
        <f>LOOKUP($A514,'DATA SHEET'!$A$2:$A$253,'DATA SHEET'!$T$2:$T$253)</f>
        <v>SMALL</v>
      </c>
      <c r="J514" t="str">
        <f>LOOKUP($A514,'DATA SHEET'!$A$2:$A$253,'DATA SHEET'!$R$2:$R$253)</f>
        <v>YES</v>
      </c>
      <c r="K514" t="str">
        <f>LOOKUP($A514,'DATA SHEET'!$A$2:$A$253,'DATA SHEET'!$O$2:$O$253)</f>
        <v>Green Area</v>
      </c>
      <c r="L514" t="s">
        <v>15</v>
      </c>
      <c r="M514">
        <v>0.15005376926732075</v>
      </c>
      <c r="N514" t="s">
        <v>16</v>
      </c>
      <c r="O514">
        <v>0.999</v>
      </c>
    </row>
    <row r="515" spans="1:15" x14ac:dyDescent="0.25">
      <c r="A515" s="1" t="s">
        <v>41</v>
      </c>
      <c r="B515" t="s">
        <v>55</v>
      </c>
      <c r="C515" t="str">
        <f>LOOKUP(A515,'DATA SHEET'!$A$2:$A$253,'DATA SHEET'!$E$2:$E$253)</f>
        <v>20227852</v>
      </c>
      <c r="D515">
        <f>LOOKUP(A515,'DATA SHEET'!$A$2:$A$253,'DATA SHEET'!$G$2:$G$253)</f>
        <v>6.5</v>
      </c>
      <c r="E515" t="str">
        <f>LOOKUP($A515,'DATA SHEET'!$A$2:$A$253,'DATA SHEET'!$H$2:$H$253)</f>
        <v>43.182620</v>
      </c>
      <c r="F515" t="str">
        <f>LOOKUP($A515,'DATA SHEET'!$A$2:$A$253,'DATA SHEET'!$I$2:$I$253)</f>
        <v xml:space="preserve"> -79.245815</v>
      </c>
      <c r="G515">
        <f>LOOKUP($A515,'DATA SHEET'!$A$2:$A$253,'DATA SHEET'!$J$2:$J$253)</f>
        <v>21</v>
      </c>
      <c r="H515" t="str">
        <f>LOOKUP($A515,'DATA SHEET'!$A$2:$A$253,'DATA SHEET'!$K$2:$K$253)</f>
        <v>Partly Cloudy</v>
      </c>
      <c r="I515" t="str">
        <f>LOOKUP($A515,'DATA SHEET'!$A$2:$A$253,'DATA SHEET'!$T$2:$T$253)</f>
        <v>SMALL</v>
      </c>
      <c r="J515" t="str">
        <f>LOOKUP($A515,'DATA SHEET'!$A$2:$A$253,'DATA SHEET'!$R$2:$R$253)</f>
        <v>YES</v>
      </c>
      <c r="K515" t="str">
        <f>LOOKUP($A515,'DATA SHEET'!$A$2:$A$253,'DATA SHEET'!$O$2:$O$253)</f>
        <v>Green Area</v>
      </c>
      <c r="L515" t="s">
        <v>15</v>
      </c>
      <c r="M515">
        <v>0.15005376926732075</v>
      </c>
      <c r="N515" t="s">
        <v>16</v>
      </c>
      <c r="O515">
        <v>2.76</v>
      </c>
    </row>
    <row r="516" spans="1:15" x14ac:dyDescent="0.25">
      <c r="A516" s="1" t="s">
        <v>41</v>
      </c>
      <c r="B516" t="s">
        <v>55</v>
      </c>
      <c r="C516" t="str">
        <f>LOOKUP(A516,'DATA SHEET'!$A$2:$A$253,'DATA SHEET'!$E$2:$E$253)</f>
        <v>20227852</v>
      </c>
      <c r="D516">
        <f>LOOKUP(A516,'DATA SHEET'!$A$2:$A$253,'DATA SHEET'!$G$2:$G$253)</f>
        <v>6.5</v>
      </c>
      <c r="E516" t="str">
        <f>LOOKUP($A516,'DATA SHEET'!$A$2:$A$253,'DATA SHEET'!$H$2:$H$253)</f>
        <v>43.182620</v>
      </c>
      <c r="F516" t="str">
        <f>LOOKUP($A516,'DATA SHEET'!$A$2:$A$253,'DATA SHEET'!$I$2:$I$253)</f>
        <v xml:space="preserve"> -79.245815</v>
      </c>
      <c r="G516">
        <f>LOOKUP($A516,'DATA SHEET'!$A$2:$A$253,'DATA SHEET'!$J$2:$J$253)</f>
        <v>21</v>
      </c>
      <c r="H516" t="str">
        <f>LOOKUP($A516,'DATA SHEET'!$A$2:$A$253,'DATA SHEET'!$K$2:$K$253)</f>
        <v>Partly Cloudy</v>
      </c>
      <c r="I516" t="str">
        <f>LOOKUP($A516,'DATA SHEET'!$A$2:$A$253,'DATA SHEET'!$T$2:$T$253)</f>
        <v>SMALL</v>
      </c>
      <c r="J516" t="str">
        <f>LOOKUP($A516,'DATA SHEET'!$A$2:$A$253,'DATA SHEET'!$R$2:$R$253)</f>
        <v>YES</v>
      </c>
      <c r="K516" t="str">
        <f>LOOKUP($A516,'DATA SHEET'!$A$2:$A$253,'DATA SHEET'!$O$2:$O$253)</f>
        <v>Green Area</v>
      </c>
      <c r="L516" t="s">
        <v>15</v>
      </c>
      <c r="M516">
        <v>0.15005376926732075</v>
      </c>
      <c r="N516" t="s">
        <v>16</v>
      </c>
      <c r="O516">
        <v>0.76400000000000001</v>
      </c>
    </row>
    <row r="517" spans="1:15" x14ac:dyDescent="0.25">
      <c r="A517" s="1" t="s">
        <v>41</v>
      </c>
      <c r="B517" t="s">
        <v>55</v>
      </c>
      <c r="C517" t="str">
        <f>LOOKUP(A517,'DATA SHEET'!$A$2:$A$253,'DATA SHEET'!$E$2:$E$253)</f>
        <v>20227852</v>
      </c>
      <c r="D517">
        <f>LOOKUP(A517,'DATA SHEET'!$A$2:$A$253,'DATA SHEET'!$G$2:$G$253)</f>
        <v>6.5</v>
      </c>
      <c r="E517" t="str">
        <f>LOOKUP($A517,'DATA SHEET'!$A$2:$A$253,'DATA SHEET'!$H$2:$H$253)</f>
        <v>43.182620</v>
      </c>
      <c r="F517" t="str">
        <f>LOOKUP($A517,'DATA SHEET'!$A$2:$A$253,'DATA SHEET'!$I$2:$I$253)</f>
        <v xml:space="preserve"> -79.245815</v>
      </c>
      <c r="G517">
        <f>LOOKUP($A517,'DATA SHEET'!$A$2:$A$253,'DATA SHEET'!$J$2:$J$253)</f>
        <v>21</v>
      </c>
      <c r="H517" t="str">
        <f>LOOKUP($A517,'DATA SHEET'!$A$2:$A$253,'DATA SHEET'!$K$2:$K$253)</f>
        <v>Partly Cloudy</v>
      </c>
      <c r="I517" t="str">
        <f>LOOKUP($A517,'DATA SHEET'!$A$2:$A$253,'DATA SHEET'!$T$2:$T$253)</f>
        <v>SMALL</v>
      </c>
      <c r="J517" t="str">
        <f>LOOKUP($A517,'DATA SHEET'!$A$2:$A$253,'DATA SHEET'!$R$2:$R$253)</f>
        <v>YES</v>
      </c>
      <c r="K517" t="str">
        <f>LOOKUP($A517,'DATA SHEET'!$A$2:$A$253,'DATA SHEET'!$O$2:$O$253)</f>
        <v>Green Area</v>
      </c>
      <c r="L517" t="s">
        <v>15</v>
      </c>
      <c r="M517">
        <v>0.15005376926732075</v>
      </c>
      <c r="N517" t="s">
        <v>16</v>
      </c>
      <c r="O517">
        <v>2.266</v>
      </c>
    </row>
    <row r="518" spans="1:15" x14ac:dyDescent="0.25">
      <c r="A518" s="1" t="s">
        <v>41</v>
      </c>
      <c r="B518" t="s">
        <v>55</v>
      </c>
      <c r="C518" t="str">
        <f>LOOKUP(A518,'DATA SHEET'!$A$2:$A$253,'DATA SHEET'!$E$2:$E$253)</f>
        <v>20227852</v>
      </c>
      <c r="D518">
        <f>LOOKUP(A518,'DATA SHEET'!$A$2:$A$253,'DATA SHEET'!$G$2:$G$253)</f>
        <v>6.5</v>
      </c>
      <c r="E518" t="str">
        <f>LOOKUP($A518,'DATA SHEET'!$A$2:$A$253,'DATA SHEET'!$H$2:$H$253)</f>
        <v>43.182620</v>
      </c>
      <c r="F518" t="str">
        <f>LOOKUP($A518,'DATA SHEET'!$A$2:$A$253,'DATA SHEET'!$I$2:$I$253)</f>
        <v xml:space="preserve"> -79.245815</v>
      </c>
      <c r="G518">
        <f>LOOKUP($A518,'DATA SHEET'!$A$2:$A$253,'DATA SHEET'!$J$2:$J$253)</f>
        <v>21</v>
      </c>
      <c r="H518" t="str">
        <f>LOOKUP($A518,'DATA SHEET'!$A$2:$A$253,'DATA SHEET'!$K$2:$K$253)</f>
        <v>Partly Cloudy</v>
      </c>
      <c r="I518" t="str">
        <f>LOOKUP($A518,'DATA SHEET'!$A$2:$A$253,'DATA SHEET'!$T$2:$T$253)</f>
        <v>SMALL</v>
      </c>
      <c r="J518" t="str">
        <f>LOOKUP($A518,'DATA SHEET'!$A$2:$A$253,'DATA SHEET'!$R$2:$R$253)</f>
        <v>YES</v>
      </c>
      <c r="K518" t="str">
        <f>LOOKUP($A518,'DATA SHEET'!$A$2:$A$253,'DATA SHEET'!$O$2:$O$253)</f>
        <v>Green Area</v>
      </c>
      <c r="L518" t="s">
        <v>15</v>
      </c>
      <c r="M518">
        <v>0.15005376926732075</v>
      </c>
      <c r="N518" t="s">
        <v>16</v>
      </c>
      <c r="O518">
        <v>1.4990000000000001</v>
      </c>
    </row>
    <row r="519" spans="1:15" x14ac:dyDescent="0.25">
      <c r="A519" s="1" t="s">
        <v>41</v>
      </c>
      <c r="B519" t="s">
        <v>55</v>
      </c>
      <c r="C519" t="str">
        <f>LOOKUP(A519,'DATA SHEET'!$A$2:$A$253,'DATA SHEET'!$E$2:$E$253)</f>
        <v>20227852</v>
      </c>
      <c r="D519">
        <f>LOOKUP(A519,'DATA SHEET'!$A$2:$A$253,'DATA SHEET'!$G$2:$G$253)</f>
        <v>6.5</v>
      </c>
      <c r="E519" t="str">
        <f>LOOKUP($A519,'DATA SHEET'!$A$2:$A$253,'DATA SHEET'!$H$2:$H$253)</f>
        <v>43.182620</v>
      </c>
      <c r="F519" t="str">
        <f>LOOKUP($A519,'DATA SHEET'!$A$2:$A$253,'DATA SHEET'!$I$2:$I$253)</f>
        <v xml:space="preserve"> -79.245815</v>
      </c>
      <c r="G519">
        <f>LOOKUP($A519,'DATA SHEET'!$A$2:$A$253,'DATA SHEET'!$J$2:$J$253)</f>
        <v>21</v>
      </c>
      <c r="H519" t="str">
        <f>LOOKUP($A519,'DATA SHEET'!$A$2:$A$253,'DATA SHEET'!$K$2:$K$253)</f>
        <v>Partly Cloudy</v>
      </c>
      <c r="I519" t="str">
        <f>LOOKUP($A519,'DATA SHEET'!$A$2:$A$253,'DATA SHEET'!$T$2:$T$253)</f>
        <v>SMALL</v>
      </c>
      <c r="J519" t="str">
        <f>LOOKUP($A519,'DATA SHEET'!$A$2:$A$253,'DATA SHEET'!$R$2:$R$253)</f>
        <v>YES</v>
      </c>
      <c r="K519" t="str">
        <f>LOOKUP($A519,'DATA SHEET'!$A$2:$A$253,'DATA SHEET'!$O$2:$O$253)</f>
        <v>Green Area</v>
      </c>
      <c r="L519" t="s">
        <v>15</v>
      </c>
      <c r="M519">
        <v>0.15005376926732075</v>
      </c>
      <c r="N519" t="s">
        <v>16</v>
      </c>
      <c r="O519">
        <v>2.7349999999999999</v>
      </c>
    </row>
    <row r="520" spans="1:15" x14ac:dyDescent="0.25">
      <c r="A520" s="1" t="s">
        <v>41</v>
      </c>
      <c r="B520" t="s">
        <v>55</v>
      </c>
      <c r="C520" t="str">
        <f>LOOKUP(A520,'DATA SHEET'!$A$2:$A$253,'DATA SHEET'!$E$2:$E$253)</f>
        <v>20227852</v>
      </c>
      <c r="D520">
        <f>LOOKUP(A520,'DATA SHEET'!$A$2:$A$253,'DATA SHEET'!$G$2:$G$253)</f>
        <v>6.5</v>
      </c>
      <c r="E520" t="str">
        <f>LOOKUP($A520,'DATA SHEET'!$A$2:$A$253,'DATA SHEET'!$H$2:$H$253)</f>
        <v>43.182620</v>
      </c>
      <c r="F520" t="str">
        <f>LOOKUP($A520,'DATA SHEET'!$A$2:$A$253,'DATA SHEET'!$I$2:$I$253)</f>
        <v xml:space="preserve"> -79.245815</v>
      </c>
      <c r="G520">
        <f>LOOKUP($A520,'DATA SHEET'!$A$2:$A$253,'DATA SHEET'!$J$2:$J$253)</f>
        <v>21</v>
      </c>
      <c r="H520" t="str">
        <f>LOOKUP($A520,'DATA SHEET'!$A$2:$A$253,'DATA SHEET'!$K$2:$K$253)</f>
        <v>Partly Cloudy</v>
      </c>
      <c r="I520" t="str">
        <f>LOOKUP($A520,'DATA SHEET'!$A$2:$A$253,'DATA SHEET'!$T$2:$T$253)</f>
        <v>SMALL</v>
      </c>
      <c r="J520" t="str">
        <f>LOOKUP($A520,'DATA SHEET'!$A$2:$A$253,'DATA SHEET'!$R$2:$R$253)</f>
        <v>YES</v>
      </c>
      <c r="K520" t="str">
        <f>LOOKUP($A520,'DATA SHEET'!$A$2:$A$253,'DATA SHEET'!$O$2:$O$253)</f>
        <v>Green Area</v>
      </c>
      <c r="L520" t="s">
        <v>15</v>
      </c>
      <c r="M520">
        <v>0.15005376926732075</v>
      </c>
      <c r="N520" t="s">
        <v>16</v>
      </c>
      <c r="O520">
        <v>2</v>
      </c>
    </row>
    <row r="521" spans="1:15" x14ac:dyDescent="0.25">
      <c r="A521" s="1" t="s">
        <v>41</v>
      </c>
      <c r="B521" t="s">
        <v>55</v>
      </c>
      <c r="C521" t="str">
        <f>LOOKUP(A521,'DATA SHEET'!$A$2:$A$253,'DATA SHEET'!$E$2:$E$253)</f>
        <v>20227852</v>
      </c>
      <c r="D521">
        <f>LOOKUP(A521,'DATA SHEET'!$A$2:$A$253,'DATA SHEET'!$G$2:$G$253)</f>
        <v>6.5</v>
      </c>
      <c r="E521" t="str">
        <f>LOOKUP($A521,'DATA SHEET'!$A$2:$A$253,'DATA SHEET'!$H$2:$H$253)</f>
        <v>43.182620</v>
      </c>
      <c r="F521" t="str">
        <f>LOOKUP($A521,'DATA SHEET'!$A$2:$A$253,'DATA SHEET'!$I$2:$I$253)</f>
        <v xml:space="preserve"> -79.245815</v>
      </c>
      <c r="G521">
        <f>LOOKUP($A521,'DATA SHEET'!$A$2:$A$253,'DATA SHEET'!$J$2:$J$253)</f>
        <v>21</v>
      </c>
      <c r="H521" t="str">
        <f>LOOKUP($A521,'DATA SHEET'!$A$2:$A$253,'DATA SHEET'!$K$2:$K$253)</f>
        <v>Partly Cloudy</v>
      </c>
      <c r="I521" t="str">
        <f>LOOKUP($A521,'DATA SHEET'!$A$2:$A$253,'DATA SHEET'!$T$2:$T$253)</f>
        <v>SMALL</v>
      </c>
      <c r="J521" t="str">
        <f>LOOKUP($A521,'DATA SHEET'!$A$2:$A$253,'DATA SHEET'!$R$2:$R$253)</f>
        <v>YES</v>
      </c>
      <c r="K521" t="str">
        <f>LOOKUP($A521,'DATA SHEET'!$A$2:$A$253,'DATA SHEET'!$O$2:$O$253)</f>
        <v>Green Area</v>
      </c>
      <c r="L521" t="s">
        <v>15</v>
      </c>
      <c r="M521">
        <v>0.15005376926732075</v>
      </c>
      <c r="N521" t="s">
        <v>16</v>
      </c>
      <c r="O521">
        <v>3.01</v>
      </c>
    </row>
    <row r="522" spans="1:15" x14ac:dyDescent="0.25">
      <c r="A522" s="1" t="s">
        <v>41</v>
      </c>
      <c r="B522" t="s">
        <v>55</v>
      </c>
      <c r="C522" t="str">
        <f>LOOKUP(A522,'DATA SHEET'!$A$2:$A$253,'DATA SHEET'!$E$2:$E$253)</f>
        <v>20227852</v>
      </c>
      <c r="D522">
        <f>LOOKUP(A522,'DATA SHEET'!$A$2:$A$253,'DATA SHEET'!$G$2:$G$253)</f>
        <v>6.5</v>
      </c>
      <c r="E522" t="str">
        <f>LOOKUP($A522,'DATA SHEET'!$A$2:$A$253,'DATA SHEET'!$H$2:$H$253)</f>
        <v>43.182620</v>
      </c>
      <c r="F522" t="str">
        <f>LOOKUP($A522,'DATA SHEET'!$A$2:$A$253,'DATA SHEET'!$I$2:$I$253)</f>
        <v xml:space="preserve"> -79.245815</v>
      </c>
      <c r="G522">
        <f>LOOKUP($A522,'DATA SHEET'!$A$2:$A$253,'DATA SHEET'!$J$2:$J$253)</f>
        <v>21</v>
      </c>
      <c r="H522" t="str">
        <f>LOOKUP($A522,'DATA SHEET'!$A$2:$A$253,'DATA SHEET'!$K$2:$K$253)</f>
        <v>Partly Cloudy</v>
      </c>
      <c r="I522" t="str">
        <f>LOOKUP($A522,'DATA SHEET'!$A$2:$A$253,'DATA SHEET'!$T$2:$T$253)</f>
        <v>SMALL</v>
      </c>
      <c r="J522" t="str">
        <f>LOOKUP($A522,'DATA SHEET'!$A$2:$A$253,'DATA SHEET'!$R$2:$R$253)</f>
        <v>YES</v>
      </c>
      <c r="K522" t="str">
        <f>LOOKUP($A522,'DATA SHEET'!$A$2:$A$253,'DATA SHEET'!$O$2:$O$253)</f>
        <v>Green Area</v>
      </c>
      <c r="L522" t="s">
        <v>15</v>
      </c>
      <c r="M522">
        <v>0.15005376926732075</v>
      </c>
      <c r="N522" t="s">
        <v>16</v>
      </c>
      <c r="O522">
        <v>1.5009999999999999</v>
      </c>
    </row>
    <row r="523" spans="1:15" x14ac:dyDescent="0.25">
      <c r="A523" s="1" t="s">
        <v>41</v>
      </c>
      <c r="B523" t="s">
        <v>55</v>
      </c>
      <c r="C523" t="str">
        <f>LOOKUP(A523,'DATA SHEET'!$A$2:$A$253,'DATA SHEET'!$E$2:$E$253)</f>
        <v>20227852</v>
      </c>
      <c r="D523">
        <f>LOOKUP(A523,'DATA SHEET'!$A$2:$A$253,'DATA SHEET'!$G$2:$G$253)</f>
        <v>6.5</v>
      </c>
      <c r="E523" t="str">
        <f>LOOKUP($A523,'DATA SHEET'!$A$2:$A$253,'DATA SHEET'!$H$2:$H$253)</f>
        <v>43.182620</v>
      </c>
      <c r="F523" t="str">
        <f>LOOKUP($A523,'DATA SHEET'!$A$2:$A$253,'DATA SHEET'!$I$2:$I$253)</f>
        <v xml:space="preserve"> -79.245815</v>
      </c>
      <c r="G523">
        <f>LOOKUP($A523,'DATA SHEET'!$A$2:$A$253,'DATA SHEET'!$J$2:$J$253)</f>
        <v>21</v>
      </c>
      <c r="H523" t="str">
        <f>LOOKUP($A523,'DATA SHEET'!$A$2:$A$253,'DATA SHEET'!$K$2:$K$253)</f>
        <v>Partly Cloudy</v>
      </c>
      <c r="I523" t="str">
        <f>LOOKUP($A523,'DATA SHEET'!$A$2:$A$253,'DATA SHEET'!$T$2:$T$253)</f>
        <v>SMALL</v>
      </c>
      <c r="J523" t="str">
        <f>LOOKUP($A523,'DATA SHEET'!$A$2:$A$253,'DATA SHEET'!$R$2:$R$253)</f>
        <v>YES</v>
      </c>
      <c r="K523" t="str">
        <f>LOOKUP($A523,'DATA SHEET'!$A$2:$A$253,'DATA SHEET'!$O$2:$O$253)</f>
        <v>Green Area</v>
      </c>
      <c r="L523" t="s">
        <v>15</v>
      </c>
      <c r="M523">
        <v>0.15005376926732075</v>
      </c>
      <c r="N523" t="s">
        <v>16</v>
      </c>
      <c r="O523">
        <v>1.2669999999999999</v>
      </c>
    </row>
    <row r="524" spans="1:15" x14ac:dyDescent="0.25">
      <c r="A524" s="1" t="s">
        <v>41</v>
      </c>
      <c r="B524" t="s">
        <v>55</v>
      </c>
      <c r="C524" t="str">
        <f>LOOKUP(A524,'DATA SHEET'!$A$2:$A$253,'DATA SHEET'!$E$2:$E$253)</f>
        <v>20227852</v>
      </c>
      <c r="D524">
        <f>LOOKUP(A524,'DATA SHEET'!$A$2:$A$253,'DATA SHEET'!$G$2:$G$253)</f>
        <v>6.5</v>
      </c>
      <c r="E524" t="str">
        <f>LOOKUP($A524,'DATA SHEET'!$A$2:$A$253,'DATA SHEET'!$H$2:$H$253)</f>
        <v>43.182620</v>
      </c>
      <c r="F524" t="str">
        <f>LOOKUP($A524,'DATA SHEET'!$A$2:$A$253,'DATA SHEET'!$I$2:$I$253)</f>
        <v xml:space="preserve"> -79.245815</v>
      </c>
      <c r="G524">
        <f>LOOKUP($A524,'DATA SHEET'!$A$2:$A$253,'DATA SHEET'!$J$2:$J$253)</f>
        <v>21</v>
      </c>
      <c r="H524" t="str">
        <f>LOOKUP($A524,'DATA SHEET'!$A$2:$A$253,'DATA SHEET'!$K$2:$K$253)</f>
        <v>Partly Cloudy</v>
      </c>
      <c r="I524" t="str">
        <f>LOOKUP($A524,'DATA SHEET'!$A$2:$A$253,'DATA SHEET'!$T$2:$T$253)</f>
        <v>SMALL</v>
      </c>
      <c r="J524" t="str">
        <f>LOOKUP($A524,'DATA SHEET'!$A$2:$A$253,'DATA SHEET'!$R$2:$R$253)</f>
        <v>YES</v>
      </c>
      <c r="K524" t="str">
        <f>LOOKUP($A524,'DATA SHEET'!$A$2:$A$253,'DATA SHEET'!$O$2:$O$253)</f>
        <v>Green Area</v>
      </c>
      <c r="L524" t="s">
        <v>15</v>
      </c>
      <c r="M524">
        <v>0.15005376926732075</v>
      </c>
      <c r="N524" t="s">
        <v>19</v>
      </c>
      <c r="O524">
        <v>0.748</v>
      </c>
    </row>
    <row r="525" spans="1:15" x14ac:dyDescent="0.25">
      <c r="A525" s="1" t="s">
        <v>41</v>
      </c>
      <c r="B525" t="s">
        <v>55</v>
      </c>
      <c r="C525" t="str">
        <f>LOOKUP(A525,'DATA SHEET'!$A$2:$A$253,'DATA SHEET'!$E$2:$E$253)</f>
        <v>20227852</v>
      </c>
      <c r="D525">
        <f>LOOKUP(A525,'DATA SHEET'!$A$2:$A$253,'DATA SHEET'!$G$2:$G$253)</f>
        <v>6.5</v>
      </c>
      <c r="E525" t="str">
        <f>LOOKUP($A525,'DATA SHEET'!$A$2:$A$253,'DATA SHEET'!$H$2:$H$253)</f>
        <v>43.182620</v>
      </c>
      <c r="F525" t="str">
        <f>LOOKUP($A525,'DATA SHEET'!$A$2:$A$253,'DATA SHEET'!$I$2:$I$253)</f>
        <v xml:space="preserve"> -79.245815</v>
      </c>
      <c r="G525">
        <f>LOOKUP($A525,'DATA SHEET'!$A$2:$A$253,'DATA SHEET'!$J$2:$J$253)</f>
        <v>21</v>
      </c>
      <c r="H525" t="str">
        <f>LOOKUP($A525,'DATA SHEET'!$A$2:$A$253,'DATA SHEET'!$K$2:$K$253)</f>
        <v>Partly Cloudy</v>
      </c>
      <c r="I525" t="str">
        <f>LOOKUP($A525,'DATA SHEET'!$A$2:$A$253,'DATA SHEET'!$T$2:$T$253)</f>
        <v>SMALL</v>
      </c>
      <c r="J525" t="str">
        <f>LOOKUP($A525,'DATA SHEET'!$A$2:$A$253,'DATA SHEET'!$R$2:$R$253)</f>
        <v>YES</v>
      </c>
      <c r="K525" t="str">
        <f>LOOKUP($A525,'DATA SHEET'!$A$2:$A$253,'DATA SHEET'!$O$2:$O$253)</f>
        <v>Green Area</v>
      </c>
      <c r="L525" t="s">
        <v>15</v>
      </c>
      <c r="M525">
        <v>0.15005376926732075</v>
      </c>
      <c r="N525" t="s">
        <v>19</v>
      </c>
      <c r="O525">
        <v>0.755</v>
      </c>
    </row>
    <row r="526" spans="1:15" x14ac:dyDescent="0.25">
      <c r="A526" s="1" t="s">
        <v>41</v>
      </c>
      <c r="B526" t="s">
        <v>55</v>
      </c>
      <c r="C526" t="str">
        <f>LOOKUP(A526,'DATA SHEET'!$A$2:$A$253,'DATA SHEET'!$E$2:$E$253)</f>
        <v>20227852</v>
      </c>
      <c r="D526">
        <f>LOOKUP(A526,'DATA SHEET'!$A$2:$A$253,'DATA SHEET'!$G$2:$G$253)</f>
        <v>6.5</v>
      </c>
      <c r="E526" t="str">
        <f>LOOKUP($A526,'DATA SHEET'!$A$2:$A$253,'DATA SHEET'!$H$2:$H$253)</f>
        <v>43.182620</v>
      </c>
      <c r="F526" t="str">
        <f>LOOKUP($A526,'DATA SHEET'!$A$2:$A$253,'DATA SHEET'!$I$2:$I$253)</f>
        <v xml:space="preserve"> -79.245815</v>
      </c>
      <c r="G526">
        <f>LOOKUP($A526,'DATA SHEET'!$A$2:$A$253,'DATA SHEET'!$J$2:$J$253)</f>
        <v>21</v>
      </c>
      <c r="H526" t="str">
        <f>LOOKUP($A526,'DATA SHEET'!$A$2:$A$253,'DATA SHEET'!$K$2:$K$253)</f>
        <v>Partly Cloudy</v>
      </c>
      <c r="I526" t="str">
        <f>LOOKUP($A526,'DATA SHEET'!$A$2:$A$253,'DATA SHEET'!$T$2:$T$253)</f>
        <v>SMALL</v>
      </c>
      <c r="J526" t="str">
        <f>LOOKUP($A526,'DATA SHEET'!$A$2:$A$253,'DATA SHEET'!$R$2:$R$253)</f>
        <v>YES</v>
      </c>
      <c r="K526" t="str">
        <f>LOOKUP($A526,'DATA SHEET'!$A$2:$A$253,'DATA SHEET'!$O$2:$O$253)</f>
        <v>Green Area</v>
      </c>
      <c r="L526" t="s">
        <v>15</v>
      </c>
      <c r="M526">
        <v>0.15005376926732075</v>
      </c>
      <c r="N526" t="s">
        <v>19</v>
      </c>
      <c r="O526">
        <v>1.2649999999999999</v>
      </c>
    </row>
    <row r="527" spans="1:15" x14ac:dyDescent="0.25">
      <c r="A527" s="1" t="s">
        <v>41</v>
      </c>
      <c r="B527" t="s">
        <v>55</v>
      </c>
      <c r="C527" t="str">
        <f>LOOKUP(A527,'DATA SHEET'!$A$2:$A$253,'DATA SHEET'!$E$2:$E$253)</f>
        <v>20227852</v>
      </c>
      <c r="D527">
        <f>LOOKUP(A527,'DATA SHEET'!$A$2:$A$253,'DATA SHEET'!$G$2:$G$253)</f>
        <v>6.5</v>
      </c>
      <c r="E527" t="str">
        <f>LOOKUP($A527,'DATA SHEET'!$A$2:$A$253,'DATA SHEET'!$H$2:$H$253)</f>
        <v>43.182620</v>
      </c>
      <c r="F527" t="str">
        <f>LOOKUP($A527,'DATA SHEET'!$A$2:$A$253,'DATA SHEET'!$I$2:$I$253)</f>
        <v xml:space="preserve"> -79.245815</v>
      </c>
      <c r="G527">
        <f>LOOKUP($A527,'DATA SHEET'!$A$2:$A$253,'DATA SHEET'!$J$2:$J$253)</f>
        <v>21</v>
      </c>
      <c r="H527" t="str">
        <f>LOOKUP($A527,'DATA SHEET'!$A$2:$A$253,'DATA SHEET'!$K$2:$K$253)</f>
        <v>Partly Cloudy</v>
      </c>
      <c r="I527" t="str">
        <f>LOOKUP($A527,'DATA SHEET'!$A$2:$A$253,'DATA SHEET'!$T$2:$T$253)</f>
        <v>SMALL</v>
      </c>
      <c r="J527" t="str">
        <f>LOOKUP($A527,'DATA SHEET'!$A$2:$A$253,'DATA SHEET'!$R$2:$R$253)</f>
        <v>YES</v>
      </c>
      <c r="K527" t="str">
        <f>LOOKUP($A527,'DATA SHEET'!$A$2:$A$253,'DATA SHEET'!$O$2:$O$253)</f>
        <v>Green Area</v>
      </c>
      <c r="L527" t="s">
        <v>15</v>
      </c>
      <c r="M527">
        <v>0.15005376926732075</v>
      </c>
      <c r="N527" t="s">
        <v>19</v>
      </c>
      <c r="O527">
        <v>2.4980000000000002</v>
      </c>
    </row>
    <row r="528" spans="1:15" x14ac:dyDescent="0.25">
      <c r="A528" s="1" t="s">
        <v>41</v>
      </c>
      <c r="B528" t="s">
        <v>55</v>
      </c>
      <c r="C528" t="str">
        <f>LOOKUP(A528,'DATA SHEET'!$A$2:$A$253,'DATA SHEET'!$E$2:$E$253)</f>
        <v>20227852</v>
      </c>
      <c r="D528">
        <f>LOOKUP(A528,'DATA SHEET'!$A$2:$A$253,'DATA SHEET'!$G$2:$G$253)</f>
        <v>6.5</v>
      </c>
      <c r="E528" t="str">
        <f>LOOKUP($A528,'DATA SHEET'!$A$2:$A$253,'DATA SHEET'!$H$2:$H$253)</f>
        <v>43.182620</v>
      </c>
      <c r="F528" t="str">
        <f>LOOKUP($A528,'DATA SHEET'!$A$2:$A$253,'DATA SHEET'!$I$2:$I$253)</f>
        <v xml:space="preserve"> -79.245815</v>
      </c>
      <c r="G528">
        <f>LOOKUP($A528,'DATA SHEET'!$A$2:$A$253,'DATA SHEET'!$J$2:$J$253)</f>
        <v>21</v>
      </c>
      <c r="H528" t="str">
        <f>LOOKUP($A528,'DATA SHEET'!$A$2:$A$253,'DATA SHEET'!$K$2:$K$253)</f>
        <v>Partly Cloudy</v>
      </c>
      <c r="I528" t="str">
        <f>LOOKUP($A528,'DATA SHEET'!$A$2:$A$253,'DATA SHEET'!$T$2:$T$253)</f>
        <v>SMALL</v>
      </c>
      <c r="J528" t="str">
        <f>LOOKUP($A528,'DATA SHEET'!$A$2:$A$253,'DATA SHEET'!$R$2:$R$253)</f>
        <v>YES</v>
      </c>
      <c r="K528" t="str">
        <f>LOOKUP($A528,'DATA SHEET'!$A$2:$A$253,'DATA SHEET'!$O$2:$O$253)</f>
        <v>Green Area</v>
      </c>
      <c r="L528" t="s">
        <v>15</v>
      </c>
      <c r="M528">
        <v>0.15005376926732075</v>
      </c>
      <c r="N528" t="s">
        <v>19</v>
      </c>
      <c r="O528">
        <v>1.5029999999999999</v>
      </c>
    </row>
    <row r="529" spans="1:15" x14ac:dyDescent="0.25">
      <c r="A529" s="1" t="s">
        <v>41</v>
      </c>
      <c r="B529" t="s">
        <v>55</v>
      </c>
      <c r="C529" t="str">
        <f>LOOKUP(A529,'DATA SHEET'!$A$2:$A$253,'DATA SHEET'!$E$2:$E$253)</f>
        <v>20227852</v>
      </c>
      <c r="D529">
        <f>LOOKUP(A529,'DATA SHEET'!$A$2:$A$253,'DATA SHEET'!$G$2:$G$253)</f>
        <v>6.5</v>
      </c>
      <c r="E529" t="str">
        <f>LOOKUP($A529,'DATA SHEET'!$A$2:$A$253,'DATA SHEET'!$H$2:$H$253)</f>
        <v>43.182620</v>
      </c>
      <c r="F529" t="str">
        <f>LOOKUP($A529,'DATA SHEET'!$A$2:$A$253,'DATA SHEET'!$I$2:$I$253)</f>
        <v xml:space="preserve"> -79.245815</v>
      </c>
      <c r="G529">
        <f>LOOKUP($A529,'DATA SHEET'!$A$2:$A$253,'DATA SHEET'!$J$2:$J$253)</f>
        <v>21</v>
      </c>
      <c r="H529" t="str">
        <f>LOOKUP($A529,'DATA SHEET'!$A$2:$A$253,'DATA SHEET'!$K$2:$K$253)</f>
        <v>Partly Cloudy</v>
      </c>
      <c r="I529" t="str">
        <f>LOOKUP($A529,'DATA SHEET'!$A$2:$A$253,'DATA SHEET'!$T$2:$T$253)</f>
        <v>SMALL</v>
      </c>
      <c r="J529" t="str">
        <f>LOOKUP($A529,'DATA SHEET'!$A$2:$A$253,'DATA SHEET'!$R$2:$R$253)</f>
        <v>YES</v>
      </c>
      <c r="K529" t="str">
        <f>LOOKUP($A529,'DATA SHEET'!$A$2:$A$253,'DATA SHEET'!$O$2:$O$253)</f>
        <v>Green Area</v>
      </c>
      <c r="L529" t="s">
        <v>15</v>
      </c>
      <c r="M529">
        <v>0.15005376926732075</v>
      </c>
      <c r="N529" t="s">
        <v>19</v>
      </c>
      <c r="O529">
        <v>5.2409999999999997</v>
      </c>
    </row>
    <row r="530" spans="1:15" x14ac:dyDescent="0.25">
      <c r="A530" s="1" t="s">
        <v>41</v>
      </c>
      <c r="B530" t="s">
        <v>55</v>
      </c>
      <c r="C530" t="str">
        <f>LOOKUP(A530,'DATA SHEET'!$A$2:$A$253,'DATA SHEET'!$E$2:$E$253)</f>
        <v>20227852</v>
      </c>
      <c r="D530">
        <f>LOOKUP(A530,'DATA SHEET'!$A$2:$A$253,'DATA SHEET'!$G$2:$G$253)</f>
        <v>6.5</v>
      </c>
      <c r="E530" t="str">
        <f>LOOKUP($A530,'DATA SHEET'!$A$2:$A$253,'DATA SHEET'!$H$2:$H$253)</f>
        <v>43.182620</v>
      </c>
      <c r="F530" t="str">
        <f>LOOKUP($A530,'DATA SHEET'!$A$2:$A$253,'DATA SHEET'!$I$2:$I$253)</f>
        <v xml:space="preserve"> -79.245815</v>
      </c>
      <c r="G530">
        <f>LOOKUP($A530,'DATA SHEET'!$A$2:$A$253,'DATA SHEET'!$J$2:$J$253)</f>
        <v>21</v>
      </c>
      <c r="H530" t="str">
        <f>LOOKUP($A530,'DATA SHEET'!$A$2:$A$253,'DATA SHEET'!$K$2:$K$253)</f>
        <v>Partly Cloudy</v>
      </c>
      <c r="I530" t="str">
        <f>LOOKUP($A530,'DATA SHEET'!$A$2:$A$253,'DATA SHEET'!$T$2:$T$253)</f>
        <v>SMALL</v>
      </c>
      <c r="J530" t="str">
        <f>LOOKUP($A530,'DATA SHEET'!$A$2:$A$253,'DATA SHEET'!$R$2:$R$253)</f>
        <v>YES</v>
      </c>
      <c r="K530" t="str">
        <f>LOOKUP($A530,'DATA SHEET'!$A$2:$A$253,'DATA SHEET'!$O$2:$O$253)</f>
        <v>Green Area</v>
      </c>
      <c r="L530" t="s">
        <v>15</v>
      </c>
      <c r="M530">
        <v>0.15005376926732075</v>
      </c>
      <c r="N530" t="s">
        <v>19</v>
      </c>
      <c r="O530">
        <v>6.9939999999999998</v>
      </c>
    </row>
    <row r="531" spans="1:15" x14ac:dyDescent="0.25">
      <c r="A531" s="1" t="s">
        <v>41</v>
      </c>
      <c r="B531" t="s">
        <v>55</v>
      </c>
      <c r="C531" t="str">
        <f>LOOKUP(A531,'DATA SHEET'!$A$2:$A$253,'DATA SHEET'!$E$2:$E$253)</f>
        <v>20227852</v>
      </c>
      <c r="D531">
        <f>LOOKUP(A531,'DATA SHEET'!$A$2:$A$253,'DATA SHEET'!$G$2:$G$253)</f>
        <v>6.5</v>
      </c>
      <c r="E531" t="str">
        <f>LOOKUP($A531,'DATA SHEET'!$A$2:$A$253,'DATA SHEET'!$H$2:$H$253)</f>
        <v>43.182620</v>
      </c>
      <c r="F531" t="str">
        <f>LOOKUP($A531,'DATA SHEET'!$A$2:$A$253,'DATA SHEET'!$I$2:$I$253)</f>
        <v xml:space="preserve"> -79.245815</v>
      </c>
      <c r="G531">
        <f>LOOKUP($A531,'DATA SHEET'!$A$2:$A$253,'DATA SHEET'!$J$2:$J$253)</f>
        <v>21</v>
      </c>
      <c r="H531" t="str">
        <f>LOOKUP($A531,'DATA SHEET'!$A$2:$A$253,'DATA SHEET'!$K$2:$K$253)</f>
        <v>Partly Cloudy</v>
      </c>
      <c r="I531" t="str">
        <f>LOOKUP($A531,'DATA SHEET'!$A$2:$A$253,'DATA SHEET'!$T$2:$T$253)</f>
        <v>SMALL</v>
      </c>
      <c r="J531" t="str">
        <f>LOOKUP($A531,'DATA SHEET'!$A$2:$A$253,'DATA SHEET'!$R$2:$R$253)</f>
        <v>YES</v>
      </c>
      <c r="K531" t="str">
        <f>LOOKUP($A531,'DATA SHEET'!$A$2:$A$253,'DATA SHEET'!$O$2:$O$253)</f>
        <v>Green Area</v>
      </c>
      <c r="L531" t="s">
        <v>15</v>
      </c>
      <c r="M531">
        <v>0.15005376926732075</v>
      </c>
      <c r="N531" t="s">
        <v>19</v>
      </c>
      <c r="O531">
        <v>6.2450000000000001</v>
      </c>
    </row>
    <row r="532" spans="1:15" x14ac:dyDescent="0.25">
      <c r="A532" s="1" t="s">
        <v>41</v>
      </c>
      <c r="B532" t="s">
        <v>55</v>
      </c>
      <c r="C532" t="str">
        <f>LOOKUP(A532,'DATA SHEET'!$A$2:$A$253,'DATA SHEET'!$E$2:$E$253)</f>
        <v>20227852</v>
      </c>
      <c r="D532">
        <f>LOOKUP(A532,'DATA SHEET'!$A$2:$A$253,'DATA SHEET'!$G$2:$G$253)</f>
        <v>6.5</v>
      </c>
      <c r="E532" t="str">
        <f>LOOKUP($A532,'DATA SHEET'!$A$2:$A$253,'DATA SHEET'!$H$2:$H$253)</f>
        <v>43.182620</v>
      </c>
      <c r="F532" t="str">
        <f>LOOKUP($A532,'DATA SHEET'!$A$2:$A$253,'DATA SHEET'!$I$2:$I$253)</f>
        <v xml:space="preserve"> -79.245815</v>
      </c>
      <c r="G532">
        <f>LOOKUP($A532,'DATA SHEET'!$A$2:$A$253,'DATA SHEET'!$J$2:$J$253)</f>
        <v>21</v>
      </c>
      <c r="H532" t="str">
        <f>LOOKUP($A532,'DATA SHEET'!$A$2:$A$253,'DATA SHEET'!$K$2:$K$253)</f>
        <v>Partly Cloudy</v>
      </c>
      <c r="I532" t="str">
        <f>LOOKUP($A532,'DATA SHEET'!$A$2:$A$253,'DATA SHEET'!$T$2:$T$253)</f>
        <v>SMALL</v>
      </c>
      <c r="J532" t="str">
        <f>LOOKUP($A532,'DATA SHEET'!$A$2:$A$253,'DATA SHEET'!$R$2:$R$253)</f>
        <v>YES</v>
      </c>
      <c r="K532" t="str">
        <f>LOOKUP($A532,'DATA SHEET'!$A$2:$A$253,'DATA SHEET'!$O$2:$O$253)</f>
        <v>Green Area</v>
      </c>
      <c r="L532" t="s">
        <v>15</v>
      </c>
      <c r="M532">
        <v>0.15005376926732075</v>
      </c>
      <c r="N532" t="s">
        <v>19</v>
      </c>
      <c r="O532">
        <v>0.998</v>
      </c>
    </row>
    <row r="533" spans="1:15" x14ac:dyDescent="0.25">
      <c r="A533" s="1" t="s">
        <v>41</v>
      </c>
      <c r="B533" t="s">
        <v>55</v>
      </c>
      <c r="C533" t="str">
        <f>LOOKUP(A533,'DATA SHEET'!$A$2:$A$253,'DATA SHEET'!$E$2:$E$253)</f>
        <v>20227852</v>
      </c>
      <c r="D533">
        <f>LOOKUP(A533,'DATA SHEET'!$A$2:$A$253,'DATA SHEET'!$G$2:$G$253)</f>
        <v>6.5</v>
      </c>
      <c r="E533" t="str">
        <f>LOOKUP($A533,'DATA SHEET'!$A$2:$A$253,'DATA SHEET'!$H$2:$H$253)</f>
        <v>43.182620</v>
      </c>
      <c r="F533" t="str">
        <f>LOOKUP($A533,'DATA SHEET'!$A$2:$A$253,'DATA SHEET'!$I$2:$I$253)</f>
        <v xml:space="preserve"> -79.245815</v>
      </c>
      <c r="G533">
        <f>LOOKUP($A533,'DATA SHEET'!$A$2:$A$253,'DATA SHEET'!$J$2:$J$253)</f>
        <v>21</v>
      </c>
      <c r="H533" t="str">
        <f>LOOKUP($A533,'DATA SHEET'!$A$2:$A$253,'DATA SHEET'!$K$2:$K$253)</f>
        <v>Partly Cloudy</v>
      </c>
      <c r="I533" t="str">
        <f>LOOKUP($A533,'DATA SHEET'!$A$2:$A$253,'DATA SHEET'!$T$2:$T$253)</f>
        <v>SMALL</v>
      </c>
      <c r="J533" t="str">
        <f>LOOKUP($A533,'DATA SHEET'!$A$2:$A$253,'DATA SHEET'!$R$2:$R$253)</f>
        <v>YES</v>
      </c>
      <c r="K533" t="str">
        <f>LOOKUP($A533,'DATA SHEET'!$A$2:$A$253,'DATA SHEET'!$O$2:$O$253)</f>
        <v>Green Area</v>
      </c>
      <c r="L533" t="s">
        <v>15</v>
      </c>
      <c r="M533">
        <v>0.15005376926732075</v>
      </c>
      <c r="N533" t="s">
        <v>19</v>
      </c>
      <c r="O533">
        <v>1.258</v>
      </c>
    </row>
    <row r="534" spans="1:15" x14ac:dyDescent="0.25">
      <c r="A534" s="1" t="s">
        <v>41</v>
      </c>
      <c r="B534" t="s">
        <v>55</v>
      </c>
      <c r="C534" t="str">
        <f>LOOKUP(A534,'DATA SHEET'!$A$2:$A$253,'DATA SHEET'!$E$2:$E$253)</f>
        <v>20227852</v>
      </c>
      <c r="D534">
        <f>LOOKUP(A534,'DATA SHEET'!$A$2:$A$253,'DATA SHEET'!$G$2:$G$253)</f>
        <v>6.5</v>
      </c>
      <c r="E534" t="str">
        <f>LOOKUP($A534,'DATA SHEET'!$A$2:$A$253,'DATA SHEET'!$H$2:$H$253)</f>
        <v>43.182620</v>
      </c>
      <c r="F534" t="str">
        <f>LOOKUP($A534,'DATA SHEET'!$A$2:$A$253,'DATA SHEET'!$I$2:$I$253)</f>
        <v xml:space="preserve"> -79.245815</v>
      </c>
      <c r="G534">
        <f>LOOKUP($A534,'DATA SHEET'!$A$2:$A$253,'DATA SHEET'!$J$2:$J$253)</f>
        <v>21</v>
      </c>
      <c r="H534" t="str">
        <f>LOOKUP($A534,'DATA SHEET'!$A$2:$A$253,'DATA SHEET'!$K$2:$K$253)</f>
        <v>Partly Cloudy</v>
      </c>
      <c r="I534" t="str">
        <f>LOOKUP($A534,'DATA SHEET'!$A$2:$A$253,'DATA SHEET'!$T$2:$T$253)</f>
        <v>SMALL</v>
      </c>
      <c r="J534" t="str">
        <f>LOOKUP($A534,'DATA SHEET'!$A$2:$A$253,'DATA SHEET'!$R$2:$R$253)</f>
        <v>YES</v>
      </c>
      <c r="K534" t="str">
        <f>LOOKUP($A534,'DATA SHEET'!$A$2:$A$253,'DATA SHEET'!$O$2:$O$253)</f>
        <v>Green Area</v>
      </c>
      <c r="L534" t="s">
        <v>15</v>
      </c>
      <c r="M534">
        <v>0.15005376926732075</v>
      </c>
      <c r="N534" t="s">
        <v>19</v>
      </c>
      <c r="O534">
        <v>3.7389999999999999</v>
      </c>
    </row>
    <row r="535" spans="1:15" x14ac:dyDescent="0.25">
      <c r="A535" s="1" t="s">
        <v>41</v>
      </c>
      <c r="B535" t="s">
        <v>55</v>
      </c>
      <c r="C535" t="str">
        <f>LOOKUP(A535,'DATA SHEET'!$A$2:$A$253,'DATA SHEET'!$E$2:$E$253)</f>
        <v>20227852</v>
      </c>
      <c r="D535">
        <f>LOOKUP(A535,'DATA SHEET'!$A$2:$A$253,'DATA SHEET'!$G$2:$G$253)</f>
        <v>6.5</v>
      </c>
      <c r="E535" t="str">
        <f>LOOKUP($A535,'DATA SHEET'!$A$2:$A$253,'DATA SHEET'!$H$2:$H$253)</f>
        <v>43.182620</v>
      </c>
      <c r="F535" t="str">
        <f>LOOKUP($A535,'DATA SHEET'!$A$2:$A$253,'DATA SHEET'!$I$2:$I$253)</f>
        <v xml:space="preserve"> -79.245815</v>
      </c>
      <c r="G535">
        <f>LOOKUP($A535,'DATA SHEET'!$A$2:$A$253,'DATA SHEET'!$J$2:$J$253)</f>
        <v>21</v>
      </c>
      <c r="H535" t="str">
        <f>LOOKUP($A535,'DATA SHEET'!$A$2:$A$253,'DATA SHEET'!$K$2:$K$253)</f>
        <v>Partly Cloudy</v>
      </c>
      <c r="I535" t="str">
        <f>LOOKUP($A535,'DATA SHEET'!$A$2:$A$253,'DATA SHEET'!$T$2:$T$253)</f>
        <v>SMALL</v>
      </c>
      <c r="J535" t="str">
        <f>LOOKUP($A535,'DATA SHEET'!$A$2:$A$253,'DATA SHEET'!$R$2:$R$253)</f>
        <v>YES</v>
      </c>
      <c r="K535" t="str">
        <f>LOOKUP($A535,'DATA SHEET'!$A$2:$A$253,'DATA SHEET'!$O$2:$O$253)</f>
        <v>Green Area</v>
      </c>
      <c r="L535" t="s">
        <v>15</v>
      </c>
      <c r="M535">
        <v>0.15005376926732075</v>
      </c>
      <c r="N535" t="s">
        <v>19</v>
      </c>
      <c r="O535">
        <v>0.73699999999999999</v>
      </c>
    </row>
    <row r="536" spans="1:15" x14ac:dyDescent="0.25">
      <c r="A536" s="1" t="s">
        <v>41</v>
      </c>
      <c r="B536" t="s">
        <v>55</v>
      </c>
      <c r="C536" t="str">
        <f>LOOKUP(A536,'DATA SHEET'!$A$2:$A$253,'DATA SHEET'!$E$2:$E$253)</f>
        <v>20227852</v>
      </c>
      <c r="D536">
        <f>LOOKUP(A536,'DATA SHEET'!$A$2:$A$253,'DATA SHEET'!$G$2:$G$253)</f>
        <v>6.5</v>
      </c>
      <c r="E536" t="str">
        <f>LOOKUP($A536,'DATA SHEET'!$A$2:$A$253,'DATA SHEET'!$H$2:$H$253)</f>
        <v>43.182620</v>
      </c>
      <c r="F536" t="str">
        <f>LOOKUP($A536,'DATA SHEET'!$A$2:$A$253,'DATA SHEET'!$I$2:$I$253)</f>
        <v xml:space="preserve"> -79.245815</v>
      </c>
      <c r="G536">
        <f>LOOKUP($A536,'DATA SHEET'!$A$2:$A$253,'DATA SHEET'!$J$2:$J$253)</f>
        <v>21</v>
      </c>
      <c r="H536" t="str">
        <f>LOOKUP($A536,'DATA SHEET'!$A$2:$A$253,'DATA SHEET'!$K$2:$K$253)</f>
        <v>Partly Cloudy</v>
      </c>
      <c r="I536" t="str">
        <f>LOOKUP($A536,'DATA SHEET'!$A$2:$A$253,'DATA SHEET'!$T$2:$T$253)</f>
        <v>SMALL</v>
      </c>
      <c r="J536" t="str">
        <f>LOOKUP($A536,'DATA SHEET'!$A$2:$A$253,'DATA SHEET'!$R$2:$R$253)</f>
        <v>YES</v>
      </c>
      <c r="K536" t="str">
        <f>LOOKUP($A536,'DATA SHEET'!$A$2:$A$253,'DATA SHEET'!$O$2:$O$253)</f>
        <v>Green Area</v>
      </c>
      <c r="L536" t="s">
        <v>15</v>
      </c>
      <c r="M536">
        <v>0.15005376926732075</v>
      </c>
      <c r="N536" t="s">
        <v>19</v>
      </c>
      <c r="O536">
        <v>0.995</v>
      </c>
    </row>
    <row r="537" spans="1:15" x14ac:dyDescent="0.25">
      <c r="A537" s="1" t="s">
        <v>41</v>
      </c>
      <c r="B537" t="s">
        <v>55</v>
      </c>
      <c r="C537" t="str">
        <f>LOOKUP(A537,'DATA SHEET'!$A$2:$A$253,'DATA SHEET'!$E$2:$E$253)</f>
        <v>20227852</v>
      </c>
      <c r="D537">
        <f>LOOKUP(A537,'DATA SHEET'!$A$2:$A$253,'DATA SHEET'!$G$2:$G$253)</f>
        <v>6.5</v>
      </c>
      <c r="E537" t="str">
        <f>LOOKUP($A537,'DATA SHEET'!$A$2:$A$253,'DATA SHEET'!$H$2:$H$253)</f>
        <v>43.182620</v>
      </c>
      <c r="F537" t="str">
        <f>LOOKUP($A537,'DATA SHEET'!$A$2:$A$253,'DATA SHEET'!$I$2:$I$253)</f>
        <v xml:space="preserve"> -79.245815</v>
      </c>
      <c r="G537">
        <f>LOOKUP($A537,'DATA SHEET'!$A$2:$A$253,'DATA SHEET'!$J$2:$J$253)</f>
        <v>21</v>
      </c>
      <c r="H537" t="str">
        <f>LOOKUP($A537,'DATA SHEET'!$A$2:$A$253,'DATA SHEET'!$K$2:$K$253)</f>
        <v>Partly Cloudy</v>
      </c>
      <c r="I537" t="str">
        <f>LOOKUP($A537,'DATA SHEET'!$A$2:$A$253,'DATA SHEET'!$T$2:$T$253)</f>
        <v>SMALL</v>
      </c>
      <c r="J537" t="str">
        <f>LOOKUP($A537,'DATA SHEET'!$A$2:$A$253,'DATA SHEET'!$R$2:$R$253)</f>
        <v>YES</v>
      </c>
      <c r="K537" t="str">
        <f>LOOKUP($A537,'DATA SHEET'!$A$2:$A$253,'DATA SHEET'!$O$2:$O$253)</f>
        <v>Green Area</v>
      </c>
      <c r="L537" t="s">
        <v>15</v>
      </c>
      <c r="M537">
        <v>0.15005376926732075</v>
      </c>
      <c r="N537" t="s">
        <v>19</v>
      </c>
      <c r="O537">
        <v>1.264</v>
      </c>
    </row>
    <row r="538" spans="1:15" x14ac:dyDescent="0.25">
      <c r="A538" s="1" t="s">
        <v>41</v>
      </c>
      <c r="B538" t="s">
        <v>55</v>
      </c>
      <c r="C538" t="str">
        <f>LOOKUP(A538,'DATA SHEET'!$A$2:$A$253,'DATA SHEET'!$E$2:$E$253)</f>
        <v>20227852</v>
      </c>
      <c r="D538">
        <f>LOOKUP(A538,'DATA SHEET'!$A$2:$A$253,'DATA SHEET'!$G$2:$G$253)</f>
        <v>6.5</v>
      </c>
      <c r="E538" t="str">
        <f>LOOKUP($A538,'DATA SHEET'!$A$2:$A$253,'DATA SHEET'!$H$2:$H$253)</f>
        <v>43.182620</v>
      </c>
      <c r="F538" t="str">
        <f>LOOKUP($A538,'DATA SHEET'!$A$2:$A$253,'DATA SHEET'!$I$2:$I$253)</f>
        <v xml:space="preserve"> -79.245815</v>
      </c>
      <c r="G538">
        <f>LOOKUP($A538,'DATA SHEET'!$A$2:$A$253,'DATA SHEET'!$J$2:$J$253)</f>
        <v>21</v>
      </c>
      <c r="H538" t="str">
        <f>LOOKUP($A538,'DATA SHEET'!$A$2:$A$253,'DATA SHEET'!$K$2:$K$253)</f>
        <v>Partly Cloudy</v>
      </c>
      <c r="I538" t="str">
        <f>LOOKUP($A538,'DATA SHEET'!$A$2:$A$253,'DATA SHEET'!$T$2:$T$253)</f>
        <v>SMALL</v>
      </c>
      <c r="J538" t="str">
        <f>LOOKUP($A538,'DATA SHEET'!$A$2:$A$253,'DATA SHEET'!$R$2:$R$253)</f>
        <v>YES</v>
      </c>
      <c r="K538" t="str">
        <f>LOOKUP($A538,'DATA SHEET'!$A$2:$A$253,'DATA SHEET'!$O$2:$O$253)</f>
        <v>Green Area</v>
      </c>
      <c r="L538" t="s">
        <v>15</v>
      </c>
      <c r="M538">
        <v>0.15005376926732075</v>
      </c>
      <c r="N538" t="s">
        <v>19</v>
      </c>
      <c r="O538">
        <v>2.0030000000000001</v>
      </c>
    </row>
    <row r="539" spans="1:15" x14ac:dyDescent="0.25">
      <c r="A539" s="1" t="s">
        <v>41</v>
      </c>
      <c r="B539" t="s">
        <v>55</v>
      </c>
      <c r="C539" t="str">
        <f>LOOKUP(A539,'DATA SHEET'!$A$2:$A$253,'DATA SHEET'!$E$2:$E$253)</f>
        <v>20227852</v>
      </c>
      <c r="D539">
        <f>LOOKUP(A539,'DATA SHEET'!$A$2:$A$253,'DATA SHEET'!$G$2:$G$253)</f>
        <v>6.5</v>
      </c>
      <c r="E539" t="str">
        <f>LOOKUP($A539,'DATA SHEET'!$A$2:$A$253,'DATA SHEET'!$H$2:$H$253)</f>
        <v>43.182620</v>
      </c>
      <c r="F539" t="str">
        <f>LOOKUP($A539,'DATA SHEET'!$A$2:$A$253,'DATA SHEET'!$I$2:$I$253)</f>
        <v xml:space="preserve"> -79.245815</v>
      </c>
      <c r="G539">
        <f>LOOKUP($A539,'DATA SHEET'!$A$2:$A$253,'DATA SHEET'!$J$2:$J$253)</f>
        <v>21</v>
      </c>
      <c r="H539" t="str">
        <f>LOOKUP($A539,'DATA SHEET'!$A$2:$A$253,'DATA SHEET'!$K$2:$K$253)</f>
        <v>Partly Cloudy</v>
      </c>
      <c r="I539" t="str">
        <f>LOOKUP($A539,'DATA SHEET'!$A$2:$A$253,'DATA SHEET'!$T$2:$T$253)</f>
        <v>SMALL</v>
      </c>
      <c r="J539" t="str">
        <f>LOOKUP($A539,'DATA SHEET'!$A$2:$A$253,'DATA SHEET'!$R$2:$R$253)</f>
        <v>YES</v>
      </c>
      <c r="K539" t="str">
        <f>LOOKUP($A539,'DATA SHEET'!$A$2:$A$253,'DATA SHEET'!$O$2:$O$253)</f>
        <v>Green Area</v>
      </c>
      <c r="L539" t="s">
        <v>15</v>
      </c>
      <c r="M539">
        <v>0.15005376926732075</v>
      </c>
      <c r="N539" t="s">
        <v>19</v>
      </c>
      <c r="O539">
        <v>1.7629999999999999</v>
      </c>
    </row>
    <row r="540" spans="1:15" x14ac:dyDescent="0.25">
      <c r="A540" s="1" t="s">
        <v>41</v>
      </c>
      <c r="B540" t="s">
        <v>55</v>
      </c>
      <c r="C540" t="str">
        <f>LOOKUP(A540,'DATA SHEET'!$A$2:$A$253,'DATA SHEET'!$E$2:$E$253)</f>
        <v>20227852</v>
      </c>
      <c r="D540">
        <f>LOOKUP(A540,'DATA SHEET'!$A$2:$A$253,'DATA SHEET'!$G$2:$G$253)</f>
        <v>6.5</v>
      </c>
      <c r="E540" t="str">
        <f>LOOKUP($A540,'DATA SHEET'!$A$2:$A$253,'DATA SHEET'!$H$2:$H$253)</f>
        <v>43.182620</v>
      </c>
      <c r="F540" t="str">
        <f>LOOKUP($A540,'DATA SHEET'!$A$2:$A$253,'DATA SHEET'!$I$2:$I$253)</f>
        <v xml:space="preserve"> -79.245815</v>
      </c>
      <c r="G540">
        <f>LOOKUP($A540,'DATA SHEET'!$A$2:$A$253,'DATA SHEET'!$J$2:$J$253)</f>
        <v>21</v>
      </c>
      <c r="H540" t="str">
        <f>LOOKUP($A540,'DATA SHEET'!$A$2:$A$253,'DATA SHEET'!$K$2:$K$253)</f>
        <v>Partly Cloudy</v>
      </c>
      <c r="I540" t="str">
        <f>LOOKUP($A540,'DATA SHEET'!$A$2:$A$253,'DATA SHEET'!$T$2:$T$253)</f>
        <v>SMALL</v>
      </c>
      <c r="J540" t="str">
        <f>LOOKUP($A540,'DATA SHEET'!$A$2:$A$253,'DATA SHEET'!$R$2:$R$253)</f>
        <v>YES</v>
      </c>
      <c r="K540" t="str">
        <f>LOOKUP($A540,'DATA SHEET'!$A$2:$A$253,'DATA SHEET'!$O$2:$O$253)</f>
        <v>Green Area</v>
      </c>
      <c r="L540" t="s">
        <v>15</v>
      </c>
      <c r="M540">
        <v>0.15005376926732075</v>
      </c>
      <c r="N540" t="s">
        <v>19</v>
      </c>
      <c r="O540">
        <v>0.73699999999999999</v>
      </c>
    </row>
    <row r="541" spans="1:15" x14ac:dyDescent="0.25">
      <c r="A541" s="1" t="s">
        <v>41</v>
      </c>
      <c r="B541" t="s">
        <v>55</v>
      </c>
      <c r="C541" t="str">
        <f>LOOKUP(A541,'DATA SHEET'!$A$2:$A$253,'DATA SHEET'!$E$2:$E$253)</f>
        <v>20227852</v>
      </c>
      <c r="D541">
        <f>LOOKUP(A541,'DATA SHEET'!$A$2:$A$253,'DATA SHEET'!$G$2:$G$253)</f>
        <v>6.5</v>
      </c>
      <c r="E541" t="str">
        <f>LOOKUP($A541,'DATA SHEET'!$A$2:$A$253,'DATA SHEET'!$H$2:$H$253)</f>
        <v>43.182620</v>
      </c>
      <c r="F541" t="str">
        <f>LOOKUP($A541,'DATA SHEET'!$A$2:$A$253,'DATA SHEET'!$I$2:$I$253)</f>
        <v xml:space="preserve"> -79.245815</v>
      </c>
      <c r="G541">
        <f>LOOKUP($A541,'DATA SHEET'!$A$2:$A$253,'DATA SHEET'!$J$2:$J$253)</f>
        <v>21</v>
      </c>
      <c r="H541" t="str">
        <f>LOOKUP($A541,'DATA SHEET'!$A$2:$A$253,'DATA SHEET'!$K$2:$K$253)</f>
        <v>Partly Cloudy</v>
      </c>
      <c r="I541" t="str">
        <f>LOOKUP($A541,'DATA SHEET'!$A$2:$A$253,'DATA SHEET'!$T$2:$T$253)</f>
        <v>SMALL</v>
      </c>
      <c r="J541" t="str">
        <f>LOOKUP($A541,'DATA SHEET'!$A$2:$A$253,'DATA SHEET'!$R$2:$R$253)</f>
        <v>YES</v>
      </c>
      <c r="K541" t="str">
        <f>LOOKUP($A541,'DATA SHEET'!$A$2:$A$253,'DATA SHEET'!$O$2:$O$253)</f>
        <v>Green Area</v>
      </c>
      <c r="L541" t="s">
        <v>15</v>
      </c>
      <c r="M541">
        <v>0.15005376926732075</v>
      </c>
      <c r="N541" t="s">
        <v>19</v>
      </c>
      <c r="O541">
        <v>0.499</v>
      </c>
    </row>
    <row r="542" spans="1:15" x14ac:dyDescent="0.25">
      <c r="A542" s="1" t="s">
        <v>41</v>
      </c>
      <c r="B542" t="s">
        <v>55</v>
      </c>
      <c r="C542" t="str">
        <f>LOOKUP(A542,'DATA SHEET'!$A$2:$A$253,'DATA SHEET'!$E$2:$E$253)</f>
        <v>20227852</v>
      </c>
      <c r="D542">
        <f>LOOKUP(A542,'DATA SHEET'!$A$2:$A$253,'DATA SHEET'!$G$2:$G$253)</f>
        <v>6.5</v>
      </c>
      <c r="E542" t="str">
        <f>LOOKUP($A542,'DATA SHEET'!$A$2:$A$253,'DATA SHEET'!$H$2:$H$253)</f>
        <v>43.182620</v>
      </c>
      <c r="F542" t="str">
        <f>LOOKUP($A542,'DATA SHEET'!$A$2:$A$253,'DATA SHEET'!$I$2:$I$253)</f>
        <v xml:space="preserve"> -79.245815</v>
      </c>
      <c r="G542">
        <f>LOOKUP($A542,'DATA SHEET'!$A$2:$A$253,'DATA SHEET'!$J$2:$J$253)</f>
        <v>21</v>
      </c>
      <c r="H542" t="str">
        <f>LOOKUP($A542,'DATA SHEET'!$A$2:$A$253,'DATA SHEET'!$K$2:$K$253)</f>
        <v>Partly Cloudy</v>
      </c>
      <c r="I542" t="str">
        <f>LOOKUP($A542,'DATA SHEET'!$A$2:$A$253,'DATA SHEET'!$T$2:$T$253)</f>
        <v>SMALL</v>
      </c>
      <c r="J542" t="str">
        <f>LOOKUP($A542,'DATA SHEET'!$A$2:$A$253,'DATA SHEET'!$R$2:$R$253)</f>
        <v>YES</v>
      </c>
      <c r="K542" t="str">
        <f>LOOKUP($A542,'DATA SHEET'!$A$2:$A$253,'DATA SHEET'!$O$2:$O$253)</f>
        <v>Green Area</v>
      </c>
      <c r="L542" t="s">
        <v>15</v>
      </c>
      <c r="M542">
        <v>0.15005376926732075</v>
      </c>
      <c r="N542" t="s">
        <v>19</v>
      </c>
      <c r="O542">
        <v>0.23799999999999999</v>
      </c>
    </row>
    <row r="543" spans="1:15" x14ac:dyDescent="0.25">
      <c r="A543" s="1" t="s">
        <v>41</v>
      </c>
      <c r="B543" t="s">
        <v>55</v>
      </c>
      <c r="C543" t="str">
        <f>LOOKUP(A543,'DATA SHEET'!$A$2:$A$253,'DATA SHEET'!$E$2:$E$253)</f>
        <v>20227852</v>
      </c>
      <c r="D543">
        <f>LOOKUP(A543,'DATA SHEET'!$A$2:$A$253,'DATA SHEET'!$G$2:$G$253)</f>
        <v>6.5</v>
      </c>
      <c r="E543" t="str">
        <f>LOOKUP($A543,'DATA SHEET'!$A$2:$A$253,'DATA SHEET'!$H$2:$H$253)</f>
        <v>43.182620</v>
      </c>
      <c r="F543" t="str">
        <f>LOOKUP($A543,'DATA SHEET'!$A$2:$A$253,'DATA SHEET'!$I$2:$I$253)</f>
        <v xml:space="preserve"> -79.245815</v>
      </c>
      <c r="G543">
        <f>LOOKUP($A543,'DATA SHEET'!$A$2:$A$253,'DATA SHEET'!$J$2:$J$253)</f>
        <v>21</v>
      </c>
      <c r="H543" t="str">
        <f>LOOKUP($A543,'DATA SHEET'!$A$2:$A$253,'DATA SHEET'!$K$2:$K$253)</f>
        <v>Partly Cloudy</v>
      </c>
      <c r="I543" t="str">
        <f>LOOKUP($A543,'DATA SHEET'!$A$2:$A$253,'DATA SHEET'!$T$2:$T$253)</f>
        <v>SMALL</v>
      </c>
      <c r="J543" t="str">
        <f>LOOKUP($A543,'DATA SHEET'!$A$2:$A$253,'DATA SHEET'!$R$2:$R$253)</f>
        <v>YES</v>
      </c>
      <c r="K543" t="str">
        <f>LOOKUP($A543,'DATA SHEET'!$A$2:$A$253,'DATA SHEET'!$O$2:$O$253)</f>
        <v>Green Area</v>
      </c>
      <c r="L543" t="s">
        <v>15</v>
      </c>
      <c r="M543">
        <v>0.15005376926732075</v>
      </c>
      <c r="N543" t="s">
        <v>19</v>
      </c>
      <c r="O543">
        <v>0.495</v>
      </c>
    </row>
    <row r="544" spans="1:15" x14ac:dyDescent="0.25">
      <c r="A544" s="1" t="s">
        <v>41</v>
      </c>
      <c r="B544" t="s">
        <v>55</v>
      </c>
      <c r="C544" t="str">
        <f>LOOKUP(A544,'DATA SHEET'!$A$2:$A$253,'DATA SHEET'!$E$2:$E$253)</f>
        <v>20227852</v>
      </c>
      <c r="D544">
        <f>LOOKUP(A544,'DATA SHEET'!$A$2:$A$253,'DATA SHEET'!$G$2:$G$253)</f>
        <v>6.5</v>
      </c>
      <c r="E544" t="str">
        <f>LOOKUP($A544,'DATA SHEET'!$A$2:$A$253,'DATA SHEET'!$H$2:$H$253)</f>
        <v>43.182620</v>
      </c>
      <c r="F544" t="str">
        <f>LOOKUP($A544,'DATA SHEET'!$A$2:$A$253,'DATA SHEET'!$I$2:$I$253)</f>
        <v xml:space="preserve"> -79.245815</v>
      </c>
      <c r="G544">
        <f>LOOKUP($A544,'DATA SHEET'!$A$2:$A$253,'DATA SHEET'!$J$2:$J$253)</f>
        <v>21</v>
      </c>
      <c r="H544" t="str">
        <f>LOOKUP($A544,'DATA SHEET'!$A$2:$A$253,'DATA SHEET'!$K$2:$K$253)</f>
        <v>Partly Cloudy</v>
      </c>
      <c r="I544" t="str">
        <f>LOOKUP($A544,'DATA SHEET'!$A$2:$A$253,'DATA SHEET'!$T$2:$T$253)</f>
        <v>SMALL</v>
      </c>
      <c r="J544" t="str">
        <f>LOOKUP($A544,'DATA SHEET'!$A$2:$A$253,'DATA SHEET'!$R$2:$R$253)</f>
        <v>YES</v>
      </c>
      <c r="K544" t="str">
        <f>LOOKUP($A544,'DATA SHEET'!$A$2:$A$253,'DATA SHEET'!$O$2:$O$253)</f>
        <v>Green Area</v>
      </c>
      <c r="L544" t="s">
        <v>15</v>
      </c>
      <c r="M544">
        <v>0.15005376926732075</v>
      </c>
      <c r="N544" t="s">
        <v>19</v>
      </c>
      <c r="O544">
        <v>0.498</v>
      </c>
    </row>
    <row r="545" spans="1:15" x14ac:dyDescent="0.25">
      <c r="A545" s="1" t="s">
        <v>41</v>
      </c>
      <c r="B545" t="s">
        <v>55</v>
      </c>
      <c r="C545" t="str">
        <f>LOOKUP(A545,'DATA SHEET'!$A$2:$A$253,'DATA SHEET'!$E$2:$E$253)</f>
        <v>20227852</v>
      </c>
      <c r="D545">
        <f>LOOKUP(A545,'DATA SHEET'!$A$2:$A$253,'DATA SHEET'!$G$2:$G$253)</f>
        <v>6.5</v>
      </c>
      <c r="E545" t="str">
        <f>LOOKUP($A545,'DATA SHEET'!$A$2:$A$253,'DATA SHEET'!$H$2:$H$253)</f>
        <v>43.182620</v>
      </c>
      <c r="F545" t="str">
        <f>LOOKUP($A545,'DATA SHEET'!$A$2:$A$253,'DATA SHEET'!$I$2:$I$253)</f>
        <v xml:space="preserve"> -79.245815</v>
      </c>
      <c r="G545">
        <f>LOOKUP($A545,'DATA SHEET'!$A$2:$A$253,'DATA SHEET'!$J$2:$J$253)</f>
        <v>21</v>
      </c>
      <c r="H545" t="str">
        <f>LOOKUP($A545,'DATA SHEET'!$A$2:$A$253,'DATA SHEET'!$K$2:$K$253)</f>
        <v>Partly Cloudy</v>
      </c>
      <c r="I545" t="str">
        <f>LOOKUP($A545,'DATA SHEET'!$A$2:$A$253,'DATA SHEET'!$T$2:$T$253)</f>
        <v>SMALL</v>
      </c>
      <c r="J545" t="str">
        <f>LOOKUP($A545,'DATA SHEET'!$A$2:$A$253,'DATA SHEET'!$R$2:$R$253)</f>
        <v>YES</v>
      </c>
      <c r="K545" t="str">
        <f>LOOKUP($A545,'DATA SHEET'!$A$2:$A$253,'DATA SHEET'!$O$2:$O$253)</f>
        <v>Green Area</v>
      </c>
      <c r="L545" t="s">
        <v>15</v>
      </c>
      <c r="M545">
        <v>0.15005376926732075</v>
      </c>
      <c r="N545" t="s">
        <v>19</v>
      </c>
      <c r="O545">
        <v>1.244</v>
      </c>
    </row>
    <row r="546" spans="1:15" x14ac:dyDescent="0.25">
      <c r="A546" s="1" t="s">
        <v>41</v>
      </c>
      <c r="B546" t="s">
        <v>55</v>
      </c>
      <c r="C546" t="str">
        <f>LOOKUP(A546,'DATA SHEET'!$A$2:$A$253,'DATA SHEET'!$E$2:$E$253)</f>
        <v>20227852</v>
      </c>
      <c r="D546">
        <f>LOOKUP(A546,'DATA SHEET'!$A$2:$A$253,'DATA SHEET'!$G$2:$G$253)</f>
        <v>6.5</v>
      </c>
      <c r="E546" t="str">
        <f>LOOKUP($A546,'DATA SHEET'!$A$2:$A$253,'DATA SHEET'!$H$2:$H$253)</f>
        <v>43.182620</v>
      </c>
      <c r="F546" t="str">
        <f>LOOKUP($A546,'DATA SHEET'!$A$2:$A$253,'DATA SHEET'!$I$2:$I$253)</f>
        <v xml:space="preserve"> -79.245815</v>
      </c>
      <c r="G546">
        <f>LOOKUP($A546,'DATA SHEET'!$A$2:$A$253,'DATA SHEET'!$J$2:$J$253)</f>
        <v>21</v>
      </c>
      <c r="H546" t="str">
        <f>LOOKUP($A546,'DATA SHEET'!$A$2:$A$253,'DATA SHEET'!$K$2:$K$253)</f>
        <v>Partly Cloudy</v>
      </c>
      <c r="I546" t="str">
        <f>LOOKUP($A546,'DATA SHEET'!$A$2:$A$253,'DATA SHEET'!$T$2:$T$253)</f>
        <v>SMALL</v>
      </c>
      <c r="J546" t="str">
        <f>LOOKUP($A546,'DATA SHEET'!$A$2:$A$253,'DATA SHEET'!$R$2:$R$253)</f>
        <v>YES</v>
      </c>
      <c r="K546" t="str">
        <f>LOOKUP($A546,'DATA SHEET'!$A$2:$A$253,'DATA SHEET'!$O$2:$O$253)</f>
        <v>Green Area</v>
      </c>
      <c r="L546" t="s">
        <v>15</v>
      </c>
      <c r="M546">
        <v>0.15005376926732075</v>
      </c>
      <c r="N546" t="s">
        <v>19</v>
      </c>
      <c r="O546">
        <v>1.2549999999999999</v>
      </c>
    </row>
    <row r="547" spans="1:15" x14ac:dyDescent="0.25">
      <c r="A547" s="1" t="s">
        <v>43</v>
      </c>
      <c r="B547" t="s">
        <v>56</v>
      </c>
      <c r="C547" t="str">
        <f>LOOKUP(A547,'DATA SHEET'!$A$2:$A$253,'DATA SHEET'!$E$2:$E$253)</f>
        <v>20227853</v>
      </c>
      <c r="D547">
        <f>LOOKUP(A547,'DATA SHEET'!$A$2:$A$253,'DATA SHEET'!$G$2:$G$253)</f>
        <v>6.4499999999999993</v>
      </c>
      <c r="E547" t="str">
        <f>LOOKUP($A547,'DATA SHEET'!$A$2:$A$253,'DATA SHEET'!$H$2:$H$253)</f>
        <v>43.182620</v>
      </c>
      <c r="F547" t="str">
        <f>LOOKUP($A547,'DATA SHEET'!$A$2:$A$253,'DATA SHEET'!$I$2:$I$253)</f>
        <v xml:space="preserve"> -79.245815</v>
      </c>
      <c r="G547">
        <f>LOOKUP($A547,'DATA SHEET'!$A$2:$A$253,'DATA SHEET'!$J$2:$J$253)</f>
        <v>22</v>
      </c>
      <c r="H547" t="str">
        <f>LOOKUP($A547,'DATA SHEET'!$A$2:$A$253,'DATA SHEET'!$K$2:$K$253)</f>
        <v>Mostly Sunny</v>
      </c>
      <c r="I547" t="str">
        <f>LOOKUP($A547,'DATA SHEET'!$A$2:$A$253,'DATA SHEET'!$T$2:$T$253)</f>
        <v>SMALL</v>
      </c>
      <c r="J547" t="str">
        <f>LOOKUP($A547,'DATA SHEET'!$A$2:$A$253,'DATA SHEET'!$R$2:$R$253)</f>
        <v>YES</v>
      </c>
      <c r="K547" t="str">
        <f>LOOKUP($A547,'DATA SHEET'!$A$2:$A$253,'DATA SHEET'!$O$2:$O$253)</f>
        <v>Green Area</v>
      </c>
      <c r="L547" t="s">
        <v>22</v>
      </c>
      <c r="M547">
        <v>0</v>
      </c>
      <c r="N547" t="s">
        <v>18</v>
      </c>
      <c r="O547">
        <v>0.998</v>
      </c>
    </row>
    <row r="548" spans="1:15" x14ac:dyDescent="0.25">
      <c r="A548" s="1" t="s">
        <v>43</v>
      </c>
      <c r="B548" t="s">
        <v>56</v>
      </c>
      <c r="C548" t="str">
        <f>LOOKUP(A548,'DATA SHEET'!$A$2:$A$253,'DATA SHEET'!$E$2:$E$253)</f>
        <v>20227853</v>
      </c>
      <c r="D548">
        <f>LOOKUP(A548,'DATA SHEET'!$A$2:$A$253,'DATA SHEET'!$G$2:$G$253)</f>
        <v>6.4499999999999993</v>
      </c>
      <c r="E548" t="str">
        <f>LOOKUP($A548,'DATA SHEET'!$A$2:$A$253,'DATA SHEET'!$H$2:$H$253)</f>
        <v>43.182620</v>
      </c>
      <c r="F548" t="str">
        <f>LOOKUP($A548,'DATA SHEET'!$A$2:$A$253,'DATA SHEET'!$I$2:$I$253)</f>
        <v xml:space="preserve"> -79.245815</v>
      </c>
      <c r="G548">
        <f>LOOKUP($A548,'DATA SHEET'!$A$2:$A$253,'DATA SHEET'!$J$2:$J$253)</f>
        <v>22</v>
      </c>
      <c r="H548" t="str">
        <f>LOOKUP($A548,'DATA SHEET'!$A$2:$A$253,'DATA SHEET'!$K$2:$K$253)</f>
        <v>Mostly Sunny</v>
      </c>
      <c r="I548" t="str">
        <f>LOOKUP($A548,'DATA SHEET'!$A$2:$A$253,'DATA SHEET'!$T$2:$T$253)</f>
        <v>SMALL</v>
      </c>
      <c r="J548" t="str">
        <f>LOOKUP($A548,'DATA SHEET'!$A$2:$A$253,'DATA SHEET'!$R$2:$R$253)</f>
        <v>YES</v>
      </c>
      <c r="K548" t="str">
        <f>LOOKUP($A548,'DATA SHEET'!$A$2:$A$253,'DATA SHEET'!$O$2:$O$253)</f>
        <v>Green Area</v>
      </c>
      <c r="L548" t="s">
        <v>22</v>
      </c>
      <c r="M548">
        <v>0</v>
      </c>
      <c r="N548" t="s">
        <v>18</v>
      </c>
      <c r="O548">
        <v>1.7390000000000001</v>
      </c>
    </row>
    <row r="549" spans="1:15" x14ac:dyDescent="0.25">
      <c r="A549" s="1" t="s">
        <v>43</v>
      </c>
      <c r="B549" t="s">
        <v>56</v>
      </c>
      <c r="C549" t="str">
        <f>LOOKUP(A549,'DATA SHEET'!$A$2:$A$253,'DATA SHEET'!$E$2:$E$253)</f>
        <v>20227853</v>
      </c>
      <c r="D549">
        <f>LOOKUP(A549,'DATA SHEET'!$A$2:$A$253,'DATA SHEET'!$G$2:$G$253)</f>
        <v>6.4499999999999993</v>
      </c>
      <c r="E549" t="str">
        <f>LOOKUP($A549,'DATA SHEET'!$A$2:$A$253,'DATA SHEET'!$H$2:$H$253)</f>
        <v>43.182620</v>
      </c>
      <c r="F549" t="str">
        <f>LOOKUP($A549,'DATA SHEET'!$A$2:$A$253,'DATA SHEET'!$I$2:$I$253)</f>
        <v xml:space="preserve"> -79.245815</v>
      </c>
      <c r="G549">
        <f>LOOKUP($A549,'DATA SHEET'!$A$2:$A$253,'DATA SHEET'!$J$2:$J$253)</f>
        <v>22</v>
      </c>
      <c r="H549" t="str">
        <f>LOOKUP($A549,'DATA SHEET'!$A$2:$A$253,'DATA SHEET'!$K$2:$K$253)</f>
        <v>Mostly Sunny</v>
      </c>
      <c r="I549" t="str">
        <f>LOOKUP($A549,'DATA SHEET'!$A$2:$A$253,'DATA SHEET'!$T$2:$T$253)</f>
        <v>SMALL</v>
      </c>
      <c r="J549" t="str">
        <f>LOOKUP($A549,'DATA SHEET'!$A$2:$A$253,'DATA SHEET'!$R$2:$R$253)</f>
        <v>YES</v>
      </c>
      <c r="K549" t="str">
        <f>LOOKUP($A549,'DATA SHEET'!$A$2:$A$253,'DATA SHEET'!$O$2:$O$253)</f>
        <v>Green Area</v>
      </c>
      <c r="L549" t="s">
        <v>22</v>
      </c>
      <c r="M549">
        <v>0</v>
      </c>
      <c r="N549" t="s">
        <v>18</v>
      </c>
      <c r="O549">
        <v>0.73699999999999999</v>
      </c>
    </row>
    <row r="550" spans="1:15" x14ac:dyDescent="0.25">
      <c r="A550" s="1" t="s">
        <v>43</v>
      </c>
      <c r="B550" t="s">
        <v>56</v>
      </c>
      <c r="C550" t="str">
        <f>LOOKUP(A550,'DATA SHEET'!$A$2:$A$253,'DATA SHEET'!$E$2:$E$253)</f>
        <v>20227853</v>
      </c>
      <c r="D550">
        <f>LOOKUP(A550,'DATA SHEET'!$A$2:$A$253,'DATA SHEET'!$G$2:$G$253)</f>
        <v>6.4499999999999993</v>
      </c>
      <c r="E550" t="str">
        <f>LOOKUP($A550,'DATA SHEET'!$A$2:$A$253,'DATA SHEET'!$H$2:$H$253)</f>
        <v>43.182620</v>
      </c>
      <c r="F550" t="str">
        <f>LOOKUP($A550,'DATA SHEET'!$A$2:$A$253,'DATA SHEET'!$I$2:$I$253)</f>
        <v xml:space="preserve"> -79.245815</v>
      </c>
      <c r="G550">
        <f>LOOKUP($A550,'DATA SHEET'!$A$2:$A$253,'DATA SHEET'!$J$2:$J$253)</f>
        <v>22</v>
      </c>
      <c r="H550" t="str">
        <f>LOOKUP($A550,'DATA SHEET'!$A$2:$A$253,'DATA SHEET'!$K$2:$K$253)</f>
        <v>Mostly Sunny</v>
      </c>
      <c r="I550" t="str">
        <f>LOOKUP($A550,'DATA SHEET'!$A$2:$A$253,'DATA SHEET'!$T$2:$T$253)</f>
        <v>SMALL</v>
      </c>
      <c r="J550" t="str">
        <f>LOOKUP($A550,'DATA SHEET'!$A$2:$A$253,'DATA SHEET'!$R$2:$R$253)</f>
        <v>YES</v>
      </c>
      <c r="K550" t="str">
        <f>LOOKUP($A550,'DATA SHEET'!$A$2:$A$253,'DATA SHEET'!$O$2:$O$253)</f>
        <v>Green Area</v>
      </c>
      <c r="L550" t="s">
        <v>22</v>
      </c>
      <c r="M550">
        <v>0</v>
      </c>
      <c r="N550" t="s">
        <v>18</v>
      </c>
      <c r="O550">
        <v>1.7569999999999999</v>
      </c>
    </row>
    <row r="551" spans="1:15" x14ac:dyDescent="0.25">
      <c r="A551" s="1" t="s">
        <v>43</v>
      </c>
      <c r="B551" t="s">
        <v>56</v>
      </c>
      <c r="C551" t="str">
        <f>LOOKUP(A551,'DATA SHEET'!$A$2:$A$253,'DATA SHEET'!$E$2:$E$253)</f>
        <v>20227853</v>
      </c>
      <c r="D551">
        <f>LOOKUP(A551,'DATA SHEET'!$A$2:$A$253,'DATA SHEET'!$G$2:$G$253)</f>
        <v>6.4499999999999993</v>
      </c>
      <c r="E551" t="str">
        <f>LOOKUP($A551,'DATA SHEET'!$A$2:$A$253,'DATA SHEET'!$H$2:$H$253)</f>
        <v>43.182620</v>
      </c>
      <c r="F551" t="str">
        <f>LOOKUP($A551,'DATA SHEET'!$A$2:$A$253,'DATA SHEET'!$I$2:$I$253)</f>
        <v xml:space="preserve"> -79.245815</v>
      </c>
      <c r="G551">
        <f>LOOKUP($A551,'DATA SHEET'!$A$2:$A$253,'DATA SHEET'!$J$2:$J$253)</f>
        <v>22</v>
      </c>
      <c r="H551" t="str">
        <f>LOOKUP($A551,'DATA SHEET'!$A$2:$A$253,'DATA SHEET'!$K$2:$K$253)</f>
        <v>Mostly Sunny</v>
      </c>
      <c r="I551" t="str">
        <f>LOOKUP($A551,'DATA SHEET'!$A$2:$A$253,'DATA SHEET'!$T$2:$T$253)</f>
        <v>SMALL</v>
      </c>
      <c r="J551" t="str">
        <f>LOOKUP($A551,'DATA SHEET'!$A$2:$A$253,'DATA SHEET'!$R$2:$R$253)</f>
        <v>YES</v>
      </c>
      <c r="K551" t="str">
        <f>LOOKUP($A551,'DATA SHEET'!$A$2:$A$253,'DATA SHEET'!$O$2:$O$253)</f>
        <v>Green Area</v>
      </c>
      <c r="L551" t="s">
        <v>22</v>
      </c>
      <c r="M551">
        <v>0</v>
      </c>
      <c r="N551" t="s">
        <v>18</v>
      </c>
      <c r="O551">
        <v>0.76300000000000001</v>
      </c>
    </row>
    <row r="552" spans="1:15" x14ac:dyDescent="0.25">
      <c r="A552" s="1" t="s">
        <v>43</v>
      </c>
      <c r="B552" t="s">
        <v>56</v>
      </c>
      <c r="C552" t="str">
        <f>LOOKUP(A552,'DATA SHEET'!$A$2:$A$253,'DATA SHEET'!$E$2:$E$253)</f>
        <v>20227853</v>
      </c>
      <c r="D552">
        <f>LOOKUP(A552,'DATA SHEET'!$A$2:$A$253,'DATA SHEET'!$G$2:$G$253)</f>
        <v>6.4499999999999993</v>
      </c>
      <c r="E552" t="str">
        <f>LOOKUP($A552,'DATA SHEET'!$A$2:$A$253,'DATA SHEET'!$H$2:$H$253)</f>
        <v>43.182620</v>
      </c>
      <c r="F552" t="str">
        <f>LOOKUP($A552,'DATA SHEET'!$A$2:$A$253,'DATA SHEET'!$I$2:$I$253)</f>
        <v xml:space="preserve"> -79.245815</v>
      </c>
      <c r="G552">
        <f>LOOKUP($A552,'DATA SHEET'!$A$2:$A$253,'DATA SHEET'!$J$2:$J$253)</f>
        <v>22</v>
      </c>
      <c r="H552" t="str">
        <f>LOOKUP($A552,'DATA SHEET'!$A$2:$A$253,'DATA SHEET'!$K$2:$K$253)</f>
        <v>Mostly Sunny</v>
      </c>
      <c r="I552" t="str">
        <f>LOOKUP($A552,'DATA SHEET'!$A$2:$A$253,'DATA SHEET'!$T$2:$T$253)</f>
        <v>SMALL</v>
      </c>
      <c r="J552" t="str">
        <f>LOOKUP($A552,'DATA SHEET'!$A$2:$A$253,'DATA SHEET'!$R$2:$R$253)</f>
        <v>YES</v>
      </c>
      <c r="K552" t="str">
        <f>LOOKUP($A552,'DATA SHEET'!$A$2:$A$253,'DATA SHEET'!$O$2:$O$253)</f>
        <v>Green Area</v>
      </c>
      <c r="L552" t="s">
        <v>22</v>
      </c>
      <c r="M552">
        <v>0</v>
      </c>
      <c r="N552" t="s">
        <v>18</v>
      </c>
      <c r="O552">
        <v>0.73799999999999999</v>
      </c>
    </row>
    <row r="553" spans="1:15" x14ac:dyDescent="0.25">
      <c r="A553" s="1" t="s">
        <v>43</v>
      </c>
      <c r="B553" t="s">
        <v>56</v>
      </c>
      <c r="C553" t="str">
        <f>LOOKUP(A553,'DATA SHEET'!$A$2:$A$253,'DATA SHEET'!$E$2:$E$253)</f>
        <v>20227853</v>
      </c>
      <c r="D553">
        <f>LOOKUP(A553,'DATA SHEET'!$A$2:$A$253,'DATA SHEET'!$G$2:$G$253)</f>
        <v>6.4499999999999993</v>
      </c>
      <c r="E553" t="str">
        <f>LOOKUP($A553,'DATA SHEET'!$A$2:$A$253,'DATA SHEET'!$H$2:$H$253)</f>
        <v>43.182620</v>
      </c>
      <c r="F553" t="str">
        <f>LOOKUP($A553,'DATA SHEET'!$A$2:$A$253,'DATA SHEET'!$I$2:$I$253)</f>
        <v xml:space="preserve"> -79.245815</v>
      </c>
      <c r="G553">
        <f>LOOKUP($A553,'DATA SHEET'!$A$2:$A$253,'DATA SHEET'!$J$2:$J$253)</f>
        <v>22</v>
      </c>
      <c r="H553" t="str">
        <f>LOOKUP($A553,'DATA SHEET'!$A$2:$A$253,'DATA SHEET'!$K$2:$K$253)</f>
        <v>Mostly Sunny</v>
      </c>
      <c r="I553" t="str">
        <f>LOOKUP($A553,'DATA SHEET'!$A$2:$A$253,'DATA SHEET'!$T$2:$T$253)</f>
        <v>SMALL</v>
      </c>
      <c r="J553" t="str">
        <f>LOOKUP($A553,'DATA SHEET'!$A$2:$A$253,'DATA SHEET'!$R$2:$R$253)</f>
        <v>YES</v>
      </c>
      <c r="K553" t="str">
        <f>LOOKUP($A553,'DATA SHEET'!$A$2:$A$253,'DATA SHEET'!$O$2:$O$253)</f>
        <v>Green Area</v>
      </c>
      <c r="L553" t="s">
        <v>22</v>
      </c>
      <c r="M553">
        <v>0</v>
      </c>
      <c r="N553" t="s">
        <v>18</v>
      </c>
      <c r="O553">
        <v>1.5029999999999999</v>
      </c>
    </row>
    <row r="554" spans="1:15" x14ac:dyDescent="0.25">
      <c r="A554" s="1" t="s">
        <v>43</v>
      </c>
      <c r="B554" t="s">
        <v>56</v>
      </c>
      <c r="C554" t="str">
        <f>LOOKUP(A554,'DATA SHEET'!$A$2:$A$253,'DATA SHEET'!$E$2:$E$253)</f>
        <v>20227853</v>
      </c>
      <c r="D554">
        <f>LOOKUP(A554,'DATA SHEET'!$A$2:$A$253,'DATA SHEET'!$G$2:$G$253)</f>
        <v>6.4499999999999993</v>
      </c>
      <c r="E554" t="str">
        <f>LOOKUP($A554,'DATA SHEET'!$A$2:$A$253,'DATA SHEET'!$H$2:$H$253)</f>
        <v>43.182620</v>
      </c>
      <c r="F554" t="str">
        <f>LOOKUP($A554,'DATA SHEET'!$A$2:$A$253,'DATA SHEET'!$I$2:$I$253)</f>
        <v xml:space="preserve"> -79.245815</v>
      </c>
      <c r="G554">
        <f>LOOKUP($A554,'DATA SHEET'!$A$2:$A$253,'DATA SHEET'!$J$2:$J$253)</f>
        <v>22</v>
      </c>
      <c r="H554" t="str">
        <f>LOOKUP($A554,'DATA SHEET'!$A$2:$A$253,'DATA SHEET'!$K$2:$K$253)</f>
        <v>Mostly Sunny</v>
      </c>
      <c r="I554" t="str">
        <f>LOOKUP($A554,'DATA SHEET'!$A$2:$A$253,'DATA SHEET'!$T$2:$T$253)</f>
        <v>SMALL</v>
      </c>
      <c r="J554" t="str">
        <f>LOOKUP($A554,'DATA SHEET'!$A$2:$A$253,'DATA SHEET'!$R$2:$R$253)</f>
        <v>YES</v>
      </c>
      <c r="K554" t="str">
        <f>LOOKUP($A554,'DATA SHEET'!$A$2:$A$253,'DATA SHEET'!$O$2:$O$253)</f>
        <v>Green Area</v>
      </c>
      <c r="L554" t="s">
        <v>22</v>
      </c>
      <c r="M554">
        <v>0</v>
      </c>
      <c r="N554" t="s">
        <v>18</v>
      </c>
      <c r="O554">
        <v>1.25</v>
      </c>
    </row>
    <row r="555" spans="1:15" x14ac:dyDescent="0.25">
      <c r="A555" s="1" t="s">
        <v>43</v>
      </c>
      <c r="B555" t="s">
        <v>56</v>
      </c>
      <c r="C555" t="str">
        <f>LOOKUP(A555,'DATA SHEET'!$A$2:$A$253,'DATA SHEET'!$E$2:$E$253)</f>
        <v>20227853</v>
      </c>
      <c r="D555">
        <f>LOOKUP(A555,'DATA SHEET'!$A$2:$A$253,'DATA SHEET'!$G$2:$G$253)</f>
        <v>6.4499999999999993</v>
      </c>
      <c r="E555" t="str">
        <f>LOOKUP($A555,'DATA SHEET'!$A$2:$A$253,'DATA SHEET'!$H$2:$H$253)</f>
        <v>43.182620</v>
      </c>
      <c r="F555" t="str">
        <f>LOOKUP($A555,'DATA SHEET'!$A$2:$A$253,'DATA SHEET'!$I$2:$I$253)</f>
        <v xml:space="preserve"> -79.245815</v>
      </c>
      <c r="G555">
        <f>LOOKUP($A555,'DATA SHEET'!$A$2:$A$253,'DATA SHEET'!$J$2:$J$253)</f>
        <v>22</v>
      </c>
      <c r="H555" t="str">
        <f>LOOKUP($A555,'DATA SHEET'!$A$2:$A$253,'DATA SHEET'!$K$2:$K$253)</f>
        <v>Mostly Sunny</v>
      </c>
      <c r="I555" t="str">
        <f>LOOKUP($A555,'DATA SHEET'!$A$2:$A$253,'DATA SHEET'!$T$2:$T$253)</f>
        <v>SMALL</v>
      </c>
      <c r="J555" t="str">
        <f>LOOKUP($A555,'DATA SHEET'!$A$2:$A$253,'DATA SHEET'!$R$2:$R$253)</f>
        <v>YES</v>
      </c>
      <c r="K555" t="str">
        <f>LOOKUP($A555,'DATA SHEET'!$A$2:$A$253,'DATA SHEET'!$O$2:$O$253)</f>
        <v>Green Area</v>
      </c>
      <c r="L555" t="s">
        <v>22</v>
      </c>
      <c r="M555">
        <v>0</v>
      </c>
      <c r="N555" t="s">
        <v>18</v>
      </c>
      <c r="O555">
        <v>2.4990000000000001</v>
      </c>
    </row>
    <row r="556" spans="1:15" x14ac:dyDescent="0.25">
      <c r="A556" s="1" t="s">
        <v>43</v>
      </c>
      <c r="B556" t="s">
        <v>56</v>
      </c>
      <c r="C556" t="str">
        <f>LOOKUP(A556,'DATA SHEET'!$A$2:$A$253,'DATA SHEET'!$E$2:$E$253)</f>
        <v>20227853</v>
      </c>
      <c r="D556">
        <f>LOOKUP(A556,'DATA SHEET'!$A$2:$A$253,'DATA SHEET'!$G$2:$G$253)</f>
        <v>6.4499999999999993</v>
      </c>
      <c r="E556" t="str">
        <f>LOOKUP($A556,'DATA SHEET'!$A$2:$A$253,'DATA SHEET'!$H$2:$H$253)</f>
        <v>43.182620</v>
      </c>
      <c r="F556" t="str">
        <f>LOOKUP($A556,'DATA SHEET'!$A$2:$A$253,'DATA SHEET'!$I$2:$I$253)</f>
        <v xml:space="preserve"> -79.245815</v>
      </c>
      <c r="G556">
        <f>LOOKUP($A556,'DATA SHEET'!$A$2:$A$253,'DATA SHEET'!$J$2:$J$253)</f>
        <v>22</v>
      </c>
      <c r="H556" t="str">
        <f>LOOKUP($A556,'DATA SHEET'!$A$2:$A$253,'DATA SHEET'!$K$2:$K$253)</f>
        <v>Mostly Sunny</v>
      </c>
      <c r="I556" t="str">
        <f>LOOKUP($A556,'DATA SHEET'!$A$2:$A$253,'DATA SHEET'!$T$2:$T$253)</f>
        <v>SMALL</v>
      </c>
      <c r="J556" t="str">
        <f>LOOKUP($A556,'DATA SHEET'!$A$2:$A$253,'DATA SHEET'!$R$2:$R$253)</f>
        <v>YES</v>
      </c>
      <c r="K556" t="str">
        <f>LOOKUP($A556,'DATA SHEET'!$A$2:$A$253,'DATA SHEET'!$O$2:$O$253)</f>
        <v>Green Area</v>
      </c>
      <c r="L556" t="s">
        <v>22</v>
      </c>
      <c r="M556">
        <v>0</v>
      </c>
      <c r="N556" t="s">
        <v>18</v>
      </c>
      <c r="O556">
        <v>0.75800000000000001</v>
      </c>
    </row>
    <row r="557" spans="1:15" x14ac:dyDescent="0.25">
      <c r="A557" s="1" t="s">
        <v>43</v>
      </c>
      <c r="B557" t="s">
        <v>56</v>
      </c>
      <c r="C557" t="str">
        <f>LOOKUP(A557,'DATA SHEET'!$A$2:$A$253,'DATA SHEET'!$E$2:$E$253)</f>
        <v>20227853</v>
      </c>
      <c r="D557">
        <f>LOOKUP(A557,'DATA SHEET'!$A$2:$A$253,'DATA SHEET'!$G$2:$G$253)</f>
        <v>6.4499999999999993</v>
      </c>
      <c r="E557" t="str">
        <f>LOOKUP($A557,'DATA SHEET'!$A$2:$A$253,'DATA SHEET'!$H$2:$H$253)</f>
        <v>43.182620</v>
      </c>
      <c r="F557" t="str">
        <f>LOOKUP($A557,'DATA SHEET'!$A$2:$A$253,'DATA SHEET'!$I$2:$I$253)</f>
        <v xml:space="preserve"> -79.245815</v>
      </c>
      <c r="G557">
        <f>LOOKUP($A557,'DATA SHEET'!$A$2:$A$253,'DATA SHEET'!$J$2:$J$253)</f>
        <v>22</v>
      </c>
      <c r="H557" t="str">
        <f>LOOKUP($A557,'DATA SHEET'!$A$2:$A$253,'DATA SHEET'!$K$2:$K$253)</f>
        <v>Mostly Sunny</v>
      </c>
      <c r="I557" t="str">
        <f>LOOKUP($A557,'DATA SHEET'!$A$2:$A$253,'DATA SHEET'!$T$2:$T$253)</f>
        <v>SMALL</v>
      </c>
      <c r="J557" t="str">
        <f>LOOKUP($A557,'DATA SHEET'!$A$2:$A$253,'DATA SHEET'!$R$2:$R$253)</f>
        <v>YES</v>
      </c>
      <c r="K557" t="str">
        <f>LOOKUP($A557,'DATA SHEET'!$A$2:$A$253,'DATA SHEET'!$O$2:$O$253)</f>
        <v>Green Area</v>
      </c>
      <c r="L557" t="s">
        <v>22</v>
      </c>
      <c r="M557">
        <v>0</v>
      </c>
      <c r="N557" t="s">
        <v>18</v>
      </c>
      <c r="O557">
        <v>1</v>
      </c>
    </row>
    <row r="558" spans="1:15" x14ac:dyDescent="0.25">
      <c r="A558" s="1" t="s">
        <v>43</v>
      </c>
      <c r="B558" t="s">
        <v>56</v>
      </c>
      <c r="C558" t="str">
        <f>LOOKUP(A558,'DATA SHEET'!$A$2:$A$253,'DATA SHEET'!$E$2:$E$253)</f>
        <v>20227853</v>
      </c>
      <c r="D558">
        <f>LOOKUP(A558,'DATA SHEET'!$A$2:$A$253,'DATA SHEET'!$G$2:$G$253)</f>
        <v>6.4499999999999993</v>
      </c>
      <c r="E558" t="str">
        <f>LOOKUP($A558,'DATA SHEET'!$A$2:$A$253,'DATA SHEET'!$H$2:$H$253)</f>
        <v>43.182620</v>
      </c>
      <c r="F558" t="str">
        <f>LOOKUP($A558,'DATA SHEET'!$A$2:$A$253,'DATA SHEET'!$I$2:$I$253)</f>
        <v xml:space="preserve"> -79.245815</v>
      </c>
      <c r="G558">
        <f>LOOKUP($A558,'DATA SHEET'!$A$2:$A$253,'DATA SHEET'!$J$2:$J$253)</f>
        <v>22</v>
      </c>
      <c r="H558" t="str">
        <f>LOOKUP($A558,'DATA SHEET'!$A$2:$A$253,'DATA SHEET'!$K$2:$K$253)</f>
        <v>Mostly Sunny</v>
      </c>
      <c r="I558" t="str">
        <f>LOOKUP($A558,'DATA SHEET'!$A$2:$A$253,'DATA SHEET'!$T$2:$T$253)</f>
        <v>SMALL</v>
      </c>
      <c r="J558" t="str">
        <f>LOOKUP($A558,'DATA SHEET'!$A$2:$A$253,'DATA SHEET'!$R$2:$R$253)</f>
        <v>YES</v>
      </c>
      <c r="K558" t="str">
        <f>LOOKUP($A558,'DATA SHEET'!$A$2:$A$253,'DATA SHEET'!$O$2:$O$253)</f>
        <v>Green Area</v>
      </c>
      <c r="L558" t="s">
        <v>22</v>
      </c>
      <c r="M558">
        <v>0</v>
      </c>
      <c r="N558" t="s">
        <v>18</v>
      </c>
      <c r="O558">
        <v>2.2349999999999999</v>
      </c>
    </row>
    <row r="559" spans="1:15" x14ac:dyDescent="0.25">
      <c r="A559" s="1" t="s">
        <v>43</v>
      </c>
      <c r="B559" t="s">
        <v>56</v>
      </c>
      <c r="C559" t="str">
        <f>LOOKUP(A559,'DATA SHEET'!$A$2:$A$253,'DATA SHEET'!$E$2:$E$253)</f>
        <v>20227853</v>
      </c>
      <c r="D559">
        <f>LOOKUP(A559,'DATA SHEET'!$A$2:$A$253,'DATA SHEET'!$G$2:$G$253)</f>
        <v>6.4499999999999993</v>
      </c>
      <c r="E559" t="str">
        <f>LOOKUP($A559,'DATA SHEET'!$A$2:$A$253,'DATA SHEET'!$H$2:$H$253)</f>
        <v>43.182620</v>
      </c>
      <c r="F559" t="str">
        <f>LOOKUP($A559,'DATA SHEET'!$A$2:$A$253,'DATA SHEET'!$I$2:$I$253)</f>
        <v xml:space="preserve"> -79.245815</v>
      </c>
      <c r="G559">
        <f>LOOKUP($A559,'DATA SHEET'!$A$2:$A$253,'DATA SHEET'!$J$2:$J$253)</f>
        <v>22</v>
      </c>
      <c r="H559" t="str">
        <f>LOOKUP($A559,'DATA SHEET'!$A$2:$A$253,'DATA SHEET'!$K$2:$K$253)</f>
        <v>Mostly Sunny</v>
      </c>
      <c r="I559" t="str">
        <f>LOOKUP($A559,'DATA SHEET'!$A$2:$A$253,'DATA SHEET'!$T$2:$T$253)</f>
        <v>SMALL</v>
      </c>
      <c r="J559" t="str">
        <f>LOOKUP($A559,'DATA SHEET'!$A$2:$A$253,'DATA SHEET'!$R$2:$R$253)</f>
        <v>YES</v>
      </c>
      <c r="K559" t="str">
        <f>LOOKUP($A559,'DATA SHEET'!$A$2:$A$253,'DATA SHEET'!$O$2:$O$253)</f>
        <v>Green Area</v>
      </c>
      <c r="L559" t="s">
        <v>22</v>
      </c>
      <c r="M559">
        <v>0</v>
      </c>
      <c r="N559" t="s">
        <v>18</v>
      </c>
      <c r="O559">
        <v>3.5</v>
      </c>
    </row>
    <row r="560" spans="1:15" x14ac:dyDescent="0.25">
      <c r="A560" s="1" t="s">
        <v>43</v>
      </c>
      <c r="B560" t="s">
        <v>56</v>
      </c>
      <c r="C560" t="str">
        <f>LOOKUP(A560,'DATA SHEET'!$A$2:$A$253,'DATA SHEET'!$E$2:$E$253)</f>
        <v>20227853</v>
      </c>
      <c r="D560">
        <f>LOOKUP(A560,'DATA SHEET'!$A$2:$A$253,'DATA SHEET'!$G$2:$G$253)</f>
        <v>6.4499999999999993</v>
      </c>
      <c r="E560" t="str">
        <f>LOOKUP($A560,'DATA SHEET'!$A$2:$A$253,'DATA SHEET'!$H$2:$H$253)</f>
        <v>43.182620</v>
      </c>
      <c r="F560" t="str">
        <f>LOOKUP($A560,'DATA SHEET'!$A$2:$A$253,'DATA SHEET'!$I$2:$I$253)</f>
        <v xml:space="preserve"> -79.245815</v>
      </c>
      <c r="G560">
        <f>LOOKUP($A560,'DATA SHEET'!$A$2:$A$253,'DATA SHEET'!$J$2:$J$253)</f>
        <v>22</v>
      </c>
      <c r="H560" t="str">
        <f>LOOKUP($A560,'DATA SHEET'!$A$2:$A$253,'DATA SHEET'!$K$2:$K$253)</f>
        <v>Mostly Sunny</v>
      </c>
      <c r="I560" t="str">
        <f>LOOKUP($A560,'DATA SHEET'!$A$2:$A$253,'DATA SHEET'!$T$2:$T$253)</f>
        <v>SMALL</v>
      </c>
      <c r="J560" t="str">
        <f>LOOKUP($A560,'DATA SHEET'!$A$2:$A$253,'DATA SHEET'!$R$2:$R$253)</f>
        <v>YES</v>
      </c>
      <c r="K560" t="str">
        <f>LOOKUP($A560,'DATA SHEET'!$A$2:$A$253,'DATA SHEET'!$O$2:$O$253)</f>
        <v>Green Area</v>
      </c>
      <c r="L560" t="s">
        <v>22</v>
      </c>
      <c r="M560">
        <v>0</v>
      </c>
      <c r="N560" t="s">
        <v>18</v>
      </c>
      <c r="O560">
        <v>1.9990000000000001</v>
      </c>
    </row>
    <row r="561" spans="1:15" x14ac:dyDescent="0.25">
      <c r="A561" s="1" t="s">
        <v>43</v>
      </c>
      <c r="B561" t="s">
        <v>56</v>
      </c>
      <c r="C561" t="str">
        <f>LOOKUP(A561,'DATA SHEET'!$A$2:$A$253,'DATA SHEET'!$E$2:$E$253)</f>
        <v>20227853</v>
      </c>
      <c r="D561">
        <f>LOOKUP(A561,'DATA SHEET'!$A$2:$A$253,'DATA SHEET'!$G$2:$G$253)</f>
        <v>6.4499999999999993</v>
      </c>
      <c r="E561" t="str">
        <f>LOOKUP($A561,'DATA SHEET'!$A$2:$A$253,'DATA SHEET'!$H$2:$H$253)</f>
        <v>43.182620</v>
      </c>
      <c r="F561" t="str">
        <f>LOOKUP($A561,'DATA SHEET'!$A$2:$A$253,'DATA SHEET'!$I$2:$I$253)</f>
        <v xml:space="preserve"> -79.245815</v>
      </c>
      <c r="G561">
        <f>LOOKUP($A561,'DATA SHEET'!$A$2:$A$253,'DATA SHEET'!$J$2:$J$253)</f>
        <v>22</v>
      </c>
      <c r="H561" t="str">
        <f>LOOKUP($A561,'DATA SHEET'!$A$2:$A$253,'DATA SHEET'!$K$2:$K$253)</f>
        <v>Mostly Sunny</v>
      </c>
      <c r="I561" t="str">
        <f>LOOKUP($A561,'DATA SHEET'!$A$2:$A$253,'DATA SHEET'!$T$2:$T$253)</f>
        <v>SMALL</v>
      </c>
      <c r="J561" t="str">
        <f>LOOKUP($A561,'DATA SHEET'!$A$2:$A$253,'DATA SHEET'!$R$2:$R$253)</f>
        <v>YES</v>
      </c>
      <c r="K561" t="str">
        <f>LOOKUP($A561,'DATA SHEET'!$A$2:$A$253,'DATA SHEET'!$O$2:$O$253)</f>
        <v>Green Area</v>
      </c>
      <c r="L561" t="s">
        <v>22</v>
      </c>
      <c r="M561">
        <v>0</v>
      </c>
      <c r="N561" t="s">
        <v>18</v>
      </c>
      <c r="O561">
        <v>1.496</v>
      </c>
    </row>
    <row r="562" spans="1:15" x14ac:dyDescent="0.25">
      <c r="A562" s="1" t="s">
        <v>43</v>
      </c>
      <c r="B562" t="s">
        <v>56</v>
      </c>
      <c r="C562" t="str">
        <f>LOOKUP(A562,'DATA SHEET'!$A$2:$A$253,'DATA SHEET'!$E$2:$E$253)</f>
        <v>20227853</v>
      </c>
      <c r="D562">
        <f>LOOKUP(A562,'DATA SHEET'!$A$2:$A$253,'DATA SHEET'!$G$2:$G$253)</f>
        <v>6.4499999999999993</v>
      </c>
      <c r="E562" t="str">
        <f>LOOKUP($A562,'DATA SHEET'!$A$2:$A$253,'DATA SHEET'!$H$2:$H$253)</f>
        <v>43.182620</v>
      </c>
      <c r="F562" t="str">
        <f>LOOKUP($A562,'DATA SHEET'!$A$2:$A$253,'DATA SHEET'!$I$2:$I$253)</f>
        <v xml:space="preserve"> -79.245815</v>
      </c>
      <c r="G562">
        <f>LOOKUP($A562,'DATA SHEET'!$A$2:$A$253,'DATA SHEET'!$J$2:$J$253)</f>
        <v>22</v>
      </c>
      <c r="H562" t="str">
        <f>LOOKUP($A562,'DATA SHEET'!$A$2:$A$253,'DATA SHEET'!$K$2:$K$253)</f>
        <v>Mostly Sunny</v>
      </c>
      <c r="I562" t="str">
        <f>LOOKUP($A562,'DATA SHEET'!$A$2:$A$253,'DATA SHEET'!$T$2:$T$253)</f>
        <v>SMALL</v>
      </c>
      <c r="J562" t="str">
        <f>LOOKUP($A562,'DATA SHEET'!$A$2:$A$253,'DATA SHEET'!$R$2:$R$253)</f>
        <v>YES</v>
      </c>
      <c r="K562" t="str">
        <f>LOOKUP($A562,'DATA SHEET'!$A$2:$A$253,'DATA SHEET'!$O$2:$O$253)</f>
        <v>Green Area</v>
      </c>
      <c r="L562" t="s">
        <v>22</v>
      </c>
      <c r="M562">
        <v>0</v>
      </c>
      <c r="N562" t="s">
        <v>18</v>
      </c>
      <c r="O562">
        <v>1.5</v>
      </c>
    </row>
    <row r="563" spans="1:15" x14ac:dyDescent="0.25">
      <c r="A563" s="1" t="s">
        <v>43</v>
      </c>
      <c r="B563" t="s">
        <v>56</v>
      </c>
      <c r="C563" t="str">
        <f>LOOKUP(A563,'DATA SHEET'!$A$2:$A$253,'DATA SHEET'!$E$2:$E$253)</f>
        <v>20227853</v>
      </c>
      <c r="D563">
        <f>LOOKUP(A563,'DATA SHEET'!$A$2:$A$253,'DATA SHEET'!$G$2:$G$253)</f>
        <v>6.4499999999999993</v>
      </c>
      <c r="E563" t="str">
        <f>LOOKUP($A563,'DATA SHEET'!$A$2:$A$253,'DATA SHEET'!$H$2:$H$253)</f>
        <v>43.182620</v>
      </c>
      <c r="F563" t="str">
        <f>LOOKUP($A563,'DATA SHEET'!$A$2:$A$253,'DATA SHEET'!$I$2:$I$253)</f>
        <v xml:space="preserve"> -79.245815</v>
      </c>
      <c r="G563">
        <f>LOOKUP($A563,'DATA SHEET'!$A$2:$A$253,'DATA SHEET'!$J$2:$J$253)</f>
        <v>22</v>
      </c>
      <c r="H563" t="str">
        <f>LOOKUP($A563,'DATA SHEET'!$A$2:$A$253,'DATA SHEET'!$K$2:$K$253)</f>
        <v>Mostly Sunny</v>
      </c>
      <c r="I563" t="str">
        <f>LOOKUP($A563,'DATA SHEET'!$A$2:$A$253,'DATA SHEET'!$T$2:$T$253)</f>
        <v>SMALL</v>
      </c>
      <c r="J563" t="str">
        <f>LOOKUP($A563,'DATA SHEET'!$A$2:$A$253,'DATA SHEET'!$R$2:$R$253)</f>
        <v>YES</v>
      </c>
      <c r="K563" t="str">
        <f>LOOKUP($A563,'DATA SHEET'!$A$2:$A$253,'DATA SHEET'!$O$2:$O$253)</f>
        <v>Green Area</v>
      </c>
      <c r="L563" t="s">
        <v>22</v>
      </c>
      <c r="M563">
        <v>0</v>
      </c>
      <c r="N563" t="s">
        <v>18</v>
      </c>
      <c r="O563">
        <v>2.4990000000000001</v>
      </c>
    </row>
    <row r="564" spans="1:15" x14ac:dyDescent="0.25">
      <c r="A564" s="1" t="s">
        <v>43</v>
      </c>
      <c r="B564" t="s">
        <v>56</v>
      </c>
      <c r="C564" t="str">
        <f>LOOKUP(A564,'DATA SHEET'!$A$2:$A$253,'DATA SHEET'!$E$2:$E$253)</f>
        <v>20227853</v>
      </c>
      <c r="D564">
        <f>LOOKUP(A564,'DATA SHEET'!$A$2:$A$253,'DATA SHEET'!$G$2:$G$253)</f>
        <v>6.4499999999999993</v>
      </c>
      <c r="E564" t="str">
        <f>LOOKUP($A564,'DATA SHEET'!$A$2:$A$253,'DATA SHEET'!$H$2:$H$253)</f>
        <v>43.182620</v>
      </c>
      <c r="F564" t="str">
        <f>LOOKUP($A564,'DATA SHEET'!$A$2:$A$253,'DATA SHEET'!$I$2:$I$253)</f>
        <v xml:space="preserve"> -79.245815</v>
      </c>
      <c r="G564">
        <f>LOOKUP($A564,'DATA SHEET'!$A$2:$A$253,'DATA SHEET'!$J$2:$J$253)</f>
        <v>22</v>
      </c>
      <c r="H564" t="str">
        <f>LOOKUP($A564,'DATA SHEET'!$A$2:$A$253,'DATA SHEET'!$K$2:$K$253)</f>
        <v>Mostly Sunny</v>
      </c>
      <c r="I564" t="str">
        <f>LOOKUP($A564,'DATA SHEET'!$A$2:$A$253,'DATA SHEET'!$T$2:$T$253)</f>
        <v>SMALL</v>
      </c>
      <c r="J564" t="str">
        <f>LOOKUP($A564,'DATA SHEET'!$A$2:$A$253,'DATA SHEET'!$R$2:$R$253)</f>
        <v>YES</v>
      </c>
      <c r="K564" t="str">
        <f>LOOKUP($A564,'DATA SHEET'!$A$2:$A$253,'DATA SHEET'!$O$2:$O$253)</f>
        <v>Green Area</v>
      </c>
      <c r="L564" t="s">
        <v>22</v>
      </c>
      <c r="M564">
        <v>0</v>
      </c>
      <c r="N564" t="s">
        <v>18</v>
      </c>
      <c r="O564">
        <v>0.999</v>
      </c>
    </row>
    <row r="565" spans="1:15" x14ac:dyDescent="0.25">
      <c r="A565" s="1" t="s">
        <v>43</v>
      </c>
      <c r="B565" t="s">
        <v>56</v>
      </c>
      <c r="C565" t="str">
        <f>LOOKUP(A565,'DATA SHEET'!$A$2:$A$253,'DATA SHEET'!$E$2:$E$253)</f>
        <v>20227853</v>
      </c>
      <c r="D565">
        <f>LOOKUP(A565,'DATA SHEET'!$A$2:$A$253,'DATA SHEET'!$G$2:$G$253)</f>
        <v>6.4499999999999993</v>
      </c>
      <c r="E565" t="str">
        <f>LOOKUP($A565,'DATA SHEET'!$A$2:$A$253,'DATA SHEET'!$H$2:$H$253)</f>
        <v>43.182620</v>
      </c>
      <c r="F565" t="str">
        <f>LOOKUP($A565,'DATA SHEET'!$A$2:$A$253,'DATA SHEET'!$I$2:$I$253)</f>
        <v xml:space="preserve"> -79.245815</v>
      </c>
      <c r="G565">
        <f>LOOKUP($A565,'DATA SHEET'!$A$2:$A$253,'DATA SHEET'!$J$2:$J$253)</f>
        <v>22</v>
      </c>
      <c r="H565" t="str">
        <f>LOOKUP($A565,'DATA SHEET'!$A$2:$A$253,'DATA SHEET'!$K$2:$K$253)</f>
        <v>Mostly Sunny</v>
      </c>
      <c r="I565" t="str">
        <f>LOOKUP($A565,'DATA SHEET'!$A$2:$A$253,'DATA SHEET'!$T$2:$T$253)</f>
        <v>SMALL</v>
      </c>
      <c r="J565" t="str">
        <f>LOOKUP($A565,'DATA SHEET'!$A$2:$A$253,'DATA SHEET'!$R$2:$R$253)</f>
        <v>YES</v>
      </c>
      <c r="K565" t="str">
        <f>LOOKUP($A565,'DATA SHEET'!$A$2:$A$253,'DATA SHEET'!$O$2:$O$253)</f>
        <v>Green Area</v>
      </c>
      <c r="L565" t="s">
        <v>22</v>
      </c>
      <c r="M565">
        <v>0</v>
      </c>
      <c r="N565" t="s">
        <v>18</v>
      </c>
      <c r="O565">
        <v>0.999</v>
      </c>
    </row>
    <row r="566" spans="1:15" x14ac:dyDescent="0.25">
      <c r="A566" s="1" t="s">
        <v>43</v>
      </c>
      <c r="B566" t="s">
        <v>56</v>
      </c>
      <c r="C566" t="str">
        <f>LOOKUP(A566,'DATA SHEET'!$A$2:$A$253,'DATA SHEET'!$E$2:$E$253)</f>
        <v>20227853</v>
      </c>
      <c r="D566">
        <f>LOOKUP(A566,'DATA SHEET'!$A$2:$A$253,'DATA SHEET'!$G$2:$G$253)</f>
        <v>6.4499999999999993</v>
      </c>
      <c r="E566" t="str">
        <f>LOOKUP($A566,'DATA SHEET'!$A$2:$A$253,'DATA SHEET'!$H$2:$H$253)</f>
        <v>43.182620</v>
      </c>
      <c r="F566" t="str">
        <f>LOOKUP($A566,'DATA SHEET'!$A$2:$A$253,'DATA SHEET'!$I$2:$I$253)</f>
        <v xml:space="preserve"> -79.245815</v>
      </c>
      <c r="G566">
        <f>LOOKUP($A566,'DATA SHEET'!$A$2:$A$253,'DATA SHEET'!$J$2:$J$253)</f>
        <v>22</v>
      </c>
      <c r="H566" t="str">
        <f>LOOKUP($A566,'DATA SHEET'!$A$2:$A$253,'DATA SHEET'!$K$2:$K$253)</f>
        <v>Mostly Sunny</v>
      </c>
      <c r="I566" t="str">
        <f>LOOKUP($A566,'DATA SHEET'!$A$2:$A$253,'DATA SHEET'!$T$2:$T$253)</f>
        <v>SMALL</v>
      </c>
      <c r="J566" t="str">
        <f>LOOKUP($A566,'DATA SHEET'!$A$2:$A$253,'DATA SHEET'!$R$2:$R$253)</f>
        <v>YES</v>
      </c>
      <c r="K566" t="str">
        <f>LOOKUP($A566,'DATA SHEET'!$A$2:$A$253,'DATA SHEET'!$O$2:$O$253)</f>
        <v>Green Area</v>
      </c>
      <c r="L566" t="s">
        <v>22</v>
      </c>
      <c r="M566">
        <v>0</v>
      </c>
      <c r="N566" t="s">
        <v>18</v>
      </c>
      <c r="O566">
        <v>1.006</v>
      </c>
    </row>
    <row r="567" spans="1:15" x14ac:dyDescent="0.25">
      <c r="A567" s="1" t="s">
        <v>43</v>
      </c>
      <c r="B567" t="s">
        <v>56</v>
      </c>
      <c r="C567" t="str">
        <f>LOOKUP(A567,'DATA SHEET'!$A$2:$A$253,'DATA SHEET'!$E$2:$E$253)</f>
        <v>20227853</v>
      </c>
      <c r="D567">
        <f>LOOKUP(A567,'DATA SHEET'!$A$2:$A$253,'DATA SHEET'!$G$2:$G$253)</f>
        <v>6.4499999999999993</v>
      </c>
      <c r="E567" t="str">
        <f>LOOKUP($A567,'DATA SHEET'!$A$2:$A$253,'DATA SHEET'!$H$2:$H$253)</f>
        <v>43.182620</v>
      </c>
      <c r="F567" t="str">
        <f>LOOKUP($A567,'DATA SHEET'!$A$2:$A$253,'DATA SHEET'!$I$2:$I$253)</f>
        <v xml:space="preserve"> -79.245815</v>
      </c>
      <c r="G567">
        <f>LOOKUP($A567,'DATA SHEET'!$A$2:$A$253,'DATA SHEET'!$J$2:$J$253)</f>
        <v>22</v>
      </c>
      <c r="H567" t="str">
        <f>LOOKUP($A567,'DATA SHEET'!$A$2:$A$253,'DATA SHEET'!$K$2:$K$253)</f>
        <v>Mostly Sunny</v>
      </c>
      <c r="I567" t="str">
        <f>LOOKUP($A567,'DATA SHEET'!$A$2:$A$253,'DATA SHEET'!$T$2:$T$253)</f>
        <v>SMALL</v>
      </c>
      <c r="J567" t="str">
        <f>LOOKUP($A567,'DATA SHEET'!$A$2:$A$253,'DATA SHEET'!$R$2:$R$253)</f>
        <v>YES</v>
      </c>
      <c r="K567" t="str">
        <f>LOOKUP($A567,'DATA SHEET'!$A$2:$A$253,'DATA SHEET'!$O$2:$O$253)</f>
        <v>Green Area</v>
      </c>
      <c r="L567" t="s">
        <v>22</v>
      </c>
      <c r="M567">
        <v>0</v>
      </c>
      <c r="N567" t="s">
        <v>18</v>
      </c>
      <c r="O567">
        <v>1.7549999999999999</v>
      </c>
    </row>
    <row r="568" spans="1:15" x14ac:dyDescent="0.25">
      <c r="A568" s="1" t="s">
        <v>43</v>
      </c>
      <c r="B568" t="s">
        <v>56</v>
      </c>
      <c r="C568" t="str">
        <f>LOOKUP(A568,'DATA SHEET'!$A$2:$A$253,'DATA SHEET'!$E$2:$E$253)</f>
        <v>20227853</v>
      </c>
      <c r="D568">
        <f>LOOKUP(A568,'DATA SHEET'!$A$2:$A$253,'DATA SHEET'!$G$2:$G$253)</f>
        <v>6.4499999999999993</v>
      </c>
      <c r="E568" t="str">
        <f>LOOKUP($A568,'DATA SHEET'!$A$2:$A$253,'DATA SHEET'!$H$2:$H$253)</f>
        <v>43.182620</v>
      </c>
      <c r="F568" t="str">
        <f>LOOKUP($A568,'DATA SHEET'!$A$2:$A$253,'DATA SHEET'!$I$2:$I$253)</f>
        <v xml:space="preserve"> -79.245815</v>
      </c>
      <c r="G568">
        <f>LOOKUP($A568,'DATA SHEET'!$A$2:$A$253,'DATA SHEET'!$J$2:$J$253)</f>
        <v>22</v>
      </c>
      <c r="H568" t="str">
        <f>LOOKUP($A568,'DATA SHEET'!$A$2:$A$253,'DATA SHEET'!$K$2:$K$253)</f>
        <v>Mostly Sunny</v>
      </c>
      <c r="I568" t="str">
        <f>LOOKUP($A568,'DATA SHEET'!$A$2:$A$253,'DATA SHEET'!$T$2:$T$253)</f>
        <v>SMALL</v>
      </c>
      <c r="J568" t="str">
        <f>LOOKUP($A568,'DATA SHEET'!$A$2:$A$253,'DATA SHEET'!$R$2:$R$253)</f>
        <v>YES</v>
      </c>
      <c r="K568" t="str">
        <f>LOOKUP($A568,'DATA SHEET'!$A$2:$A$253,'DATA SHEET'!$O$2:$O$253)</f>
        <v>Green Area</v>
      </c>
      <c r="L568" t="s">
        <v>22</v>
      </c>
      <c r="M568">
        <v>0</v>
      </c>
      <c r="N568" t="s">
        <v>18</v>
      </c>
      <c r="O568">
        <v>0.76300000000000001</v>
      </c>
    </row>
    <row r="569" spans="1:15" x14ac:dyDescent="0.25">
      <c r="A569" s="1" t="s">
        <v>43</v>
      </c>
      <c r="B569" t="s">
        <v>56</v>
      </c>
      <c r="C569" t="str">
        <f>LOOKUP(A569,'DATA SHEET'!$A$2:$A$253,'DATA SHEET'!$E$2:$E$253)</f>
        <v>20227853</v>
      </c>
      <c r="D569">
        <f>LOOKUP(A569,'DATA SHEET'!$A$2:$A$253,'DATA SHEET'!$G$2:$G$253)</f>
        <v>6.4499999999999993</v>
      </c>
      <c r="E569" t="str">
        <f>LOOKUP($A569,'DATA SHEET'!$A$2:$A$253,'DATA SHEET'!$H$2:$H$253)</f>
        <v>43.182620</v>
      </c>
      <c r="F569" t="str">
        <f>LOOKUP($A569,'DATA SHEET'!$A$2:$A$253,'DATA SHEET'!$I$2:$I$253)</f>
        <v xml:space="preserve"> -79.245815</v>
      </c>
      <c r="G569">
        <f>LOOKUP($A569,'DATA SHEET'!$A$2:$A$253,'DATA SHEET'!$J$2:$J$253)</f>
        <v>22</v>
      </c>
      <c r="H569" t="str">
        <f>LOOKUP($A569,'DATA SHEET'!$A$2:$A$253,'DATA SHEET'!$K$2:$K$253)</f>
        <v>Mostly Sunny</v>
      </c>
      <c r="I569" t="str">
        <f>LOOKUP($A569,'DATA SHEET'!$A$2:$A$253,'DATA SHEET'!$T$2:$T$253)</f>
        <v>SMALL</v>
      </c>
      <c r="J569" t="str">
        <f>LOOKUP($A569,'DATA SHEET'!$A$2:$A$253,'DATA SHEET'!$R$2:$R$253)</f>
        <v>YES</v>
      </c>
      <c r="K569" t="str">
        <f>LOOKUP($A569,'DATA SHEET'!$A$2:$A$253,'DATA SHEET'!$O$2:$O$253)</f>
        <v>Green Area</v>
      </c>
      <c r="L569" t="s">
        <v>22</v>
      </c>
      <c r="M569">
        <v>0</v>
      </c>
      <c r="N569" t="s">
        <v>18</v>
      </c>
      <c r="O569">
        <v>1.0029999999999999</v>
      </c>
    </row>
    <row r="570" spans="1:15" x14ac:dyDescent="0.25">
      <c r="A570" s="1" t="s">
        <v>43</v>
      </c>
      <c r="B570" t="s">
        <v>56</v>
      </c>
      <c r="C570" t="str">
        <f>LOOKUP(A570,'DATA SHEET'!$A$2:$A$253,'DATA SHEET'!$E$2:$E$253)</f>
        <v>20227853</v>
      </c>
      <c r="D570">
        <f>LOOKUP(A570,'DATA SHEET'!$A$2:$A$253,'DATA SHEET'!$G$2:$G$253)</f>
        <v>6.4499999999999993</v>
      </c>
      <c r="E570" t="str">
        <f>LOOKUP($A570,'DATA SHEET'!$A$2:$A$253,'DATA SHEET'!$H$2:$H$253)</f>
        <v>43.182620</v>
      </c>
      <c r="F570" t="str">
        <f>LOOKUP($A570,'DATA SHEET'!$A$2:$A$253,'DATA SHEET'!$I$2:$I$253)</f>
        <v xml:space="preserve"> -79.245815</v>
      </c>
      <c r="G570">
        <f>LOOKUP($A570,'DATA SHEET'!$A$2:$A$253,'DATA SHEET'!$J$2:$J$253)</f>
        <v>22</v>
      </c>
      <c r="H570" t="str">
        <f>LOOKUP($A570,'DATA SHEET'!$A$2:$A$253,'DATA SHEET'!$K$2:$K$253)</f>
        <v>Mostly Sunny</v>
      </c>
      <c r="I570" t="str">
        <f>LOOKUP($A570,'DATA SHEET'!$A$2:$A$253,'DATA SHEET'!$T$2:$T$253)</f>
        <v>SMALL</v>
      </c>
      <c r="J570" t="str">
        <f>LOOKUP($A570,'DATA SHEET'!$A$2:$A$253,'DATA SHEET'!$R$2:$R$253)</f>
        <v>YES</v>
      </c>
      <c r="K570" t="str">
        <f>LOOKUP($A570,'DATA SHEET'!$A$2:$A$253,'DATA SHEET'!$O$2:$O$253)</f>
        <v>Green Area</v>
      </c>
      <c r="L570" t="s">
        <v>22</v>
      </c>
      <c r="M570">
        <v>0</v>
      </c>
      <c r="N570" t="s">
        <v>18</v>
      </c>
      <c r="O570">
        <v>0.749</v>
      </c>
    </row>
    <row r="571" spans="1:15" x14ac:dyDescent="0.25">
      <c r="A571" s="1" t="s">
        <v>43</v>
      </c>
      <c r="B571" t="s">
        <v>56</v>
      </c>
      <c r="C571" t="str">
        <f>LOOKUP(A571,'DATA SHEET'!$A$2:$A$253,'DATA SHEET'!$E$2:$E$253)</f>
        <v>20227853</v>
      </c>
      <c r="D571">
        <f>LOOKUP(A571,'DATA SHEET'!$A$2:$A$253,'DATA SHEET'!$G$2:$G$253)</f>
        <v>6.4499999999999993</v>
      </c>
      <c r="E571" t="str">
        <f>LOOKUP($A571,'DATA SHEET'!$A$2:$A$253,'DATA SHEET'!$H$2:$H$253)</f>
        <v>43.182620</v>
      </c>
      <c r="F571" t="str">
        <f>LOOKUP($A571,'DATA SHEET'!$A$2:$A$253,'DATA SHEET'!$I$2:$I$253)</f>
        <v xml:space="preserve"> -79.245815</v>
      </c>
      <c r="G571">
        <f>LOOKUP($A571,'DATA SHEET'!$A$2:$A$253,'DATA SHEET'!$J$2:$J$253)</f>
        <v>22</v>
      </c>
      <c r="H571" t="str">
        <f>LOOKUP($A571,'DATA SHEET'!$A$2:$A$253,'DATA SHEET'!$K$2:$K$253)</f>
        <v>Mostly Sunny</v>
      </c>
      <c r="I571" t="str">
        <f>LOOKUP($A571,'DATA SHEET'!$A$2:$A$253,'DATA SHEET'!$T$2:$T$253)</f>
        <v>SMALL</v>
      </c>
      <c r="J571" t="str">
        <f>LOOKUP($A571,'DATA SHEET'!$A$2:$A$253,'DATA SHEET'!$R$2:$R$253)</f>
        <v>YES</v>
      </c>
      <c r="K571" t="str">
        <f>LOOKUP($A571,'DATA SHEET'!$A$2:$A$253,'DATA SHEET'!$O$2:$O$253)</f>
        <v>Green Area</v>
      </c>
      <c r="L571" t="s">
        <v>22</v>
      </c>
      <c r="M571">
        <v>0</v>
      </c>
      <c r="N571" t="s">
        <v>18</v>
      </c>
      <c r="O571">
        <v>0.997</v>
      </c>
    </row>
    <row r="572" spans="1:15" x14ac:dyDescent="0.25">
      <c r="A572" s="1" t="s">
        <v>43</v>
      </c>
      <c r="B572" t="s">
        <v>56</v>
      </c>
      <c r="C572" t="str">
        <f>LOOKUP(A572,'DATA SHEET'!$A$2:$A$253,'DATA SHEET'!$E$2:$E$253)</f>
        <v>20227853</v>
      </c>
      <c r="D572">
        <f>LOOKUP(A572,'DATA SHEET'!$A$2:$A$253,'DATA SHEET'!$G$2:$G$253)</f>
        <v>6.4499999999999993</v>
      </c>
      <c r="E572" t="str">
        <f>LOOKUP($A572,'DATA SHEET'!$A$2:$A$253,'DATA SHEET'!$H$2:$H$253)</f>
        <v>43.182620</v>
      </c>
      <c r="F572" t="str">
        <f>LOOKUP($A572,'DATA SHEET'!$A$2:$A$253,'DATA SHEET'!$I$2:$I$253)</f>
        <v xml:space="preserve"> -79.245815</v>
      </c>
      <c r="G572">
        <f>LOOKUP($A572,'DATA SHEET'!$A$2:$A$253,'DATA SHEET'!$J$2:$J$253)</f>
        <v>22</v>
      </c>
      <c r="H572" t="str">
        <f>LOOKUP($A572,'DATA SHEET'!$A$2:$A$253,'DATA SHEET'!$K$2:$K$253)</f>
        <v>Mostly Sunny</v>
      </c>
      <c r="I572" t="str">
        <f>LOOKUP($A572,'DATA SHEET'!$A$2:$A$253,'DATA SHEET'!$T$2:$T$253)</f>
        <v>SMALL</v>
      </c>
      <c r="J572" t="str">
        <f>LOOKUP($A572,'DATA SHEET'!$A$2:$A$253,'DATA SHEET'!$R$2:$R$253)</f>
        <v>YES</v>
      </c>
      <c r="K572" t="str">
        <f>LOOKUP($A572,'DATA SHEET'!$A$2:$A$253,'DATA SHEET'!$O$2:$O$253)</f>
        <v>Green Area</v>
      </c>
      <c r="L572" t="s">
        <v>22</v>
      </c>
      <c r="M572">
        <v>0</v>
      </c>
      <c r="N572" t="s">
        <v>18</v>
      </c>
      <c r="O572">
        <v>0.5</v>
      </c>
    </row>
    <row r="573" spans="1:15" x14ac:dyDescent="0.25">
      <c r="A573" s="1" t="s">
        <v>43</v>
      </c>
      <c r="B573" t="s">
        <v>56</v>
      </c>
      <c r="C573" t="str">
        <f>LOOKUP(A573,'DATA SHEET'!$A$2:$A$253,'DATA SHEET'!$E$2:$E$253)</f>
        <v>20227853</v>
      </c>
      <c r="D573">
        <f>LOOKUP(A573,'DATA SHEET'!$A$2:$A$253,'DATA SHEET'!$G$2:$G$253)</f>
        <v>6.4499999999999993</v>
      </c>
      <c r="E573" t="str">
        <f>LOOKUP($A573,'DATA SHEET'!$A$2:$A$253,'DATA SHEET'!$H$2:$H$253)</f>
        <v>43.182620</v>
      </c>
      <c r="F573" t="str">
        <f>LOOKUP($A573,'DATA SHEET'!$A$2:$A$253,'DATA SHEET'!$I$2:$I$253)</f>
        <v xml:space="preserve"> -79.245815</v>
      </c>
      <c r="G573">
        <f>LOOKUP($A573,'DATA SHEET'!$A$2:$A$253,'DATA SHEET'!$J$2:$J$253)</f>
        <v>22</v>
      </c>
      <c r="H573" t="str">
        <f>LOOKUP($A573,'DATA SHEET'!$A$2:$A$253,'DATA SHEET'!$K$2:$K$253)</f>
        <v>Mostly Sunny</v>
      </c>
      <c r="I573" t="str">
        <f>LOOKUP($A573,'DATA SHEET'!$A$2:$A$253,'DATA SHEET'!$T$2:$T$253)</f>
        <v>SMALL</v>
      </c>
      <c r="J573" t="str">
        <f>LOOKUP($A573,'DATA SHEET'!$A$2:$A$253,'DATA SHEET'!$R$2:$R$253)</f>
        <v>YES</v>
      </c>
      <c r="K573" t="str">
        <f>LOOKUP($A573,'DATA SHEET'!$A$2:$A$253,'DATA SHEET'!$O$2:$O$253)</f>
        <v>Green Area</v>
      </c>
      <c r="L573" t="s">
        <v>22</v>
      </c>
      <c r="M573">
        <v>0</v>
      </c>
      <c r="N573" t="s">
        <v>18</v>
      </c>
      <c r="O573">
        <v>0.503</v>
      </c>
    </row>
    <row r="574" spans="1:15" x14ac:dyDescent="0.25">
      <c r="A574" s="1" t="s">
        <v>43</v>
      </c>
      <c r="B574" t="s">
        <v>56</v>
      </c>
      <c r="C574" t="str">
        <f>LOOKUP(A574,'DATA SHEET'!$A$2:$A$253,'DATA SHEET'!$E$2:$E$253)</f>
        <v>20227853</v>
      </c>
      <c r="D574">
        <f>LOOKUP(A574,'DATA SHEET'!$A$2:$A$253,'DATA SHEET'!$G$2:$G$253)</f>
        <v>6.4499999999999993</v>
      </c>
      <c r="E574" t="str">
        <f>LOOKUP($A574,'DATA SHEET'!$A$2:$A$253,'DATA SHEET'!$H$2:$H$253)</f>
        <v>43.182620</v>
      </c>
      <c r="F574" t="str">
        <f>LOOKUP($A574,'DATA SHEET'!$A$2:$A$253,'DATA SHEET'!$I$2:$I$253)</f>
        <v xml:space="preserve"> -79.245815</v>
      </c>
      <c r="G574">
        <f>LOOKUP($A574,'DATA SHEET'!$A$2:$A$253,'DATA SHEET'!$J$2:$J$253)</f>
        <v>22</v>
      </c>
      <c r="H574" t="str">
        <f>LOOKUP($A574,'DATA SHEET'!$A$2:$A$253,'DATA SHEET'!$K$2:$K$253)</f>
        <v>Mostly Sunny</v>
      </c>
      <c r="I574" t="str">
        <f>LOOKUP($A574,'DATA SHEET'!$A$2:$A$253,'DATA SHEET'!$T$2:$T$253)</f>
        <v>SMALL</v>
      </c>
      <c r="J574" t="str">
        <f>LOOKUP($A574,'DATA SHEET'!$A$2:$A$253,'DATA SHEET'!$R$2:$R$253)</f>
        <v>YES</v>
      </c>
      <c r="K574" t="str">
        <f>LOOKUP($A574,'DATA SHEET'!$A$2:$A$253,'DATA SHEET'!$O$2:$O$253)</f>
        <v>Green Area</v>
      </c>
      <c r="L574" t="s">
        <v>22</v>
      </c>
      <c r="M574">
        <v>0</v>
      </c>
      <c r="N574" t="s">
        <v>18</v>
      </c>
      <c r="O574">
        <v>1.492</v>
      </c>
    </row>
    <row r="575" spans="1:15" x14ac:dyDescent="0.25">
      <c r="A575" s="1" t="s">
        <v>43</v>
      </c>
      <c r="B575" t="s">
        <v>56</v>
      </c>
      <c r="C575" t="str">
        <f>LOOKUP(A575,'DATA SHEET'!$A$2:$A$253,'DATA SHEET'!$E$2:$E$253)</f>
        <v>20227853</v>
      </c>
      <c r="D575">
        <f>LOOKUP(A575,'DATA SHEET'!$A$2:$A$253,'DATA SHEET'!$G$2:$G$253)</f>
        <v>6.4499999999999993</v>
      </c>
      <c r="E575" t="str">
        <f>LOOKUP($A575,'DATA SHEET'!$A$2:$A$253,'DATA SHEET'!$H$2:$H$253)</f>
        <v>43.182620</v>
      </c>
      <c r="F575" t="str">
        <f>LOOKUP($A575,'DATA SHEET'!$A$2:$A$253,'DATA SHEET'!$I$2:$I$253)</f>
        <v xml:space="preserve"> -79.245815</v>
      </c>
      <c r="G575">
        <f>LOOKUP($A575,'DATA SHEET'!$A$2:$A$253,'DATA SHEET'!$J$2:$J$253)</f>
        <v>22</v>
      </c>
      <c r="H575" t="str">
        <f>LOOKUP($A575,'DATA SHEET'!$A$2:$A$253,'DATA SHEET'!$K$2:$K$253)</f>
        <v>Mostly Sunny</v>
      </c>
      <c r="I575" t="str">
        <f>LOOKUP($A575,'DATA SHEET'!$A$2:$A$253,'DATA SHEET'!$T$2:$T$253)</f>
        <v>SMALL</v>
      </c>
      <c r="J575" t="str">
        <f>LOOKUP($A575,'DATA SHEET'!$A$2:$A$253,'DATA SHEET'!$R$2:$R$253)</f>
        <v>YES</v>
      </c>
      <c r="K575" t="str">
        <f>LOOKUP($A575,'DATA SHEET'!$A$2:$A$253,'DATA SHEET'!$O$2:$O$253)</f>
        <v>Green Area</v>
      </c>
      <c r="L575" t="s">
        <v>22</v>
      </c>
      <c r="M575">
        <v>0</v>
      </c>
      <c r="N575" t="s">
        <v>18</v>
      </c>
      <c r="O575">
        <v>1.7350000000000001</v>
      </c>
    </row>
    <row r="576" spans="1:15" x14ac:dyDescent="0.25">
      <c r="A576" s="1" t="s">
        <v>43</v>
      </c>
      <c r="B576" t="s">
        <v>56</v>
      </c>
      <c r="C576" t="str">
        <f>LOOKUP(A576,'DATA SHEET'!$A$2:$A$253,'DATA SHEET'!$E$2:$E$253)</f>
        <v>20227853</v>
      </c>
      <c r="D576">
        <f>LOOKUP(A576,'DATA SHEET'!$A$2:$A$253,'DATA SHEET'!$G$2:$G$253)</f>
        <v>6.4499999999999993</v>
      </c>
      <c r="E576" t="str">
        <f>LOOKUP($A576,'DATA SHEET'!$A$2:$A$253,'DATA SHEET'!$H$2:$H$253)</f>
        <v>43.182620</v>
      </c>
      <c r="F576" t="str">
        <f>LOOKUP($A576,'DATA SHEET'!$A$2:$A$253,'DATA SHEET'!$I$2:$I$253)</f>
        <v xml:space="preserve"> -79.245815</v>
      </c>
      <c r="G576">
        <f>LOOKUP($A576,'DATA SHEET'!$A$2:$A$253,'DATA SHEET'!$J$2:$J$253)</f>
        <v>22</v>
      </c>
      <c r="H576" t="str">
        <f>LOOKUP($A576,'DATA SHEET'!$A$2:$A$253,'DATA SHEET'!$K$2:$K$253)</f>
        <v>Mostly Sunny</v>
      </c>
      <c r="I576" t="str">
        <f>LOOKUP($A576,'DATA SHEET'!$A$2:$A$253,'DATA SHEET'!$T$2:$T$253)</f>
        <v>SMALL</v>
      </c>
      <c r="J576" t="str">
        <f>LOOKUP($A576,'DATA SHEET'!$A$2:$A$253,'DATA SHEET'!$R$2:$R$253)</f>
        <v>YES</v>
      </c>
      <c r="K576" t="str">
        <f>LOOKUP($A576,'DATA SHEET'!$A$2:$A$253,'DATA SHEET'!$O$2:$O$253)</f>
        <v>Green Area</v>
      </c>
      <c r="L576" t="s">
        <v>22</v>
      </c>
      <c r="M576">
        <v>0</v>
      </c>
      <c r="N576" t="s">
        <v>18</v>
      </c>
      <c r="O576">
        <v>2.76</v>
      </c>
    </row>
    <row r="577" spans="1:15" x14ac:dyDescent="0.25">
      <c r="A577" s="1" t="s">
        <v>43</v>
      </c>
      <c r="B577" t="s">
        <v>56</v>
      </c>
      <c r="C577" t="str">
        <f>LOOKUP(A577,'DATA SHEET'!$A$2:$A$253,'DATA SHEET'!$E$2:$E$253)</f>
        <v>20227853</v>
      </c>
      <c r="D577">
        <f>LOOKUP(A577,'DATA SHEET'!$A$2:$A$253,'DATA SHEET'!$G$2:$G$253)</f>
        <v>6.4499999999999993</v>
      </c>
      <c r="E577" t="str">
        <f>LOOKUP($A577,'DATA SHEET'!$A$2:$A$253,'DATA SHEET'!$H$2:$H$253)</f>
        <v>43.182620</v>
      </c>
      <c r="F577" t="str">
        <f>LOOKUP($A577,'DATA SHEET'!$A$2:$A$253,'DATA SHEET'!$I$2:$I$253)</f>
        <v xml:space="preserve"> -79.245815</v>
      </c>
      <c r="G577">
        <f>LOOKUP($A577,'DATA SHEET'!$A$2:$A$253,'DATA SHEET'!$J$2:$J$253)</f>
        <v>22</v>
      </c>
      <c r="H577" t="str">
        <f>LOOKUP($A577,'DATA SHEET'!$A$2:$A$253,'DATA SHEET'!$K$2:$K$253)</f>
        <v>Mostly Sunny</v>
      </c>
      <c r="I577" t="str">
        <f>LOOKUP($A577,'DATA SHEET'!$A$2:$A$253,'DATA SHEET'!$T$2:$T$253)</f>
        <v>SMALL</v>
      </c>
      <c r="J577" t="str">
        <f>LOOKUP($A577,'DATA SHEET'!$A$2:$A$253,'DATA SHEET'!$R$2:$R$253)</f>
        <v>YES</v>
      </c>
      <c r="K577" t="str">
        <f>LOOKUP($A577,'DATA SHEET'!$A$2:$A$253,'DATA SHEET'!$O$2:$O$253)</f>
        <v>Green Area</v>
      </c>
      <c r="L577" t="s">
        <v>22</v>
      </c>
      <c r="M577">
        <v>0</v>
      </c>
      <c r="N577" t="s">
        <v>18</v>
      </c>
      <c r="O577">
        <v>3.2389999999999999</v>
      </c>
    </row>
    <row r="578" spans="1:15" x14ac:dyDescent="0.25">
      <c r="A578" s="1" t="s">
        <v>43</v>
      </c>
      <c r="B578" t="s">
        <v>56</v>
      </c>
      <c r="C578" t="str">
        <f>LOOKUP(A578,'DATA SHEET'!$A$2:$A$253,'DATA SHEET'!$E$2:$E$253)</f>
        <v>20227853</v>
      </c>
      <c r="D578">
        <f>LOOKUP(A578,'DATA SHEET'!$A$2:$A$253,'DATA SHEET'!$G$2:$G$253)</f>
        <v>6.4499999999999993</v>
      </c>
      <c r="E578" t="str">
        <f>LOOKUP($A578,'DATA SHEET'!$A$2:$A$253,'DATA SHEET'!$H$2:$H$253)</f>
        <v>43.182620</v>
      </c>
      <c r="F578" t="str">
        <f>LOOKUP($A578,'DATA SHEET'!$A$2:$A$253,'DATA SHEET'!$I$2:$I$253)</f>
        <v xml:space="preserve"> -79.245815</v>
      </c>
      <c r="G578">
        <f>LOOKUP($A578,'DATA SHEET'!$A$2:$A$253,'DATA SHEET'!$J$2:$J$253)</f>
        <v>22</v>
      </c>
      <c r="H578" t="str">
        <f>LOOKUP($A578,'DATA SHEET'!$A$2:$A$253,'DATA SHEET'!$K$2:$K$253)</f>
        <v>Mostly Sunny</v>
      </c>
      <c r="I578" t="str">
        <f>LOOKUP($A578,'DATA SHEET'!$A$2:$A$253,'DATA SHEET'!$T$2:$T$253)</f>
        <v>SMALL</v>
      </c>
      <c r="J578" t="str">
        <f>LOOKUP($A578,'DATA SHEET'!$A$2:$A$253,'DATA SHEET'!$R$2:$R$253)</f>
        <v>YES</v>
      </c>
      <c r="K578" t="str">
        <f>LOOKUP($A578,'DATA SHEET'!$A$2:$A$253,'DATA SHEET'!$O$2:$O$253)</f>
        <v>Green Area</v>
      </c>
      <c r="L578" t="s">
        <v>22</v>
      </c>
      <c r="M578">
        <v>0</v>
      </c>
      <c r="N578" t="s">
        <v>18</v>
      </c>
      <c r="O578">
        <v>2.9990000000000001</v>
      </c>
    </row>
    <row r="579" spans="1:15" x14ac:dyDescent="0.25">
      <c r="A579" s="1" t="s">
        <v>43</v>
      </c>
      <c r="B579" t="s">
        <v>56</v>
      </c>
      <c r="C579" t="str">
        <f>LOOKUP(A579,'DATA SHEET'!$A$2:$A$253,'DATA SHEET'!$E$2:$E$253)</f>
        <v>20227853</v>
      </c>
      <c r="D579">
        <f>LOOKUP(A579,'DATA SHEET'!$A$2:$A$253,'DATA SHEET'!$G$2:$G$253)</f>
        <v>6.4499999999999993</v>
      </c>
      <c r="E579" t="str">
        <f>LOOKUP($A579,'DATA SHEET'!$A$2:$A$253,'DATA SHEET'!$H$2:$H$253)</f>
        <v>43.182620</v>
      </c>
      <c r="F579" t="str">
        <f>LOOKUP($A579,'DATA SHEET'!$A$2:$A$253,'DATA SHEET'!$I$2:$I$253)</f>
        <v xml:space="preserve"> -79.245815</v>
      </c>
      <c r="G579">
        <f>LOOKUP($A579,'DATA SHEET'!$A$2:$A$253,'DATA SHEET'!$J$2:$J$253)</f>
        <v>22</v>
      </c>
      <c r="H579" t="str">
        <f>LOOKUP($A579,'DATA SHEET'!$A$2:$A$253,'DATA SHEET'!$K$2:$K$253)</f>
        <v>Mostly Sunny</v>
      </c>
      <c r="I579" t="str">
        <f>LOOKUP($A579,'DATA SHEET'!$A$2:$A$253,'DATA SHEET'!$T$2:$T$253)</f>
        <v>SMALL</v>
      </c>
      <c r="J579" t="str">
        <f>LOOKUP($A579,'DATA SHEET'!$A$2:$A$253,'DATA SHEET'!$R$2:$R$253)</f>
        <v>YES</v>
      </c>
      <c r="K579" t="str">
        <f>LOOKUP($A579,'DATA SHEET'!$A$2:$A$253,'DATA SHEET'!$O$2:$O$253)</f>
        <v>Green Area</v>
      </c>
      <c r="L579" t="s">
        <v>22</v>
      </c>
      <c r="M579">
        <v>0</v>
      </c>
      <c r="N579" t="s">
        <v>18</v>
      </c>
      <c r="O579">
        <v>2.5019999999999998</v>
      </c>
    </row>
    <row r="580" spans="1:15" x14ac:dyDescent="0.25">
      <c r="A580" s="1" t="s">
        <v>43</v>
      </c>
      <c r="B580" t="s">
        <v>56</v>
      </c>
      <c r="C580" t="str">
        <f>LOOKUP(A580,'DATA SHEET'!$A$2:$A$253,'DATA SHEET'!$E$2:$E$253)</f>
        <v>20227853</v>
      </c>
      <c r="D580">
        <f>LOOKUP(A580,'DATA SHEET'!$A$2:$A$253,'DATA SHEET'!$G$2:$G$253)</f>
        <v>6.4499999999999993</v>
      </c>
      <c r="E580" t="str">
        <f>LOOKUP($A580,'DATA SHEET'!$A$2:$A$253,'DATA SHEET'!$H$2:$H$253)</f>
        <v>43.182620</v>
      </c>
      <c r="F580" t="str">
        <f>LOOKUP($A580,'DATA SHEET'!$A$2:$A$253,'DATA SHEET'!$I$2:$I$253)</f>
        <v xml:space="preserve"> -79.245815</v>
      </c>
      <c r="G580">
        <f>LOOKUP($A580,'DATA SHEET'!$A$2:$A$253,'DATA SHEET'!$J$2:$J$253)</f>
        <v>22</v>
      </c>
      <c r="H580" t="str">
        <f>LOOKUP($A580,'DATA SHEET'!$A$2:$A$253,'DATA SHEET'!$K$2:$K$253)</f>
        <v>Mostly Sunny</v>
      </c>
      <c r="I580" t="str">
        <f>LOOKUP($A580,'DATA SHEET'!$A$2:$A$253,'DATA SHEET'!$T$2:$T$253)</f>
        <v>SMALL</v>
      </c>
      <c r="J580" t="str">
        <f>LOOKUP($A580,'DATA SHEET'!$A$2:$A$253,'DATA SHEET'!$R$2:$R$253)</f>
        <v>YES</v>
      </c>
      <c r="K580" t="str">
        <f>LOOKUP($A580,'DATA SHEET'!$A$2:$A$253,'DATA SHEET'!$O$2:$O$253)</f>
        <v>Green Area</v>
      </c>
      <c r="L580" t="s">
        <v>22</v>
      </c>
      <c r="M580">
        <v>0</v>
      </c>
      <c r="N580" t="s">
        <v>18</v>
      </c>
      <c r="O580">
        <v>0.998</v>
      </c>
    </row>
    <row r="581" spans="1:15" x14ac:dyDescent="0.25">
      <c r="A581" s="1" t="s">
        <v>43</v>
      </c>
      <c r="B581" t="s">
        <v>56</v>
      </c>
      <c r="C581" t="str">
        <f>LOOKUP(A581,'DATA SHEET'!$A$2:$A$253,'DATA SHEET'!$E$2:$E$253)</f>
        <v>20227853</v>
      </c>
      <c r="D581">
        <f>LOOKUP(A581,'DATA SHEET'!$A$2:$A$253,'DATA SHEET'!$G$2:$G$253)</f>
        <v>6.4499999999999993</v>
      </c>
      <c r="E581" t="str">
        <f>LOOKUP($A581,'DATA SHEET'!$A$2:$A$253,'DATA SHEET'!$H$2:$H$253)</f>
        <v>43.182620</v>
      </c>
      <c r="F581" t="str">
        <f>LOOKUP($A581,'DATA SHEET'!$A$2:$A$253,'DATA SHEET'!$I$2:$I$253)</f>
        <v xml:space="preserve"> -79.245815</v>
      </c>
      <c r="G581">
        <f>LOOKUP($A581,'DATA SHEET'!$A$2:$A$253,'DATA SHEET'!$J$2:$J$253)</f>
        <v>22</v>
      </c>
      <c r="H581" t="str">
        <f>LOOKUP($A581,'DATA SHEET'!$A$2:$A$253,'DATA SHEET'!$K$2:$K$253)</f>
        <v>Mostly Sunny</v>
      </c>
      <c r="I581" t="str">
        <f>LOOKUP($A581,'DATA SHEET'!$A$2:$A$253,'DATA SHEET'!$T$2:$T$253)</f>
        <v>SMALL</v>
      </c>
      <c r="J581" t="str">
        <f>LOOKUP($A581,'DATA SHEET'!$A$2:$A$253,'DATA SHEET'!$R$2:$R$253)</f>
        <v>YES</v>
      </c>
      <c r="K581" t="str">
        <f>LOOKUP($A581,'DATA SHEET'!$A$2:$A$253,'DATA SHEET'!$O$2:$O$253)</f>
        <v>Green Area</v>
      </c>
      <c r="L581" t="s">
        <v>22</v>
      </c>
      <c r="M581">
        <v>0</v>
      </c>
      <c r="N581" t="s">
        <v>16</v>
      </c>
      <c r="O581">
        <v>1.7490000000000001</v>
      </c>
    </row>
    <row r="582" spans="1:15" x14ac:dyDescent="0.25">
      <c r="A582" s="1" t="s">
        <v>43</v>
      </c>
      <c r="B582" t="s">
        <v>56</v>
      </c>
      <c r="C582" t="str">
        <f>LOOKUP(A582,'DATA SHEET'!$A$2:$A$253,'DATA SHEET'!$E$2:$E$253)</f>
        <v>20227853</v>
      </c>
      <c r="D582">
        <f>LOOKUP(A582,'DATA SHEET'!$A$2:$A$253,'DATA SHEET'!$G$2:$G$253)</f>
        <v>6.4499999999999993</v>
      </c>
      <c r="E582" t="str">
        <f>LOOKUP($A582,'DATA SHEET'!$A$2:$A$253,'DATA SHEET'!$H$2:$H$253)</f>
        <v>43.182620</v>
      </c>
      <c r="F582" t="str">
        <f>LOOKUP($A582,'DATA SHEET'!$A$2:$A$253,'DATA SHEET'!$I$2:$I$253)</f>
        <v xml:space="preserve"> -79.245815</v>
      </c>
      <c r="G582">
        <f>LOOKUP($A582,'DATA SHEET'!$A$2:$A$253,'DATA SHEET'!$J$2:$J$253)</f>
        <v>22</v>
      </c>
      <c r="H582" t="str">
        <f>LOOKUP($A582,'DATA SHEET'!$A$2:$A$253,'DATA SHEET'!$K$2:$K$253)</f>
        <v>Mostly Sunny</v>
      </c>
      <c r="I582" t="str">
        <f>LOOKUP($A582,'DATA SHEET'!$A$2:$A$253,'DATA SHEET'!$T$2:$T$253)</f>
        <v>SMALL</v>
      </c>
      <c r="J582" t="str">
        <f>LOOKUP($A582,'DATA SHEET'!$A$2:$A$253,'DATA SHEET'!$R$2:$R$253)</f>
        <v>YES</v>
      </c>
      <c r="K582" t="str">
        <f>LOOKUP($A582,'DATA SHEET'!$A$2:$A$253,'DATA SHEET'!$O$2:$O$253)</f>
        <v>Green Area</v>
      </c>
      <c r="L582" t="s">
        <v>22</v>
      </c>
      <c r="M582">
        <v>0</v>
      </c>
      <c r="N582" t="s">
        <v>16</v>
      </c>
      <c r="O582">
        <v>2.004</v>
      </c>
    </row>
    <row r="583" spans="1:15" x14ac:dyDescent="0.25">
      <c r="A583" s="1" t="s">
        <v>43</v>
      </c>
      <c r="B583" t="s">
        <v>56</v>
      </c>
      <c r="C583" t="str">
        <f>LOOKUP(A583,'DATA SHEET'!$A$2:$A$253,'DATA SHEET'!$E$2:$E$253)</f>
        <v>20227853</v>
      </c>
      <c r="D583">
        <f>LOOKUP(A583,'DATA SHEET'!$A$2:$A$253,'DATA SHEET'!$G$2:$G$253)</f>
        <v>6.4499999999999993</v>
      </c>
      <c r="E583" t="str">
        <f>LOOKUP($A583,'DATA SHEET'!$A$2:$A$253,'DATA SHEET'!$H$2:$H$253)</f>
        <v>43.182620</v>
      </c>
      <c r="F583" t="str">
        <f>LOOKUP($A583,'DATA SHEET'!$A$2:$A$253,'DATA SHEET'!$I$2:$I$253)</f>
        <v xml:space="preserve"> -79.245815</v>
      </c>
      <c r="G583">
        <f>LOOKUP($A583,'DATA SHEET'!$A$2:$A$253,'DATA SHEET'!$J$2:$J$253)</f>
        <v>22</v>
      </c>
      <c r="H583" t="str">
        <f>LOOKUP($A583,'DATA SHEET'!$A$2:$A$253,'DATA SHEET'!$K$2:$K$253)</f>
        <v>Mostly Sunny</v>
      </c>
      <c r="I583" t="str">
        <f>LOOKUP($A583,'DATA SHEET'!$A$2:$A$253,'DATA SHEET'!$T$2:$T$253)</f>
        <v>SMALL</v>
      </c>
      <c r="J583" t="str">
        <f>LOOKUP($A583,'DATA SHEET'!$A$2:$A$253,'DATA SHEET'!$R$2:$R$253)</f>
        <v>YES</v>
      </c>
      <c r="K583" t="str">
        <f>LOOKUP($A583,'DATA SHEET'!$A$2:$A$253,'DATA SHEET'!$O$2:$O$253)</f>
        <v>Green Area</v>
      </c>
      <c r="L583" t="s">
        <v>22</v>
      </c>
      <c r="M583">
        <v>0</v>
      </c>
      <c r="N583" t="s">
        <v>16</v>
      </c>
      <c r="O583">
        <v>0.498</v>
      </c>
    </row>
    <row r="584" spans="1:15" x14ac:dyDescent="0.25">
      <c r="A584" s="1" t="s">
        <v>43</v>
      </c>
      <c r="B584" t="s">
        <v>56</v>
      </c>
      <c r="C584" t="str">
        <f>LOOKUP(A584,'DATA SHEET'!$A$2:$A$253,'DATA SHEET'!$E$2:$E$253)</f>
        <v>20227853</v>
      </c>
      <c r="D584">
        <f>LOOKUP(A584,'DATA SHEET'!$A$2:$A$253,'DATA SHEET'!$G$2:$G$253)</f>
        <v>6.4499999999999993</v>
      </c>
      <c r="E584" t="str">
        <f>LOOKUP($A584,'DATA SHEET'!$A$2:$A$253,'DATA SHEET'!$H$2:$H$253)</f>
        <v>43.182620</v>
      </c>
      <c r="F584" t="str">
        <f>LOOKUP($A584,'DATA SHEET'!$A$2:$A$253,'DATA SHEET'!$I$2:$I$253)</f>
        <v xml:space="preserve"> -79.245815</v>
      </c>
      <c r="G584">
        <f>LOOKUP($A584,'DATA SHEET'!$A$2:$A$253,'DATA SHEET'!$J$2:$J$253)</f>
        <v>22</v>
      </c>
      <c r="H584" t="str">
        <f>LOOKUP($A584,'DATA SHEET'!$A$2:$A$253,'DATA SHEET'!$K$2:$K$253)</f>
        <v>Mostly Sunny</v>
      </c>
      <c r="I584" t="str">
        <f>LOOKUP($A584,'DATA SHEET'!$A$2:$A$253,'DATA SHEET'!$T$2:$T$253)</f>
        <v>SMALL</v>
      </c>
      <c r="J584" t="str">
        <f>LOOKUP($A584,'DATA SHEET'!$A$2:$A$253,'DATA SHEET'!$R$2:$R$253)</f>
        <v>YES</v>
      </c>
      <c r="K584" t="str">
        <f>LOOKUP($A584,'DATA SHEET'!$A$2:$A$253,'DATA SHEET'!$O$2:$O$253)</f>
        <v>Green Area</v>
      </c>
      <c r="L584" t="s">
        <v>22</v>
      </c>
      <c r="M584">
        <v>0</v>
      </c>
      <c r="N584" t="s">
        <v>16</v>
      </c>
      <c r="O584">
        <v>3</v>
      </c>
    </row>
    <row r="585" spans="1:15" x14ac:dyDescent="0.25">
      <c r="A585" s="1" t="s">
        <v>43</v>
      </c>
      <c r="B585" t="s">
        <v>56</v>
      </c>
      <c r="C585" t="str">
        <f>LOOKUP(A585,'DATA SHEET'!$A$2:$A$253,'DATA SHEET'!$E$2:$E$253)</f>
        <v>20227853</v>
      </c>
      <c r="D585">
        <f>LOOKUP(A585,'DATA SHEET'!$A$2:$A$253,'DATA SHEET'!$G$2:$G$253)</f>
        <v>6.4499999999999993</v>
      </c>
      <c r="E585" t="str">
        <f>LOOKUP($A585,'DATA SHEET'!$A$2:$A$253,'DATA SHEET'!$H$2:$H$253)</f>
        <v>43.182620</v>
      </c>
      <c r="F585" t="str">
        <f>LOOKUP($A585,'DATA SHEET'!$A$2:$A$253,'DATA SHEET'!$I$2:$I$253)</f>
        <v xml:space="preserve"> -79.245815</v>
      </c>
      <c r="G585">
        <f>LOOKUP($A585,'DATA SHEET'!$A$2:$A$253,'DATA SHEET'!$J$2:$J$253)</f>
        <v>22</v>
      </c>
      <c r="H585" t="str">
        <f>LOOKUP($A585,'DATA SHEET'!$A$2:$A$253,'DATA SHEET'!$K$2:$K$253)</f>
        <v>Mostly Sunny</v>
      </c>
      <c r="I585" t="str">
        <f>LOOKUP($A585,'DATA SHEET'!$A$2:$A$253,'DATA SHEET'!$T$2:$T$253)</f>
        <v>SMALL</v>
      </c>
      <c r="J585" t="str">
        <f>LOOKUP($A585,'DATA SHEET'!$A$2:$A$253,'DATA SHEET'!$R$2:$R$253)</f>
        <v>YES</v>
      </c>
      <c r="K585" t="str">
        <f>LOOKUP($A585,'DATA SHEET'!$A$2:$A$253,'DATA SHEET'!$O$2:$O$253)</f>
        <v>Green Area</v>
      </c>
      <c r="L585" t="s">
        <v>22</v>
      </c>
      <c r="M585">
        <v>0</v>
      </c>
      <c r="N585" t="s">
        <v>16</v>
      </c>
      <c r="O585">
        <v>0.496</v>
      </c>
    </row>
    <row r="586" spans="1:15" x14ac:dyDescent="0.25">
      <c r="A586" s="1" t="s">
        <v>43</v>
      </c>
      <c r="B586" t="s">
        <v>56</v>
      </c>
      <c r="C586" t="str">
        <f>LOOKUP(A586,'DATA SHEET'!$A$2:$A$253,'DATA SHEET'!$E$2:$E$253)</f>
        <v>20227853</v>
      </c>
      <c r="D586">
        <f>LOOKUP(A586,'DATA SHEET'!$A$2:$A$253,'DATA SHEET'!$G$2:$G$253)</f>
        <v>6.4499999999999993</v>
      </c>
      <c r="E586" t="str">
        <f>LOOKUP($A586,'DATA SHEET'!$A$2:$A$253,'DATA SHEET'!$H$2:$H$253)</f>
        <v>43.182620</v>
      </c>
      <c r="F586" t="str">
        <f>LOOKUP($A586,'DATA SHEET'!$A$2:$A$253,'DATA SHEET'!$I$2:$I$253)</f>
        <v xml:space="preserve"> -79.245815</v>
      </c>
      <c r="G586">
        <f>LOOKUP($A586,'DATA SHEET'!$A$2:$A$253,'DATA SHEET'!$J$2:$J$253)</f>
        <v>22</v>
      </c>
      <c r="H586" t="str">
        <f>LOOKUP($A586,'DATA SHEET'!$A$2:$A$253,'DATA SHEET'!$K$2:$K$253)</f>
        <v>Mostly Sunny</v>
      </c>
      <c r="I586" t="str">
        <f>LOOKUP($A586,'DATA SHEET'!$A$2:$A$253,'DATA SHEET'!$T$2:$T$253)</f>
        <v>SMALL</v>
      </c>
      <c r="J586" t="str">
        <f>LOOKUP($A586,'DATA SHEET'!$A$2:$A$253,'DATA SHEET'!$R$2:$R$253)</f>
        <v>YES</v>
      </c>
      <c r="K586" t="str">
        <f>LOOKUP($A586,'DATA SHEET'!$A$2:$A$253,'DATA SHEET'!$O$2:$O$253)</f>
        <v>Green Area</v>
      </c>
      <c r="L586" t="s">
        <v>22</v>
      </c>
      <c r="M586">
        <v>0</v>
      </c>
      <c r="N586" t="s">
        <v>16</v>
      </c>
      <c r="O586">
        <v>0.76200000000000001</v>
      </c>
    </row>
    <row r="587" spans="1:15" x14ac:dyDescent="0.25">
      <c r="A587" s="1" t="s">
        <v>43</v>
      </c>
      <c r="B587" t="s">
        <v>56</v>
      </c>
      <c r="C587" t="str">
        <f>LOOKUP(A587,'DATA SHEET'!$A$2:$A$253,'DATA SHEET'!$E$2:$E$253)</f>
        <v>20227853</v>
      </c>
      <c r="D587">
        <f>LOOKUP(A587,'DATA SHEET'!$A$2:$A$253,'DATA SHEET'!$G$2:$G$253)</f>
        <v>6.4499999999999993</v>
      </c>
      <c r="E587" t="str">
        <f>LOOKUP($A587,'DATA SHEET'!$A$2:$A$253,'DATA SHEET'!$H$2:$H$253)</f>
        <v>43.182620</v>
      </c>
      <c r="F587" t="str">
        <f>LOOKUP($A587,'DATA SHEET'!$A$2:$A$253,'DATA SHEET'!$I$2:$I$253)</f>
        <v xml:space="preserve"> -79.245815</v>
      </c>
      <c r="G587">
        <f>LOOKUP($A587,'DATA SHEET'!$A$2:$A$253,'DATA SHEET'!$J$2:$J$253)</f>
        <v>22</v>
      </c>
      <c r="H587" t="str">
        <f>LOOKUP($A587,'DATA SHEET'!$A$2:$A$253,'DATA SHEET'!$K$2:$K$253)</f>
        <v>Mostly Sunny</v>
      </c>
      <c r="I587" t="str">
        <f>LOOKUP($A587,'DATA SHEET'!$A$2:$A$253,'DATA SHEET'!$T$2:$T$253)</f>
        <v>SMALL</v>
      </c>
      <c r="J587" t="str">
        <f>LOOKUP($A587,'DATA SHEET'!$A$2:$A$253,'DATA SHEET'!$R$2:$R$253)</f>
        <v>YES</v>
      </c>
      <c r="K587" t="str">
        <f>LOOKUP($A587,'DATA SHEET'!$A$2:$A$253,'DATA SHEET'!$O$2:$O$253)</f>
        <v>Green Area</v>
      </c>
      <c r="L587" t="s">
        <v>22</v>
      </c>
      <c r="M587">
        <v>0</v>
      </c>
      <c r="N587" t="s">
        <v>16</v>
      </c>
      <c r="O587">
        <v>1</v>
      </c>
    </row>
    <row r="588" spans="1:15" x14ac:dyDescent="0.25">
      <c r="A588" s="1" t="s">
        <v>43</v>
      </c>
      <c r="B588" t="s">
        <v>56</v>
      </c>
      <c r="C588" t="str">
        <f>LOOKUP(A588,'DATA SHEET'!$A$2:$A$253,'DATA SHEET'!$E$2:$E$253)</f>
        <v>20227853</v>
      </c>
      <c r="D588">
        <f>LOOKUP(A588,'DATA SHEET'!$A$2:$A$253,'DATA SHEET'!$G$2:$G$253)</f>
        <v>6.4499999999999993</v>
      </c>
      <c r="E588" t="str">
        <f>LOOKUP($A588,'DATA SHEET'!$A$2:$A$253,'DATA SHEET'!$H$2:$H$253)</f>
        <v>43.182620</v>
      </c>
      <c r="F588" t="str">
        <f>LOOKUP($A588,'DATA SHEET'!$A$2:$A$253,'DATA SHEET'!$I$2:$I$253)</f>
        <v xml:space="preserve"> -79.245815</v>
      </c>
      <c r="G588">
        <f>LOOKUP($A588,'DATA SHEET'!$A$2:$A$253,'DATA SHEET'!$J$2:$J$253)</f>
        <v>22</v>
      </c>
      <c r="H588" t="str">
        <f>LOOKUP($A588,'DATA SHEET'!$A$2:$A$253,'DATA SHEET'!$K$2:$K$253)</f>
        <v>Mostly Sunny</v>
      </c>
      <c r="I588" t="str">
        <f>LOOKUP($A588,'DATA SHEET'!$A$2:$A$253,'DATA SHEET'!$T$2:$T$253)</f>
        <v>SMALL</v>
      </c>
      <c r="J588" t="str">
        <f>LOOKUP($A588,'DATA SHEET'!$A$2:$A$253,'DATA SHEET'!$R$2:$R$253)</f>
        <v>YES</v>
      </c>
      <c r="K588" t="str">
        <f>LOOKUP($A588,'DATA SHEET'!$A$2:$A$253,'DATA SHEET'!$O$2:$O$253)</f>
        <v>Green Area</v>
      </c>
      <c r="L588" t="s">
        <v>22</v>
      </c>
      <c r="M588">
        <v>0</v>
      </c>
      <c r="N588" t="s">
        <v>16</v>
      </c>
      <c r="O588">
        <v>1.2390000000000001</v>
      </c>
    </row>
    <row r="589" spans="1:15" x14ac:dyDescent="0.25">
      <c r="A589" s="1" t="s">
        <v>43</v>
      </c>
      <c r="B589" t="s">
        <v>56</v>
      </c>
      <c r="C589" t="str">
        <f>LOOKUP(A589,'DATA SHEET'!$A$2:$A$253,'DATA SHEET'!$E$2:$E$253)</f>
        <v>20227853</v>
      </c>
      <c r="D589">
        <f>LOOKUP(A589,'DATA SHEET'!$A$2:$A$253,'DATA SHEET'!$G$2:$G$253)</f>
        <v>6.4499999999999993</v>
      </c>
      <c r="E589" t="str">
        <f>LOOKUP($A589,'DATA SHEET'!$A$2:$A$253,'DATA SHEET'!$H$2:$H$253)</f>
        <v>43.182620</v>
      </c>
      <c r="F589" t="str">
        <f>LOOKUP($A589,'DATA SHEET'!$A$2:$A$253,'DATA SHEET'!$I$2:$I$253)</f>
        <v xml:space="preserve"> -79.245815</v>
      </c>
      <c r="G589">
        <f>LOOKUP($A589,'DATA SHEET'!$A$2:$A$253,'DATA SHEET'!$J$2:$J$253)</f>
        <v>22</v>
      </c>
      <c r="H589" t="str">
        <f>LOOKUP($A589,'DATA SHEET'!$A$2:$A$253,'DATA SHEET'!$K$2:$K$253)</f>
        <v>Mostly Sunny</v>
      </c>
      <c r="I589" t="str">
        <f>LOOKUP($A589,'DATA SHEET'!$A$2:$A$253,'DATA SHEET'!$T$2:$T$253)</f>
        <v>SMALL</v>
      </c>
      <c r="J589" t="str">
        <f>LOOKUP($A589,'DATA SHEET'!$A$2:$A$253,'DATA SHEET'!$R$2:$R$253)</f>
        <v>YES</v>
      </c>
      <c r="K589" t="str">
        <f>LOOKUP($A589,'DATA SHEET'!$A$2:$A$253,'DATA SHEET'!$O$2:$O$253)</f>
        <v>Green Area</v>
      </c>
      <c r="L589" t="s">
        <v>22</v>
      </c>
      <c r="M589">
        <v>0</v>
      </c>
      <c r="N589" t="s">
        <v>16</v>
      </c>
      <c r="O589">
        <v>0.498</v>
      </c>
    </row>
    <row r="590" spans="1:15" x14ac:dyDescent="0.25">
      <c r="A590" s="1" t="s">
        <v>43</v>
      </c>
      <c r="B590" t="s">
        <v>56</v>
      </c>
      <c r="C590" t="str">
        <f>LOOKUP(A590,'DATA SHEET'!$A$2:$A$253,'DATA SHEET'!$E$2:$E$253)</f>
        <v>20227853</v>
      </c>
      <c r="D590">
        <f>LOOKUP(A590,'DATA SHEET'!$A$2:$A$253,'DATA SHEET'!$G$2:$G$253)</f>
        <v>6.4499999999999993</v>
      </c>
      <c r="E590" t="str">
        <f>LOOKUP($A590,'DATA SHEET'!$A$2:$A$253,'DATA SHEET'!$H$2:$H$253)</f>
        <v>43.182620</v>
      </c>
      <c r="F590" t="str">
        <f>LOOKUP($A590,'DATA SHEET'!$A$2:$A$253,'DATA SHEET'!$I$2:$I$253)</f>
        <v xml:space="preserve"> -79.245815</v>
      </c>
      <c r="G590">
        <f>LOOKUP($A590,'DATA SHEET'!$A$2:$A$253,'DATA SHEET'!$J$2:$J$253)</f>
        <v>22</v>
      </c>
      <c r="H590" t="str">
        <f>LOOKUP($A590,'DATA SHEET'!$A$2:$A$253,'DATA SHEET'!$K$2:$K$253)</f>
        <v>Mostly Sunny</v>
      </c>
      <c r="I590" t="str">
        <f>LOOKUP($A590,'DATA SHEET'!$A$2:$A$253,'DATA SHEET'!$T$2:$T$253)</f>
        <v>SMALL</v>
      </c>
      <c r="J590" t="str">
        <f>LOOKUP($A590,'DATA SHEET'!$A$2:$A$253,'DATA SHEET'!$R$2:$R$253)</f>
        <v>YES</v>
      </c>
      <c r="K590" t="str">
        <f>LOOKUP($A590,'DATA SHEET'!$A$2:$A$253,'DATA SHEET'!$O$2:$O$253)</f>
        <v>Green Area</v>
      </c>
      <c r="L590" t="s">
        <v>22</v>
      </c>
      <c r="M590">
        <v>0</v>
      </c>
      <c r="N590" t="s">
        <v>16</v>
      </c>
      <c r="O590">
        <v>1.2569999999999999</v>
      </c>
    </row>
    <row r="591" spans="1:15" x14ac:dyDescent="0.25">
      <c r="A591" s="1" t="s">
        <v>43</v>
      </c>
      <c r="B591" t="s">
        <v>56</v>
      </c>
      <c r="C591" t="str">
        <f>LOOKUP(A591,'DATA SHEET'!$A$2:$A$253,'DATA SHEET'!$E$2:$E$253)</f>
        <v>20227853</v>
      </c>
      <c r="D591">
        <f>LOOKUP(A591,'DATA SHEET'!$A$2:$A$253,'DATA SHEET'!$G$2:$G$253)</f>
        <v>6.4499999999999993</v>
      </c>
      <c r="E591" t="str">
        <f>LOOKUP($A591,'DATA SHEET'!$A$2:$A$253,'DATA SHEET'!$H$2:$H$253)</f>
        <v>43.182620</v>
      </c>
      <c r="F591" t="str">
        <f>LOOKUP($A591,'DATA SHEET'!$A$2:$A$253,'DATA SHEET'!$I$2:$I$253)</f>
        <v xml:space="preserve"> -79.245815</v>
      </c>
      <c r="G591">
        <f>LOOKUP($A591,'DATA SHEET'!$A$2:$A$253,'DATA SHEET'!$J$2:$J$253)</f>
        <v>22</v>
      </c>
      <c r="H591" t="str">
        <f>LOOKUP($A591,'DATA SHEET'!$A$2:$A$253,'DATA SHEET'!$K$2:$K$253)</f>
        <v>Mostly Sunny</v>
      </c>
      <c r="I591" t="str">
        <f>LOOKUP($A591,'DATA SHEET'!$A$2:$A$253,'DATA SHEET'!$T$2:$T$253)</f>
        <v>SMALL</v>
      </c>
      <c r="J591" t="str">
        <f>LOOKUP($A591,'DATA SHEET'!$A$2:$A$253,'DATA SHEET'!$R$2:$R$253)</f>
        <v>YES</v>
      </c>
      <c r="K591" t="str">
        <f>LOOKUP($A591,'DATA SHEET'!$A$2:$A$253,'DATA SHEET'!$O$2:$O$253)</f>
        <v>Green Area</v>
      </c>
      <c r="L591" t="s">
        <v>22</v>
      </c>
      <c r="M591">
        <v>0</v>
      </c>
      <c r="N591" t="s">
        <v>16</v>
      </c>
      <c r="O591">
        <v>1.258</v>
      </c>
    </row>
    <row r="592" spans="1:15" x14ac:dyDescent="0.25">
      <c r="A592" s="1" t="s">
        <v>43</v>
      </c>
      <c r="B592" t="s">
        <v>56</v>
      </c>
      <c r="C592" t="str">
        <f>LOOKUP(A592,'DATA SHEET'!$A$2:$A$253,'DATA SHEET'!$E$2:$E$253)</f>
        <v>20227853</v>
      </c>
      <c r="D592">
        <f>LOOKUP(A592,'DATA SHEET'!$A$2:$A$253,'DATA SHEET'!$G$2:$G$253)</f>
        <v>6.4499999999999993</v>
      </c>
      <c r="E592" t="str">
        <f>LOOKUP($A592,'DATA SHEET'!$A$2:$A$253,'DATA SHEET'!$H$2:$H$253)</f>
        <v>43.182620</v>
      </c>
      <c r="F592" t="str">
        <f>LOOKUP($A592,'DATA SHEET'!$A$2:$A$253,'DATA SHEET'!$I$2:$I$253)</f>
        <v xml:space="preserve"> -79.245815</v>
      </c>
      <c r="G592">
        <f>LOOKUP($A592,'DATA SHEET'!$A$2:$A$253,'DATA SHEET'!$J$2:$J$253)</f>
        <v>22</v>
      </c>
      <c r="H592" t="str">
        <f>LOOKUP($A592,'DATA SHEET'!$A$2:$A$253,'DATA SHEET'!$K$2:$K$253)</f>
        <v>Mostly Sunny</v>
      </c>
      <c r="I592" t="str">
        <f>LOOKUP($A592,'DATA SHEET'!$A$2:$A$253,'DATA SHEET'!$T$2:$T$253)</f>
        <v>SMALL</v>
      </c>
      <c r="J592" t="str">
        <f>LOOKUP($A592,'DATA SHEET'!$A$2:$A$253,'DATA SHEET'!$R$2:$R$253)</f>
        <v>YES</v>
      </c>
      <c r="K592" t="str">
        <f>LOOKUP($A592,'DATA SHEET'!$A$2:$A$253,'DATA SHEET'!$O$2:$O$253)</f>
        <v>Green Area</v>
      </c>
      <c r="L592" t="s">
        <v>22</v>
      </c>
      <c r="M592">
        <v>0</v>
      </c>
      <c r="N592" t="s">
        <v>16</v>
      </c>
      <c r="O592">
        <v>1.2490000000000001</v>
      </c>
    </row>
    <row r="593" spans="1:15" x14ac:dyDescent="0.25">
      <c r="A593" s="1" t="s">
        <v>43</v>
      </c>
      <c r="B593" t="s">
        <v>56</v>
      </c>
      <c r="C593" t="str">
        <f>LOOKUP(A593,'DATA SHEET'!$A$2:$A$253,'DATA SHEET'!$E$2:$E$253)</f>
        <v>20227853</v>
      </c>
      <c r="D593">
        <f>LOOKUP(A593,'DATA SHEET'!$A$2:$A$253,'DATA SHEET'!$G$2:$G$253)</f>
        <v>6.4499999999999993</v>
      </c>
      <c r="E593" t="str">
        <f>LOOKUP($A593,'DATA SHEET'!$A$2:$A$253,'DATA SHEET'!$H$2:$H$253)</f>
        <v>43.182620</v>
      </c>
      <c r="F593" t="str">
        <f>LOOKUP($A593,'DATA SHEET'!$A$2:$A$253,'DATA SHEET'!$I$2:$I$253)</f>
        <v xml:space="preserve"> -79.245815</v>
      </c>
      <c r="G593">
        <f>LOOKUP($A593,'DATA SHEET'!$A$2:$A$253,'DATA SHEET'!$J$2:$J$253)</f>
        <v>22</v>
      </c>
      <c r="H593" t="str">
        <f>LOOKUP($A593,'DATA SHEET'!$A$2:$A$253,'DATA SHEET'!$K$2:$K$253)</f>
        <v>Mostly Sunny</v>
      </c>
      <c r="I593" t="str">
        <f>LOOKUP($A593,'DATA SHEET'!$A$2:$A$253,'DATA SHEET'!$T$2:$T$253)</f>
        <v>SMALL</v>
      </c>
      <c r="J593" t="str">
        <f>LOOKUP($A593,'DATA SHEET'!$A$2:$A$253,'DATA SHEET'!$R$2:$R$253)</f>
        <v>YES</v>
      </c>
      <c r="K593" t="str">
        <f>LOOKUP($A593,'DATA SHEET'!$A$2:$A$253,'DATA SHEET'!$O$2:$O$253)</f>
        <v>Green Area</v>
      </c>
      <c r="L593" t="s">
        <v>22</v>
      </c>
      <c r="M593">
        <v>0</v>
      </c>
      <c r="N593" t="s">
        <v>16</v>
      </c>
      <c r="O593">
        <v>7.5010000000000003</v>
      </c>
    </row>
    <row r="594" spans="1:15" x14ac:dyDescent="0.25">
      <c r="A594" s="1" t="s">
        <v>43</v>
      </c>
      <c r="B594" t="s">
        <v>56</v>
      </c>
      <c r="C594" t="str">
        <f>LOOKUP(A594,'DATA SHEET'!$A$2:$A$253,'DATA SHEET'!$E$2:$E$253)</f>
        <v>20227853</v>
      </c>
      <c r="D594">
        <f>LOOKUP(A594,'DATA SHEET'!$A$2:$A$253,'DATA SHEET'!$G$2:$G$253)</f>
        <v>6.4499999999999993</v>
      </c>
      <c r="E594" t="str">
        <f>LOOKUP($A594,'DATA SHEET'!$A$2:$A$253,'DATA SHEET'!$H$2:$H$253)</f>
        <v>43.182620</v>
      </c>
      <c r="F594" t="str">
        <f>LOOKUP($A594,'DATA SHEET'!$A$2:$A$253,'DATA SHEET'!$I$2:$I$253)</f>
        <v xml:space="preserve"> -79.245815</v>
      </c>
      <c r="G594">
        <f>LOOKUP($A594,'DATA SHEET'!$A$2:$A$253,'DATA SHEET'!$J$2:$J$253)</f>
        <v>22</v>
      </c>
      <c r="H594" t="str">
        <f>LOOKUP($A594,'DATA SHEET'!$A$2:$A$253,'DATA SHEET'!$K$2:$K$253)</f>
        <v>Mostly Sunny</v>
      </c>
      <c r="I594" t="str">
        <f>LOOKUP($A594,'DATA SHEET'!$A$2:$A$253,'DATA SHEET'!$T$2:$T$253)</f>
        <v>SMALL</v>
      </c>
      <c r="J594" t="str">
        <f>LOOKUP($A594,'DATA SHEET'!$A$2:$A$253,'DATA SHEET'!$R$2:$R$253)</f>
        <v>YES</v>
      </c>
      <c r="K594" t="str">
        <f>LOOKUP($A594,'DATA SHEET'!$A$2:$A$253,'DATA SHEET'!$O$2:$O$253)</f>
        <v>Green Area</v>
      </c>
      <c r="L594" t="s">
        <v>22</v>
      </c>
      <c r="M594">
        <v>0</v>
      </c>
      <c r="N594" t="s">
        <v>16</v>
      </c>
      <c r="O594">
        <v>0.499</v>
      </c>
    </row>
    <row r="595" spans="1:15" x14ac:dyDescent="0.25">
      <c r="A595" s="1" t="s">
        <v>43</v>
      </c>
      <c r="B595" t="s">
        <v>56</v>
      </c>
      <c r="C595" t="str">
        <f>LOOKUP(A595,'DATA SHEET'!$A$2:$A$253,'DATA SHEET'!$E$2:$E$253)</f>
        <v>20227853</v>
      </c>
      <c r="D595">
        <f>LOOKUP(A595,'DATA SHEET'!$A$2:$A$253,'DATA SHEET'!$G$2:$G$253)</f>
        <v>6.4499999999999993</v>
      </c>
      <c r="E595" t="str">
        <f>LOOKUP($A595,'DATA SHEET'!$A$2:$A$253,'DATA SHEET'!$H$2:$H$253)</f>
        <v>43.182620</v>
      </c>
      <c r="F595" t="str">
        <f>LOOKUP($A595,'DATA SHEET'!$A$2:$A$253,'DATA SHEET'!$I$2:$I$253)</f>
        <v xml:space="preserve"> -79.245815</v>
      </c>
      <c r="G595">
        <f>LOOKUP($A595,'DATA SHEET'!$A$2:$A$253,'DATA SHEET'!$J$2:$J$253)</f>
        <v>22</v>
      </c>
      <c r="H595" t="str">
        <f>LOOKUP($A595,'DATA SHEET'!$A$2:$A$253,'DATA SHEET'!$K$2:$K$253)</f>
        <v>Mostly Sunny</v>
      </c>
      <c r="I595" t="str">
        <f>LOOKUP($A595,'DATA SHEET'!$A$2:$A$253,'DATA SHEET'!$T$2:$T$253)</f>
        <v>SMALL</v>
      </c>
      <c r="J595" t="str">
        <f>LOOKUP($A595,'DATA SHEET'!$A$2:$A$253,'DATA SHEET'!$R$2:$R$253)</f>
        <v>YES</v>
      </c>
      <c r="K595" t="str">
        <f>LOOKUP($A595,'DATA SHEET'!$A$2:$A$253,'DATA SHEET'!$O$2:$O$253)</f>
        <v>Green Area</v>
      </c>
      <c r="L595" t="s">
        <v>22</v>
      </c>
      <c r="M595">
        <v>0</v>
      </c>
      <c r="N595" t="s">
        <v>16</v>
      </c>
      <c r="O595">
        <v>0.498</v>
      </c>
    </row>
    <row r="596" spans="1:15" x14ac:dyDescent="0.25">
      <c r="A596" s="1" t="s">
        <v>43</v>
      </c>
      <c r="B596" t="s">
        <v>56</v>
      </c>
      <c r="C596" t="str">
        <f>LOOKUP(A596,'DATA SHEET'!$A$2:$A$253,'DATA SHEET'!$E$2:$E$253)</f>
        <v>20227853</v>
      </c>
      <c r="D596">
        <f>LOOKUP(A596,'DATA SHEET'!$A$2:$A$253,'DATA SHEET'!$G$2:$G$253)</f>
        <v>6.4499999999999993</v>
      </c>
      <c r="E596" t="str">
        <f>LOOKUP($A596,'DATA SHEET'!$A$2:$A$253,'DATA SHEET'!$H$2:$H$253)</f>
        <v>43.182620</v>
      </c>
      <c r="F596" t="str">
        <f>LOOKUP($A596,'DATA SHEET'!$A$2:$A$253,'DATA SHEET'!$I$2:$I$253)</f>
        <v xml:space="preserve"> -79.245815</v>
      </c>
      <c r="G596">
        <f>LOOKUP($A596,'DATA SHEET'!$A$2:$A$253,'DATA SHEET'!$J$2:$J$253)</f>
        <v>22</v>
      </c>
      <c r="H596" t="str">
        <f>LOOKUP($A596,'DATA SHEET'!$A$2:$A$253,'DATA SHEET'!$K$2:$K$253)</f>
        <v>Mostly Sunny</v>
      </c>
      <c r="I596" t="str">
        <f>LOOKUP($A596,'DATA SHEET'!$A$2:$A$253,'DATA SHEET'!$T$2:$T$253)</f>
        <v>SMALL</v>
      </c>
      <c r="J596" t="str">
        <f>LOOKUP($A596,'DATA SHEET'!$A$2:$A$253,'DATA SHEET'!$R$2:$R$253)</f>
        <v>YES</v>
      </c>
      <c r="K596" t="str">
        <f>LOOKUP($A596,'DATA SHEET'!$A$2:$A$253,'DATA SHEET'!$O$2:$O$253)</f>
        <v>Green Area</v>
      </c>
      <c r="L596" t="s">
        <v>22</v>
      </c>
      <c r="M596">
        <v>0</v>
      </c>
      <c r="N596" t="s">
        <v>16</v>
      </c>
      <c r="O596">
        <v>0.497</v>
      </c>
    </row>
    <row r="597" spans="1:15" x14ac:dyDescent="0.25">
      <c r="A597" s="1" t="s">
        <v>43</v>
      </c>
      <c r="B597" t="s">
        <v>56</v>
      </c>
      <c r="C597" t="str">
        <f>LOOKUP(A597,'DATA SHEET'!$A$2:$A$253,'DATA SHEET'!$E$2:$E$253)</f>
        <v>20227853</v>
      </c>
      <c r="D597">
        <f>LOOKUP(A597,'DATA SHEET'!$A$2:$A$253,'DATA SHEET'!$G$2:$G$253)</f>
        <v>6.4499999999999993</v>
      </c>
      <c r="E597" t="str">
        <f>LOOKUP($A597,'DATA SHEET'!$A$2:$A$253,'DATA SHEET'!$H$2:$H$253)</f>
        <v>43.182620</v>
      </c>
      <c r="F597" t="str">
        <f>LOOKUP($A597,'DATA SHEET'!$A$2:$A$253,'DATA SHEET'!$I$2:$I$253)</f>
        <v xml:space="preserve"> -79.245815</v>
      </c>
      <c r="G597">
        <f>LOOKUP($A597,'DATA SHEET'!$A$2:$A$253,'DATA SHEET'!$J$2:$J$253)</f>
        <v>22</v>
      </c>
      <c r="H597" t="str">
        <f>LOOKUP($A597,'DATA SHEET'!$A$2:$A$253,'DATA SHEET'!$K$2:$K$253)</f>
        <v>Mostly Sunny</v>
      </c>
      <c r="I597" t="str">
        <f>LOOKUP($A597,'DATA SHEET'!$A$2:$A$253,'DATA SHEET'!$T$2:$T$253)</f>
        <v>SMALL</v>
      </c>
      <c r="J597" t="str">
        <f>LOOKUP($A597,'DATA SHEET'!$A$2:$A$253,'DATA SHEET'!$R$2:$R$253)</f>
        <v>YES</v>
      </c>
      <c r="K597" t="str">
        <f>LOOKUP($A597,'DATA SHEET'!$A$2:$A$253,'DATA SHEET'!$O$2:$O$253)</f>
        <v>Green Area</v>
      </c>
      <c r="L597" t="s">
        <v>22</v>
      </c>
      <c r="M597">
        <v>0</v>
      </c>
      <c r="N597" t="s">
        <v>16</v>
      </c>
      <c r="O597">
        <v>0.26200000000000001</v>
      </c>
    </row>
    <row r="598" spans="1:15" x14ac:dyDescent="0.25">
      <c r="A598" s="1" t="s">
        <v>43</v>
      </c>
      <c r="B598" t="s">
        <v>56</v>
      </c>
      <c r="C598" t="str">
        <f>LOOKUP(A598,'DATA SHEET'!$A$2:$A$253,'DATA SHEET'!$E$2:$E$253)</f>
        <v>20227853</v>
      </c>
      <c r="D598">
        <f>LOOKUP(A598,'DATA SHEET'!$A$2:$A$253,'DATA SHEET'!$G$2:$G$253)</f>
        <v>6.4499999999999993</v>
      </c>
      <c r="E598" t="str">
        <f>LOOKUP($A598,'DATA SHEET'!$A$2:$A$253,'DATA SHEET'!$H$2:$H$253)</f>
        <v>43.182620</v>
      </c>
      <c r="F598" t="str">
        <f>LOOKUP($A598,'DATA SHEET'!$A$2:$A$253,'DATA SHEET'!$I$2:$I$253)</f>
        <v xml:space="preserve"> -79.245815</v>
      </c>
      <c r="G598">
        <f>LOOKUP($A598,'DATA SHEET'!$A$2:$A$253,'DATA SHEET'!$J$2:$J$253)</f>
        <v>22</v>
      </c>
      <c r="H598" t="str">
        <f>LOOKUP($A598,'DATA SHEET'!$A$2:$A$253,'DATA SHEET'!$K$2:$K$253)</f>
        <v>Mostly Sunny</v>
      </c>
      <c r="I598" t="str">
        <f>LOOKUP($A598,'DATA SHEET'!$A$2:$A$253,'DATA SHEET'!$T$2:$T$253)</f>
        <v>SMALL</v>
      </c>
      <c r="J598" t="str">
        <f>LOOKUP($A598,'DATA SHEET'!$A$2:$A$253,'DATA SHEET'!$R$2:$R$253)</f>
        <v>YES</v>
      </c>
      <c r="K598" t="str">
        <f>LOOKUP($A598,'DATA SHEET'!$A$2:$A$253,'DATA SHEET'!$O$2:$O$253)</f>
        <v>Green Area</v>
      </c>
      <c r="L598" t="s">
        <v>22</v>
      </c>
      <c r="M598">
        <v>0</v>
      </c>
      <c r="N598" t="s">
        <v>16</v>
      </c>
      <c r="O598">
        <v>0.999</v>
      </c>
    </row>
    <row r="599" spans="1:15" x14ac:dyDescent="0.25">
      <c r="A599" s="1" t="s">
        <v>43</v>
      </c>
      <c r="B599" t="s">
        <v>56</v>
      </c>
      <c r="C599" t="str">
        <f>LOOKUP(A599,'DATA SHEET'!$A$2:$A$253,'DATA SHEET'!$E$2:$E$253)</f>
        <v>20227853</v>
      </c>
      <c r="D599">
        <f>LOOKUP(A599,'DATA SHEET'!$A$2:$A$253,'DATA SHEET'!$G$2:$G$253)</f>
        <v>6.4499999999999993</v>
      </c>
      <c r="E599" t="str">
        <f>LOOKUP($A599,'DATA SHEET'!$A$2:$A$253,'DATA SHEET'!$H$2:$H$253)</f>
        <v>43.182620</v>
      </c>
      <c r="F599" t="str">
        <f>LOOKUP($A599,'DATA SHEET'!$A$2:$A$253,'DATA SHEET'!$I$2:$I$253)</f>
        <v xml:space="preserve"> -79.245815</v>
      </c>
      <c r="G599">
        <f>LOOKUP($A599,'DATA SHEET'!$A$2:$A$253,'DATA SHEET'!$J$2:$J$253)</f>
        <v>22</v>
      </c>
      <c r="H599" t="str">
        <f>LOOKUP($A599,'DATA SHEET'!$A$2:$A$253,'DATA SHEET'!$K$2:$K$253)</f>
        <v>Mostly Sunny</v>
      </c>
      <c r="I599" t="str">
        <f>LOOKUP($A599,'DATA SHEET'!$A$2:$A$253,'DATA SHEET'!$T$2:$T$253)</f>
        <v>SMALL</v>
      </c>
      <c r="J599" t="str">
        <f>LOOKUP($A599,'DATA SHEET'!$A$2:$A$253,'DATA SHEET'!$R$2:$R$253)</f>
        <v>YES</v>
      </c>
      <c r="K599" t="str">
        <f>LOOKUP($A599,'DATA SHEET'!$A$2:$A$253,'DATA SHEET'!$O$2:$O$253)</f>
        <v>Green Area</v>
      </c>
      <c r="L599" t="s">
        <v>22</v>
      </c>
      <c r="M599">
        <v>0</v>
      </c>
      <c r="N599" t="s">
        <v>16</v>
      </c>
      <c r="O599">
        <v>0.498</v>
      </c>
    </row>
    <row r="600" spans="1:15" x14ac:dyDescent="0.25">
      <c r="A600" s="1" t="s">
        <v>43</v>
      </c>
      <c r="B600" t="s">
        <v>56</v>
      </c>
      <c r="C600" t="str">
        <f>LOOKUP(A600,'DATA SHEET'!$A$2:$A$253,'DATA SHEET'!$E$2:$E$253)</f>
        <v>20227853</v>
      </c>
      <c r="D600">
        <f>LOOKUP(A600,'DATA SHEET'!$A$2:$A$253,'DATA SHEET'!$G$2:$G$253)</f>
        <v>6.4499999999999993</v>
      </c>
      <c r="E600" t="str">
        <f>LOOKUP($A600,'DATA SHEET'!$A$2:$A$253,'DATA SHEET'!$H$2:$H$253)</f>
        <v>43.182620</v>
      </c>
      <c r="F600" t="str">
        <f>LOOKUP($A600,'DATA SHEET'!$A$2:$A$253,'DATA SHEET'!$I$2:$I$253)</f>
        <v xml:space="preserve"> -79.245815</v>
      </c>
      <c r="G600">
        <f>LOOKUP($A600,'DATA SHEET'!$A$2:$A$253,'DATA SHEET'!$J$2:$J$253)</f>
        <v>22</v>
      </c>
      <c r="H600" t="str">
        <f>LOOKUP($A600,'DATA SHEET'!$A$2:$A$253,'DATA SHEET'!$K$2:$K$253)</f>
        <v>Mostly Sunny</v>
      </c>
      <c r="I600" t="str">
        <f>LOOKUP($A600,'DATA SHEET'!$A$2:$A$253,'DATA SHEET'!$T$2:$T$253)</f>
        <v>SMALL</v>
      </c>
      <c r="J600" t="str">
        <f>LOOKUP($A600,'DATA SHEET'!$A$2:$A$253,'DATA SHEET'!$R$2:$R$253)</f>
        <v>YES</v>
      </c>
      <c r="K600" t="str">
        <f>LOOKUP($A600,'DATA SHEET'!$A$2:$A$253,'DATA SHEET'!$O$2:$O$253)</f>
        <v>Green Area</v>
      </c>
      <c r="L600" t="s">
        <v>22</v>
      </c>
      <c r="M600">
        <v>0</v>
      </c>
      <c r="N600" t="s">
        <v>16</v>
      </c>
      <c r="O600">
        <v>0.74199999999999999</v>
      </c>
    </row>
    <row r="601" spans="1:15" x14ac:dyDescent="0.25">
      <c r="A601" s="1" t="s">
        <v>43</v>
      </c>
      <c r="B601" t="s">
        <v>56</v>
      </c>
      <c r="C601" t="str">
        <f>LOOKUP(A601,'DATA SHEET'!$A$2:$A$253,'DATA SHEET'!$E$2:$E$253)</f>
        <v>20227853</v>
      </c>
      <c r="D601">
        <f>LOOKUP(A601,'DATA SHEET'!$A$2:$A$253,'DATA SHEET'!$G$2:$G$253)</f>
        <v>6.4499999999999993</v>
      </c>
      <c r="E601" t="str">
        <f>LOOKUP($A601,'DATA SHEET'!$A$2:$A$253,'DATA SHEET'!$H$2:$H$253)</f>
        <v>43.182620</v>
      </c>
      <c r="F601" t="str">
        <f>LOOKUP($A601,'DATA SHEET'!$A$2:$A$253,'DATA SHEET'!$I$2:$I$253)</f>
        <v xml:space="preserve"> -79.245815</v>
      </c>
      <c r="G601">
        <f>LOOKUP($A601,'DATA SHEET'!$A$2:$A$253,'DATA SHEET'!$J$2:$J$253)</f>
        <v>22</v>
      </c>
      <c r="H601" t="str">
        <f>LOOKUP($A601,'DATA SHEET'!$A$2:$A$253,'DATA SHEET'!$K$2:$K$253)</f>
        <v>Mostly Sunny</v>
      </c>
      <c r="I601" t="str">
        <f>LOOKUP($A601,'DATA SHEET'!$A$2:$A$253,'DATA SHEET'!$T$2:$T$253)</f>
        <v>SMALL</v>
      </c>
      <c r="J601" t="str">
        <f>LOOKUP($A601,'DATA SHEET'!$A$2:$A$253,'DATA SHEET'!$R$2:$R$253)</f>
        <v>YES</v>
      </c>
      <c r="K601" t="str">
        <f>LOOKUP($A601,'DATA SHEET'!$A$2:$A$253,'DATA SHEET'!$O$2:$O$253)</f>
        <v>Green Area</v>
      </c>
      <c r="L601" t="s">
        <v>22</v>
      </c>
      <c r="M601">
        <v>0</v>
      </c>
      <c r="N601" t="s">
        <v>16</v>
      </c>
      <c r="O601">
        <v>1.002</v>
      </c>
    </row>
    <row r="602" spans="1:15" x14ac:dyDescent="0.25">
      <c r="A602" s="1" t="s">
        <v>43</v>
      </c>
      <c r="B602" t="s">
        <v>56</v>
      </c>
      <c r="C602" t="str">
        <f>LOOKUP(A602,'DATA SHEET'!$A$2:$A$253,'DATA SHEET'!$E$2:$E$253)</f>
        <v>20227853</v>
      </c>
      <c r="D602">
        <f>LOOKUP(A602,'DATA SHEET'!$A$2:$A$253,'DATA SHEET'!$G$2:$G$253)</f>
        <v>6.4499999999999993</v>
      </c>
      <c r="E602" t="str">
        <f>LOOKUP($A602,'DATA SHEET'!$A$2:$A$253,'DATA SHEET'!$H$2:$H$253)</f>
        <v>43.182620</v>
      </c>
      <c r="F602" t="str">
        <f>LOOKUP($A602,'DATA SHEET'!$A$2:$A$253,'DATA SHEET'!$I$2:$I$253)</f>
        <v xml:space="preserve"> -79.245815</v>
      </c>
      <c r="G602">
        <f>LOOKUP($A602,'DATA SHEET'!$A$2:$A$253,'DATA SHEET'!$J$2:$J$253)</f>
        <v>22</v>
      </c>
      <c r="H602" t="str">
        <f>LOOKUP($A602,'DATA SHEET'!$A$2:$A$253,'DATA SHEET'!$K$2:$K$253)</f>
        <v>Mostly Sunny</v>
      </c>
      <c r="I602" t="str">
        <f>LOOKUP($A602,'DATA SHEET'!$A$2:$A$253,'DATA SHEET'!$T$2:$T$253)</f>
        <v>SMALL</v>
      </c>
      <c r="J602" t="str">
        <f>LOOKUP($A602,'DATA SHEET'!$A$2:$A$253,'DATA SHEET'!$R$2:$R$253)</f>
        <v>YES</v>
      </c>
      <c r="K602" t="str">
        <f>LOOKUP($A602,'DATA SHEET'!$A$2:$A$253,'DATA SHEET'!$O$2:$O$253)</f>
        <v>Green Area</v>
      </c>
      <c r="L602" t="s">
        <v>22</v>
      </c>
      <c r="M602">
        <v>0</v>
      </c>
      <c r="N602" t="s">
        <v>16</v>
      </c>
      <c r="O602">
        <v>0.25600000000000001</v>
      </c>
    </row>
    <row r="603" spans="1:15" x14ac:dyDescent="0.25">
      <c r="A603" s="1" t="s">
        <v>43</v>
      </c>
      <c r="B603" t="s">
        <v>56</v>
      </c>
      <c r="C603" t="str">
        <f>LOOKUP(A603,'DATA SHEET'!$A$2:$A$253,'DATA SHEET'!$E$2:$E$253)</f>
        <v>20227853</v>
      </c>
      <c r="D603">
        <f>LOOKUP(A603,'DATA SHEET'!$A$2:$A$253,'DATA SHEET'!$G$2:$G$253)</f>
        <v>6.4499999999999993</v>
      </c>
      <c r="E603" t="str">
        <f>LOOKUP($A603,'DATA SHEET'!$A$2:$A$253,'DATA SHEET'!$H$2:$H$253)</f>
        <v>43.182620</v>
      </c>
      <c r="F603" t="str">
        <f>LOOKUP($A603,'DATA SHEET'!$A$2:$A$253,'DATA SHEET'!$I$2:$I$253)</f>
        <v xml:space="preserve"> -79.245815</v>
      </c>
      <c r="G603">
        <f>LOOKUP($A603,'DATA SHEET'!$A$2:$A$253,'DATA SHEET'!$J$2:$J$253)</f>
        <v>22</v>
      </c>
      <c r="H603" t="str">
        <f>LOOKUP($A603,'DATA SHEET'!$A$2:$A$253,'DATA SHEET'!$K$2:$K$253)</f>
        <v>Mostly Sunny</v>
      </c>
      <c r="I603" t="str">
        <f>LOOKUP($A603,'DATA SHEET'!$A$2:$A$253,'DATA SHEET'!$T$2:$T$253)</f>
        <v>SMALL</v>
      </c>
      <c r="J603" t="str">
        <f>LOOKUP($A603,'DATA SHEET'!$A$2:$A$253,'DATA SHEET'!$R$2:$R$253)</f>
        <v>YES</v>
      </c>
      <c r="K603" t="str">
        <f>LOOKUP($A603,'DATA SHEET'!$A$2:$A$253,'DATA SHEET'!$O$2:$O$253)</f>
        <v>Green Area</v>
      </c>
      <c r="L603" t="s">
        <v>22</v>
      </c>
      <c r="M603">
        <v>0</v>
      </c>
      <c r="N603" t="s">
        <v>16</v>
      </c>
      <c r="O603">
        <v>0.23599999999999999</v>
      </c>
    </row>
    <row r="604" spans="1:15" x14ac:dyDescent="0.25">
      <c r="A604" s="1" t="s">
        <v>43</v>
      </c>
      <c r="B604" t="s">
        <v>56</v>
      </c>
      <c r="C604" t="str">
        <f>LOOKUP(A604,'DATA SHEET'!$A$2:$A$253,'DATA SHEET'!$E$2:$E$253)</f>
        <v>20227853</v>
      </c>
      <c r="D604">
        <f>LOOKUP(A604,'DATA SHEET'!$A$2:$A$253,'DATA SHEET'!$G$2:$G$253)</f>
        <v>6.4499999999999993</v>
      </c>
      <c r="E604" t="str">
        <f>LOOKUP($A604,'DATA SHEET'!$A$2:$A$253,'DATA SHEET'!$H$2:$H$253)</f>
        <v>43.182620</v>
      </c>
      <c r="F604" t="str">
        <f>LOOKUP($A604,'DATA SHEET'!$A$2:$A$253,'DATA SHEET'!$I$2:$I$253)</f>
        <v xml:space="preserve"> -79.245815</v>
      </c>
      <c r="G604">
        <f>LOOKUP($A604,'DATA SHEET'!$A$2:$A$253,'DATA SHEET'!$J$2:$J$253)</f>
        <v>22</v>
      </c>
      <c r="H604" t="str">
        <f>LOOKUP($A604,'DATA SHEET'!$A$2:$A$253,'DATA SHEET'!$K$2:$K$253)</f>
        <v>Mostly Sunny</v>
      </c>
      <c r="I604" t="str">
        <f>LOOKUP($A604,'DATA SHEET'!$A$2:$A$253,'DATA SHEET'!$T$2:$T$253)</f>
        <v>SMALL</v>
      </c>
      <c r="J604" t="str">
        <f>LOOKUP($A604,'DATA SHEET'!$A$2:$A$253,'DATA SHEET'!$R$2:$R$253)</f>
        <v>YES</v>
      </c>
      <c r="K604" t="str">
        <f>LOOKUP($A604,'DATA SHEET'!$A$2:$A$253,'DATA SHEET'!$O$2:$O$253)</f>
        <v>Green Area</v>
      </c>
      <c r="L604" t="s">
        <v>22</v>
      </c>
      <c r="M604">
        <v>0</v>
      </c>
      <c r="N604" t="s">
        <v>16</v>
      </c>
      <c r="O604">
        <v>1.2410000000000001</v>
      </c>
    </row>
    <row r="605" spans="1:15" x14ac:dyDescent="0.25">
      <c r="A605" s="1" t="s">
        <v>43</v>
      </c>
      <c r="B605" t="s">
        <v>56</v>
      </c>
      <c r="C605" t="str">
        <f>LOOKUP(A605,'DATA SHEET'!$A$2:$A$253,'DATA SHEET'!$E$2:$E$253)</f>
        <v>20227853</v>
      </c>
      <c r="D605">
        <f>LOOKUP(A605,'DATA SHEET'!$A$2:$A$253,'DATA SHEET'!$G$2:$G$253)</f>
        <v>6.4499999999999993</v>
      </c>
      <c r="E605" t="str">
        <f>LOOKUP($A605,'DATA SHEET'!$A$2:$A$253,'DATA SHEET'!$H$2:$H$253)</f>
        <v>43.182620</v>
      </c>
      <c r="F605" t="str">
        <f>LOOKUP($A605,'DATA SHEET'!$A$2:$A$253,'DATA SHEET'!$I$2:$I$253)</f>
        <v xml:space="preserve"> -79.245815</v>
      </c>
      <c r="G605">
        <f>LOOKUP($A605,'DATA SHEET'!$A$2:$A$253,'DATA SHEET'!$J$2:$J$253)</f>
        <v>22</v>
      </c>
      <c r="H605" t="str">
        <f>LOOKUP($A605,'DATA SHEET'!$A$2:$A$253,'DATA SHEET'!$K$2:$K$253)</f>
        <v>Mostly Sunny</v>
      </c>
      <c r="I605" t="str">
        <f>LOOKUP($A605,'DATA SHEET'!$A$2:$A$253,'DATA SHEET'!$T$2:$T$253)</f>
        <v>SMALL</v>
      </c>
      <c r="J605" t="str">
        <f>LOOKUP($A605,'DATA SHEET'!$A$2:$A$253,'DATA SHEET'!$R$2:$R$253)</f>
        <v>YES</v>
      </c>
      <c r="K605" t="str">
        <f>LOOKUP($A605,'DATA SHEET'!$A$2:$A$253,'DATA SHEET'!$O$2:$O$253)</f>
        <v>Green Area</v>
      </c>
      <c r="L605" t="s">
        <v>22</v>
      </c>
      <c r="M605">
        <v>0</v>
      </c>
      <c r="N605" t="s">
        <v>16</v>
      </c>
      <c r="O605">
        <v>0.495</v>
      </c>
    </row>
    <row r="606" spans="1:15" x14ac:dyDescent="0.25">
      <c r="A606" s="1" t="s">
        <v>43</v>
      </c>
      <c r="B606" t="s">
        <v>56</v>
      </c>
      <c r="C606" t="str">
        <f>LOOKUP(A606,'DATA SHEET'!$A$2:$A$253,'DATA SHEET'!$E$2:$E$253)</f>
        <v>20227853</v>
      </c>
      <c r="D606">
        <f>LOOKUP(A606,'DATA SHEET'!$A$2:$A$253,'DATA SHEET'!$G$2:$G$253)</f>
        <v>6.4499999999999993</v>
      </c>
      <c r="E606" t="str">
        <f>LOOKUP($A606,'DATA SHEET'!$A$2:$A$253,'DATA SHEET'!$H$2:$H$253)</f>
        <v>43.182620</v>
      </c>
      <c r="F606" t="str">
        <f>LOOKUP($A606,'DATA SHEET'!$A$2:$A$253,'DATA SHEET'!$I$2:$I$253)</f>
        <v xml:space="preserve"> -79.245815</v>
      </c>
      <c r="G606">
        <f>LOOKUP($A606,'DATA SHEET'!$A$2:$A$253,'DATA SHEET'!$J$2:$J$253)</f>
        <v>22</v>
      </c>
      <c r="H606" t="str">
        <f>LOOKUP($A606,'DATA SHEET'!$A$2:$A$253,'DATA SHEET'!$K$2:$K$253)</f>
        <v>Mostly Sunny</v>
      </c>
      <c r="I606" t="str">
        <f>LOOKUP($A606,'DATA SHEET'!$A$2:$A$253,'DATA SHEET'!$T$2:$T$253)</f>
        <v>SMALL</v>
      </c>
      <c r="J606" t="str">
        <f>LOOKUP($A606,'DATA SHEET'!$A$2:$A$253,'DATA SHEET'!$R$2:$R$253)</f>
        <v>YES</v>
      </c>
      <c r="K606" t="str">
        <f>LOOKUP($A606,'DATA SHEET'!$A$2:$A$253,'DATA SHEET'!$O$2:$O$253)</f>
        <v>Green Area</v>
      </c>
      <c r="L606" t="s">
        <v>22</v>
      </c>
      <c r="M606">
        <v>0</v>
      </c>
      <c r="N606" t="s">
        <v>16</v>
      </c>
      <c r="O606">
        <v>0.73399999999999999</v>
      </c>
    </row>
    <row r="607" spans="1:15" x14ac:dyDescent="0.25">
      <c r="A607" s="1" t="s">
        <v>43</v>
      </c>
      <c r="B607" t="s">
        <v>56</v>
      </c>
      <c r="C607" t="str">
        <f>LOOKUP(A607,'DATA SHEET'!$A$2:$A$253,'DATA SHEET'!$E$2:$E$253)</f>
        <v>20227853</v>
      </c>
      <c r="D607">
        <f>LOOKUP(A607,'DATA SHEET'!$A$2:$A$253,'DATA SHEET'!$G$2:$G$253)</f>
        <v>6.4499999999999993</v>
      </c>
      <c r="E607" t="str">
        <f>LOOKUP($A607,'DATA SHEET'!$A$2:$A$253,'DATA SHEET'!$H$2:$H$253)</f>
        <v>43.182620</v>
      </c>
      <c r="F607" t="str">
        <f>LOOKUP($A607,'DATA SHEET'!$A$2:$A$253,'DATA SHEET'!$I$2:$I$253)</f>
        <v xml:space="preserve"> -79.245815</v>
      </c>
      <c r="G607">
        <f>LOOKUP($A607,'DATA SHEET'!$A$2:$A$253,'DATA SHEET'!$J$2:$J$253)</f>
        <v>22</v>
      </c>
      <c r="H607" t="str">
        <f>LOOKUP($A607,'DATA SHEET'!$A$2:$A$253,'DATA SHEET'!$K$2:$K$253)</f>
        <v>Mostly Sunny</v>
      </c>
      <c r="I607" t="str">
        <f>LOOKUP($A607,'DATA SHEET'!$A$2:$A$253,'DATA SHEET'!$T$2:$T$253)</f>
        <v>SMALL</v>
      </c>
      <c r="J607" t="str">
        <f>LOOKUP($A607,'DATA SHEET'!$A$2:$A$253,'DATA SHEET'!$R$2:$R$253)</f>
        <v>YES</v>
      </c>
      <c r="K607" t="str">
        <f>LOOKUP($A607,'DATA SHEET'!$A$2:$A$253,'DATA SHEET'!$O$2:$O$253)</f>
        <v>Green Area</v>
      </c>
      <c r="L607" t="s">
        <v>22</v>
      </c>
      <c r="M607">
        <v>0</v>
      </c>
      <c r="N607" t="s">
        <v>16</v>
      </c>
      <c r="O607">
        <v>0.501</v>
      </c>
    </row>
    <row r="608" spans="1:15" x14ac:dyDescent="0.25">
      <c r="A608" s="1" t="s">
        <v>43</v>
      </c>
      <c r="B608" t="s">
        <v>56</v>
      </c>
      <c r="C608" t="str">
        <f>LOOKUP(A608,'DATA SHEET'!$A$2:$A$253,'DATA SHEET'!$E$2:$E$253)</f>
        <v>20227853</v>
      </c>
      <c r="D608">
        <f>LOOKUP(A608,'DATA SHEET'!$A$2:$A$253,'DATA SHEET'!$G$2:$G$253)</f>
        <v>6.4499999999999993</v>
      </c>
      <c r="E608" t="str">
        <f>LOOKUP($A608,'DATA SHEET'!$A$2:$A$253,'DATA SHEET'!$H$2:$H$253)</f>
        <v>43.182620</v>
      </c>
      <c r="F608" t="str">
        <f>LOOKUP($A608,'DATA SHEET'!$A$2:$A$253,'DATA SHEET'!$I$2:$I$253)</f>
        <v xml:space="preserve"> -79.245815</v>
      </c>
      <c r="G608">
        <f>LOOKUP($A608,'DATA SHEET'!$A$2:$A$253,'DATA SHEET'!$J$2:$J$253)</f>
        <v>22</v>
      </c>
      <c r="H608" t="str">
        <f>LOOKUP($A608,'DATA SHEET'!$A$2:$A$253,'DATA SHEET'!$K$2:$K$253)</f>
        <v>Mostly Sunny</v>
      </c>
      <c r="I608" t="str">
        <f>LOOKUP($A608,'DATA SHEET'!$A$2:$A$253,'DATA SHEET'!$T$2:$T$253)</f>
        <v>SMALL</v>
      </c>
      <c r="J608" t="str">
        <f>LOOKUP($A608,'DATA SHEET'!$A$2:$A$253,'DATA SHEET'!$R$2:$R$253)</f>
        <v>YES</v>
      </c>
      <c r="K608" t="str">
        <f>LOOKUP($A608,'DATA SHEET'!$A$2:$A$253,'DATA SHEET'!$O$2:$O$253)</f>
        <v>Green Area</v>
      </c>
      <c r="L608" t="s">
        <v>22</v>
      </c>
      <c r="M608">
        <v>0</v>
      </c>
      <c r="N608" t="s">
        <v>16</v>
      </c>
      <c r="O608">
        <v>0.5</v>
      </c>
    </row>
    <row r="609" spans="1:15" x14ac:dyDescent="0.25">
      <c r="A609" s="1" t="s">
        <v>43</v>
      </c>
      <c r="B609" t="s">
        <v>56</v>
      </c>
      <c r="C609" t="str">
        <f>LOOKUP(A609,'DATA SHEET'!$A$2:$A$253,'DATA SHEET'!$E$2:$E$253)</f>
        <v>20227853</v>
      </c>
      <c r="D609">
        <f>LOOKUP(A609,'DATA SHEET'!$A$2:$A$253,'DATA SHEET'!$G$2:$G$253)</f>
        <v>6.4499999999999993</v>
      </c>
      <c r="E609" t="str">
        <f>LOOKUP($A609,'DATA SHEET'!$A$2:$A$253,'DATA SHEET'!$H$2:$H$253)</f>
        <v>43.182620</v>
      </c>
      <c r="F609" t="str">
        <f>LOOKUP($A609,'DATA SHEET'!$A$2:$A$253,'DATA SHEET'!$I$2:$I$253)</f>
        <v xml:space="preserve"> -79.245815</v>
      </c>
      <c r="G609">
        <f>LOOKUP($A609,'DATA SHEET'!$A$2:$A$253,'DATA SHEET'!$J$2:$J$253)</f>
        <v>22</v>
      </c>
      <c r="H609" t="str">
        <f>LOOKUP($A609,'DATA SHEET'!$A$2:$A$253,'DATA SHEET'!$K$2:$K$253)</f>
        <v>Mostly Sunny</v>
      </c>
      <c r="I609" t="str">
        <f>LOOKUP($A609,'DATA SHEET'!$A$2:$A$253,'DATA SHEET'!$T$2:$T$253)</f>
        <v>SMALL</v>
      </c>
      <c r="J609" t="str">
        <f>LOOKUP($A609,'DATA SHEET'!$A$2:$A$253,'DATA SHEET'!$R$2:$R$253)</f>
        <v>YES</v>
      </c>
      <c r="K609" t="str">
        <f>LOOKUP($A609,'DATA SHEET'!$A$2:$A$253,'DATA SHEET'!$O$2:$O$253)</f>
        <v>Green Area</v>
      </c>
      <c r="L609" t="s">
        <v>22</v>
      </c>
      <c r="M609">
        <v>0</v>
      </c>
      <c r="N609" t="s">
        <v>16</v>
      </c>
      <c r="O609">
        <v>0.82099999999999995</v>
      </c>
    </row>
    <row r="610" spans="1:15" x14ac:dyDescent="0.25">
      <c r="A610" s="1" t="s">
        <v>43</v>
      </c>
      <c r="B610" t="s">
        <v>56</v>
      </c>
      <c r="C610" t="str">
        <f>LOOKUP(A610,'DATA SHEET'!$A$2:$A$253,'DATA SHEET'!$E$2:$E$253)</f>
        <v>20227853</v>
      </c>
      <c r="D610">
        <f>LOOKUP(A610,'DATA SHEET'!$A$2:$A$253,'DATA SHEET'!$G$2:$G$253)</f>
        <v>6.4499999999999993</v>
      </c>
      <c r="E610" t="str">
        <f>LOOKUP($A610,'DATA SHEET'!$A$2:$A$253,'DATA SHEET'!$H$2:$H$253)</f>
        <v>43.182620</v>
      </c>
      <c r="F610" t="str">
        <f>LOOKUP($A610,'DATA SHEET'!$A$2:$A$253,'DATA SHEET'!$I$2:$I$253)</f>
        <v xml:space="preserve"> -79.245815</v>
      </c>
      <c r="G610">
        <f>LOOKUP($A610,'DATA SHEET'!$A$2:$A$253,'DATA SHEET'!$J$2:$J$253)</f>
        <v>22</v>
      </c>
      <c r="H610" t="str">
        <f>LOOKUP($A610,'DATA SHEET'!$A$2:$A$253,'DATA SHEET'!$K$2:$K$253)</f>
        <v>Mostly Sunny</v>
      </c>
      <c r="I610" t="str">
        <f>LOOKUP($A610,'DATA SHEET'!$A$2:$A$253,'DATA SHEET'!$T$2:$T$253)</f>
        <v>SMALL</v>
      </c>
      <c r="J610" t="str">
        <f>LOOKUP($A610,'DATA SHEET'!$A$2:$A$253,'DATA SHEET'!$R$2:$R$253)</f>
        <v>YES</v>
      </c>
      <c r="K610" t="str">
        <f>LOOKUP($A610,'DATA SHEET'!$A$2:$A$253,'DATA SHEET'!$O$2:$O$253)</f>
        <v>Green Area</v>
      </c>
      <c r="L610" t="s">
        <v>22</v>
      </c>
      <c r="M610">
        <v>0</v>
      </c>
      <c r="N610" t="s">
        <v>16</v>
      </c>
      <c r="O610">
        <v>1.4970000000000001</v>
      </c>
    </row>
    <row r="611" spans="1:15" x14ac:dyDescent="0.25">
      <c r="A611" s="1" t="s">
        <v>43</v>
      </c>
      <c r="B611" t="s">
        <v>56</v>
      </c>
      <c r="C611" t="str">
        <f>LOOKUP(A611,'DATA SHEET'!$A$2:$A$253,'DATA SHEET'!$E$2:$E$253)</f>
        <v>20227853</v>
      </c>
      <c r="D611">
        <f>LOOKUP(A611,'DATA SHEET'!$A$2:$A$253,'DATA SHEET'!$G$2:$G$253)</f>
        <v>6.4499999999999993</v>
      </c>
      <c r="E611" t="str">
        <f>LOOKUP($A611,'DATA SHEET'!$A$2:$A$253,'DATA SHEET'!$H$2:$H$253)</f>
        <v>43.182620</v>
      </c>
      <c r="F611" t="str">
        <f>LOOKUP($A611,'DATA SHEET'!$A$2:$A$253,'DATA SHEET'!$I$2:$I$253)</f>
        <v xml:space="preserve"> -79.245815</v>
      </c>
      <c r="G611">
        <f>LOOKUP($A611,'DATA SHEET'!$A$2:$A$253,'DATA SHEET'!$J$2:$J$253)</f>
        <v>22</v>
      </c>
      <c r="H611" t="str">
        <f>LOOKUP($A611,'DATA SHEET'!$A$2:$A$253,'DATA SHEET'!$K$2:$K$253)</f>
        <v>Mostly Sunny</v>
      </c>
      <c r="I611" t="str">
        <f>LOOKUP($A611,'DATA SHEET'!$A$2:$A$253,'DATA SHEET'!$T$2:$T$253)</f>
        <v>SMALL</v>
      </c>
      <c r="J611" t="str">
        <f>LOOKUP($A611,'DATA SHEET'!$A$2:$A$253,'DATA SHEET'!$R$2:$R$253)</f>
        <v>YES</v>
      </c>
      <c r="K611" t="str">
        <f>LOOKUP($A611,'DATA SHEET'!$A$2:$A$253,'DATA SHEET'!$O$2:$O$253)</f>
        <v>Green Area</v>
      </c>
      <c r="L611" t="s">
        <v>22</v>
      </c>
      <c r="M611">
        <v>0</v>
      </c>
      <c r="N611" t="s">
        <v>16</v>
      </c>
      <c r="O611">
        <v>0.503</v>
      </c>
    </row>
    <row r="612" spans="1:15" x14ac:dyDescent="0.25">
      <c r="A612" s="1" t="s">
        <v>43</v>
      </c>
      <c r="B612" t="s">
        <v>56</v>
      </c>
      <c r="C612" t="str">
        <f>LOOKUP(A612,'DATA SHEET'!$A$2:$A$253,'DATA SHEET'!$E$2:$E$253)</f>
        <v>20227853</v>
      </c>
      <c r="D612">
        <f>LOOKUP(A612,'DATA SHEET'!$A$2:$A$253,'DATA SHEET'!$G$2:$G$253)</f>
        <v>6.4499999999999993</v>
      </c>
      <c r="E612" t="str">
        <f>LOOKUP($A612,'DATA SHEET'!$A$2:$A$253,'DATA SHEET'!$H$2:$H$253)</f>
        <v>43.182620</v>
      </c>
      <c r="F612" t="str">
        <f>LOOKUP($A612,'DATA SHEET'!$A$2:$A$253,'DATA SHEET'!$I$2:$I$253)</f>
        <v xml:space="preserve"> -79.245815</v>
      </c>
      <c r="G612">
        <f>LOOKUP($A612,'DATA SHEET'!$A$2:$A$253,'DATA SHEET'!$J$2:$J$253)</f>
        <v>22</v>
      </c>
      <c r="H612" t="str">
        <f>LOOKUP($A612,'DATA SHEET'!$A$2:$A$253,'DATA SHEET'!$K$2:$K$253)</f>
        <v>Mostly Sunny</v>
      </c>
      <c r="I612" t="str">
        <f>LOOKUP($A612,'DATA SHEET'!$A$2:$A$253,'DATA SHEET'!$T$2:$T$253)</f>
        <v>SMALL</v>
      </c>
      <c r="J612" t="str">
        <f>LOOKUP($A612,'DATA SHEET'!$A$2:$A$253,'DATA SHEET'!$R$2:$R$253)</f>
        <v>YES</v>
      </c>
      <c r="K612" t="str">
        <f>LOOKUP($A612,'DATA SHEET'!$A$2:$A$253,'DATA SHEET'!$O$2:$O$253)</f>
        <v>Green Area</v>
      </c>
      <c r="L612" t="s">
        <v>22</v>
      </c>
      <c r="M612">
        <v>0</v>
      </c>
      <c r="N612" t="s">
        <v>16</v>
      </c>
      <c r="O612">
        <v>0.999</v>
      </c>
    </row>
    <row r="613" spans="1:15" x14ac:dyDescent="0.25">
      <c r="A613" s="1" t="s">
        <v>43</v>
      </c>
      <c r="B613" t="s">
        <v>56</v>
      </c>
      <c r="C613" t="str">
        <f>LOOKUP(A613,'DATA SHEET'!$A$2:$A$253,'DATA SHEET'!$E$2:$E$253)</f>
        <v>20227853</v>
      </c>
      <c r="D613">
        <f>LOOKUP(A613,'DATA SHEET'!$A$2:$A$253,'DATA SHEET'!$G$2:$G$253)</f>
        <v>6.4499999999999993</v>
      </c>
      <c r="E613" t="str">
        <f>LOOKUP($A613,'DATA SHEET'!$A$2:$A$253,'DATA SHEET'!$H$2:$H$253)</f>
        <v>43.182620</v>
      </c>
      <c r="F613" t="str">
        <f>LOOKUP($A613,'DATA SHEET'!$A$2:$A$253,'DATA SHEET'!$I$2:$I$253)</f>
        <v xml:space="preserve"> -79.245815</v>
      </c>
      <c r="G613">
        <f>LOOKUP($A613,'DATA SHEET'!$A$2:$A$253,'DATA SHEET'!$J$2:$J$253)</f>
        <v>22</v>
      </c>
      <c r="H613" t="str">
        <f>LOOKUP($A613,'DATA SHEET'!$A$2:$A$253,'DATA SHEET'!$K$2:$K$253)</f>
        <v>Mostly Sunny</v>
      </c>
      <c r="I613" t="str">
        <f>LOOKUP($A613,'DATA SHEET'!$A$2:$A$253,'DATA SHEET'!$T$2:$T$253)</f>
        <v>SMALL</v>
      </c>
      <c r="J613" t="str">
        <f>LOOKUP($A613,'DATA SHEET'!$A$2:$A$253,'DATA SHEET'!$R$2:$R$253)</f>
        <v>YES</v>
      </c>
      <c r="K613" t="str">
        <f>LOOKUP($A613,'DATA SHEET'!$A$2:$A$253,'DATA SHEET'!$O$2:$O$253)</f>
        <v>Green Area</v>
      </c>
      <c r="L613" t="s">
        <v>22</v>
      </c>
      <c r="M613">
        <v>0</v>
      </c>
      <c r="N613" t="s">
        <v>16</v>
      </c>
      <c r="O613">
        <v>1.998</v>
      </c>
    </row>
    <row r="614" spans="1:15" x14ac:dyDescent="0.25">
      <c r="A614" s="1" t="s">
        <v>43</v>
      </c>
      <c r="B614" t="s">
        <v>56</v>
      </c>
      <c r="C614" t="str">
        <f>LOOKUP(A614,'DATA SHEET'!$A$2:$A$253,'DATA SHEET'!$E$2:$E$253)</f>
        <v>20227853</v>
      </c>
      <c r="D614">
        <f>LOOKUP(A614,'DATA SHEET'!$A$2:$A$253,'DATA SHEET'!$G$2:$G$253)</f>
        <v>6.4499999999999993</v>
      </c>
      <c r="E614" t="str">
        <f>LOOKUP($A614,'DATA SHEET'!$A$2:$A$253,'DATA SHEET'!$H$2:$H$253)</f>
        <v>43.182620</v>
      </c>
      <c r="F614" t="str">
        <f>LOOKUP($A614,'DATA SHEET'!$A$2:$A$253,'DATA SHEET'!$I$2:$I$253)</f>
        <v xml:space="preserve"> -79.245815</v>
      </c>
      <c r="G614">
        <f>LOOKUP($A614,'DATA SHEET'!$A$2:$A$253,'DATA SHEET'!$J$2:$J$253)</f>
        <v>22</v>
      </c>
      <c r="H614" t="str">
        <f>LOOKUP($A614,'DATA SHEET'!$A$2:$A$253,'DATA SHEET'!$K$2:$K$253)</f>
        <v>Mostly Sunny</v>
      </c>
      <c r="I614" t="str">
        <f>LOOKUP($A614,'DATA SHEET'!$A$2:$A$253,'DATA SHEET'!$T$2:$T$253)</f>
        <v>SMALL</v>
      </c>
      <c r="J614" t="str">
        <f>LOOKUP($A614,'DATA SHEET'!$A$2:$A$253,'DATA SHEET'!$R$2:$R$253)</f>
        <v>YES</v>
      </c>
      <c r="K614" t="str">
        <f>LOOKUP($A614,'DATA SHEET'!$A$2:$A$253,'DATA SHEET'!$O$2:$O$253)</f>
        <v>Green Area</v>
      </c>
      <c r="L614" t="s">
        <v>22</v>
      </c>
      <c r="M614">
        <v>0</v>
      </c>
      <c r="N614" t="s">
        <v>16</v>
      </c>
      <c r="O614">
        <v>0.76200000000000001</v>
      </c>
    </row>
    <row r="615" spans="1:15" x14ac:dyDescent="0.25">
      <c r="A615" s="1" t="s">
        <v>43</v>
      </c>
      <c r="B615" t="s">
        <v>56</v>
      </c>
      <c r="C615" t="str">
        <f>LOOKUP(A615,'DATA SHEET'!$A$2:$A$253,'DATA SHEET'!$E$2:$E$253)</f>
        <v>20227853</v>
      </c>
      <c r="D615">
        <f>LOOKUP(A615,'DATA SHEET'!$A$2:$A$253,'DATA SHEET'!$G$2:$G$253)</f>
        <v>6.4499999999999993</v>
      </c>
      <c r="E615" t="str">
        <f>LOOKUP($A615,'DATA SHEET'!$A$2:$A$253,'DATA SHEET'!$H$2:$H$253)</f>
        <v>43.182620</v>
      </c>
      <c r="F615" t="str">
        <f>LOOKUP($A615,'DATA SHEET'!$A$2:$A$253,'DATA SHEET'!$I$2:$I$253)</f>
        <v xml:space="preserve"> -79.245815</v>
      </c>
      <c r="G615">
        <f>LOOKUP($A615,'DATA SHEET'!$A$2:$A$253,'DATA SHEET'!$J$2:$J$253)</f>
        <v>22</v>
      </c>
      <c r="H615" t="str">
        <f>LOOKUP($A615,'DATA SHEET'!$A$2:$A$253,'DATA SHEET'!$K$2:$K$253)</f>
        <v>Mostly Sunny</v>
      </c>
      <c r="I615" t="str">
        <f>LOOKUP($A615,'DATA SHEET'!$A$2:$A$253,'DATA SHEET'!$T$2:$T$253)</f>
        <v>SMALL</v>
      </c>
      <c r="J615" t="str">
        <f>LOOKUP($A615,'DATA SHEET'!$A$2:$A$253,'DATA SHEET'!$R$2:$R$253)</f>
        <v>YES</v>
      </c>
      <c r="K615" t="str">
        <f>LOOKUP($A615,'DATA SHEET'!$A$2:$A$253,'DATA SHEET'!$O$2:$O$253)</f>
        <v>Green Area</v>
      </c>
      <c r="L615" t="s">
        <v>22</v>
      </c>
      <c r="M615">
        <v>0</v>
      </c>
      <c r="N615" t="s">
        <v>16</v>
      </c>
      <c r="O615">
        <v>0.5</v>
      </c>
    </row>
    <row r="616" spans="1:15" x14ac:dyDescent="0.25">
      <c r="A616" s="1" t="s">
        <v>43</v>
      </c>
      <c r="B616" t="s">
        <v>56</v>
      </c>
      <c r="C616" t="str">
        <f>LOOKUP(A616,'DATA SHEET'!$A$2:$A$253,'DATA SHEET'!$E$2:$E$253)</f>
        <v>20227853</v>
      </c>
      <c r="D616">
        <f>LOOKUP(A616,'DATA SHEET'!$A$2:$A$253,'DATA SHEET'!$G$2:$G$253)</f>
        <v>6.4499999999999993</v>
      </c>
      <c r="E616" t="str">
        <f>LOOKUP($A616,'DATA SHEET'!$A$2:$A$253,'DATA SHEET'!$H$2:$H$253)</f>
        <v>43.182620</v>
      </c>
      <c r="F616" t="str">
        <f>LOOKUP($A616,'DATA SHEET'!$A$2:$A$253,'DATA SHEET'!$I$2:$I$253)</f>
        <v xml:space="preserve"> -79.245815</v>
      </c>
      <c r="G616">
        <f>LOOKUP($A616,'DATA SHEET'!$A$2:$A$253,'DATA SHEET'!$J$2:$J$253)</f>
        <v>22</v>
      </c>
      <c r="H616" t="str">
        <f>LOOKUP($A616,'DATA SHEET'!$A$2:$A$253,'DATA SHEET'!$K$2:$K$253)</f>
        <v>Mostly Sunny</v>
      </c>
      <c r="I616" t="str">
        <f>LOOKUP($A616,'DATA SHEET'!$A$2:$A$253,'DATA SHEET'!$T$2:$T$253)</f>
        <v>SMALL</v>
      </c>
      <c r="J616" t="str">
        <f>LOOKUP($A616,'DATA SHEET'!$A$2:$A$253,'DATA SHEET'!$R$2:$R$253)</f>
        <v>YES</v>
      </c>
      <c r="K616" t="str">
        <f>LOOKUP($A616,'DATA SHEET'!$A$2:$A$253,'DATA SHEET'!$O$2:$O$253)</f>
        <v>Green Area</v>
      </c>
      <c r="L616" t="s">
        <v>22</v>
      </c>
      <c r="M616">
        <v>0</v>
      </c>
      <c r="N616" t="s">
        <v>16</v>
      </c>
      <c r="O616">
        <v>0.75600000000000001</v>
      </c>
    </row>
    <row r="617" spans="1:15" x14ac:dyDescent="0.25">
      <c r="A617" s="1" t="s">
        <v>43</v>
      </c>
      <c r="B617" t="s">
        <v>56</v>
      </c>
      <c r="C617" t="str">
        <f>LOOKUP(A617,'DATA SHEET'!$A$2:$A$253,'DATA SHEET'!$E$2:$E$253)</f>
        <v>20227853</v>
      </c>
      <c r="D617">
        <f>LOOKUP(A617,'DATA SHEET'!$A$2:$A$253,'DATA SHEET'!$G$2:$G$253)</f>
        <v>6.4499999999999993</v>
      </c>
      <c r="E617" t="str">
        <f>LOOKUP($A617,'DATA SHEET'!$A$2:$A$253,'DATA SHEET'!$H$2:$H$253)</f>
        <v>43.182620</v>
      </c>
      <c r="F617" t="str">
        <f>LOOKUP($A617,'DATA SHEET'!$A$2:$A$253,'DATA SHEET'!$I$2:$I$253)</f>
        <v xml:space="preserve"> -79.245815</v>
      </c>
      <c r="G617">
        <f>LOOKUP($A617,'DATA SHEET'!$A$2:$A$253,'DATA SHEET'!$J$2:$J$253)</f>
        <v>22</v>
      </c>
      <c r="H617" t="str">
        <f>LOOKUP($A617,'DATA SHEET'!$A$2:$A$253,'DATA SHEET'!$K$2:$K$253)</f>
        <v>Mostly Sunny</v>
      </c>
      <c r="I617" t="str">
        <f>LOOKUP($A617,'DATA SHEET'!$A$2:$A$253,'DATA SHEET'!$T$2:$T$253)</f>
        <v>SMALL</v>
      </c>
      <c r="J617" t="str">
        <f>LOOKUP($A617,'DATA SHEET'!$A$2:$A$253,'DATA SHEET'!$R$2:$R$253)</f>
        <v>YES</v>
      </c>
      <c r="K617" t="str">
        <f>LOOKUP($A617,'DATA SHEET'!$A$2:$A$253,'DATA SHEET'!$O$2:$O$253)</f>
        <v>Green Area</v>
      </c>
      <c r="L617" t="s">
        <v>22</v>
      </c>
      <c r="M617">
        <v>0</v>
      </c>
      <c r="N617" t="s">
        <v>16</v>
      </c>
      <c r="O617">
        <v>1.2410000000000001</v>
      </c>
    </row>
    <row r="618" spans="1:15" x14ac:dyDescent="0.25">
      <c r="A618" s="1" t="s">
        <v>43</v>
      </c>
      <c r="B618" t="s">
        <v>56</v>
      </c>
      <c r="C618" t="str">
        <f>LOOKUP(A618,'DATA SHEET'!$A$2:$A$253,'DATA SHEET'!$E$2:$E$253)</f>
        <v>20227853</v>
      </c>
      <c r="D618">
        <f>LOOKUP(A618,'DATA SHEET'!$A$2:$A$253,'DATA SHEET'!$G$2:$G$253)</f>
        <v>6.4499999999999993</v>
      </c>
      <c r="E618" t="str">
        <f>LOOKUP($A618,'DATA SHEET'!$A$2:$A$253,'DATA SHEET'!$H$2:$H$253)</f>
        <v>43.182620</v>
      </c>
      <c r="F618" t="str">
        <f>LOOKUP($A618,'DATA SHEET'!$A$2:$A$253,'DATA SHEET'!$I$2:$I$253)</f>
        <v xml:space="preserve"> -79.245815</v>
      </c>
      <c r="G618">
        <f>LOOKUP($A618,'DATA SHEET'!$A$2:$A$253,'DATA SHEET'!$J$2:$J$253)</f>
        <v>22</v>
      </c>
      <c r="H618" t="str">
        <f>LOOKUP($A618,'DATA SHEET'!$A$2:$A$253,'DATA SHEET'!$K$2:$K$253)</f>
        <v>Mostly Sunny</v>
      </c>
      <c r="I618" t="str">
        <f>LOOKUP($A618,'DATA SHEET'!$A$2:$A$253,'DATA SHEET'!$T$2:$T$253)</f>
        <v>SMALL</v>
      </c>
      <c r="J618" t="str">
        <f>LOOKUP($A618,'DATA SHEET'!$A$2:$A$253,'DATA SHEET'!$R$2:$R$253)</f>
        <v>YES</v>
      </c>
      <c r="K618" t="str">
        <f>LOOKUP($A618,'DATA SHEET'!$A$2:$A$253,'DATA SHEET'!$O$2:$O$253)</f>
        <v>Green Area</v>
      </c>
      <c r="L618" t="s">
        <v>22</v>
      </c>
      <c r="M618">
        <v>0</v>
      </c>
      <c r="N618" t="s">
        <v>19</v>
      </c>
      <c r="O618">
        <v>0.75</v>
      </c>
    </row>
    <row r="619" spans="1:15" x14ac:dyDescent="0.25">
      <c r="A619" s="1" t="s">
        <v>43</v>
      </c>
      <c r="B619" t="s">
        <v>56</v>
      </c>
      <c r="C619" t="str">
        <f>LOOKUP(A619,'DATA SHEET'!$A$2:$A$253,'DATA SHEET'!$E$2:$E$253)</f>
        <v>20227853</v>
      </c>
      <c r="D619">
        <f>LOOKUP(A619,'DATA SHEET'!$A$2:$A$253,'DATA SHEET'!$G$2:$G$253)</f>
        <v>6.4499999999999993</v>
      </c>
      <c r="E619" t="str">
        <f>LOOKUP($A619,'DATA SHEET'!$A$2:$A$253,'DATA SHEET'!$H$2:$H$253)</f>
        <v>43.182620</v>
      </c>
      <c r="F619" t="str">
        <f>LOOKUP($A619,'DATA SHEET'!$A$2:$A$253,'DATA SHEET'!$I$2:$I$253)</f>
        <v xml:space="preserve"> -79.245815</v>
      </c>
      <c r="G619">
        <f>LOOKUP($A619,'DATA SHEET'!$A$2:$A$253,'DATA SHEET'!$J$2:$J$253)</f>
        <v>22</v>
      </c>
      <c r="H619" t="str">
        <f>LOOKUP($A619,'DATA SHEET'!$A$2:$A$253,'DATA SHEET'!$K$2:$K$253)</f>
        <v>Mostly Sunny</v>
      </c>
      <c r="I619" t="str">
        <f>LOOKUP($A619,'DATA SHEET'!$A$2:$A$253,'DATA SHEET'!$T$2:$T$253)</f>
        <v>SMALL</v>
      </c>
      <c r="J619" t="str">
        <f>LOOKUP($A619,'DATA SHEET'!$A$2:$A$253,'DATA SHEET'!$R$2:$R$253)</f>
        <v>YES</v>
      </c>
      <c r="K619" t="str">
        <f>LOOKUP($A619,'DATA SHEET'!$A$2:$A$253,'DATA SHEET'!$O$2:$O$253)</f>
        <v>Green Area</v>
      </c>
      <c r="L619" t="s">
        <v>22</v>
      </c>
      <c r="M619">
        <v>0</v>
      </c>
      <c r="N619" t="s">
        <v>19</v>
      </c>
      <c r="O619">
        <v>0.748</v>
      </c>
    </row>
    <row r="620" spans="1:15" x14ac:dyDescent="0.25">
      <c r="A620" s="1" t="s">
        <v>43</v>
      </c>
      <c r="B620" t="s">
        <v>56</v>
      </c>
      <c r="C620" t="str">
        <f>LOOKUP(A620,'DATA SHEET'!$A$2:$A$253,'DATA SHEET'!$E$2:$E$253)</f>
        <v>20227853</v>
      </c>
      <c r="D620">
        <f>LOOKUP(A620,'DATA SHEET'!$A$2:$A$253,'DATA SHEET'!$G$2:$G$253)</f>
        <v>6.4499999999999993</v>
      </c>
      <c r="E620" t="str">
        <f>LOOKUP($A620,'DATA SHEET'!$A$2:$A$253,'DATA SHEET'!$H$2:$H$253)</f>
        <v>43.182620</v>
      </c>
      <c r="F620" t="str">
        <f>LOOKUP($A620,'DATA SHEET'!$A$2:$A$253,'DATA SHEET'!$I$2:$I$253)</f>
        <v xml:space="preserve"> -79.245815</v>
      </c>
      <c r="G620">
        <f>LOOKUP($A620,'DATA SHEET'!$A$2:$A$253,'DATA SHEET'!$J$2:$J$253)</f>
        <v>22</v>
      </c>
      <c r="H620" t="str">
        <f>LOOKUP($A620,'DATA SHEET'!$A$2:$A$253,'DATA SHEET'!$K$2:$K$253)</f>
        <v>Mostly Sunny</v>
      </c>
      <c r="I620" t="str">
        <f>LOOKUP($A620,'DATA SHEET'!$A$2:$A$253,'DATA SHEET'!$T$2:$T$253)</f>
        <v>SMALL</v>
      </c>
      <c r="J620" t="str">
        <f>LOOKUP($A620,'DATA SHEET'!$A$2:$A$253,'DATA SHEET'!$R$2:$R$253)</f>
        <v>YES</v>
      </c>
      <c r="K620" t="str">
        <f>LOOKUP($A620,'DATA SHEET'!$A$2:$A$253,'DATA SHEET'!$O$2:$O$253)</f>
        <v>Green Area</v>
      </c>
      <c r="L620" t="s">
        <v>22</v>
      </c>
      <c r="M620">
        <v>0</v>
      </c>
      <c r="N620" t="s">
        <v>19</v>
      </c>
      <c r="O620">
        <v>3.2559999999999998</v>
      </c>
    </row>
    <row r="621" spans="1:15" x14ac:dyDescent="0.25">
      <c r="A621" s="1" t="s">
        <v>43</v>
      </c>
      <c r="B621" t="s">
        <v>56</v>
      </c>
      <c r="C621" t="str">
        <f>LOOKUP(A621,'DATA SHEET'!$A$2:$A$253,'DATA SHEET'!$E$2:$E$253)</f>
        <v>20227853</v>
      </c>
      <c r="D621">
        <f>LOOKUP(A621,'DATA SHEET'!$A$2:$A$253,'DATA SHEET'!$G$2:$G$253)</f>
        <v>6.4499999999999993</v>
      </c>
      <c r="E621" t="str">
        <f>LOOKUP($A621,'DATA SHEET'!$A$2:$A$253,'DATA SHEET'!$H$2:$H$253)</f>
        <v>43.182620</v>
      </c>
      <c r="F621" t="str">
        <f>LOOKUP($A621,'DATA SHEET'!$A$2:$A$253,'DATA SHEET'!$I$2:$I$253)</f>
        <v xml:space="preserve"> -79.245815</v>
      </c>
      <c r="G621">
        <f>LOOKUP($A621,'DATA SHEET'!$A$2:$A$253,'DATA SHEET'!$J$2:$J$253)</f>
        <v>22</v>
      </c>
      <c r="H621" t="str">
        <f>LOOKUP($A621,'DATA SHEET'!$A$2:$A$253,'DATA SHEET'!$K$2:$K$253)</f>
        <v>Mostly Sunny</v>
      </c>
      <c r="I621" t="str">
        <f>LOOKUP($A621,'DATA SHEET'!$A$2:$A$253,'DATA SHEET'!$T$2:$T$253)</f>
        <v>SMALL</v>
      </c>
      <c r="J621" t="str">
        <f>LOOKUP($A621,'DATA SHEET'!$A$2:$A$253,'DATA SHEET'!$R$2:$R$253)</f>
        <v>YES</v>
      </c>
      <c r="K621" t="str">
        <f>LOOKUP($A621,'DATA SHEET'!$A$2:$A$253,'DATA SHEET'!$O$2:$O$253)</f>
        <v>Green Area</v>
      </c>
      <c r="L621" t="s">
        <v>22</v>
      </c>
      <c r="M621">
        <v>0</v>
      </c>
      <c r="N621" t="s">
        <v>19</v>
      </c>
      <c r="O621">
        <v>2.496</v>
      </c>
    </row>
    <row r="622" spans="1:15" x14ac:dyDescent="0.25">
      <c r="A622" s="1" t="s">
        <v>43</v>
      </c>
      <c r="B622" t="s">
        <v>56</v>
      </c>
      <c r="C622" t="str">
        <f>LOOKUP(A622,'DATA SHEET'!$A$2:$A$253,'DATA SHEET'!$E$2:$E$253)</f>
        <v>20227853</v>
      </c>
      <c r="D622">
        <f>LOOKUP(A622,'DATA SHEET'!$A$2:$A$253,'DATA SHEET'!$G$2:$G$253)</f>
        <v>6.4499999999999993</v>
      </c>
      <c r="E622" t="str">
        <f>LOOKUP($A622,'DATA SHEET'!$A$2:$A$253,'DATA SHEET'!$H$2:$H$253)</f>
        <v>43.182620</v>
      </c>
      <c r="F622" t="str">
        <f>LOOKUP($A622,'DATA SHEET'!$A$2:$A$253,'DATA SHEET'!$I$2:$I$253)</f>
        <v xml:space="preserve"> -79.245815</v>
      </c>
      <c r="G622">
        <f>LOOKUP($A622,'DATA SHEET'!$A$2:$A$253,'DATA SHEET'!$J$2:$J$253)</f>
        <v>22</v>
      </c>
      <c r="H622" t="str">
        <f>LOOKUP($A622,'DATA SHEET'!$A$2:$A$253,'DATA SHEET'!$K$2:$K$253)</f>
        <v>Mostly Sunny</v>
      </c>
      <c r="I622" t="str">
        <f>LOOKUP($A622,'DATA SHEET'!$A$2:$A$253,'DATA SHEET'!$T$2:$T$253)</f>
        <v>SMALL</v>
      </c>
      <c r="J622" t="str">
        <f>LOOKUP($A622,'DATA SHEET'!$A$2:$A$253,'DATA SHEET'!$R$2:$R$253)</f>
        <v>YES</v>
      </c>
      <c r="K622" t="str">
        <f>LOOKUP($A622,'DATA SHEET'!$A$2:$A$253,'DATA SHEET'!$O$2:$O$253)</f>
        <v>Green Area</v>
      </c>
      <c r="L622" t="s">
        <v>22</v>
      </c>
      <c r="M622">
        <v>0</v>
      </c>
      <c r="N622" t="s">
        <v>19</v>
      </c>
      <c r="O622">
        <v>1</v>
      </c>
    </row>
    <row r="623" spans="1:15" x14ac:dyDescent="0.25">
      <c r="A623" s="1" t="s">
        <v>43</v>
      </c>
      <c r="B623" t="s">
        <v>56</v>
      </c>
      <c r="C623" t="str">
        <f>LOOKUP(A623,'DATA SHEET'!$A$2:$A$253,'DATA SHEET'!$E$2:$E$253)</f>
        <v>20227853</v>
      </c>
      <c r="D623">
        <f>LOOKUP(A623,'DATA SHEET'!$A$2:$A$253,'DATA SHEET'!$G$2:$G$253)</f>
        <v>6.4499999999999993</v>
      </c>
      <c r="E623" t="str">
        <f>LOOKUP($A623,'DATA SHEET'!$A$2:$A$253,'DATA SHEET'!$H$2:$H$253)</f>
        <v>43.182620</v>
      </c>
      <c r="F623" t="str">
        <f>LOOKUP($A623,'DATA SHEET'!$A$2:$A$253,'DATA SHEET'!$I$2:$I$253)</f>
        <v xml:space="preserve"> -79.245815</v>
      </c>
      <c r="G623">
        <f>LOOKUP($A623,'DATA SHEET'!$A$2:$A$253,'DATA SHEET'!$J$2:$J$253)</f>
        <v>22</v>
      </c>
      <c r="H623" t="str">
        <f>LOOKUP($A623,'DATA SHEET'!$A$2:$A$253,'DATA SHEET'!$K$2:$K$253)</f>
        <v>Mostly Sunny</v>
      </c>
      <c r="I623" t="str">
        <f>LOOKUP($A623,'DATA SHEET'!$A$2:$A$253,'DATA SHEET'!$T$2:$T$253)</f>
        <v>SMALL</v>
      </c>
      <c r="J623" t="str">
        <f>LOOKUP($A623,'DATA SHEET'!$A$2:$A$253,'DATA SHEET'!$R$2:$R$253)</f>
        <v>YES</v>
      </c>
      <c r="K623" t="str">
        <f>LOOKUP($A623,'DATA SHEET'!$A$2:$A$253,'DATA SHEET'!$O$2:$O$253)</f>
        <v>Green Area</v>
      </c>
      <c r="L623" t="s">
        <v>22</v>
      </c>
      <c r="M623">
        <v>0</v>
      </c>
      <c r="N623" t="s">
        <v>19</v>
      </c>
      <c r="O623">
        <v>1.2609999999999999</v>
      </c>
    </row>
    <row r="624" spans="1:15" x14ac:dyDescent="0.25">
      <c r="A624" s="1" t="s">
        <v>43</v>
      </c>
      <c r="B624" t="s">
        <v>56</v>
      </c>
      <c r="C624" t="str">
        <f>LOOKUP(A624,'DATA SHEET'!$A$2:$A$253,'DATA SHEET'!$E$2:$E$253)</f>
        <v>20227853</v>
      </c>
      <c r="D624">
        <f>LOOKUP(A624,'DATA SHEET'!$A$2:$A$253,'DATA SHEET'!$G$2:$G$253)</f>
        <v>6.4499999999999993</v>
      </c>
      <c r="E624" t="str">
        <f>LOOKUP($A624,'DATA SHEET'!$A$2:$A$253,'DATA SHEET'!$H$2:$H$253)</f>
        <v>43.182620</v>
      </c>
      <c r="F624" t="str">
        <f>LOOKUP($A624,'DATA SHEET'!$A$2:$A$253,'DATA SHEET'!$I$2:$I$253)</f>
        <v xml:space="preserve"> -79.245815</v>
      </c>
      <c r="G624">
        <f>LOOKUP($A624,'DATA SHEET'!$A$2:$A$253,'DATA SHEET'!$J$2:$J$253)</f>
        <v>22</v>
      </c>
      <c r="H624" t="str">
        <f>LOOKUP($A624,'DATA SHEET'!$A$2:$A$253,'DATA SHEET'!$K$2:$K$253)</f>
        <v>Mostly Sunny</v>
      </c>
      <c r="I624" t="str">
        <f>LOOKUP($A624,'DATA SHEET'!$A$2:$A$253,'DATA SHEET'!$T$2:$T$253)</f>
        <v>SMALL</v>
      </c>
      <c r="J624" t="str">
        <f>LOOKUP($A624,'DATA SHEET'!$A$2:$A$253,'DATA SHEET'!$R$2:$R$253)</f>
        <v>YES</v>
      </c>
      <c r="K624" t="str">
        <f>LOOKUP($A624,'DATA SHEET'!$A$2:$A$253,'DATA SHEET'!$O$2:$O$253)</f>
        <v>Green Area</v>
      </c>
      <c r="L624" t="s">
        <v>22</v>
      </c>
      <c r="M624">
        <v>0</v>
      </c>
      <c r="N624" t="s">
        <v>19</v>
      </c>
      <c r="O624">
        <v>0.499</v>
      </c>
    </row>
    <row r="625" spans="1:15" x14ac:dyDescent="0.25">
      <c r="A625" s="1" t="s">
        <v>43</v>
      </c>
      <c r="B625" t="s">
        <v>56</v>
      </c>
      <c r="C625" t="str">
        <f>LOOKUP(A625,'DATA SHEET'!$A$2:$A$253,'DATA SHEET'!$E$2:$E$253)</f>
        <v>20227853</v>
      </c>
      <c r="D625">
        <f>LOOKUP(A625,'DATA SHEET'!$A$2:$A$253,'DATA SHEET'!$G$2:$G$253)</f>
        <v>6.4499999999999993</v>
      </c>
      <c r="E625" t="str">
        <f>LOOKUP($A625,'DATA SHEET'!$A$2:$A$253,'DATA SHEET'!$H$2:$H$253)</f>
        <v>43.182620</v>
      </c>
      <c r="F625" t="str">
        <f>LOOKUP($A625,'DATA SHEET'!$A$2:$A$253,'DATA SHEET'!$I$2:$I$253)</f>
        <v xml:space="preserve"> -79.245815</v>
      </c>
      <c r="G625">
        <f>LOOKUP($A625,'DATA SHEET'!$A$2:$A$253,'DATA SHEET'!$J$2:$J$253)</f>
        <v>22</v>
      </c>
      <c r="H625" t="str">
        <f>LOOKUP($A625,'DATA SHEET'!$A$2:$A$253,'DATA SHEET'!$K$2:$K$253)</f>
        <v>Mostly Sunny</v>
      </c>
      <c r="I625" t="str">
        <f>LOOKUP($A625,'DATA SHEET'!$A$2:$A$253,'DATA SHEET'!$T$2:$T$253)</f>
        <v>SMALL</v>
      </c>
      <c r="J625" t="str">
        <f>LOOKUP($A625,'DATA SHEET'!$A$2:$A$253,'DATA SHEET'!$R$2:$R$253)</f>
        <v>YES</v>
      </c>
      <c r="K625" t="str">
        <f>LOOKUP($A625,'DATA SHEET'!$A$2:$A$253,'DATA SHEET'!$O$2:$O$253)</f>
        <v>Green Area</v>
      </c>
      <c r="L625" t="s">
        <v>22</v>
      </c>
      <c r="M625">
        <v>0</v>
      </c>
      <c r="N625" t="s">
        <v>19</v>
      </c>
      <c r="O625">
        <v>0.247</v>
      </c>
    </row>
    <row r="626" spans="1:15" x14ac:dyDescent="0.25">
      <c r="A626" s="1" t="s">
        <v>43</v>
      </c>
      <c r="B626" t="s">
        <v>56</v>
      </c>
      <c r="C626" t="str">
        <f>LOOKUP(A626,'DATA SHEET'!$A$2:$A$253,'DATA SHEET'!$E$2:$E$253)</f>
        <v>20227853</v>
      </c>
      <c r="D626">
        <f>LOOKUP(A626,'DATA SHEET'!$A$2:$A$253,'DATA SHEET'!$G$2:$G$253)</f>
        <v>6.4499999999999993</v>
      </c>
      <c r="E626" t="str">
        <f>LOOKUP($A626,'DATA SHEET'!$A$2:$A$253,'DATA SHEET'!$H$2:$H$253)</f>
        <v>43.182620</v>
      </c>
      <c r="F626" t="str">
        <f>LOOKUP($A626,'DATA SHEET'!$A$2:$A$253,'DATA SHEET'!$I$2:$I$253)</f>
        <v xml:space="preserve"> -79.245815</v>
      </c>
      <c r="G626">
        <f>LOOKUP($A626,'DATA SHEET'!$A$2:$A$253,'DATA SHEET'!$J$2:$J$253)</f>
        <v>22</v>
      </c>
      <c r="H626" t="str">
        <f>LOOKUP($A626,'DATA SHEET'!$A$2:$A$253,'DATA SHEET'!$K$2:$K$253)</f>
        <v>Mostly Sunny</v>
      </c>
      <c r="I626" t="str">
        <f>LOOKUP($A626,'DATA SHEET'!$A$2:$A$253,'DATA SHEET'!$T$2:$T$253)</f>
        <v>SMALL</v>
      </c>
      <c r="J626" t="str">
        <f>LOOKUP($A626,'DATA SHEET'!$A$2:$A$253,'DATA SHEET'!$R$2:$R$253)</f>
        <v>YES</v>
      </c>
      <c r="K626" t="str">
        <f>LOOKUP($A626,'DATA SHEET'!$A$2:$A$253,'DATA SHEET'!$O$2:$O$253)</f>
        <v>Green Area</v>
      </c>
      <c r="L626" t="s">
        <v>22</v>
      </c>
      <c r="M626">
        <v>0</v>
      </c>
      <c r="N626" t="s">
        <v>19</v>
      </c>
      <c r="O626">
        <v>0.75</v>
      </c>
    </row>
    <row r="627" spans="1:15" x14ac:dyDescent="0.25">
      <c r="A627" s="1" t="s">
        <v>43</v>
      </c>
      <c r="B627" t="s">
        <v>56</v>
      </c>
      <c r="C627" t="str">
        <f>LOOKUP(A627,'DATA SHEET'!$A$2:$A$253,'DATA SHEET'!$E$2:$E$253)</f>
        <v>20227853</v>
      </c>
      <c r="D627">
        <f>LOOKUP(A627,'DATA SHEET'!$A$2:$A$253,'DATA SHEET'!$G$2:$G$253)</f>
        <v>6.4499999999999993</v>
      </c>
      <c r="E627" t="str">
        <f>LOOKUP($A627,'DATA SHEET'!$A$2:$A$253,'DATA SHEET'!$H$2:$H$253)</f>
        <v>43.182620</v>
      </c>
      <c r="F627" t="str">
        <f>LOOKUP($A627,'DATA SHEET'!$A$2:$A$253,'DATA SHEET'!$I$2:$I$253)</f>
        <v xml:space="preserve"> -79.245815</v>
      </c>
      <c r="G627">
        <f>LOOKUP($A627,'DATA SHEET'!$A$2:$A$253,'DATA SHEET'!$J$2:$J$253)</f>
        <v>22</v>
      </c>
      <c r="H627" t="str">
        <f>LOOKUP($A627,'DATA SHEET'!$A$2:$A$253,'DATA SHEET'!$K$2:$K$253)</f>
        <v>Mostly Sunny</v>
      </c>
      <c r="I627" t="str">
        <f>LOOKUP($A627,'DATA SHEET'!$A$2:$A$253,'DATA SHEET'!$T$2:$T$253)</f>
        <v>SMALL</v>
      </c>
      <c r="J627" t="str">
        <f>LOOKUP($A627,'DATA SHEET'!$A$2:$A$253,'DATA SHEET'!$R$2:$R$253)</f>
        <v>YES</v>
      </c>
      <c r="K627" t="str">
        <f>LOOKUP($A627,'DATA SHEET'!$A$2:$A$253,'DATA SHEET'!$O$2:$O$253)</f>
        <v>Green Area</v>
      </c>
      <c r="L627" t="s">
        <v>22</v>
      </c>
      <c r="M627">
        <v>0</v>
      </c>
      <c r="N627" t="s">
        <v>19</v>
      </c>
      <c r="O627">
        <v>1.004</v>
      </c>
    </row>
    <row r="628" spans="1:15" x14ac:dyDescent="0.25">
      <c r="A628" s="1" t="s">
        <v>43</v>
      </c>
      <c r="B628" t="s">
        <v>56</v>
      </c>
      <c r="C628" t="str">
        <f>LOOKUP(A628,'DATA SHEET'!$A$2:$A$253,'DATA SHEET'!$E$2:$E$253)</f>
        <v>20227853</v>
      </c>
      <c r="D628">
        <f>LOOKUP(A628,'DATA SHEET'!$A$2:$A$253,'DATA SHEET'!$G$2:$G$253)</f>
        <v>6.4499999999999993</v>
      </c>
      <c r="E628" t="str">
        <f>LOOKUP($A628,'DATA SHEET'!$A$2:$A$253,'DATA SHEET'!$H$2:$H$253)</f>
        <v>43.182620</v>
      </c>
      <c r="F628" t="str">
        <f>LOOKUP($A628,'DATA SHEET'!$A$2:$A$253,'DATA SHEET'!$I$2:$I$253)</f>
        <v xml:space="preserve"> -79.245815</v>
      </c>
      <c r="G628">
        <f>LOOKUP($A628,'DATA SHEET'!$A$2:$A$253,'DATA SHEET'!$J$2:$J$253)</f>
        <v>22</v>
      </c>
      <c r="H628" t="str">
        <f>LOOKUP($A628,'DATA SHEET'!$A$2:$A$253,'DATA SHEET'!$K$2:$K$253)</f>
        <v>Mostly Sunny</v>
      </c>
      <c r="I628" t="str">
        <f>LOOKUP($A628,'DATA SHEET'!$A$2:$A$253,'DATA SHEET'!$T$2:$T$253)</f>
        <v>SMALL</v>
      </c>
      <c r="J628" t="str">
        <f>LOOKUP($A628,'DATA SHEET'!$A$2:$A$253,'DATA SHEET'!$R$2:$R$253)</f>
        <v>YES</v>
      </c>
      <c r="K628" t="str">
        <f>LOOKUP($A628,'DATA SHEET'!$A$2:$A$253,'DATA SHEET'!$O$2:$O$253)</f>
        <v>Green Area</v>
      </c>
      <c r="L628" t="s">
        <v>22</v>
      </c>
      <c r="M628">
        <v>0</v>
      </c>
      <c r="N628" t="s">
        <v>19</v>
      </c>
      <c r="O628">
        <v>0.75700000000000001</v>
      </c>
    </row>
    <row r="629" spans="1:15" x14ac:dyDescent="0.25">
      <c r="A629" s="1" t="s">
        <v>43</v>
      </c>
      <c r="B629" t="s">
        <v>56</v>
      </c>
      <c r="C629" t="str">
        <f>LOOKUP(A629,'DATA SHEET'!$A$2:$A$253,'DATA SHEET'!$E$2:$E$253)</f>
        <v>20227853</v>
      </c>
      <c r="D629">
        <f>LOOKUP(A629,'DATA SHEET'!$A$2:$A$253,'DATA SHEET'!$G$2:$G$253)</f>
        <v>6.4499999999999993</v>
      </c>
      <c r="E629" t="str">
        <f>LOOKUP($A629,'DATA SHEET'!$A$2:$A$253,'DATA SHEET'!$H$2:$H$253)</f>
        <v>43.182620</v>
      </c>
      <c r="F629" t="str">
        <f>LOOKUP($A629,'DATA SHEET'!$A$2:$A$253,'DATA SHEET'!$I$2:$I$253)</f>
        <v xml:space="preserve"> -79.245815</v>
      </c>
      <c r="G629">
        <f>LOOKUP($A629,'DATA SHEET'!$A$2:$A$253,'DATA SHEET'!$J$2:$J$253)</f>
        <v>22</v>
      </c>
      <c r="H629" t="str">
        <f>LOOKUP($A629,'DATA SHEET'!$A$2:$A$253,'DATA SHEET'!$K$2:$K$253)</f>
        <v>Mostly Sunny</v>
      </c>
      <c r="I629" t="str">
        <f>LOOKUP($A629,'DATA SHEET'!$A$2:$A$253,'DATA SHEET'!$T$2:$T$253)</f>
        <v>SMALL</v>
      </c>
      <c r="J629" t="str">
        <f>LOOKUP($A629,'DATA SHEET'!$A$2:$A$253,'DATA SHEET'!$R$2:$R$253)</f>
        <v>YES</v>
      </c>
      <c r="K629" t="str">
        <f>LOOKUP($A629,'DATA SHEET'!$A$2:$A$253,'DATA SHEET'!$O$2:$O$253)</f>
        <v>Green Area</v>
      </c>
      <c r="L629" t="s">
        <v>22</v>
      </c>
      <c r="M629">
        <v>0</v>
      </c>
      <c r="N629" t="s">
        <v>19</v>
      </c>
      <c r="O629">
        <v>2.2370000000000001</v>
      </c>
    </row>
    <row r="630" spans="1:15" x14ac:dyDescent="0.25">
      <c r="A630" s="1" t="s">
        <v>43</v>
      </c>
      <c r="B630" t="s">
        <v>56</v>
      </c>
      <c r="C630" t="str">
        <f>LOOKUP(A630,'DATA SHEET'!$A$2:$A$253,'DATA SHEET'!$E$2:$E$253)</f>
        <v>20227853</v>
      </c>
      <c r="D630">
        <f>LOOKUP(A630,'DATA SHEET'!$A$2:$A$253,'DATA SHEET'!$G$2:$G$253)</f>
        <v>6.4499999999999993</v>
      </c>
      <c r="E630" t="str">
        <f>LOOKUP($A630,'DATA SHEET'!$A$2:$A$253,'DATA SHEET'!$H$2:$H$253)</f>
        <v>43.182620</v>
      </c>
      <c r="F630" t="str">
        <f>LOOKUP($A630,'DATA SHEET'!$A$2:$A$253,'DATA SHEET'!$I$2:$I$253)</f>
        <v xml:space="preserve"> -79.245815</v>
      </c>
      <c r="G630">
        <f>LOOKUP($A630,'DATA SHEET'!$A$2:$A$253,'DATA SHEET'!$J$2:$J$253)</f>
        <v>22</v>
      </c>
      <c r="H630" t="str">
        <f>LOOKUP($A630,'DATA SHEET'!$A$2:$A$253,'DATA SHEET'!$K$2:$K$253)</f>
        <v>Mostly Sunny</v>
      </c>
      <c r="I630" t="str">
        <f>LOOKUP($A630,'DATA SHEET'!$A$2:$A$253,'DATA SHEET'!$T$2:$T$253)</f>
        <v>SMALL</v>
      </c>
      <c r="J630" t="str">
        <f>LOOKUP($A630,'DATA SHEET'!$A$2:$A$253,'DATA SHEET'!$R$2:$R$253)</f>
        <v>YES</v>
      </c>
      <c r="K630" t="str">
        <f>LOOKUP($A630,'DATA SHEET'!$A$2:$A$253,'DATA SHEET'!$O$2:$O$253)</f>
        <v>Green Area</v>
      </c>
      <c r="L630" t="s">
        <v>22</v>
      </c>
      <c r="M630">
        <v>0</v>
      </c>
      <c r="N630" t="s">
        <v>19</v>
      </c>
      <c r="O630">
        <v>3.2959999999999998</v>
      </c>
    </row>
    <row r="631" spans="1:15" x14ac:dyDescent="0.25">
      <c r="A631" s="1" t="s">
        <v>43</v>
      </c>
      <c r="B631" t="s">
        <v>56</v>
      </c>
      <c r="C631" t="str">
        <f>LOOKUP(A631,'DATA SHEET'!$A$2:$A$253,'DATA SHEET'!$E$2:$E$253)</f>
        <v>20227853</v>
      </c>
      <c r="D631">
        <f>LOOKUP(A631,'DATA SHEET'!$A$2:$A$253,'DATA SHEET'!$G$2:$G$253)</f>
        <v>6.4499999999999993</v>
      </c>
      <c r="E631" t="str">
        <f>LOOKUP($A631,'DATA SHEET'!$A$2:$A$253,'DATA SHEET'!$H$2:$H$253)</f>
        <v>43.182620</v>
      </c>
      <c r="F631" t="str">
        <f>LOOKUP($A631,'DATA SHEET'!$A$2:$A$253,'DATA SHEET'!$I$2:$I$253)</f>
        <v xml:space="preserve"> -79.245815</v>
      </c>
      <c r="G631">
        <f>LOOKUP($A631,'DATA SHEET'!$A$2:$A$253,'DATA SHEET'!$J$2:$J$253)</f>
        <v>22</v>
      </c>
      <c r="H631" t="str">
        <f>LOOKUP($A631,'DATA SHEET'!$A$2:$A$253,'DATA SHEET'!$K$2:$K$253)</f>
        <v>Mostly Sunny</v>
      </c>
      <c r="I631" t="str">
        <f>LOOKUP($A631,'DATA SHEET'!$A$2:$A$253,'DATA SHEET'!$T$2:$T$253)</f>
        <v>SMALL</v>
      </c>
      <c r="J631" t="str">
        <f>LOOKUP($A631,'DATA SHEET'!$A$2:$A$253,'DATA SHEET'!$R$2:$R$253)</f>
        <v>YES</v>
      </c>
      <c r="K631" t="str">
        <f>LOOKUP($A631,'DATA SHEET'!$A$2:$A$253,'DATA SHEET'!$O$2:$O$253)</f>
        <v>Green Area</v>
      </c>
      <c r="L631" t="s">
        <v>22</v>
      </c>
      <c r="M631">
        <v>0</v>
      </c>
      <c r="N631" t="s">
        <v>19</v>
      </c>
      <c r="O631">
        <v>4.4969999999999999</v>
      </c>
    </row>
    <row r="632" spans="1:15" x14ac:dyDescent="0.25">
      <c r="A632" s="1" t="s">
        <v>43</v>
      </c>
      <c r="B632" t="s">
        <v>56</v>
      </c>
      <c r="C632" t="str">
        <f>LOOKUP(A632,'DATA SHEET'!$A$2:$A$253,'DATA SHEET'!$E$2:$E$253)</f>
        <v>20227853</v>
      </c>
      <c r="D632">
        <f>LOOKUP(A632,'DATA SHEET'!$A$2:$A$253,'DATA SHEET'!$G$2:$G$253)</f>
        <v>6.4499999999999993</v>
      </c>
      <c r="E632" t="str">
        <f>LOOKUP($A632,'DATA SHEET'!$A$2:$A$253,'DATA SHEET'!$H$2:$H$253)</f>
        <v>43.182620</v>
      </c>
      <c r="F632" t="str">
        <f>LOOKUP($A632,'DATA SHEET'!$A$2:$A$253,'DATA SHEET'!$I$2:$I$253)</f>
        <v xml:space="preserve"> -79.245815</v>
      </c>
      <c r="G632">
        <f>LOOKUP($A632,'DATA SHEET'!$A$2:$A$253,'DATA SHEET'!$J$2:$J$253)</f>
        <v>22</v>
      </c>
      <c r="H632" t="str">
        <f>LOOKUP($A632,'DATA SHEET'!$A$2:$A$253,'DATA SHEET'!$K$2:$K$253)</f>
        <v>Mostly Sunny</v>
      </c>
      <c r="I632" t="str">
        <f>LOOKUP($A632,'DATA SHEET'!$A$2:$A$253,'DATA SHEET'!$T$2:$T$253)</f>
        <v>SMALL</v>
      </c>
      <c r="J632" t="str">
        <f>LOOKUP($A632,'DATA SHEET'!$A$2:$A$253,'DATA SHEET'!$R$2:$R$253)</f>
        <v>YES</v>
      </c>
      <c r="K632" t="str">
        <f>LOOKUP($A632,'DATA SHEET'!$A$2:$A$253,'DATA SHEET'!$O$2:$O$253)</f>
        <v>Green Area</v>
      </c>
      <c r="L632" t="s">
        <v>22</v>
      </c>
      <c r="M632">
        <v>0</v>
      </c>
      <c r="N632" t="s">
        <v>19</v>
      </c>
      <c r="O632">
        <v>3.6779999999999999</v>
      </c>
    </row>
    <row r="633" spans="1:15" x14ac:dyDescent="0.25">
      <c r="A633" s="1" t="s">
        <v>43</v>
      </c>
      <c r="B633" t="s">
        <v>56</v>
      </c>
      <c r="C633" t="str">
        <f>LOOKUP(A633,'DATA SHEET'!$A$2:$A$253,'DATA SHEET'!$E$2:$E$253)</f>
        <v>20227853</v>
      </c>
      <c r="D633">
        <f>LOOKUP(A633,'DATA SHEET'!$A$2:$A$253,'DATA SHEET'!$G$2:$G$253)</f>
        <v>6.4499999999999993</v>
      </c>
      <c r="E633" t="str">
        <f>LOOKUP($A633,'DATA SHEET'!$A$2:$A$253,'DATA SHEET'!$H$2:$H$253)</f>
        <v>43.182620</v>
      </c>
      <c r="F633" t="str">
        <f>LOOKUP($A633,'DATA SHEET'!$A$2:$A$253,'DATA SHEET'!$I$2:$I$253)</f>
        <v xml:space="preserve"> -79.245815</v>
      </c>
      <c r="G633">
        <f>LOOKUP($A633,'DATA SHEET'!$A$2:$A$253,'DATA SHEET'!$J$2:$J$253)</f>
        <v>22</v>
      </c>
      <c r="H633" t="str">
        <f>LOOKUP($A633,'DATA SHEET'!$A$2:$A$253,'DATA SHEET'!$K$2:$K$253)</f>
        <v>Mostly Sunny</v>
      </c>
      <c r="I633" t="str">
        <f>LOOKUP($A633,'DATA SHEET'!$A$2:$A$253,'DATA SHEET'!$T$2:$T$253)</f>
        <v>SMALL</v>
      </c>
      <c r="J633" t="str">
        <f>LOOKUP($A633,'DATA SHEET'!$A$2:$A$253,'DATA SHEET'!$R$2:$R$253)</f>
        <v>YES</v>
      </c>
      <c r="K633" t="str">
        <f>LOOKUP($A633,'DATA SHEET'!$A$2:$A$253,'DATA SHEET'!$O$2:$O$253)</f>
        <v>Green Area</v>
      </c>
      <c r="L633" t="s">
        <v>22</v>
      </c>
      <c r="M633">
        <v>0</v>
      </c>
      <c r="N633" t="s">
        <v>19</v>
      </c>
      <c r="O633">
        <v>1.5009999999999999</v>
      </c>
    </row>
    <row r="634" spans="1:15" x14ac:dyDescent="0.25">
      <c r="A634" s="1" t="s">
        <v>43</v>
      </c>
      <c r="B634" t="s">
        <v>56</v>
      </c>
      <c r="C634" t="str">
        <f>LOOKUP(A634,'DATA SHEET'!$A$2:$A$253,'DATA SHEET'!$E$2:$E$253)</f>
        <v>20227853</v>
      </c>
      <c r="D634">
        <f>LOOKUP(A634,'DATA SHEET'!$A$2:$A$253,'DATA SHEET'!$G$2:$G$253)</f>
        <v>6.4499999999999993</v>
      </c>
      <c r="E634" t="str">
        <f>LOOKUP($A634,'DATA SHEET'!$A$2:$A$253,'DATA SHEET'!$H$2:$H$253)</f>
        <v>43.182620</v>
      </c>
      <c r="F634" t="str">
        <f>LOOKUP($A634,'DATA SHEET'!$A$2:$A$253,'DATA SHEET'!$I$2:$I$253)</f>
        <v xml:space="preserve"> -79.245815</v>
      </c>
      <c r="G634">
        <f>LOOKUP($A634,'DATA SHEET'!$A$2:$A$253,'DATA SHEET'!$J$2:$J$253)</f>
        <v>22</v>
      </c>
      <c r="H634" t="str">
        <f>LOOKUP($A634,'DATA SHEET'!$A$2:$A$253,'DATA SHEET'!$K$2:$K$253)</f>
        <v>Mostly Sunny</v>
      </c>
      <c r="I634" t="str">
        <f>LOOKUP($A634,'DATA SHEET'!$A$2:$A$253,'DATA SHEET'!$T$2:$T$253)</f>
        <v>SMALL</v>
      </c>
      <c r="J634" t="str">
        <f>LOOKUP($A634,'DATA SHEET'!$A$2:$A$253,'DATA SHEET'!$R$2:$R$253)</f>
        <v>YES</v>
      </c>
      <c r="K634" t="str">
        <f>LOOKUP($A634,'DATA SHEET'!$A$2:$A$253,'DATA SHEET'!$O$2:$O$253)</f>
        <v>Green Area</v>
      </c>
      <c r="L634" t="s">
        <v>22</v>
      </c>
      <c r="M634">
        <v>0</v>
      </c>
      <c r="N634" t="s">
        <v>19</v>
      </c>
      <c r="O634">
        <v>2.2650000000000001</v>
      </c>
    </row>
    <row r="635" spans="1:15" x14ac:dyDescent="0.25">
      <c r="A635" s="1" t="s">
        <v>43</v>
      </c>
      <c r="B635" t="s">
        <v>56</v>
      </c>
      <c r="C635" t="str">
        <f>LOOKUP(A635,'DATA SHEET'!$A$2:$A$253,'DATA SHEET'!$E$2:$E$253)</f>
        <v>20227853</v>
      </c>
      <c r="D635">
        <f>LOOKUP(A635,'DATA SHEET'!$A$2:$A$253,'DATA SHEET'!$G$2:$G$253)</f>
        <v>6.4499999999999993</v>
      </c>
      <c r="E635" t="str">
        <f>LOOKUP($A635,'DATA SHEET'!$A$2:$A$253,'DATA SHEET'!$H$2:$H$253)</f>
        <v>43.182620</v>
      </c>
      <c r="F635" t="str">
        <f>LOOKUP($A635,'DATA SHEET'!$A$2:$A$253,'DATA SHEET'!$I$2:$I$253)</f>
        <v xml:space="preserve"> -79.245815</v>
      </c>
      <c r="G635">
        <f>LOOKUP($A635,'DATA SHEET'!$A$2:$A$253,'DATA SHEET'!$J$2:$J$253)</f>
        <v>22</v>
      </c>
      <c r="H635" t="str">
        <f>LOOKUP($A635,'DATA SHEET'!$A$2:$A$253,'DATA SHEET'!$K$2:$K$253)</f>
        <v>Mostly Sunny</v>
      </c>
      <c r="I635" t="str">
        <f>LOOKUP($A635,'DATA SHEET'!$A$2:$A$253,'DATA SHEET'!$T$2:$T$253)</f>
        <v>SMALL</v>
      </c>
      <c r="J635" t="str">
        <f>LOOKUP($A635,'DATA SHEET'!$A$2:$A$253,'DATA SHEET'!$R$2:$R$253)</f>
        <v>YES</v>
      </c>
      <c r="K635" t="str">
        <f>LOOKUP($A635,'DATA SHEET'!$A$2:$A$253,'DATA SHEET'!$O$2:$O$253)</f>
        <v>Green Area</v>
      </c>
      <c r="L635" t="s">
        <v>22</v>
      </c>
      <c r="M635">
        <v>0</v>
      </c>
      <c r="N635" t="s">
        <v>19</v>
      </c>
      <c r="O635">
        <v>0.23400000000000001</v>
      </c>
    </row>
    <row r="636" spans="1:15" x14ac:dyDescent="0.25">
      <c r="A636" s="1" t="s">
        <v>43</v>
      </c>
      <c r="B636" t="s">
        <v>56</v>
      </c>
      <c r="C636" t="str">
        <f>LOOKUP(A636,'DATA SHEET'!$A$2:$A$253,'DATA SHEET'!$E$2:$E$253)</f>
        <v>20227853</v>
      </c>
      <c r="D636">
        <f>LOOKUP(A636,'DATA SHEET'!$A$2:$A$253,'DATA SHEET'!$G$2:$G$253)</f>
        <v>6.4499999999999993</v>
      </c>
      <c r="E636" t="str">
        <f>LOOKUP($A636,'DATA SHEET'!$A$2:$A$253,'DATA SHEET'!$H$2:$H$253)</f>
        <v>43.182620</v>
      </c>
      <c r="F636" t="str">
        <f>LOOKUP($A636,'DATA SHEET'!$A$2:$A$253,'DATA SHEET'!$I$2:$I$253)</f>
        <v xml:space="preserve"> -79.245815</v>
      </c>
      <c r="G636">
        <f>LOOKUP($A636,'DATA SHEET'!$A$2:$A$253,'DATA SHEET'!$J$2:$J$253)</f>
        <v>22</v>
      </c>
      <c r="H636" t="str">
        <f>LOOKUP($A636,'DATA SHEET'!$A$2:$A$253,'DATA SHEET'!$K$2:$K$253)</f>
        <v>Mostly Sunny</v>
      </c>
      <c r="I636" t="str">
        <f>LOOKUP($A636,'DATA SHEET'!$A$2:$A$253,'DATA SHEET'!$T$2:$T$253)</f>
        <v>SMALL</v>
      </c>
      <c r="J636" t="str">
        <f>LOOKUP($A636,'DATA SHEET'!$A$2:$A$253,'DATA SHEET'!$R$2:$R$253)</f>
        <v>YES</v>
      </c>
      <c r="K636" t="str">
        <f>LOOKUP($A636,'DATA SHEET'!$A$2:$A$253,'DATA SHEET'!$O$2:$O$253)</f>
        <v>Green Area</v>
      </c>
      <c r="L636" t="s">
        <v>22</v>
      </c>
      <c r="M636">
        <v>0</v>
      </c>
      <c r="N636" t="s">
        <v>19</v>
      </c>
      <c r="O636">
        <v>0.999</v>
      </c>
    </row>
    <row r="637" spans="1:15" x14ac:dyDescent="0.25">
      <c r="A637" s="1" t="s">
        <v>57</v>
      </c>
      <c r="B637" t="s">
        <v>58</v>
      </c>
      <c r="C637" t="str">
        <f>LOOKUP(A637,'DATA SHEET'!$A$2:$A$253,'DATA SHEET'!$E$2:$E$253)</f>
        <v>20227856</v>
      </c>
      <c r="D637">
        <f>LOOKUP(A637,'DATA SHEET'!$A$2:$A$253,'DATA SHEET'!$G$2:$G$253)</f>
        <v>6.6166666666666671</v>
      </c>
      <c r="E637" t="str">
        <f>LOOKUP($A637,'DATA SHEET'!$A$2:$A$253,'DATA SHEET'!$H$2:$H$253)</f>
        <v>43.182620</v>
      </c>
      <c r="F637" t="str">
        <f>LOOKUP($A637,'DATA SHEET'!$A$2:$A$253,'DATA SHEET'!$I$2:$I$253)</f>
        <v xml:space="preserve"> -79.245815</v>
      </c>
      <c r="G637">
        <f>LOOKUP($A637,'DATA SHEET'!$A$2:$A$253,'DATA SHEET'!$J$2:$J$253)</f>
        <v>18</v>
      </c>
      <c r="H637" t="str">
        <f>LOOKUP($A637,'DATA SHEET'!$A$2:$A$253,'DATA SHEET'!$K$2:$K$253)</f>
        <v>Mostly Cloudy</v>
      </c>
      <c r="I637" t="str">
        <f>LOOKUP($A637,'DATA SHEET'!$A$2:$A$253,'DATA SHEET'!$T$2:$T$253)</f>
        <v>SMALL</v>
      </c>
      <c r="J637" t="str">
        <f>LOOKUP($A637,'DATA SHEET'!$A$2:$A$253,'DATA SHEET'!$R$2:$R$253)</f>
        <v>YES</v>
      </c>
      <c r="K637" t="str">
        <f>LOOKUP($A637,'DATA SHEET'!$A$2:$A$253,'DATA SHEET'!$O$2:$O$253)</f>
        <v>Green Area</v>
      </c>
      <c r="L637" t="s">
        <v>22</v>
      </c>
      <c r="M637">
        <v>0.10002033746861862</v>
      </c>
      <c r="N637" t="s">
        <v>18</v>
      </c>
      <c r="O637">
        <v>0.999</v>
      </c>
    </row>
    <row r="638" spans="1:15" x14ac:dyDescent="0.25">
      <c r="A638" s="1" t="s">
        <v>57</v>
      </c>
      <c r="B638" t="s">
        <v>58</v>
      </c>
      <c r="C638" t="str">
        <f>LOOKUP(A638,'DATA SHEET'!$A$2:$A$253,'DATA SHEET'!$E$2:$E$253)</f>
        <v>20227856</v>
      </c>
      <c r="D638">
        <f>LOOKUP(A638,'DATA SHEET'!$A$2:$A$253,'DATA SHEET'!$G$2:$G$253)</f>
        <v>6.6166666666666671</v>
      </c>
      <c r="E638" t="str">
        <f>LOOKUP($A638,'DATA SHEET'!$A$2:$A$253,'DATA SHEET'!$H$2:$H$253)</f>
        <v>43.182620</v>
      </c>
      <c r="F638" t="str">
        <f>LOOKUP($A638,'DATA SHEET'!$A$2:$A$253,'DATA SHEET'!$I$2:$I$253)</f>
        <v xml:space="preserve"> -79.245815</v>
      </c>
      <c r="G638">
        <f>LOOKUP($A638,'DATA SHEET'!$A$2:$A$253,'DATA SHEET'!$J$2:$J$253)</f>
        <v>18</v>
      </c>
      <c r="H638" t="str">
        <f>LOOKUP($A638,'DATA SHEET'!$A$2:$A$253,'DATA SHEET'!$K$2:$K$253)</f>
        <v>Mostly Cloudy</v>
      </c>
      <c r="I638" t="str">
        <f>LOOKUP($A638,'DATA SHEET'!$A$2:$A$253,'DATA SHEET'!$T$2:$T$253)</f>
        <v>SMALL</v>
      </c>
      <c r="J638" t="str">
        <f>LOOKUP($A638,'DATA SHEET'!$A$2:$A$253,'DATA SHEET'!$R$2:$R$253)</f>
        <v>YES</v>
      </c>
      <c r="K638" t="str">
        <f>LOOKUP($A638,'DATA SHEET'!$A$2:$A$253,'DATA SHEET'!$O$2:$O$253)</f>
        <v>Green Area</v>
      </c>
      <c r="L638" t="s">
        <v>22</v>
      </c>
      <c r="M638">
        <v>0.10002033746861862</v>
      </c>
      <c r="N638" t="s">
        <v>18</v>
      </c>
      <c r="O638">
        <v>0.749</v>
      </c>
    </row>
    <row r="639" spans="1:15" x14ac:dyDescent="0.25">
      <c r="A639" s="1" t="s">
        <v>57</v>
      </c>
      <c r="B639" t="s">
        <v>58</v>
      </c>
      <c r="C639" t="str">
        <f>LOOKUP(A639,'DATA SHEET'!$A$2:$A$253,'DATA SHEET'!$E$2:$E$253)</f>
        <v>20227856</v>
      </c>
      <c r="D639">
        <f>LOOKUP(A639,'DATA SHEET'!$A$2:$A$253,'DATA SHEET'!$G$2:$G$253)</f>
        <v>6.6166666666666671</v>
      </c>
      <c r="E639" t="str">
        <f>LOOKUP($A639,'DATA SHEET'!$A$2:$A$253,'DATA SHEET'!$H$2:$H$253)</f>
        <v>43.182620</v>
      </c>
      <c r="F639" t="str">
        <f>LOOKUP($A639,'DATA SHEET'!$A$2:$A$253,'DATA SHEET'!$I$2:$I$253)</f>
        <v xml:space="preserve"> -79.245815</v>
      </c>
      <c r="G639">
        <f>LOOKUP($A639,'DATA SHEET'!$A$2:$A$253,'DATA SHEET'!$J$2:$J$253)</f>
        <v>18</v>
      </c>
      <c r="H639" t="str">
        <f>LOOKUP($A639,'DATA SHEET'!$A$2:$A$253,'DATA SHEET'!$K$2:$K$253)</f>
        <v>Mostly Cloudy</v>
      </c>
      <c r="I639" t="str">
        <f>LOOKUP($A639,'DATA SHEET'!$A$2:$A$253,'DATA SHEET'!$T$2:$T$253)</f>
        <v>SMALL</v>
      </c>
      <c r="J639" t="str">
        <f>LOOKUP($A639,'DATA SHEET'!$A$2:$A$253,'DATA SHEET'!$R$2:$R$253)</f>
        <v>YES</v>
      </c>
      <c r="K639" t="str">
        <f>LOOKUP($A639,'DATA SHEET'!$A$2:$A$253,'DATA SHEET'!$O$2:$O$253)</f>
        <v>Green Area</v>
      </c>
      <c r="L639" t="s">
        <v>22</v>
      </c>
      <c r="M639">
        <v>0.10002033746861862</v>
      </c>
      <c r="N639" t="s">
        <v>18</v>
      </c>
      <c r="O639">
        <v>1.248</v>
      </c>
    </row>
    <row r="640" spans="1:15" x14ac:dyDescent="0.25">
      <c r="A640" s="1" t="s">
        <v>57</v>
      </c>
      <c r="B640" t="s">
        <v>58</v>
      </c>
      <c r="C640" t="str">
        <f>LOOKUP(A640,'DATA SHEET'!$A$2:$A$253,'DATA SHEET'!$E$2:$E$253)</f>
        <v>20227856</v>
      </c>
      <c r="D640">
        <f>LOOKUP(A640,'DATA SHEET'!$A$2:$A$253,'DATA SHEET'!$G$2:$G$253)</f>
        <v>6.6166666666666671</v>
      </c>
      <c r="E640" t="str">
        <f>LOOKUP($A640,'DATA SHEET'!$A$2:$A$253,'DATA SHEET'!$H$2:$H$253)</f>
        <v>43.182620</v>
      </c>
      <c r="F640" t="str">
        <f>LOOKUP($A640,'DATA SHEET'!$A$2:$A$253,'DATA SHEET'!$I$2:$I$253)</f>
        <v xml:space="preserve"> -79.245815</v>
      </c>
      <c r="G640">
        <f>LOOKUP($A640,'DATA SHEET'!$A$2:$A$253,'DATA SHEET'!$J$2:$J$253)</f>
        <v>18</v>
      </c>
      <c r="H640" t="str">
        <f>LOOKUP($A640,'DATA SHEET'!$A$2:$A$253,'DATA SHEET'!$K$2:$K$253)</f>
        <v>Mostly Cloudy</v>
      </c>
      <c r="I640" t="str">
        <f>LOOKUP($A640,'DATA SHEET'!$A$2:$A$253,'DATA SHEET'!$T$2:$T$253)</f>
        <v>SMALL</v>
      </c>
      <c r="J640" t="str">
        <f>LOOKUP($A640,'DATA SHEET'!$A$2:$A$253,'DATA SHEET'!$R$2:$R$253)</f>
        <v>YES</v>
      </c>
      <c r="K640" t="str">
        <f>LOOKUP($A640,'DATA SHEET'!$A$2:$A$253,'DATA SHEET'!$O$2:$O$253)</f>
        <v>Green Area</v>
      </c>
      <c r="L640" t="s">
        <v>22</v>
      </c>
      <c r="M640">
        <v>0.10002033746861862</v>
      </c>
      <c r="N640" t="s">
        <v>18</v>
      </c>
      <c r="O640">
        <v>0.745</v>
      </c>
    </row>
    <row r="641" spans="1:15" x14ac:dyDescent="0.25">
      <c r="A641" s="1" t="s">
        <v>57</v>
      </c>
      <c r="B641" t="s">
        <v>58</v>
      </c>
      <c r="C641" t="str">
        <f>LOOKUP(A641,'DATA SHEET'!$A$2:$A$253,'DATA SHEET'!$E$2:$E$253)</f>
        <v>20227856</v>
      </c>
      <c r="D641">
        <f>LOOKUP(A641,'DATA SHEET'!$A$2:$A$253,'DATA SHEET'!$G$2:$G$253)</f>
        <v>6.6166666666666671</v>
      </c>
      <c r="E641" t="str">
        <f>LOOKUP($A641,'DATA SHEET'!$A$2:$A$253,'DATA SHEET'!$H$2:$H$253)</f>
        <v>43.182620</v>
      </c>
      <c r="F641" t="str">
        <f>LOOKUP($A641,'DATA SHEET'!$A$2:$A$253,'DATA SHEET'!$I$2:$I$253)</f>
        <v xml:space="preserve"> -79.245815</v>
      </c>
      <c r="G641">
        <f>LOOKUP($A641,'DATA SHEET'!$A$2:$A$253,'DATA SHEET'!$J$2:$J$253)</f>
        <v>18</v>
      </c>
      <c r="H641" t="str">
        <f>LOOKUP($A641,'DATA SHEET'!$A$2:$A$253,'DATA SHEET'!$K$2:$K$253)</f>
        <v>Mostly Cloudy</v>
      </c>
      <c r="I641" t="str">
        <f>LOOKUP($A641,'DATA SHEET'!$A$2:$A$253,'DATA SHEET'!$T$2:$T$253)</f>
        <v>SMALL</v>
      </c>
      <c r="J641" t="str">
        <f>LOOKUP($A641,'DATA SHEET'!$A$2:$A$253,'DATA SHEET'!$R$2:$R$253)</f>
        <v>YES</v>
      </c>
      <c r="K641" t="str">
        <f>LOOKUP($A641,'DATA SHEET'!$A$2:$A$253,'DATA SHEET'!$O$2:$O$253)</f>
        <v>Green Area</v>
      </c>
      <c r="L641" t="s">
        <v>22</v>
      </c>
      <c r="M641">
        <v>0.10002033746861862</v>
      </c>
      <c r="N641" t="s">
        <v>18</v>
      </c>
      <c r="O641">
        <v>1</v>
      </c>
    </row>
    <row r="642" spans="1:15" x14ac:dyDescent="0.25">
      <c r="A642" s="1" t="s">
        <v>57</v>
      </c>
      <c r="B642" t="s">
        <v>58</v>
      </c>
      <c r="C642" t="str">
        <f>LOOKUP(A642,'DATA SHEET'!$A$2:$A$253,'DATA SHEET'!$E$2:$E$253)</f>
        <v>20227856</v>
      </c>
      <c r="D642">
        <f>LOOKUP(A642,'DATA SHEET'!$A$2:$A$253,'DATA SHEET'!$G$2:$G$253)</f>
        <v>6.6166666666666671</v>
      </c>
      <c r="E642" t="str">
        <f>LOOKUP($A642,'DATA SHEET'!$A$2:$A$253,'DATA SHEET'!$H$2:$H$253)</f>
        <v>43.182620</v>
      </c>
      <c r="F642" t="str">
        <f>LOOKUP($A642,'DATA SHEET'!$A$2:$A$253,'DATA SHEET'!$I$2:$I$253)</f>
        <v xml:space="preserve"> -79.245815</v>
      </c>
      <c r="G642">
        <f>LOOKUP($A642,'DATA SHEET'!$A$2:$A$253,'DATA SHEET'!$J$2:$J$253)</f>
        <v>18</v>
      </c>
      <c r="H642" t="str">
        <f>LOOKUP($A642,'DATA SHEET'!$A$2:$A$253,'DATA SHEET'!$K$2:$K$253)</f>
        <v>Mostly Cloudy</v>
      </c>
      <c r="I642" t="str">
        <f>LOOKUP($A642,'DATA SHEET'!$A$2:$A$253,'DATA SHEET'!$T$2:$T$253)</f>
        <v>SMALL</v>
      </c>
      <c r="J642" t="str">
        <f>LOOKUP($A642,'DATA SHEET'!$A$2:$A$253,'DATA SHEET'!$R$2:$R$253)</f>
        <v>YES</v>
      </c>
      <c r="K642" t="str">
        <f>LOOKUP($A642,'DATA SHEET'!$A$2:$A$253,'DATA SHEET'!$O$2:$O$253)</f>
        <v>Green Area</v>
      </c>
      <c r="L642" t="s">
        <v>22</v>
      </c>
      <c r="M642">
        <v>0.10002033746861862</v>
      </c>
      <c r="N642" t="s">
        <v>18</v>
      </c>
      <c r="O642">
        <v>0.73699999999999999</v>
      </c>
    </row>
    <row r="643" spans="1:15" x14ac:dyDescent="0.25">
      <c r="A643" s="1" t="s">
        <v>57</v>
      </c>
      <c r="B643" t="s">
        <v>58</v>
      </c>
      <c r="C643" t="str">
        <f>LOOKUP(A643,'DATA SHEET'!$A$2:$A$253,'DATA SHEET'!$E$2:$E$253)</f>
        <v>20227856</v>
      </c>
      <c r="D643">
        <f>LOOKUP(A643,'DATA SHEET'!$A$2:$A$253,'DATA SHEET'!$G$2:$G$253)</f>
        <v>6.6166666666666671</v>
      </c>
      <c r="E643" t="str">
        <f>LOOKUP($A643,'DATA SHEET'!$A$2:$A$253,'DATA SHEET'!$H$2:$H$253)</f>
        <v>43.182620</v>
      </c>
      <c r="F643" t="str">
        <f>LOOKUP($A643,'DATA SHEET'!$A$2:$A$253,'DATA SHEET'!$I$2:$I$253)</f>
        <v xml:space="preserve"> -79.245815</v>
      </c>
      <c r="G643">
        <f>LOOKUP($A643,'DATA SHEET'!$A$2:$A$253,'DATA SHEET'!$J$2:$J$253)</f>
        <v>18</v>
      </c>
      <c r="H643" t="str">
        <f>LOOKUP($A643,'DATA SHEET'!$A$2:$A$253,'DATA SHEET'!$K$2:$K$253)</f>
        <v>Mostly Cloudy</v>
      </c>
      <c r="I643" t="str">
        <f>LOOKUP($A643,'DATA SHEET'!$A$2:$A$253,'DATA SHEET'!$T$2:$T$253)</f>
        <v>SMALL</v>
      </c>
      <c r="J643" t="str">
        <f>LOOKUP($A643,'DATA SHEET'!$A$2:$A$253,'DATA SHEET'!$R$2:$R$253)</f>
        <v>YES</v>
      </c>
      <c r="K643" t="str">
        <f>LOOKUP($A643,'DATA SHEET'!$A$2:$A$253,'DATA SHEET'!$O$2:$O$253)</f>
        <v>Green Area</v>
      </c>
      <c r="L643" t="s">
        <v>22</v>
      </c>
      <c r="M643">
        <v>0.10002033746861862</v>
      </c>
      <c r="N643" t="s">
        <v>18</v>
      </c>
      <c r="O643">
        <v>0.749</v>
      </c>
    </row>
    <row r="644" spans="1:15" x14ac:dyDescent="0.25">
      <c r="A644" s="1" t="s">
        <v>57</v>
      </c>
      <c r="B644" t="s">
        <v>58</v>
      </c>
      <c r="C644" t="str">
        <f>LOOKUP(A644,'DATA SHEET'!$A$2:$A$253,'DATA SHEET'!$E$2:$E$253)</f>
        <v>20227856</v>
      </c>
      <c r="D644">
        <f>LOOKUP(A644,'DATA SHEET'!$A$2:$A$253,'DATA SHEET'!$G$2:$G$253)</f>
        <v>6.6166666666666671</v>
      </c>
      <c r="E644" t="str">
        <f>LOOKUP($A644,'DATA SHEET'!$A$2:$A$253,'DATA SHEET'!$H$2:$H$253)</f>
        <v>43.182620</v>
      </c>
      <c r="F644" t="str">
        <f>LOOKUP($A644,'DATA SHEET'!$A$2:$A$253,'DATA SHEET'!$I$2:$I$253)</f>
        <v xml:space="preserve"> -79.245815</v>
      </c>
      <c r="G644">
        <f>LOOKUP($A644,'DATA SHEET'!$A$2:$A$253,'DATA SHEET'!$J$2:$J$253)</f>
        <v>18</v>
      </c>
      <c r="H644" t="str">
        <f>LOOKUP($A644,'DATA SHEET'!$A$2:$A$253,'DATA SHEET'!$K$2:$K$253)</f>
        <v>Mostly Cloudy</v>
      </c>
      <c r="I644" t="str">
        <f>LOOKUP($A644,'DATA SHEET'!$A$2:$A$253,'DATA SHEET'!$T$2:$T$253)</f>
        <v>SMALL</v>
      </c>
      <c r="J644" t="str">
        <f>LOOKUP($A644,'DATA SHEET'!$A$2:$A$253,'DATA SHEET'!$R$2:$R$253)</f>
        <v>YES</v>
      </c>
      <c r="K644" t="str">
        <f>LOOKUP($A644,'DATA SHEET'!$A$2:$A$253,'DATA SHEET'!$O$2:$O$253)</f>
        <v>Green Area</v>
      </c>
      <c r="L644" t="s">
        <v>22</v>
      </c>
      <c r="M644">
        <v>0.10002033746861862</v>
      </c>
      <c r="N644" t="s">
        <v>18</v>
      </c>
      <c r="O644">
        <v>1.25</v>
      </c>
    </row>
    <row r="645" spans="1:15" x14ac:dyDescent="0.25">
      <c r="A645" s="1" t="s">
        <v>57</v>
      </c>
      <c r="B645" t="s">
        <v>58</v>
      </c>
      <c r="C645" t="str">
        <f>LOOKUP(A645,'DATA SHEET'!$A$2:$A$253,'DATA SHEET'!$E$2:$E$253)</f>
        <v>20227856</v>
      </c>
      <c r="D645">
        <f>LOOKUP(A645,'DATA SHEET'!$A$2:$A$253,'DATA SHEET'!$G$2:$G$253)</f>
        <v>6.6166666666666671</v>
      </c>
      <c r="E645" t="str">
        <f>LOOKUP($A645,'DATA SHEET'!$A$2:$A$253,'DATA SHEET'!$H$2:$H$253)</f>
        <v>43.182620</v>
      </c>
      <c r="F645" t="str">
        <f>LOOKUP($A645,'DATA SHEET'!$A$2:$A$253,'DATA SHEET'!$I$2:$I$253)</f>
        <v xml:space="preserve"> -79.245815</v>
      </c>
      <c r="G645">
        <f>LOOKUP($A645,'DATA SHEET'!$A$2:$A$253,'DATA SHEET'!$J$2:$J$253)</f>
        <v>18</v>
      </c>
      <c r="H645" t="str">
        <f>LOOKUP($A645,'DATA SHEET'!$A$2:$A$253,'DATA SHEET'!$K$2:$K$253)</f>
        <v>Mostly Cloudy</v>
      </c>
      <c r="I645" t="str">
        <f>LOOKUP($A645,'DATA SHEET'!$A$2:$A$253,'DATA SHEET'!$T$2:$T$253)</f>
        <v>SMALL</v>
      </c>
      <c r="J645" t="str">
        <f>LOOKUP($A645,'DATA SHEET'!$A$2:$A$253,'DATA SHEET'!$R$2:$R$253)</f>
        <v>YES</v>
      </c>
      <c r="K645" t="str">
        <f>LOOKUP($A645,'DATA SHEET'!$A$2:$A$253,'DATA SHEET'!$O$2:$O$253)</f>
        <v>Green Area</v>
      </c>
      <c r="L645" t="s">
        <v>22</v>
      </c>
      <c r="M645">
        <v>0.10002033746861862</v>
      </c>
      <c r="N645" t="s">
        <v>18</v>
      </c>
      <c r="O645">
        <v>0.499</v>
      </c>
    </row>
    <row r="646" spans="1:15" x14ac:dyDescent="0.25">
      <c r="A646" s="1" t="s">
        <v>57</v>
      </c>
      <c r="B646" t="s">
        <v>58</v>
      </c>
      <c r="C646" t="str">
        <f>LOOKUP(A646,'DATA SHEET'!$A$2:$A$253,'DATA SHEET'!$E$2:$E$253)</f>
        <v>20227856</v>
      </c>
      <c r="D646">
        <f>LOOKUP(A646,'DATA SHEET'!$A$2:$A$253,'DATA SHEET'!$G$2:$G$253)</f>
        <v>6.6166666666666671</v>
      </c>
      <c r="E646" t="str">
        <f>LOOKUP($A646,'DATA SHEET'!$A$2:$A$253,'DATA SHEET'!$H$2:$H$253)</f>
        <v>43.182620</v>
      </c>
      <c r="F646" t="str">
        <f>LOOKUP($A646,'DATA SHEET'!$A$2:$A$253,'DATA SHEET'!$I$2:$I$253)</f>
        <v xml:space="preserve"> -79.245815</v>
      </c>
      <c r="G646">
        <f>LOOKUP($A646,'DATA SHEET'!$A$2:$A$253,'DATA SHEET'!$J$2:$J$253)</f>
        <v>18</v>
      </c>
      <c r="H646" t="str">
        <f>LOOKUP($A646,'DATA SHEET'!$A$2:$A$253,'DATA SHEET'!$K$2:$K$253)</f>
        <v>Mostly Cloudy</v>
      </c>
      <c r="I646" t="str">
        <f>LOOKUP($A646,'DATA SHEET'!$A$2:$A$253,'DATA SHEET'!$T$2:$T$253)</f>
        <v>SMALL</v>
      </c>
      <c r="J646" t="str">
        <f>LOOKUP($A646,'DATA SHEET'!$A$2:$A$253,'DATA SHEET'!$R$2:$R$253)</f>
        <v>YES</v>
      </c>
      <c r="K646" t="str">
        <f>LOOKUP($A646,'DATA SHEET'!$A$2:$A$253,'DATA SHEET'!$O$2:$O$253)</f>
        <v>Green Area</v>
      </c>
      <c r="L646" t="s">
        <v>22</v>
      </c>
      <c r="M646">
        <v>0.10002033746861862</v>
      </c>
      <c r="N646" t="s">
        <v>18</v>
      </c>
      <c r="O646">
        <v>0.48699999999999999</v>
      </c>
    </row>
    <row r="647" spans="1:15" x14ac:dyDescent="0.25">
      <c r="A647" s="1" t="s">
        <v>57</v>
      </c>
      <c r="B647" t="s">
        <v>58</v>
      </c>
      <c r="C647" t="str">
        <f>LOOKUP(A647,'DATA SHEET'!$A$2:$A$253,'DATA SHEET'!$E$2:$E$253)</f>
        <v>20227856</v>
      </c>
      <c r="D647">
        <f>LOOKUP(A647,'DATA SHEET'!$A$2:$A$253,'DATA SHEET'!$G$2:$G$253)</f>
        <v>6.6166666666666671</v>
      </c>
      <c r="E647" t="str">
        <f>LOOKUP($A647,'DATA SHEET'!$A$2:$A$253,'DATA SHEET'!$H$2:$H$253)</f>
        <v>43.182620</v>
      </c>
      <c r="F647" t="str">
        <f>LOOKUP($A647,'DATA SHEET'!$A$2:$A$253,'DATA SHEET'!$I$2:$I$253)</f>
        <v xml:space="preserve"> -79.245815</v>
      </c>
      <c r="G647">
        <f>LOOKUP($A647,'DATA SHEET'!$A$2:$A$253,'DATA SHEET'!$J$2:$J$253)</f>
        <v>18</v>
      </c>
      <c r="H647" t="str">
        <f>LOOKUP($A647,'DATA SHEET'!$A$2:$A$253,'DATA SHEET'!$K$2:$K$253)</f>
        <v>Mostly Cloudy</v>
      </c>
      <c r="I647" t="str">
        <f>LOOKUP($A647,'DATA SHEET'!$A$2:$A$253,'DATA SHEET'!$T$2:$T$253)</f>
        <v>SMALL</v>
      </c>
      <c r="J647" t="str">
        <f>LOOKUP($A647,'DATA SHEET'!$A$2:$A$253,'DATA SHEET'!$R$2:$R$253)</f>
        <v>YES</v>
      </c>
      <c r="K647" t="str">
        <f>LOOKUP($A647,'DATA SHEET'!$A$2:$A$253,'DATA SHEET'!$O$2:$O$253)</f>
        <v>Green Area</v>
      </c>
      <c r="L647" t="s">
        <v>22</v>
      </c>
      <c r="M647">
        <v>0.10002033746861862</v>
      </c>
      <c r="N647" t="s">
        <v>18</v>
      </c>
      <c r="O647">
        <v>2.0009999999999999</v>
      </c>
    </row>
    <row r="648" spans="1:15" x14ac:dyDescent="0.25">
      <c r="A648" s="1" t="s">
        <v>57</v>
      </c>
      <c r="B648" t="s">
        <v>58</v>
      </c>
      <c r="C648" t="str">
        <f>LOOKUP(A648,'DATA SHEET'!$A$2:$A$253,'DATA SHEET'!$E$2:$E$253)</f>
        <v>20227856</v>
      </c>
      <c r="D648">
        <f>LOOKUP(A648,'DATA SHEET'!$A$2:$A$253,'DATA SHEET'!$G$2:$G$253)</f>
        <v>6.6166666666666671</v>
      </c>
      <c r="E648" t="str">
        <f>LOOKUP($A648,'DATA SHEET'!$A$2:$A$253,'DATA SHEET'!$H$2:$H$253)</f>
        <v>43.182620</v>
      </c>
      <c r="F648" t="str">
        <f>LOOKUP($A648,'DATA SHEET'!$A$2:$A$253,'DATA SHEET'!$I$2:$I$253)</f>
        <v xml:space="preserve"> -79.245815</v>
      </c>
      <c r="G648">
        <f>LOOKUP($A648,'DATA SHEET'!$A$2:$A$253,'DATA SHEET'!$J$2:$J$253)</f>
        <v>18</v>
      </c>
      <c r="H648" t="str">
        <f>LOOKUP($A648,'DATA SHEET'!$A$2:$A$253,'DATA SHEET'!$K$2:$K$253)</f>
        <v>Mostly Cloudy</v>
      </c>
      <c r="I648" t="str">
        <f>LOOKUP($A648,'DATA SHEET'!$A$2:$A$253,'DATA SHEET'!$T$2:$T$253)</f>
        <v>SMALL</v>
      </c>
      <c r="J648" t="str">
        <f>LOOKUP($A648,'DATA SHEET'!$A$2:$A$253,'DATA SHEET'!$R$2:$R$253)</f>
        <v>YES</v>
      </c>
      <c r="K648" t="str">
        <f>LOOKUP($A648,'DATA SHEET'!$A$2:$A$253,'DATA SHEET'!$O$2:$O$253)</f>
        <v>Green Area</v>
      </c>
      <c r="L648" t="s">
        <v>22</v>
      </c>
      <c r="M648">
        <v>0.10002033746861862</v>
      </c>
      <c r="N648" t="s">
        <v>18</v>
      </c>
      <c r="O648">
        <v>0.749</v>
      </c>
    </row>
    <row r="649" spans="1:15" x14ac:dyDescent="0.25">
      <c r="A649" s="1" t="s">
        <v>57</v>
      </c>
      <c r="B649" t="s">
        <v>58</v>
      </c>
      <c r="C649" t="str">
        <f>LOOKUP(A649,'DATA SHEET'!$A$2:$A$253,'DATA SHEET'!$E$2:$E$253)</f>
        <v>20227856</v>
      </c>
      <c r="D649">
        <f>LOOKUP(A649,'DATA SHEET'!$A$2:$A$253,'DATA SHEET'!$G$2:$G$253)</f>
        <v>6.6166666666666671</v>
      </c>
      <c r="E649" t="str">
        <f>LOOKUP($A649,'DATA SHEET'!$A$2:$A$253,'DATA SHEET'!$H$2:$H$253)</f>
        <v>43.182620</v>
      </c>
      <c r="F649" t="str">
        <f>LOOKUP($A649,'DATA SHEET'!$A$2:$A$253,'DATA SHEET'!$I$2:$I$253)</f>
        <v xml:space="preserve"> -79.245815</v>
      </c>
      <c r="G649">
        <f>LOOKUP($A649,'DATA SHEET'!$A$2:$A$253,'DATA SHEET'!$J$2:$J$253)</f>
        <v>18</v>
      </c>
      <c r="H649" t="str">
        <f>LOOKUP($A649,'DATA SHEET'!$A$2:$A$253,'DATA SHEET'!$K$2:$K$253)</f>
        <v>Mostly Cloudy</v>
      </c>
      <c r="I649" t="str">
        <f>LOOKUP($A649,'DATA SHEET'!$A$2:$A$253,'DATA SHEET'!$T$2:$T$253)</f>
        <v>SMALL</v>
      </c>
      <c r="J649" t="str">
        <f>LOOKUP($A649,'DATA SHEET'!$A$2:$A$253,'DATA SHEET'!$R$2:$R$253)</f>
        <v>YES</v>
      </c>
      <c r="K649" t="str">
        <f>LOOKUP($A649,'DATA SHEET'!$A$2:$A$253,'DATA SHEET'!$O$2:$O$253)</f>
        <v>Green Area</v>
      </c>
      <c r="L649" t="s">
        <v>22</v>
      </c>
      <c r="M649">
        <v>0.10002033746861862</v>
      </c>
      <c r="N649" t="s">
        <v>18</v>
      </c>
      <c r="O649">
        <v>1.748</v>
      </c>
    </row>
    <row r="650" spans="1:15" x14ac:dyDescent="0.25">
      <c r="A650" s="1" t="s">
        <v>57</v>
      </c>
      <c r="B650" t="s">
        <v>58</v>
      </c>
      <c r="C650" t="str">
        <f>LOOKUP(A650,'DATA SHEET'!$A$2:$A$253,'DATA SHEET'!$E$2:$E$253)</f>
        <v>20227856</v>
      </c>
      <c r="D650">
        <f>LOOKUP(A650,'DATA SHEET'!$A$2:$A$253,'DATA SHEET'!$G$2:$G$253)</f>
        <v>6.6166666666666671</v>
      </c>
      <c r="E650" t="str">
        <f>LOOKUP($A650,'DATA SHEET'!$A$2:$A$253,'DATA SHEET'!$H$2:$H$253)</f>
        <v>43.182620</v>
      </c>
      <c r="F650" t="str">
        <f>LOOKUP($A650,'DATA SHEET'!$A$2:$A$253,'DATA SHEET'!$I$2:$I$253)</f>
        <v xml:space="preserve"> -79.245815</v>
      </c>
      <c r="G650">
        <f>LOOKUP($A650,'DATA SHEET'!$A$2:$A$253,'DATA SHEET'!$J$2:$J$253)</f>
        <v>18</v>
      </c>
      <c r="H650" t="str">
        <f>LOOKUP($A650,'DATA SHEET'!$A$2:$A$253,'DATA SHEET'!$K$2:$K$253)</f>
        <v>Mostly Cloudy</v>
      </c>
      <c r="I650" t="str">
        <f>LOOKUP($A650,'DATA SHEET'!$A$2:$A$253,'DATA SHEET'!$T$2:$T$253)</f>
        <v>SMALL</v>
      </c>
      <c r="J650" t="str">
        <f>LOOKUP($A650,'DATA SHEET'!$A$2:$A$253,'DATA SHEET'!$R$2:$R$253)</f>
        <v>YES</v>
      </c>
      <c r="K650" t="str">
        <f>LOOKUP($A650,'DATA SHEET'!$A$2:$A$253,'DATA SHEET'!$O$2:$O$253)</f>
        <v>Green Area</v>
      </c>
      <c r="L650" t="s">
        <v>22</v>
      </c>
      <c r="M650">
        <v>0.10002033746861862</v>
      </c>
      <c r="N650" t="s">
        <v>18</v>
      </c>
      <c r="O650">
        <v>1.25</v>
      </c>
    </row>
    <row r="651" spans="1:15" x14ac:dyDescent="0.25">
      <c r="A651" s="1" t="s">
        <v>57</v>
      </c>
      <c r="B651" t="s">
        <v>58</v>
      </c>
      <c r="C651" t="str">
        <f>LOOKUP(A651,'DATA SHEET'!$A$2:$A$253,'DATA SHEET'!$E$2:$E$253)</f>
        <v>20227856</v>
      </c>
      <c r="D651">
        <f>LOOKUP(A651,'DATA SHEET'!$A$2:$A$253,'DATA SHEET'!$G$2:$G$253)</f>
        <v>6.6166666666666671</v>
      </c>
      <c r="E651" t="str">
        <f>LOOKUP($A651,'DATA SHEET'!$A$2:$A$253,'DATA SHEET'!$H$2:$H$253)</f>
        <v>43.182620</v>
      </c>
      <c r="F651" t="str">
        <f>LOOKUP($A651,'DATA SHEET'!$A$2:$A$253,'DATA SHEET'!$I$2:$I$253)</f>
        <v xml:space="preserve"> -79.245815</v>
      </c>
      <c r="G651">
        <f>LOOKUP($A651,'DATA SHEET'!$A$2:$A$253,'DATA SHEET'!$J$2:$J$253)</f>
        <v>18</v>
      </c>
      <c r="H651" t="str">
        <f>LOOKUP($A651,'DATA SHEET'!$A$2:$A$253,'DATA SHEET'!$K$2:$K$253)</f>
        <v>Mostly Cloudy</v>
      </c>
      <c r="I651" t="str">
        <f>LOOKUP($A651,'DATA SHEET'!$A$2:$A$253,'DATA SHEET'!$T$2:$T$253)</f>
        <v>SMALL</v>
      </c>
      <c r="J651" t="str">
        <f>LOOKUP($A651,'DATA SHEET'!$A$2:$A$253,'DATA SHEET'!$R$2:$R$253)</f>
        <v>YES</v>
      </c>
      <c r="K651" t="str">
        <f>LOOKUP($A651,'DATA SHEET'!$A$2:$A$253,'DATA SHEET'!$O$2:$O$253)</f>
        <v>Green Area</v>
      </c>
      <c r="L651" t="s">
        <v>22</v>
      </c>
      <c r="M651">
        <v>0.10002033746861862</v>
      </c>
      <c r="N651" t="s">
        <v>18</v>
      </c>
      <c r="O651">
        <v>0.495</v>
      </c>
    </row>
    <row r="652" spans="1:15" x14ac:dyDescent="0.25">
      <c r="A652" s="1" t="s">
        <v>57</v>
      </c>
      <c r="B652" t="s">
        <v>58</v>
      </c>
      <c r="C652" t="str">
        <f>LOOKUP(A652,'DATA SHEET'!$A$2:$A$253,'DATA SHEET'!$E$2:$E$253)</f>
        <v>20227856</v>
      </c>
      <c r="D652">
        <f>LOOKUP(A652,'DATA SHEET'!$A$2:$A$253,'DATA SHEET'!$G$2:$G$253)</f>
        <v>6.6166666666666671</v>
      </c>
      <c r="E652" t="str">
        <f>LOOKUP($A652,'DATA SHEET'!$A$2:$A$253,'DATA SHEET'!$H$2:$H$253)</f>
        <v>43.182620</v>
      </c>
      <c r="F652" t="str">
        <f>LOOKUP($A652,'DATA SHEET'!$A$2:$A$253,'DATA SHEET'!$I$2:$I$253)</f>
        <v xml:space="preserve"> -79.245815</v>
      </c>
      <c r="G652">
        <f>LOOKUP($A652,'DATA SHEET'!$A$2:$A$253,'DATA SHEET'!$J$2:$J$253)</f>
        <v>18</v>
      </c>
      <c r="H652" t="str">
        <f>LOOKUP($A652,'DATA SHEET'!$A$2:$A$253,'DATA SHEET'!$K$2:$K$253)</f>
        <v>Mostly Cloudy</v>
      </c>
      <c r="I652" t="str">
        <f>LOOKUP($A652,'DATA SHEET'!$A$2:$A$253,'DATA SHEET'!$T$2:$T$253)</f>
        <v>SMALL</v>
      </c>
      <c r="J652" t="str">
        <f>LOOKUP($A652,'DATA SHEET'!$A$2:$A$253,'DATA SHEET'!$R$2:$R$253)</f>
        <v>YES</v>
      </c>
      <c r="K652" t="str">
        <f>LOOKUP($A652,'DATA SHEET'!$A$2:$A$253,'DATA SHEET'!$O$2:$O$253)</f>
        <v>Green Area</v>
      </c>
      <c r="L652" t="s">
        <v>22</v>
      </c>
      <c r="M652">
        <v>0.10002033746861862</v>
      </c>
      <c r="N652" t="s">
        <v>18</v>
      </c>
      <c r="O652">
        <v>1.748</v>
      </c>
    </row>
    <row r="653" spans="1:15" x14ac:dyDescent="0.25">
      <c r="A653" s="1" t="s">
        <v>57</v>
      </c>
      <c r="B653" t="s">
        <v>58</v>
      </c>
      <c r="C653" t="str">
        <f>LOOKUP(A653,'DATA SHEET'!$A$2:$A$253,'DATA SHEET'!$E$2:$E$253)</f>
        <v>20227856</v>
      </c>
      <c r="D653">
        <f>LOOKUP(A653,'DATA SHEET'!$A$2:$A$253,'DATA SHEET'!$G$2:$G$253)</f>
        <v>6.6166666666666671</v>
      </c>
      <c r="E653" t="str">
        <f>LOOKUP($A653,'DATA SHEET'!$A$2:$A$253,'DATA SHEET'!$H$2:$H$253)</f>
        <v>43.182620</v>
      </c>
      <c r="F653" t="str">
        <f>LOOKUP($A653,'DATA SHEET'!$A$2:$A$253,'DATA SHEET'!$I$2:$I$253)</f>
        <v xml:space="preserve"> -79.245815</v>
      </c>
      <c r="G653">
        <f>LOOKUP($A653,'DATA SHEET'!$A$2:$A$253,'DATA SHEET'!$J$2:$J$253)</f>
        <v>18</v>
      </c>
      <c r="H653" t="str">
        <f>LOOKUP($A653,'DATA SHEET'!$A$2:$A$253,'DATA SHEET'!$K$2:$K$253)</f>
        <v>Mostly Cloudy</v>
      </c>
      <c r="I653" t="str">
        <f>LOOKUP($A653,'DATA SHEET'!$A$2:$A$253,'DATA SHEET'!$T$2:$T$253)</f>
        <v>SMALL</v>
      </c>
      <c r="J653" t="str">
        <f>LOOKUP($A653,'DATA SHEET'!$A$2:$A$253,'DATA SHEET'!$R$2:$R$253)</f>
        <v>YES</v>
      </c>
      <c r="K653" t="str">
        <f>LOOKUP($A653,'DATA SHEET'!$A$2:$A$253,'DATA SHEET'!$O$2:$O$253)</f>
        <v>Green Area</v>
      </c>
      <c r="L653" t="s">
        <v>22</v>
      </c>
      <c r="M653">
        <v>0.10002033746861862</v>
      </c>
      <c r="N653" t="s">
        <v>18</v>
      </c>
      <c r="O653">
        <v>1.4990000000000001</v>
      </c>
    </row>
    <row r="654" spans="1:15" x14ac:dyDescent="0.25">
      <c r="A654" s="1" t="s">
        <v>57</v>
      </c>
      <c r="B654" t="s">
        <v>58</v>
      </c>
      <c r="C654" t="str">
        <f>LOOKUP(A654,'DATA SHEET'!$A$2:$A$253,'DATA SHEET'!$E$2:$E$253)</f>
        <v>20227856</v>
      </c>
      <c r="D654">
        <f>LOOKUP(A654,'DATA SHEET'!$A$2:$A$253,'DATA SHEET'!$G$2:$G$253)</f>
        <v>6.6166666666666671</v>
      </c>
      <c r="E654" t="str">
        <f>LOOKUP($A654,'DATA SHEET'!$A$2:$A$253,'DATA SHEET'!$H$2:$H$253)</f>
        <v>43.182620</v>
      </c>
      <c r="F654" t="str">
        <f>LOOKUP($A654,'DATA SHEET'!$A$2:$A$253,'DATA SHEET'!$I$2:$I$253)</f>
        <v xml:space="preserve"> -79.245815</v>
      </c>
      <c r="G654">
        <f>LOOKUP($A654,'DATA SHEET'!$A$2:$A$253,'DATA SHEET'!$J$2:$J$253)</f>
        <v>18</v>
      </c>
      <c r="H654" t="str">
        <f>LOOKUP($A654,'DATA SHEET'!$A$2:$A$253,'DATA SHEET'!$K$2:$K$253)</f>
        <v>Mostly Cloudy</v>
      </c>
      <c r="I654" t="str">
        <f>LOOKUP($A654,'DATA SHEET'!$A$2:$A$253,'DATA SHEET'!$T$2:$T$253)</f>
        <v>SMALL</v>
      </c>
      <c r="J654" t="str">
        <f>LOOKUP($A654,'DATA SHEET'!$A$2:$A$253,'DATA SHEET'!$R$2:$R$253)</f>
        <v>YES</v>
      </c>
      <c r="K654" t="str">
        <f>LOOKUP($A654,'DATA SHEET'!$A$2:$A$253,'DATA SHEET'!$O$2:$O$253)</f>
        <v>Green Area</v>
      </c>
      <c r="L654" t="s">
        <v>22</v>
      </c>
      <c r="M654">
        <v>0.10002033746861862</v>
      </c>
      <c r="N654" t="s">
        <v>18</v>
      </c>
      <c r="O654">
        <v>1.0089999999999999</v>
      </c>
    </row>
    <row r="655" spans="1:15" x14ac:dyDescent="0.25">
      <c r="A655" s="1" t="s">
        <v>57</v>
      </c>
      <c r="B655" t="s">
        <v>58</v>
      </c>
      <c r="C655" t="str">
        <f>LOOKUP(A655,'DATA SHEET'!$A$2:$A$253,'DATA SHEET'!$E$2:$E$253)</f>
        <v>20227856</v>
      </c>
      <c r="D655">
        <f>LOOKUP(A655,'DATA SHEET'!$A$2:$A$253,'DATA SHEET'!$G$2:$G$253)</f>
        <v>6.6166666666666671</v>
      </c>
      <c r="E655" t="str">
        <f>LOOKUP($A655,'DATA SHEET'!$A$2:$A$253,'DATA SHEET'!$H$2:$H$253)</f>
        <v>43.182620</v>
      </c>
      <c r="F655" t="str">
        <f>LOOKUP($A655,'DATA SHEET'!$A$2:$A$253,'DATA SHEET'!$I$2:$I$253)</f>
        <v xml:space="preserve"> -79.245815</v>
      </c>
      <c r="G655">
        <f>LOOKUP($A655,'DATA SHEET'!$A$2:$A$253,'DATA SHEET'!$J$2:$J$253)</f>
        <v>18</v>
      </c>
      <c r="H655" t="str">
        <f>LOOKUP($A655,'DATA SHEET'!$A$2:$A$253,'DATA SHEET'!$K$2:$K$253)</f>
        <v>Mostly Cloudy</v>
      </c>
      <c r="I655" t="str">
        <f>LOOKUP($A655,'DATA SHEET'!$A$2:$A$253,'DATA SHEET'!$T$2:$T$253)</f>
        <v>SMALL</v>
      </c>
      <c r="J655" t="str">
        <f>LOOKUP($A655,'DATA SHEET'!$A$2:$A$253,'DATA SHEET'!$R$2:$R$253)</f>
        <v>YES</v>
      </c>
      <c r="K655" t="str">
        <f>LOOKUP($A655,'DATA SHEET'!$A$2:$A$253,'DATA SHEET'!$O$2:$O$253)</f>
        <v>Green Area</v>
      </c>
      <c r="L655" t="s">
        <v>22</v>
      </c>
      <c r="M655">
        <v>0.10002033746861862</v>
      </c>
      <c r="N655" t="s">
        <v>18</v>
      </c>
      <c r="O655">
        <v>0.999</v>
      </c>
    </row>
    <row r="656" spans="1:15" x14ac:dyDescent="0.25">
      <c r="A656" s="1" t="s">
        <v>57</v>
      </c>
      <c r="B656" t="s">
        <v>58</v>
      </c>
      <c r="C656" t="str">
        <f>LOOKUP(A656,'DATA SHEET'!$A$2:$A$253,'DATA SHEET'!$E$2:$E$253)</f>
        <v>20227856</v>
      </c>
      <c r="D656">
        <f>LOOKUP(A656,'DATA SHEET'!$A$2:$A$253,'DATA SHEET'!$G$2:$G$253)</f>
        <v>6.6166666666666671</v>
      </c>
      <c r="E656" t="str">
        <f>LOOKUP($A656,'DATA SHEET'!$A$2:$A$253,'DATA SHEET'!$H$2:$H$253)</f>
        <v>43.182620</v>
      </c>
      <c r="F656" t="str">
        <f>LOOKUP($A656,'DATA SHEET'!$A$2:$A$253,'DATA SHEET'!$I$2:$I$253)</f>
        <v xml:space="preserve"> -79.245815</v>
      </c>
      <c r="G656">
        <f>LOOKUP($A656,'DATA SHEET'!$A$2:$A$253,'DATA SHEET'!$J$2:$J$253)</f>
        <v>18</v>
      </c>
      <c r="H656" t="str">
        <f>LOOKUP($A656,'DATA SHEET'!$A$2:$A$253,'DATA SHEET'!$K$2:$K$253)</f>
        <v>Mostly Cloudy</v>
      </c>
      <c r="I656" t="str">
        <f>LOOKUP($A656,'DATA SHEET'!$A$2:$A$253,'DATA SHEET'!$T$2:$T$253)</f>
        <v>SMALL</v>
      </c>
      <c r="J656" t="str">
        <f>LOOKUP($A656,'DATA SHEET'!$A$2:$A$253,'DATA SHEET'!$R$2:$R$253)</f>
        <v>YES</v>
      </c>
      <c r="K656" t="str">
        <f>LOOKUP($A656,'DATA SHEET'!$A$2:$A$253,'DATA SHEET'!$O$2:$O$253)</f>
        <v>Green Area</v>
      </c>
      <c r="L656" t="s">
        <v>22</v>
      </c>
      <c r="M656">
        <v>0.10002033746861862</v>
      </c>
      <c r="N656" t="s">
        <v>18</v>
      </c>
      <c r="O656">
        <v>1.0029999999999999</v>
      </c>
    </row>
    <row r="657" spans="1:15" x14ac:dyDescent="0.25">
      <c r="A657" s="1" t="s">
        <v>57</v>
      </c>
      <c r="B657" t="s">
        <v>58</v>
      </c>
      <c r="C657" t="str">
        <f>LOOKUP(A657,'DATA SHEET'!$A$2:$A$253,'DATA SHEET'!$E$2:$E$253)</f>
        <v>20227856</v>
      </c>
      <c r="D657">
        <f>LOOKUP(A657,'DATA SHEET'!$A$2:$A$253,'DATA SHEET'!$G$2:$G$253)</f>
        <v>6.6166666666666671</v>
      </c>
      <c r="E657" t="str">
        <f>LOOKUP($A657,'DATA SHEET'!$A$2:$A$253,'DATA SHEET'!$H$2:$H$253)</f>
        <v>43.182620</v>
      </c>
      <c r="F657" t="str">
        <f>LOOKUP($A657,'DATA SHEET'!$A$2:$A$253,'DATA SHEET'!$I$2:$I$253)</f>
        <v xml:space="preserve"> -79.245815</v>
      </c>
      <c r="G657">
        <f>LOOKUP($A657,'DATA SHEET'!$A$2:$A$253,'DATA SHEET'!$J$2:$J$253)</f>
        <v>18</v>
      </c>
      <c r="H657" t="str">
        <f>LOOKUP($A657,'DATA SHEET'!$A$2:$A$253,'DATA SHEET'!$K$2:$K$253)</f>
        <v>Mostly Cloudy</v>
      </c>
      <c r="I657" t="str">
        <f>LOOKUP($A657,'DATA SHEET'!$A$2:$A$253,'DATA SHEET'!$T$2:$T$253)</f>
        <v>SMALL</v>
      </c>
      <c r="J657" t="str">
        <f>LOOKUP($A657,'DATA SHEET'!$A$2:$A$253,'DATA SHEET'!$R$2:$R$253)</f>
        <v>YES</v>
      </c>
      <c r="K657" t="str">
        <f>LOOKUP($A657,'DATA SHEET'!$A$2:$A$253,'DATA SHEET'!$O$2:$O$253)</f>
        <v>Green Area</v>
      </c>
      <c r="L657" t="s">
        <v>22</v>
      </c>
      <c r="M657">
        <v>0.10002033746861862</v>
      </c>
      <c r="N657" t="s">
        <v>18</v>
      </c>
      <c r="O657">
        <v>0.999</v>
      </c>
    </row>
    <row r="658" spans="1:15" x14ac:dyDescent="0.25">
      <c r="A658" s="1" t="s">
        <v>57</v>
      </c>
      <c r="B658" t="s">
        <v>58</v>
      </c>
      <c r="C658" t="str">
        <f>LOOKUP(A658,'DATA SHEET'!$A$2:$A$253,'DATA SHEET'!$E$2:$E$253)</f>
        <v>20227856</v>
      </c>
      <c r="D658">
        <f>LOOKUP(A658,'DATA SHEET'!$A$2:$A$253,'DATA SHEET'!$G$2:$G$253)</f>
        <v>6.6166666666666671</v>
      </c>
      <c r="E658" t="str">
        <f>LOOKUP($A658,'DATA SHEET'!$A$2:$A$253,'DATA SHEET'!$H$2:$H$253)</f>
        <v>43.182620</v>
      </c>
      <c r="F658" t="str">
        <f>LOOKUP($A658,'DATA SHEET'!$A$2:$A$253,'DATA SHEET'!$I$2:$I$253)</f>
        <v xml:space="preserve"> -79.245815</v>
      </c>
      <c r="G658">
        <f>LOOKUP($A658,'DATA SHEET'!$A$2:$A$253,'DATA SHEET'!$J$2:$J$253)</f>
        <v>18</v>
      </c>
      <c r="H658" t="str">
        <f>LOOKUP($A658,'DATA SHEET'!$A$2:$A$253,'DATA SHEET'!$K$2:$K$253)</f>
        <v>Mostly Cloudy</v>
      </c>
      <c r="I658" t="str">
        <f>LOOKUP($A658,'DATA SHEET'!$A$2:$A$253,'DATA SHEET'!$T$2:$T$253)</f>
        <v>SMALL</v>
      </c>
      <c r="J658" t="str">
        <f>LOOKUP($A658,'DATA SHEET'!$A$2:$A$253,'DATA SHEET'!$R$2:$R$253)</f>
        <v>YES</v>
      </c>
      <c r="K658" t="str">
        <f>LOOKUP($A658,'DATA SHEET'!$A$2:$A$253,'DATA SHEET'!$O$2:$O$253)</f>
        <v>Green Area</v>
      </c>
      <c r="L658" t="s">
        <v>22</v>
      </c>
      <c r="M658">
        <v>0.10002033746861862</v>
      </c>
      <c r="N658" t="s">
        <v>18</v>
      </c>
      <c r="O658">
        <v>1.248</v>
      </c>
    </row>
    <row r="659" spans="1:15" x14ac:dyDescent="0.25">
      <c r="A659" s="1" t="s">
        <v>57</v>
      </c>
      <c r="B659" t="s">
        <v>58</v>
      </c>
      <c r="C659" t="str">
        <f>LOOKUP(A659,'DATA SHEET'!$A$2:$A$253,'DATA SHEET'!$E$2:$E$253)</f>
        <v>20227856</v>
      </c>
      <c r="D659">
        <f>LOOKUP(A659,'DATA SHEET'!$A$2:$A$253,'DATA SHEET'!$G$2:$G$253)</f>
        <v>6.6166666666666671</v>
      </c>
      <c r="E659" t="str">
        <f>LOOKUP($A659,'DATA SHEET'!$A$2:$A$253,'DATA SHEET'!$H$2:$H$253)</f>
        <v>43.182620</v>
      </c>
      <c r="F659" t="str">
        <f>LOOKUP($A659,'DATA SHEET'!$A$2:$A$253,'DATA SHEET'!$I$2:$I$253)</f>
        <v xml:space="preserve"> -79.245815</v>
      </c>
      <c r="G659">
        <f>LOOKUP($A659,'DATA SHEET'!$A$2:$A$253,'DATA SHEET'!$J$2:$J$253)</f>
        <v>18</v>
      </c>
      <c r="H659" t="str">
        <f>LOOKUP($A659,'DATA SHEET'!$A$2:$A$253,'DATA SHEET'!$K$2:$K$253)</f>
        <v>Mostly Cloudy</v>
      </c>
      <c r="I659" t="str">
        <f>LOOKUP($A659,'DATA SHEET'!$A$2:$A$253,'DATA SHEET'!$T$2:$T$253)</f>
        <v>SMALL</v>
      </c>
      <c r="J659" t="str">
        <f>LOOKUP($A659,'DATA SHEET'!$A$2:$A$253,'DATA SHEET'!$R$2:$R$253)</f>
        <v>YES</v>
      </c>
      <c r="K659" t="str">
        <f>LOOKUP($A659,'DATA SHEET'!$A$2:$A$253,'DATA SHEET'!$O$2:$O$253)</f>
        <v>Green Area</v>
      </c>
      <c r="L659" t="s">
        <v>22</v>
      </c>
      <c r="M659">
        <v>0.10002033746861862</v>
      </c>
      <c r="N659" t="s">
        <v>18</v>
      </c>
      <c r="O659">
        <v>0.499</v>
      </c>
    </row>
    <row r="660" spans="1:15" x14ac:dyDescent="0.25">
      <c r="A660" s="1" t="s">
        <v>57</v>
      </c>
      <c r="B660" t="s">
        <v>58</v>
      </c>
      <c r="C660" t="str">
        <f>LOOKUP(A660,'DATA SHEET'!$A$2:$A$253,'DATA SHEET'!$E$2:$E$253)</f>
        <v>20227856</v>
      </c>
      <c r="D660">
        <f>LOOKUP(A660,'DATA SHEET'!$A$2:$A$253,'DATA SHEET'!$G$2:$G$253)</f>
        <v>6.6166666666666671</v>
      </c>
      <c r="E660" t="str">
        <f>LOOKUP($A660,'DATA SHEET'!$A$2:$A$253,'DATA SHEET'!$H$2:$H$253)</f>
        <v>43.182620</v>
      </c>
      <c r="F660" t="str">
        <f>LOOKUP($A660,'DATA SHEET'!$A$2:$A$253,'DATA SHEET'!$I$2:$I$253)</f>
        <v xml:space="preserve"> -79.245815</v>
      </c>
      <c r="G660">
        <f>LOOKUP($A660,'DATA SHEET'!$A$2:$A$253,'DATA SHEET'!$J$2:$J$253)</f>
        <v>18</v>
      </c>
      <c r="H660" t="str">
        <f>LOOKUP($A660,'DATA SHEET'!$A$2:$A$253,'DATA SHEET'!$K$2:$K$253)</f>
        <v>Mostly Cloudy</v>
      </c>
      <c r="I660" t="str">
        <f>LOOKUP($A660,'DATA SHEET'!$A$2:$A$253,'DATA SHEET'!$T$2:$T$253)</f>
        <v>SMALL</v>
      </c>
      <c r="J660" t="str">
        <f>LOOKUP($A660,'DATA SHEET'!$A$2:$A$253,'DATA SHEET'!$R$2:$R$253)</f>
        <v>YES</v>
      </c>
      <c r="K660" t="str">
        <f>LOOKUP($A660,'DATA SHEET'!$A$2:$A$253,'DATA SHEET'!$O$2:$O$253)</f>
        <v>Green Area</v>
      </c>
      <c r="L660" t="s">
        <v>22</v>
      </c>
      <c r="M660">
        <v>0.10002033746861862</v>
      </c>
      <c r="N660" t="s">
        <v>18</v>
      </c>
      <c r="O660">
        <v>1.262</v>
      </c>
    </row>
    <row r="661" spans="1:15" x14ac:dyDescent="0.25">
      <c r="A661" s="1" t="s">
        <v>57</v>
      </c>
      <c r="B661" t="s">
        <v>58</v>
      </c>
      <c r="C661" t="str">
        <f>LOOKUP(A661,'DATA SHEET'!$A$2:$A$253,'DATA SHEET'!$E$2:$E$253)</f>
        <v>20227856</v>
      </c>
      <c r="D661">
        <f>LOOKUP(A661,'DATA SHEET'!$A$2:$A$253,'DATA SHEET'!$G$2:$G$253)</f>
        <v>6.6166666666666671</v>
      </c>
      <c r="E661" t="str">
        <f>LOOKUP($A661,'DATA SHEET'!$A$2:$A$253,'DATA SHEET'!$H$2:$H$253)</f>
        <v>43.182620</v>
      </c>
      <c r="F661" t="str">
        <f>LOOKUP($A661,'DATA SHEET'!$A$2:$A$253,'DATA SHEET'!$I$2:$I$253)</f>
        <v xml:space="preserve"> -79.245815</v>
      </c>
      <c r="G661">
        <f>LOOKUP($A661,'DATA SHEET'!$A$2:$A$253,'DATA SHEET'!$J$2:$J$253)</f>
        <v>18</v>
      </c>
      <c r="H661" t="str">
        <f>LOOKUP($A661,'DATA SHEET'!$A$2:$A$253,'DATA SHEET'!$K$2:$K$253)</f>
        <v>Mostly Cloudy</v>
      </c>
      <c r="I661" t="str">
        <f>LOOKUP($A661,'DATA SHEET'!$A$2:$A$253,'DATA SHEET'!$T$2:$T$253)</f>
        <v>SMALL</v>
      </c>
      <c r="J661" t="str">
        <f>LOOKUP($A661,'DATA SHEET'!$A$2:$A$253,'DATA SHEET'!$R$2:$R$253)</f>
        <v>YES</v>
      </c>
      <c r="K661" t="str">
        <f>LOOKUP($A661,'DATA SHEET'!$A$2:$A$253,'DATA SHEET'!$O$2:$O$253)</f>
        <v>Green Area</v>
      </c>
      <c r="L661" t="s">
        <v>22</v>
      </c>
      <c r="M661">
        <v>0.10002033746861862</v>
      </c>
      <c r="N661" t="s">
        <v>18</v>
      </c>
      <c r="O661">
        <v>0.749</v>
      </c>
    </row>
    <row r="662" spans="1:15" x14ac:dyDescent="0.25">
      <c r="A662" s="1" t="s">
        <v>57</v>
      </c>
      <c r="B662" t="s">
        <v>58</v>
      </c>
      <c r="C662" t="str">
        <f>LOOKUP(A662,'DATA SHEET'!$A$2:$A$253,'DATA SHEET'!$E$2:$E$253)</f>
        <v>20227856</v>
      </c>
      <c r="D662">
        <f>LOOKUP(A662,'DATA SHEET'!$A$2:$A$253,'DATA SHEET'!$G$2:$G$253)</f>
        <v>6.6166666666666671</v>
      </c>
      <c r="E662" t="str">
        <f>LOOKUP($A662,'DATA SHEET'!$A$2:$A$253,'DATA SHEET'!$H$2:$H$253)</f>
        <v>43.182620</v>
      </c>
      <c r="F662" t="str">
        <f>LOOKUP($A662,'DATA SHEET'!$A$2:$A$253,'DATA SHEET'!$I$2:$I$253)</f>
        <v xml:space="preserve"> -79.245815</v>
      </c>
      <c r="G662">
        <f>LOOKUP($A662,'DATA SHEET'!$A$2:$A$253,'DATA SHEET'!$J$2:$J$253)</f>
        <v>18</v>
      </c>
      <c r="H662" t="str">
        <f>LOOKUP($A662,'DATA SHEET'!$A$2:$A$253,'DATA SHEET'!$K$2:$K$253)</f>
        <v>Mostly Cloudy</v>
      </c>
      <c r="I662" t="str">
        <f>LOOKUP($A662,'DATA SHEET'!$A$2:$A$253,'DATA SHEET'!$T$2:$T$253)</f>
        <v>SMALL</v>
      </c>
      <c r="J662" t="str">
        <f>LOOKUP($A662,'DATA SHEET'!$A$2:$A$253,'DATA SHEET'!$R$2:$R$253)</f>
        <v>YES</v>
      </c>
      <c r="K662" t="str">
        <f>LOOKUP($A662,'DATA SHEET'!$A$2:$A$253,'DATA SHEET'!$O$2:$O$253)</f>
        <v>Green Area</v>
      </c>
      <c r="L662" t="s">
        <v>22</v>
      </c>
      <c r="M662">
        <v>0.10002033746861862</v>
      </c>
      <c r="N662" t="s">
        <v>18</v>
      </c>
      <c r="O662">
        <v>2.5379999999999998</v>
      </c>
    </row>
    <row r="663" spans="1:15" x14ac:dyDescent="0.25">
      <c r="A663" s="1" t="s">
        <v>57</v>
      </c>
      <c r="B663" t="s">
        <v>58</v>
      </c>
      <c r="C663" t="str">
        <f>LOOKUP(A663,'DATA SHEET'!$A$2:$A$253,'DATA SHEET'!$E$2:$E$253)</f>
        <v>20227856</v>
      </c>
      <c r="D663">
        <f>LOOKUP(A663,'DATA SHEET'!$A$2:$A$253,'DATA SHEET'!$G$2:$G$253)</f>
        <v>6.6166666666666671</v>
      </c>
      <c r="E663" t="str">
        <f>LOOKUP($A663,'DATA SHEET'!$A$2:$A$253,'DATA SHEET'!$H$2:$H$253)</f>
        <v>43.182620</v>
      </c>
      <c r="F663" t="str">
        <f>LOOKUP($A663,'DATA SHEET'!$A$2:$A$253,'DATA SHEET'!$I$2:$I$253)</f>
        <v xml:space="preserve"> -79.245815</v>
      </c>
      <c r="G663">
        <f>LOOKUP($A663,'DATA SHEET'!$A$2:$A$253,'DATA SHEET'!$J$2:$J$253)</f>
        <v>18</v>
      </c>
      <c r="H663" t="str">
        <f>LOOKUP($A663,'DATA SHEET'!$A$2:$A$253,'DATA SHEET'!$K$2:$K$253)</f>
        <v>Mostly Cloudy</v>
      </c>
      <c r="I663" t="str">
        <f>LOOKUP($A663,'DATA SHEET'!$A$2:$A$253,'DATA SHEET'!$T$2:$T$253)</f>
        <v>SMALL</v>
      </c>
      <c r="J663" t="str">
        <f>LOOKUP($A663,'DATA SHEET'!$A$2:$A$253,'DATA SHEET'!$R$2:$R$253)</f>
        <v>YES</v>
      </c>
      <c r="K663" t="str">
        <f>LOOKUP($A663,'DATA SHEET'!$A$2:$A$253,'DATA SHEET'!$O$2:$O$253)</f>
        <v>Green Area</v>
      </c>
      <c r="L663" t="s">
        <v>22</v>
      </c>
      <c r="M663">
        <v>0.10002033746861862</v>
      </c>
      <c r="N663" t="s">
        <v>18</v>
      </c>
      <c r="O663">
        <v>1.2490000000000001</v>
      </c>
    </row>
    <row r="664" spans="1:15" x14ac:dyDescent="0.25">
      <c r="A664" s="1" t="s">
        <v>57</v>
      </c>
      <c r="B664" t="s">
        <v>58</v>
      </c>
      <c r="C664" t="str">
        <f>LOOKUP(A664,'DATA SHEET'!$A$2:$A$253,'DATA SHEET'!$E$2:$E$253)</f>
        <v>20227856</v>
      </c>
      <c r="D664">
        <f>LOOKUP(A664,'DATA SHEET'!$A$2:$A$253,'DATA SHEET'!$G$2:$G$253)</f>
        <v>6.6166666666666671</v>
      </c>
      <c r="E664" t="str">
        <f>LOOKUP($A664,'DATA SHEET'!$A$2:$A$253,'DATA SHEET'!$H$2:$H$253)</f>
        <v>43.182620</v>
      </c>
      <c r="F664" t="str">
        <f>LOOKUP($A664,'DATA SHEET'!$A$2:$A$253,'DATA SHEET'!$I$2:$I$253)</f>
        <v xml:space="preserve"> -79.245815</v>
      </c>
      <c r="G664">
        <f>LOOKUP($A664,'DATA SHEET'!$A$2:$A$253,'DATA SHEET'!$J$2:$J$253)</f>
        <v>18</v>
      </c>
      <c r="H664" t="str">
        <f>LOOKUP($A664,'DATA SHEET'!$A$2:$A$253,'DATA SHEET'!$K$2:$K$253)</f>
        <v>Mostly Cloudy</v>
      </c>
      <c r="I664" t="str">
        <f>LOOKUP($A664,'DATA SHEET'!$A$2:$A$253,'DATA SHEET'!$T$2:$T$253)</f>
        <v>SMALL</v>
      </c>
      <c r="J664" t="str">
        <f>LOOKUP($A664,'DATA SHEET'!$A$2:$A$253,'DATA SHEET'!$R$2:$R$253)</f>
        <v>YES</v>
      </c>
      <c r="K664" t="str">
        <f>LOOKUP($A664,'DATA SHEET'!$A$2:$A$253,'DATA SHEET'!$O$2:$O$253)</f>
        <v>Green Area</v>
      </c>
      <c r="L664" t="s">
        <v>22</v>
      </c>
      <c r="M664">
        <v>0.10002033746861862</v>
      </c>
      <c r="N664" t="s">
        <v>18</v>
      </c>
      <c r="O664">
        <v>1.7490000000000001</v>
      </c>
    </row>
    <row r="665" spans="1:15" x14ac:dyDescent="0.25">
      <c r="A665" s="1" t="s">
        <v>57</v>
      </c>
      <c r="B665" t="s">
        <v>58</v>
      </c>
      <c r="C665" t="str">
        <f>LOOKUP(A665,'DATA SHEET'!$A$2:$A$253,'DATA SHEET'!$E$2:$E$253)</f>
        <v>20227856</v>
      </c>
      <c r="D665">
        <f>LOOKUP(A665,'DATA SHEET'!$A$2:$A$253,'DATA SHEET'!$G$2:$G$253)</f>
        <v>6.6166666666666671</v>
      </c>
      <c r="E665" t="str">
        <f>LOOKUP($A665,'DATA SHEET'!$A$2:$A$253,'DATA SHEET'!$H$2:$H$253)</f>
        <v>43.182620</v>
      </c>
      <c r="F665" t="str">
        <f>LOOKUP($A665,'DATA SHEET'!$A$2:$A$253,'DATA SHEET'!$I$2:$I$253)</f>
        <v xml:space="preserve"> -79.245815</v>
      </c>
      <c r="G665">
        <f>LOOKUP($A665,'DATA SHEET'!$A$2:$A$253,'DATA SHEET'!$J$2:$J$253)</f>
        <v>18</v>
      </c>
      <c r="H665" t="str">
        <f>LOOKUP($A665,'DATA SHEET'!$A$2:$A$253,'DATA SHEET'!$K$2:$K$253)</f>
        <v>Mostly Cloudy</v>
      </c>
      <c r="I665" t="str">
        <f>LOOKUP($A665,'DATA SHEET'!$A$2:$A$253,'DATA SHEET'!$T$2:$T$253)</f>
        <v>SMALL</v>
      </c>
      <c r="J665" t="str">
        <f>LOOKUP($A665,'DATA SHEET'!$A$2:$A$253,'DATA SHEET'!$R$2:$R$253)</f>
        <v>YES</v>
      </c>
      <c r="K665" t="str">
        <f>LOOKUP($A665,'DATA SHEET'!$A$2:$A$253,'DATA SHEET'!$O$2:$O$253)</f>
        <v>Green Area</v>
      </c>
      <c r="L665" t="s">
        <v>22</v>
      </c>
      <c r="M665">
        <v>0.10002033746861862</v>
      </c>
      <c r="N665" t="s">
        <v>18</v>
      </c>
      <c r="O665">
        <v>0.499</v>
      </c>
    </row>
    <row r="666" spans="1:15" x14ac:dyDescent="0.25">
      <c r="A666" s="1" t="s">
        <v>57</v>
      </c>
      <c r="B666" t="s">
        <v>58</v>
      </c>
      <c r="C666" t="str">
        <f>LOOKUP(A666,'DATA SHEET'!$A$2:$A$253,'DATA SHEET'!$E$2:$E$253)</f>
        <v>20227856</v>
      </c>
      <c r="D666">
        <f>LOOKUP(A666,'DATA SHEET'!$A$2:$A$253,'DATA SHEET'!$G$2:$G$253)</f>
        <v>6.6166666666666671</v>
      </c>
      <c r="E666" t="str">
        <f>LOOKUP($A666,'DATA SHEET'!$A$2:$A$253,'DATA SHEET'!$H$2:$H$253)</f>
        <v>43.182620</v>
      </c>
      <c r="F666" t="str">
        <f>LOOKUP($A666,'DATA SHEET'!$A$2:$A$253,'DATA SHEET'!$I$2:$I$253)</f>
        <v xml:space="preserve"> -79.245815</v>
      </c>
      <c r="G666">
        <f>LOOKUP($A666,'DATA SHEET'!$A$2:$A$253,'DATA SHEET'!$J$2:$J$253)</f>
        <v>18</v>
      </c>
      <c r="H666" t="str">
        <f>LOOKUP($A666,'DATA SHEET'!$A$2:$A$253,'DATA SHEET'!$K$2:$K$253)</f>
        <v>Mostly Cloudy</v>
      </c>
      <c r="I666" t="str">
        <f>LOOKUP($A666,'DATA SHEET'!$A$2:$A$253,'DATA SHEET'!$T$2:$T$253)</f>
        <v>SMALL</v>
      </c>
      <c r="J666" t="str">
        <f>LOOKUP($A666,'DATA SHEET'!$A$2:$A$253,'DATA SHEET'!$R$2:$R$253)</f>
        <v>YES</v>
      </c>
      <c r="K666" t="str">
        <f>LOOKUP($A666,'DATA SHEET'!$A$2:$A$253,'DATA SHEET'!$O$2:$O$253)</f>
        <v>Green Area</v>
      </c>
      <c r="L666" t="s">
        <v>22</v>
      </c>
      <c r="M666">
        <v>0.10002033746861862</v>
      </c>
      <c r="N666" t="s">
        <v>18</v>
      </c>
      <c r="O666">
        <v>1.2490000000000001</v>
      </c>
    </row>
    <row r="667" spans="1:15" x14ac:dyDescent="0.25">
      <c r="A667" s="1" t="s">
        <v>57</v>
      </c>
      <c r="B667" t="s">
        <v>58</v>
      </c>
      <c r="C667" t="str">
        <f>LOOKUP(A667,'DATA SHEET'!$A$2:$A$253,'DATA SHEET'!$E$2:$E$253)</f>
        <v>20227856</v>
      </c>
      <c r="D667">
        <f>LOOKUP(A667,'DATA SHEET'!$A$2:$A$253,'DATA SHEET'!$G$2:$G$253)</f>
        <v>6.6166666666666671</v>
      </c>
      <c r="E667" t="str">
        <f>LOOKUP($A667,'DATA SHEET'!$A$2:$A$253,'DATA SHEET'!$H$2:$H$253)</f>
        <v>43.182620</v>
      </c>
      <c r="F667" t="str">
        <f>LOOKUP($A667,'DATA SHEET'!$A$2:$A$253,'DATA SHEET'!$I$2:$I$253)</f>
        <v xml:space="preserve"> -79.245815</v>
      </c>
      <c r="G667">
        <f>LOOKUP($A667,'DATA SHEET'!$A$2:$A$253,'DATA SHEET'!$J$2:$J$253)</f>
        <v>18</v>
      </c>
      <c r="H667" t="str">
        <f>LOOKUP($A667,'DATA SHEET'!$A$2:$A$253,'DATA SHEET'!$K$2:$K$253)</f>
        <v>Mostly Cloudy</v>
      </c>
      <c r="I667" t="str">
        <f>LOOKUP($A667,'DATA SHEET'!$A$2:$A$253,'DATA SHEET'!$T$2:$T$253)</f>
        <v>SMALL</v>
      </c>
      <c r="J667" t="str">
        <f>LOOKUP($A667,'DATA SHEET'!$A$2:$A$253,'DATA SHEET'!$R$2:$R$253)</f>
        <v>YES</v>
      </c>
      <c r="K667" t="str">
        <f>LOOKUP($A667,'DATA SHEET'!$A$2:$A$253,'DATA SHEET'!$O$2:$O$253)</f>
        <v>Green Area</v>
      </c>
      <c r="L667" t="s">
        <v>22</v>
      </c>
      <c r="M667">
        <v>0.10002033746861862</v>
      </c>
      <c r="N667" t="s">
        <v>18</v>
      </c>
      <c r="O667">
        <v>0.999</v>
      </c>
    </row>
    <row r="668" spans="1:15" x14ac:dyDescent="0.25">
      <c r="A668" s="1" t="s">
        <v>57</v>
      </c>
      <c r="B668" t="s">
        <v>58</v>
      </c>
      <c r="C668" t="str">
        <f>LOOKUP(A668,'DATA SHEET'!$A$2:$A$253,'DATA SHEET'!$E$2:$E$253)</f>
        <v>20227856</v>
      </c>
      <c r="D668">
        <f>LOOKUP(A668,'DATA SHEET'!$A$2:$A$253,'DATA SHEET'!$G$2:$G$253)</f>
        <v>6.6166666666666671</v>
      </c>
      <c r="E668" t="str">
        <f>LOOKUP($A668,'DATA SHEET'!$A$2:$A$253,'DATA SHEET'!$H$2:$H$253)</f>
        <v>43.182620</v>
      </c>
      <c r="F668" t="str">
        <f>LOOKUP($A668,'DATA SHEET'!$A$2:$A$253,'DATA SHEET'!$I$2:$I$253)</f>
        <v xml:space="preserve"> -79.245815</v>
      </c>
      <c r="G668">
        <f>LOOKUP($A668,'DATA SHEET'!$A$2:$A$253,'DATA SHEET'!$J$2:$J$253)</f>
        <v>18</v>
      </c>
      <c r="H668" t="str">
        <f>LOOKUP($A668,'DATA SHEET'!$A$2:$A$253,'DATA SHEET'!$K$2:$K$253)</f>
        <v>Mostly Cloudy</v>
      </c>
      <c r="I668" t="str">
        <f>LOOKUP($A668,'DATA SHEET'!$A$2:$A$253,'DATA SHEET'!$T$2:$T$253)</f>
        <v>SMALL</v>
      </c>
      <c r="J668" t="str">
        <f>LOOKUP($A668,'DATA SHEET'!$A$2:$A$253,'DATA SHEET'!$R$2:$R$253)</f>
        <v>YES</v>
      </c>
      <c r="K668" t="str">
        <f>LOOKUP($A668,'DATA SHEET'!$A$2:$A$253,'DATA SHEET'!$O$2:$O$253)</f>
        <v>Green Area</v>
      </c>
      <c r="L668" t="s">
        <v>22</v>
      </c>
      <c r="M668">
        <v>0.10002033746861862</v>
      </c>
      <c r="N668" t="s">
        <v>18</v>
      </c>
      <c r="O668">
        <v>2.2490000000000001</v>
      </c>
    </row>
    <row r="669" spans="1:15" x14ac:dyDescent="0.25">
      <c r="A669" s="1" t="s">
        <v>57</v>
      </c>
      <c r="B669" t="s">
        <v>58</v>
      </c>
      <c r="C669" t="str">
        <f>LOOKUP(A669,'DATA SHEET'!$A$2:$A$253,'DATA SHEET'!$E$2:$E$253)</f>
        <v>20227856</v>
      </c>
      <c r="D669">
        <f>LOOKUP(A669,'DATA SHEET'!$A$2:$A$253,'DATA SHEET'!$G$2:$G$253)</f>
        <v>6.6166666666666671</v>
      </c>
      <c r="E669" t="str">
        <f>LOOKUP($A669,'DATA SHEET'!$A$2:$A$253,'DATA SHEET'!$H$2:$H$253)</f>
        <v>43.182620</v>
      </c>
      <c r="F669" t="str">
        <f>LOOKUP($A669,'DATA SHEET'!$A$2:$A$253,'DATA SHEET'!$I$2:$I$253)</f>
        <v xml:space="preserve"> -79.245815</v>
      </c>
      <c r="G669">
        <f>LOOKUP($A669,'DATA SHEET'!$A$2:$A$253,'DATA SHEET'!$J$2:$J$253)</f>
        <v>18</v>
      </c>
      <c r="H669" t="str">
        <f>LOOKUP($A669,'DATA SHEET'!$A$2:$A$253,'DATA SHEET'!$K$2:$K$253)</f>
        <v>Mostly Cloudy</v>
      </c>
      <c r="I669" t="str">
        <f>LOOKUP($A669,'DATA SHEET'!$A$2:$A$253,'DATA SHEET'!$T$2:$T$253)</f>
        <v>SMALL</v>
      </c>
      <c r="J669" t="str">
        <f>LOOKUP($A669,'DATA SHEET'!$A$2:$A$253,'DATA SHEET'!$R$2:$R$253)</f>
        <v>YES</v>
      </c>
      <c r="K669" t="str">
        <f>LOOKUP($A669,'DATA SHEET'!$A$2:$A$253,'DATA SHEET'!$O$2:$O$253)</f>
        <v>Green Area</v>
      </c>
      <c r="L669" t="s">
        <v>22</v>
      </c>
      <c r="M669">
        <v>0.10002033746861862</v>
      </c>
      <c r="N669" t="s">
        <v>18</v>
      </c>
      <c r="O669">
        <v>3.7490000000000001</v>
      </c>
    </row>
    <row r="670" spans="1:15" x14ac:dyDescent="0.25">
      <c r="A670" s="1" t="s">
        <v>57</v>
      </c>
      <c r="B670" t="s">
        <v>58</v>
      </c>
      <c r="C670" t="str">
        <f>LOOKUP(A670,'DATA SHEET'!$A$2:$A$253,'DATA SHEET'!$E$2:$E$253)</f>
        <v>20227856</v>
      </c>
      <c r="D670">
        <f>LOOKUP(A670,'DATA SHEET'!$A$2:$A$253,'DATA SHEET'!$G$2:$G$253)</f>
        <v>6.6166666666666671</v>
      </c>
      <c r="E670" t="str">
        <f>LOOKUP($A670,'DATA SHEET'!$A$2:$A$253,'DATA SHEET'!$H$2:$H$253)</f>
        <v>43.182620</v>
      </c>
      <c r="F670" t="str">
        <f>LOOKUP($A670,'DATA SHEET'!$A$2:$A$253,'DATA SHEET'!$I$2:$I$253)</f>
        <v xml:space="preserve"> -79.245815</v>
      </c>
      <c r="G670">
        <f>LOOKUP($A670,'DATA SHEET'!$A$2:$A$253,'DATA SHEET'!$J$2:$J$253)</f>
        <v>18</v>
      </c>
      <c r="H670" t="str">
        <f>LOOKUP($A670,'DATA SHEET'!$A$2:$A$253,'DATA SHEET'!$K$2:$K$253)</f>
        <v>Mostly Cloudy</v>
      </c>
      <c r="I670" t="str">
        <f>LOOKUP($A670,'DATA SHEET'!$A$2:$A$253,'DATA SHEET'!$T$2:$T$253)</f>
        <v>SMALL</v>
      </c>
      <c r="J670" t="str">
        <f>LOOKUP($A670,'DATA SHEET'!$A$2:$A$253,'DATA SHEET'!$R$2:$R$253)</f>
        <v>YES</v>
      </c>
      <c r="K670" t="str">
        <f>LOOKUP($A670,'DATA SHEET'!$A$2:$A$253,'DATA SHEET'!$O$2:$O$253)</f>
        <v>Green Area</v>
      </c>
      <c r="L670" t="s">
        <v>22</v>
      </c>
      <c r="M670">
        <v>0.10002033746861862</v>
      </c>
      <c r="N670" t="s">
        <v>18</v>
      </c>
      <c r="O670">
        <v>0.999</v>
      </c>
    </row>
    <row r="671" spans="1:15" x14ac:dyDescent="0.25">
      <c r="A671" s="1" t="s">
        <v>57</v>
      </c>
      <c r="B671" t="s">
        <v>58</v>
      </c>
      <c r="C671" t="str">
        <f>LOOKUP(A671,'DATA SHEET'!$A$2:$A$253,'DATA SHEET'!$E$2:$E$253)</f>
        <v>20227856</v>
      </c>
      <c r="D671">
        <f>LOOKUP(A671,'DATA SHEET'!$A$2:$A$253,'DATA SHEET'!$G$2:$G$253)</f>
        <v>6.6166666666666671</v>
      </c>
      <c r="E671" t="str">
        <f>LOOKUP($A671,'DATA SHEET'!$A$2:$A$253,'DATA SHEET'!$H$2:$H$253)</f>
        <v>43.182620</v>
      </c>
      <c r="F671" t="str">
        <f>LOOKUP($A671,'DATA SHEET'!$A$2:$A$253,'DATA SHEET'!$I$2:$I$253)</f>
        <v xml:space="preserve"> -79.245815</v>
      </c>
      <c r="G671">
        <f>LOOKUP($A671,'DATA SHEET'!$A$2:$A$253,'DATA SHEET'!$J$2:$J$253)</f>
        <v>18</v>
      </c>
      <c r="H671" t="str">
        <f>LOOKUP($A671,'DATA SHEET'!$A$2:$A$253,'DATA SHEET'!$K$2:$K$253)</f>
        <v>Mostly Cloudy</v>
      </c>
      <c r="I671" t="str">
        <f>LOOKUP($A671,'DATA SHEET'!$A$2:$A$253,'DATA SHEET'!$T$2:$T$253)</f>
        <v>SMALL</v>
      </c>
      <c r="J671" t="str">
        <f>LOOKUP($A671,'DATA SHEET'!$A$2:$A$253,'DATA SHEET'!$R$2:$R$253)</f>
        <v>YES</v>
      </c>
      <c r="K671" t="str">
        <f>LOOKUP($A671,'DATA SHEET'!$A$2:$A$253,'DATA SHEET'!$O$2:$O$253)</f>
        <v>Green Area</v>
      </c>
      <c r="L671" t="s">
        <v>22</v>
      </c>
      <c r="M671">
        <v>0.10002033746861862</v>
      </c>
      <c r="N671" t="s">
        <v>18</v>
      </c>
      <c r="O671">
        <v>0.749</v>
      </c>
    </row>
    <row r="672" spans="1:15" x14ac:dyDescent="0.25">
      <c r="A672" s="1" t="s">
        <v>57</v>
      </c>
      <c r="B672" t="s">
        <v>58</v>
      </c>
      <c r="C672" t="str">
        <f>LOOKUP(A672,'DATA SHEET'!$A$2:$A$253,'DATA SHEET'!$E$2:$E$253)</f>
        <v>20227856</v>
      </c>
      <c r="D672">
        <f>LOOKUP(A672,'DATA SHEET'!$A$2:$A$253,'DATA SHEET'!$G$2:$G$253)</f>
        <v>6.6166666666666671</v>
      </c>
      <c r="E672" t="str">
        <f>LOOKUP($A672,'DATA SHEET'!$A$2:$A$253,'DATA SHEET'!$H$2:$H$253)</f>
        <v>43.182620</v>
      </c>
      <c r="F672" t="str">
        <f>LOOKUP($A672,'DATA SHEET'!$A$2:$A$253,'DATA SHEET'!$I$2:$I$253)</f>
        <v xml:space="preserve"> -79.245815</v>
      </c>
      <c r="G672">
        <f>LOOKUP($A672,'DATA SHEET'!$A$2:$A$253,'DATA SHEET'!$J$2:$J$253)</f>
        <v>18</v>
      </c>
      <c r="H672" t="str">
        <f>LOOKUP($A672,'DATA SHEET'!$A$2:$A$253,'DATA SHEET'!$K$2:$K$253)</f>
        <v>Mostly Cloudy</v>
      </c>
      <c r="I672" t="str">
        <f>LOOKUP($A672,'DATA SHEET'!$A$2:$A$253,'DATA SHEET'!$T$2:$T$253)</f>
        <v>SMALL</v>
      </c>
      <c r="J672" t="str">
        <f>LOOKUP($A672,'DATA SHEET'!$A$2:$A$253,'DATA SHEET'!$R$2:$R$253)</f>
        <v>YES</v>
      </c>
      <c r="K672" t="str">
        <f>LOOKUP($A672,'DATA SHEET'!$A$2:$A$253,'DATA SHEET'!$O$2:$O$253)</f>
        <v>Green Area</v>
      </c>
      <c r="L672" t="s">
        <v>22</v>
      </c>
      <c r="M672">
        <v>0.10002033746861862</v>
      </c>
      <c r="N672" t="s">
        <v>18</v>
      </c>
      <c r="O672">
        <v>1.2490000000000001</v>
      </c>
    </row>
    <row r="673" spans="1:15" x14ac:dyDescent="0.25">
      <c r="A673" s="1" t="s">
        <v>57</v>
      </c>
      <c r="B673" t="s">
        <v>58</v>
      </c>
      <c r="C673" t="str">
        <f>LOOKUP(A673,'DATA SHEET'!$A$2:$A$253,'DATA SHEET'!$E$2:$E$253)</f>
        <v>20227856</v>
      </c>
      <c r="D673">
        <f>LOOKUP(A673,'DATA SHEET'!$A$2:$A$253,'DATA SHEET'!$G$2:$G$253)</f>
        <v>6.6166666666666671</v>
      </c>
      <c r="E673" t="str">
        <f>LOOKUP($A673,'DATA SHEET'!$A$2:$A$253,'DATA SHEET'!$H$2:$H$253)</f>
        <v>43.182620</v>
      </c>
      <c r="F673" t="str">
        <f>LOOKUP($A673,'DATA SHEET'!$A$2:$A$253,'DATA SHEET'!$I$2:$I$253)</f>
        <v xml:space="preserve"> -79.245815</v>
      </c>
      <c r="G673">
        <f>LOOKUP($A673,'DATA SHEET'!$A$2:$A$253,'DATA SHEET'!$J$2:$J$253)</f>
        <v>18</v>
      </c>
      <c r="H673" t="str">
        <f>LOOKUP($A673,'DATA SHEET'!$A$2:$A$253,'DATA SHEET'!$K$2:$K$253)</f>
        <v>Mostly Cloudy</v>
      </c>
      <c r="I673" t="str">
        <f>LOOKUP($A673,'DATA SHEET'!$A$2:$A$253,'DATA SHEET'!$T$2:$T$253)</f>
        <v>SMALL</v>
      </c>
      <c r="J673" t="str">
        <f>LOOKUP($A673,'DATA SHEET'!$A$2:$A$253,'DATA SHEET'!$R$2:$R$253)</f>
        <v>YES</v>
      </c>
      <c r="K673" t="str">
        <f>LOOKUP($A673,'DATA SHEET'!$A$2:$A$253,'DATA SHEET'!$O$2:$O$253)</f>
        <v>Green Area</v>
      </c>
      <c r="L673" t="s">
        <v>22</v>
      </c>
      <c r="M673">
        <v>0.10002033746861862</v>
      </c>
      <c r="N673" t="s">
        <v>18</v>
      </c>
      <c r="O673">
        <v>0.999</v>
      </c>
    </row>
    <row r="674" spans="1:15" x14ac:dyDescent="0.25">
      <c r="A674" s="1" t="s">
        <v>57</v>
      </c>
      <c r="B674" t="s">
        <v>58</v>
      </c>
      <c r="C674" t="str">
        <f>LOOKUP(A674,'DATA SHEET'!$A$2:$A$253,'DATA SHEET'!$E$2:$E$253)</f>
        <v>20227856</v>
      </c>
      <c r="D674">
        <f>LOOKUP(A674,'DATA SHEET'!$A$2:$A$253,'DATA SHEET'!$G$2:$G$253)</f>
        <v>6.6166666666666671</v>
      </c>
      <c r="E674" t="str">
        <f>LOOKUP($A674,'DATA SHEET'!$A$2:$A$253,'DATA SHEET'!$H$2:$H$253)</f>
        <v>43.182620</v>
      </c>
      <c r="F674" t="str">
        <f>LOOKUP($A674,'DATA SHEET'!$A$2:$A$253,'DATA SHEET'!$I$2:$I$253)</f>
        <v xml:space="preserve"> -79.245815</v>
      </c>
      <c r="G674">
        <f>LOOKUP($A674,'DATA SHEET'!$A$2:$A$253,'DATA SHEET'!$J$2:$J$253)</f>
        <v>18</v>
      </c>
      <c r="H674" t="str">
        <f>LOOKUP($A674,'DATA SHEET'!$A$2:$A$253,'DATA SHEET'!$K$2:$K$253)</f>
        <v>Mostly Cloudy</v>
      </c>
      <c r="I674" t="str">
        <f>LOOKUP($A674,'DATA SHEET'!$A$2:$A$253,'DATA SHEET'!$T$2:$T$253)</f>
        <v>SMALL</v>
      </c>
      <c r="J674" t="str">
        <f>LOOKUP($A674,'DATA SHEET'!$A$2:$A$253,'DATA SHEET'!$R$2:$R$253)</f>
        <v>YES</v>
      </c>
      <c r="K674" t="str">
        <f>LOOKUP($A674,'DATA SHEET'!$A$2:$A$253,'DATA SHEET'!$O$2:$O$253)</f>
        <v>Green Area</v>
      </c>
      <c r="L674" t="s">
        <v>22</v>
      </c>
      <c r="M674">
        <v>0.10002033746861862</v>
      </c>
      <c r="N674" t="s">
        <v>18</v>
      </c>
      <c r="O674">
        <v>0.749</v>
      </c>
    </row>
    <row r="675" spans="1:15" x14ac:dyDescent="0.25">
      <c r="A675" s="1" t="s">
        <v>57</v>
      </c>
      <c r="B675" t="s">
        <v>58</v>
      </c>
      <c r="C675" t="str">
        <f>LOOKUP(A675,'DATA SHEET'!$A$2:$A$253,'DATA SHEET'!$E$2:$E$253)</f>
        <v>20227856</v>
      </c>
      <c r="D675">
        <f>LOOKUP(A675,'DATA SHEET'!$A$2:$A$253,'DATA SHEET'!$G$2:$G$253)</f>
        <v>6.6166666666666671</v>
      </c>
      <c r="E675" t="str">
        <f>LOOKUP($A675,'DATA SHEET'!$A$2:$A$253,'DATA SHEET'!$H$2:$H$253)</f>
        <v>43.182620</v>
      </c>
      <c r="F675" t="str">
        <f>LOOKUP($A675,'DATA SHEET'!$A$2:$A$253,'DATA SHEET'!$I$2:$I$253)</f>
        <v xml:space="preserve"> -79.245815</v>
      </c>
      <c r="G675">
        <f>LOOKUP($A675,'DATA SHEET'!$A$2:$A$253,'DATA SHEET'!$J$2:$J$253)</f>
        <v>18</v>
      </c>
      <c r="H675" t="str">
        <f>LOOKUP($A675,'DATA SHEET'!$A$2:$A$253,'DATA SHEET'!$K$2:$K$253)</f>
        <v>Mostly Cloudy</v>
      </c>
      <c r="I675" t="str">
        <f>LOOKUP($A675,'DATA SHEET'!$A$2:$A$253,'DATA SHEET'!$T$2:$T$253)</f>
        <v>SMALL</v>
      </c>
      <c r="J675" t="str">
        <f>LOOKUP($A675,'DATA SHEET'!$A$2:$A$253,'DATA SHEET'!$R$2:$R$253)</f>
        <v>YES</v>
      </c>
      <c r="K675" t="str">
        <f>LOOKUP($A675,'DATA SHEET'!$A$2:$A$253,'DATA SHEET'!$O$2:$O$253)</f>
        <v>Green Area</v>
      </c>
      <c r="L675" t="s">
        <v>22</v>
      </c>
      <c r="M675">
        <v>0.10002033746861862</v>
      </c>
      <c r="N675" t="s">
        <v>18</v>
      </c>
      <c r="O675">
        <v>0.29899999999999999</v>
      </c>
    </row>
    <row r="676" spans="1:15" x14ac:dyDescent="0.25">
      <c r="A676" s="1" t="s">
        <v>57</v>
      </c>
      <c r="B676" t="s">
        <v>58</v>
      </c>
      <c r="C676" t="str">
        <f>LOOKUP(A676,'DATA SHEET'!$A$2:$A$253,'DATA SHEET'!$E$2:$E$253)</f>
        <v>20227856</v>
      </c>
      <c r="D676">
        <f>LOOKUP(A676,'DATA SHEET'!$A$2:$A$253,'DATA SHEET'!$G$2:$G$253)</f>
        <v>6.6166666666666671</v>
      </c>
      <c r="E676" t="str">
        <f>LOOKUP($A676,'DATA SHEET'!$A$2:$A$253,'DATA SHEET'!$H$2:$H$253)</f>
        <v>43.182620</v>
      </c>
      <c r="F676" t="str">
        <f>LOOKUP($A676,'DATA SHEET'!$A$2:$A$253,'DATA SHEET'!$I$2:$I$253)</f>
        <v xml:space="preserve"> -79.245815</v>
      </c>
      <c r="G676">
        <f>LOOKUP($A676,'DATA SHEET'!$A$2:$A$253,'DATA SHEET'!$J$2:$J$253)</f>
        <v>18</v>
      </c>
      <c r="H676" t="str">
        <f>LOOKUP($A676,'DATA SHEET'!$A$2:$A$253,'DATA SHEET'!$K$2:$K$253)</f>
        <v>Mostly Cloudy</v>
      </c>
      <c r="I676" t="str">
        <f>LOOKUP($A676,'DATA SHEET'!$A$2:$A$253,'DATA SHEET'!$T$2:$T$253)</f>
        <v>SMALL</v>
      </c>
      <c r="J676" t="str">
        <f>LOOKUP($A676,'DATA SHEET'!$A$2:$A$253,'DATA SHEET'!$R$2:$R$253)</f>
        <v>YES</v>
      </c>
      <c r="K676" t="str">
        <f>LOOKUP($A676,'DATA SHEET'!$A$2:$A$253,'DATA SHEET'!$O$2:$O$253)</f>
        <v>Green Area</v>
      </c>
      <c r="L676" t="s">
        <v>22</v>
      </c>
      <c r="M676">
        <v>0.10002033746861862</v>
      </c>
      <c r="N676" t="s">
        <v>18</v>
      </c>
      <c r="O676">
        <v>0.749</v>
      </c>
    </row>
    <row r="677" spans="1:15" x14ac:dyDescent="0.25">
      <c r="A677" s="1" t="s">
        <v>57</v>
      </c>
      <c r="B677" t="s">
        <v>58</v>
      </c>
      <c r="C677" t="str">
        <f>LOOKUP(A677,'DATA SHEET'!$A$2:$A$253,'DATA SHEET'!$E$2:$E$253)</f>
        <v>20227856</v>
      </c>
      <c r="D677">
        <f>LOOKUP(A677,'DATA SHEET'!$A$2:$A$253,'DATA SHEET'!$G$2:$G$253)</f>
        <v>6.6166666666666671</v>
      </c>
      <c r="E677" t="str">
        <f>LOOKUP($A677,'DATA SHEET'!$A$2:$A$253,'DATA SHEET'!$H$2:$H$253)</f>
        <v>43.182620</v>
      </c>
      <c r="F677" t="str">
        <f>LOOKUP($A677,'DATA SHEET'!$A$2:$A$253,'DATA SHEET'!$I$2:$I$253)</f>
        <v xml:space="preserve"> -79.245815</v>
      </c>
      <c r="G677">
        <f>LOOKUP($A677,'DATA SHEET'!$A$2:$A$253,'DATA SHEET'!$J$2:$J$253)</f>
        <v>18</v>
      </c>
      <c r="H677" t="str">
        <f>LOOKUP($A677,'DATA SHEET'!$A$2:$A$253,'DATA SHEET'!$K$2:$K$253)</f>
        <v>Mostly Cloudy</v>
      </c>
      <c r="I677" t="str">
        <f>LOOKUP($A677,'DATA SHEET'!$A$2:$A$253,'DATA SHEET'!$T$2:$T$253)</f>
        <v>SMALL</v>
      </c>
      <c r="J677" t="str">
        <f>LOOKUP($A677,'DATA SHEET'!$A$2:$A$253,'DATA SHEET'!$R$2:$R$253)</f>
        <v>YES</v>
      </c>
      <c r="K677" t="str">
        <f>LOOKUP($A677,'DATA SHEET'!$A$2:$A$253,'DATA SHEET'!$O$2:$O$253)</f>
        <v>Green Area</v>
      </c>
      <c r="L677" t="s">
        <v>22</v>
      </c>
      <c r="M677">
        <v>0.10002033746861862</v>
      </c>
      <c r="N677" t="s">
        <v>18</v>
      </c>
      <c r="O677">
        <v>0.71899999999999997</v>
      </c>
    </row>
    <row r="678" spans="1:15" x14ac:dyDescent="0.25">
      <c r="A678" s="1" t="s">
        <v>57</v>
      </c>
      <c r="B678" t="s">
        <v>58</v>
      </c>
      <c r="C678" t="str">
        <f>LOOKUP(A678,'DATA SHEET'!$A$2:$A$253,'DATA SHEET'!$E$2:$E$253)</f>
        <v>20227856</v>
      </c>
      <c r="D678">
        <f>LOOKUP(A678,'DATA SHEET'!$A$2:$A$253,'DATA SHEET'!$G$2:$G$253)</f>
        <v>6.6166666666666671</v>
      </c>
      <c r="E678" t="str">
        <f>LOOKUP($A678,'DATA SHEET'!$A$2:$A$253,'DATA SHEET'!$H$2:$H$253)</f>
        <v>43.182620</v>
      </c>
      <c r="F678" t="str">
        <f>LOOKUP($A678,'DATA SHEET'!$A$2:$A$253,'DATA SHEET'!$I$2:$I$253)</f>
        <v xml:space="preserve"> -79.245815</v>
      </c>
      <c r="G678">
        <f>LOOKUP($A678,'DATA SHEET'!$A$2:$A$253,'DATA SHEET'!$J$2:$J$253)</f>
        <v>18</v>
      </c>
      <c r="H678" t="str">
        <f>LOOKUP($A678,'DATA SHEET'!$A$2:$A$253,'DATA SHEET'!$K$2:$K$253)</f>
        <v>Mostly Cloudy</v>
      </c>
      <c r="I678" t="str">
        <f>LOOKUP($A678,'DATA SHEET'!$A$2:$A$253,'DATA SHEET'!$T$2:$T$253)</f>
        <v>SMALL</v>
      </c>
      <c r="J678" t="str">
        <f>LOOKUP($A678,'DATA SHEET'!$A$2:$A$253,'DATA SHEET'!$R$2:$R$253)</f>
        <v>YES</v>
      </c>
      <c r="K678" t="str">
        <f>LOOKUP($A678,'DATA SHEET'!$A$2:$A$253,'DATA SHEET'!$O$2:$O$253)</f>
        <v>Green Area</v>
      </c>
      <c r="L678" t="s">
        <v>22</v>
      </c>
      <c r="M678">
        <v>0.10002033746861862</v>
      </c>
      <c r="N678" t="s">
        <v>18</v>
      </c>
      <c r="O678">
        <v>1.9990000000000001</v>
      </c>
    </row>
    <row r="679" spans="1:15" x14ac:dyDescent="0.25">
      <c r="A679" s="1" t="s">
        <v>57</v>
      </c>
      <c r="B679" t="s">
        <v>58</v>
      </c>
      <c r="C679" t="str">
        <f>LOOKUP(A679,'DATA SHEET'!$A$2:$A$253,'DATA SHEET'!$E$2:$E$253)</f>
        <v>20227856</v>
      </c>
      <c r="D679">
        <f>LOOKUP(A679,'DATA SHEET'!$A$2:$A$253,'DATA SHEET'!$G$2:$G$253)</f>
        <v>6.6166666666666671</v>
      </c>
      <c r="E679" t="str">
        <f>LOOKUP($A679,'DATA SHEET'!$A$2:$A$253,'DATA SHEET'!$H$2:$H$253)</f>
        <v>43.182620</v>
      </c>
      <c r="F679" t="str">
        <f>LOOKUP($A679,'DATA SHEET'!$A$2:$A$253,'DATA SHEET'!$I$2:$I$253)</f>
        <v xml:space="preserve"> -79.245815</v>
      </c>
      <c r="G679">
        <f>LOOKUP($A679,'DATA SHEET'!$A$2:$A$253,'DATA SHEET'!$J$2:$J$253)</f>
        <v>18</v>
      </c>
      <c r="H679" t="str">
        <f>LOOKUP($A679,'DATA SHEET'!$A$2:$A$253,'DATA SHEET'!$K$2:$K$253)</f>
        <v>Mostly Cloudy</v>
      </c>
      <c r="I679" t="str">
        <f>LOOKUP($A679,'DATA SHEET'!$A$2:$A$253,'DATA SHEET'!$T$2:$T$253)</f>
        <v>SMALL</v>
      </c>
      <c r="J679" t="str">
        <f>LOOKUP($A679,'DATA SHEET'!$A$2:$A$253,'DATA SHEET'!$R$2:$R$253)</f>
        <v>YES</v>
      </c>
      <c r="K679" t="str">
        <f>LOOKUP($A679,'DATA SHEET'!$A$2:$A$253,'DATA SHEET'!$O$2:$O$253)</f>
        <v>Green Area</v>
      </c>
      <c r="L679" t="s">
        <v>22</v>
      </c>
      <c r="M679">
        <v>0.10002033746861862</v>
      </c>
      <c r="N679" t="s">
        <v>18</v>
      </c>
      <c r="O679">
        <v>1.2490000000000001</v>
      </c>
    </row>
    <row r="680" spans="1:15" x14ac:dyDescent="0.25">
      <c r="A680" s="1" t="s">
        <v>57</v>
      </c>
      <c r="B680" t="s">
        <v>58</v>
      </c>
      <c r="C680" t="str">
        <f>LOOKUP(A680,'DATA SHEET'!$A$2:$A$253,'DATA SHEET'!$E$2:$E$253)</f>
        <v>20227856</v>
      </c>
      <c r="D680">
        <f>LOOKUP(A680,'DATA SHEET'!$A$2:$A$253,'DATA SHEET'!$G$2:$G$253)</f>
        <v>6.6166666666666671</v>
      </c>
      <c r="E680" t="str">
        <f>LOOKUP($A680,'DATA SHEET'!$A$2:$A$253,'DATA SHEET'!$H$2:$H$253)</f>
        <v>43.182620</v>
      </c>
      <c r="F680" t="str">
        <f>LOOKUP($A680,'DATA SHEET'!$A$2:$A$253,'DATA SHEET'!$I$2:$I$253)</f>
        <v xml:space="preserve"> -79.245815</v>
      </c>
      <c r="G680">
        <f>LOOKUP($A680,'DATA SHEET'!$A$2:$A$253,'DATA SHEET'!$J$2:$J$253)</f>
        <v>18</v>
      </c>
      <c r="H680" t="str">
        <f>LOOKUP($A680,'DATA SHEET'!$A$2:$A$253,'DATA SHEET'!$K$2:$K$253)</f>
        <v>Mostly Cloudy</v>
      </c>
      <c r="I680" t="str">
        <f>LOOKUP($A680,'DATA SHEET'!$A$2:$A$253,'DATA SHEET'!$T$2:$T$253)</f>
        <v>SMALL</v>
      </c>
      <c r="J680" t="str">
        <f>LOOKUP($A680,'DATA SHEET'!$A$2:$A$253,'DATA SHEET'!$R$2:$R$253)</f>
        <v>YES</v>
      </c>
      <c r="K680" t="str">
        <f>LOOKUP($A680,'DATA SHEET'!$A$2:$A$253,'DATA SHEET'!$O$2:$O$253)</f>
        <v>Green Area</v>
      </c>
      <c r="L680" t="s">
        <v>22</v>
      </c>
      <c r="M680">
        <v>0.10002033746861862</v>
      </c>
      <c r="N680" t="s">
        <v>18</v>
      </c>
      <c r="O680">
        <v>1.9990000000000001</v>
      </c>
    </row>
    <row r="681" spans="1:15" x14ac:dyDescent="0.25">
      <c r="A681" s="1" t="s">
        <v>57</v>
      </c>
      <c r="B681" t="s">
        <v>58</v>
      </c>
      <c r="C681" t="str">
        <f>LOOKUP(A681,'DATA SHEET'!$A$2:$A$253,'DATA SHEET'!$E$2:$E$253)</f>
        <v>20227856</v>
      </c>
      <c r="D681">
        <f>LOOKUP(A681,'DATA SHEET'!$A$2:$A$253,'DATA SHEET'!$G$2:$G$253)</f>
        <v>6.6166666666666671</v>
      </c>
      <c r="E681" t="str">
        <f>LOOKUP($A681,'DATA SHEET'!$A$2:$A$253,'DATA SHEET'!$H$2:$H$253)</f>
        <v>43.182620</v>
      </c>
      <c r="F681" t="str">
        <f>LOOKUP($A681,'DATA SHEET'!$A$2:$A$253,'DATA SHEET'!$I$2:$I$253)</f>
        <v xml:space="preserve"> -79.245815</v>
      </c>
      <c r="G681">
        <f>LOOKUP($A681,'DATA SHEET'!$A$2:$A$253,'DATA SHEET'!$J$2:$J$253)</f>
        <v>18</v>
      </c>
      <c r="H681" t="str">
        <f>LOOKUP($A681,'DATA SHEET'!$A$2:$A$253,'DATA SHEET'!$K$2:$K$253)</f>
        <v>Mostly Cloudy</v>
      </c>
      <c r="I681" t="str">
        <f>LOOKUP($A681,'DATA SHEET'!$A$2:$A$253,'DATA SHEET'!$T$2:$T$253)</f>
        <v>SMALL</v>
      </c>
      <c r="J681" t="str">
        <f>LOOKUP($A681,'DATA SHEET'!$A$2:$A$253,'DATA SHEET'!$R$2:$R$253)</f>
        <v>YES</v>
      </c>
      <c r="K681" t="str">
        <f>LOOKUP($A681,'DATA SHEET'!$A$2:$A$253,'DATA SHEET'!$O$2:$O$253)</f>
        <v>Green Area</v>
      </c>
      <c r="L681" t="s">
        <v>22</v>
      </c>
      <c r="M681">
        <v>0.10002033746861862</v>
      </c>
      <c r="N681" t="s">
        <v>18</v>
      </c>
      <c r="O681">
        <v>1.4990000000000001</v>
      </c>
    </row>
    <row r="682" spans="1:15" x14ac:dyDescent="0.25">
      <c r="A682" s="1" t="s">
        <v>57</v>
      </c>
      <c r="B682" t="s">
        <v>58</v>
      </c>
      <c r="C682" t="str">
        <f>LOOKUP(A682,'DATA SHEET'!$A$2:$A$253,'DATA SHEET'!$E$2:$E$253)</f>
        <v>20227856</v>
      </c>
      <c r="D682">
        <f>LOOKUP(A682,'DATA SHEET'!$A$2:$A$253,'DATA SHEET'!$G$2:$G$253)</f>
        <v>6.6166666666666671</v>
      </c>
      <c r="E682" t="str">
        <f>LOOKUP($A682,'DATA SHEET'!$A$2:$A$253,'DATA SHEET'!$H$2:$H$253)</f>
        <v>43.182620</v>
      </c>
      <c r="F682" t="str">
        <f>LOOKUP($A682,'DATA SHEET'!$A$2:$A$253,'DATA SHEET'!$I$2:$I$253)</f>
        <v xml:space="preserve"> -79.245815</v>
      </c>
      <c r="G682">
        <f>LOOKUP($A682,'DATA SHEET'!$A$2:$A$253,'DATA SHEET'!$J$2:$J$253)</f>
        <v>18</v>
      </c>
      <c r="H682" t="str">
        <f>LOOKUP($A682,'DATA SHEET'!$A$2:$A$253,'DATA SHEET'!$K$2:$K$253)</f>
        <v>Mostly Cloudy</v>
      </c>
      <c r="I682" t="str">
        <f>LOOKUP($A682,'DATA SHEET'!$A$2:$A$253,'DATA SHEET'!$T$2:$T$253)</f>
        <v>SMALL</v>
      </c>
      <c r="J682" t="str">
        <f>LOOKUP($A682,'DATA SHEET'!$A$2:$A$253,'DATA SHEET'!$R$2:$R$253)</f>
        <v>YES</v>
      </c>
      <c r="K682" t="str">
        <f>LOOKUP($A682,'DATA SHEET'!$A$2:$A$253,'DATA SHEET'!$O$2:$O$253)</f>
        <v>Green Area</v>
      </c>
      <c r="L682" t="s">
        <v>22</v>
      </c>
      <c r="M682">
        <v>0.10002033746861862</v>
      </c>
      <c r="N682" t="s">
        <v>18</v>
      </c>
      <c r="O682">
        <v>1.2490000000000001</v>
      </c>
    </row>
    <row r="683" spans="1:15" x14ac:dyDescent="0.25">
      <c r="A683" s="1" t="s">
        <v>57</v>
      </c>
      <c r="B683" t="s">
        <v>58</v>
      </c>
      <c r="C683" t="str">
        <f>LOOKUP(A683,'DATA SHEET'!$A$2:$A$253,'DATA SHEET'!$E$2:$E$253)</f>
        <v>20227856</v>
      </c>
      <c r="D683">
        <f>LOOKUP(A683,'DATA SHEET'!$A$2:$A$253,'DATA SHEET'!$G$2:$G$253)</f>
        <v>6.6166666666666671</v>
      </c>
      <c r="E683" t="str">
        <f>LOOKUP($A683,'DATA SHEET'!$A$2:$A$253,'DATA SHEET'!$H$2:$H$253)</f>
        <v>43.182620</v>
      </c>
      <c r="F683" t="str">
        <f>LOOKUP($A683,'DATA SHEET'!$A$2:$A$253,'DATA SHEET'!$I$2:$I$253)</f>
        <v xml:space="preserve"> -79.245815</v>
      </c>
      <c r="G683">
        <f>LOOKUP($A683,'DATA SHEET'!$A$2:$A$253,'DATA SHEET'!$J$2:$J$253)</f>
        <v>18</v>
      </c>
      <c r="H683" t="str">
        <f>LOOKUP($A683,'DATA SHEET'!$A$2:$A$253,'DATA SHEET'!$K$2:$K$253)</f>
        <v>Mostly Cloudy</v>
      </c>
      <c r="I683" t="str">
        <f>LOOKUP($A683,'DATA SHEET'!$A$2:$A$253,'DATA SHEET'!$T$2:$T$253)</f>
        <v>SMALL</v>
      </c>
      <c r="J683" t="str">
        <f>LOOKUP($A683,'DATA SHEET'!$A$2:$A$253,'DATA SHEET'!$R$2:$R$253)</f>
        <v>YES</v>
      </c>
      <c r="K683" t="str">
        <f>LOOKUP($A683,'DATA SHEET'!$A$2:$A$253,'DATA SHEET'!$O$2:$O$253)</f>
        <v>Green Area</v>
      </c>
      <c r="L683" t="s">
        <v>22</v>
      </c>
      <c r="M683">
        <v>0.10002033746861862</v>
      </c>
      <c r="N683" t="s">
        <v>18</v>
      </c>
      <c r="O683">
        <v>1.7490000000000001</v>
      </c>
    </row>
    <row r="684" spans="1:15" x14ac:dyDescent="0.25">
      <c r="A684" s="1" t="s">
        <v>57</v>
      </c>
      <c r="B684" t="s">
        <v>58</v>
      </c>
      <c r="C684" t="str">
        <f>LOOKUP(A684,'DATA SHEET'!$A$2:$A$253,'DATA SHEET'!$E$2:$E$253)</f>
        <v>20227856</v>
      </c>
      <c r="D684">
        <f>LOOKUP(A684,'DATA SHEET'!$A$2:$A$253,'DATA SHEET'!$G$2:$G$253)</f>
        <v>6.6166666666666671</v>
      </c>
      <c r="E684" t="str">
        <f>LOOKUP($A684,'DATA SHEET'!$A$2:$A$253,'DATA SHEET'!$H$2:$H$253)</f>
        <v>43.182620</v>
      </c>
      <c r="F684" t="str">
        <f>LOOKUP($A684,'DATA SHEET'!$A$2:$A$253,'DATA SHEET'!$I$2:$I$253)</f>
        <v xml:space="preserve"> -79.245815</v>
      </c>
      <c r="G684">
        <f>LOOKUP($A684,'DATA SHEET'!$A$2:$A$253,'DATA SHEET'!$J$2:$J$253)</f>
        <v>18</v>
      </c>
      <c r="H684" t="str">
        <f>LOOKUP($A684,'DATA SHEET'!$A$2:$A$253,'DATA SHEET'!$K$2:$K$253)</f>
        <v>Mostly Cloudy</v>
      </c>
      <c r="I684" t="str">
        <f>LOOKUP($A684,'DATA SHEET'!$A$2:$A$253,'DATA SHEET'!$T$2:$T$253)</f>
        <v>SMALL</v>
      </c>
      <c r="J684" t="str">
        <f>LOOKUP($A684,'DATA SHEET'!$A$2:$A$253,'DATA SHEET'!$R$2:$R$253)</f>
        <v>YES</v>
      </c>
      <c r="K684" t="str">
        <f>LOOKUP($A684,'DATA SHEET'!$A$2:$A$253,'DATA SHEET'!$O$2:$O$253)</f>
        <v>Green Area</v>
      </c>
      <c r="L684" t="s">
        <v>22</v>
      </c>
      <c r="M684">
        <v>0.10002033746861862</v>
      </c>
      <c r="N684" t="s">
        <v>18</v>
      </c>
      <c r="O684">
        <v>2.4990000000000001</v>
      </c>
    </row>
    <row r="685" spans="1:15" x14ac:dyDescent="0.25">
      <c r="A685" s="1" t="s">
        <v>57</v>
      </c>
      <c r="B685" t="s">
        <v>58</v>
      </c>
      <c r="C685" t="str">
        <f>LOOKUP(A685,'DATA SHEET'!$A$2:$A$253,'DATA SHEET'!$E$2:$E$253)</f>
        <v>20227856</v>
      </c>
      <c r="D685">
        <f>LOOKUP(A685,'DATA SHEET'!$A$2:$A$253,'DATA SHEET'!$G$2:$G$253)</f>
        <v>6.6166666666666671</v>
      </c>
      <c r="E685" t="str">
        <f>LOOKUP($A685,'DATA SHEET'!$A$2:$A$253,'DATA SHEET'!$H$2:$H$253)</f>
        <v>43.182620</v>
      </c>
      <c r="F685" t="str">
        <f>LOOKUP($A685,'DATA SHEET'!$A$2:$A$253,'DATA SHEET'!$I$2:$I$253)</f>
        <v xml:space="preserve"> -79.245815</v>
      </c>
      <c r="G685">
        <f>LOOKUP($A685,'DATA SHEET'!$A$2:$A$253,'DATA SHEET'!$J$2:$J$253)</f>
        <v>18</v>
      </c>
      <c r="H685" t="str">
        <f>LOOKUP($A685,'DATA SHEET'!$A$2:$A$253,'DATA SHEET'!$K$2:$K$253)</f>
        <v>Mostly Cloudy</v>
      </c>
      <c r="I685" t="str">
        <f>LOOKUP($A685,'DATA SHEET'!$A$2:$A$253,'DATA SHEET'!$T$2:$T$253)</f>
        <v>SMALL</v>
      </c>
      <c r="J685" t="str">
        <f>LOOKUP($A685,'DATA SHEET'!$A$2:$A$253,'DATA SHEET'!$R$2:$R$253)</f>
        <v>YES</v>
      </c>
      <c r="K685" t="str">
        <f>LOOKUP($A685,'DATA SHEET'!$A$2:$A$253,'DATA SHEET'!$O$2:$O$253)</f>
        <v>Green Area</v>
      </c>
      <c r="L685" t="s">
        <v>22</v>
      </c>
      <c r="M685">
        <v>0.10002033746861862</v>
      </c>
      <c r="N685" t="s">
        <v>18</v>
      </c>
      <c r="O685">
        <v>0.999</v>
      </c>
    </row>
    <row r="686" spans="1:15" x14ac:dyDescent="0.25">
      <c r="A686" s="1" t="s">
        <v>57</v>
      </c>
      <c r="B686" t="s">
        <v>58</v>
      </c>
      <c r="C686" t="str">
        <f>LOOKUP(A686,'DATA SHEET'!$A$2:$A$253,'DATA SHEET'!$E$2:$E$253)</f>
        <v>20227856</v>
      </c>
      <c r="D686">
        <f>LOOKUP(A686,'DATA SHEET'!$A$2:$A$253,'DATA SHEET'!$G$2:$G$253)</f>
        <v>6.6166666666666671</v>
      </c>
      <c r="E686" t="str">
        <f>LOOKUP($A686,'DATA SHEET'!$A$2:$A$253,'DATA SHEET'!$H$2:$H$253)</f>
        <v>43.182620</v>
      </c>
      <c r="F686" t="str">
        <f>LOOKUP($A686,'DATA SHEET'!$A$2:$A$253,'DATA SHEET'!$I$2:$I$253)</f>
        <v xml:space="preserve"> -79.245815</v>
      </c>
      <c r="G686">
        <f>LOOKUP($A686,'DATA SHEET'!$A$2:$A$253,'DATA SHEET'!$J$2:$J$253)</f>
        <v>18</v>
      </c>
      <c r="H686" t="str">
        <f>LOOKUP($A686,'DATA SHEET'!$A$2:$A$253,'DATA SHEET'!$K$2:$K$253)</f>
        <v>Mostly Cloudy</v>
      </c>
      <c r="I686" t="str">
        <f>LOOKUP($A686,'DATA SHEET'!$A$2:$A$253,'DATA SHEET'!$T$2:$T$253)</f>
        <v>SMALL</v>
      </c>
      <c r="J686" t="str">
        <f>LOOKUP($A686,'DATA SHEET'!$A$2:$A$253,'DATA SHEET'!$R$2:$R$253)</f>
        <v>YES</v>
      </c>
      <c r="K686" t="str">
        <f>LOOKUP($A686,'DATA SHEET'!$A$2:$A$253,'DATA SHEET'!$O$2:$O$253)</f>
        <v>Green Area</v>
      </c>
      <c r="L686" t="s">
        <v>22</v>
      </c>
      <c r="M686">
        <v>0.10002033746861862</v>
      </c>
      <c r="N686" t="s">
        <v>18</v>
      </c>
      <c r="O686">
        <v>2.25</v>
      </c>
    </row>
    <row r="687" spans="1:15" x14ac:dyDescent="0.25">
      <c r="A687" s="1" t="s">
        <v>57</v>
      </c>
      <c r="B687" t="s">
        <v>58</v>
      </c>
      <c r="C687" t="str">
        <f>LOOKUP(A687,'DATA SHEET'!$A$2:$A$253,'DATA SHEET'!$E$2:$E$253)</f>
        <v>20227856</v>
      </c>
      <c r="D687">
        <f>LOOKUP(A687,'DATA SHEET'!$A$2:$A$253,'DATA SHEET'!$G$2:$G$253)</f>
        <v>6.6166666666666671</v>
      </c>
      <c r="E687" t="str">
        <f>LOOKUP($A687,'DATA SHEET'!$A$2:$A$253,'DATA SHEET'!$H$2:$H$253)</f>
        <v>43.182620</v>
      </c>
      <c r="F687" t="str">
        <f>LOOKUP($A687,'DATA SHEET'!$A$2:$A$253,'DATA SHEET'!$I$2:$I$253)</f>
        <v xml:space="preserve"> -79.245815</v>
      </c>
      <c r="G687">
        <f>LOOKUP($A687,'DATA SHEET'!$A$2:$A$253,'DATA SHEET'!$J$2:$J$253)</f>
        <v>18</v>
      </c>
      <c r="H687" t="str">
        <f>LOOKUP($A687,'DATA SHEET'!$A$2:$A$253,'DATA SHEET'!$K$2:$K$253)</f>
        <v>Mostly Cloudy</v>
      </c>
      <c r="I687" t="str">
        <f>LOOKUP($A687,'DATA SHEET'!$A$2:$A$253,'DATA SHEET'!$T$2:$T$253)</f>
        <v>SMALL</v>
      </c>
      <c r="J687" t="str">
        <f>LOOKUP($A687,'DATA SHEET'!$A$2:$A$253,'DATA SHEET'!$R$2:$R$253)</f>
        <v>YES</v>
      </c>
      <c r="K687" t="str">
        <f>LOOKUP($A687,'DATA SHEET'!$A$2:$A$253,'DATA SHEET'!$O$2:$O$253)</f>
        <v>Green Area</v>
      </c>
      <c r="L687" t="s">
        <v>22</v>
      </c>
      <c r="M687">
        <v>0.10002033746861862</v>
      </c>
      <c r="N687" t="s">
        <v>18</v>
      </c>
      <c r="O687">
        <v>4.25</v>
      </c>
    </row>
    <row r="688" spans="1:15" x14ac:dyDescent="0.25">
      <c r="A688" s="1" t="s">
        <v>57</v>
      </c>
      <c r="B688" t="s">
        <v>58</v>
      </c>
      <c r="C688" t="str">
        <f>LOOKUP(A688,'DATA SHEET'!$A$2:$A$253,'DATA SHEET'!$E$2:$E$253)</f>
        <v>20227856</v>
      </c>
      <c r="D688">
        <f>LOOKUP(A688,'DATA SHEET'!$A$2:$A$253,'DATA SHEET'!$G$2:$G$253)</f>
        <v>6.6166666666666671</v>
      </c>
      <c r="E688" t="str">
        <f>LOOKUP($A688,'DATA SHEET'!$A$2:$A$253,'DATA SHEET'!$H$2:$H$253)</f>
        <v>43.182620</v>
      </c>
      <c r="F688" t="str">
        <f>LOOKUP($A688,'DATA SHEET'!$A$2:$A$253,'DATA SHEET'!$I$2:$I$253)</f>
        <v xml:space="preserve"> -79.245815</v>
      </c>
      <c r="G688">
        <f>LOOKUP($A688,'DATA SHEET'!$A$2:$A$253,'DATA SHEET'!$J$2:$J$253)</f>
        <v>18</v>
      </c>
      <c r="H688" t="str">
        <f>LOOKUP($A688,'DATA SHEET'!$A$2:$A$253,'DATA SHEET'!$K$2:$K$253)</f>
        <v>Mostly Cloudy</v>
      </c>
      <c r="I688" t="str">
        <f>LOOKUP($A688,'DATA SHEET'!$A$2:$A$253,'DATA SHEET'!$T$2:$T$253)</f>
        <v>SMALL</v>
      </c>
      <c r="J688" t="str">
        <f>LOOKUP($A688,'DATA SHEET'!$A$2:$A$253,'DATA SHEET'!$R$2:$R$253)</f>
        <v>YES</v>
      </c>
      <c r="K688" t="str">
        <f>LOOKUP($A688,'DATA SHEET'!$A$2:$A$253,'DATA SHEET'!$O$2:$O$253)</f>
        <v>Green Area</v>
      </c>
      <c r="L688" t="s">
        <v>22</v>
      </c>
      <c r="M688">
        <v>0.10002033746861862</v>
      </c>
      <c r="N688" t="s">
        <v>18</v>
      </c>
      <c r="O688">
        <v>0.999</v>
      </c>
    </row>
    <row r="689" spans="1:15" x14ac:dyDescent="0.25">
      <c r="A689" s="1" t="s">
        <v>57</v>
      </c>
      <c r="B689" t="s">
        <v>58</v>
      </c>
      <c r="C689" t="str">
        <f>LOOKUP(A689,'DATA SHEET'!$A$2:$A$253,'DATA SHEET'!$E$2:$E$253)</f>
        <v>20227856</v>
      </c>
      <c r="D689">
        <f>LOOKUP(A689,'DATA SHEET'!$A$2:$A$253,'DATA SHEET'!$G$2:$G$253)</f>
        <v>6.6166666666666671</v>
      </c>
      <c r="E689" t="str">
        <f>LOOKUP($A689,'DATA SHEET'!$A$2:$A$253,'DATA SHEET'!$H$2:$H$253)</f>
        <v>43.182620</v>
      </c>
      <c r="F689" t="str">
        <f>LOOKUP($A689,'DATA SHEET'!$A$2:$A$253,'DATA SHEET'!$I$2:$I$253)</f>
        <v xml:space="preserve"> -79.245815</v>
      </c>
      <c r="G689">
        <f>LOOKUP($A689,'DATA SHEET'!$A$2:$A$253,'DATA SHEET'!$J$2:$J$253)</f>
        <v>18</v>
      </c>
      <c r="H689" t="str">
        <f>LOOKUP($A689,'DATA SHEET'!$A$2:$A$253,'DATA SHEET'!$K$2:$K$253)</f>
        <v>Mostly Cloudy</v>
      </c>
      <c r="I689" t="str">
        <f>LOOKUP($A689,'DATA SHEET'!$A$2:$A$253,'DATA SHEET'!$T$2:$T$253)</f>
        <v>SMALL</v>
      </c>
      <c r="J689" t="str">
        <f>LOOKUP($A689,'DATA SHEET'!$A$2:$A$253,'DATA SHEET'!$R$2:$R$253)</f>
        <v>YES</v>
      </c>
      <c r="K689" t="str">
        <f>LOOKUP($A689,'DATA SHEET'!$A$2:$A$253,'DATA SHEET'!$O$2:$O$253)</f>
        <v>Green Area</v>
      </c>
      <c r="L689" t="s">
        <v>22</v>
      </c>
      <c r="M689">
        <v>0.10002033746861862</v>
      </c>
      <c r="N689" t="s">
        <v>18</v>
      </c>
      <c r="O689">
        <v>1.2470000000000001</v>
      </c>
    </row>
    <row r="690" spans="1:15" x14ac:dyDescent="0.25">
      <c r="A690" s="1" t="s">
        <v>57</v>
      </c>
      <c r="B690" t="s">
        <v>58</v>
      </c>
      <c r="C690" t="str">
        <f>LOOKUP(A690,'DATA SHEET'!$A$2:$A$253,'DATA SHEET'!$E$2:$E$253)</f>
        <v>20227856</v>
      </c>
      <c r="D690">
        <f>LOOKUP(A690,'DATA SHEET'!$A$2:$A$253,'DATA SHEET'!$G$2:$G$253)</f>
        <v>6.6166666666666671</v>
      </c>
      <c r="E690" t="str">
        <f>LOOKUP($A690,'DATA SHEET'!$A$2:$A$253,'DATA SHEET'!$H$2:$H$253)</f>
        <v>43.182620</v>
      </c>
      <c r="F690" t="str">
        <f>LOOKUP($A690,'DATA SHEET'!$A$2:$A$253,'DATA SHEET'!$I$2:$I$253)</f>
        <v xml:space="preserve"> -79.245815</v>
      </c>
      <c r="G690">
        <f>LOOKUP($A690,'DATA SHEET'!$A$2:$A$253,'DATA SHEET'!$J$2:$J$253)</f>
        <v>18</v>
      </c>
      <c r="H690" t="str">
        <f>LOOKUP($A690,'DATA SHEET'!$A$2:$A$253,'DATA SHEET'!$K$2:$K$253)</f>
        <v>Mostly Cloudy</v>
      </c>
      <c r="I690" t="str">
        <f>LOOKUP($A690,'DATA SHEET'!$A$2:$A$253,'DATA SHEET'!$T$2:$T$253)</f>
        <v>SMALL</v>
      </c>
      <c r="J690" t="str">
        <f>LOOKUP($A690,'DATA SHEET'!$A$2:$A$253,'DATA SHEET'!$R$2:$R$253)</f>
        <v>YES</v>
      </c>
      <c r="K690" t="str">
        <f>LOOKUP($A690,'DATA SHEET'!$A$2:$A$253,'DATA SHEET'!$O$2:$O$253)</f>
        <v>Green Area</v>
      </c>
      <c r="L690" t="s">
        <v>22</v>
      </c>
      <c r="M690">
        <v>0.10002033746861862</v>
      </c>
      <c r="N690" t="s">
        <v>18</v>
      </c>
      <c r="O690">
        <v>1.75</v>
      </c>
    </row>
    <row r="691" spans="1:15" x14ac:dyDescent="0.25">
      <c r="A691" s="1" t="s">
        <v>57</v>
      </c>
      <c r="B691" t="s">
        <v>58</v>
      </c>
      <c r="C691" t="str">
        <f>LOOKUP(A691,'DATA SHEET'!$A$2:$A$253,'DATA SHEET'!$E$2:$E$253)</f>
        <v>20227856</v>
      </c>
      <c r="D691">
        <f>LOOKUP(A691,'DATA SHEET'!$A$2:$A$253,'DATA SHEET'!$G$2:$G$253)</f>
        <v>6.6166666666666671</v>
      </c>
      <c r="E691" t="str">
        <f>LOOKUP($A691,'DATA SHEET'!$A$2:$A$253,'DATA SHEET'!$H$2:$H$253)</f>
        <v>43.182620</v>
      </c>
      <c r="F691" t="str">
        <f>LOOKUP($A691,'DATA SHEET'!$A$2:$A$253,'DATA SHEET'!$I$2:$I$253)</f>
        <v xml:space="preserve"> -79.245815</v>
      </c>
      <c r="G691">
        <f>LOOKUP($A691,'DATA SHEET'!$A$2:$A$253,'DATA SHEET'!$J$2:$J$253)</f>
        <v>18</v>
      </c>
      <c r="H691" t="str">
        <f>LOOKUP($A691,'DATA SHEET'!$A$2:$A$253,'DATA SHEET'!$K$2:$K$253)</f>
        <v>Mostly Cloudy</v>
      </c>
      <c r="I691" t="str">
        <f>LOOKUP($A691,'DATA SHEET'!$A$2:$A$253,'DATA SHEET'!$T$2:$T$253)</f>
        <v>SMALL</v>
      </c>
      <c r="J691" t="str">
        <f>LOOKUP($A691,'DATA SHEET'!$A$2:$A$253,'DATA SHEET'!$R$2:$R$253)</f>
        <v>YES</v>
      </c>
      <c r="K691" t="str">
        <f>LOOKUP($A691,'DATA SHEET'!$A$2:$A$253,'DATA SHEET'!$O$2:$O$253)</f>
        <v>Green Area</v>
      </c>
      <c r="L691" t="s">
        <v>22</v>
      </c>
      <c r="M691">
        <v>0.10002033746861862</v>
      </c>
      <c r="N691" t="s">
        <v>16</v>
      </c>
      <c r="O691">
        <v>0.73899999999999999</v>
      </c>
    </row>
    <row r="692" spans="1:15" x14ac:dyDescent="0.25">
      <c r="A692" s="1" t="s">
        <v>57</v>
      </c>
      <c r="B692" t="s">
        <v>58</v>
      </c>
      <c r="C692" t="str">
        <f>LOOKUP(A692,'DATA SHEET'!$A$2:$A$253,'DATA SHEET'!$E$2:$E$253)</f>
        <v>20227856</v>
      </c>
      <c r="D692">
        <f>LOOKUP(A692,'DATA SHEET'!$A$2:$A$253,'DATA SHEET'!$G$2:$G$253)</f>
        <v>6.6166666666666671</v>
      </c>
      <c r="E692" t="str">
        <f>LOOKUP($A692,'DATA SHEET'!$A$2:$A$253,'DATA SHEET'!$H$2:$H$253)</f>
        <v>43.182620</v>
      </c>
      <c r="F692" t="str">
        <f>LOOKUP($A692,'DATA SHEET'!$A$2:$A$253,'DATA SHEET'!$I$2:$I$253)</f>
        <v xml:space="preserve"> -79.245815</v>
      </c>
      <c r="G692">
        <f>LOOKUP($A692,'DATA SHEET'!$A$2:$A$253,'DATA SHEET'!$J$2:$J$253)</f>
        <v>18</v>
      </c>
      <c r="H692" t="str">
        <f>LOOKUP($A692,'DATA SHEET'!$A$2:$A$253,'DATA SHEET'!$K$2:$K$253)</f>
        <v>Mostly Cloudy</v>
      </c>
      <c r="I692" t="str">
        <f>LOOKUP($A692,'DATA SHEET'!$A$2:$A$253,'DATA SHEET'!$T$2:$T$253)</f>
        <v>SMALL</v>
      </c>
      <c r="J692" t="str">
        <f>LOOKUP($A692,'DATA SHEET'!$A$2:$A$253,'DATA SHEET'!$R$2:$R$253)</f>
        <v>YES</v>
      </c>
      <c r="K692" t="str">
        <f>LOOKUP($A692,'DATA SHEET'!$A$2:$A$253,'DATA SHEET'!$O$2:$O$253)</f>
        <v>Green Area</v>
      </c>
      <c r="L692" t="s">
        <v>22</v>
      </c>
      <c r="M692">
        <v>0.10002033746861862</v>
      </c>
      <c r="N692" t="s">
        <v>16</v>
      </c>
      <c r="O692">
        <v>0.749</v>
      </c>
    </row>
    <row r="693" spans="1:15" x14ac:dyDescent="0.25">
      <c r="A693" s="1" t="s">
        <v>57</v>
      </c>
      <c r="B693" t="s">
        <v>58</v>
      </c>
      <c r="C693" t="str">
        <f>LOOKUP(A693,'DATA SHEET'!$A$2:$A$253,'DATA SHEET'!$E$2:$E$253)</f>
        <v>20227856</v>
      </c>
      <c r="D693">
        <f>LOOKUP(A693,'DATA SHEET'!$A$2:$A$253,'DATA SHEET'!$G$2:$G$253)</f>
        <v>6.6166666666666671</v>
      </c>
      <c r="E693" t="str">
        <f>LOOKUP($A693,'DATA SHEET'!$A$2:$A$253,'DATA SHEET'!$H$2:$H$253)</f>
        <v>43.182620</v>
      </c>
      <c r="F693" t="str">
        <f>LOOKUP($A693,'DATA SHEET'!$A$2:$A$253,'DATA SHEET'!$I$2:$I$253)</f>
        <v xml:space="preserve"> -79.245815</v>
      </c>
      <c r="G693">
        <f>LOOKUP($A693,'DATA SHEET'!$A$2:$A$253,'DATA SHEET'!$J$2:$J$253)</f>
        <v>18</v>
      </c>
      <c r="H693" t="str">
        <f>LOOKUP($A693,'DATA SHEET'!$A$2:$A$253,'DATA SHEET'!$K$2:$K$253)</f>
        <v>Mostly Cloudy</v>
      </c>
      <c r="I693" t="str">
        <f>LOOKUP($A693,'DATA SHEET'!$A$2:$A$253,'DATA SHEET'!$T$2:$T$253)</f>
        <v>SMALL</v>
      </c>
      <c r="J693" t="str">
        <f>LOOKUP($A693,'DATA SHEET'!$A$2:$A$253,'DATA SHEET'!$R$2:$R$253)</f>
        <v>YES</v>
      </c>
      <c r="K693" t="str">
        <f>LOOKUP($A693,'DATA SHEET'!$A$2:$A$253,'DATA SHEET'!$O$2:$O$253)</f>
        <v>Green Area</v>
      </c>
      <c r="L693" t="s">
        <v>22</v>
      </c>
      <c r="M693">
        <v>0.10002033746861862</v>
      </c>
      <c r="N693" t="s">
        <v>16</v>
      </c>
      <c r="O693">
        <v>0.75</v>
      </c>
    </row>
    <row r="694" spans="1:15" x14ac:dyDescent="0.25">
      <c r="A694" s="1" t="s">
        <v>57</v>
      </c>
      <c r="B694" t="s">
        <v>58</v>
      </c>
      <c r="C694" t="str">
        <f>LOOKUP(A694,'DATA SHEET'!$A$2:$A$253,'DATA SHEET'!$E$2:$E$253)</f>
        <v>20227856</v>
      </c>
      <c r="D694">
        <f>LOOKUP(A694,'DATA SHEET'!$A$2:$A$253,'DATA SHEET'!$G$2:$G$253)</f>
        <v>6.6166666666666671</v>
      </c>
      <c r="E694" t="str">
        <f>LOOKUP($A694,'DATA SHEET'!$A$2:$A$253,'DATA SHEET'!$H$2:$H$253)</f>
        <v>43.182620</v>
      </c>
      <c r="F694" t="str">
        <f>LOOKUP($A694,'DATA SHEET'!$A$2:$A$253,'DATA SHEET'!$I$2:$I$253)</f>
        <v xml:space="preserve"> -79.245815</v>
      </c>
      <c r="G694">
        <f>LOOKUP($A694,'DATA SHEET'!$A$2:$A$253,'DATA SHEET'!$J$2:$J$253)</f>
        <v>18</v>
      </c>
      <c r="H694" t="str">
        <f>LOOKUP($A694,'DATA SHEET'!$A$2:$A$253,'DATA SHEET'!$K$2:$K$253)</f>
        <v>Mostly Cloudy</v>
      </c>
      <c r="I694" t="str">
        <f>LOOKUP($A694,'DATA SHEET'!$A$2:$A$253,'DATA SHEET'!$T$2:$T$253)</f>
        <v>SMALL</v>
      </c>
      <c r="J694" t="str">
        <f>LOOKUP($A694,'DATA SHEET'!$A$2:$A$253,'DATA SHEET'!$R$2:$R$253)</f>
        <v>YES</v>
      </c>
      <c r="K694" t="str">
        <f>LOOKUP($A694,'DATA SHEET'!$A$2:$A$253,'DATA SHEET'!$O$2:$O$253)</f>
        <v>Green Area</v>
      </c>
      <c r="L694" t="s">
        <v>22</v>
      </c>
      <c r="M694">
        <v>0.10002033746861862</v>
      </c>
      <c r="N694" t="s">
        <v>16</v>
      </c>
      <c r="O694">
        <v>0.499</v>
      </c>
    </row>
    <row r="695" spans="1:15" x14ac:dyDescent="0.25">
      <c r="A695" s="1" t="s">
        <v>57</v>
      </c>
      <c r="B695" t="s">
        <v>58</v>
      </c>
      <c r="C695" t="str">
        <f>LOOKUP(A695,'DATA SHEET'!$A$2:$A$253,'DATA SHEET'!$E$2:$E$253)</f>
        <v>20227856</v>
      </c>
      <c r="D695">
        <f>LOOKUP(A695,'DATA SHEET'!$A$2:$A$253,'DATA SHEET'!$G$2:$G$253)</f>
        <v>6.6166666666666671</v>
      </c>
      <c r="E695" t="str">
        <f>LOOKUP($A695,'DATA SHEET'!$A$2:$A$253,'DATA SHEET'!$H$2:$H$253)</f>
        <v>43.182620</v>
      </c>
      <c r="F695" t="str">
        <f>LOOKUP($A695,'DATA SHEET'!$A$2:$A$253,'DATA SHEET'!$I$2:$I$253)</f>
        <v xml:space="preserve"> -79.245815</v>
      </c>
      <c r="G695">
        <f>LOOKUP($A695,'DATA SHEET'!$A$2:$A$253,'DATA SHEET'!$J$2:$J$253)</f>
        <v>18</v>
      </c>
      <c r="H695" t="str">
        <f>LOOKUP($A695,'DATA SHEET'!$A$2:$A$253,'DATA SHEET'!$K$2:$K$253)</f>
        <v>Mostly Cloudy</v>
      </c>
      <c r="I695" t="str">
        <f>LOOKUP($A695,'DATA SHEET'!$A$2:$A$253,'DATA SHEET'!$T$2:$T$253)</f>
        <v>SMALL</v>
      </c>
      <c r="J695" t="str">
        <f>LOOKUP($A695,'DATA SHEET'!$A$2:$A$253,'DATA SHEET'!$R$2:$R$253)</f>
        <v>YES</v>
      </c>
      <c r="K695" t="str">
        <f>LOOKUP($A695,'DATA SHEET'!$A$2:$A$253,'DATA SHEET'!$O$2:$O$253)</f>
        <v>Green Area</v>
      </c>
      <c r="L695" t="s">
        <v>22</v>
      </c>
      <c r="M695">
        <v>0.10002033746861862</v>
      </c>
      <c r="N695" t="s">
        <v>16</v>
      </c>
      <c r="O695">
        <v>1.258</v>
      </c>
    </row>
    <row r="696" spans="1:15" x14ac:dyDescent="0.25">
      <c r="A696" s="1" t="s">
        <v>57</v>
      </c>
      <c r="B696" t="s">
        <v>58</v>
      </c>
      <c r="C696" t="str">
        <f>LOOKUP(A696,'DATA SHEET'!$A$2:$A$253,'DATA SHEET'!$E$2:$E$253)</f>
        <v>20227856</v>
      </c>
      <c r="D696">
        <f>LOOKUP(A696,'DATA SHEET'!$A$2:$A$253,'DATA SHEET'!$G$2:$G$253)</f>
        <v>6.6166666666666671</v>
      </c>
      <c r="E696" t="str">
        <f>LOOKUP($A696,'DATA SHEET'!$A$2:$A$253,'DATA SHEET'!$H$2:$H$253)</f>
        <v>43.182620</v>
      </c>
      <c r="F696" t="str">
        <f>LOOKUP($A696,'DATA SHEET'!$A$2:$A$253,'DATA SHEET'!$I$2:$I$253)</f>
        <v xml:space="preserve"> -79.245815</v>
      </c>
      <c r="G696">
        <f>LOOKUP($A696,'DATA SHEET'!$A$2:$A$253,'DATA SHEET'!$J$2:$J$253)</f>
        <v>18</v>
      </c>
      <c r="H696" t="str">
        <f>LOOKUP($A696,'DATA SHEET'!$A$2:$A$253,'DATA SHEET'!$K$2:$K$253)</f>
        <v>Mostly Cloudy</v>
      </c>
      <c r="I696" t="str">
        <f>LOOKUP($A696,'DATA SHEET'!$A$2:$A$253,'DATA SHEET'!$T$2:$T$253)</f>
        <v>SMALL</v>
      </c>
      <c r="J696" t="str">
        <f>LOOKUP($A696,'DATA SHEET'!$A$2:$A$253,'DATA SHEET'!$R$2:$R$253)</f>
        <v>YES</v>
      </c>
      <c r="K696" t="str">
        <f>LOOKUP($A696,'DATA SHEET'!$A$2:$A$253,'DATA SHEET'!$O$2:$O$253)</f>
        <v>Green Area</v>
      </c>
      <c r="L696" t="s">
        <v>22</v>
      </c>
      <c r="M696">
        <v>0.10002033746861862</v>
      </c>
      <c r="N696" t="s">
        <v>16</v>
      </c>
      <c r="O696">
        <v>0.51</v>
      </c>
    </row>
    <row r="697" spans="1:15" x14ac:dyDescent="0.25">
      <c r="A697" s="1" t="s">
        <v>57</v>
      </c>
      <c r="B697" t="s">
        <v>58</v>
      </c>
      <c r="C697" t="str">
        <f>LOOKUP(A697,'DATA SHEET'!$A$2:$A$253,'DATA SHEET'!$E$2:$E$253)</f>
        <v>20227856</v>
      </c>
      <c r="D697">
        <f>LOOKUP(A697,'DATA SHEET'!$A$2:$A$253,'DATA SHEET'!$G$2:$G$253)</f>
        <v>6.6166666666666671</v>
      </c>
      <c r="E697" t="str">
        <f>LOOKUP($A697,'DATA SHEET'!$A$2:$A$253,'DATA SHEET'!$H$2:$H$253)</f>
        <v>43.182620</v>
      </c>
      <c r="F697" t="str">
        <f>LOOKUP($A697,'DATA SHEET'!$A$2:$A$253,'DATA SHEET'!$I$2:$I$253)</f>
        <v xml:space="preserve"> -79.245815</v>
      </c>
      <c r="G697">
        <f>LOOKUP($A697,'DATA SHEET'!$A$2:$A$253,'DATA SHEET'!$J$2:$J$253)</f>
        <v>18</v>
      </c>
      <c r="H697" t="str">
        <f>LOOKUP($A697,'DATA SHEET'!$A$2:$A$253,'DATA SHEET'!$K$2:$K$253)</f>
        <v>Mostly Cloudy</v>
      </c>
      <c r="I697" t="str">
        <f>LOOKUP($A697,'DATA SHEET'!$A$2:$A$253,'DATA SHEET'!$T$2:$T$253)</f>
        <v>SMALL</v>
      </c>
      <c r="J697" t="str">
        <f>LOOKUP($A697,'DATA SHEET'!$A$2:$A$253,'DATA SHEET'!$R$2:$R$253)</f>
        <v>YES</v>
      </c>
      <c r="K697" t="str">
        <f>LOOKUP($A697,'DATA SHEET'!$A$2:$A$253,'DATA SHEET'!$O$2:$O$253)</f>
        <v>Green Area</v>
      </c>
      <c r="L697" t="s">
        <v>22</v>
      </c>
      <c r="M697">
        <v>0.10002033746861862</v>
      </c>
      <c r="N697" t="s">
        <v>16</v>
      </c>
      <c r="O697">
        <v>1.7529999999999999</v>
      </c>
    </row>
    <row r="698" spans="1:15" x14ac:dyDescent="0.25">
      <c r="A698" s="1" t="s">
        <v>57</v>
      </c>
      <c r="B698" t="s">
        <v>58</v>
      </c>
      <c r="C698" t="str">
        <f>LOOKUP(A698,'DATA SHEET'!$A$2:$A$253,'DATA SHEET'!$E$2:$E$253)</f>
        <v>20227856</v>
      </c>
      <c r="D698">
        <f>LOOKUP(A698,'DATA SHEET'!$A$2:$A$253,'DATA SHEET'!$G$2:$G$253)</f>
        <v>6.6166666666666671</v>
      </c>
      <c r="E698" t="str">
        <f>LOOKUP($A698,'DATA SHEET'!$A$2:$A$253,'DATA SHEET'!$H$2:$H$253)</f>
        <v>43.182620</v>
      </c>
      <c r="F698" t="str">
        <f>LOOKUP($A698,'DATA SHEET'!$A$2:$A$253,'DATA SHEET'!$I$2:$I$253)</f>
        <v xml:space="preserve"> -79.245815</v>
      </c>
      <c r="G698">
        <f>LOOKUP($A698,'DATA SHEET'!$A$2:$A$253,'DATA SHEET'!$J$2:$J$253)</f>
        <v>18</v>
      </c>
      <c r="H698" t="str">
        <f>LOOKUP($A698,'DATA SHEET'!$A$2:$A$253,'DATA SHEET'!$K$2:$K$253)</f>
        <v>Mostly Cloudy</v>
      </c>
      <c r="I698" t="str">
        <f>LOOKUP($A698,'DATA SHEET'!$A$2:$A$253,'DATA SHEET'!$T$2:$T$253)</f>
        <v>SMALL</v>
      </c>
      <c r="J698" t="str">
        <f>LOOKUP($A698,'DATA SHEET'!$A$2:$A$253,'DATA SHEET'!$R$2:$R$253)</f>
        <v>YES</v>
      </c>
      <c r="K698" t="str">
        <f>LOOKUP($A698,'DATA SHEET'!$A$2:$A$253,'DATA SHEET'!$O$2:$O$253)</f>
        <v>Green Area</v>
      </c>
      <c r="L698" t="s">
        <v>22</v>
      </c>
      <c r="M698">
        <v>0.10002033746861862</v>
      </c>
      <c r="N698" t="s">
        <v>16</v>
      </c>
      <c r="O698">
        <v>5.5010000000000003</v>
      </c>
    </row>
    <row r="699" spans="1:15" x14ac:dyDescent="0.25">
      <c r="A699" s="1" t="s">
        <v>57</v>
      </c>
      <c r="B699" t="s">
        <v>58</v>
      </c>
      <c r="C699" t="str">
        <f>LOOKUP(A699,'DATA SHEET'!$A$2:$A$253,'DATA SHEET'!$E$2:$E$253)</f>
        <v>20227856</v>
      </c>
      <c r="D699">
        <f>LOOKUP(A699,'DATA SHEET'!$A$2:$A$253,'DATA SHEET'!$G$2:$G$253)</f>
        <v>6.6166666666666671</v>
      </c>
      <c r="E699" t="str">
        <f>LOOKUP($A699,'DATA SHEET'!$A$2:$A$253,'DATA SHEET'!$H$2:$H$253)</f>
        <v>43.182620</v>
      </c>
      <c r="F699" t="str">
        <f>LOOKUP($A699,'DATA SHEET'!$A$2:$A$253,'DATA SHEET'!$I$2:$I$253)</f>
        <v xml:space="preserve"> -79.245815</v>
      </c>
      <c r="G699">
        <f>LOOKUP($A699,'DATA SHEET'!$A$2:$A$253,'DATA SHEET'!$J$2:$J$253)</f>
        <v>18</v>
      </c>
      <c r="H699" t="str">
        <f>LOOKUP($A699,'DATA SHEET'!$A$2:$A$253,'DATA SHEET'!$K$2:$K$253)</f>
        <v>Mostly Cloudy</v>
      </c>
      <c r="I699" t="str">
        <f>LOOKUP($A699,'DATA SHEET'!$A$2:$A$253,'DATA SHEET'!$T$2:$T$253)</f>
        <v>SMALL</v>
      </c>
      <c r="J699" t="str">
        <f>LOOKUP($A699,'DATA SHEET'!$A$2:$A$253,'DATA SHEET'!$R$2:$R$253)</f>
        <v>YES</v>
      </c>
      <c r="K699" t="str">
        <f>LOOKUP($A699,'DATA SHEET'!$A$2:$A$253,'DATA SHEET'!$O$2:$O$253)</f>
        <v>Green Area</v>
      </c>
      <c r="L699" t="s">
        <v>22</v>
      </c>
      <c r="M699">
        <v>0.10002033746861862</v>
      </c>
      <c r="N699" t="s">
        <v>16</v>
      </c>
      <c r="O699">
        <v>1.4990000000000001</v>
      </c>
    </row>
    <row r="700" spans="1:15" x14ac:dyDescent="0.25">
      <c r="A700" s="1" t="s">
        <v>57</v>
      </c>
      <c r="B700" t="s">
        <v>58</v>
      </c>
      <c r="C700" t="str">
        <f>LOOKUP(A700,'DATA SHEET'!$A$2:$A$253,'DATA SHEET'!$E$2:$E$253)</f>
        <v>20227856</v>
      </c>
      <c r="D700">
        <f>LOOKUP(A700,'DATA SHEET'!$A$2:$A$253,'DATA SHEET'!$G$2:$G$253)</f>
        <v>6.6166666666666671</v>
      </c>
      <c r="E700" t="str">
        <f>LOOKUP($A700,'DATA SHEET'!$A$2:$A$253,'DATA SHEET'!$H$2:$H$253)</f>
        <v>43.182620</v>
      </c>
      <c r="F700" t="str">
        <f>LOOKUP($A700,'DATA SHEET'!$A$2:$A$253,'DATA SHEET'!$I$2:$I$253)</f>
        <v xml:space="preserve"> -79.245815</v>
      </c>
      <c r="G700">
        <f>LOOKUP($A700,'DATA SHEET'!$A$2:$A$253,'DATA SHEET'!$J$2:$J$253)</f>
        <v>18</v>
      </c>
      <c r="H700" t="str">
        <f>LOOKUP($A700,'DATA SHEET'!$A$2:$A$253,'DATA SHEET'!$K$2:$K$253)</f>
        <v>Mostly Cloudy</v>
      </c>
      <c r="I700" t="str">
        <f>LOOKUP($A700,'DATA SHEET'!$A$2:$A$253,'DATA SHEET'!$T$2:$T$253)</f>
        <v>SMALL</v>
      </c>
      <c r="J700" t="str">
        <f>LOOKUP($A700,'DATA SHEET'!$A$2:$A$253,'DATA SHEET'!$R$2:$R$253)</f>
        <v>YES</v>
      </c>
      <c r="K700" t="str">
        <f>LOOKUP($A700,'DATA SHEET'!$A$2:$A$253,'DATA SHEET'!$O$2:$O$253)</f>
        <v>Green Area</v>
      </c>
      <c r="L700" t="s">
        <v>22</v>
      </c>
      <c r="M700">
        <v>0.10002033746861862</v>
      </c>
      <c r="N700" t="s">
        <v>16</v>
      </c>
      <c r="O700">
        <v>0.76200000000000001</v>
      </c>
    </row>
    <row r="701" spans="1:15" x14ac:dyDescent="0.25">
      <c r="A701" s="1" t="s">
        <v>57</v>
      </c>
      <c r="B701" t="s">
        <v>58</v>
      </c>
      <c r="C701" t="str">
        <f>LOOKUP(A701,'DATA SHEET'!$A$2:$A$253,'DATA SHEET'!$E$2:$E$253)</f>
        <v>20227856</v>
      </c>
      <c r="D701">
        <f>LOOKUP(A701,'DATA SHEET'!$A$2:$A$253,'DATA SHEET'!$G$2:$G$253)</f>
        <v>6.6166666666666671</v>
      </c>
      <c r="E701" t="str">
        <f>LOOKUP($A701,'DATA SHEET'!$A$2:$A$253,'DATA SHEET'!$H$2:$H$253)</f>
        <v>43.182620</v>
      </c>
      <c r="F701" t="str">
        <f>LOOKUP($A701,'DATA SHEET'!$A$2:$A$253,'DATA SHEET'!$I$2:$I$253)</f>
        <v xml:space="preserve"> -79.245815</v>
      </c>
      <c r="G701">
        <f>LOOKUP($A701,'DATA SHEET'!$A$2:$A$253,'DATA SHEET'!$J$2:$J$253)</f>
        <v>18</v>
      </c>
      <c r="H701" t="str">
        <f>LOOKUP($A701,'DATA SHEET'!$A$2:$A$253,'DATA SHEET'!$K$2:$K$253)</f>
        <v>Mostly Cloudy</v>
      </c>
      <c r="I701" t="str">
        <f>LOOKUP($A701,'DATA SHEET'!$A$2:$A$253,'DATA SHEET'!$T$2:$T$253)</f>
        <v>SMALL</v>
      </c>
      <c r="J701" t="str">
        <f>LOOKUP($A701,'DATA SHEET'!$A$2:$A$253,'DATA SHEET'!$R$2:$R$253)</f>
        <v>YES</v>
      </c>
      <c r="K701" t="str">
        <f>LOOKUP($A701,'DATA SHEET'!$A$2:$A$253,'DATA SHEET'!$O$2:$O$253)</f>
        <v>Green Area</v>
      </c>
      <c r="L701" t="s">
        <v>22</v>
      </c>
      <c r="M701">
        <v>0.10002033746861862</v>
      </c>
      <c r="N701" t="s">
        <v>16</v>
      </c>
      <c r="O701">
        <v>0.748</v>
      </c>
    </row>
    <row r="702" spans="1:15" x14ac:dyDescent="0.25">
      <c r="A702" s="1" t="s">
        <v>57</v>
      </c>
      <c r="B702" t="s">
        <v>58</v>
      </c>
      <c r="C702" t="str">
        <f>LOOKUP(A702,'DATA SHEET'!$A$2:$A$253,'DATA SHEET'!$E$2:$E$253)</f>
        <v>20227856</v>
      </c>
      <c r="D702">
        <f>LOOKUP(A702,'DATA SHEET'!$A$2:$A$253,'DATA SHEET'!$G$2:$G$253)</f>
        <v>6.6166666666666671</v>
      </c>
      <c r="E702" t="str">
        <f>LOOKUP($A702,'DATA SHEET'!$A$2:$A$253,'DATA SHEET'!$H$2:$H$253)</f>
        <v>43.182620</v>
      </c>
      <c r="F702" t="str">
        <f>LOOKUP($A702,'DATA SHEET'!$A$2:$A$253,'DATA SHEET'!$I$2:$I$253)</f>
        <v xml:space="preserve"> -79.245815</v>
      </c>
      <c r="G702">
        <f>LOOKUP($A702,'DATA SHEET'!$A$2:$A$253,'DATA SHEET'!$J$2:$J$253)</f>
        <v>18</v>
      </c>
      <c r="H702" t="str">
        <f>LOOKUP($A702,'DATA SHEET'!$A$2:$A$253,'DATA SHEET'!$K$2:$K$253)</f>
        <v>Mostly Cloudy</v>
      </c>
      <c r="I702" t="str">
        <f>LOOKUP($A702,'DATA SHEET'!$A$2:$A$253,'DATA SHEET'!$T$2:$T$253)</f>
        <v>SMALL</v>
      </c>
      <c r="J702" t="str">
        <f>LOOKUP($A702,'DATA SHEET'!$A$2:$A$253,'DATA SHEET'!$R$2:$R$253)</f>
        <v>YES</v>
      </c>
      <c r="K702" t="str">
        <f>LOOKUP($A702,'DATA SHEET'!$A$2:$A$253,'DATA SHEET'!$O$2:$O$253)</f>
        <v>Green Area</v>
      </c>
      <c r="L702" t="s">
        <v>22</v>
      </c>
      <c r="M702">
        <v>0.10002033746861862</v>
      </c>
      <c r="N702" t="s">
        <v>16</v>
      </c>
      <c r="O702">
        <v>0.76</v>
      </c>
    </row>
    <row r="703" spans="1:15" x14ac:dyDescent="0.25">
      <c r="A703" s="1" t="s">
        <v>57</v>
      </c>
      <c r="B703" t="s">
        <v>58</v>
      </c>
      <c r="C703" t="str">
        <f>LOOKUP(A703,'DATA SHEET'!$A$2:$A$253,'DATA SHEET'!$E$2:$E$253)</f>
        <v>20227856</v>
      </c>
      <c r="D703">
        <f>LOOKUP(A703,'DATA SHEET'!$A$2:$A$253,'DATA SHEET'!$G$2:$G$253)</f>
        <v>6.6166666666666671</v>
      </c>
      <c r="E703" t="str">
        <f>LOOKUP($A703,'DATA SHEET'!$A$2:$A$253,'DATA SHEET'!$H$2:$H$253)</f>
        <v>43.182620</v>
      </c>
      <c r="F703" t="str">
        <f>LOOKUP($A703,'DATA SHEET'!$A$2:$A$253,'DATA SHEET'!$I$2:$I$253)</f>
        <v xml:space="preserve"> -79.245815</v>
      </c>
      <c r="G703">
        <f>LOOKUP($A703,'DATA SHEET'!$A$2:$A$253,'DATA SHEET'!$J$2:$J$253)</f>
        <v>18</v>
      </c>
      <c r="H703" t="str">
        <f>LOOKUP($A703,'DATA SHEET'!$A$2:$A$253,'DATA SHEET'!$K$2:$K$253)</f>
        <v>Mostly Cloudy</v>
      </c>
      <c r="I703" t="str">
        <f>LOOKUP($A703,'DATA SHEET'!$A$2:$A$253,'DATA SHEET'!$T$2:$T$253)</f>
        <v>SMALL</v>
      </c>
      <c r="J703" t="str">
        <f>LOOKUP($A703,'DATA SHEET'!$A$2:$A$253,'DATA SHEET'!$R$2:$R$253)</f>
        <v>YES</v>
      </c>
      <c r="K703" t="str">
        <f>LOOKUP($A703,'DATA SHEET'!$A$2:$A$253,'DATA SHEET'!$O$2:$O$253)</f>
        <v>Green Area</v>
      </c>
      <c r="L703" t="s">
        <v>22</v>
      </c>
      <c r="M703">
        <v>0.10002033746861862</v>
      </c>
      <c r="N703" t="s">
        <v>16</v>
      </c>
      <c r="O703">
        <v>1.25</v>
      </c>
    </row>
    <row r="704" spans="1:15" x14ac:dyDescent="0.25">
      <c r="A704" s="1" t="s">
        <v>57</v>
      </c>
      <c r="B704" t="s">
        <v>58</v>
      </c>
      <c r="C704" t="str">
        <f>LOOKUP(A704,'DATA SHEET'!$A$2:$A$253,'DATA SHEET'!$E$2:$E$253)</f>
        <v>20227856</v>
      </c>
      <c r="D704">
        <f>LOOKUP(A704,'DATA SHEET'!$A$2:$A$253,'DATA SHEET'!$G$2:$G$253)</f>
        <v>6.6166666666666671</v>
      </c>
      <c r="E704" t="str">
        <f>LOOKUP($A704,'DATA SHEET'!$A$2:$A$253,'DATA SHEET'!$H$2:$H$253)</f>
        <v>43.182620</v>
      </c>
      <c r="F704" t="str">
        <f>LOOKUP($A704,'DATA SHEET'!$A$2:$A$253,'DATA SHEET'!$I$2:$I$253)</f>
        <v xml:space="preserve"> -79.245815</v>
      </c>
      <c r="G704">
        <f>LOOKUP($A704,'DATA SHEET'!$A$2:$A$253,'DATA SHEET'!$J$2:$J$253)</f>
        <v>18</v>
      </c>
      <c r="H704" t="str">
        <f>LOOKUP($A704,'DATA SHEET'!$A$2:$A$253,'DATA SHEET'!$K$2:$K$253)</f>
        <v>Mostly Cloudy</v>
      </c>
      <c r="I704" t="str">
        <f>LOOKUP($A704,'DATA SHEET'!$A$2:$A$253,'DATA SHEET'!$T$2:$T$253)</f>
        <v>SMALL</v>
      </c>
      <c r="J704" t="str">
        <f>LOOKUP($A704,'DATA SHEET'!$A$2:$A$253,'DATA SHEET'!$R$2:$R$253)</f>
        <v>YES</v>
      </c>
      <c r="K704" t="str">
        <f>LOOKUP($A704,'DATA SHEET'!$A$2:$A$253,'DATA SHEET'!$O$2:$O$253)</f>
        <v>Green Area</v>
      </c>
      <c r="L704" t="s">
        <v>22</v>
      </c>
      <c r="M704">
        <v>0.10002033746861862</v>
      </c>
      <c r="N704" t="s">
        <v>16</v>
      </c>
      <c r="O704">
        <v>0.499</v>
      </c>
    </row>
    <row r="705" spans="1:15" x14ac:dyDescent="0.25">
      <c r="A705" s="1" t="s">
        <v>57</v>
      </c>
      <c r="B705" t="s">
        <v>58</v>
      </c>
      <c r="C705" t="str">
        <f>LOOKUP(A705,'DATA SHEET'!$A$2:$A$253,'DATA SHEET'!$E$2:$E$253)</f>
        <v>20227856</v>
      </c>
      <c r="D705">
        <f>LOOKUP(A705,'DATA SHEET'!$A$2:$A$253,'DATA SHEET'!$G$2:$G$253)</f>
        <v>6.6166666666666671</v>
      </c>
      <c r="E705" t="str">
        <f>LOOKUP($A705,'DATA SHEET'!$A$2:$A$253,'DATA SHEET'!$H$2:$H$253)</f>
        <v>43.182620</v>
      </c>
      <c r="F705" t="str">
        <f>LOOKUP($A705,'DATA SHEET'!$A$2:$A$253,'DATA SHEET'!$I$2:$I$253)</f>
        <v xml:space="preserve"> -79.245815</v>
      </c>
      <c r="G705">
        <f>LOOKUP($A705,'DATA SHEET'!$A$2:$A$253,'DATA SHEET'!$J$2:$J$253)</f>
        <v>18</v>
      </c>
      <c r="H705" t="str">
        <f>LOOKUP($A705,'DATA SHEET'!$A$2:$A$253,'DATA SHEET'!$K$2:$K$253)</f>
        <v>Mostly Cloudy</v>
      </c>
      <c r="I705" t="str">
        <f>LOOKUP($A705,'DATA SHEET'!$A$2:$A$253,'DATA SHEET'!$T$2:$T$253)</f>
        <v>SMALL</v>
      </c>
      <c r="J705" t="str">
        <f>LOOKUP($A705,'DATA SHEET'!$A$2:$A$253,'DATA SHEET'!$R$2:$R$253)</f>
        <v>YES</v>
      </c>
      <c r="K705" t="str">
        <f>LOOKUP($A705,'DATA SHEET'!$A$2:$A$253,'DATA SHEET'!$O$2:$O$253)</f>
        <v>Green Area</v>
      </c>
      <c r="L705" t="s">
        <v>22</v>
      </c>
      <c r="M705">
        <v>0.10002033746861862</v>
      </c>
      <c r="N705" t="s">
        <v>16</v>
      </c>
      <c r="O705">
        <v>0.752</v>
      </c>
    </row>
    <row r="706" spans="1:15" x14ac:dyDescent="0.25">
      <c r="A706" s="1" t="s">
        <v>57</v>
      </c>
      <c r="B706" t="s">
        <v>58</v>
      </c>
      <c r="C706" t="str">
        <f>LOOKUP(A706,'DATA SHEET'!$A$2:$A$253,'DATA SHEET'!$E$2:$E$253)</f>
        <v>20227856</v>
      </c>
      <c r="D706">
        <f>LOOKUP(A706,'DATA SHEET'!$A$2:$A$253,'DATA SHEET'!$G$2:$G$253)</f>
        <v>6.6166666666666671</v>
      </c>
      <c r="E706" t="str">
        <f>LOOKUP($A706,'DATA SHEET'!$A$2:$A$253,'DATA SHEET'!$H$2:$H$253)</f>
        <v>43.182620</v>
      </c>
      <c r="F706" t="str">
        <f>LOOKUP($A706,'DATA SHEET'!$A$2:$A$253,'DATA SHEET'!$I$2:$I$253)</f>
        <v xml:space="preserve"> -79.245815</v>
      </c>
      <c r="G706">
        <f>LOOKUP($A706,'DATA SHEET'!$A$2:$A$253,'DATA SHEET'!$J$2:$J$253)</f>
        <v>18</v>
      </c>
      <c r="H706" t="str">
        <f>LOOKUP($A706,'DATA SHEET'!$A$2:$A$253,'DATA SHEET'!$K$2:$K$253)</f>
        <v>Mostly Cloudy</v>
      </c>
      <c r="I706" t="str">
        <f>LOOKUP($A706,'DATA SHEET'!$A$2:$A$253,'DATA SHEET'!$T$2:$T$253)</f>
        <v>SMALL</v>
      </c>
      <c r="J706" t="str">
        <f>LOOKUP($A706,'DATA SHEET'!$A$2:$A$253,'DATA SHEET'!$R$2:$R$253)</f>
        <v>YES</v>
      </c>
      <c r="K706" t="str">
        <f>LOOKUP($A706,'DATA SHEET'!$A$2:$A$253,'DATA SHEET'!$O$2:$O$253)</f>
        <v>Green Area</v>
      </c>
      <c r="L706" t="s">
        <v>22</v>
      </c>
      <c r="M706">
        <v>0.10002033746861862</v>
      </c>
      <c r="N706" t="s">
        <v>16</v>
      </c>
      <c r="O706">
        <v>0.25</v>
      </c>
    </row>
    <row r="707" spans="1:15" x14ac:dyDescent="0.25">
      <c r="A707" s="1" t="s">
        <v>57</v>
      </c>
      <c r="B707" t="s">
        <v>58</v>
      </c>
      <c r="C707" t="str">
        <f>LOOKUP(A707,'DATA SHEET'!$A$2:$A$253,'DATA SHEET'!$E$2:$E$253)</f>
        <v>20227856</v>
      </c>
      <c r="D707">
        <f>LOOKUP(A707,'DATA SHEET'!$A$2:$A$253,'DATA SHEET'!$G$2:$G$253)</f>
        <v>6.6166666666666671</v>
      </c>
      <c r="E707" t="str">
        <f>LOOKUP($A707,'DATA SHEET'!$A$2:$A$253,'DATA SHEET'!$H$2:$H$253)</f>
        <v>43.182620</v>
      </c>
      <c r="F707" t="str">
        <f>LOOKUP($A707,'DATA SHEET'!$A$2:$A$253,'DATA SHEET'!$I$2:$I$253)</f>
        <v xml:space="preserve"> -79.245815</v>
      </c>
      <c r="G707">
        <f>LOOKUP($A707,'DATA SHEET'!$A$2:$A$253,'DATA SHEET'!$J$2:$J$253)</f>
        <v>18</v>
      </c>
      <c r="H707" t="str">
        <f>LOOKUP($A707,'DATA SHEET'!$A$2:$A$253,'DATA SHEET'!$K$2:$K$253)</f>
        <v>Mostly Cloudy</v>
      </c>
      <c r="I707" t="str">
        <f>LOOKUP($A707,'DATA SHEET'!$A$2:$A$253,'DATA SHEET'!$T$2:$T$253)</f>
        <v>SMALL</v>
      </c>
      <c r="J707" t="str">
        <f>LOOKUP($A707,'DATA SHEET'!$A$2:$A$253,'DATA SHEET'!$R$2:$R$253)</f>
        <v>YES</v>
      </c>
      <c r="K707" t="str">
        <f>LOOKUP($A707,'DATA SHEET'!$A$2:$A$253,'DATA SHEET'!$O$2:$O$253)</f>
        <v>Green Area</v>
      </c>
      <c r="L707" t="s">
        <v>22</v>
      </c>
      <c r="M707">
        <v>0.10002033746861862</v>
      </c>
      <c r="N707" t="s">
        <v>16</v>
      </c>
      <c r="O707">
        <v>1.4990000000000001</v>
      </c>
    </row>
    <row r="708" spans="1:15" x14ac:dyDescent="0.25">
      <c r="A708" s="1" t="s">
        <v>57</v>
      </c>
      <c r="B708" t="s">
        <v>58</v>
      </c>
      <c r="C708" t="str">
        <f>LOOKUP(A708,'DATA SHEET'!$A$2:$A$253,'DATA SHEET'!$E$2:$E$253)</f>
        <v>20227856</v>
      </c>
      <c r="D708">
        <f>LOOKUP(A708,'DATA SHEET'!$A$2:$A$253,'DATA SHEET'!$G$2:$G$253)</f>
        <v>6.6166666666666671</v>
      </c>
      <c r="E708" t="str">
        <f>LOOKUP($A708,'DATA SHEET'!$A$2:$A$253,'DATA SHEET'!$H$2:$H$253)</f>
        <v>43.182620</v>
      </c>
      <c r="F708" t="str">
        <f>LOOKUP($A708,'DATA SHEET'!$A$2:$A$253,'DATA SHEET'!$I$2:$I$253)</f>
        <v xml:space="preserve"> -79.245815</v>
      </c>
      <c r="G708">
        <f>LOOKUP($A708,'DATA SHEET'!$A$2:$A$253,'DATA SHEET'!$J$2:$J$253)</f>
        <v>18</v>
      </c>
      <c r="H708" t="str">
        <f>LOOKUP($A708,'DATA SHEET'!$A$2:$A$253,'DATA SHEET'!$K$2:$K$253)</f>
        <v>Mostly Cloudy</v>
      </c>
      <c r="I708" t="str">
        <f>LOOKUP($A708,'DATA SHEET'!$A$2:$A$253,'DATA SHEET'!$T$2:$T$253)</f>
        <v>SMALL</v>
      </c>
      <c r="J708" t="str">
        <f>LOOKUP($A708,'DATA SHEET'!$A$2:$A$253,'DATA SHEET'!$R$2:$R$253)</f>
        <v>YES</v>
      </c>
      <c r="K708" t="str">
        <f>LOOKUP($A708,'DATA SHEET'!$A$2:$A$253,'DATA SHEET'!$O$2:$O$253)</f>
        <v>Green Area</v>
      </c>
      <c r="L708" t="s">
        <v>22</v>
      </c>
      <c r="M708">
        <v>0.10002033746861862</v>
      </c>
      <c r="N708" t="s">
        <v>16</v>
      </c>
      <c r="O708">
        <v>0.503</v>
      </c>
    </row>
    <row r="709" spans="1:15" x14ac:dyDescent="0.25">
      <c r="A709" s="1" t="s">
        <v>57</v>
      </c>
      <c r="B709" t="s">
        <v>58</v>
      </c>
      <c r="C709" t="str">
        <f>LOOKUP(A709,'DATA SHEET'!$A$2:$A$253,'DATA SHEET'!$E$2:$E$253)</f>
        <v>20227856</v>
      </c>
      <c r="D709">
        <f>LOOKUP(A709,'DATA SHEET'!$A$2:$A$253,'DATA SHEET'!$G$2:$G$253)</f>
        <v>6.6166666666666671</v>
      </c>
      <c r="E709" t="str">
        <f>LOOKUP($A709,'DATA SHEET'!$A$2:$A$253,'DATA SHEET'!$H$2:$H$253)</f>
        <v>43.182620</v>
      </c>
      <c r="F709" t="str">
        <f>LOOKUP($A709,'DATA SHEET'!$A$2:$A$253,'DATA SHEET'!$I$2:$I$253)</f>
        <v xml:space="preserve"> -79.245815</v>
      </c>
      <c r="G709">
        <f>LOOKUP($A709,'DATA SHEET'!$A$2:$A$253,'DATA SHEET'!$J$2:$J$253)</f>
        <v>18</v>
      </c>
      <c r="H709" t="str">
        <f>LOOKUP($A709,'DATA SHEET'!$A$2:$A$253,'DATA SHEET'!$K$2:$K$253)</f>
        <v>Mostly Cloudy</v>
      </c>
      <c r="I709" t="str">
        <f>LOOKUP($A709,'DATA SHEET'!$A$2:$A$253,'DATA SHEET'!$T$2:$T$253)</f>
        <v>SMALL</v>
      </c>
      <c r="J709" t="str">
        <f>LOOKUP($A709,'DATA SHEET'!$A$2:$A$253,'DATA SHEET'!$R$2:$R$253)</f>
        <v>YES</v>
      </c>
      <c r="K709" t="str">
        <f>LOOKUP($A709,'DATA SHEET'!$A$2:$A$253,'DATA SHEET'!$O$2:$O$253)</f>
        <v>Green Area</v>
      </c>
      <c r="L709" t="s">
        <v>22</v>
      </c>
      <c r="M709">
        <v>0.10002033746861862</v>
      </c>
      <c r="N709" t="s">
        <v>16</v>
      </c>
      <c r="O709">
        <v>0.499</v>
      </c>
    </row>
    <row r="710" spans="1:15" x14ac:dyDescent="0.25">
      <c r="A710" s="1" t="s">
        <v>57</v>
      </c>
      <c r="B710" t="s">
        <v>58</v>
      </c>
      <c r="C710" t="str">
        <f>LOOKUP(A710,'DATA SHEET'!$A$2:$A$253,'DATA SHEET'!$E$2:$E$253)</f>
        <v>20227856</v>
      </c>
      <c r="D710">
        <f>LOOKUP(A710,'DATA SHEET'!$A$2:$A$253,'DATA SHEET'!$G$2:$G$253)</f>
        <v>6.6166666666666671</v>
      </c>
      <c r="E710" t="str">
        <f>LOOKUP($A710,'DATA SHEET'!$A$2:$A$253,'DATA SHEET'!$H$2:$H$253)</f>
        <v>43.182620</v>
      </c>
      <c r="F710" t="str">
        <f>LOOKUP($A710,'DATA SHEET'!$A$2:$A$253,'DATA SHEET'!$I$2:$I$253)</f>
        <v xml:space="preserve"> -79.245815</v>
      </c>
      <c r="G710">
        <f>LOOKUP($A710,'DATA SHEET'!$A$2:$A$253,'DATA SHEET'!$J$2:$J$253)</f>
        <v>18</v>
      </c>
      <c r="H710" t="str">
        <f>LOOKUP($A710,'DATA SHEET'!$A$2:$A$253,'DATA SHEET'!$K$2:$K$253)</f>
        <v>Mostly Cloudy</v>
      </c>
      <c r="I710" t="str">
        <f>LOOKUP($A710,'DATA SHEET'!$A$2:$A$253,'DATA SHEET'!$T$2:$T$253)</f>
        <v>SMALL</v>
      </c>
      <c r="J710" t="str">
        <f>LOOKUP($A710,'DATA SHEET'!$A$2:$A$253,'DATA SHEET'!$R$2:$R$253)</f>
        <v>YES</v>
      </c>
      <c r="K710" t="str">
        <f>LOOKUP($A710,'DATA SHEET'!$A$2:$A$253,'DATA SHEET'!$O$2:$O$253)</f>
        <v>Green Area</v>
      </c>
      <c r="L710" t="s">
        <v>22</v>
      </c>
      <c r="M710">
        <v>0.10002033746861862</v>
      </c>
      <c r="N710" t="s">
        <v>16</v>
      </c>
      <c r="O710">
        <v>3.25</v>
      </c>
    </row>
    <row r="711" spans="1:15" x14ac:dyDescent="0.25">
      <c r="A711" s="1" t="s">
        <v>57</v>
      </c>
      <c r="B711" t="s">
        <v>58</v>
      </c>
      <c r="C711" t="str">
        <f>LOOKUP(A711,'DATA SHEET'!$A$2:$A$253,'DATA SHEET'!$E$2:$E$253)</f>
        <v>20227856</v>
      </c>
      <c r="D711">
        <f>LOOKUP(A711,'DATA SHEET'!$A$2:$A$253,'DATA SHEET'!$G$2:$G$253)</f>
        <v>6.6166666666666671</v>
      </c>
      <c r="E711" t="str">
        <f>LOOKUP($A711,'DATA SHEET'!$A$2:$A$253,'DATA SHEET'!$H$2:$H$253)</f>
        <v>43.182620</v>
      </c>
      <c r="F711" t="str">
        <f>LOOKUP($A711,'DATA SHEET'!$A$2:$A$253,'DATA SHEET'!$I$2:$I$253)</f>
        <v xml:space="preserve"> -79.245815</v>
      </c>
      <c r="G711">
        <f>LOOKUP($A711,'DATA SHEET'!$A$2:$A$253,'DATA SHEET'!$J$2:$J$253)</f>
        <v>18</v>
      </c>
      <c r="H711" t="str">
        <f>LOOKUP($A711,'DATA SHEET'!$A$2:$A$253,'DATA SHEET'!$K$2:$K$253)</f>
        <v>Mostly Cloudy</v>
      </c>
      <c r="I711" t="str">
        <f>LOOKUP($A711,'DATA SHEET'!$A$2:$A$253,'DATA SHEET'!$T$2:$T$253)</f>
        <v>SMALL</v>
      </c>
      <c r="J711" t="str">
        <f>LOOKUP($A711,'DATA SHEET'!$A$2:$A$253,'DATA SHEET'!$R$2:$R$253)</f>
        <v>YES</v>
      </c>
      <c r="K711" t="str">
        <f>LOOKUP($A711,'DATA SHEET'!$A$2:$A$253,'DATA SHEET'!$O$2:$O$253)</f>
        <v>Green Area</v>
      </c>
      <c r="L711" t="s">
        <v>22</v>
      </c>
      <c r="M711">
        <v>0.10002033746861862</v>
      </c>
      <c r="N711" t="s">
        <v>16</v>
      </c>
      <c r="O711">
        <v>0.495</v>
      </c>
    </row>
    <row r="712" spans="1:15" x14ac:dyDescent="0.25">
      <c r="A712" s="1" t="s">
        <v>57</v>
      </c>
      <c r="B712" t="s">
        <v>58</v>
      </c>
      <c r="C712" t="str">
        <f>LOOKUP(A712,'DATA SHEET'!$A$2:$A$253,'DATA SHEET'!$E$2:$E$253)</f>
        <v>20227856</v>
      </c>
      <c r="D712">
        <f>LOOKUP(A712,'DATA SHEET'!$A$2:$A$253,'DATA SHEET'!$G$2:$G$253)</f>
        <v>6.6166666666666671</v>
      </c>
      <c r="E712" t="str">
        <f>LOOKUP($A712,'DATA SHEET'!$A$2:$A$253,'DATA SHEET'!$H$2:$H$253)</f>
        <v>43.182620</v>
      </c>
      <c r="F712" t="str">
        <f>LOOKUP($A712,'DATA SHEET'!$A$2:$A$253,'DATA SHEET'!$I$2:$I$253)</f>
        <v xml:space="preserve"> -79.245815</v>
      </c>
      <c r="G712">
        <f>LOOKUP($A712,'DATA SHEET'!$A$2:$A$253,'DATA SHEET'!$J$2:$J$253)</f>
        <v>18</v>
      </c>
      <c r="H712" t="str">
        <f>LOOKUP($A712,'DATA SHEET'!$A$2:$A$253,'DATA SHEET'!$K$2:$K$253)</f>
        <v>Mostly Cloudy</v>
      </c>
      <c r="I712" t="str">
        <f>LOOKUP($A712,'DATA SHEET'!$A$2:$A$253,'DATA SHEET'!$T$2:$T$253)</f>
        <v>SMALL</v>
      </c>
      <c r="J712" t="str">
        <f>LOOKUP($A712,'DATA SHEET'!$A$2:$A$253,'DATA SHEET'!$R$2:$R$253)</f>
        <v>YES</v>
      </c>
      <c r="K712" t="str">
        <f>LOOKUP($A712,'DATA SHEET'!$A$2:$A$253,'DATA SHEET'!$O$2:$O$253)</f>
        <v>Green Area</v>
      </c>
      <c r="L712" t="s">
        <v>22</v>
      </c>
      <c r="M712">
        <v>0.10002033746861862</v>
      </c>
      <c r="N712" t="s">
        <v>16</v>
      </c>
      <c r="O712">
        <v>0.499</v>
      </c>
    </row>
    <row r="713" spans="1:15" x14ac:dyDescent="0.25">
      <c r="A713" s="1" t="s">
        <v>57</v>
      </c>
      <c r="B713" t="s">
        <v>58</v>
      </c>
      <c r="C713" t="str">
        <f>LOOKUP(A713,'DATA SHEET'!$A$2:$A$253,'DATA SHEET'!$E$2:$E$253)</f>
        <v>20227856</v>
      </c>
      <c r="D713">
        <f>LOOKUP(A713,'DATA SHEET'!$A$2:$A$253,'DATA SHEET'!$G$2:$G$253)</f>
        <v>6.6166666666666671</v>
      </c>
      <c r="E713" t="str">
        <f>LOOKUP($A713,'DATA SHEET'!$A$2:$A$253,'DATA SHEET'!$H$2:$H$253)</f>
        <v>43.182620</v>
      </c>
      <c r="F713" t="str">
        <f>LOOKUP($A713,'DATA SHEET'!$A$2:$A$253,'DATA SHEET'!$I$2:$I$253)</f>
        <v xml:space="preserve"> -79.245815</v>
      </c>
      <c r="G713">
        <f>LOOKUP($A713,'DATA SHEET'!$A$2:$A$253,'DATA SHEET'!$J$2:$J$253)</f>
        <v>18</v>
      </c>
      <c r="H713" t="str">
        <f>LOOKUP($A713,'DATA SHEET'!$A$2:$A$253,'DATA SHEET'!$K$2:$K$253)</f>
        <v>Mostly Cloudy</v>
      </c>
      <c r="I713" t="str">
        <f>LOOKUP($A713,'DATA SHEET'!$A$2:$A$253,'DATA SHEET'!$T$2:$T$253)</f>
        <v>SMALL</v>
      </c>
      <c r="J713" t="str">
        <f>LOOKUP($A713,'DATA SHEET'!$A$2:$A$253,'DATA SHEET'!$R$2:$R$253)</f>
        <v>YES</v>
      </c>
      <c r="K713" t="str">
        <f>LOOKUP($A713,'DATA SHEET'!$A$2:$A$253,'DATA SHEET'!$O$2:$O$253)</f>
        <v>Green Area</v>
      </c>
      <c r="L713" t="s">
        <v>22</v>
      </c>
      <c r="M713">
        <v>0.10002033746861862</v>
      </c>
      <c r="N713" t="s">
        <v>16</v>
      </c>
      <c r="O713">
        <v>0.999</v>
      </c>
    </row>
    <row r="714" spans="1:15" x14ac:dyDescent="0.25">
      <c r="A714" s="1" t="s">
        <v>57</v>
      </c>
      <c r="B714" t="s">
        <v>58</v>
      </c>
      <c r="C714" t="str">
        <f>LOOKUP(A714,'DATA SHEET'!$A$2:$A$253,'DATA SHEET'!$E$2:$E$253)</f>
        <v>20227856</v>
      </c>
      <c r="D714">
        <f>LOOKUP(A714,'DATA SHEET'!$A$2:$A$253,'DATA SHEET'!$G$2:$G$253)</f>
        <v>6.6166666666666671</v>
      </c>
      <c r="E714" t="str">
        <f>LOOKUP($A714,'DATA SHEET'!$A$2:$A$253,'DATA SHEET'!$H$2:$H$253)</f>
        <v>43.182620</v>
      </c>
      <c r="F714" t="str">
        <f>LOOKUP($A714,'DATA SHEET'!$A$2:$A$253,'DATA SHEET'!$I$2:$I$253)</f>
        <v xml:space="preserve"> -79.245815</v>
      </c>
      <c r="G714">
        <f>LOOKUP($A714,'DATA SHEET'!$A$2:$A$253,'DATA SHEET'!$J$2:$J$253)</f>
        <v>18</v>
      </c>
      <c r="H714" t="str">
        <f>LOOKUP($A714,'DATA SHEET'!$A$2:$A$253,'DATA SHEET'!$K$2:$K$253)</f>
        <v>Mostly Cloudy</v>
      </c>
      <c r="I714" t="str">
        <f>LOOKUP($A714,'DATA SHEET'!$A$2:$A$253,'DATA SHEET'!$T$2:$T$253)</f>
        <v>SMALL</v>
      </c>
      <c r="J714" t="str">
        <f>LOOKUP($A714,'DATA SHEET'!$A$2:$A$253,'DATA SHEET'!$R$2:$R$253)</f>
        <v>YES</v>
      </c>
      <c r="K714" t="str">
        <f>LOOKUP($A714,'DATA SHEET'!$A$2:$A$253,'DATA SHEET'!$O$2:$O$253)</f>
        <v>Green Area</v>
      </c>
      <c r="L714" t="s">
        <v>22</v>
      </c>
      <c r="M714">
        <v>0.10002033746861862</v>
      </c>
      <c r="N714" t="s">
        <v>16</v>
      </c>
      <c r="O714">
        <v>1.25</v>
      </c>
    </row>
    <row r="715" spans="1:15" x14ac:dyDescent="0.25">
      <c r="A715" s="1" t="s">
        <v>57</v>
      </c>
      <c r="B715" t="s">
        <v>58</v>
      </c>
      <c r="C715" t="str">
        <f>LOOKUP(A715,'DATA SHEET'!$A$2:$A$253,'DATA SHEET'!$E$2:$E$253)</f>
        <v>20227856</v>
      </c>
      <c r="D715">
        <f>LOOKUP(A715,'DATA SHEET'!$A$2:$A$253,'DATA SHEET'!$G$2:$G$253)</f>
        <v>6.6166666666666671</v>
      </c>
      <c r="E715" t="str">
        <f>LOOKUP($A715,'DATA SHEET'!$A$2:$A$253,'DATA SHEET'!$H$2:$H$253)</f>
        <v>43.182620</v>
      </c>
      <c r="F715" t="str">
        <f>LOOKUP($A715,'DATA SHEET'!$A$2:$A$253,'DATA SHEET'!$I$2:$I$253)</f>
        <v xml:space="preserve"> -79.245815</v>
      </c>
      <c r="G715">
        <f>LOOKUP($A715,'DATA SHEET'!$A$2:$A$253,'DATA SHEET'!$J$2:$J$253)</f>
        <v>18</v>
      </c>
      <c r="H715" t="str">
        <f>LOOKUP($A715,'DATA SHEET'!$A$2:$A$253,'DATA SHEET'!$K$2:$K$253)</f>
        <v>Mostly Cloudy</v>
      </c>
      <c r="I715" t="str">
        <f>LOOKUP($A715,'DATA SHEET'!$A$2:$A$253,'DATA SHEET'!$T$2:$T$253)</f>
        <v>SMALL</v>
      </c>
      <c r="J715" t="str">
        <f>LOOKUP($A715,'DATA SHEET'!$A$2:$A$253,'DATA SHEET'!$R$2:$R$253)</f>
        <v>YES</v>
      </c>
      <c r="K715" t="str">
        <f>LOOKUP($A715,'DATA SHEET'!$A$2:$A$253,'DATA SHEET'!$O$2:$O$253)</f>
        <v>Green Area</v>
      </c>
      <c r="L715" t="s">
        <v>22</v>
      </c>
      <c r="M715">
        <v>0.10002033746861862</v>
      </c>
      <c r="N715" t="s">
        <v>16</v>
      </c>
      <c r="O715">
        <v>0.749</v>
      </c>
    </row>
    <row r="716" spans="1:15" x14ac:dyDescent="0.25">
      <c r="A716" s="1" t="s">
        <v>57</v>
      </c>
      <c r="B716" t="s">
        <v>58</v>
      </c>
      <c r="C716" t="str">
        <f>LOOKUP(A716,'DATA SHEET'!$A$2:$A$253,'DATA SHEET'!$E$2:$E$253)</f>
        <v>20227856</v>
      </c>
      <c r="D716">
        <f>LOOKUP(A716,'DATA SHEET'!$A$2:$A$253,'DATA SHEET'!$G$2:$G$253)</f>
        <v>6.6166666666666671</v>
      </c>
      <c r="E716" t="str">
        <f>LOOKUP($A716,'DATA SHEET'!$A$2:$A$253,'DATA SHEET'!$H$2:$H$253)</f>
        <v>43.182620</v>
      </c>
      <c r="F716" t="str">
        <f>LOOKUP($A716,'DATA SHEET'!$A$2:$A$253,'DATA SHEET'!$I$2:$I$253)</f>
        <v xml:space="preserve"> -79.245815</v>
      </c>
      <c r="G716">
        <f>LOOKUP($A716,'DATA SHEET'!$A$2:$A$253,'DATA SHEET'!$J$2:$J$253)</f>
        <v>18</v>
      </c>
      <c r="H716" t="str">
        <f>LOOKUP($A716,'DATA SHEET'!$A$2:$A$253,'DATA SHEET'!$K$2:$K$253)</f>
        <v>Mostly Cloudy</v>
      </c>
      <c r="I716" t="str">
        <f>LOOKUP($A716,'DATA SHEET'!$A$2:$A$253,'DATA SHEET'!$T$2:$T$253)</f>
        <v>SMALL</v>
      </c>
      <c r="J716" t="str">
        <f>LOOKUP($A716,'DATA SHEET'!$A$2:$A$253,'DATA SHEET'!$R$2:$R$253)</f>
        <v>YES</v>
      </c>
      <c r="K716" t="str">
        <f>LOOKUP($A716,'DATA SHEET'!$A$2:$A$253,'DATA SHEET'!$O$2:$O$253)</f>
        <v>Green Area</v>
      </c>
      <c r="L716" t="s">
        <v>22</v>
      </c>
      <c r="M716">
        <v>0.10002033746861862</v>
      </c>
      <c r="N716" t="s">
        <v>16</v>
      </c>
      <c r="O716">
        <v>0.749</v>
      </c>
    </row>
    <row r="717" spans="1:15" x14ac:dyDescent="0.25">
      <c r="A717" s="1" t="s">
        <v>57</v>
      </c>
      <c r="B717" t="s">
        <v>58</v>
      </c>
      <c r="C717" t="str">
        <f>LOOKUP(A717,'DATA SHEET'!$A$2:$A$253,'DATA SHEET'!$E$2:$E$253)</f>
        <v>20227856</v>
      </c>
      <c r="D717">
        <f>LOOKUP(A717,'DATA SHEET'!$A$2:$A$253,'DATA SHEET'!$G$2:$G$253)</f>
        <v>6.6166666666666671</v>
      </c>
      <c r="E717" t="str">
        <f>LOOKUP($A717,'DATA SHEET'!$A$2:$A$253,'DATA SHEET'!$H$2:$H$253)</f>
        <v>43.182620</v>
      </c>
      <c r="F717" t="str">
        <f>LOOKUP($A717,'DATA SHEET'!$A$2:$A$253,'DATA SHEET'!$I$2:$I$253)</f>
        <v xml:space="preserve"> -79.245815</v>
      </c>
      <c r="G717">
        <f>LOOKUP($A717,'DATA SHEET'!$A$2:$A$253,'DATA SHEET'!$J$2:$J$253)</f>
        <v>18</v>
      </c>
      <c r="H717" t="str">
        <f>LOOKUP($A717,'DATA SHEET'!$A$2:$A$253,'DATA SHEET'!$K$2:$K$253)</f>
        <v>Mostly Cloudy</v>
      </c>
      <c r="I717" t="str">
        <f>LOOKUP($A717,'DATA SHEET'!$A$2:$A$253,'DATA SHEET'!$T$2:$T$253)</f>
        <v>SMALL</v>
      </c>
      <c r="J717" t="str">
        <f>LOOKUP($A717,'DATA SHEET'!$A$2:$A$253,'DATA SHEET'!$R$2:$R$253)</f>
        <v>YES</v>
      </c>
      <c r="K717" t="str">
        <f>LOOKUP($A717,'DATA SHEET'!$A$2:$A$253,'DATA SHEET'!$O$2:$O$253)</f>
        <v>Green Area</v>
      </c>
      <c r="L717" t="s">
        <v>22</v>
      </c>
      <c r="M717">
        <v>0.10002033746861862</v>
      </c>
      <c r="N717" t="s">
        <v>16</v>
      </c>
      <c r="O717">
        <v>2.46</v>
      </c>
    </row>
    <row r="718" spans="1:15" x14ac:dyDescent="0.25">
      <c r="A718" s="1" t="s">
        <v>57</v>
      </c>
      <c r="B718" t="s">
        <v>58</v>
      </c>
      <c r="C718" t="str">
        <f>LOOKUP(A718,'DATA SHEET'!$A$2:$A$253,'DATA SHEET'!$E$2:$E$253)</f>
        <v>20227856</v>
      </c>
      <c r="D718">
        <f>LOOKUP(A718,'DATA SHEET'!$A$2:$A$253,'DATA SHEET'!$G$2:$G$253)</f>
        <v>6.6166666666666671</v>
      </c>
      <c r="E718" t="str">
        <f>LOOKUP($A718,'DATA SHEET'!$A$2:$A$253,'DATA SHEET'!$H$2:$H$253)</f>
        <v>43.182620</v>
      </c>
      <c r="F718" t="str">
        <f>LOOKUP($A718,'DATA SHEET'!$A$2:$A$253,'DATA SHEET'!$I$2:$I$253)</f>
        <v xml:space="preserve"> -79.245815</v>
      </c>
      <c r="G718">
        <f>LOOKUP($A718,'DATA SHEET'!$A$2:$A$253,'DATA SHEET'!$J$2:$J$253)</f>
        <v>18</v>
      </c>
      <c r="H718" t="str">
        <f>LOOKUP($A718,'DATA SHEET'!$A$2:$A$253,'DATA SHEET'!$K$2:$K$253)</f>
        <v>Mostly Cloudy</v>
      </c>
      <c r="I718" t="str">
        <f>LOOKUP($A718,'DATA SHEET'!$A$2:$A$253,'DATA SHEET'!$T$2:$T$253)</f>
        <v>SMALL</v>
      </c>
      <c r="J718" t="str">
        <f>LOOKUP($A718,'DATA SHEET'!$A$2:$A$253,'DATA SHEET'!$R$2:$R$253)</f>
        <v>YES</v>
      </c>
      <c r="K718" t="str">
        <f>LOOKUP($A718,'DATA SHEET'!$A$2:$A$253,'DATA SHEET'!$O$2:$O$253)</f>
        <v>Green Area</v>
      </c>
      <c r="L718" t="s">
        <v>22</v>
      </c>
      <c r="M718">
        <v>0.10002033746861862</v>
      </c>
      <c r="N718" t="s">
        <v>16</v>
      </c>
      <c r="O718">
        <v>2.4990000000000001</v>
      </c>
    </row>
    <row r="719" spans="1:15" x14ac:dyDescent="0.25">
      <c r="A719" s="1" t="s">
        <v>57</v>
      </c>
      <c r="B719" t="s">
        <v>58</v>
      </c>
      <c r="C719" t="str">
        <f>LOOKUP(A719,'DATA SHEET'!$A$2:$A$253,'DATA SHEET'!$E$2:$E$253)</f>
        <v>20227856</v>
      </c>
      <c r="D719">
        <f>LOOKUP(A719,'DATA SHEET'!$A$2:$A$253,'DATA SHEET'!$G$2:$G$253)</f>
        <v>6.6166666666666671</v>
      </c>
      <c r="E719" t="str">
        <f>LOOKUP($A719,'DATA SHEET'!$A$2:$A$253,'DATA SHEET'!$H$2:$H$253)</f>
        <v>43.182620</v>
      </c>
      <c r="F719" t="str">
        <f>LOOKUP($A719,'DATA SHEET'!$A$2:$A$253,'DATA SHEET'!$I$2:$I$253)</f>
        <v xml:space="preserve"> -79.245815</v>
      </c>
      <c r="G719">
        <f>LOOKUP($A719,'DATA SHEET'!$A$2:$A$253,'DATA SHEET'!$J$2:$J$253)</f>
        <v>18</v>
      </c>
      <c r="H719" t="str">
        <f>LOOKUP($A719,'DATA SHEET'!$A$2:$A$253,'DATA SHEET'!$K$2:$K$253)</f>
        <v>Mostly Cloudy</v>
      </c>
      <c r="I719" t="str">
        <f>LOOKUP($A719,'DATA SHEET'!$A$2:$A$253,'DATA SHEET'!$T$2:$T$253)</f>
        <v>SMALL</v>
      </c>
      <c r="J719" t="str">
        <f>LOOKUP($A719,'DATA SHEET'!$A$2:$A$253,'DATA SHEET'!$R$2:$R$253)</f>
        <v>YES</v>
      </c>
      <c r="K719" t="str">
        <f>LOOKUP($A719,'DATA SHEET'!$A$2:$A$253,'DATA SHEET'!$O$2:$O$253)</f>
        <v>Green Area</v>
      </c>
      <c r="L719" t="s">
        <v>22</v>
      </c>
      <c r="M719">
        <v>0.10002033746861862</v>
      </c>
      <c r="N719" t="s">
        <v>16</v>
      </c>
      <c r="O719">
        <v>1.7490000000000001</v>
      </c>
    </row>
    <row r="720" spans="1:15" x14ac:dyDescent="0.25">
      <c r="A720" s="1" t="s">
        <v>57</v>
      </c>
      <c r="B720" t="s">
        <v>58</v>
      </c>
      <c r="C720" t="str">
        <f>LOOKUP(A720,'DATA SHEET'!$A$2:$A$253,'DATA SHEET'!$E$2:$E$253)</f>
        <v>20227856</v>
      </c>
      <c r="D720">
        <f>LOOKUP(A720,'DATA SHEET'!$A$2:$A$253,'DATA SHEET'!$G$2:$G$253)</f>
        <v>6.6166666666666671</v>
      </c>
      <c r="E720" t="str">
        <f>LOOKUP($A720,'DATA SHEET'!$A$2:$A$253,'DATA SHEET'!$H$2:$H$253)</f>
        <v>43.182620</v>
      </c>
      <c r="F720" t="str">
        <f>LOOKUP($A720,'DATA SHEET'!$A$2:$A$253,'DATA SHEET'!$I$2:$I$253)</f>
        <v xml:space="preserve"> -79.245815</v>
      </c>
      <c r="G720">
        <f>LOOKUP($A720,'DATA SHEET'!$A$2:$A$253,'DATA SHEET'!$J$2:$J$253)</f>
        <v>18</v>
      </c>
      <c r="H720" t="str">
        <f>LOOKUP($A720,'DATA SHEET'!$A$2:$A$253,'DATA SHEET'!$K$2:$K$253)</f>
        <v>Mostly Cloudy</v>
      </c>
      <c r="I720" t="str">
        <f>LOOKUP($A720,'DATA SHEET'!$A$2:$A$253,'DATA SHEET'!$T$2:$T$253)</f>
        <v>SMALL</v>
      </c>
      <c r="J720" t="str">
        <f>LOOKUP($A720,'DATA SHEET'!$A$2:$A$253,'DATA SHEET'!$R$2:$R$253)</f>
        <v>YES</v>
      </c>
      <c r="K720" t="str">
        <f>LOOKUP($A720,'DATA SHEET'!$A$2:$A$253,'DATA SHEET'!$O$2:$O$253)</f>
        <v>Green Area</v>
      </c>
      <c r="L720" t="s">
        <v>22</v>
      </c>
      <c r="M720">
        <v>0.10002033746861862</v>
      </c>
      <c r="N720" t="s">
        <v>16</v>
      </c>
      <c r="O720">
        <v>1.7490000000000001</v>
      </c>
    </row>
    <row r="721" spans="1:15" x14ac:dyDescent="0.25">
      <c r="A721" s="1" t="s">
        <v>57</v>
      </c>
      <c r="B721" t="s">
        <v>58</v>
      </c>
      <c r="C721" t="str">
        <f>LOOKUP(A721,'DATA SHEET'!$A$2:$A$253,'DATA SHEET'!$E$2:$E$253)</f>
        <v>20227856</v>
      </c>
      <c r="D721">
        <f>LOOKUP(A721,'DATA SHEET'!$A$2:$A$253,'DATA SHEET'!$G$2:$G$253)</f>
        <v>6.6166666666666671</v>
      </c>
      <c r="E721" t="str">
        <f>LOOKUP($A721,'DATA SHEET'!$A$2:$A$253,'DATA SHEET'!$H$2:$H$253)</f>
        <v>43.182620</v>
      </c>
      <c r="F721" t="str">
        <f>LOOKUP($A721,'DATA SHEET'!$A$2:$A$253,'DATA SHEET'!$I$2:$I$253)</f>
        <v xml:space="preserve"> -79.245815</v>
      </c>
      <c r="G721">
        <f>LOOKUP($A721,'DATA SHEET'!$A$2:$A$253,'DATA SHEET'!$J$2:$J$253)</f>
        <v>18</v>
      </c>
      <c r="H721" t="str">
        <f>LOOKUP($A721,'DATA SHEET'!$A$2:$A$253,'DATA SHEET'!$K$2:$K$253)</f>
        <v>Mostly Cloudy</v>
      </c>
      <c r="I721" t="str">
        <f>LOOKUP($A721,'DATA SHEET'!$A$2:$A$253,'DATA SHEET'!$T$2:$T$253)</f>
        <v>SMALL</v>
      </c>
      <c r="J721" t="str">
        <f>LOOKUP($A721,'DATA SHEET'!$A$2:$A$253,'DATA SHEET'!$R$2:$R$253)</f>
        <v>YES</v>
      </c>
      <c r="K721" t="str">
        <f>LOOKUP($A721,'DATA SHEET'!$A$2:$A$253,'DATA SHEET'!$O$2:$O$253)</f>
        <v>Green Area</v>
      </c>
      <c r="L721" t="s">
        <v>22</v>
      </c>
      <c r="M721">
        <v>0.10002033746861862</v>
      </c>
      <c r="N721" t="s">
        <v>16</v>
      </c>
      <c r="O721">
        <v>1.4990000000000001</v>
      </c>
    </row>
    <row r="722" spans="1:15" x14ac:dyDescent="0.25">
      <c r="A722" s="1" t="s">
        <v>57</v>
      </c>
      <c r="B722" t="s">
        <v>58</v>
      </c>
      <c r="C722" t="str">
        <f>LOOKUP(A722,'DATA SHEET'!$A$2:$A$253,'DATA SHEET'!$E$2:$E$253)</f>
        <v>20227856</v>
      </c>
      <c r="D722">
        <f>LOOKUP(A722,'DATA SHEET'!$A$2:$A$253,'DATA SHEET'!$G$2:$G$253)</f>
        <v>6.6166666666666671</v>
      </c>
      <c r="E722" t="str">
        <f>LOOKUP($A722,'DATA SHEET'!$A$2:$A$253,'DATA SHEET'!$H$2:$H$253)</f>
        <v>43.182620</v>
      </c>
      <c r="F722" t="str">
        <f>LOOKUP($A722,'DATA SHEET'!$A$2:$A$253,'DATA SHEET'!$I$2:$I$253)</f>
        <v xml:space="preserve"> -79.245815</v>
      </c>
      <c r="G722">
        <f>LOOKUP($A722,'DATA SHEET'!$A$2:$A$253,'DATA SHEET'!$J$2:$J$253)</f>
        <v>18</v>
      </c>
      <c r="H722" t="str">
        <f>LOOKUP($A722,'DATA SHEET'!$A$2:$A$253,'DATA SHEET'!$K$2:$K$253)</f>
        <v>Mostly Cloudy</v>
      </c>
      <c r="I722" t="str">
        <f>LOOKUP($A722,'DATA SHEET'!$A$2:$A$253,'DATA SHEET'!$T$2:$T$253)</f>
        <v>SMALL</v>
      </c>
      <c r="J722" t="str">
        <f>LOOKUP($A722,'DATA SHEET'!$A$2:$A$253,'DATA SHEET'!$R$2:$R$253)</f>
        <v>YES</v>
      </c>
      <c r="K722" t="str">
        <f>LOOKUP($A722,'DATA SHEET'!$A$2:$A$253,'DATA SHEET'!$O$2:$O$253)</f>
        <v>Green Area</v>
      </c>
      <c r="L722" t="s">
        <v>22</v>
      </c>
      <c r="M722">
        <v>0.10002033746861862</v>
      </c>
      <c r="N722" t="s">
        <v>16</v>
      </c>
      <c r="O722">
        <v>0.999</v>
      </c>
    </row>
    <row r="723" spans="1:15" x14ac:dyDescent="0.25">
      <c r="A723" s="1" t="s">
        <v>57</v>
      </c>
      <c r="B723" t="s">
        <v>58</v>
      </c>
      <c r="C723" t="str">
        <f>LOOKUP(A723,'DATA SHEET'!$A$2:$A$253,'DATA SHEET'!$E$2:$E$253)</f>
        <v>20227856</v>
      </c>
      <c r="D723">
        <f>LOOKUP(A723,'DATA SHEET'!$A$2:$A$253,'DATA SHEET'!$G$2:$G$253)</f>
        <v>6.6166666666666671</v>
      </c>
      <c r="E723" t="str">
        <f>LOOKUP($A723,'DATA SHEET'!$A$2:$A$253,'DATA SHEET'!$H$2:$H$253)</f>
        <v>43.182620</v>
      </c>
      <c r="F723" t="str">
        <f>LOOKUP($A723,'DATA SHEET'!$A$2:$A$253,'DATA SHEET'!$I$2:$I$253)</f>
        <v xml:space="preserve"> -79.245815</v>
      </c>
      <c r="G723">
        <f>LOOKUP($A723,'DATA SHEET'!$A$2:$A$253,'DATA SHEET'!$J$2:$J$253)</f>
        <v>18</v>
      </c>
      <c r="H723" t="str">
        <f>LOOKUP($A723,'DATA SHEET'!$A$2:$A$253,'DATA SHEET'!$K$2:$K$253)</f>
        <v>Mostly Cloudy</v>
      </c>
      <c r="I723" t="str">
        <f>LOOKUP($A723,'DATA SHEET'!$A$2:$A$253,'DATA SHEET'!$T$2:$T$253)</f>
        <v>SMALL</v>
      </c>
      <c r="J723" t="str">
        <f>LOOKUP($A723,'DATA SHEET'!$A$2:$A$253,'DATA SHEET'!$R$2:$R$253)</f>
        <v>YES</v>
      </c>
      <c r="K723" t="str">
        <f>LOOKUP($A723,'DATA SHEET'!$A$2:$A$253,'DATA SHEET'!$O$2:$O$253)</f>
        <v>Green Area</v>
      </c>
      <c r="L723" t="s">
        <v>22</v>
      </c>
      <c r="M723">
        <v>0.10002033746861862</v>
      </c>
      <c r="N723" t="s">
        <v>16</v>
      </c>
      <c r="O723">
        <v>0.499</v>
      </c>
    </row>
    <row r="724" spans="1:15" x14ac:dyDescent="0.25">
      <c r="A724" s="1" t="s">
        <v>57</v>
      </c>
      <c r="B724" t="s">
        <v>58</v>
      </c>
      <c r="C724" t="str">
        <f>LOOKUP(A724,'DATA SHEET'!$A$2:$A$253,'DATA SHEET'!$E$2:$E$253)</f>
        <v>20227856</v>
      </c>
      <c r="D724">
        <f>LOOKUP(A724,'DATA SHEET'!$A$2:$A$253,'DATA SHEET'!$G$2:$G$253)</f>
        <v>6.6166666666666671</v>
      </c>
      <c r="E724" t="str">
        <f>LOOKUP($A724,'DATA SHEET'!$A$2:$A$253,'DATA SHEET'!$H$2:$H$253)</f>
        <v>43.182620</v>
      </c>
      <c r="F724" t="str">
        <f>LOOKUP($A724,'DATA SHEET'!$A$2:$A$253,'DATA SHEET'!$I$2:$I$253)</f>
        <v xml:space="preserve"> -79.245815</v>
      </c>
      <c r="G724">
        <f>LOOKUP($A724,'DATA SHEET'!$A$2:$A$253,'DATA SHEET'!$J$2:$J$253)</f>
        <v>18</v>
      </c>
      <c r="H724" t="str">
        <f>LOOKUP($A724,'DATA SHEET'!$A$2:$A$253,'DATA SHEET'!$K$2:$K$253)</f>
        <v>Mostly Cloudy</v>
      </c>
      <c r="I724" t="str">
        <f>LOOKUP($A724,'DATA SHEET'!$A$2:$A$253,'DATA SHEET'!$T$2:$T$253)</f>
        <v>SMALL</v>
      </c>
      <c r="J724" t="str">
        <f>LOOKUP($A724,'DATA SHEET'!$A$2:$A$253,'DATA SHEET'!$R$2:$R$253)</f>
        <v>YES</v>
      </c>
      <c r="K724" t="str">
        <f>LOOKUP($A724,'DATA SHEET'!$A$2:$A$253,'DATA SHEET'!$O$2:$O$253)</f>
        <v>Green Area</v>
      </c>
      <c r="L724" t="s">
        <v>22</v>
      </c>
      <c r="M724">
        <v>0.10002033746861862</v>
      </c>
      <c r="N724" t="s">
        <v>16</v>
      </c>
      <c r="O724">
        <v>2.4990000000000001</v>
      </c>
    </row>
    <row r="725" spans="1:15" x14ac:dyDescent="0.25">
      <c r="A725" s="1" t="s">
        <v>57</v>
      </c>
      <c r="B725" t="s">
        <v>58</v>
      </c>
      <c r="C725" t="str">
        <f>LOOKUP(A725,'DATA SHEET'!$A$2:$A$253,'DATA SHEET'!$E$2:$E$253)</f>
        <v>20227856</v>
      </c>
      <c r="D725">
        <f>LOOKUP(A725,'DATA SHEET'!$A$2:$A$253,'DATA SHEET'!$G$2:$G$253)</f>
        <v>6.6166666666666671</v>
      </c>
      <c r="E725" t="str">
        <f>LOOKUP($A725,'DATA SHEET'!$A$2:$A$253,'DATA SHEET'!$H$2:$H$253)</f>
        <v>43.182620</v>
      </c>
      <c r="F725" t="str">
        <f>LOOKUP($A725,'DATA SHEET'!$A$2:$A$253,'DATA SHEET'!$I$2:$I$253)</f>
        <v xml:space="preserve"> -79.245815</v>
      </c>
      <c r="G725">
        <f>LOOKUP($A725,'DATA SHEET'!$A$2:$A$253,'DATA SHEET'!$J$2:$J$253)</f>
        <v>18</v>
      </c>
      <c r="H725" t="str">
        <f>LOOKUP($A725,'DATA SHEET'!$A$2:$A$253,'DATA SHEET'!$K$2:$K$253)</f>
        <v>Mostly Cloudy</v>
      </c>
      <c r="I725" t="str">
        <f>LOOKUP($A725,'DATA SHEET'!$A$2:$A$253,'DATA SHEET'!$T$2:$T$253)</f>
        <v>SMALL</v>
      </c>
      <c r="J725" t="str">
        <f>LOOKUP($A725,'DATA SHEET'!$A$2:$A$253,'DATA SHEET'!$R$2:$R$253)</f>
        <v>YES</v>
      </c>
      <c r="K725" t="str">
        <f>LOOKUP($A725,'DATA SHEET'!$A$2:$A$253,'DATA SHEET'!$O$2:$O$253)</f>
        <v>Green Area</v>
      </c>
      <c r="L725" t="s">
        <v>22</v>
      </c>
      <c r="M725">
        <v>0.10002033746861862</v>
      </c>
      <c r="N725" t="s">
        <v>16</v>
      </c>
      <c r="O725">
        <v>1.2490000000000001</v>
      </c>
    </row>
    <row r="726" spans="1:15" x14ac:dyDescent="0.25">
      <c r="A726" s="1" t="s">
        <v>57</v>
      </c>
      <c r="B726" t="s">
        <v>58</v>
      </c>
      <c r="C726" t="str">
        <f>LOOKUP(A726,'DATA SHEET'!$A$2:$A$253,'DATA SHEET'!$E$2:$E$253)</f>
        <v>20227856</v>
      </c>
      <c r="D726">
        <f>LOOKUP(A726,'DATA SHEET'!$A$2:$A$253,'DATA SHEET'!$G$2:$G$253)</f>
        <v>6.6166666666666671</v>
      </c>
      <c r="E726" t="str">
        <f>LOOKUP($A726,'DATA SHEET'!$A$2:$A$253,'DATA SHEET'!$H$2:$H$253)</f>
        <v>43.182620</v>
      </c>
      <c r="F726" t="str">
        <f>LOOKUP($A726,'DATA SHEET'!$A$2:$A$253,'DATA SHEET'!$I$2:$I$253)</f>
        <v xml:space="preserve"> -79.245815</v>
      </c>
      <c r="G726">
        <f>LOOKUP($A726,'DATA SHEET'!$A$2:$A$253,'DATA SHEET'!$J$2:$J$253)</f>
        <v>18</v>
      </c>
      <c r="H726" t="str">
        <f>LOOKUP($A726,'DATA SHEET'!$A$2:$A$253,'DATA SHEET'!$K$2:$K$253)</f>
        <v>Mostly Cloudy</v>
      </c>
      <c r="I726" t="str">
        <f>LOOKUP($A726,'DATA SHEET'!$A$2:$A$253,'DATA SHEET'!$T$2:$T$253)</f>
        <v>SMALL</v>
      </c>
      <c r="J726" t="str">
        <f>LOOKUP($A726,'DATA SHEET'!$A$2:$A$253,'DATA SHEET'!$R$2:$R$253)</f>
        <v>YES</v>
      </c>
      <c r="K726" t="str">
        <f>LOOKUP($A726,'DATA SHEET'!$A$2:$A$253,'DATA SHEET'!$O$2:$O$253)</f>
        <v>Green Area</v>
      </c>
      <c r="L726" t="s">
        <v>22</v>
      </c>
      <c r="M726">
        <v>0.10002033746861862</v>
      </c>
      <c r="N726" t="s">
        <v>16</v>
      </c>
      <c r="O726">
        <v>1.2490000000000001</v>
      </c>
    </row>
    <row r="727" spans="1:15" x14ac:dyDescent="0.25">
      <c r="A727" s="1" t="s">
        <v>57</v>
      </c>
      <c r="B727" t="s">
        <v>58</v>
      </c>
      <c r="C727" t="str">
        <f>LOOKUP(A727,'DATA SHEET'!$A$2:$A$253,'DATA SHEET'!$E$2:$E$253)</f>
        <v>20227856</v>
      </c>
      <c r="D727">
        <f>LOOKUP(A727,'DATA SHEET'!$A$2:$A$253,'DATA SHEET'!$G$2:$G$253)</f>
        <v>6.6166666666666671</v>
      </c>
      <c r="E727" t="str">
        <f>LOOKUP($A727,'DATA SHEET'!$A$2:$A$253,'DATA SHEET'!$H$2:$H$253)</f>
        <v>43.182620</v>
      </c>
      <c r="F727" t="str">
        <f>LOOKUP($A727,'DATA SHEET'!$A$2:$A$253,'DATA SHEET'!$I$2:$I$253)</f>
        <v xml:space="preserve"> -79.245815</v>
      </c>
      <c r="G727">
        <f>LOOKUP($A727,'DATA SHEET'!$A$2:$A$253,'DATA SHEET'!$J$2:$J$253)</f>
        <v>18</v>
      </c>
      <c r="H727" t="str">
        <f>LOOKUP($A727,'DATA SHEET'!$A$2:$A$253,'DATA SHEET'!$K$2:$K$253)</f>
        <v>Mostly Cloudy</v>
      </c>
      <c r="I727" t="str">
        <f>LOOKUP($A727,'DATA SHEET'!$A$2:$A$253,'DATA SHEET'!$T$2:$T$253)</f>
        <v>SMALL</v>
      </c>
      <c r="J727" t="str">
        <f>LOOKUP($A727,'DATA SHEET'!$A$2:$A$253,'DATA SHEET'!$R$2:$R$253)</f>
        <v>YES</v>
      </c>
      <c r="K727" t="str">
        <f>LOOKUP($A727,'DATA SHEET'!$A$2:$A$253,'DATA SHEET'!$O$2:$O$253)</f>
        <v>Green Area</v>
      </c>
      <c r="L727" t="s">
        <v>22</v>
      </c>
      <c r="M727">
        <v>0.10002033746861862</v>
      </c>
      <c r="N727" t="s">
        <v>16</v>
      </c>
      <c r="O727">
        <v>0.749</v>
      </c>
    </row>
    <row r="728" spans="1:15" x14ac:dyDescent="0.25">
      <c r="A728" s="1" t="s">
        <v>57</v>
      </c>
      <c r="B728" t="s">
        <v>58</v>
      </c>
      <c r="C728" t="str">
        <f>LOOKUP(A728,'DATA SHEET'!$A$2:$A$253,'DATA SHEET'!$E$2:$E$253)</f>
        <v>20227856</v>
      </c>
      <c r="D728">
        <f>LOOKUP(A728,'DATA SHEET'!$A$2:$A$253,'DATA SHEET'!$G$2:$G$253)</f>
        <v>6.6166666666666671</v>
      </c>
      <c r="E728" t="str">
        <f>LOOKUP($A728,'DATA SHEET'!$A$2:$A$253,'DATA SHEET'!$H$2:$H$253)</f>
        <v>43.182620</v>
      </c>
      <c r="F728" t="str">
        <f>LOOKUP($A728,'DATA SHEET'!$A$2:$A$253,'DATA SHEET'!$I$2:$I$253)</f>
        <v xml:space="preserve"> -79.245815</v>
      </c>
      <c r="G728">
        <f>LOOKUP($A728,'DATA SHEET'!$A$2:$A$253,'DATA SHEET'!$J$2:$J$253)</f>
        <v>18</v>
      </c>
      <c r="H728" t="str">
        <f>LOOKUP($A728,'DATA SHEET'!$A$2:$A$253,'DATA SHEET'!$K$2:$K$253)</f>
        <v>Mostly Cloudy</v>
      </c>
      <c r="I728" t="str">
        <f>LOOKUP($A728,'DATA SHEET'!$A$2:$A$253,'DATA SHEET'!$T$2:$T$253)</f>
        <v>SMALL</v>
      </c>
      <c r="J728" t="str">
        <f>LOOKUP($A728,'DATA SHEET'!$A$2:$A$253,'DATA SHEET'!$R$2:$R$253)</f>
        <v>YES</v>
      </c>
      <c r="K728" t="str">
        <f>LOOKUP($A728,'DATA SHEET'!$A$2:$A$253,'DATA SHEET'!$O$2:$O$253)</f>
        <v>Green Area</v>
      </c>
      <c r="L728" t="s">
        <v>22</v>
      </c>
      <c r="M728">
        <v>0.10002033746861862</v>
      </c>
      <c r="N728" t="s">
        <v>16</v>
      </c>
      <c r="O728">
        <v>1.7490000000000001</v>
      </c>
    </row>
    <row r="729" spans="1:15" x14ac:dyDescent="0.25">
      <c r="A729" s="1" t="s">
        <v>57</v>
      </c>
      <c r="B729" t="s">
        <v>58</v>
      </c>
      <c r="C729" t="str">
        <f>LOOKUP(A729,'DATA SHEET'!$A$2:$A$253,'DATA SHEET'!$E$2:$E$253)</f>
        <v>20227856</v>
      </c>
      <c r="D729">
        <f>LOOKUP(A729,'DATA SHEET'!$A$2:$A$253,'DATA SHEET'!$G$2:$G$253)</f>
        <v>6.6166666666666671</v>
      </c>
      <c r="E729" t="str">
        <f>LOOKUP($A729,'DATA SHEET'!$A$2:$A$253,'DATA SHEET'!$H$2:$H$253)</f>
        <v>43.182620</v>
      </c>
      <c r="F729" t="str">
        <f>LOOKUP($A729,'DATA SHEET'!$A$2:$A$253,'DATA SHEET'!$I$2:$I$253)</f>
        <v xml:space="preserve"> -79.245815</v>
      </c>
      <c r="G729">
        <f>LOOKUP($A729,'DATA SHEET'!$A$2:$A$253,'DATA SHEET'!$J$2:$J$253)</f>
        <v>18</v>
      </c>
      <c r="H729" t="str">
        <f>LOOKUP($A729,'DATA SHEET'!$A$2:$A$253,'DATA SHEET'!$K$2:$K$253)</f>
        <v>Mostly Cloudy</v>
      </c>
      <c r="I729" t="str">
        <f>LOOKUP($A729,'DATA SHEET'!$A$2:$A$253,'DATA SHEET'!$T$2:$T$253)</f>
        <v>SMALL</v>
      </c>
      <c r="J729" t="str">
        <f>LOOKUP($A729,'DATA SHEET'!$A$2:$A$253,'DATA SHEET'!$R$2:$R$253)</f>
        <v>YES</v>
      </c>
      <c r="K729" t="str">
        <f>LOOKUP($A729,'DATA SHEET'!$A$2:$A$253,'DATA SHEET'!$O$2:$O$253)</f>
        <v>Green Area</v>
      </c>
      <c r="L729" t="s">
        <v>22</v>
      </c>
      <c r="M729">
        <v>0.10002033746861862</v>
      </c>
      <c r="N729" t="s">
        <v>16</v>
      </c>
      <c r="O729">
        <v>0.249</v>
      </c>
    </row>
    <row r="730" spans="1:15" x14ac:dyDescent="0.25">
      <c r="A730" s="1" t="s">
        <v>57</v>
      </c>
      <c r="B730" t="s">
        <v>58</v>
      </c>
      <c r="C730" t="str">
        <f>LOOKUP(A730,'DATA SHEET'!$A$2:$A$253,'DATA SHEET'!$E$2:$E$253)</f>
        <v>20227856</v>
      </c>
      <c r="D730">
        <f>LOOKUP(A730,'DATA SHEET'!$A$2:$A$253,'DATA SHEET'!$G$2:$G$253)</f>
        <v>6.6166666666666671</v>
      </c>
      <c r="E730" t="str">
        <f>LOOKUP($A730,'DATA SHEET'!$A$2:$A$253,'DATA SHEET'!$H$2:$H$253)</f>
        <v>43.182620</v>
      </c>
      <c r="F730" t="str">
        <f>LOOKUP($A730,'DATA SHEET'!$A$2:$A$253,'DATA SHEET'!$I$2:$I$253)</f>
        <v xml:space="preserve"> -79.245815</v>
      </c>
      <c r="G730">
        <f>LOOKUP($A730,'DATA SHEET'!$A$2:$A$253,'DATA SHEET'!$J$2:$J$253)</f>
        <v>18</v>
      </c>
      <c r="H730" t="str">
        <f>LOOKUP($A730,'DATA SHEET'!$A$2:$A$253,'DATA SHEET'!$K$2:$K$253)</f>
        <v>Mostly Cloudy</v>
      </c>
      <c r="I730" t="str">
        <f>LOOKUP($A730,'DATA SHEET'!$A$2:$A$253,'DATA SHEET'!$T$2:$T$253)</f>
        <v>SMALL</v>
      </c>
      <c r="J730" t="str">
        <f>LOOKUP($A730,'DATA SHEET'!$A$2:$A$253,'DATA SHEET'!$R$2:$R$253)</f>
        <v>YES</v>
      </c>
      <c r="K730" t="str">
        <f>LOOKUP($A730,'DATA SHEET'!$A$2:$A$253,'DATA SHEET'!$O$2:$O$253)</f>
        <v>Green Area</v>
      </c>
      <c r="L730" t="s">
        <v>22</v>
      </c>
      <c r="M730">
        <v>0.10002033746861862</v>
      </c>
      <c r="N730" t="s">
        <v>16</v>
      </c>
      <c r="O730">
        <v>1.2490000000000001</v>
      </c>
    </row>
    <row r="731" spans="1:15" x14ac:dyDescent="0.25">
      <c r="A731" s="1" t="s">
        <v>57</v>
      </c>
      <c r="B731" t="s">
        <v>58</v>
      </c>
      <c r="C731" t="str">
        <f>LOOKUP(A731,'DATA SHEET'!$A$2:$A$253,'DATA SHEET'!$E$2:$E$253)</f>
        <v>20227856</v>
      </c>
      <c r="D731">
        <f>LOOKUP(A731,'DATA SHEET'!$A$2:$A$253,'DATA SHEET'!$G$2:$G$253)</f>
        <v>6.6166666666666671</v>
      </c>
      <c r="E731" t="str">
        <f>LOOKUP($A731,'DATA SHEET'!$A$2:$A$253,'DATA SHEET'!$H$2:$H$253)</f>
        <v>43.182620</v>
      </c>
      <c r="F731" t="str">
        <f>LOOKUP($A731,'DATA SHEET'!$A$2:$A$253,'DATA SHEET'!$I$2:$I$253)</f>
        <v xml:space="preserve"> -79.245815</v>
      </c>
      <c r="G731">
        <f>LOOKUP($A731,'DATA SHEET'!$A$2:$A$253,'DATA SHEET'!$J$2:$J$253)</f>
        <v>18</v>
      </c>
      <c r="H731" t="str">
        <f>LOOKUP($A731,'DATA SHEET'!$A$2:$A$253,'DATA SHEET'!$K$2:$K$253)</f>
        <v>Mostly Cloudy</v>
      </c>
      <c r="I731" t="str">
        <f>LOOKUP($A731,'DATA SHEET'!$A$2:$A$253,'DATA SHEET'!$T$2:$T$253)</f>
        <v>SMALL</v>
      </c>
      <c r="J731" t="str">
        <f>LOOKUP($A731,'DATA SHEET'!$A$2:$A$253,'DATA SHEET'!$R$2:$R$253)</f>
        <v>YES</v>
      </c>
      <c r="K731" t="str">
        <f>LOOKUP($A731,'DATA SHEET'!$A$2:$A$253,'DATA SHEET'!$O$2:$O$253)</f>
        <v>Green Area</v>
      </c>
      <c r="L731" t="s">
        <v>22</v>
      </c>
      <c r="M731">
        <v>0.10002033746861862</v>
      </c>
      <c r="N731" t="s">
        <v>16</v>
      </c>
      <c r="O731">
        <v>0.749</v>
      </c>
    </row>
    <row r="732" spans="1:15" x14ac:dyDescent="0.25">
      <c r="A732" s="1" t="s">
        <v>57</v>
      </c>
      <c r="B732" t="s">
        <v>58</v>
      </c>
      <c r="C732" t="str">
        <f>LOOKUP(A732,'DATA SHEET'!$A$2:$A$253,'DATA SHEET'!$E$2:$E$253)</f>
        <v>20227856</v>
      </c>
      <c r="D732">
        <f>LOOKUP(A732,'DATA SHEET'!$A$2:$A$253,'DATA SHEET'!$G$2:$G$253)</f>
        <v>6.6166666666666671</v>
      </c>
      <c r="E732" t="str">
        <f>LOOKUP($A732,'DATA SHEET'!$A$2:$A$253,'DATA SHEET'!$H$2:$H$253)</f>
        <v>43.182620</v>
      </c>
      <c r="F732" t="str">
        <f>LOOKUP($A732,'DATA SHEET'!$A$2:$A$253,'DATA SHEET'!$I$2:$I$253)</f>
        <v xml:space="preserve"> -79.245815</v>
      </c>
      <c r="G732">
        <f>LOOKUP($A732,'DATA SHEET'!$A$2:$A$253,'DATA SHEET'!$J$2:$J$253)</f>
        <v>18</v>
      </c>
      <c r="H732" t="str">
        <f>LOOKUP($A732,'DATA SHEET'!$A$2:$A$253,'DATA SHEET'!$K$2:$K$253)</f>
        <v>Mostly Cloudy</v>
      </c>
      <c r="I732" t="str">
        <f>LOOKUP($A732,'DATA SHEET'!$A$2:$A$253,'DATA SHEET'!$T$2:$T$253)</f>
        <v>SMALL</v>
      </c>
      <c r="J732" t="str">
        <f>LOOKUP($A732,'DATA SHEET'!$A$2:$A$253,'DATA SHEET'!$R$2:$R$253)</f>
        <v>YES</v>
      </c>
      <c r="K732" t="str">
        <f>LOOKUP($A732,'DATA SHEET'!$A$2:$A$253,'DATA SHEET'!$O$2:$O$253)</f>
        <v>Green Area</v>
      </c>
      <c r="L732" t="s">
        <v>22</v>
      </c>
      <c r="M732">
        <v>0.10002033746861862</v>
      </c>
      <c r="N732" t="s">
        <v>16</v>
      </c>
      <c r="O732">
        <v>0.77900000000000003</v>
      </c>
    </row>
    <row r="733" spans="1:15" x14ac:dyDescent="0.25">
      <c r="A733" s="1" t="s">
        <v>57</v>
      </c>
      <c r="B733" t="s">
        <v>58</v>
      </c>
      <c r="C733" t="str">
        <f>LOOKUP(A733,'DATA SHEET'!$A$2:$A$253,'DATA SHEET'!$E$2:$E$253)</f>
        <v>20227856</v>
      </c>
      <c r="D733">
        <f>LOOKUP(A733,'DATA SHEET'!$A$2:$A$253,'DATA SHEET'!$G$2:$G$253)</f>
        <v>6.6166666666666671</v>
      </c>
      <c r="E733" t="str">
        <f>LOOKUP($A733,'DATA SHEET'!$A$2:$A$253,'DATA SHEET'!$H$2:$H$253)</f>
        <v>43.182620</v>
      </c>
      <c r="F733" t="str">
        <f>LOOKUP($A733,'DATA SHEET'!$A$2:$A$253,'DATA SHEET'!$I$2:$I$253)</f>
        <v xml:space="preserve"> -79.245815</v>
      </c>
      <c r="G733">
        <f>LOOKUP($A733,'DATA SHEET'!$A$2:$A$253,'DATA SHEET'!$J$2:$J$253)</f>
        <v>18</v>
      </c>
      <c r="H733" t="str">
        <f>LOOKUP($A733,'DATA SHEET'!$A$2:$A$253,'DATA SHEET'!$K$2:$K$253)</f>
        <v>Mostly Cloudy</v>
      </c>
      <c r="I733" t="str">
        <f>LOOKUP($A733,'DATA SHEET'!$A$2:$A$253,'DATA SHEET'!$T$2:$T$253)</f>
        <v>SMALL</v>
      </c>
      <c r="J733" t="str">
        <f>LOOKUP($A733,'DATA SHEET'!$A$2:$A$253,'DATA SHEET'!$R$2:$R$253)</f>
        <v>YES</v>
      </c>
      <c r="K733" t="str">
        <f>LOOKUP($A733,'DATA SHEET'!$A$2:$A$253,'DATA SHEET'!$O$2:$O$253)</f>
        <v>Green Area</v>
      </c>
      <c r="L733" t="s">
        <v>22</v>
      </c>
      <c r="M733">
        <v>0.10002033746861862</v>
      </c>
      <c r="N733" t="s">
        <v>16</v>
      </c>
      <c r="O733">
        <v>0.499</v>
      </c>
    </row>
    <row r="734" spans="1:15" x14ac:dyDescent="0.25">
      <c r="A734" s="1" t="s">
        <v>57</v>
      </c>
      <c r="B734" t="s">
        <v>58</v>
      </c>
      <c r="C734" t="str">
        <f>LOOKUP(A734,'DATA SHEET'!$A$2:$A$253,'DATA SHEET'!$E$2:$E$253)</f>
        <v>20227856</v>
      </c>
      <c r="D734">
        <f>LOOKUP(A734,'DATA SHEET'!$A$2:$A$253,'DATA SHEET'!$G$2:$G$253)</f>
        <v>6.6166666666666671</v>
      </c>
      <c r="E734" t="str">
        <f>LOOKUP($A734,'DATA SHEET'!$A$2:$A$253,'DATA SHEET'!$H$2:$H$253)</f>
        <v>43.182620</v>
      </c>
      <c r="F734" t="str">
        <f>LOOKUP($A734,'DATA SHEET'!$A$2:$A$253,'DATA SHEET'!$I$2:$I$253)</f>
        <v xml:space="preserve"> -79.245815</v>
      </c>
      <c r="G734">
        <f>LOOKUP($A734,'DATA SHEET'!$A$2:$A$253,'DATA SHEET'!$J$2:$J$253)</f>
        <v>18</v>
      </c>
      <c r="H734" t="str">
        <f>LOOKUP($A734,'DATA SHEET'!$A$2:$A$253,'DATA SHEET'!$K$2:$K$253)</f>
        <v>Mostly Cloudy</v>
      </c>
      <c r="I734" t="str">
        <f>LOOKUP($A734,'DATA SHEET'!$A$2:$A$253,'DATA SHEET'!$T$2:$T$253)</f>
        <v>SMALL</v>
      </c>
      <c r="J734" t="str">
        <f>LOOKUP($A734,'DATA SHEET'!$A$2:$A$253,'DATA SHEET'!$R$2:$R$253)</f>
        <v>YES</v>
      </c>
      <c r="K734" t="str">
        <f>LOOKUP($A734,'DATA SHEET'!$A$2:$A$253,'DATA SHEET'!$O$2:$O$253)</f>
        <v>Green Area</v>
      </c>
      <c r="L734" t="s">
        <v>22</v>
      </c>
      <c r="M734">
        <v>0.10002033746861862</v>
      </c>
      <c r="N734" t="s">
        <v>16</v>
      </c>
      <c r="O734">
        <v>0.499</v>
      </c>
    </row>
    <row r="735" spans="1:15" x14ac:dyDescent="0.25">
      <c r="A735" s="1" t="s">
        <v>57</v>
      </c>
      <c r="B735" t="s">
        <v>58</v>
      </c>
      <c r="C735" t="str">
        <f>LOOKUP(A735,'DATA SHEET'!$A$2:$A$253,'DATA SHEET'!$E$2:$E$253)</f>
        <v>20227856</v>
      </c>
      <c r="D735">
        <f>LOOKUP(A735,'DATA SHEET'!$A$2:$A$253,'DATA SHEET'!$G$2:$G$253)</f>
        <v>6.6166666666666671</v>
      </c>
      <c r="E735" t="str">
        <f>LOOKUP($A735,'DATA SHEET'!$A$2:$A$253,'DATA SHEET'!$H$2:$H$253)</f>
        <v>43.182620</v>
      </c>
      <c r="F735" t="str">
        <f>LOOKUP($A735,'DATA SHEET'!$A$2:$A$253,'DATA SHEET'!$I$2:$I$253)</f>
        <v xml:space="preserve"> -79.245815</v>
      </c>
      <c r="G735">
        <f>LOOKUP($A735,'DATA SHEET'!$A$2:$A$253,'DATA SHEET'!$J$2:$J$253)</f>
        <v>18</v>
      </c>
      <c r="H735" t="str">
        <f>LOOKUP($A735,'DATA SHEET'!$A$2:$A$253,'DATA SHEET'!$K$2:$K$253)</f>
        <v>Mostly Cloudy</v>
      </c>
      <c r="I735" t="str">
        <f>LOOKUP($A735,'DATA SHEET'!$A$2:$A$253,'DATA SHEET'!$T$2:$T$253)</f>
        <v>SMALL</v>
      </c>
      <c r="J735" t="str">
        <f>LOOKUP($A735,'DATA SHEET'!$A$2:$A$253,'DATA SHEET'!$R$2:$R$253)</f>
        <v>YES</v>
      </c>
      <c r="K735" t="str">
        <f>LOOKUP($A735,'DATA SHEET'!$A$2:$A$253,'DATA SHEET'!$O$2:$O$253)</f>
        <v>Green Area</v>
      </c>
      <c r="L735" t="s">
        <v>22</v>
      </c>
      <c r="M735">
        <v>0.10002033746861862</v>
      </c>
      <c r="N735" t="s">
        <v>16</v>
      </c>
      <c r="O735">
        <v>0.249</v>
      </c>
    </row>
    <row r="736" spans="1:15" x14ac:dyDescent="0.25">
      <c r="A736" s="1" t="s">
        <v>57</v>
      </c>
      <c r="B736" t="s">
        <v>58</v>
      </c>
      <c r="C736" t="str">
        <f>LOOKUP(A736,'DATA SHEET'!$A$2:$A$253,'DATA SHEET'!$E$2:$E$253)</f>
        <v>20227856</v>
      </c>
      <c r="D736">
        <f>LOOKUP(A736,'DATA SHEET'!$A$2:$A$253,'DATA SHEET'!$G$2:$G$253)</f>
        <v>6.6166666666666671</v>
      </c>
      <c r="E736" t="str">
        <f>LOOKUP($A736,'DATA SHEET'!$A$2:$A$253,'DATA SHEET'!$H$2:$H$253)</f>
        <v>43.182620</v>
      </c>
      <c r="F736" t="str">
        <f>LOOKUP($A736,'DATA SHEET'!$A$2:$A$253,'DATA SHEET'!$I$2:$I$253)</f>
        <v xml:space="preserve"> -79.245815</v>
      </c>
      <c r="G736">
        <f>LOOKUP($A736,'DATA SHEET'!$A$2:$A$253,'DATA SHEET'!$J$2:$J$253)</f>
        <v>18</v>
      </c>
      <c r="H736" t="str">
        <f>LOOKUP($A736,'DATA SHEET'!$A$2:$A$253,'DATA SHEET'!$K$2:$K$253)</f>
        <v>Mostly Cloudy</v>
      </c>
      <c r="I736" t="str">
        <f>LOOKUP($A736,'DATA SHEET'!$A$2:$A$253,'DATA SHEET'!$T$2:$T$253)</f>
        <v>SMALL</v>
      </c>
      <c r="J736" t="str">
        <f>LOOKUP($A736,'DATA SHEET'!$A$2:$A$253,'DATA SHEET'!$R$2:$R$253)</f>
        <v>YES</v>
      </c>
      <c r="K736" t="str">
        <f>LOOKUP($A736,'DATA SHEET'!$A$2:$A$253,'DATA SHEET'!$O$2:$O$253)</f>
        <v>Green Area</v>
      </c>
      <c r="L736" t="s">
        <v>22</v>
      </c>
      <c r="M736">
        <v>0.10002033746861862</v>
      </c>
      <c r="N736" t="s">
        <v>16</v>
      </c>
      <c r="O736">
        <v>1.2490000000000001</v>
      </c>
    </row>
    <row r="737" spans="1:15" x14ac:dyDescent="0.25">
      <c r="A737" s="1" t="s">
        <v>57</v>
      </c>
      <c r="B737" t="s">
        <v>58</v>
      </c>
      <c r="C737" t="str">
        <f>LOOKUP(A737,'DATA SHEET'!$A$2:$A$253,'DATA SHEET'!$E$2:$E$253)</f>
        <v>20227856</v>
      </c>
      <c r="D737">
        <f>LOOKUP(A737,'DATA SHEET'!$A$2:$A$253,'DATA SHEET'!$G$2:$G$253)</f>
        <v>6.6166666666666671</v>
      </c>
      <c r="E737" t="str">
        <f>LOOKUP($A737,'DATA SHEET'!$A$2:$A$253,'DATA SHEET'!$H$2:$H$253)</f>
        <v>43.182620</v>
      </c>
      <c r="F737" t="str">
        <f>LOOKUP($A737,'DATA SHEET'!$A$2:$A$253,'DATA SHEET'!$I$2:$I$253)</f>
        <v xml:space="preserve"> -79.245815</v>
      </c>
      <c r="G737">
        <f>LOOKUP($A737,'DATA SHEET'!$A$2:$A$253,'DATA SHEET'!$J$2:$J$253)</f>
        <v>18</v>
      </c>
      <c r="H737" t="str">
        <f>LOOKUP($A737,'DATA SHEET'!$A$2:$A$253,'DATA SHEET'!$K$2:$K$253)</f>
        <v>Mostly Cloudy</v>
      </c>
      <c r="I737" t="str">
        <f>LOOKUP($A737,'DATA SHEET'!$A$2:$A$253,'DATA SHEET'!$T$2:$T$253)</f>
        <v>SMALL</v>
      </c>
      <c r="J737" t="str">
        <f>LOOKUP($A737,'DATA SHEET'!$A$2:$A$253,'DATA SHEET'!$R$2:$R$253)</f>
        <v>YES</v>
      </c>
      <c r="K737" t="str">
        <f>LOOKUP($A737,'DATA SHEET'!$A$2:$A$253,'DATA SHEET'!$O$2:$O$253)</f>
        <v>Green Area</v>
      </c>
      <c r="L737" t="s">
        <v>22</v>
      </c>
      <c r="M737">
        <v>0.10002033746861862</v>
      </c>
      <c r="N737" t="s">
        <v>16</v>
      </c>
      <c r="O737">
        <v>1.7490000000000001</v>
      </c>
    </row>
    <row r="738" spans="1:15" x14ac:dyDescent="0.25">
      <c r="A738" s="1" t="s">
        <v>57</v>
      </c>
      <c r="B738" t="s">
        <v>58</v>
      </c>
      <c r="C738" t="str">
        <f>LOOKUP(A738,'DATA SHEET'!$A$2:$A$253,'DATA SHEET'!$E$2:$E$253)</f>
        <v>20227856</v>
      </c>
      <c r="D738">
        <f>LOOKUP(A738,'DATA SHEET'!$A$2:$A$253,'DATA SHEET'!$G$2:$G$253)</f>
        <v>6.6166666666666671</v>
      </c>
      <c r="E738" t="str">
        <f>LOOKUP($A738,'DATA SHEET'!$A$2:$A$253,'DATA SHEET'!$H$2:$H$253)</f>
        <v>43.182620</v>
      </c>
      <c r="F738" t="str">
        <f>LOOKUP($A738,'DATA SHEET'!$A$2:$A$253,'DATA SHEET'!$I$2:$I$253)</f>
        <v xml:space="preserve"> -79.245815</v>
      </c>
      <c r="G738">
        <f>LOOKUP($A738,'DATA SHEET'!$A$2:$A$253,'DATA SHEET'!$J$2:$J$253)</f>
        <v>18</v>
      </c>
      <c r="H738" t="str">
        <f>LOOKUP($A738,'DATA SHEET'!$A$2:$A$253,'DATA SHEET'!$K$2:$K$253)</f>
        <v>Mostly Cloudy</v>
      </c>
      <c r="I738" t="str">
        <f>LOOKUP($A738,'DATA SHEET'!$A$2:$A$253,'DATA SHEET'!$T$2:$T$253)</f>
        <v>SMALL</v>
      </c>
      <c r="J738" t="str">
        <f>LOOKUP($A738,'DATA SHEET'!$A$2:$A$253,'DATA SHEET'!$R$2:$R$253)</f>
        <v>YES</v>
      </c>
      <c r="K738" t="str">
        <f>LOOKUP($A738,'DATA SHEET'!$A$2:$A$253,'DATA SHEET'!$O$2:$O$253)</f>
        <v>Green Area</v>
      </c>
      <c r="L738" t="s">
        <v>22</v>
      </c>
      <c r="M738">
        <v>0.10002033746861862</v>
      </c>
      <c r="N738" t="s">
        <v>16</v>
      </c>
      <c r="O738">
        <v>0.499</v>
      </c>
    </row>
    <row r="739" spans="1:15" x14ac:dyDescent="0.25">
      <c r="A739" s="1" t="s">
        <v>57</v>
      </c>
      <c r="B739" t="s">
        <v>58</v>
      </c>
      <c r="C739" t="str">
        <f>LOOKUP(A739,'DATA SHEET'!$A$2:$A$253,'DATA SHEET'!$E$2:$E$253)</f>
        <v>20227856</v>
      </c>
      <c r="D739">
        <f>LOOKUP(A739,'DATA SHEET'!$A$2:$A$253,'DATA SHEET'!$G$2:$G$253)</f>
        <v>6.6166666666666671</v>
      </c>
      <c r="E739" t="str">
        <f>LOOKUP($A739,'DATA SHEET'!$A$2:$A$253,'DATA SHEET'!$H$2:$H$253)</f>
        <v>43.182620</v>
      </c>
      <c r="F739" t="str">
        <f>LOOKUP($A739,'DATA SHEET'!$A$2:$A$253,'DATA SHEET'!$I$2:$I$253)</f>
        <v xml:space="preserve"> -79.245815</v>
      </c>
      <c r="G739">
        <f>LOOKUP($A739,'DATA SHEET'!$A$2:$A$253,'DATA SHEET'!$J$2:$J$253)</f>
        <v>18</v>
      </c>
      <c r="H739" t="str">
        <f>LOOKUP($A739,'DATA SHEET'!$A$2:$A$253,'DATA SHEET'!$K$2:$K$253)</f>
        <v>Mostly Cloudy</v>
      </c>
      <c r="I739" t="str">
        <f>LOOKUP($A739,'DATA SHEET'!$A$2:$A$253,'DATA SHEET'!$T$2:$T$253)</f>
        <v>SMALL</v>
      </c>
      <c r="J739" t="str">
        <f>LOOKUP($A739,'DATA SHEET'!$A$2:$A$253,'DATA SHEET'!$R$2:$R$253)</f>
        <v>YES</v>
      </c>
      <c r="K739" t="str">
        <f>LOOKUP($A739,'DATA SHEET'!$A$2:$A$253,'DATA SHEET'!$O$2:$O$253)</f>
        <v>Green Area</v>
      </c>
      <c r="L739" t="s">
        <v>22</v>
      </c>
      <c r="M739">
        <v>0.10002033746861862</v>
      </c>
      <c r="N739" t="s">
        <v>16</v>
      </c>
      <c r="O739">
        <v>1.2490000000000001</v>
      </c>
    </row>
    <row r="740" spans="1:15" x14ac:dyDescent="0.25">
      <c r="A740" s="1" t="s">
        <v>57</v>
      </c>
      <c r="B740" t="s">
        <v>58</v>
      </c>
      <c r="C740" t="str">
        <f>LOOKUP(A740,'DATA SHEET'!$A$2:$A$253,'DATA SHEET'!$E$2:$E$253)</f>
        <v>20227856</v>
      </c>
      <c r="D740">
        <f>LOOKUP(A740,'DATA SHEET'!$A$2:$A$253,'DATA SHEET'!$G$2:$G$253)</f>
        <v>6.6166666666666671</v>
      </c>
      <c r="E740" t="str">
        <f>LOOKUP($A740,'DATA SHEET'!$A$2:$A$253,'DATA SHEET'!$H$2:$H$253)</f>
        <v>43.182620</v>
      </c>
      <c r="F740" t="str">
        <f>LOOKUP($A740,'DATA SHEET'!$A$2:$A$253,'DATA SHEET'!$I$2:$I$253)</f>
        <v xml:space="preserve"> -79.245815</v>
      </c>
      <c r="G740">
        <f>LOOKUP($A740,'DATA SHEET'!$A$2:$A$253,'DATA SHEET'!$J$2:$J$253)</f>
        <v>18</v>
      </c>
      <c r="H740" t="str">
        <f>LOOKUP($A740,'DATA SHEET'!$A$2:$A$253,'DATA SHEET'!$K$2:$K$253)</f>
        <v>Mostly Cloudy</v>
      </c>
      <c r="I740" t="str">
        <f>LOOKUP($A740,'DATA SHEET'!$A$2:$A$253,'DATA SHEET'!$T$2:$T$253)</f>
        <v>SMALL</v>
      </c>
      <c r="J740" t="str">
        <f>LOOKUP($A740,'DATA SHEET'!$A$2:$A$253,'DATA SHEET'!$R$2:$R$253)</f>
        <v>YES</v>
      </c>
      <c r="K740" t="str">
        <f>LOOKUP($A740,'DATA SHEET'!$A$2:$A$253,'DATA SHEET'!$O$2:$O$253)</f>
        <v>Green Area</v>
      </c>
      <c r="L740" t="s">
        <v>22</v>
      </c>
      <c r="M740">
        <v>0.10002033746861862</v>
      </c>
      <c r="N740" t="s">
        <v>16</v>
      </c>
      <c r="O740">
        <v>1.2490000000000001</v>
      </c>
    </row>
    <row r="741" spans="1:15" x14ac:dyDescent="0.25">
      <c r="A741" s="1" t="s">
        <v>57</v>
      </c>
      <c r="B741" t="s">
        <v>58</v>
      </c>
      <c r="C741" t="str">
        <f>LOOKUP(A741,'DATA SHEET'!$A$2:$A$253,'DATA SHEET'!$E$2:$E$253)</f>
        <v>20227856</v>
      </c>
      <c r="D741">
        <f>LOOKUP(A741,'DATA SHEET'!$A$2:$A$253,'DATA SHEET'!$G$2:$G$253)</f>
        <v>6.6166666666666671</v>
      </c>
      <c r="E741" t="str">
        <f>LOOKUP($A741,'DATA SHEET'!$A$2:$A$253,'DATA SHEET'!$H$2:$H$253)</f>
        <v>43.182620</v>
      </c>
      <c r="F741" t="str">
        <f>LOOKUP($A741,'DATA SHEET'!$A$2:$A$253,'DATA SHEET'!$I$2:$I$253)</f>
        <v xml:space="preserve"> -79.245815</v>
      </c>
      <c r="G741">
        <f>LOOKUP($A741,'DATA SHEET'!$A$2:$A$253,'DATA SHEET'!$J$2:$J$253)</f>
        <v>18</v>
      </c>
      <c r="H741" t="str">
        <f>LOOKUP($A741,'DATA SHEET'!$A$2:$A$253,'DATA SHEET'!$K$2:$K$253)</f>
        <v>Mostly Cloudy</v>
      </c>
      <c r="I741" t="str">
        <f>LOOKUP($A741,'DATA SHEET'!$A$2:$A$253,'DATA SHEET'!$T$2:$T$253)</f>
        <v>SMALL</v>
      </c>
      <c r="J741" t="str">
        <f>LOOKUP($A741,'DATA SHEET'!$A$2:$A$253,'DATA SHEET'!$R$2:$R$253)</f>
        <v>YES</v>
      </c>
      <c r="K741" t="str">
        <f>LOOKUP($A741,'DATA SHEET'!$A$2:$A$253,'DATA SHEET'!$O$2:$O$253)</f>
        <v>Green Area</v>
      </c>
      <c r="L741" t="s">
        <v>22</v>
      </c>
      <c r="M741">
        <v>0.10002033746861862</v>
      </c>
      <c r="N741" t="s">
        <v>16</v>
      </c>
      <c r="O741">
        <v>1.7490000000000001</v>
      </c>
    </row>
    <row r="742" spans="1:15" x14ac:dyDescent="0.25">
      <c r="A742" s="1" t="s">
        <v>57</v>
      </c>
      <c r="B742" t="s">
        <v>58</v>
      </c>
      <c r="C742" t="str">
        <f>LOOKUP(A742,'DATA SHEET'!$A$2:$A$253,'DATA SHEET'!$E$2:$E$253)</f>
        <v>20227856</v>
      </c>
      <c r="D742">
        <f>LOOKUP(A742,'DATA SHEET'!$A$2:$A$253,'DATA SHEET'!$G$2:$G$253)</f>
        <v>6.6166666666666671</v>
      </c>
      <c r="E742" t="str">
        <f>LOOKUP($A742,'DATA SHEET'!$A$2:$A$253,'DATA SHEET'!$H$2:$H$253)</f>
        <v>43.182620</v>
      </c>
      <c r="F742" t="str">
        <f>LOOKUP($A742,'DATA SHEET'!$A$2:$A$253,'DATA SHEET'!$I$2:$I$253)</f>
        <v xml:space="preserve"> -79.245815</v>
      </c>
      <c r="G742">
        <f>LOOKUP($A742,'DATA SHEET'!$A$2:$A$253,'DATA SHEET'!$J$2:$J$253)</f>
        <v>18</v>
      </c>
      <c r="H742" t="str">
        <f>LOOKUP($A742,'DATA SHEET'!$A$2:$A$253,'DATA SHEET'!$K$2:$K$253)</f>
        <v>Mostly Cloudy</v>
      </c>
      <c r="I742" t="str">
        <f>LOOKUP($A742,'DATA SHEET'!$A$2:$A$253,'DATA SHEET'!$T$2:$T$253)</f>
        <v>SMALL</v>
      </c>
      <c r="J742" t="str">
        <f>LOOKUP($A742,'DATA SHEET'!$A$2:$A$253,'DATA SHEET'!$R$2:$R$253)</f>
        <v>YES</v>
      </c>
      <c r="K742" t="str">
        <f>LOOKUP($A742,'DATA SHEET'!$A$2:$A$253,'DATA SHEET'!$O$2:$O$253)</f>
        <v>Green Area</v>
      </c>
      <c r="L742" t="s">
        <v>22</v>
      </c>
      <c r="M742">
        <v>0.10002033746861862</v>
      </c>
      <c r="N742" t="s">
        <v>16</v>
      </c>
      <c r="O742">
        <v>0.248</v>
      </c>
    </row>
    <row r="743" spans="1:15" x14ac:dyDescent="0.25">
      <c r="A743" s="1" t="s">
        <v>57</v>
      </c>
      <c r="B743" t="s">
        <v>58</v>
      </c>
      <c r="C743" t="str">
        <f>LOOKUP(A743,'DATA SHEET'!$A$2:$A$253,'DATA SHEET'!$E$2:$E$253)</f>
        <v>20227856</v>
      </c>
      <c r="D743">
        <f>LOOKUP(A743,'DATA SHEET'!$A$2:$A$253,'DATA SHEET'!$G$2:$G$253)</f>
        <v>6.6166666666666671</v>
      </c>
      <c r="E743" t="str">
        <f>LOOKUP($A743,'DATA SHEET'!$A$2:$A$253,'DATA SHEET'!$H$2:$H$253)</f>
        <v>43.182620</v>
      </c>
      <c r="F743" t="str">
        <f>LOOKUP($A743,'DATA SHEET'!$A$2:$A$253,'DATA SHEET'!$I$2:$I$253)</f>
        <v xml:space="preserve"> -79.245815</v>
      </c>
      <c r="G743">
        <f>LOOKUP($A743,'DATA SHEET'!$A$2:$A$253,'DATA SHEET'!$J$2:$J$253)</f>
        <v>18</v>
      </c>
      <c r="H743" t="str">
        <f>LOOKUP($A743,'DATA SHEET'!$A$2:$A$253,'DATA SHEET'!$K$2:$K$253)</f>
        <v>Mostly Cloudy</v>
      </c>
      <c r="I743" t="str">
        <f>LOOKUP($A743,'DATA SHEET'!$A$2:$A$253,'DATA SHEET'!$T$2:$T$253)</f>
        <v>SMALL</v>
      </c>
      <c r="J743" t="str">
        <f>LOOKUP($A743,'DATA SHEET'!$A$2:$A$253,'DATA SHEET'!$R$2:$R$253)</f>
        <v>YES</v>
      </c>
      <c r="K743" t="str">
        <f>LOOKUP($A743,'DATA SHEET'!$A$2:$A$253,'DATA SHEET'!$O$2:$O$253)</f>
        <v>Green Area</v>
      </c>
      <c r="L743" t="s">
        <v>22</v>
      </c>
      <c r="M743">
        <v>0.10002033746861862</v>
      </c>
      <c r="N743" t="s">
        <v>16</v>
      </c>
      <c r="O743">
        <v>0.748</v>
      </c>
    </row>
    <row r="744" spans="1:15" x14ac:dyDescent="0.25">
      <c r="A744" s="1" t="s">
        <v>57</v>
      </c>
      <c r="B744" t="s">
        <v>58</v>
      </c>
      <c r="C744" t="str">
        <f>LOOKUP(A744,'DATA SHEET'!$A$2:$A$253,'DATA SHEET'!$E$2:$E$253)</f>
        <v>20227856</v>
      </c>
      <c r="D744">
        <f>LOOKUP(A744,'DATA SHEET'!$A$2:$A$253,'DATA SHEET'!$G$2:$G$253)</f>
        <v>6.6166666666666671</v>
      </c>
      <c r="E744" t="str">
        <f>LOOKUP($A744,'DATA SHEET'!$A$2:$A$253,'DATA SHEET'!$H$2:$H$253)</f>
        <v>43.182620</v>
      </c>
      <c r="F744" t="str">
        <f>LOOKUP($A744,'DATA SHEET'!$A$2:$A$253,'DATA SHEET'!$I$2:$I$253)</f>
        <v xml:space="preserve"> -79.245815</v>
      </c>
      <c r="G744">
        <f>LOOKUP($A744,'DATA SHEET'!$A$2:$A$253,'DATA SHEET'!$J$2:$J$253)</f>
        <v>18</v>
      </c>
      <c r="H744" t="str">
        <f>LOOKUP($A744,'DATA SHEET'!$A$2:$A$253,'DATA SHEET'!$K$2:$K$253)</f>
        <v>Mostly Cloudy</v>
      </c>
      <c r="I744" t="str">
        <f>LOOKUP($A744,'DATA SHEET'!$A$2:$A$253,'DATA SHEET'!$T$2:$T$253)</f>
        <v>SMALL</v>
      </c>
      <c r="J744" t="str">
        <f>LOOKUP($A744,'DATA SHEET'!$A$2:$A$253,'DATA SHEET'!$R$2:$R$253)</f>
        <v>YES</v>
      </c>
      <c r="K744" t="str">
        <f>LOOKUP($A744,'DATA SHEET'!$A$2:$A$253,'DATA SHEET'!$O$2:$O$253)</f>
        <v>Green Area</v>
      </c>
      <c r="L744" t="s">
        <v>22</v>
      </c>
      <c r="M744">
        <v>0.10002033746861862</v>
      </c>
      <c r="N744" t="s">
        <v>16</v>
      </c>
      <c r="O744">
        <v>1.75</v>
      </c>
    </row>
    <row r="745" spans="1:15" x14ac:dyDescent="0.25">
      <c r="A745" s="1" t="s">
        <v>57</v>
      </c>
      <c r="B745" t="s">
        <v>58</v>
      </c>
      <c r="C745" t="str">
        <f>LOOKUP(A745,'DATA SHEET'!$A$2:$A$253,'DATA SHEET'!$E$2:$E$253)</f>
        <v>20227856</v>
      </c>
      <c r="D745">
        <f>LOOKUP(A745,'DATA SHEET'!$A$2:$A$253,'DATA SHEET'!$G$2:$G$253)</f>
        <v>6.6166666666666671</v>
      </c>
      <c r="E745" t="str">
        <f>LOOKUP($A745,'DATA SHEET'!$A$2:$A$253,'DATA SHEET'!$H$2:$H$253)</f>
        <v>43.182620</v>
      </c>
      <c r="F745" t="str">
        <f>LOOKUP($A745,'DATA SHEET'!$A$2:$A$253,'DATA SHEET'!$I$2:$I$253)</f>
        <v xml:space="preserve"> -79.245815</v>
      </c>
      <c r="G745">
        <f>LOOKUP($A745,'DATA SHEET'!$A$2:$A$253,'DATA SHEET'!$J$2:$J$253)</f>
        <v>18</v>
      </c>
      <c r="H745" t="str">
        <f>LOOKUP($A745,'DATA SHEET'!$A$2:$A$253,'DATA SHEET'!$K$2:$K$253)</f>
        <v>Mostly Cloudy</v>
      </c>
      <c r="I745" t="str">
        <f>LOOKUP($A745,'DATA SHEET'!$A$2:$A$253,'DATA SHEET'!$T$2:$T$253)</f>
        <v>SMALL</v>
      </c>
      <c r="J745" t="str">
        <f>LOOKUP($A745,'DATA SHEET'!$A$2:$A$253,'DATA SHEET'!$R$2:$R$253)</f>
        <v>YES</v>
      </c>
      <c r="K745" t="str">
        <f>LOOKUP($A745,'DATA SHEET'!$A$2:$A$253,'DATA SHEET'!$O$2:$O$253)</f>
        <v>Green Area</v>
      </c>
      <c r="L745" t="s">
        <v>22</v>
      </c>
      <c r="M745">
        <v>0.10002033746861862</v>
      </c>
      <c r="N745" t="s">
        <v>16</v>
      </c>
      <c r="O745">
        <v>0.78800000000000003</v>
      </c>
    </row>
    <row r="746" spans="1:15" x14ac:dyDescent="0.25">
      <c r="A746" s="1" t="s">
        <v>57</v>
      </c>
      <c r="B746" t="s">
        <v>58</v>
      </c>
      <c r="C746" t="str">
        <f>LOOKUP(A746,'DATA SHEET'!$A$2:$A$253,'DATA SHEET'!$E$2:$E$253)</f>
        <v>20227856</v>
      </c>
      <c r="D746">
        <f>LOOKUP(A746,'DATA SHEET'!$A$2:$A$253,'DATA SHEET'!$G$2:$G$253)</f>
        <v>6.6166666666666671</v>
      </c>
      <c r="E746" t="str">
        <f>LOOKUP($A746,'DATA SHEET'!$A$2:$A$253,'DATA SHEET'!$H$2:$H$253)</f>
        <v>43.182620</v>
      </c>
      <c r="F746" t="str">
        <f>LOOKUP($A746,'DATA SHEET'!$A$2:$A$253,'DATA SHEET'!$I$2:$I$253)</f>
        <v xml:space="preserve"> -79.245815</v>
      </c>
      <c r="G746">
        <f>LOOKUP($A746,'DATA SHEET'!$A$2:$A$253,'DATA SHEET'!$J$2:$J$253)</f>
        <v>18</v>
      </c>
      <c r="H746" t="str">
        <f>LOOKUP($A746,'DATA SHEET'!$A$2:$A$253,'DATA SHEET'!$K$2:$K$253)</f>
        <v>Mostly Cloudy</v>
      </c>
      <c r="I746" t="str">
        <f>LOOKUP($A746,'DATA SHEET'!$A$2:$A$253,'DATA SHEET'!$T$2:$T$253)</f>
        <v>SMALL</v>
      </c>
      <c r="J746" t="str">
        <f>LOOKUP($A746,'DATA SHEET'!$A$2:$A$253,'DATA SHEET'!$R$2:$R$253)</f>
        <v>YES</v>
      </c>
      <c r="K746" t="str">
        <f>LOOKUP($A746,'DATA SHEET'!$A$2:$A$253,'DATA SHEET'!$O$2:$O$253)</f>
        <v>Green Area</v>
      </c>
      <c r="L746" t="s">
        <v>22</v>
      </c>
      <c r="M746">
        <v>0.10002033746861862</v>
      </c>
      <c r="N746" t="s">
        <v>16</v>
      </c>
      <c r="O746">
        <v>0.748</v>
      </c>
    </row>
    <row r="747" spans="1:15" x14ac:dyDescent="0.25">
      <c r="A747" s="1" t="s">
        <v>57</v>
      </c>
      <c r="B747" t="s">
        <v>58</v>
      </c>
      <c r="C747" t="str">
        <f>LOOKUP(A747,'DATA SHEET'!$A$2:$A$253,'DATA SHEET'!$E$2:$E$253)</f>
        <v>20227856</v>
      </c>
      <c r="D747">
        <f>LOOKUP(A747,'DATA SHEET'!$A$2:$A$253,'DATA SHEET'!$G$2:$G$253)</f>
        <v>6.6166666666666671</v>
      </c>
      <c r="E747" t="str">
        <f>LOOKUP($A747,'DATA SHEET'!$A$2:$A$253,'DATA SHEET'!$H$2:$H$253)</f>
        <v>43.182620</v>
      </c>
      <c r="F747" t="str">
        <f>LOOKUP($A747,'DATA SHEET'!$A$2:$A$253,'DATA SHEET'!$I$2:$I$253)</f>
        <v xml:space="preserve"> -79.245815</v>
      </c>
      <c r="G747">
        <f>LOOKUP($A747,'DATA SHEET'!$A$2:$A$253,'DATA SHEET'!$J$2:$J$253)</f>
        <v>18</v>
      </c>
      <c r="H747" t="str">
        <f>LOOKUP($A747,'DATA SHEET'!$A$2:$A$253,'DATA SHEET'!$K$2:$K$253)</f>
        <v>Mostly Cloudy</v>
      </c>
      <c r="I747" t="str">
        <f>LOOKUP($A747,'DATA SHEET'!$A$2:$A$253,'DATA SHEET'!$T$2:$T$253)</f>
        <v>SMALL</v>
      </c>
      <c r="J747" t="str">
        <f>LOOKUP($A747,'DATA SHEET'!$A$2:$A$253,'DATA SHEET'!$R$2:$R$253)</f>
        <v>YES</v>
      </c>
      <c r="K747" t="str">
        <f>LOOKUP($A747,'DATA SHEET'!$A$2:$A$253,'DATA SHEET'!$O$2:$O$253)</f>
        <v>Green Area</v>
      </c>
      <c r="L747" t="s">
        <v>22</v>
      </c>
      <c r="M747">
        <v>0.10002033746861862</v>
      </c>
      <c r="N747" t="s">
        <v>19</v>
      </c>
      <c r="O747">
        <v>0.64900000000000002</v>
      </c>
    </row>
    <row r="748" spans="1:15" x14ac:dyDescent="0.25">
      <c r="A748" s="1" t="s">
        <v>57</v>
      </c>
      <c r="B748" t="s">
        <v>58</v>
      </c>
      <c r="C748" t="str">
        <f>LOOKUP(A748,'DATA SHEET'!$A$2:$A$253,'DATA SHEET'!$E$2:$E$253)</f>
        <v>20227856</v>
      </c>
      <c r="D748">
        <f>LOOKUP(A748,'DATA SHEET'!$A$2:$A$253,'DATA SHEET'!$G$2:$G$253)</f>
        <v>6.6166666666666671</v>
      </c>
      <c r="E748" t="str">
        <f>LOOKUP($A748,'DATA SHEET'!$A$2:$A$253,'DATA SHEET'!$H$2:$H$253)</f>
        <v>43.182620</v>
      </c>
      <c r="F748" t="str">
        <f>LOOKUP($A748,'DATA SHEET'!$A$2:$A$253,'DATA SHEET'!$I$2:$I$253)</f>
        <v xml:space="preserve"> -79.245815</v>
      </c>
      <c r="G748">
        <f>LOOKUP($A748,'DATA SHEET'!$A$2:$A$253,'DATA SHEET'!$J$2:$J$253)</f>
        <v>18</v>
      </c>
      <c r="H748" t="str">
        <f>LOOKUP($A748,'DATA SHEET'!$A$2:$A$253,'DATA SHEET'!$K$2:$K$253)</f>
        <v>Mostly Cloudy</v>
      </c>
      <c r="I748" t="str">
        <f>LOOKUP($A748,'DATA SHEET'!$A$2:$A$253,'DATA SHEET'!$T$2:$T$253)</f>
        <v>SMALL</v>
      </c>
      <c r="J748" t="str">
        <f>LOOKUP($A748,'DATA SHEET'!$A$2:$A$253,'DATA SHEET'!$R$2:$R$253)</f>
        <v>YES</v>
      </c>
      <c r="K748" t="str">
        <f>LOOKUP($A748,'DATA SHEET'!$A$2:$A$253,'DATA SHEET'!$O$2:$O$253)</f>
        <v>Green Area</v>
      </c>
      <c r="L748" t="s">
        <v>22</v>
      </c>
      <c r="M748">
        <v>0.10002033746861862</v>
      </c>
      <c r="N748" t="s">
        <v>19</v>
      </c>
      <c r="O748">
        <v>0.5</v>
      </c>
    </row>
    <row r="749" spans="1:15" x14ac:dyDescent="0.25">
      <c r="A749" s="1" t="s">
        <v>57</v>
      </c>
      <c r="B749" t="s">
        <v>58</v>
      </c>
      <c r="C749" t="str">
        <f>LOOKUP(A749,'DATA SHEET'!$A$2:$A$253,'DATA SHEET'!$E$2:$E$253)</f>
        <v>20227856</v>
      </c>
      <c r="D749">
        <f>LOOKUP(A749,'DATA SHEET'!$A$2:$A$253,'DATA SHEET'!$G$2:$G$253)</f>
        <v>6.6166666666666671</v>
      </c>
      <c r="E749" t="str">
        <f>LOOKUP($A749,'DATA SHEET'!$A$2:$A$253,'DATA SHEET'!$H$2:$H$253)</f>
        <v>43.182620</v>
      </c>
      <c r="F749" t="str">
        <f>LOOKUP($A749,'DATA SHEET'!$A$2:$A$253,'DATA SHEET'!$I$2:$I$253)</f>
        <v xml:space="preserve"> -79.245815</v>
      </c>
      <c r="G749">
        <f>LOOKUP($A749,'DATA SHEET'!$A$2:$A$253,'DATA SHEET'!$J$2:$J$253)</f>
        <v>18</v>
      </c>
      <c r="H749" t="str">
        <f>LOOKUP($A749,'DATA SHEET'!$A$2:$A$253,'DATA SHEET'!$K$2:$K$253)</f>
        <v>Mostly Cloudy</v>
      </c>
      <c r="I749" t="str">
        <f>LOOKUP($A749,'DATA SHEET'!$A$2:$A$253,'DATA SHEET'!$T$2:$T$253)</f>
        <v>SMALL</v>
      </c>
      <c r="J749" t="str">
        <f>LOOKUP($A749,'DATA SHEET'!$A$2:$A$253,'DATA SHEET'!$R$2:$R$253)</f>
        <v>YES</v>
      </c>
      <c r="K749" t="str">
        <f>LOOKUP($A749,'DATA SHEET'!$A$2:$A$253,'DATA SHEET'!$O$2:$O$253)</f>
        <v>Green Area</v>
      </c>
      <c r="L749" t="s">
        <v>22</v>
      </c>
      <c r="M749">
        <v>0.10002033746861862</v>
      </c>
      <c r="N749" t="s">
        <v>19</v>
      </c>
      <c r="O749">
        <v>4.2480000000000002</v>
      </c>
    </row>
    <row r="750" spans="1:15" x14ac:dyDescent="0.25">
      <c r="A750" s="1" t="s">
        <v>57</v>
      </c>
      <c r="B750" t="s">
        <v>58</v>
      </c>
      <c r="C750" t="str">
        <f>LOOKUP(A750,'DATA SHEET'!$A$2:$A$253,'DATA SHEET'!$E$2:$E$253)</f>
        <v>20227856</v>
      </c>
      <c r="D750">
        <f>LOOKUP(A750,'DATA SHEET'!$A$2:$A$253,'DATA SHEET'!$G$2:$G$253)</f>
        <v>6.6166666666666671</v>
      </c>
      <c r="E750" t="str">
        <f>LOOKUP($A750,'DATA SHEET'!$A$2:$A$253,'DATA SHEET'!$H$2:$H$253)</f>
        <v>43.182620</v>
      </c>
      <c r="F750" t="str">
        <f>LOOKUP($A750,'DATA SHEET'!$A$2:$A$253,'DATA SHEET'!$I$2:$I$253)</f>
        <v xml:space="preserve"> -79.245815</v>
      </c>
      <c r="G750">
        <f>LOOKUP($A750,'DATA SHEET'!$A$2:$A$253,'DATA SHEET'!$J$2:$J$253)</f>
        <v>18</v>
      </c>
      <c r="H750" t="str">
        <f>LOOKUP($A750,'DATA SHEET'!$A$2:$A$253,'DATA SHEET'!$K$2:$K$253)</f>
        <v>Mostly Cloudy</v>
      </c>
      <c r="I750" t="str">
        <f>LOOKUP($A750,'DATA SHEET'!$A$2:$A$253,'DATA SHEET'!$T$2:$T$253)</f>
        <v>SMALL</v>
      </c>
      <c r="J750" t="str">
        <f>LOOKUP($A750,'DATA SHEET'!$A$2:$A$253,'DATA SHEET'!$R$2:$R$253)</f>
        <v>YES</v>
      </c>
      <c r="K750" t="str">
        <f>LOOKUP($A750,'DATA SHEET'!$A$2:$A$253,'DATA SHEET'!$O$2:$O$253)</f>
        <v>Green Area</v>
      </c>
      <c r="L750" t="s">
        <v>22</v>
      </c>
      <c r="M750">
        <v>0.10002033746861862</v>
      </c>
      <c r="N750" t="s">
        <v>19</v>
      </c>
      <c r="O750">
        <v>1.9990000000000001</v>
      </c>
    </row>
    <row r="751" spans="1:15" x14ac:dyDescent="0.25">
      <c r="A751" s="1" t="s">
        <v>57</v>
      </c>
      <c r="B751" t="s">
        <v>58</v>
      </c>
      <c r="C751" t="str">
        <f>LOOKUP(A751,'DATA SHEET'!$A$2:$A$253,'DATA SHEET'!$E$2:$E$253)</f>
        <v>20227856</v>
      </c>
      <c r="D751">
        <f>LOOKUP(A751,'DATA SHEET'!$A$2:$A$253,'DATA SHEET'!$G$2:$G$253)</f>
        <v>6.6166666666666671</v>
      </c>
      <c r="E751" t="str">
        <f>LOOKUP($A751,'DATA SHEET'!$A$2:$A$253,'DATA SHEET'!$H$2:$H$253)</f>
        <v>43.182620</v>
      </c>
      <c r="F751" t="str">
        <f>LOOKUP($A751,'DATA SHEET'!$A$2:$A$253,'DATA SHEET'!$I$2:$I$253)</f>
        <v xml:space="preserve"> -79.245815</v>
      </c>
      <c r="G751">
        <f>LOOKUP($A751,'DATA SHEET'!$A$2:$A$253,'DATA SHEET'!$J$2:$J$253)</f>
        <v>18</v>
      </c>
      <c r="H751" t="str">
        <f>LOOKUP($A751,'DATA SHEET'!$A$2:$A$253,'DATA SHEET'!$K$2:$K$253)</f>
        <v>Mostly Cloudy</v>
      </c>
      <c r="I751" t="str">
        <f>LOOKUP($A751,'DATA SHEET'!$A$2:$A$253,'DATA SHEET'!$T$2:$T$253)</f>
        <v>SMALL</v>
      </c>
      <c r="J751" t="str">
        <f>LOOKUP($A751,'DATA SHEET'!$A$2:$A$253,'DATA SHEET'!$R$2:$R$253)</f>
        <v>YES</v>
      </c>
      <c r="K751" t="str">
        <f>LOOKUP($A751,'DATA SHEET'!$A$2:$A$253,'DATA SHEET'!$O$2:$O$253)</f>
        <v>Green Area</v>
      </c>
      <c r="L751" t="s">
        <v>22</v>
      </c>
      <c r="M751">
        <v>0.10002033746861862</v>
      </c>
      <c r="N751" t="s">
        <v>19</v>
      </c>
      <c r="O751">
        <v>1.2529999999999999</v>
      </c>
    </row>
    <row r="752" spans="1:15" x14ac:dyDescent="0.25">
      <c r="A752" s="1" t="s">
        <v>57</v>
      </c>
      <c r="B752" t="s">
        <v>58</v>
      </c>
      <c r="C752" t="str">
        <f>LOOKUP(A752,'DATA SHEET'!$A$2:$A$253,'DATA SHEET'!$E$2:$E$253)</f>
        <v>20227856</v>
      </c>
      <c r="D752">
        <f>LOOKUP(A752,'DATA SHEET'!$A$2:$A$253,'DATA SHEET'!$G$2:$G$253)</f>
        <v>6.6166666666666671</v>
      </c>
      <c r="E752" t="str">
        <f>LOOKUP($A752,'DATA SHEET'!$A$2:$A$253,'DATA SHEET'!$H$2:$H$253)</f>
        <v>43.182620</v>
      </c>
      <c r="F752" t="str">
        <f>LOOKUP($A752,'DATA SHEET'!$A$2:$A$253,'DATA SHEET'!$I$2:$I$253)</f>
        <v xml:space="preserve"> -79.245815</v>
      </c>
      <c r="G752">
        <f>LOOKUP($A752,'DATA SHEET'!$A$2:$A$253,'DATA SHEET'!$J$2:$J$253)</f>
        <v>18</v>
      </c>
      <c r="H752" t="str">
        <f>LOOKUP($A752,'DATA SHEET'!$A$2:$A$253,'DATA SHEET'!$K$2:$K$253)</f>
        <v>Mostly Cloudy</v>
      </c>
      <c r="I752" t="str">
        <f>LOOKUP($A752,'DATA SHEET'!$A$2:$A$253,'DATA SHEET'!$T$2:$T$253)</f>
        <v>SMALL</v>
      </c>
      <c r="J752" t="str">
        <f>LOOKUP($A752,'DATA SHEET'!$A$2:$A$253,'DATA SHEET'!$R$2:$R$253)</f>
        <v>YES</v>
      </c>
      <c r="K752" t="str">
        <f>LOOKUP($A752,'DATA SHEET'!$A$2:$A$253,'DATA SHEET'!$O$2:$O$253)</f>
        <v>Green Area</v>
      </c>
      <c r="L752" t="s">
        <v>22</v>
      </c>
      <c r="M752">
        <v>0.10002033746861862</v>
      </c>
      <c r="N752" t="s">
        <v>19</v>
      </c>
      <c r="O752">
        <v>0.248</v>
      </c>
    </row>
    <row r="753" spans="1:15" x14ac:dyDescent="0.25">
      <c r="A753" s="1" t="s">
        <v>57</v>
      </c>
      <c r="B753" t="s">
        <v>58</v>
      </c>
      <c r="C753" t="str">
        <f>LOOKUP(A753,'DATA SHEET'!$A$2:$A$253,'DATA SHEET'!$E$2:$E$253)</f>
        <v>20227856</v>
      </c>
      <c r="D753">
        <f>LOOKUP(A753,'DATA SHEET'!$A$2:$A$253,'DATA SHEET'!$G$2:$G$253)</f>
        <v>6.6166666666666671</v>
      </c>
      <c r="E753" t="str">
        <f>LOOKUP($A753,'DATA SHEET'!$A$2:$A$253,'DATA SHEET'!$H$2:$H$253)</f>
        <v>43.182620</v>
      </c>
      <c r="F753" t="str">
        <f>LOOKUP($A753,'DATA SHEET'!$A$2:$A$253,'DATA SHEET'!$I$2:$I$253)</f>
        <v xml:space="preserve"> -79.245815</v>
      </c>
      <c r="G753">
        <f>LOOKUP($A753,'DATA SHEET'!$A$2:$A$253,'DATA SHEET'!$J$2:$J$253)</f>
        <v>18</v>
      </c>
      <c r="H753" t="str">
        <f>LOOKUP($A753,'DATA SHEET'!$A$2:$A$253,'DATA SHEET'!$K$2:$K$253)</f>
        <v>Mostly Cloudy</v>
      </c>
      <c r="I753" t="str">
        <f>LOOKUP($A753,'DATA SHEET'!$A$2:$A$253,'DATA SHEET'!$T$2:$T$253)</f>
        <v>SMALL</v>
      </c>
      <c r="J753" t="str">
        <f>LOOKUP($A753,'DATA SHEET'!$A$2:$A$253,'DATA SHEET'!$R$2:$R$253)</f>
        <v>YES</v>
      </c>
      <c r="K753" t="str">
        <f>LOOKUP($A753,'DATA SHEET'!$A$2:$A$253,'DATA SHEET'!$O$2:$O$253)</f>
        <v>Green Area</v>
      </c>
      <c r="L753" t="s">
        <v>22</v>
      </c>
      <c r="M753">
        <v>0.10002033746861862</v>
      </c>
      <c r="N753" t="s">
        <v>19</v>
      </c>
      <c r="O753">
        <v>0.499</v>
      </c>
    </row>
    <row r="754" spans="1:15" x14ac:dyDescent="0.25">
      <c r="A754" s="1" t="s">
        <v>57</v>
      </c>
      <c r="B754" t="s">
        <v>58</v>
      </c>
      <c r="C754" t="str">
        <f>LOOKUP(A754,'DATA SHEET'!$A$2:$A$253,'DATA SHEET'!$E$2:$E$253)</f>
        <v>20227856</v>
      </c>
      <c r="D754">
        <f>LOOKUP(A754,'DATA SHEET'!$A$2:$A$253,'DATA SHEET'!$G$2:$G$253)</f>
        <v>6.6166666666666671</v>
      </c>
      <c r="E754" t="str">
        <f>LOOKUP($A754,'DATA SHEET'!$A$2:$A$253,'DATA SHEET'!$H$2:$H$253)</f>
        <v>43.182620</v>
      </c>
      <c r="F754" t="str">
        <f>LOOKUP($A754,'DATA SHEET'!$A$2:$A$253,'DATA SHEET'!$I$2:$I$253)</f>
        <v xml:space="preserve"> -79.245815</v>
      </c>
      <c r="G754">
        <f>LOOKUP($A754,'DATA SHEET'!$A$2:$A$253,'DATA SHEET'!$J$2:$J$253)</f>
        <v>18</v>
      </c>
      <c r="H754" t="str">
        <f>LOOKUP($A754,'DATA SHEET'!$A$2:$A$253,'DATA SHEET'!$K$2:$K$253)</f>
        <v>Mostly Cloudy</v>
      </c>
      <c r="I754" t="str">
        <f>LOOKUP($A754,'DATA SHEET'!$A$2:$A$253,'DATA SHEET'!$T$2:$T$253)</f>
        <v>SMALL</v>
      </c>
      <c r="J754" t="str">
        <f>LOOKUP($A754,'DATA SHEET'!$A$2:$A$253,'DATA SHEET'!$R$2:$R$253)</f>
        <v>YES</v>
      </c>
      <c r="K754" t="str">
        <f>LOOKUP($A754,'DATA SHEET'!$A$2:$A$253,'DATA SHEET'!$O$2:$O$253)</f>
        <v>Green Area</v>
      </c>
      <c r="L754" t="s">
        <v>22</v>
      </c>
      <c r="M754">
        <v>0.10002033746861862</v>
      </c>
      <c r="N754" t="s">
        <v>19</v>
      </c>
      <c r="O754">
        <v>0.999</v>
      </c>
    </row>
    <row r="755" spans="1:15" x14ac:dyDescent="0.25">
      <c r="A755" s="1" t="s">
        <v>57</v>
      </c>
      <c r="B755" t="s">
        <v>58</v>
      </c>
      <c r="C755" t="str">
        <f>LOOKUP(A755,'DATA SHEET'!$A$2:$A$253,'DATA SHEET'!$E$2:$E$253)</f>
        <v>20227856</v>
      </c>
      <c r="D755">
        <f>LOOKUP(A755,'DATA SHEET'!$A$2:$A$253,'DATA SHEET'!$G$2:$G$253)</f>
        <v>6.6166666666666671</v>
      </c>
      <c r="E755" t="str">
        <f>LOOKUP($A755,'DATA SHEET'!$A$2:$A$253,'DATA SHEET'!$H$2:$H$253)</f>
        <v>43.182620</v>
      </c>
      <c r="F755" t="str">
        <f>LOOKUP($A755,'DATA SHEET'!$A$2:$A$253,'DATA SHEET'!$I$2:$I$253)</f>
        <v xml:space="preserve"> -79.245815</v>
      </c>
      <c r="G755">
        <f>LOOKUP($A755,'DATA SHEET'!$A$2:$A$253,'DATA SHEET'!$J$2:$J$253)</f>
        <v>18</v>
      </c>
      <c r="H755" t="str">
        <f>LOOKUP($A755,'DATA SHEET'!$A$2:$A$253,'DATA SHEET'!$K$2:$K$253)</f>
        <v>Mostly Cloudy</v>
      </c>
      <c r="I755" t="str">
        <f>LOOKUP($A755,'DATA SHEET'!$A$2:$A$253,'DATA SHEET'!$T$2:$T$253)</f>
        <v>SMALL</v>
      </c>
      <c r="J755" t="str">
        <f>LOOKUP($A755,'DATA SHEET'!$A$2:$A$253,'DATA SHEET'!$R$2:$R$253)</f>
        <v>YES</v>
      </c>
      <c r="K755" t="str">
        <f>LOOKUP($A755,'DATA SHEET'!$A$2:$A$253,'DATA SHEET'!$O$2:$O$253)</f>
        <v>Green Area</v>
      </c>
      <c r="L755" t="s">
        <v>22</v>
      </c>
      <c r="M755">
        <v>0.10002033746861862</v>
      </c>
      <c r="N755" t="s">
        <v>19</v>
      </c>
      <c r="O755">
        <v>1E-3</v>
      </c>
    </row>
    <row r="756" spans="1:15" x14ac:dyDescent="0.25">
      <c r="A756" s="1" t="s">
        <v>57</v>
      </c>
      <c r="B756" t="s">
        <v>58</v>
      </c>
      <c r="C756" t="str">
        <f>LOOKUP(A756,'DATA SHEET'!$A$2:$A$253,'DATA SHEET'!$E$2:$E$253)</f>
        <v>20227856</v>
      </c>
      <c r="D756">
        <f>LOOKUP(A756,'DATA SHEET'!$A$2:$A$253,'DATA SHEET'!$G$2:$G$253)</f>
        <v>6.6166666666666671</v>
      </c>
      <c r="E756" t="str">
        <f>LOOKUP($A756,'DATA SHEET'!$A$2:$A$253,'DATA SHEET'!$H$2:$H$253)</f>
        <v>43.182620</v>
      </c>
      <c r="F756" t="str">
        <f>LOOKUP($A756,'DATA SHEET'!$A$2:$A$253,'DATA SHEET'!$I$2:$I$253)</f>
        <v xml:space="preserve"> -79.245815</v>
      </c>
      <c r="G756">
        <f>LOOKUP($A756,'DATA SHEET'!$A$2:$A$253,'DATA SHEET'!$J$2:$J$253)</f>
        <v>18</v>
      </c>
      <c r="H756" t="str">
        <f>LOOKUP($A756,'DATA SHEET'!$A$2:$A$253,'DATA SHEET'!$K$2:$K$253)</f>
        <v>Mostly Cloudy</v>
      </c>
      <c r="I756" t="str">
        <f>LOOKUP($A756,'DATA SHEET'!$A$2:$A$253,'DATA SHEET'!$T$2:$T$253)</f>
        <v>SMALL</v>
      </c>
      <c r="J756" t="str">
        <f>LOOKUP($A756,'DATA SHEET'!$A$2:$A$253,'DATA SHEET'!$R$2:$R$253)</f>
        <v>YES</v>
      </c>
      <c r="K756" t="str">
        <f>LOOKUP($A756,'DATA SHEET'!$A$2:$A$253,'DATA SHEET'!$O$2:$O$253)</f>
        <v>Green Area</v>
      </c>
      <c r="L756" t="s">
        <v>22</v>
      </c>
      <c r="M756">
        <v>0.10002033746861862</v>
      </c>
      <c r="N756" t="s">
        <v>19</v>
      </c>
      <c r="O756">
        <v>0.499</v>
      </c>
    </row>
    <row r="757" spans="1:15" x14ac:dyDescent="0.25">
      <c r="A757" s="1" t="s">
        <v>57</v>
      </c>
      <c r="B757" t="s">
        <v>58</v>
      </c>
      <c r="C757" t="str">
        <f>LOOKUP(A757,'DATA SHEET'!$A$2:$A$253,'DATA SHEET'!$E$2:$E$253)</f>
        <v>20227856</v>
      </c>
      <c r="D757">
        <f>LOOKUP(A757,'DATA SHEET'!$A$2:$A$253,'DATA SHEET'!$G$2:$G$253)</f>
        <v>6.6166666666666671</v>
      </c>
      <c r="E757" t="str">
        <f>LOOKUP($A757,'DATA SHEET'!$A$2:$A$253,'DATA SHEET'!$H$2:$H$253)</f>
        <v>43.182620</v>
      </c>
      <c r="F757" t="str">
        <f>LOOKUP($A757,'DATA SHEET'!$A$2:$A$253,'DATA SHEET'!$I$2:$I$253)</f>
        <v xml:space="preserve"> -79.245815</v>
      </c>
      <c r="G757">
        <f>LOOKUP($A757,'DATA SHEET'!$A$2:$A$253,'DATA SHEET'!$J$2:$J$253)</f>
        <v>18</v>
      </c>
      <c r="H757" t="str">
        <f>LOOKUP($A757,'DATA SHEET'!$A$2:$A$253,'DATA SHEET'!$K$2:$K$253)</f>
        <v>Mostly Cloudy</v>
      </c>
      <c r="I757" t="str">
        <f>LOOKUP($A757,'DATA SHEET'!$A$2:$A$253,'DATA SHEET'!$T$2:$T$253)</f>
        <v>SMALL</v>
      </c>
      <c r="J757" t="str">
        <f>LOOKUP($A757,'DATA SHEET'!$A$2:$A$253,'DATA SHEET'!$R$2:$R$253)</f>
        <v>YES</v>
      </c>
      <c r="K757" t="str">
        <f>LOOKUP($A757,'DATA SHEET'!$A$2:$A$253,'DATA SHEET'!$O$2:$O$253)</f>
        <v>Green Area</v>
      </c>
      <c r="L757" t="s">
        <v>22</v>
      </c>
      <c r="M757">
        <v>0.10002033746861862</v>
      </c>
      <c r="N757" t="s">
        <v>19</v>
      </c>
      <c r="O757">
        <v>0.499</v>
      </c>
    </row>
    <row r="758" spans="1:15" x14ac:dyDescent="0.25">
      <c r="A758" s="1" t="s">
        <v>57</v>
      </c>
      <c r="B758" t="s">
        <v>58</v>
      </c>
      <c r="C758" t="str">
        <f>LOOKUP(A758,'DATA SHEET'!$A$2:$A$253,'DATA SHEET'!$E$2:$E$253)</f>
        <v>20227856</v>
      </c>
      <c r="D758">
        <f>LOOKUP(A758,'DATA SHEET'!$A$2:$A$253,'DATA SHEET'!$G$2:$G$253)</f>
        <v>6.6166666666666671</v>
      </c>
      <c r="E758" t="str">
        <f>LOOKUP($A758,'DATA SHEET'!$A$2:$A$253,'DATA SHEET'!$H$2:$H$253)</f>
        <v>43.182620</v>
      </c>
      <c r="F758" t="str">
        <f>LOOKUP($A758,'DATA SHEET'!$A$2:$A$253,'DATA SHEET'!$I$2:$I$253)</f>
        <v xml:space="preserve"> -79.245815</v>
      </c>
      <c r="G758">
        <f>LOOKUP($A758,'DATA SHEET'!$A$2:$A$253,'DATA SHEET'!$J$2:$J$253)</f>
        <v>18</v>
      </c>
      <c r="H758" t="str">
        <f>LOOKUP($A758,'DATA SHEET'!$A$2:$A$253,'DATA SHEET'!$K$2:$K$253)</f>
        <v>Mostly Cloudy</v>
      </c>
      <c r="I758" t="str">
        <f>LOOKUP($A758,'DATA SHEET'!$A$2:$A$253,'DATA SHEET'!$T$2:$T$253)</f>
        <v>SMALL</v>
      </c>
      <c r="J758" t="str">
        <f>LOOKUP($A758,'DATA SHEET'!$A$2:$A$253,'DATA SHEET'!$R$2:$R$253)</f>
        <v>YES</v>
      </c>
      <c r="K758" t="str">
        <f>LOOKUP($A758,'DATA SHEET'!$A$2:$A$253,'DATA SHEET'!$O$2:$O$253)</f>
        <v>Green Area</v>
      </c>
      <c r="L758" t="s">
        <v>22</v>
      </c>
      <c r="M758">
        <v>0.10002033746861862</v>
      </c>
      <c r="N758" t="s">
        <v>19</v>
      </c>
      <c r="O758">
        <v>0.249</v>
      </c>
    </row>
    <row r="759" spans="1:15" x14ac:dyDescent="0.25">
      <c r="A759" s="1" t="s">
        <v>57</v>
      </c>
      <c r="B759" t="s">
        <v>58</v>
      </c>
      <c r="C759" t="str">
        <f>LOOKUP(A759,'DATA SHEET'!$A$2:$A$253,'DATA SHEET'!$E$2:$E$253)</f>
        <v>20227856</v>
      </c>
      <c r="D759">
        <f>LOOKUP(A759,'DATA SHEET'!$A$2:$A$253,'DATA SHEET'!$G$2:$G$253)</f>
        <v>6.6166666666666671</v>
      </c>
      <c r="E759" t="str">
        <f>LOOKUP($A759,'DATA SHEET'!$A$2:$A$253,'DATA SHEET'!$H$2:$H$253)</f>
        <v>43.182620</v>
      </c>
      <c r="F759" t="str">
        <f>LOOKUP($A759,'DATA SHEET'!$A$2:$A$253,'DATA SHEET'!$I$2:$I$253)</f>
        <v xml:space="preserve"> -79.245815</v>
      </c>
      <c r="G759">
        <f>LOOKUP($A759,'DATA SHEET'!$A$2:$A$253,'DATA SHEET'!$J$2:$J$253)</f>
        <v>18</v>
      </c>
      <c r="H759" t="str">
        <f>LOOKUP($A759,'DATA SHEET'!$A$2:$A$253,'DATA SHEET'!$K$2:$K$253)</f>
        <v>Mostly Cloudy</v>
      </c>
      <c r="I759" t="str">
        <f>LOOKUP($A759,'DATA SHEET'!$A$2:$A$253,'DATA SHEET'!$T$2:$T$253)</f>
        <v>SMALL</v>
      </c>
      <c r="J759" t="str">
        <f>LOOKUP($A759,'DATA SHEET'!$A$2:$A$253,'DATA SHEET'!$R$2:$R$253)</f>
        <v>YES</v>
      </c>
      <c r="K759" t="str">
        <f>LOOKUP($A759,'DATA SHEET'!$A$2:$A$253,'DATA SHEET'!$O$2:$O$253)</f>
        <v>Green Area</v>
      </c>
      <c r="L759" t="s">
        <v>22</v>
      </c>
      <c r="M759">
        <v>0.10002033746861862</v>
      </c>
      <c r="N759" t="s">
        <v>19</v>
      </c>
      <c r="O759">
        <v>0.999</v>
      </c>
    </row>
    <row r="760" spans="1:15" x14ac:dyDescent="0.25">
      <c r="A760" s="1" t="s">
        <v>57</v>
      </c>
      <c r="B760" t="s">
        <v>58</v>
      </c>
      <c r="C760" t="str">
        <f>LOOKUP(A760,'DATA SHEET'!$A$2:$A$253,'DATA SHEET'!$E$2:$E$253)</f>
        <v>20227856</v>
      </c>
      <c r="D760">
        <f>LOOKUP(A760,'DATA SHEET'!$A$2:$A$253,'DATA SHEET'!$G$2:$G$253)</f>
        <v>6.6166666666666671</v>
      </c>
      <c r="E760" t="str">
        <f>LOOKUP($A760,'DATA SHEET'!$A$2:$A$253,'DATA SHEET'!$H$2:$H$253)</f>
        <v>43.182620</v>
      </c>
      <c r="F760" t="str">
        <f>LOOKUP($A760,'DATA SHEET'!$A$2:$A$253,'DATA SHEET'!$I$2:$I$253)</f>
        <v xml:space="preserve"> -79.245815</v>
      </c>
      <c r="G760">
        <f>LOOKUP($A760,'DATA SHEET'!$A$2:$A$253,'DATA SHEET'!$J$2:$J$253)</f>
        <v>18</v>
      </c>
      <c r="H760" t="str">
        <f>LOOKUP($A760,'DATA SHEET'!$A$2:$A$253,'DATA SHEET'!$K$2:$K$253)</f>
        <v>Mostly Cloudy</v>
      </c>
      <c r="I760" t="str">
        <f>LOOKUP($A760,'DATA SHEET'!$A$2:$A$253,'DATA SHEET'!$T$2:$T$253)</f>
        <v>SMALL</v>
      </c>
      <c r="J760" t="str">
        <f>LOOKUP($A760,'DATA SHEET'!$A$2:$A$253,'DATA SHEET'!$R$2:$R$253)</f>
        <v>YES</v>
      </c>
      <c r="K760" t="str">
        <f>LOOKUP($A760,'DATA SHEET'!$A$2:$A$253,'DATA SHEET'!$O$2:$O$253)</f>
        <v>Green Area</v>
      </c>
      <c r="L760" t="s">
        <v>22</v>
      </c>
      <c r="M760">
        <v>0.10002033746861862</v>
      </c>
      <c r="N760" t="s">
        <v>19</v>
      </c>
      <c r="O760">
        <v>0.999</v>
      </c>
    </row>
    <row r="761" spans="1:15" x14ac:dyDescent="0.25">
      <c r="A761" s="1" t="s">
        <v>57</v>
      </c>
      <c r="B761" t="s">
        <v>58</v>
      </c>
      <c r="C761" t="str">
        <f>LOOKUP(A761,'DATA SHEET'!$A$2:$A$253,'DATA SHEET'!$E$2:$E$253)</f>
        <v>20227856</v>
      </c>
      <c r="D761">
        <f>LOOKUP(A761,'DATA SHEET'!$A$2:$A$253,'DATA SHEET'!$G$2:$G$253)</f>
        <v>6.6166666666666671</v>
      </c>
      <c r="E761" t="str">
        <f>LOOKUP($A761,'DATA SHEET'!$A$2:$A$253,'DATA SHEET'!$H$2:$H$253)</f>
        <v>43.182620</v>
      </c>
      <c r="F761" t="str">
        <f>LOOKUP($A761,'DATA SHEET'!$A$2:$A$253,'DATA SHEET'!$I$2:$I$253)</f>
        <v xml:space="preserve"> -79.245815</v>
      </c>
      <c r="G761">
        <f>LOOKUP($A761,'DATA SHEET'!$A$2:$A$253,'DATA SHEET'!$J$2:$J$253)</f>
        <v>18</v>
      </c>
      <c r="H761" t="str">
        <f>LOOKUP($A761,'DATA SHEET'!$A$2:$A$253,'DATA SHEET'!$K$2:$K$253)</f>
        <v>Mostly Cloudy</v>
      </c>
      <c r="I761" t="str">
        <f>LOOKUP($A761,'DATA SHEET'!$A$2:$A$253,'DATA SHEET'!$T$2:$T$253)</f>
        <v>SMALL</v>
      </c>
      <c r="J761" t="str">
        <f>LOOKUP($A761,'DATA SHEET'!$A$2:$A$253,'DATA SHEET'!$R$2:$R$253)</f>
        <v>YES</v>
      </c>
      <c r="K761" t="str">
        <f>LOOKUP($A761,'DATA SHEET'!$A$2:$A$253,'DATA SHEET'!$O$2:$O$253)</f>
        <v>Green Area</v>
      </c>
      <c r="L761" t="s">
        <v>22</v>
      </c>
      <c r="M761">
        <v>0.10002033746861862</v>
      </c>
      <c r="N761" t="s">
        <v>19</v>
      </c>
      <c r="O761">
        <v>0.499</v>
      </c>
    </row>
    <row r="762" spans="1:15" x14ac:dyDescent="0.25">
      <c r="A762" s="1" t="s">
        <v>57</v>
      </c>
      <c r="B762" t="s">
        <v>58</v>
      </c>
      <c r="C762" t="str">
        <f>LOOKUP(A762,'DATA SHEET'!$A$2:$A$253,'DATA SHEET'!$E$2:$E$253)</f>
        <v>20227856</v>
      </c>
      <c r="D762">
        <f>LOOKUP(A762,'DATA SHEET'!$A$2:$A$253,'DATA SHEET'!$G$2:$G$253)</f>
        <v>6.6166666666666671</v>
      </c>
      <c r="E762" t="str">
        <f>LOOKUP($A762,'DATA SHEET'!$A$2:$A$253,'DATA SHEET'!$H$2:$H$253)</f>
        <v>43.182620</v>
      </c>
      <c r="F762" t="str">
        <f>LOOKUP($A762,'DATA SHEET'!$A$2:$A$253,'DATA SHEET'!$I$2:$I$253)</f>
        <v xml:space="preserve"> -79.245815</v>
      </c>
      <c r="G762">
        <f>LOOKUP($A762,'DATA SHEET'!$A$2:$A$253,'DATA SHEET'!$J$2:$J$253)</f>
        <v>18</v>
      </c>
      <c r="H762" t="str">
        <f>LOOKUP($A762,'DATA SHEET'!$A$2:$A$253,'DATA SHEET'!$K$2:$K$253)</f>
        <v>Mostly Cloudy</v>
      </c>
      <c r="I762" t="str">
        <f>LOOKUP($A762,'DATA SHEET'!$A$2:$A$253,'DATA SHEET'!$T$2:$T$253)</f>
        <v>SMALL</v>
      </c>
      <c r="J762" t="str">
        <f>LOOKUP($A762,'DATA SHEET'!$A$2:$A$253,'DATA SHEET'!$R$2:$R$253)</f>
        <v>YES</v>
      </c>
      <c r="K762" t="str">
        <f>LOOKUP($A762,'DATA SHEET'!$A$2:$A$253,'DATA SHEET'!$O$2:$O$253)</f>
        <v>Green Area</v>
      </c>
      <c r="L762" t="s">
        <v>22</v>
      </c>
      <c r="M762">
        <v>0.10002033746861862</v>
      </c>
      <c r="N762" t="s">
        <v>19</v>
      </c>
      <c r="O762">
        <v>0.999</v>
      </c>
    </row>
    <row r="763" spans="1:15" x14ac:dyDescent="0.25">
      <c r="A763" s="1" t="s">
        <v>57</v>
      </c>
      <c r="B763" t="s">
        <v>58</v>
      </c>
      <c r="C763" t="str">
        <f>LOOKUP(A763,'DATA SHEET'!$A$2:$A$253,'DATA SHEET'!$E$2:$E$253)</f>
        <v>20227856</v>
      </c>
      <c r="D763">
        <f>LOOKUP(A763,'DATA SHEET'!$A$2:$A$253,'DATA SHEET'!$G$2:$G$253)</f>
        <v>6.6166666666666671</v>
      </c>
      <c r="E763" t="str">
        <f>LOOKUP($A763,'DATA SHEET'!$A$2:$A$253,'DATA SHEET'!$H$2:$H$253)</f>
        <v>43.182620</v>
      </c>
      <c r="F763" t="str">
        <f>LOOKUP($A763,'DATA SHEET'!$A$2:$A$253,'DATA SHEET'!$I$2:$I$253)</f>
        <v xml:space="preserve"> -79.245815</v>
      </c>
      <c r="G763">
        <f>LOOKUP($A763,'DATA SHEET'!$A$2:$A$253,'DATA SHEET'!$J$2:$J$253)</f>
        <v>18</v>
      </c>
      <c r="H763" t="str">
        <f>LOOKUP($A763,'DATA SHEET'!$A$2:$A$253,'DATA SHEET'!$K$2:$K$253)</f>
        <v>Mostly Cloudy</v>
      </c>
      <c r="I763" t="str">
        <f>LOOKUP($A763,'DATA SHEET'!$A$2:$A$253,'DATA SHEET'!$T$2:$T$253)</f>
        <v>SMALL</v>
      </c>
      <c r="J763" t="str">
        <f>LOOKUP($A763,'DATA SHEET'!$A$2:$A$253,'DATA SHEET'!$R$2:$R$253)</f>
        <v>YES</v>
      </c>
      <c r="K763" t="str">
        <f>LOOKUP($A763,'DATA SHEET'!$A$2:$A$253,'DATA SHEET'!$O$2:$O$253)</f>
        <v>Green Area</v>
      </c>
      <c r="L763" t="s">
        <v>22</v>
      </c>
      <c r="M763">
        <v>0.10002033746861862</v>
      </c>
      <c r="N763" t="s">
        <v>19</v>
      </c>
      <c r="O763">
        <v>1.7490000000000001</v>
      </c>
    </row>
    <row r="764" spans="1:15" x14ac:dyDescent="0.25">
      <c r="A764" s="1" t="s">
        <v>57</v>
      </c>
      <c r="B764" t="s">
        <v>58</v>
      </c>
      <c r="C764" t="str">
        <f>LOOKUP(A764,'DATA SHEET'!$A$2:$A$253,'DATA SHEET'!$E$2:$E$253)</f>
        <v>20227856</v>
      </c>
      <c r="D764">
        <f>LOOKUP(A764,'DATA SHEET'!$A$2:$A$253,'DATA SHEET'!$G$2:$G$253)</f>
        <v>6.6166666666666671</v>
      </c>
      <c r="E764" t="str">
        <f>LOOKUP($A764,'DATA SHEET'!$A$2:$A$253,'DATA SHEET'!$H$2:$H$253)</f>
        <v>43.182620</v>
      </c>
      <c r="F764" t="str">
        <f>LOOKUP($A764,'DATA SHEET'!$A$2:$A$253,'DATA SHEET'!$I$2:$I$253)</f>
        <v xml:space="preserve"> -79.245815</v>
      </c>
      <c r="G764">
        <f>LOOKUP($A764,'DATA SHEET'!$A$2:$A$253,'DATA SHEET'!$J$2:$J$253)</f>
        <v>18</v>
      </c>
      <c r="H764" t="str">
        <f>LOOKUP($A764,'DATA SHEET'!$A$2:$A$253,'DATA SHEET'!$K$2:$K$253)</f>
        <v>Mostly Cloudy</v>
      </c>
      <c r="I764" t="str">
        <f>LOOKUP($A764,'DATA SHEET'!$A$2:$A$253,'DATA SHEET'!$T$2:$T$253)</f>
        <v>SMALL</v>
      </c>
      <c r="J764" t="str">
        <f>LOOKUP($A764,'DATA SHEET'!$A$2:$A$253,'DATA SHEET'!$R$2:$R$253)</f>
        <v>YES</v>
      </c>
      <c r="K764" t="str">
        <f>LOOKUP($A764,'DATA SHEET'!$A$2:$A$253,'DATA SHEET'!$O$2:$O$253)</f>
        <v>Green Area</v>
      </c>
      <c r="L764" t="s">
        <v>22</v>
      </c>
      <c r="M764">
        <v>0.10002033746861862</v>
      </c>
      <c r="N764" t="s">
        <v>19</v>
      </c>
      <c r="O764">
        <v>0.499</v>
      </c>
    </row>
    <row r="765" spans="1:15" x14ac:dyDescent="0.25">
      <c r="A765" s="1" t="s">
        <v>57</v>
      </c>
      <c r="B765" t="s">
        <v>58</v>
      </c>
      <c r="C765" t="str">
        <f>LOOKUP(A765,'DATA SHEET'!$A$2:$A$253,'DATA SHEET'!$E$2:$E$253)</f>
        <v>20227856</v>
      </c>
      <c r="D765">
        <f>LOOKUP(A765,'DATA SHEET'!$A$2:$A$253,'DATA SHEET'!$G$2:$G$253)</f>
        <v>6.6166666666666671</v>
      </c>
      <c r="E765" t="str">
        <f>LOOKUP($A765,'DATA SHEET'!$A$2:$A$253,'DATA SHEET'!$H$2:$H$253)</f>
        <v>43.182620</v>
      </c>
      <c r="F765" t="str">
        <f>LOOKUP($A765,'DATA SHEET'!$A$2:$A$253,'DATA SHEET'!$I$2:$I$253)</f>
        <v xml:space="preserve"> -79.245815</v>
      </c>
      <c r="G765">
        <f>LOOKUP($A765,'DATA SHEET'!$A$2:$A$253,'DATA SHEET'!$J$2:$J$253)</f>
        <v>18</v>
      </c>
      <c r="H765" t="str">
        <f>LOOKUP($A765,'DATA SHEET'!$A$2:$A$253,'DATA SHEET'!$K$2:$K$253)</f>
        <v>Mostly Cloudy</v>
      </c>
      <c r="I765" t="str">
        <f>LOOKUP($A765,'DATA SHEET'!$A$2:$A$253,'DATA SHEET'!$T$2:$T$253)</f>
        <v>SMALL</v>
      </c>
      <c r="J765" t="str">
        <f>LOOKUP($A765,'DATA SHEET'!$A$2:$A$253,'DATA SHEET'!$R$2:$R$253)</f>
        <v>YES</v>
      </c>
      <c r="K765" t="str">
        <f>LOOKUP($A765,'DATA SHEET'!$A$2:$A$253,'DATA SHEET'!$O$2:$O$253)</f>
        <v>Green Area</v>
      </c>
      <c r="L765" t="s">
        <v>22</v>
      </c>
      <c r="M765">
        <v>0.10002033746861862</v>
      </c>
      <c r="N765" t="s">
        <v>19</v>
      </c>
      <c r="O765">
        <v>0.249</v>
      </c>
    </row>
    <row r="766" spans="1:15" x14ac:dyDescent="0.25">
      <c r="A766" s="1" t="s">
        <v>57</v>
      </c>
      <c r="B766" t="s">
        <v>58</v>
      </c>
      <c r="C766" t="str">
        <f>LOOKUP(A766,'DATA SHEET'!$A$2:$A$253,'DATA SHEET'!$E$2:$E$253)</f>
        <v>20227856</v>
      </c>
      <c r="D766">
        <f>LOOKUP(A766,'DATA SHEET'!$A$2:$A$253,'DATA SHEET'!$G$2:$G$253)</f>
        <v>6.6166666666666671</v>
      </c>
      <c r="E766" t="str">
        <f>LOOKUP($A766,'DATA SHEET'!$A$2:$A$253,'DATA SHEET'!$H$2:$H$253)</f>
        <v>43.182620</v>
      </c>
      <c r="F766" t="str">
        <f>LOOKUP($A766,'DATA SHEET'!$A$2:$A$253,'DATA SHEET'!$I$2:$I$253)</f>
        <v xml:space="preserve"> -79.245815</v>
      </c>
      <c r="G766">
        <f>LOOKUP($A766,'DATA SHEET'!$A$2:$A$253,'DATA SHEET'!$J$2:$J$253)</f>
        <v>18</v>
      </c>
      <c r="H766" t="str">
        <f>LOOKUP($A766,'DATA SHEET'!$A$2:$A$253,'DATA SHEET'!$K$2:$K$253)</f>
        <v>Mostly Cloudy</v>
      </c>
      <c r="I766" t="str">
        <f>LOOKUP($A766,'DATA SHEET'!$A$2:$A$253,'DATA SHEET'!$T$2:$T$253)</f>
        <v>SMALL</v>
      </c>
      <c r="J766" t="str">
        <f>LOOKUP($A766,'DATA SHEET'!$A$2:$A$253,'DATA SHEET'!$R$2:$R$253)</f>
        <v>YES</v>
      </c>
      <c r="K766" t="str">
        <f>LOOKUP($A766,'DATA SHEET'!$A$2:$A$253,'DATA SHEET'!$O$2:$O$253)</f>
        <v>Green Area</v>
      </c>
      <c r="L766" t="s">
        <v>22</v>
      </c>
      <c r="M766">
        <v>0.10002033746861862</v>
      </c>
      <c r="N766" t="s">
        <v>19</v>
      </c>
      <c r="O766">
        <v>0.249</v>
      </c>
    </row>
    <row r="767" spans="1:15" x14ac:dyDescent="0.25">
      <c r="A767" s="1" t="s">
        <v>57</v>
      </c>
      <c r="B767" t="s">
        <v>58</v>
      </c>
      <c r="C767" t="str">
        <f>LOOKUP(A767,'DATA SHEET'!$A$2:$A$253,'DATA SHEET'!$E$2:$E$253)</f>
        <v>20227856</v>
      </c>
      <c r="D767">
        <f>LOOKUP(A767,'DATA SHEET'!$A$2:$A$253,'DATA SHEET'!$G$2:$G$253)</f>
        <v>6.6166666666666671</v>
      </c>
      <c r="E767" t="str">
        <f>LOOKUP($A767,'DATA SHEET'!$A$2:$A$253,'DATA SHEET'!$H$2:$H$253)</f>
        <v>43.182620</v>
      </c>
      <c r="F767" t="str">
        <f>LOOKUP($A767,'DATA SHEET'!$A$2:$A$253,'DATA SHEET'!$I$2:$I$253)</f>
        <v xml:space="preserve"> -79.245815</v>
      </c>
      <c r="G767">
        <f>LOOKUP($A767,'DATA SHEET'!$A$2:$A$253,'DATA SHEET'!$J$2:$J$253)</f>
        <v>18</v>
      </c>
      <c r="H767" t="str">
        <f>LOOKUP($A767,'DATA SHEET'!$A$2:$A$253,'DATA SHEET'!$K$2:$K$253)</f>
        <v>Mostly Cloudy</v>
      </c>
      <c r="I767" t="str">
        <f>LOOKUP($A767,'DATA SHEET'!$A$2:$A$253,'DATA SHEET'!$T$2:$T$253)</f>
        <v>SMALL</v>
      </c>
      <c r="J767" t="str">
        <f>LOOKUP($A767,'DATA SHEET'!$A$2:$A$253,'DATA SHEET'!$R$2:$R$253)</f>
        <v>YES</v>
      </c>
      <c r="K767" t="str">
        <f>LOOKUP($A767,'DATA SHEET'!$A$2:$A$253,'DATA SHEET'!$O$2:$O$253)</f>
        <v>Green Area</v>
      </c>
      <c r="L767" t="s">
        <v>22</v>
      </c>
      <c r="M767">
        <v>0.10002033746861862</v>
      </c>
      <c r="N767" t="s">
        <v>19</v>
      </c>
      <c r="O767">
        <v>0.499</v>
      </c>
    </row>
    <row r="768" spans="1:15" x14ac:dyDescent="0.25">
      <c r="A768" s="1" t="s">
        <v>57</v>
      </c>
      <c r="B768" t="s">
        <v>58</v>
      </c>
      <c r="C768" t="str">
        <f>LOOKUP(A768,'DATA SHEET'!$A$2:$A$253,'DATA SHEET'!$E$2:$E$253)</f>
        <v>20227856</v>
      </c>
      <c r="D768">
        <f>LOOKUP(A768,'DATA SHEET'!$A$2:$A$253,'DATA SHEET'!$G$2:$G$253)</f>
        <v>6.6166666666666671</v>
      </c>
      <c r="E768" t="str">
        <f>LOOKUP($A768,'DATA SHEET'!$A$2:$A$253,'DATA SHEET'!$H$2:$H$253)</f>
        <v>43.182620</v>
      </c>
      <c r="F768" t="str">
        <f>LOOKUP($A768,'DATA SHEET'!$A$2:$A$253,'DATA SHEET'!$I$2:$I$253)</f>
        <v xml:space="preserve"> -79.245815</v>
      </c>
      <c r="G768">
        <f>LOOKUP($A768,'DATA SHEET'!$A$2:$A$253,'DATA SHEET'!$J$2:$J$253)</f>
        <v>18</v>
      </c>
      <c r="H768" t="str">
        <f>LOOKUP($A768,'DATA SHEET'!$A$2:$A$253,'DATA SHEET'!$K$2:$K$253)</f>
        <v>Mostly Cloudy</v>
      </c>
      <c r="I768" t="str">
        <f>LOOKUP($A768,'DATA SHEET'!$A$2:$A$253,'DATA SHEET'!$T$2:$T$253)</f>
        <v>SMALL</v>
      </c>
      <c r="J768" t="str">
        <f>LOOKUP($A768,'DATA SHEET'!$A$2:$A$253,'DATA SHEET'!$R$2:$R$253)</f>
        <v>YES</v>
      </c>
      <c r="K768" t="str">
        <f>LOOKUP($A768,'DATA SHEET'!$A$2:$A$253,'DATA SHEET'!$O$2:$O$253)</f>
        <v>Green Area</v>
      </c>
      <c r="L768" t="s">
        <v>22</v>
      </c>
      <c r="M768">
        <v>0.10002033746861862</v>
      </c>
      <c r="N768" t="s">
        <v>19</v>
      </c>
      <c r="O768">
        <v>0.749</v>
      </c>
    </row>
    <row r="769" spans="1:15" x14ac:dyDescent="0.25">
      <c r="A769" s="1" t="s">
        <v>57</v>
      </c>
      <c r="B769" t="s">
        <v>58</v>
      </c>
      <c r="C769" t="str">
        <f>LOOKUP(A769,'DATA SHEET'!$A$2:$A$253,'DATA SHEET'!$E$2:$E$253)</f>
        <v>20227856</v>
      </c>
      <c r="D769">
        <f>LOOKUP(A769,'DATA SHEET'!$A$2:$A$253,'DATA SHEET'!$G$2:$G$253)</f>
        <v>6.6166666666666671</v>
      </c>
      <c r="E769" t="str">
        <f>LOOKUP($A769,'DATA SHEET'!$A$2:$A$253,'DATA SHEET'!$H$2:$H$253)</f>
        <v>43.182620</v>
      </c>
      <c r="F769" t="str">
        <f>LOOKUP($A769,'DATA SHEET'!$A$2:$A$253,'DATA SHEET'!$I$2:$I$253)</f>
        <v xml:space="preserve"> -79.245815</v>
      </c>
      <c r="G769">
        <f>LOOKUP($A769,'DATA SHEET'!$A$2:$A$253,'DATA SHEET'!$J$2:$J$253)</f>
        <v>18</v>
      </c>
      <c r="H769" t="str">
        <f>LOOKUP($A769,'DATA SHEET'!$A$2:$A$253,'DATA SHEET'!$K$2:$K$253)</f>
        <v>Mostly Cloudy</v>
      </c>
      <c r="I769" t="str">
        <f>LOOKUP($A769,'DATA SHEET'!$A$2:$A$253,'DATA SHEET'!$T$2:$T$253)</f>
        <v>SMALL</v>
      </c>
      <c r="J769" t="str">
        <f>LOOKUP($A769,'DATA SHEET'!$A$2:$A$253,'DATA SHEET'!$R$2:$R$253)</f>
        <v>YES</v>
      </c>
      <c r="K769" t="str">
        <f>LOOKUP($A769,'DATA SHEET'!$A$2:$A$253,'DATA SHEET'!$O$2:$O$253)</f>
        <v>Green Area</v>
      </c>
      <c r="L769" t="s">
        <v>22</v>
      </c>
      <c r="M769">
        <v>0.10002033746861862</v>
      </c>
      <c r="N769" t="s">
        <v>19</v>
      </c>
      <c r="O769">
        <v>0.499</v>
      </c>
    </row>
    <row r="770" spans="1:15" x14ac:dyDescent="0.25">
      <c r="A770" s="1" t="s">
        <v>57</v>
      </c>
      <c r="B770" t="s">
        <v>58</v>
      </c>
      <c r="C770" t="str">
        <f>LOOKUP(A770,'DATA SHEET'!$A$2:$A$253,'DATA SHEET'!$E$2:$E$253)</f>
        <v>20227856</v>
      </c>
      <c r="D770">
        <f>LOOKUP(A770,'DATA SHEET'!$A$2:$A$253,'DATA SHEET'!$G$2:$G$253)</f>
        <v>6.6166666666666671</v>
      </c>
      <c r="E770" t="str">
        <f>LOOKUP($A770,'DATA SHEET'!$A$2:$A$253,'DATA SHEET'!$H$2:$H$253)</f>
        <v>43.182620</v>
      </c>
      <c r="F770" t="str">
        <f>LOOKUP($A770,'DATA SHEET'!$A$2:$A$253,'DATA SHEET'!$I$2:$I$253)</f>
        <v xml:space="preserve"> -79.245815</v>
      </c>
      <c r="G770">
        <f>LOOKUP($A770,'DATA SHEET'!$A$2:$A$253,'DATA SHEET'!$J$2:$J$253)</f>
        <v>18</v>
      </c>
      <c r="H770" t="str">
        <f>LOOKUP($A770,'DATA SHEET'!$A$2:$A$253,'DATA SHEET'!$K$2:$K$253)</f>
        <v>Mostly Cloudy</v>
      </c>
      <c r="I770" t="str">
        <f>LOOKUP($A770,'DATA SHEET'!$A$2:$A$253,'DATA SHEET'!$T$2:$T$253)</f>
        <v>SMALL</v>
      </c>
      <c r="J770" t="str">
        <f>LOOKUP($A770,'DATA SHEET'!$A$2:$A$253,'DATA SHEET'!$R$2:$R$253)</f>
        <v>YES</v>
      </c>
      <c r="K770" t="str">
        <f>LOOKUP($A770,'DATA SHEET'!$A$2:$A$253,'DATA SHEET'!$O$2:$O$253)</f>
        <v>Green Area</v>
      </c>
      <c r="L770" t="s">
        <v>22</v>
      </c>
      <c r="M770">
        <v>0.10002033746861862</v>
      </c>
      <c r="N770" t="s">
        <v>19</v>
      </c>
      <c r="O770">
        <v>1.2509999999999999</v>
      </c>
    </row>
    <row r="771" spans="1:15" x14ac:dyDescent="0.25">
      <c r="A771" s="1" t="s">
        <v>57</v>
      </c>
      <c r="B771" t="s">
        <v>58</v>
      </c>
      <c r="C771" t="str">
        <f>LOOKUP(A771,'DATA SHEET'!$A$2:$A$253,'DATA SHEET'!$E$2:$E$253)</f>
        <v>20227856</v>
      </c>
      <c r="D771">
        <f>LOOKUP(A771,'DATA SHEET'!$A$2:$A$253,'DATA SHEET'!$G$2:$G$253)</f>
        <v>6.6166666666666671</v>
      </c>
      <c r="E771" t="str">
        <f>LOOKUP($A771,'DATA SHEET'!$A$2:$A$253,'DATA SHEET'!$H$2:$H$253)</f>
        <v>43.182620</v>
      </c>
      <c r="F771" t="str">
        <f>LOOKUP($A771,'DATA SHEET'!$A$2:$A$253,'DATA SHEET'!$I$2:$I$253)</f>
        <v xml:space="preserve"> -79.245815</v>
      </c>
      <c r="G771">
        <f>LOOKUP($A771,'DATA SHEET'!$A$2:$A$253,'DATA SHEET'!$J$2:$J$253)</f>
        <v>18</v>
      </c>
      <c r="H771" t="str">
        <f>LOOKUP($A771,'DATA SHEET'!$A$2:$A$253,'DATA SHEET'!$K$2:$K$253)</f>
        <v>Mostly Cloudy</v>
      </c>
      <c r="I771" t="str">
        <f>LOOKUP($A771,'DATA SHEET'!$A$2:$A$253,'DATA SHEET'!$T$2:$T$253)</f>
        <v>SMALL</v>
      </c>
      <c r="J771" t="str">
        <f>LOOKUP($A771,'DATA SHEET'!$A$2:$A$253,'DATA SHEET'!$R$2:$R$253)</f>
        <v>YES</v>
      </c>
      <c r="K771" t="str">
        <f>LOOKUP($A771,'DATA SHEET'!$A$2:$A$253,'DATA SHEET'!$O$2:$O$253)</f>
        <v>Green Area</v>
      </c>
      <c r="L771" t="s">
        <v>22</v>
      </c>
      <c r="M771">
        <v>0.10002033746861862</v>
      </c>
      <c r="N771" t="s">
        <v>19</v>
      </c>
      <c r="O771">
        <v>0.499</v>
      </c>
    </row>
    <row r="772" spans="1:15" x14ac:dyDescent="0.25">
      <c r="A772" s="1" t="s">
        <v>57</v>
      </c>
      <c r="B772" t="s">
        <v>58</v>
      </c>
      <c r="C772" t="str">
        <f>LOOKUP(A772,'DATA SHEET'!$A$2:$A$253,'DATA SHEET'!$E$2:$E$253)</f>
        <v>20227856</v>
      </c>
      <c r="D772">
        <f>LOOKUP(A772,'DATA SHEET'!$A$2:$A$253,'DATA SHEET'!$G$2:$G$253)</f>
        <v>6.6166666666666671</v>
      </c>
      <c r="E772" t="str">
        <f>LOOKUP($A772,'DATA SHEET'!$A$2:$A$253,'DATA SHEET'!$H$2:$H$253)</f>
        <v>43.182620</v>
      </c>
      <c r="F772" t="str">
        <f>LOOKUP($A772,'DATA SHEET'!$A$2:$A$253,'DATA SHEET'!$I$2:$I$253)</f>
        <v xml:space="preserve"> -79.245815</v>
      </c>
      <c r="G772">
        <f>LOOKUP($A772,'DATA SHEET'!$A$2:$A$253,'DATA SHEET'!$J$2:$J$253)</f>
        <v>18</v>
      </c>
      <c r="H772" t="str">
        <f>LOOKUP($A772,'DATA SHEET'!$A$2:$A$253,'DATA SHEET'!$K$2:$K$253)</f>
        <v>Mostly Cloudy</v>
      </c>
      <c r="I772" t="str">
        <f>LOOKUP($A772,'DATA SHEET'!$A$2:$A$253,'DATA SHEET'!$T$2:$T$253)</f>
        <v>SMALL</v>
      </c>
      <c r="J772" t="str">
        <f>LOOKUP($A772,'DATA SHEET'!$A$2:$A$253,'DATA SHEET'!$R$2:$R$253)</f>
        <v>YES</v>
      </c>
      <c r="K772" t="str">
        <f>LOOKUP($A772,'DATA SHEET'!$A$2:$A$253,'DATA SHEET'!$O$2:$O$253)</f>
        <v>Green Area</v>
      </c>
      <c r="L772" t="s">
        <v>22</v>
      </c>
      <c r="M772">
        <v>0.10002033746861862</v>
      </c>
      <c r="N772" t="s">
        <v>19</v>
      </c>
      <c r="O772">
        <v>2.25</v>
      </c>
    </row>
    <row r="773" spans="1:15" x14ac:dyDescent="0.25">
      <c r="A773" s="1" t="s">
        <v>63</v>
      </c>
      <c r="B773" t="s">
        <v>64</v>
      </c>
      <c r="C773" t="str">
        <f>LOOKUP(A773,'DATA SHEET'!$A$2:$A$253,'DATA SHEET'!$E$2:$E$253)</f>
        <v>20227857</v>
      </c>
      <c r="D773">
        <f>LOOKUP(A773,'DATA SHEET'!$A$2:$A$253,'DATA SHEET'!$G$2:$G$253)</f>
        <v>6.35</v>
      </c>
      <c r="E773" t="str">
        <f>LOOKUP($A773,'DATA SHEET'!$A$2:$A$253,'DATA SHEET'!$H$2:$H$253)</f>
        <v>43.171783</v>
      </c>
      <c r="F773" t="str">
        <f>LOOKUP($A773,'DATA SHEET'!$A$2:$A$253,'DATA SHEET'!$I$2:$I$253)</f>
        <v xml:space="preserve"> -79.265237</v>
      </c>
      <c r="G773">
        <f>LOOKUP($A773,'DATA SHEET'!$A$2:$A$253,'DATA SHEET'!$J$2:$J$253)</f>
        <v>17</v>
      </c>
      <c r="H773" t="str">
        <f>LOOKUP($A773,'DATA SHEET'!$A$2:$A$253,'DATA SHEET'!$K$2:$K$253)</f>
        <v>Mostly Sunny</v>
      </c>
      <c r="I773" t="str">
        <f>LOOKUP($A773,'DATA SHEET'!$A$2:$A$253,'DATA SHEET'!$T$2:$T$253)</f>
        <v>SMALL</v>
      </c>
      <c r="J773" t="str">
        <f>LOOKUP($A773,'DATA SHEET'!$A$2:$A$253,'DATA SHEET'!$R$2:$R$253)</f>
        <v>NO</v>
      </c>
      <c r="K773" t="str">
        <f>LOOKUP($A773,'DATA SHEET'!$A$2:$A$253,'DATA SHEET'!$O$2:$O$253)</f>
        <v>Commercial</v>
      </c>
      <c r="L773" t="s">
        <v>15</v>
      </c>
      <c r="M773">
        <v>0.29062492431642595</v>
      </c>
      <c r="N773" t="s">
        <v>18</v>
      </c>
      <c r="O773">
        <v>0.248</v>
      </c>
    </row>
    <row r="774" spans="1:15" x14ac:dyDescent="0.25">
      <c r="A774" s="1" t="s">
        <v>63</v>
      </c>
      <c r="B774" t="s">
        <v>64</v>
      </c>
      <c r="C774" t="str">
        <f>LOOKUP(A774,'DATA SHEET'!$A$2:$A$253,'DATA SHEET'!$E$2:$E$253)</f>
        <v>20227857</v>
      </c>
      <c r="D774">
        <f>LOOKUP(A774,'DATA SHEET'!$A$2:$A$253,'DATA SHEET'!$G$2:$G$253)</f>
        <v>6.35</v>
      </c>
      <c r="E774" t="str">
        <f>LOOKUP($A774,'DATA SHEET'!$A$2:$A$253,'DATA SHEET'!$H$2:$H$253)</f>
        <v>43.171783</v>
      </c>
      <c r="F774" t="str">
        <f>LOOKUP($A774,'DATA SHEET'!$A$2:$A$253,'DATA SHEET'!$I$2:$I$253)</f>
        <v xml:space="preserve"> -79.265237</v>
      </c>
      <c r="G774">
        <f>LOOKUP($A774,'DATA SHEET'!$A$2:$A$253,'DATA SHEET'!$J$2:$J$253)</f>
        <v>17</v>
      </c>
      <c r="H774" t="str">
        <f>LOOKUP($A774,'DATA SHEET'!$A$2:$A$253,'DATA SHEET'!$K$2:$K$253)</f>
        <v>Mostly Sunny</v>
      </c>
      <c r="I774" t="str">
        <f>LOOKUP($A774,'DATA SHEET'!$A$2:$A$253,'DATA SHEET'!$T$2:$T$253)</f>
        <v>SMALL</v>
      </c>
      <c r="J774" t="str">
        <f>LOOKUP($A774,'DATA SHEET'!$A$2:$A$253,'DATA SHEET'!$R$2:$R$253)</f>
        <v>NO</v>
      </c>
      <c r="K774" t="str">
        <f>LOOKUP($A774,'DATA SHEET'!$A$2:$A$253,'DATA SHEET'!$O$2:$O$253)</f>
        <v>Commercial</v>
      </c>
      <c r="L774" t="s">
        <v>15</v>
      </c>
      <c r="M774">
        <v>0.29062492431642595</v>
      </c>
      <c r="N774" t="s">
        <v>18</v>
      </c>
      <c r="O774">
        <v>2.4990000000000001</v>
      </c>
    </row>
    <row r="775" spans="1:15" x14ac:dyDescent="0.25">
      <c r="A775" s="1" t="s">
        <v>63</v>
      </c>
      <c r="B775" t="s">
        <v>64</v>
      </c>
      <c r="C775" t="str">
        <f>LOOKUP(A775,'DATA SHEET'!$A$2:$A$253,'DATA SHEET'!$E$2:$E$253)</f>
        <v>20227857</v>
      </c>
      <c r="D775">
        <f>LOOKUP(A775,'DATA SHEET'!$A$2:$A$253,'DATA SHEET'!$G$2:$G$253)</f>
        <v>6.35</v>
      </c>
      <c r="E775" t="str">
        <f>LOOKUP($A775,'DATA SHEET'!$A$2:$A$253,'DATA SHEET'!$H$2:$H$253)</f>
        <v>43.171783</v>
      </c>
      <c r="F775" t="str">
        <f>LOOKUP($A775,'DATA SHEET'!$A$2:$A$253,'DATA SHEET'!$I$2:$I$253)</f>
        <v xml:space="preserve"> -79.265237</v>
      </c>
      <c r="G775">
        <f>LOOKUP($A775,'DATA SHEET'!$A$2:$A$253,'DATA SHEET'!$J$2:$J$253)</f>
        <v>17</v>
      </c>
      <c r="H775" t="str">
        <f>LOOKUP($A775,'DATA SHEET'!$A$2:$A$253,'DATA SHEET'!$K$2:$K$253)</f>
        <v>Mostly Sunny</v>
      </c>
      <c r="I775" t="str">
        <f>LOOKUP($A775,'DATA SHEET'!$A$2:$A$253,'DATA SHEET'!$T$2:$T$253)</f>
        <v>SMALL</v>
      </c>
      <c r="J775" t="str">
        <f>LOOKUP($A775,'DATA SHEET'!$A$2:$A$253,'DATA SHEET'!$R$2:$R$253)</f>
        <v>NO</v>
      </c>
      <c r="K775" t="str">
        <f>LOOKUP($A775,'DATA SHEET'!$A$2:$A$253,'DATA SHEET'!$O$2:$O$253)</f>
        <v>Commercial</v>
      </c>
      <c r="L775" t="s">
        <v>15</v>
      </c>
      <c r="M775">
        <v>0.29062492431642595</v>
      </c>
      <c r="N775" t="s">
        <v>18</v>
      </c>
      <c r="O775">
        <v>1.2490000000000001</v>
      </c>
    </row>
    <row r="776" spans="1:15" x14ac:dyDescent="0.25">
      <c r="A776" s="1" t="s">
        <v>63</v>
      </c>
      <c r="B776" t="s">
        <v>64</v>
      </c>
      <c r="C776" t="str">
        <f>LOOKUP(A776,'DATA SHEET'!$A$2:$A$253,'DATA SHEET'!$E$2:$E$253)</f>
        <v>20227857</v>
      </c>
      <c r="D776">
        <f>LOOKUP(A776,'DATA SHEET'!$A$2:$A$253,'DATA SHEET'!$G$2:$G$253)</f>
        <v>6.35</v>
      </c>
      <c r="E776" t="str">
        <f>LOOKUP($A776,'DATA SHEET'!$A$2:$A$253,'DATA SHEET'!$H$2:$H$253)</f>
        <v>43.171783</v>
      </c>
      <c r="F776" t="str">
        <f>LOOKUP($A776,'DATA SHEET'!$A$2:$A$253,'DATA SHEET'!$I$2:$I$253)</f>
        <v xml:space="preserve"> -79.265237</v>
      </c>
      <c r="G776">
        <f>LOOKUP($A776,'DATA SHEET'!$A$2:$A$253,'DATA SHEET'!$J$2:$J$253)</f>
        <v>17</v>
      </c>
      <c r="H776" t="str">
        <f>LOOKUP($A776,'DATA SHEET'!$A$2:$A$253,'DATA SHEET'!$K$2:$K$253)</f>
        <v>Mostly Sunny</v>
      </c>
      <c r="I776" t="str">
        <f>LOOKUP($A776,'DATA SHEET'!$A$2:$A$253,'DATA SHEET'!$T$2:$T$253)</f>
        <v>SMALL</v>
      </c>
      <c r="J776" t="str">
        <f>LOOKUP($A776,'DATA SHEET'!$A$2:$A$253,'DATA SHEET'!$R$2:$R$253)</f>
        <v>NO</v>
      </c>
      <c r="K776" t="str">
        <f>LOOKUP($A776,'DATA SHEET'!$A$2:$A$253,'DATA SHEET'!$O$2:$O$253)</f>
        <v>Commercial</v>
      </c>
      <c r="L776" t="s">
        <v>15</v>
      </c>
      <c r="M776">
        <v>0.29062492431642595</v>
      </c>
      <c r="N776" t="s">
        <v>18</v>
      </c>
      <c r="O776">
        <v>0.747</v>
      </c>
    </row>
    <row r="777" spans="1:15" x14ac:dyDescent="0.25">
      <c r="A777" s="1" t="s">
        <v>63</v>
      </c>
      <c r="B777" t="s">
        <v>64</v>
      </c>
      <c r="C777" t="str">
        <f>LOOKUP(A777,'DATA SHEET'!$A$2:$A$253,'DATA SHEET'!$E$2:$E$253)</f>
        <v>20227857</v>
      </c>
      <c r="D777">
        <f>LOOKUP(A777,'DATA SHEET'!$A$2:$A$253,'DATA SHEET'!$G$2:$G$253)</f>
        <v>6.35</v>
      </c>
      <c r="E777" t="str">
        <f>LOOKUP($A777,'DATA SHEET'!$A$2:$A$253,'DATA SHEET'!$H$2:$H$253)</f>
        <v>43.171783</v>
      </c>
      <c r="F777" t="str">
        <f>LOOKUP($A777,'DATA SHEET'!$A$2:$A$253,'DATA SHEET'!$I$2:$I$253)</f>
        <v xml:space="preserve"> -79.265237</v>
      </c>
      <c r="G777">
        <f>LOOKUP($A777,'DATA SHEET'!$A$2:$A$253,'DATA SHEET'!$J$2:$J$253)</f>
        <v>17</v>
      </c>
      <c r="H777" t="str">
        <f>LOOKUP($A777,'DATA SHEET'!$A$2:$A$253,'DATA SHEET'!$K$2:$K$253)</f>
        <v>Mostly Sunny</v>
      </c>
      <c r="I777" t="str">
        <f>LOOKUP($A777,'DATA SHEET'!$A$2:$A$253,'DATA SHEET'!$T$2:$T$253)</f>
        <v>SMALL</v>
      </c>
      <c r="J777" t="str">
        <f>LOOKUP($A777,'DATA SHEET'!$A$2:$A$253,'DATA SHEET'!$R$2:$R$253)</f>
        <v>NO</v>
      </c>
      <c r="K777" t="str">
        <f>LOOKUP($A777,'DATA SHEET'!$A$2:$A$253,'DATA SHEET'!$O$2:$O$253)</f>
        <v>Commercial</v>
      </c>
      <c r="L777" t="s">
        <v>15</v>
      </c>
      <c r="M777">
        <v>0.29062492431642595</v>
      </c>
      <c r="N777" t="s">
        <v>18</v>
      </c>
      <c r="O777">
        <v>1.748</v>
      </c>
    </row>
    <row r="778" spans="1:15" x14ac:dyDescent="0.25">
      <c r="A778" s="1" t="s">
        <v>63</v>
      </c>
      <c r="B778" t="s">
        <v>64</v>
      </c>
      <c r="C778" t="str">
        <f>LOOKUP(A778,'DATA SHEET'!$A$2:$A$253,'DATA SHEET'!$E$2:$E$253)</f>
        <v>20227857</v>
      </c>
      <c r="D778">
        <f>LOOKUP(A778,'DATA SHEET'!$A$2:$A$253,'DATA SHEET'!$G$2:$G$253)</f>
        <v>6.35</v>
      </c>
      <c r="E778" t="str">
        <f>LOOKUP($A778,'DATA SHEET'!$A$2:$A$253,'DATA SHEET'!$H$2:$H$253)</f>
        <v>43.171783</v>
      </c>
      <c r="F778" t="str">
        <f>LOOKUP($A778,'DATA SHEET'!$A$2:$A$253,'DATA SHEET'!$I$2:$I$253)</f>
        <v xml:space="preserve"> -79.265237</v>
      </c>
      <c r="G778">
        <f>LOOKUP($A778,'DATA SHEET'!$A$2:$A$253,'DATA SHEET'!$J$2:$J$253)</f>
        <v>17</v>
      </c>
      <c r="H778" t="str">
        <f>LOOKUP($A778,'DATA SHEET'!$A$2:$A$253,'DATA SHEET'!$K$2:$K$253)</f>
        <v>Mostly Sunny</v>
      </c>
      <c r="I778" t="str">
        <f>LOOKUP($A778,'DATA SHEET'!$A$2:$A$253,'DATA SHEET'!$T$2:$T$253)</f>
        <v>SMALL</v>
      </c>
      <c r="J778" t="str">
        <f>LOOKUP($A778,'DATA SHEET'!$A$2:$A$253,'DATA SHEET'!$R$2:$R$253)</f>
        <v>NO</v>
      </c>
      <c r="K778" t="str">
        <f>LOOKUP($A778,'DATA SHEET'!$A$2:$A$253,'DATA SHEET'!$O$2:$O$253)</f>
        <v>Commercial</v>
      </c>
      <c r="L778" t="s">
        <v>15</v>
      </c>
      <c r="M778">
        <v>0.29062492431642595</v>
      </c>
      <c r="N778" t="s">
        <v>18</v>
      </c>
      <c r="O778">
        <v>0.48799999999999999</v>
      </c>
    </row>
    <row r="779" spans="1:15" x14ac:dyDescent="0.25">
      <c r="A779" s="1" t="s">
        <v>63</v>
      </c>
      <c r="B779" t="s">
        <v>64</v>
      </c>
      <c r="C779" t="str">
        <f>LOOKUP(A779,'DATA SHEET'!$A$2:$A$253,'DATA SHEET'!$E$2:$E$253)</f>
        <v>20227857</v>
      </c>
      <c r="D779">
        <f>LOOKUP(A779,'DATA SHEET'!$A$2:$A$253,'DATA SHEET'!$G$2:$G$253)</f>
        <v>6.35</v>
      </c>
      <c r="E779" t="str">
        <f>LOOKUP($A779,'DATA SHEET'!$A$2:$A$253,'DATA SHEET'!$H$2:$H$253)</f>
        <v>43.171783</v>
      </c>
      <c r="F779" t="str">
        <f>LOOKUP($A779,'DATA SHEET'!$A$2:$A$253,'DATA SHEET'!$I$2:$I$253)</f>
        <v xml:space="preserve"> -79.265237</v>
      </c>
      <c r="G779">
        <f>LOOKUP($A779,'DATA SHEET'!$A$2:$A$253,'DATA SHEET'!$J$2:$J$253)</f>
        <v>17</v>
      </c>
      <c r="H779" t="str">
        <f>LOOKUP($A779,'DATA SHEET'!$A$2:$A$253,'DATA SHEET'!$K$2:$K$253)</f>
        <v>Mostly Sunny</v>
      </c>
      <c r="I779" t="str">
        <f>LOOKUP($A779,'DATA SHEET'!$A$2:$A$253,'DATA SHEET'!$T$2:$T$253)</f>
        <v>SMALL</v>
      </c>
      <c r="J779" t="str">
        <f>LOOKUP($A779,'DATA SHEET'!$A$2:$A$253,'DATA SHEET'!$R$2:$R$253)</f>
        <v>NO</v>
      </c>
      <c r="K779" t="str">
        <f>LOOKUP($A779,'DATA SHEET'!$A$2:$A$253,'DATA SHEET'!$O$2:$O$253)</f>
        <v>Commercial</v>
      </c>
      <c r="L779" t="s">
        <v>15</v>
      </c>
      <c r="M779">
        <v>0.29062492431642595</v>
      </c>
      <c r="N779" t="s">
        <v>18</v>
      </c>
      <c r="O779">
        <v>0.499</v>
      </c>
    </row>
    <row r="780" spans="1:15" x14ac:dyDescent="0.25">
      <c r="A780" s="1" t="s">
        <v>63</v>
      </c>
      <c r="B780" t="s">
        <v>64</v>
      </c>
      <c r="C780" t="str">
        <f>LOOKUP(A780,'DATA SHEET'!$A$2:$A$253,'DATA SHEET'!$E$2:$E$253)</f>
        <v>20227857</v>
      </c>
      <c r="D780">
        <f>LOOKUP(A780,'DATA SHEET'!$A$2:$A$253,'DATA SHEET'!$G$2:$G$253)</f>
        <v>6.35</v>
      </c>
      <c r="E780" t="str">
        <f>LOOKUP($A780,'DATA SHEET'!$A$2:$A$253,'DATA SHEET'!$H$2:$H$253)</f>
        <v>43.171783</v>
      </c>
      <c r="F780" t="str">
        <f>LOOKUP($A780,'DATA SHEET'!$A$2:$A$253,'DATA SHEET'!$I$2:$I$253)</f>
        <v xml:space="preserve"> -79.265237</v>
      </c>
      <c r="G780">
        <f>LOOKUP($A780,'DATA SHEET'!$A$2:$A$253,'DATA SHEET'!$J$2:$J$253)</f>
        <v>17</v>
      </c>
      <c r="H780" t="str">
        <f>LOOKUP($A780,'DATA SHEET'!$A$2:$A$253,'DATA SHEET'!$K$2:$K$253)</f>
        <v>Mostly Sunny</v>
      </c>
      <c r="I780" t="str">
        <f>LOOKUP($A780,'DATA SHEET'!$A$2:$A$253,'DATA SHEET'!$T$2:$T$253)</f>
        <v>SMALL</v>
      </c>
      <c r="J780" t="str">
        <f>LOOKUP($A780,'DATA SHEET'!$A$2:$A$253,'DATA SHEET'!$R$2:$R$253)</f>
        <v>NO</v>
      </c>
      <c r="K780" t="str">
        <f>LOOKUP($A780,'DATA SHEET'!$A$2:$A$253,'DATA SHEET'!$O$2:$O$253)</f>
        <v>Commercial</v>
      </c>
      <c r="L780" t="s">
        <v>15</v>
      </c>
      <c r="M780">
        <v>0.29062492431642595</v>
      </c>
      <c r="N780" t="s">
        <v>18</v>
      </c>
      <c r="O780">
        <v>0.749</v>
      </c>
    </row>
    <row r="781" spans="1:15" x14ac:dyDescent="0.25">
      <c r="A781" s="1" t="s">
        <v>63</v>
      </c>
      <c r="B781" t="s">
        <v>64</v>
      </c>
      <c r="C781" t="str">
        <f>LOOKUP(A781,'DATA SHEET'!$A$2:$A$253,'DATA SHEET'!$E$2:$E$253)</f>
        <v>20227857</v>
      </c>
      <c r="D781">
        <f>LOOKUP(A781,'DATA SHEET'!$A$2:$A$253,'DATA SHEET'!$G$2:$G$253)</f>
        <v>6.35</v>
      </c>
      <c r="E781" t="str">
        <f>LOOKUP($A781,'DATA SHEET'!$A$2:$A$253,'DATA SHEET'!$H$2:$H$253)</f>
        <v>43.171783</v>
      </c>
      <c r="F781" t="str">
        <f>LOOKUP($A781,'DATA SHEET'!$A$2:$A$253,'DATA SHEET'!$I$2:$I$253)</f>
        <v xml:space="preserve"> -79.265237</v>
      </c>
      <c r="G781">
        <f>LOOKUP($A781,'DATA SHEET'!$A$2:$A$253,'DATA SHEET'!$J$2:$J$253)</f>
        <v>17</v>
      </c>
      <c r="H781" t="str">
        <f>LOOKUP($A781,'DATA SHEET'!$A$2:$A$253,'DATA SHEET'!$K$2:$K$253)</f>
        <v>Mostly Sunny</v>
      </c>
      <c r="I781" t="str">
        <f>LOOKUP($A781,'DATA SHEET'!$A$2:$A$253,'DATA SHEET'!$T$2:$T$253)</f>
        <v>SMALL</v>
      </c>
      <c r="J781" t="str">
        <f>LOOKUP($A781,'DATA SHEET'!$A$2:$A$253,'DATA SHEET'!$R$2:$R$253)</f>
        <v>NO</v>
      </c>
      <c r="K781" t="str">
        <f>LOOKUP($A781,'DATA SHEET'!$A$2:$A$253,'DATA SHEET'!$O$2:$O$253)</f>
        <v>Commercial</v>
      </c>
      <c r="L781" t="s">
        <v>15</v>
      </c>
      <c r="M781">
        <v>0.29062492431642595</v>
      </c>
      <c r="N781" t="s">
        <v>18</v>
      </c>
      <c r="O781">
        <v>5.4989999999999997</v>
      </c>
    </row>
    <row r="782" spans="1:15" x14ac:dyDescent="0.25">
      <c r="A782" s="1" t="s">
        <v>63</v>
      </c>
      <c r="B782" t="s">
        <v>64</v>
      </c>
      <c r="C782" t="str">
        <f>LOOKUP(A782,'DATA SHEET'!$A$2:$A$253,'DATA SHEET'!$E$2:$E$253)</f>
        <v>20227857</v>
      </c>
      <c r="D782">
        <f>LOOKUP(A782,'DATA SHEET'!$A$2:$A$253,'DATA SHEET'!$G$2:$G$253)</f>
        <v>6.35</v>
      </c>
      <c r="E782" t="str">
        <f>LOOKUP($A782,'DATA SHEET'!$A$2:$A$253,'DATA SHEET'!$H$2:$H$253)</f>
        <v>43.171783</v>
      </c>
      <c r="F782" t="str">
        <f>LOOKUP($A782,'DATA SHEET'!$A$2:$A$253,'DATA SHEET'!$I$2:$I$253)</f>
        <v xml:space="preserve"> -79.265237</v>
      </c>
      <c r="G782">
        <f>LOOKUP($A782,'DATA SHEET'!$A$2:$A$253,'DATA SHEET'!$J$2:$J$253)</f>
        <v>17</v>
      </c>
      <c r="H782" t="str">
        <f>LOOKUP($A782,'DATA SHEET'!$A$2:$A$253,'DATA SHEET'!$K$2:$K$253)</f>
        <v>Mostly Sunny</v>
      </c>
      <c r="I782" t="str">
        <f>LOOKUP($A782,'DATA SHEET'!$A$2:$A$253,'DATA SHEET'!$T$2:$T$253)</f>
        <v>SMALL</v>
      </c>
      <c r="J782" t="str">
        <f>LOOKUP($A782,'DATA SHEET'!$A$2:$A$253,'DATA SHEET'!$R$2:$R$253)</f>
        <v>NO</v>
      </c>
      <c r="K782" t="str">
        <f>LOOKUP($A782,'DATA SHEET'!$A$2:$A$253,'DATA SHEET'!$O$2:$O$253)</f>
        <v>Commercial</v>
      </c>
      <c r="L782" t="s">
        <v>15</v>
      </c>
      <c r="M782">
        <v>0.29062492431642595</v>
      </c>
      <c r="N782" t="s">
        <v>18</v>
      </c>
      <c r="O782">
        <v>1.5029999999999999</v>
      </c>
    </row>
    <row r="783" spans="1:15" x14ac:dyDescent="0.25">
      <c r="A783" s="1" t="s">
        <v>63</v>
      </c>
      <c r="B783" t="s">
        <v>64</v>
      </c>
      <c r="C783" t="str">
        <f>LOOKUP(A783,'DATA SHEET'!$A$2:$A$253,'DATA SHEET'!$E$2:$E$253)</f>
        <v>20227857</v>
      </c>
      <c r="D783">
        <f>LOOKUP(A783,'DATA SHEET'!$A$2:$A$253,'DATA SHEET'!$G$2:$G$253)</f>
        <v>6.35</v>
      </c>
      <c r="E783" t="str">
        <f>LOOKUP($A783,'DATA SHEET'!$A$2:$A$253,'DATA SHEET'!$H$2:$H$253)</f>
        <v>43.171783</v>
      </c>
      <c r="F783" t="str">
        <f>LOOKUP($A783,'DATA SHEET'!$A$2:$A$253,'DATA SHEET'!$I$2:$I$253)</f>
        <v xml:space="preserve"> -79.265237</v>
      </c>
      <c r="G783">
        <f>LOOKUP($A783,'DATA SHEET'!$A$2:$A$253,'DATA SHEET'!$J$2:$J$253)</f>
        <v>17</v>
      </c>
      <c r="H783" t="str">
        <f>LOOKUP($A783,'DATA SHEET'!$A$2:$A$253,'DATA SHEET'!$K$2:$K$253)</f>
        <v>Mostly Sunny</v>
      </c>
      <c r="I783" t="str">
        <f>LOOKUP($A783,'DATA SHEET'!$A$2:$A$253,'DATA SHEET'!$T$2:$T$253)</f>
        <v>SMALL</v>
      </c>
      <c r="J783" t="str">
        <f>LOOKUP($A783,'DATA SHEET'!$A$2:$A$253,'DATA SHEET'!$R$2:$R$253)</f>
        <v>NO</v>
      </c>
      <c r="K783" t="str">
        <f>LOOKUP($A783,'DATA SHEET'!$A$2:$A$253,'DATA SHEET'!$O$2:$O$253)</f>
        <v>Commercial</v>
      </c>
      <c r="L783" t="s">
        <v>15</v>
      </c>
      <c r="M783">
        <v>0.29062492431642595</v>
      </c>
      <c r="N783" t="s">
        <v>18</v>
      </c>
      <c r="O783">
        <v>0.499</v>
      </c>
    </row>
    <row r="784" spans="1:15" x14ac:dyDescent="0.25">
      <c r="A784" s="1" t="s">
        <v>63</v>
      </c>
      <c r="B784" t="s">
        <v>64</v>
      </c>
      <c r="C784" t="str">
        <f>LOOKUP(A784,'DATA SHEET'!$A$2:$A$253,'DATA SHEET'!$E$2:$E$253)</f>
        <v>20227857</v>
      </c>
      <c r="D784">
        <f>LOOKUP(A784,'DATA SHEET'!$A$2:$A$253,'DATA SHEET'!$G$2:$G$253)</f>
        <v>6.35</v>
      </c>
      <c r="E784" t="str">
        <f>LOOKUP($A784,'DATA SHEET'!$A$2:$A$253,'DATA SHEET'!$H$2:$H$253)</f>
        <v>43.171783</v>
      </c>
      <c r="F784" t="str">
        <f>LOOKUP($A784,'DATA SHEET'!$A$2:$A$253,'DATA SHEET'!$I$2:$I$253)</f>
        <v xml:space="preserve"> -79.265237</v>
      </c>
      <c r="G784">
        <f>LOOKUP($A784,'DATA SHEET'!$A$2:$A$253,'DATA SHEET'!$J$2:$J$253)</f>
        <v>17</v>
      </c>
      <c r="H784" t="str">
        <f>LOOKUP($A784,'DATA SHEET'!$A$2:$A$253,'DATA SHEET'!$K$2:$K$253)</f>
        <v>Mostly Sunny</v>
      </c>
      <c r="I784" t="str">
        <f>LOOKUP($A784,'DATA SHEET'!$A$2:$A$253,'DATA SHEET'!$T$2:$T$253)</f>
        <v>SMALL</v>
      </c>
      <c r="J784" t="str">
        <f>LOOKUP($A784,'DATA SHEET'!$A$2:$A$253,'DATA SHEET'!$R$2:$R$253)</f>
        <v>NO</v>
      </c>
      <c r="K784" t="str">
        <f>LOOKUP($A784,'DATA SHEET'!$A$2:$A$253,'DATA SHEET'!$O$2:$O$253)</f>
        <v>Commercial</v>
      </c>
      <c r="L784" t="s">
        <v>15</v>
      </c>
      <c r="M784">
        <v>0.29062492431642595</v>
      </c>
      <c r="N784" t="s">
        <v>18</v>
      </c>
      <c r="O784">
        <v>0.499</v>
      </c>
    </row>
    <row r="785" spans="1:15" x14ac:dyDescent="0.25">
      <c r="A785" s="1" t="s">
        <v>63</v>
      </c>
      <c r="B785" t="s">
        <v>64</v>
      </c>
      <c r="C785" t="str">
        <f>LOOKUP(A785,'DATA SHEET'!$A$2:$A$253,'DATA SHEET'!$E$2:$E$253)</f>
        <v>20227857</v>
      </c>
      <c r="D785">
        <f>LOOKUP(A785,'DATA SHEET'!$A$2:$A$253,'DATA SHEET'!$G$2:$G$253)</f>
        <v>6.35</v>
      </c>
      <c r="E785" t="str">
        <f>LOOKUP($A785,'DATA SHEET'!$A$2:$A$253,'DATA SHEET'!$H$2:$H$253)</f>
        <v>43.171783</v>
      </c>
      <c r="F785" t="str">
        <f>LOOKUP($A785,'DATA SHEET'!$A$2:$A$253,'DATA SHEET'!$I$2:$I$253)</f>
        <v xml:space="preserve"> -79.265237</v>
      </c>
      <c r="G785">
        <f>LOOKUP($A785,'DATA SHEET'!$A$2:$A$253,'DATA SHEET'!$J$2:$J$253)</f>
        <v>17</v>
      </c>
      <c r="H785" t="str">
        <f>LOOKUP($A785,'DATA SHEET'!$A$2:$A$253,'DATA SHEET'!$K$2:$K$253)</f>
        <v>Mostly Sunny</v>
      </c>
      <c r="I785" t="str">
        <f>LOOKUP($A785,'DATA SHEET'!$A$2:$A$253,'DATA SHEET'!$T$2:$T$253)</f>
        <v>SMALL</v>
      </c>
      <c r="J785" t="str">
        <f>LOOKUP($A785,'DATA SHEET'!$A$2:$A$253,'DATA SHEET'!$R$2:$R$253)</f>
        <v>NO</v>
      </c>
      <c r="K785" t="str">
        <f>LOOKUP($A785,'DATA SHEET'!$A$2:$A$253,'DATA SHEET'!$O$2:$O$253)</f>
        <v>Commercial</v>
      </c>
      <c r="L785" t="s">
        <v>15</v>
      </c>
      <c r="M785">
        <v>0.29062492431642595</v>
      </c>
      <c r="N785" t="s">
        <v>18</v>
      </c>
      <c r="O785">
        <v>2.75</v>
      </c>
    </row>
    <row r="786" spans="1:15" x14ac:dyDescent="0.25">
      <c r="A786" s="1" t="s">
        <v>63</v>
      </c>
      <c r="B786" t="s">
        <v>64</v>
      </c>
      <c r="C786" t="str">
        <f>LOOKUP(A786,'DATA SHEET'!$A$2:$A$253,'DATA SHEET'!$E$2:$E$253)</f>
        <v>20227857</v>
      </c>
      <c r="D786">
        <f>LOOKUP(A786,'DATA SHEET'!$A$2:$A$253,'DATA SHEET'!$G$2:$G$253)</f>
        <v>6.35</v>
      </c>
      <c r="E786" t="str">
        <f>LOOKUP($A786,'DATA SHEET'!$A$2:$A$253,'DATA SHEET'!$H$2:$H$253)</f>
        <v>43.171783</v>
      </c>
      <c r="F786" t="str">
        <f>LOOKUP($A786,'DATA SHEET'!$A$2:$A$253,'DATA SHEET'!$I$2:$I$253)</f>
        <v xml:space="preserve"> -79.265237</v>
      </c>
      <c r="G786">
        <f>LOOKUP($A786,'DATA SHEET'!$A$2:$A$253,'DATA SHEET'!$J$2:$J$253)</f>
        <v>17</v>
      </c>
      <c r="H786" t="str">
        <f>LOOKUP($A786,'DATA SHEET'!$A$2:$A$253,'DATA SHEET'!$K$2:$K$253)</f>
        <v>Mostly Sunny</v>
      </c>
      <c r="I786" t="str">
        <f>LOOKUP($A786,'DATA SHEET'!$A$2:$A$253,'DATA SHEET'!$T$2:$T$253)</f>
        <v>SMALL</v>
      </c>
      <c r="J786" t="str">
        <f>LOOKUP($A786,'DATA SHEET'!$A$2:$A$253,'DATA SHEET'!$R$2:$R$253)</f>
        <v>NO</v>
      </c>
      <c r="K786" t="str">
        <f>LOOKUP($A786,'DATA SHEET'!$A$2:$A$253,'DATA SHEET'!$O$2:$O$253)</f>
        <v>Commercial</v>
      </c>
      <c r="L786" t="s">
        <v>15</v>
      </c>
      <c r="M786">
        <v>0.29062492431642595</v>
      </c>
      <c r="N786" t="s">
        <v>18</v>
      </c>
      <c r="O786">
        <v>1.9990000000000001</v>
      </c>
    </row>
    <row r="787" spans="1:15" x14ac:dyDescent="0.25">
      <c r="A787" s="1" t="s">
        <v>63</v>
      </c>
      <c r="B787" t="s">
        <v>64</v>
      </c>
      <c r="C787" t="str">
        <f>LOOKUP(A787,'DATA SHEET'!$A$2:$A$253,'DATA SHEET'!$E$2:$E$253)</f>
        <v>20227857</v>
      </c>
      <c r="D787">
        <f>LOOKUP(A787,'DATA SHEET'!$A$2:$A$253,'DATA SHEET'!$G$2:$G$253)</f>
        <v>6.35</v>
      </c>
      <c r="E787" t="str">
        <f>LOOKUP($A787,'DATA SHEET'!$A$2:$A$253,'DATA SHEET'!$H$2:$H$253)</f>
        <v>43.171783</v>
      </c>
      <c r="F787" t="str">
        <f>LOOKUP($A787,'DATA SHEET'!$A$2:$A$253,'DATA SHEET'!$I$2:$I$253)</f>
        <v xml:space="preserve"> -79.265237</v>
      </c>
      <c r="G787">
        <f>LOOKUP($A787,'DATA SHEET'!$A$2:$A$253,'DATA SHEET'!$J$2:$J$253)</f>
        <v>17</v>
      </c>
      <c r="H787" t="str">
        <f>LOOKUP($A787,'DATA SHEET'!$A$2:$A$253,'DATA SHEET'!$K$2:$K$253)</f>
        <v>Mostly Sunny</v>
      </c>
      <c r="I787" t="str">
        <f>LOOKUP($A787,'DATA SHEET'!$A$2:$A$253,'DATA SHEET'!$T$2:$T$253)</f>
        <v>SMALL</v>
      </c>
      <c r="J787" t="str">
        <f>LOOKUP($A787,'DATA SHEET'!$A$2:$A$253,'DATA SHEET'!$R$2:$R$253)</f>
        <v>NO</v>
      </c>
      <c r="K787" t="str">
        <f>LOOKUP($A787,'DATA SHEET'!$A$2:$A$253,'DATA SHEET'!$O$2:$O$253)</f>
        <v>Commercial</v>
      </c>
      <c r="L787" t="s">
        <v>15</v>
      </c>
      <c r="M787">
        <v>0.29062492431642595</v>
      </c>
      <c r="N787" t="s">
        <v>18</v>
      </c>
      <c r="O787">
        <v>1.9890000000000001</v>
      </c>
    </row>
    <row r="788" spans="1:15" x14ac:dyDescent="0.25">
      <c r="A788" s="1" t="s">
        <v>63</v>
      </c>
      <c r="B788" t="s">
        <v>64</v>
      </c>
      <c r="C788" t="str">
        <f>LOOKUP(A788,'DATA SHEET'!$A$2:$A$253,'DATA SHEET'!$E$2:$E$253)</f>
        <v>20227857</v>
      </c>
      <c r="D788">
        <f>LOOKUP(A788,'DATA SHEET'!$A$2:$A$253,'DATA SHEET'!$G$2:$G$253)</f>
        <v>6.35</v>
      </c>
      <c r="E788" t="str">
        <f>LOOKUP($A788,'DATA SHEET'!$A$2:$A$253,'DATA SHEET'!$H$2:$H$253)</f>
        <v>43.171783</v>
      </c>
      <c r="F788" t="str">
        <f>LOOKUP($A788,'DATA SHEET'!$A$2:$A$253,'DATA SHEET'!$I$2:$I$253)</f>
        <v xml:space="preserve"> -79.265237</v>
      </c>
      <c r="G788">
        <f>LOOKUP($A788,'DATA SHEET'!$A$2:$A$253,'DATA SHEET'!$J$2:$J$253)</f>
        <v>17</v>
      </c>
      <c r="H788" t="str">
        <f>LOOKUP($A788,'DATA SHEET'!$A$2:$A$253,'DATA SHEET'!$K$2:$K$253)</f>
        <v>Mostly Sunny</v>
      </c>
      <c r="I788" t="str">
        <f>LOOKUP($A788,'DATA SHEET'!$A$2:$A$253,'DATA SHEET'!$T$2:$T$253)</f>
        <v>SMALL</v>
      </c>
      <c r="J788" t="str">
        <f>LOOKUP($A788,'DATA SHEET'!$A$2:$A$253,'DATA SHEET'!$R$2:$R$253)</f>
        <v>NO</v>
      </c>
      <c r="K788" t="str">
        <f>LOOKUP($A788,'DATA SHEET'!$A$2:$A$253,'DATA SHEET'!$O$2:$O$253)</f>
        <v>Commercial</v>
      </c>
      <c r="L788" t="s">
        <v>15</v>
      </c>
      <c r="M788">
        <v>0.29062492431642595</v>
      </c>
      <c r="N788" t="s">
        <v>18</v>
      </c>
      <c r="O788">
        <v>2</v>
      </c>
    </row>
    <row r="789" spans="1:15" x14ac:dyDescent="0.25">
      <c r="A789" s="1" t="s">
        <v>63</v>
      </c>
      <c r="B789" t="s">
        <v>64</v>
      </c>
      <c r="C789" t="str">
        <f>LOOKUP(A789,'DATA SHEET'!$A$2:$A$253,'DATA SHEET'!$E$2:$E$253)</f>
        <v>20227857</v>
      </c>
      <c r="D789">
        <f>LOOKUP(A789,'DATA SHEET'!$A$2:$A$253,'DATA SHEET'!$G$2:$G$253)</f>
        <v>6.35</v>
      </c>
      <c r="E789" t="str">
        <f>LOOKUP($A789,'DATA SHEET'!$A$2:$A$253,'DATA SHEET'!$H$2:$H$253)</f>
        <v>43.171783</v>
      </c>
      <c r="F789" t="str">
        <f>LOOKUP($A789,'DATA SHEET'!$A$2:$A$253,'DATA SHEET'!$I$2:$I$253)</f>
        <v xml:space="preserve"> -79.265237</v>
      </c>
      <c r="G789">
        <f>LOOKUP($A789,'DATA SHEET'!$A$2:$A$253,'DATA SHEET'!$J$2:$J$253)</f>
        <v>17</v>
      </c>
      <c r="H789" t="str">
        <f>LOOKUP($A789,'DATA SHEET'!$A$2:$A$253,'DATA SHEET'!$K$2:$K$253)</f>
        <v>Mostly Sunny</v>
      </c>
      <c r="I789" t="str">
        <f>LOOKUP($A789,'DATA SHEET'!$A$2:$A$253,'DATA SHEET'!$T$2:$T$253)</f>
        <v>SMALL</v>
      </c>
      <c r="J789" t="str">
        <f>LOOKUP($A789,'DATA SHEET'!$A$2:$A$253,'DATA SHEET'!$R$2:$R$253)</f>
        <v>NO</v>
      </c>
      <c r="K789" t="str">
        <f>LOOKUP($A789,'DATA SHEET'!$A$2:$A$253,'DATA SHEET'!$O$2:$O$253)</f>
        <v>Commercial</v>
      </c>
      <c r="L789" t="s">
        <v>15</v>
      </c>
      <c r="M789">
        <v>0.29062492431642595</v>
      </c>
      <c r="N789" t="s">
        <v>18</v>
      </c>
      <c r="O789">
        <v>3.2490000000000001</v>
      </c>
    </row>
    <row r="790" spans="1:15" x14ac:dyDescent="0.25">
      <c r="A790" s="1" t="s">
        <v>63</v>
      </c>
      <c r="B790" t="s">
        <v>64</v>
      </c>
      <c r="C790" t="str">
        <f>LOOKUP(A790,'DATA SHEET'!$A$2:$A$253,'DATA SHEET'!$E$2:$E$253)</f>
        <v>20227857</v>
      </c>
      <c r="D790">
        <f>LOOKUP(A790,'DATA SHEET'!$A$2:$A$253,'DATA SHEET'!$G$2:$G$253)</f>
        <v>6.35</v>
      </c>
      <c r="E790" t="str">
        <f>LOOKUP($A790,'DATA SHEET'!$A$2:$A$253,'DATA SHEET'!$H$2:$H$253)</f>
        <v>43.171783</v>
      </c>
      <c r="F790" t="str">
        <f>LOOKUP($A790,'DATA SHEET'!$A$2:$A$253,'DATA SHEET'!$I$2:$I$253)</f>
        <v xml:space="preserve"> -79.265237</v>
      </c>
      <c r="G790">
        <f>LOOKUP($A790,'DATA SHEET'!$A$2:$A$253,'DATA SHEET'!$J$2:$J$253)</f>
        <v>17</v>
      </c>
      <c r="H790" t="str">
        <f>LOOKUP($A790,'DATA SHEET'!$A$2:$A$253,'DATA SHEET'!$K$2:$K$253)</f>
        <v>Mostly Sunny</v>
      </c>
      <c r="I790" t="str">
        <f>LOOKUP($A790,'DATA SHEET'!$A$2:$A$253,'DATA SHEET'!$T$2:$T$253)</f>
        <v>SMALL</v>
      </c>
      <c r="J790" t="str">
        <f>LOOKUP($A790,'DATA SHEET'!$A$2:$A$253,'DATA SHEET'!$R$2:$R$253)</f>
        <v>NO</v>
      </c>
      <c r="K790" t="str">
        <f>LOOKUP($A790,'DATA SHEET'!$A$2:$A$253,'DATA SHEET'!$O$2:$O$253)</f>
        <v>Commercial</v>
      </c>
      <c r="L790" t="s">
        <v>15</v>
      </c>
      <c r="M790">
        <v>0.29062492431642595</v>
      </c>
      <c r="N790" t="s">
        <v>18</v>
      </c>
      <c r="O790">
        <v>1.498</v>
      </c>
    </row>
    <row r="791" spans="1:15" x14ac:dyDescent="0.25">
      <c r="A791" s="1" t="s">
        <v>63</v>
      </c>
      <c r="B791" t="s">
        <v>64</v>
      </c>
      <c r="C791" t="str">
        <f>LOOKUP(A791,'DATA SHEET'!$A$2:$A$253,'DATA SHEET'!$E$2:$E$253)</f>
        <v>20227857</v>
      </c>
      <c r="D791">
        <f>LOOKUP(A791,'DATA SHEET'!$A$2:$A$253,'DATA SHEET'!$G$2:$G$253)</f>
        <v>6.35</v>
      </c>
      <c r="E791" t="str">
        <f>LOOKUP($A791,'DATA SHEET'!$A$2:$A$253,'DATA SHEET'!$H$2:$H$253)</f>
        <v>43.171783</v>
      </c>
      <c r="F791" t="str">
        <f>LOOKUP($A791,'DATA SHEET'!$A$2:$A$253,'DATA SHEET'!$I$2:$I$253)</f>
        <v xml:space="preserve"> -79.265237</v>
      </c>
      <c r="G791">
        <f>LOOKUP($A791,'DATA SHEET'!$A$2:$A$253,'DATA SHEET'!$J$2:$J$253)</f>
        <v>17</v>
      </c>
      <c r="H791" t="str">
        <f>LOOKUP($A791,'DATA SHEET'!$A$2:$A$253,'DATA SHEET'!$K$2:$K$253)</f>
        <v>Mostly Sunny</v>
      </c>
      <c r="I791" t="str">
        <f>LOOKUP($A791,'DATA SHEET'!$A$2:$A$253,'DATA SHEET'!$T$2:$T$253)</f>
        <v>SMALL</v>
      </c>
      <c r="J791" t="str">
        <f>LOOKUP($A791,'DATA SHEET'!$A$2:$A$253,'DATA SHEET'!$R$2:$R$253)</f>
        <v>NO</v>
      </c>
      <c r="K791" t="str">
        <f>LOOKUP($A791,'DATA SHEET'!$A$2:$A$253,'DATA SHEET'!$O$2:$O$253)</f>
        <v>Commercial</v>
      </c>
      <c r="L791" t="s">
        <v>15</v>
      </c>
      <c r="M791">
        <v>0.29062492431642595</v>
      </c>
      <c r="N791" t="s">
        <v>18</v>
      </c>
      <c r="O791">
        <v>2.444</v>
      </c>
    </row>
    <row r="792" spans="1:15" x14ac:dyDescent="0.25">
      <c r="A792" s="1" t="s">
        <v>63</v>
      </c>
      <c r="B792" t="s">
        <v>64</v>
      </c>
      <c r="C792" t="str">
        <f>LOOKUP(A792,'DATA SHEET'!$A$2:$A$253,'DATA SHEET'!$E$2:$E$253)</f>
        <v>20227857</v>
      </c>
      <c r="D792">
        <f>LOOKUP(A792,'DATA SHEET'!$A$2:$A$253,'DATA SHEET'!$G$2:$G$253)</f>
        <v>6.35</v>
      </c>
      <c r="E792" t="str">
        <f>LOOKUP($A792,'DATA SHEET'!$A$2:$A$253,'DATA SHEET'!$H$2:$H$253)</f>
        <v>43.171783</v>
      </c>
      <c r="F792" t="str">
        <f>LOOKUP($A792,'DATA SHEET'!$A$2:$A$253,'DATA SHEET'!$I$2:$I$253)</f>
        <v xml:space="preserve"> -79.265237</v>
      </c>
      <c r="G792">
        <f>LOOKUP($A792,'DATA SHEET'!$A$2:$A$253,'DATA SHEET'!$J$2:$J$253)</f>
        <v>17</v>
      </c>
      <c r="H792" t="str">
        <f>LOOKUP($A792,'DATA SHEET'!$A$2:$A$253,'DATA SHEET'!$K$2:$K$253)</f>
        <v>Mostly Sunny</v>
      </c>
      <c r="I792" t="str">
        <f>LOOKUP($A792,'DATA SHEET'!$A$2:$A$253,'DATA SHEET'!$T$2:$T$253)</f>
        <v>SMALL</v>
      </c>
      <c r="J792" t="str">
        <f>LOOKUP($A792,'DATA SHEET'!$A$2:$A$253,'DATA SHEET'!$R$2:$R$253)</f>
        <v>NO</v>
      </c>
      <c r="K792" t="str">
        <f>LOOKUP($A792,'DATA SHEET'!$A$2:$A$253,'DATA SHEET'!$O$2:$O$253)</f>
        <v>Commercial</v>
      </c>
      <c r="L792" t="s">
        <v>15</v>
      </c>
      <c r="M792">
        <v>0.29062492431642595</v>
      </c>
      <c r="N792" t="s">
        <v>18</v>
      </c>
      <c r="O792">
        <v>1.7330000000000001</v>
      </c>
    </row>
    <row r="793" spans="1:15" x14ac:dyDescent="0.25">
      <c r="A793" s="1" t="s">
        <v>63</v>
      </c>
      <c r="B793" t="s">
        <v>64</v>
      </c>
      <c r="C793" t="str">
        <f>LOOKUP(A793,'DATA SHEET'!$A$2:$A$253,'DATA SHEET'!$E$2:$E$253)</f>
        <v>20227857</v>
      </c>
      <c r="D793">
        <f>LOOKUP(A793,'DATA SHEET'!$A$2:$A$253,'DATA SHEET'!$G$2:$G$253)</f>
        <v>6.35</v>
      </c>
      <c r="E793" t="str">
        <f>LOOKUP($A793,'DATA SHEET'!$A$2:$A$253,'DATA SHEET'!$H$2:$H$253)</f>
        <v>43.171783</v>
      </c>
      <c r="F793" t="str">
        <f>LOOKUP($A793,'DATA SHEET'!$A$2:$A$253,'DATA SHEET'!$I$2:$I$253)</f>
        <v xml:space="preserve"> -79.265237</v>
      </c>
      <c r="G793">
        <f>LOOKUP($A793,'DATA SHEET'!$A$2:$A$253,'DATA SHEET'!$J$2:$J$253)</f>
        <v>17</v>
      </c>
      <c r="H793" t="str">
        <f>LOOKUP($A793,'DATA SHEET'!$A$2:$A$253,'DATA SHEET'!$K$2:$K$253)</f>
        <v>Mostly Sunny</v>
      </c>
      <c r="I793" t="str">
        <f>LOOKUP($A793,'DATA SHEET'!$A$2:$A$253,'DATA SHEET'!$T$2:$T$253)</f>
        <v>SMALL</v>
      </c>
      <c r="J793" t="str">
        <f>LOOKUP($A793,'DATA SHEET'!$A$2:$A$253,'DATA SHEET'!$R$2:$R$253)</f>
        <v>NO</v>
      </c>
      <c r="K793" t="str">
        <f>LOOKUP($A793,'DATA SHEET'!$A$2:$A$253,'DATA SHEET'!$O$2:$O$253)</f>
        <v>Commercial</v>
      </c>
      <c r="L793" t="s">
        <v>15</v>
      </c>
      <c r="M793">
        <v>0.29062492431642595</v>
      </c>
      <c r="N793" t="s">
        <v>18</v>
      </c>
      <c r="O793">
        <v>1.4970000000000001</v>
      </c>
    </row>
    <row r="794" spans="1:15" x14ac:dyDescent="0.25">
      <c r="A794" s="1" t="s">
        <v>63</v>
      </c>
      <c r="B794" t="s">
        <v>64</v>
      </c>
      <c r="C794" t="str">
        <f>LOOKUP(A794,'DATA SHEET'!$A$2:$A$253,'DATA SHEET'!$E$2:$E$253)</f>
        <v>20227857</v>
      </c>
      <c r="D794">
        <f>LOOKUP(A794,'DATA SHEET'!$A$2:$A$253,'DATA SHEET'!$G$2:$G$253)</f>
        <v>6.35</v>
      </c>
      <c r="E794" t="str">
        <f>LOOKUP($A794,'DATA SHEET'!$A$2:$A$253,'DATA SHEET'!$H$2:$H$253)</f>
        <v>43.171783</v>
      </c>
      <c r="F794" t="str">
        <f>LOOKUP($A794,'DATA SHEET'!$A$2:$A$253,'DATA SHEET'!$I$2:$I$253)</f>
        <v xml:space="preserve"> -79.265237</v>
      </c>
      <c r="G794">
        <f>LOOKUP($A794,'DATA SHEET'!$A$2:$A$253,'DATA SHEET'!$J$2:$J$253)</f>
        <v>17</v>
      </c>
      <c r="H794" t="str">
        <f>LOOKUP($A794,'DATA SHEET'!$A$2:$A$253,'DATA SHEET'!$K$2:$K$253)</f>
        <v>Mostly Sunny</v>
      </c>
      <c r="I794" t="str">
        <f>LOOKUP($A794,'DATA SHEET'!$A$2:$A$253,'DATA SHEET'!$T$2:$T$253)</f>
        <v>SMALL</v>
      </c>
      <c r="J794" t="str">
        <f>LOOKUP($A794,'DATA SHEET'!$A$2:$A$253,'DATA SHEET'!$R$2:$R$253)</f>
        <v>NO</v>
      </c>
      <c r="K794" t="str">
        <f>LOOKUP($A794,'DATA SHEET'!$A$2:$A$253,'DATA SHEET'!$O$2:$O$253)</f>
        <v>Commercial</v>
      </c>
      <c r="L794" t="s">
        <v>15</v>
      </c>
      <c r="M794">
        <v>0.29062492431642595</v>
      </c>
      <c r="N794" t="s">
        <v>18</v>
      </c>
      <c r="O794">
        <v>1.504</v>
      </c>
    </row>
    <row r="795" spans="1:15" x14ac:dyDescent="0.25">
      <c r="A795" s="1" t="s">
        <v>63</v>
      </c>
      <c r="B795" t="s">
        <v>64</v>
      </c>
      <c r="C795" t="str">
        <f>LOOKUP(A795,'DATA SHEET'!$A$2:$A$253,'DATA SHEET'!$E$2:$E$253)</f>
        <v>20227857</v>
      </c>
      <c r="D795">
        <f>LOOKUP(A795,'DATA SHEET'!$A$2:$A$253,'DATA SHEET'!$G$2:$G$253)</f>
        <v>6.35</v>
      </c>
      <c r="E795" t="str">
        <f>LOOKUP($A795,'DATA SHEET'!$A$2:$A$253,'DATA SHEET'!$H$2:$H$253)</f>
        <v>43.171783</v>
      </c>
      <c r="F795" t="str">
        <f>LOOKUP($A795,'DATA SHEET'!$A$2:$A$253,'DATA SHEET'!$I$2:$I$253)</f>
        <v xml:space="preserve"> -79.265237</v>
      </c>
      <c r="G795">
        <f>LOOKUP($A795,'DATA SHEET'!$A$2:$A$253,'DATA SHEET'!$J$2:$J$253)</f>
        <v>17</v>
      </c>
      <c r="H795" t="str">
        <f>LOOKUP($A795,'DATA SHEET'!$A$2:$A$253,'DATA SHEET'!$K$2:$K$253)</f>
        <v>Mostly Sunny</v>
      </c>
      <c r="I795" t="str">
        <f>LOOKUP($A795,'DATA SHEET'!$A$2:$A$253,'DATA SHEET'!$T$2:$T$253)</f>
        <v>SMALL</v>
      </c>
      <c r="J795" t="str">
        <f>LOOKUP($A795,'DATA SHEET'!$A$2:$A$253,'DATA SHEET'!$R$2:$R$253)</f>
        <v>NO</v>
      </c>
      <c r="K795" t="str">
        <f>LOOKUP($A795,'DATA SHEET'!$A$2:$A$253,'DATA SHEET'!$O$2:$O$253)</f>
        <v>Commercial</v>
      </c>
      <c r="L795" t="s">
        <v>15</v>
      </c>
      <c r="M795">
        <v>0.29062492431642595</v>
      </c>
      <c r="N795" t="s">
        <v>18</v>
      </c>
      <c r="O795">
        <v>0.998</v>
      </c>
    </row>
    <row r="796" spans="1:15" x14ac:dyDescent="0.25">
      <c r="A796" s="1" t="s">
        <v>63</v>
      </c>
      <c r="B796" t="s">
        <v>64</v>
      </c>
      <c r="C796" t="str">
        <f>LOOKUP(A796,'DATA SHEET'!$A$2:$A$253,'DATA SHEET'!$E$2:$E$253)</f>
        <v>20227857</v>
      </c>
      <c r="D796">
        <f>LOOKUP(A796,'DATA SHEET'!$A$2:$A$253,'DATA SHEET'!$G$2:$G$253)</f>
        <v>6.35</v>
      </c>
      <c r="E796" t="str">
        <f>LOOKUP($A796,'DATA SHEET'!$A$2:$A$253,'DATA SHEET'!$H$2:$H$253)</f>
        <v>43.171783</v>
      </c>
      <c r="F796" t="str">
        <f>LOOKUP($A796,'DATA SHEET'!$A$2:$A$253,'DATA SHEET'!$I$2:$I$253)</f>
        <v xml:space="preserve"> -79.265237</v>
      </c>
      <c r="G796">
        <f>LOOKUP($A796,'DATA SHEET'!$A$2:$A$253,'DATA SHEET'!$J$2:$J$253)</f>
        <v>17</v>
      </c>
      <c r="H796" t="str">
        <f>LOOKUP($A796,'DATA SHEET'!$A$2:$A$253,'DATA SHEET'!$K$2:$K$253)</f>
        <v>Mostly Sunny</v>
      </c>
      <c r="I796" t="str">
        <f>LOOKUP($A796,'DATA SHEET'!$A$2:$A$253,'DATA SHEET'!$T$2:$T$253)</f>
        <v>SMALL</v>
      </c>
      <c r="J796" t="str">
        <f>LOOKUP($A796,'DATA SHEET'!$A$2:$A$253,'DATA SHEET'!$R$2:$R$253)</f>
        <v>NO</v>
      </c>
      <c r="K796" t="str">
        <f>LOOKUP($A796,'DATA SHEET'!$A$2:$A$253,'DATA SHEET'!$O$2:$O$253)</f>
        <v>Commercial</v>
      </c>
      <c r="L796" t="s">
        <v>15</v>
      </c>
      <c r="M796">
        <v>0.29062492431642595</v>
      </c>
      <c r="N796" t="s">
        <v>18</v>
      </c>
      <c r="O796">
        <v>3.2519999999999998</v>
      </c>
    </row>
    <row r="797" spans="1:15" x14ac:dyDescent="0.25">
      <c r="A797" s="1" t="s">
        <v>63</v>
      </c>
      <c r="B797" t="s">
        <v>64</v>
      </c>
      <c r="C797" t="str">
        <f>LOOKUP(A797,'DATA SHEET'!$A$2:$A$253,'DATA SHEET'!$E$2:$E$253)</f>
        <v>20227857</v>
      </c>
      <c r="D797">
        <f>LOOKUP(A797,'DATA SHEET'!$A$2:$A$253,'DATA SHEET'!$G$2:$G$253)</f>
        <v>6.35</v>
      </c>
      <c r="E797" t="str">
        <f>LOOKUP($A797,'DATA SHEET'!$A$2:$A$253,'DATA SHEET'!$H$2:$H$253)</f>
        <v>43.171783</v>
      </c>
      <c r="F797" t="str">
        <f>LOOKUP($A797,'DATA SHEET'!$A$2:$A$253,'DATA SHEET'!$I$2:$I$253)</f>
        <v xml:space="preserve"> -79.265237</v>
      </c>
      <c r="G797">
        <f>LOOKUP($A797,'DATA SHEET'!$A$2:$A$253,'DATA SHEET'!$J$2:$J$253)</f>
        <v>17</v>
      </c>
      <c r="H797" t="str">
        <f>LOOKUP($A797,'DATA SHEET'!$A$2:$A$253,'DATA SHEET'!$K$2:$K$253)</f>
        <v>Mostly Sunny</v>
      </c>
      <c r="I797" t="str">
        <f>LOOKUP($A797,'DATA SHEET'!$A$2:$A$253,'DATA SHEET'!$T$2:$T$253)</f>
        <v>SMALL</v>
      </c>
      <c r="J797" t="str">
        <f>LOOKUP($A797,'DATA SHEET'!$A$2:$A$253,'DATA SHEET'!$R$2:$R$253)</f>
        <v>NO</v>
      </c>
      <c r="K797" t="str">
        <f>LOOKUP($A797,'DATA SHEET'!$A$2:$A$253,'DATA SHEET'!$O$2:$O$253)</f>
        <v>Commercial</v>
      </c>
      <c r="L797" t="s">
        <v>15</v>
      </c>
      <c r="M797">
        <v>0.29062492431642595</v>
      </c>
      <c r="N797" t="s">
        <v>18</v>
      </c>
      <c r="O797">
        <v>1.4950000000000001</v>
      </c>
    </row>
    <row r="798" spans="1:15" x14ac:dyDescent="0.25">
      <c r="A798" s="1" t="s">
        <v>63</v>
      </c>
      <c r="B798" t="s">
        <v>64</v>
      </c>
      <c r="C798" t="str">
        <f>LOOKUP(A798,'DATA SHEET'!$A$2:$A$253,'DATA SHEET'!$E$2:$E$253)</f>
        <v>20227857</v>
      </c>
      <c r="D798">
        <f>LOOKUP(A798,'DATA SHEET'!$A$2:$A$253,'DATA SHEET'!$G$2:$G$253)</f>
        <v>6.35</v>
      </c>
      <c r="E798" t="str">
        <f>LOOKUP($A798,'DATA SHEET'!$A$2:$A$253,'DATA SHEET'!$H$2:$H$253)</f>
        <v>43.171783</v>
      </c>
      <c r="F798" t="str">
        <f>LOOKUP($A798,'DATA SHEET'!$A$2:$A$253,'DATA SHEET'!$I$2:$I$253)</f>
        <v xml:space="preserve"> -79.265237</v>
      </c>
      <c r="G798">
        <f>LOOKUP($A798,'DATA SHEET'!$A$2:$A$253,'DATA SHEET'!$J$2:$J$253)</f>
        <v>17</v>
      </c>
      <c r="H798" t="str">
        <f>LOOKUP($A798,'DATA SHEET'!$A$2:$A$253,'DATA SHEET'!$K$2:$K$253)</f>
        <v>Mostly Sunny</v>
      </c>
      <c r="I798" t="str">
        <f>LOOKUP($A798,'DATA SHEET'!$A$2:$A$253,'DATA SHEET'!$T$2:$T$253)</f>
        <v>SMALL</v>
      </c>
      <c r="J798" t="str">
        <f>LOOKUP($A798,'DATA SHEET'!$A$2:$A$253,'DATA SHEET'!$R$2:$R$253)</f>
        <v>NO</v>
      </c>
      <c r="K798" t="str">
        <f>LOOKUP($A798,'DATA SHEET'!$A$2:$A$253,'DATA SHEET'!$O$2:$O$253)</f>
        <v>Commercial</v>
      </c>
      <c r="L798" t="s">
        <v>15</v>
      </c>
      <c r="M798">
        <v>0.29062492431642595</v>
      </c>
      <c r="N798" t="s">
        <v>18</v>
      </c>
      <c r="O798">
        <v>1.2470000000000001</v>
      </c>
    </row>
    <row r="799" spans="1:15" x14ac:dyDescent="0.25">
      <c r="A799" s="1" t="s">
        <v>63</v>
      </c>
      <c r="B799" t="s">
        <v>64</v>
      </c>
      <c r="C799" t="str">
        <f>LOOKUP(A799,'DATA SHEET'!$A$2:$A$253,'DATA SHEET'!$E$2:$E$253)</f>
        <v>20227857</v>
      </c>
      <c r="D799">
        <f>LOOKUP(A799,'DATA SHEET'!$A$2:$A$253,'DATA SHEET'!$G$2:$G$253)</f>
        <v>6.35</v>
      </c>
      <c r="E799" t="str">
        <f>LOOKUP($A799,'DATA SHEET'!$A$2:$A$253,'DATA SHEET'!$H$2:$H$253)</f>
        <v>43.171783</v>
      </c>
      <c r="F799" t="str">
        <f>LOOKUP($A799,'DATA SHEET'!$A$2:$A$253,'DATA SHEET'!$I$2:$I$253)</f>
        <v xml:space="preserve"> -79.265237</v>
      </c>
      <c r="G799">
        <f>LOOKUP($A799,'DATA SHEET'!$A$2:$A$253,'DATA SHEET'!$J$2:$J$253)</f>
        <v>17</v>
      </c>
      <c r="H799" t="str">
        <f>LOOKUP($A799,'DATA SHEET'!$A$2:$A$253,'DATA SHEET'!$K$2:$K$253)</f>
        <v>Mostly Sunny</v>
      </c>
      <c r="I799" t="str">
        <f>LOOKUP($A799,'DATA SHEET'!$A$2:$A$253,'DATA SHEET'!$T$2:$T$253)</f>
        <v>SMALL</v>
      </c>
      <c r="J799" t="str">
        <f>LOOKUP($A799,'DATA SHEET'!$A$2:$A$253,'DATA SHEET'!$R$2:$R$253)</f>
        <v>NO</v>
      </c>
      <c r="K799" t="str">
        <f>LOOKUP($A799,'DATA SHEET'!$A$2:$A$253,'DATA SHEET'!$O$2:$O$253)</f>
        <v>Commercial</v>
      </c>
      <c r="L799" t="s">
        <v>15</v>
      </c>
      <c r="M799">
        <v>0.29062492431642595</v>
      </c>
      <c r="N799" t="s">
        <v>18</v>
      </c>
      <c r="O799">
        <v>2.2480000000000002</v>
      </c>
    </row>
    <row r="800" spans="1:15" x14ac:dyDescent="0.25">
      <c r="A800" s="1" t="s">
        <v>63</v>
      </c>
      <c r="B800" t="s">
        <v>64</v>
      </c>
      <c r="C800" t="str">
        <f>LOOKUP(A800,'DATA SHEET'!$A$2:$A$253,'DATA SHEET'!$E$2:$E$253)</f>
        <v>20227857</v>
      </c>
      <c r="D800">
        <f>LOOKUP(A800,'DATA SHEET'!$A$2:$A$253,'DATA SHEET'!$G$2:$G$253)</f>
        <v>6.35</v>
      </c>
      <c r="E800" t="str">
        <f>LOOKUP($A800,'DATA SHEET'!$A$2:$A$253,'DATA SHEET'!$H$2:$H$253)</f>
        <v>43.171783</v>
      </c>
      <c r="F800" t="str">
        <f>LOOKUP($A800,'DATA SHEET'!$A$2:$A$253,'DATA SHEET'!$I$2:$I$253)</f>
        <v xml:space="preserve"> -79.265237</v>
      </c>
      <c r="G800">
        <f>LOOKUP($A800,'DATA SHEET'!$A$2:$A$253,'DATA SHEET'!$J$2:$J$253)</f>
        <v>17</v>
      </c>
      <c r="H800" t="str">
        <f>LOOKUP($A800,'DATA SHEET'!$A$2:$A$253,'DATA SHEET'!$K$2:$K$253)</f>
        <v>Mostly Sunny</v>
      </c>
      <c r="I800" t="str">
        <f>LOOKUP($A800,'DATA SHEET'!$A$2:$A$253,'DATA SHEET'!$T$2:$T$253)</f>
        <v>SMALL</v>
      </c>
      <c r="J800" t="str">
        <f>LOOKUP($A800,'DATA SHEET'!$A$2:$A$253,'DATA SHEET'!$R$2:$R$253)</f>
        <v>NO</v>
      </c>
      <c r="K800" t="str">
        <f>LOOKUP($A800,'DATA SHEET'!$A$2:$A$253,'DATA SHEET'!$O$2:$O$253)</f>
        <v>Commercial</v>
      </c>
      <c r="L800" t="s">
        <v>15</v>
      </c>
      <c r="M800">
        <v>0.29062492431642595</v>
      </c>
      <c r="N800" t="s">
        <v>18</v>
      </c>
      <c r="O800">
        <v>2.0009999999999999</v>
      </c>
    </row>
    <row r="801" spans="1:15" x14ac:dyDescent="0.25">
      <c r="A801" s="1" t="s">
        <v>63</v>
      </c>
      <c r="B801" t="s">
        <v>64</v>
      </c>
      <c r="C801" t="str">
        <f>LOOKUP(A801,'DATA SHEET'!$A$2:$A$253,'DATA SHEET'!$E$2:$E$253)</f>
        <v>20227857</v>
      </c>
      <c r="D801">
        <f>LOOKUP(A801,'DATA SHEET'!$A$2:$A$253,'DATA SHEET'!$G$2:$G$253)</f>
        <v>6.35</v>
      </c>
      <c r="E801" t="str">
        <f>LOOKUP($A801,'DATA SHEET'!$A$2:$A$253,'DATA SHEET'!$H$2:$H$253)</f>
        <v>43.171783</v>
      </c>
      <c r="F801" t="str">
        <f>LOOKUP($A801,'DATA SHEET'!$A$2:$A$253,'DATA SHEET'!$I$2:$I$253)</f>
        <v xml:space="preserve"> -79.265237</v>
      </c>
      <c r="G801">
        <f>LOOKUP($A801,'DATA SHEET'!$A$2:$A$253,'DATA SHEET'!$J$2:$J$253)</f>
        <v>17</v>
      </c>
      <c r="H801" t="str">
        <f>LOOKUP($A801,'DATA SHEET'!$A$2:$A$253,'DATA SHEET'!$K$2:$K$253)</f>
        <v>Mostly Sunny</v>
      </c>
      <c r="I801" t="str">
        <f>LOOKUP($A801,'DATA SHEET'!$A$2:$A$253,'DATA SHEET'!$T$2:$T$253)</f>
        <v>SMALL</v>
      </c>
      <c r="J801" t="str">
        <f>LOOKUP($A801,'DATA SHEET'!$A$2:$A$253,'DATA SHEET'!$R$2:$R$253)</f>
        <v>NO</v>
      </c>
      <c r="K801" t="str">
        <f>LOOKUP($A801,'DATA SHEET'!$A$2:$A$253,'DATA SHEET'!$O$2:$O$253)</f>
        <v>Commercial</v>
      </c>
      <c r="L801" t="s">
        <v>15</v>
      </c>
      <c r="M801">
        <v>0.29062492431642595</v>
      </c>
      <c r="N801" t="s">
        <v>18</v>
      </c>
      <c r="O801">
        <v>0.998</v>
      </c>
    </row>
    <row r="802" spans="1:15" x14ac:dyDescent="0.25">
      <c r="A802" s="1" t="s">
        <v>63</v>
      </c>
      <c r="B802" t="s">
        <v>64</v>
      </c>
      <c r="C802" t="str">
        <f>LOOKUP(A802,'DATA SHEET'!$A$2:$A$253,'DATA SHEET'!$E$2:$E$253)</f>
        <v>20227857</v>
      </c>
      <c r="D802">
        <f>LOOKUP(A802,'DATA SHEET'!$A$2:$A$253,'DATA SHEET'!$G$2:$G$253)</f>
        <v>6.35</v>
      </c>
      <c r="E802" t="str">
        <f>LOOKUP($A802,'DATA SHEET'!$A$2:$A$253,'DATA SHEET'!$H$2:$H$253)</f>
        <v>43.171783</v>
      </c>
      <c r="F802" t="str">
        <f>LOOKUP($A802,'DATA SHEET'!$A$2:$A$253,'DATA SHEET'!$I$2:$I$253)</f>
        <v xml:space="preserve"> -79.265237</v>
      </c>
      <c r="G802">
        <f>LOOKUP($A802,'DATA SHEET'!$A$2:$A$253,'DATA SHEET'!$J$2:$J$253)</f>
        <v>17</v>
      </c>
      <c r="H802" t="str">
        <f>LOOKUP($A802,'DATA SHEET'!$A$2:$A$253,'DATA SHEET'!$K$2:$K$253)</f>
        <v>Mostly Sunny</v>
      </c>
      <c r="I802" t="str">
        <f>LOOKUP($A802,'DATA SHEET'!$A$2:$A$253,'DATA SHEET'!$T$2:$T$253)</f>
        <v>SMALL</v>
      </c>
      <c r="J802" t="str">
        <f>LOOKUP($A802,'DATA SHEET'!$A$2:$A$253,'DATA SHEET'!$R$2:$R$253)</f>
        <v>NO</v>
      </c>
      <c r="K802" t="str">
        <f>LOOKUP($A802,'DATA SHEET'!$A$2:$A$253,'DATA SHEET'!$O$2:$O$253)</f>
        <v>Commercial</v>
      </c>
      <c r="L802" t="s">
        <v>15</v>
      </c>
      <c r="M802">
        <v>0.29062492431642595</v>
      </c>
      <c r="N802" t="s">
        <v>18</v>
      </c>
      <c r="O802">
        <v>1.4990000000000001</v>
      </c>
    </row>
    <row r="803" spans="1:15" x14ac:dyDescent="0.25">
      <c r="A803" s="1" t="s">
        <v>63</v>
      </c>
      <c r="B803" t="s">
        <v>64</v>
      </c>
      <c r="C803" t="str">
        <f>LOOKUP(A803,'DATA SHEET'!$A$2:$A$253,'DATA SHEET'!$E$2:$E$253)</f>
        <v>20227857</v>
      </c>
      <c r="D803">
        <f>LOOKUP(A803,'DATA SHEET'!$A$2:$A$253,'DATA SHEET'!$G$2:$G$253)</f>
        <v>6.35</v>
      </c>
      <c r="E803" t="str">
        <f>LOOKUP($A803,'DATA SHEET'!$A$2:$A$253,'DATA SHEET'!$H$2:$H$253)</f>
        <v>43.171783</v>
      </c>
      <c r="F803" t="str">
        <f>LOOKUP($A803,'DATA SHEET'!$A$2:$A$253,'DATA SHEET'!$I$2:$I$253)</f>
        <v xml:space="preserve"> -79.265237</v>
      </c>
      <c r="G803">
        <f>LOOKUP($A803,'DATA SHEET'!$A$2:$A$253,'DATA SHEET'!$J$2:$J$253)</f>
        <v>17</v>
      </c>
      <c r="H803" t="str">
        <f>LOOKUP($A803,'DATA SHEET'!$A$2:$A$253,'DATA SHEET'!$K$2:$K$253)</f>
        <v>Mostly Sunny</v>
      </c>
      <c r="I803" t="str">
        <f>LOOKUP($A803,'DATA SHEET'!$A$2:$A$253,'DATA SHEET'!$T$2:$T$253)</f>
        <v>SMALL</v>
      </c>
      <c r="J803" t="str">
        <f>LOOKUP($A803,'DATA SHEET'!$A$2:$A$253,'DATA SHEET'!$R$2:$R$253)</f>
        <v>NO</v>
      </c>
      <c r="K803" t="str">
        <f>LOOKUP($A803,'DATA SHEET'!$A$2:$A$253,'DATA SHEET'!$O$2:$O$253)</f>
        <v>Commercial</v>
      </c>
      <c r="L803" t="s">
        <v>15</v>
      </c>
      <c r="M803">
        <v>0.29062492431642595</v>
      </c>
      <c r="N803" t="s">
        <v>18</v>
      </c>
      <c r="O803">
        <v>0.5</v>
      </c>
    </row>
    <row r="804" spans="1:15" x14ac:dyDescent="0.25">
      <c r="A804" s="1" t="s">
        <v>63</v>
      </c>
      <c r="B804" t="s">
        <v>64</v>
      </c>
      <c r="C804" t="str">
        <f>LOOKUP(A804,'DATA SHEET'!$A$2:$A$253,'DATA SHEET'!$E$2:$E$253)</f>
        <v>20227857</v>
      </c>
      <c r="D804">
        <f>LOOKUP(A804,'DATA SHEET'!$A$2:$A$253,'DATA SHEET'!$G$2:$G$253)</f>
        <v>6.35</v>
      </c>
      <c r="E804" t="str">
        <f>LOOKUP($A804,'DATA SHEET'!$A$2:$A$253,'DATA SHEET'!$H$2:$H$253)</f>
        <v>43.171783</v>
      </c>
      <c r="F804" t="str">
        <f>LOOKUP($A804,'DATA SHEET'!$A$2:$A$253,'DATA SHEET'!$I$2:$I$253)</f>
        <v xml:space="preserve"> -79.265237</v>
      </c>
      <c r="G804">
        <f>LOOKUP($A804,'DATA SHEET'!$A$2:$A$253,'DATA SHEET'!$J$2:$J$253)</f>
        <v>17</v>
      </c>
      <c r="H804" t="str">
        <f>LOOKUP($A804,'DATA SHEET'!$A$2:$A$253,'DATA SHEET'!$K$2:$K$253)</f>
        <v>Mostly Sunny</v>
      </c>
      <c r="I804" t="str">
        <f>LOOKUP($A804,'DATA SHEET'!$A$2:$A$253,'DATA SHEET'!$T$2:$T$253)</f>
        <v>SMALL</v>
      </c>
      <c r="J804" t="str">
        <f>LOOKUP($A804,'DATA SHEET'!$A$2:$A$253,'DATA SHEET'!$R$2:$R$253)</f>
        <v>NO</v>
      </c>
      <c r="K804" t="str">
        <f>LOOKUP($A804,'DATA SHEET'!$A$2:$A$253,'DATA SHEET'!$O$2:$O$253)</f>
        <v>Commercial</v>
      </c>
      <c r="L804" t="s">
        <v>15</v>
      </c>
      <c r="M804">
        <v>0.29062492431642595</v>
      </c>
      <c r="N804" t="s">
        <v>18</v>
      </c>
      <c r="O804">
        <v>1.9990000000000001</v>
      </c>
    </row>
    <row r="805" spans="1:15" x14ac:dyDescent="0.25">
      <c r="A805" s="1" t="s">
        <v>63</v>
      </c>
      <c r="B805" t="s">
        <v>64</v>
      </c>
      <c r="C805" t="str">
        <f>LOOKUP(A805,'DATA SHEET'!$A$2:$A$253,'DATA SHEET'!$E$2:$E$253)</f>
        <v>20227857</v>
      </c>
      <c r="D805">
        <f>LOOKUP(A805,'DATA SHEET'!$A$2:$A$253,'DATA SHEET'!$G$2:$G$253)</f>
        <v>6.35</v>
      </c>
      <c r="E805" t="str">
        <f>LOOKUP($A805,'DATA SHEET'!$A$2:$A$253,'DATA SHEET'!$H$2:$H$253)</f>
        <v>43.171783</v>
      </c>
      <c r="F805" t="str">
        <f>LOOKUP($A805,'DATA SHEET'!$A$2:$A$253,'DATA SHEET'!$I$2:$I$253)</f>
        <v xml:space="preserve"> -79.265237</v>
      </c>
      <c r="G805">
        <f>LOOKUP($A805,'DATA SHEET'!$A$2:$A$253,'DATA SHEET'!$J$2:$J$253)</f>
        <v>17</v>
      </c>
      <c r="H805" t="str">
        <f>LOOKUP($A805,'DATA SHEET'!$A$2:$A$253,'DATA SHEET'!$K$2:$K$253)</f>
        <v>Mostly Sunny</v>
      </c>
      <c r="I805" t="str">
        <f>LOOKUP($A805,'DATA SHEET'!$A$2:$A$253,'DATA SHEET'!$T$2:$T$253)</f>
        <v>SMALL</v>
      </c>
      <c r="J805" t="str">
        <f>LOOKUP($A805,'DATA SHEET'!$A$2:$A$253,'DATA SHEET'!$R$2:$R$253)</f>
        <v>NO</v>
      </c>
      <c r="K805" t="str">
        <f>LOOKUP($A805,'DATA SHEET'!$A$2:$A$253,'DATA SHEET'!$O$2:$O$253)</f>
        <v>Commercial</v>
      </c>
      <c r="L805" t="s">
        <v>15</v>
      </c>
      <c r="M805">
        <v>0.29062492431642595</v>
      </c>
      <c r="N805" t="s">
        <v>18</v>
      </c>
      <c r="O805">
        <v>3.4990000000000001</v>
      </c>
    </row>
    <row r="806" spans="1:15" x14ac:dyDescent="0.25">
      <c r="A806" s="1" t="s">
        <v>63</v>
      </c>
      <c r="B806" t="s">
        <v>64</v>
      </c>
      <c r="C806" t="str">
        <f>LOOKUP(A806,'DATA SHEET'!$A$2:$A$253,'DATA SHEET'!$E$2:$E$253)</f>
        <v>20227857</v>
      </c>
      <c r="D806">
        <f>LOOKUP(A806,'DATA SHEET'!$A$2:$A$253,'DATA SHEET'!$G$2:$G$253)</f>
        <v>6.35</v>
      </c>
      <c r="E806" t="str">
        <f>LOOKUP($A806,'DATA SHEET'!$A$2:$A$253,'DATA SHEET'!$H$2:$H$253)</f>
        <v>43.171783</v>
      </c>
      <c r="F806" t="str">
        <f>LOOKUP($A806,'DATA SHEET'!$A$2:$A$253,'DATA SHEET'!$I$2:$I$253)</f>
        <v xml:space="preserve"> -79.265237</v>
      </c>
      <c r="G806">
        <f>LOOKUP($A806,'DATA SHEET'!$A$2:$A$253,'DATA SHEET'!$J$2:$J$253)</f>
        <v>17</v>
      </c>
      <c r="H806" t="str">
        <f>LOOKUP($A806,'DATA SHEET'!$A$2:$A$253,'DATA SHEET'!$K$2:$K$253)</f>
        <v>Mostly Sunny</v>
      </c>
      <c r="I806" t="str">
        <f>LOOKUP($A806,'DATA SHEET'!$A$2:$A$253,'DATA SHEET'!$T$2:$T$253)</f>
        <v>SMALL</v>
      </c>
      <c r="J806" t="str">
        <f>LOOKUP($A806,'DATA SHEET'!$A$2:$A$253,'DATA SHEET'!$R$2:$R$253)</f>
        <v>NO</v>
      </c>
      <c r="K806" t="str">
        <f>LOOKUP($A806,'DATA SHEET'!$A$2:$A$253,'DATA SHEET'!$O$2:$O$253)</f>
        <v>Commercial</v>
      </c>
      <c r="L806" t="s">
        <v>15</v>
      </c>
      <c r="M806">
        <v>0.29062492431642595</v>
      </c>
      <c r="N806" t="s">
        <v>18</v>
      </c>
      <c r="O806">
        <v>2.9990000000000001</v>
      </c>
    </row>
    <row r="807" spans="1:15" x14ac:dyDescent="0.25">
      <c r="A807" s="1" t="s">
        <v>63</v>
      </c>
      <c r="B807" t="s">
        <v>64</v>
      </c>
      <c r="C807" t="str">
        <f>LOOKUP(A807,'DATA SHEET'!$A$2:$A$253,'DATA SHEET'!$E$2:$E$253)</f>
        <v>20227857</v>
      </c>
      <c r="D807">
        <f>LOOKUP(A807,'DATA SHEET'!$A$2:$A$253,'DATA SHEET'!$G$2:$G$253)</f>
        <v>6.35</v>
      </c>
      <c r="E807" t="str">
        <f>LOOKUP($A807,'DATA SHEET'!$A$2:$A$253,'DATA SHEET'!$H$2:$H$253)</f>
        <v>43.171783</v>
      </c>
      <c r="F807" t="str">
        <f>LOOKUP($A807,'DATA SHEET'!$A$2:$A$253,'DATA SHEET'!$I$2:$I$253)</f>
        <v xml:space="preserve"> -79.265237</v>
      </c>
      <c r="G807">
        <f>LOOKUP($A807,'DATA SHEET'!$A$2:$A$253,'DATA SHEET'!$J$2:$J$253)</f>
        <v>17</v>
      </c>
      <c r="H807" t="str">
        <f>LOOKUP($A807,'DATA SHEET'!$A$2:$A$253,'DATA SHEET'!$K$2:$K$253)</f>
        <v>Mostly Sunny</v>
      </c>
      <c r="I807" t="str">
        <f>LOOKUP($A807,'DATA SHEET'!$A$2:$A$253,'DATA SHEET'!$T$2:$T$253)</f>
        <v>SMALL</v>
      </c>
      <c r="J807" t="str">
        <f>LOOKUP($A807,'DATA SHEET'!$A$2:$A$253,'DATA SHEET'!$R$2:$R$253)</f>
        <v>NO</v>
      </c>
      <c r="K807" t="str">
        <f>LOOKUP($A807,'DATA SHEET'!$A$2:$A$253,'DATA SHEET'!$O$2:$O$253)</f>
        <v>Commercial</v>
      </c>
      <c r="L807" t="s">
        <v>15</v>
      </c>
      <c r="M807">
        <v>0.29062492431642595</v>
      </c>
      <c r="N807" t="s">
        <v>18</v>
      </c>
      <c r="O807">
        <v>2.4990000000000001</v>
      </c>
    </row>
    <row r="808" spans="1:15" x14ac:dyDescent="0.25">
      <c r="A808" s="1" t="s">
        <v>63</v>
      </c>
      <c r="B808" t="s">
        <v>64</v>
      </c>
      <c r="C808" t="str">
        <f>LOOKUP(A808,'DATA SHEET'!$A$2:$A$253,'DATA SHEET'!$E$2:$E$253)</f>
        <v>20227857</v>
      </c>
      <c r="D808">
        <f>LOOKUP(A808,'DATA SHEET'!$A$2:$A$253,'DATA SHEET'!$G$2:$G$253)</f>
        <v>6.35</v>
      </c>
      <c r="E808" t="str">
        <f>LOOKUP($A808,'DATA SHEET'!$A$2:$A$253,'DATA SHEET'!$H$2:$H$253)</f>
        <v>43.171783</v>
      </c>
      <c r="F808" t="str">
        <f>LOOKUP($A808,'DATA SHEET'!$A$2:$A$253,'DATA SHEET'!$I$2:$I$253)</f>
        <v xml:space="preserve"> -79.265237</v>
      </c>
      <c r="G808">
        <f>LOOKUP($A808,'DATA SHEET'!$A$2:$A$253,'DATA SHEET'!$J$2:$J$253)</f>
        <v>17</v>
      </c>
      <c r="H808" t="str">
        <f>LOOKUP($A808,'DATA SHEET'!$A$2:$A$253,'DATA SHEET'!$K$2:$K$253)</f>
        <v>Mostly Sunny</v>
      </c>
      <c r="I808" t="str">
        <f>LOOKUP($A808,'DATA SHEET'!$A$2:$A$253,'DATA SHEET'!$T$2:$T$253)</f>
        <v>SMALL</v>
      </c>
      <c r="J808" t="str">
        <f>LOOKUP($A808,'DATA SHEET'!$A$2:$A$253,'DATA SHEET'!$R$2:$R$253)</f>
        <v>NO</v>
      </c>
      <c r="K808" t="str">
        <f>LOOKUP($A808,'DATA SHEET'!$A$2:$A$253,'DATA SHEET'!$O$2:$O$253)</f>
        <v>Commercial</v>
      </c>
      <c r="L808" t="s">
        <v>15</v>
      </c>
      <c r="M808">
        <v>0.29062492431642595</v>
      </c>
      <c r="N808" t="s">
        <v>18</v>
      </c>
      <c r="O808">
        <v>0.75</v>
      </c>
    </row>
    <row r="809" spans="1:15" x14ac:dyDescent="0.25">
      <c r="A809" s="1" t="s">
        <v>63</v>
      </c>
      <c r="B809" t="s">
        <v>64</v>
      </c>
      <c r="C809" t="str">
        <f>LOOKUP(A809,'DATA SHEET'!$A$2:$A$253,'DATA SHEET'!$E$2:$E$253)</f>
        <v>20227857</v>
      </c>
      <c r="D809">
        <f>LOOKUP(A809,'DATA SHEET'!$A$2:$A$253,'DATA SHEET'!$G$2:$G$253)</f>
        <v>6.35</v>
      </c>
      <c r="E809" t="str">
        <f>LOOKUP($A809,'DATA SHEET'!$A$2:$A$253,'DATA SHEET'!$H$2:$H$253)</f>
        <v>43.171783</v>
      </c>
      <c r="F809" t="str">
        <f>LOOKUP($A809,'DATA SHEET'!$A$2:$A$253,'DATA SHEET'!$I$2:$I$253)</f>
        <v xml:space="preserve"> -79.265237</v>
      </c>
      <c r="G809">
        <f>LOOKUP($A809,'DATA SHEET'!$A$2:$A$253,'DATA SHEET'!$J$2:$J$253)</f>
        <v>17</v>
      </c>
      <c r="H809" t="str">
        <f>LOOKUP($A809,'DATA SHEET'!$A$2:$A$253,'DATA SHEET'!$K$2:$K$253)</f>
        <v>Mostly Sunny</v>
      </c>
      <c r="I809" t="str">
        <f>LOOKUP($A809,'DATA SHEET'!$A$2:$A$253,'DATA SHEET'!$T$2:$T$253)</f>
        <v>SMALL</v>
      </c>
      <c r="J809" t="str">
        <f>LOOKUP($A809,'DATA SHEET'!$A$2:$A$253,'DATA SHEET'!$R$2:$R$253)</f>
        <v>NO</v>
      </c>
      <c r="K809" t="str">
        <f>LOOKUP($A809,'DATA SHEET'!$A$2:$A$253,'DATA SHEET'!$O$2:$O$253)</f>
        <v>Commercial</v>
      </c>
      <c r="L809" t="s">
        <v>15</v>
      </c>
      <c r="M809">
        <v>0.29062492431642595</v>
      </c>
      <c r="N809" t="s">
        <v>18</v>
      </c>
      <c r="O809">
        <v>1.99</v>
      </c>
    </row>
    <row r="810" spans="1:15" x14ac:dyDescent="0.25">
      <c r="A810" s="1" t="s">
        <v>63</v>
      </c>
      <c r="B810" t="s">
        <v>64</v>
      </c>
      <c r="C810" t="str">
        <f>LOOKUP(A810,'DATA SHEET'!$A$2:$A$253,'DATA SHEET'!$E$2:$E$253)</f>
        <v>20227857</v>
      </c>
      <c r="D810">
        <f>LOOKUP(A810,'DATA SHEET'!$A$2:$A$253,'DATA SHEET'!$G$2:$G$253)</f>
        <v>6.35</v>
      </c>
      <c r="E810" t="str">
        <f>LOOKUP($A810,'DATA SHEET'!$A$2:$A$253,'DATA SHEET'!$H$2:$H$253)</f>
        <v>43.171783</v>
      </c>
      <c r="F810" t="str">
        <f>LOOKUP($A810,'DATA SHEET'!$A$2:$A$253,'DATA SHEET'!$I$2:$I$253)</f>
        <v xml:space="preserve"> -79.265237</v>
      </c>
      <c r="G810">
        <f>LOOKUP($A810,'DATA SHEET'!$A$2:$A$253,'DATA SHEET'!$J$2:$J$253)</f>
        <v>17</v>
      </c>
      <c r="H810" t="str">
        <f>LOOKUP($A810,'DATA SHEET'!$A$2:$A$253,'DATA SHEET'!$K$2:$K$253)</f>
        <v>Mostly Sunny</v>
      </c>
      <c r="I810" t="str">
        <f>LOOKUP($A810,'DATA SHEET'!$A$2:$A$253,'DATA SHEET'!$T$2:$T$253)</f>
        <v>SMALL</v>
      </c>
      <c r="J810" t="str">
        <f>LOOKUP($A810,'DATA SHEET'!$A$2:$A$253,'DATA SHEET'!$R$2:$R$253)</f>
        <v>NO</v>
      </c>
      <c r="K810" t="str">
        <f>LOOKUP($A810,'DATA SHEET'!$A$2:$A$253,'DATA SHEET'!$O$2:$O$253)</f>
        <v>Commercial</v>
      </c>
      <c r="L810" t="s">
        <v>15</v>
      </c>
      <c r="M810">
        <v>0.29062492431642595</v>
      </c>
      <c r="N810" t="s">
        <v>18</v>
      </c>
      <c r="O810">
        <v>2.75</v>
      </c>
    </row>
    <row r="811" spans="1:15" x14ac:dyDescent="0.25">
      <c r="A811" s="1" t="s">
        <v>63</v>
      </c>
      <c r="B811" t="s">
        <v>64</v>
      </c>
      <c r="C811" t="str">
        <f>LOOKUP(A811,'DATA SHEET'!$A$2:$A$253,'DATA SHEET'!$E$2:$E$253)</f>
        <v>20227857</v>
      </c>
      <c r="D811">
        <f>LOOKUP(A811,'DATA SHEET'!$A$2:$A$253,'DATA SHEET'!$G$2:$G$253)</f>
        <v>6.35</v>
      </c>
      <c r="E811" t="str">
        <f>LOOKUP($A811,'DATA SHEET'!$A$2:$A$253,'DATA SHEET'!$H$2:$H$253)</f>
        <v>43.171783</v>
      </c>
      <c r="F811" t="str">
        <f>LOOKUP($A811,'DATA SHEET'!$A$2:$A$253,'DATA SHEET'!$I$2:$I$253)</f>
        <v xml:space="preserve"> -79.265237</v>
      </c>
      <c r="G811">
        <f>LOOKUP($A811,'DATA SHEET'!$A$2:$A$253,'DATA SHEET'!$J$2:$J$253)</f>
        <v>17</v>
      </c>
      <c r="H811" t="str">
        <f>LOOKUP($A811,'DATA SHEET'!$A$2:$A$253,'DATA SHEET'!$K$2:$K$253)</f>
        <v>Mostly Sunny</v>
      </c>
      <c r="I811" t="str">
        <f>LOOKUP($A811,'DATA SHEET'!$A$2:$A$253,'DATA SHEET'!$T$2:$T$253)</f>
        <v>SMALL</v>
      </c>
      <c r="J811" t="str">
        <f>LOOKUP($A811,'DATA SHEET'!$A$2:$A$253,'DATA SHEET'!$R$2:$R$253)</f>
        <v>NO</v>
      </c>
      <c r="K811" t="str">
        <f>LOOKUP($A811,'DATA SHEET'!$A$2:$A$253,'DATA SHEET'!$O$2:$O$253)</f>
        <v>Commercial</v>
      </c>
      <c r="L811" t="s">
        <v>15</v>
      </c>
      <c r="M811">
        <v>0.29062492431642595</v>
      </c>
      <c r="N811" t="s">
        <v>18</v>
      </c>
      <c r="O811">
        <v>1.498</v>
      </c>
    </row>
    <row r="812" spans="1:15" x14ac:dyDescent="0.25">
      <c r="A812" s="1" t="s">
        <v>63</v>
      </c>
      <c r="B812" t="s">
        <v>64</v>
      </c>
      <c r="C812" t="str">
        <f>LOOKUP(A812,'DATA SHEET'!$A$2:$A$253,'DATA SHEET'!$E$2:$E$253)</f>
        <v>20227857</v>
      </c>
      <c r="D812">
        <f>LOOKUP(A812,'DATA SHEET'!$A$2:$A$253,'DATA SHEET'!$G$2:$G$253)</f>
        <v>6.35</v>
      </c>
      <c r="E812" t="str">
        <f>LOOKUP($A812,'DATA SHEET'!$A$2:$A$253,'DATA SHEET'!$H$2:$H$253)</f>
        <v>43.171783</v>
      </c>
      <c r="F812" t="str">
        <f>LOOKUP($A812,'DATA SHEET'!$A$2:$A$253,'DATA SHEET'!$I$2:$I$253)</f>
        <v xml:space="preserve"> -79.265237</v>
      </c>
      <c r="G812">
        <f>LOOKUP($A812,'DATA SHEET'!$A$2:$A$253,'DATA SHEET'!$J$2:$J$253)</f>
        <v>17</v>
      </c>
      <c r="H812" t="str">
        <f>LOOKUP($A812,'DATA SHEET'!$A$2:$A$253,'DATA SHEET'!$K$2:$K$253)</f>
        <v>Mostly Sunny</v>
      </c>
      <c r="I812" t="str">
        <f>LOOKUP($A812,'DATA SHEET'!$A$2:$A$253,'DATA SHEET'!$T$2:$T$253)</f>
        <v>SMALL</v>
      </c>
      <c r="J812" t="str">
        <f>LOOKUP($A812,'DATA SHEET'!$A$2:$A$253,'DATA SHEET'!$R$2:$R$253)</f>
        <v>NO</v>
      </c>
      <c r="K812" t="str">
        <f>LOOKUP($A812,'DATA SHEET'!$A$2:$A$253,'DATA SHEET'!$O$2:$O$253)</f>
        <v>Commercial</v>
      </c>
      <c r="L812" t="s">
        <v>15</v>
      </c>
      <c r="M812">
        <v>0.29062492431642595</v>
      </c>
      <c r="N812" t="s">
        <v>18</v>
      </c>
      <c r="O812">
        <v>1.7549999999999999</v>
      </c>
    </row>
    <row r="813" spans="1:15" x14ac:dyDescent="0.25">
      <c r="A813" s="1" t="s">
        <v>63</v>
      </c>
      <c r="B813" t="s">
        <v>64</v>
      </c>
      <c r="C813" t="str">
        <f>LOOKUP(A813,'DATA SHEET'!$A$2:$A$253,'DATA SHEET'!$E$2:$E$253)</f>
        <v>20227857</v>
      </c>
      <c r="D813">
        <f>LOOKUP(A813,'DATA SHEET'!$A$2:$A$253,'DATA SHEET'!$G$2:$G$253)</f>
        <v>6.35</v>
      </c>
      <c r="E813" t="str">
        <f>LOOKUP($A813,'DATA SHEET'!$A$2:$A$253,'DATA SHEET'!$H$2:$H$253)</f>
        <v>43.171783</v>
      </c>
      <c r="F813" t="str">
        <f>LOOKUP($A813,'DATA SHEET'!$A$2:$A$253,'DATA SHEET'!$I$2:$I$253)</f>
        <v xml:space="preserve"> -79.265237</v>
      </c>
      <c r="G813">
        <f>LOOKUP($A813,'DATA SHEET'!$A$2:$A$253,'DATA SHEET'!$J$2:$J$253)</f>
        <v>17</v>
      </c>
      <c r="H813" t="str">
        <f>LOOKUP($A813,'DATA SHEET'!$A$2:$A$253,'DATA SHEET'!$K$2:$K$253)</f>
        <v>Mostly Sunny</v>
      </c>
      <c r="I813" t="str">
        <f>LOOKUP($A813,'DATA SHEET'!$A$2:$A$253,'DATA SHEET'!$T$2:$T$253)</f>
        <v>SMALL</v>
      </c>
      <c r="J813" t="str">
        <f>LOOKUP($A813,'DATA SHEET'!$A$2:$A$253,'DATA SHEET'!$R$2:$R$253)</f>
        <v>NO</v>
      </c>
      <c r="K813" t="str">
        <f>LOOKUP($A813,'DATA SHEET'!$A$2:$A$253,'DATA SHEET'!$O$2:$O$253)</f>
        <v>Commercial</v>
      </c>
      <c r="L813" t="s">
        <v>15</v>
      </c>
      <c r="M813">
        <v>0.29062492431642595</v>
      </c>
      <c r="N813" t="s">
        <v>18</v>
      </c>
      <c r="O813">
        <v>2.4990000000000001</v>
      </c>
    </row>
    <row r="814" spans="1:15" x14ac:dyDescent="0.25">
      <c r="A814" s="1" t="s">
        <v>63</v>
      </c>
      <c r="B814" t="s">
        <v>64</v>
      </c>
      <c r="C814" t="str">
        <f>LOOKUP(A814,'DATA SHEET'!$A$2:$A$253,'DATA SHEET'!$E$2:$E$253)</f>
        <v>20227857</v>
      </c>
      <c r="D814">
        <f>LOOKUP(A814,'DATA SHEET'!$A$2:$A$253,'DATA SHEET'!$G$2:$G$253)</f>
        <v>6.35</v>
      </c>
      <c r="E814" t="str">
        <f>LOOKUP($A814,'DATA SHEET'!$A$2:$A$253,'DATA SHEET'!$H$2:$H$253)</f>
        <v>43.171783</v>
      </c>
      <c r="F814" t="str">
        <f>LOOKUP($A814,'DATA SHEET'!$A$2:$A$253,'DATA SHEET'!$I$2:$I$253)</f>
        <v xml:space="preserve"> -79.265237</v>
      </c>
      <c r="G814">
        <f>LOOKUP($A814,'DATA SHEET'!$A$2:$A$253,'DATA SHEET'!$J$2:$J$253)</f>
        <v>17</v>
      </c>
      <c r="H814" t="str">
        <f>LOOKUP($A814,'DATA SHEET'!$A$2:$A$253,'DATA SHEET'!$K$2:$K$253)</f>
        <v>Mostly Sunny</v>
      </c>
      <c r="I814" t="str">
        <f>LOOKUP($A814,'DATA SHEET'!$A$2:$A$253,'DATA SHEET'!$T$2:$T$253)</f>
        <v>SMALL</v>
      </c>
      <c r="J814" t="str">
        <f>LOOKUP($A814,'DATA SHEET'!$A$2:$A$253,'DATA SHEET'!$R$2:$R$253)</f>
        <v>NO</v>
      </c>
      <c r="K814" t="str">
        <f>LOOKUP($A814,'DATA SHEET'!$A$2:$A$253,'DATA SHEET'!$O$2:$O$253)</f>
        <v>Commercial</v>
      </c>
      <c r="L814" t="s">
        <v>15</v>
      </c>
      <c r="M814">
        <v>0.29062492431642595</v>
      </c>
      <c r="N814" t="s">
        <v>18</v>
      </c>
      <c r="O814">
        <v>1.248</v>
      </c>
    </row>
    <row r="815" spans="1:15" x14ac:dyDescent="0.25">
      <c r="A815" s="1" t="s">
        <v>63</v>
      </c>
      <c r="B815" t="s">
        <v>64</v>
      </c>
      <c r="C815" t="str">
        <f>LOOKUP(A815,'DATA SHEET'!$A$2:$A$253,'DATA SHEET'!$E$2:$E$253)</f>
        <v>20227857</v>
      </c>
      <c r="D815">
        <f>LOOKUP(A815,'DATA SHEET'!$A$2:$A$253,'DATA SHEET'!$G$2:$G$253)</f>
        <v>6.35</v>
      </c>
      <c r="E815" t="str">
        <f>LOOKUP($A815,'DATA SHEET'!$A$2:$A$253,'DATA SHEET'!$H$2:$H$253)</f>
        <v>43.171783</v>
      </c>
      <c r="F815" t="str">
        <f>LOOKUP($A815,'DATA SHEET'!$A$2:$A$253,'DATA SHEET'!$I$2:$I$253)</f>
        <v xml:space="preserve"> -79.265237</v>
      </c>
      <c r="G815">
        <f>LOOKUP($A815,'DATA SHEET'!$A$2:$A$253,'DATA SHEET'!$J$2:$J$253)</f>
        <v>17</v>
      </c>
      <c r="H815" t="str">
        <f>LOOKUP($A815,'DATA SHEET'!$A$2:$A$253,'DATA SHEET'!$K$2:$K$253)</f>
        <v>Mostly Sunny</v>
      </c>
      <c r="I815" t="str">
        <f>LOOKUP($A815,'DATA SHEET'!$A$2:$A$253,'DATA SHEET'!$T$2:$T$253)</f>
        <v>SMALL</v>
      </c>
      <c r="J815" t="str">
        <f>LOOKUP($A815,'DATA SHEET'!$A$2:$A$253,'DATA SHEET'!$R$2:$R$253)</f>
        <v>NO</v>
      </c>
      <c r="K815" t="str">
        <f>LOOKUP($A815,'DATA SHEET'!$A$2:$A$253,'DATA SHEET'!$O$2:$O$253)</f>
        <v>Commercial</v>
      </c>
      <c r="L815" t="s">
        <v>15</v>
      </c>
      <c r="M815">
        <v>0.29062492431642595</v>
      </c>
      <c r="N815" t="s">
        <v>18</v>
      </c>
      <c r="O815">
        <v>1.248</v>
      </c>
    </row>
    <row r="816" spans="1:15" x14ac:dyDescent="0.25">
      <c r="A816" s="1" t="s">
        <v>63</v>
      </c>
      <c r="B816" t="s">
        <v>64</v>
      </c>
      <c r="C816" t="str">
        <f>LOOKUP(A816,'DATA SHEET'!$A$2:$A$253,'DATA SHEET'!$E$2:$E$253)</f>
        <v>20227857</v>
      </c>
      <c r="D816">
        <f>LOOKUP(A816,'DATA SHEET'!$A$2:$A$253,'DATA SHEET'!$G$2:$G$253)</f>
        <v>6.35</v>
      </c>
      <c r="E816" t="str">
        <f>LOOKUP($A816,'DATA SHEET'!$A$2:$A$253,'DATA SHEET'!$H$2:$H$253)</f>
        <v>43.171783</v>
      </c>
      <c r="F816" t="str">
        <f>LOOKUP($A816,'DATA SHEET'!$A$2:$A$253,'DATA SHEET'!$I$2:$I$253)</f>
        <v xml:space="preserve"> -79.265237</v>
      </c>
      <c r="G816">
        <f>LOOKUP($A816,'DATA SHEET'!$A$2:$A$253,'DATA SHEET'!$J$2:$J$253)</f>
        <v>17</v>
      </c>
      <c r="H816" t="str">
        <f>LOOKUP($A816,'DATA SHEET'!$A$2:$A$253,'DATA SHEET'!$K$2:$K$253)</f>
        <v>Mostly Sunny</v>
      </c>
      <c r="I816" t="str">
        <f>LOOKUP($A816,'DATA SHEET'!$A$2:$A$253,'DATA SHEET'!$T$2:$T$253)</f>
        <v>SMALL</v>
      </c>
      <c r="J816" t="str">
        <f>LOOKUP($A816,'DATA SHEET'!$A$2:$A$253,'DATA SHEET'!$R$2:$R$253)</f>
        <v>NO</v>
      </c>
      <c r="K816" t="str">
        <f>LOOKUP($A816,'DATA SHEET'!$A$2:$A$253,'DATA SHEET'!$O$2:$O$253)</f>
        <v>Commercial</v>
      </c>
      <c r="L816" t="s">
        <v>15</v>
      </c>
      <c r="M816">
        <v>0.29062492431642595</v>
      </c>
      <c r="N816" t="s">
        <v>18</v>
      </c>
      <c r="O816">
        <v>0.251</v>
      </c>
    </row>
    <row r="817" spans="1:15" x14ac:dyDescent="0.25">
      <c r="A817" s="1" t="s">
        <v>63</v>
      </c>
      <c r="B817" t="s">
        <v>64</v>
      </c>
      <c r="C817" t="str">
        <f>LOOKUP(A817,'DATA SHEET'!$A$2:$A$253,'DATA SHEET'!$E$2:$E$253)</f>
        <v>20227857</v>
      </c>
      <c r="D817">
        <f>LOOKUP(A817,'DATA SHEET'!$A$2:$A$253,'DATA SHEET'!$G$2:$G$253)</f>
        <v>6.35</v>
      </c>
      <c r="E817" t="str">
        <f>LOOKUP($A817,'DATA SHEET'!$A$2:$A$253,'DATA SHEET'!$H$2:$H$253)</f>
        <v>43.171783</v>
      </c>
      <c r="F817" t="str">
        <f>LOOKUP($A817,'DATA SHEET'!$A$2:$A$253,'DATA SHEET'!$I$2:$I$253)</f>
        <v xml:space="preserve"> -79.265237</v>
      </c>
      <c r="G817">
        <f>LOOKUP($A817,'DATA SHEET'!$A$2:$A$253,'DATA SHEET'!$J$2:$J$253)</f>
        <v>17</v>
      </c>
      <c r="H817" t="str">
        <f>LOOKUP($A817,'DATA SHEET'!$A$2:$A$253,'DATA SHEET'!$K$2:$K$253)</f>
        <v>Mostly Sunny</v>
      </c>
      <c r="I817" t="str">
        <f>LOOKUP($A817,'DATA SHEET'!$A$2:$A$253,'DATA SHEET'!$T$2:$T$253)</f>
        <v>SMALL</v>
      </c>
      <c r="J817" t="str">
        <f>LOOKUP($A817,'DATA SHEET'!$A$2:$A$253,'DATA SHEET'!$R$2:$R$253)</f>
        <v>NO</v>
      </c>
      <c r="K817" t="str">
        <f>LOOKUP($A817,'DATA SHEET'!$A$2:$A$253,'DATA SHEET'!$O$2:$O$253)</f>
        <v>Commercial</v>
      </c>
      <c r="L817" t="s">
        <v>15</v>
      </c>
      <c r="M817">
        <v>0.29062492431642595</v>
      </c>
      <c r="N817" t="s">
        <v>18</v>
      </c>
      <c r="O817">
        <v>0.999</v>
      </c>
    </row>
    <row r="818" spans="1:15" x14ac:dyDescent="0.25">
      <c r="A818" s="1" t="s">
        <v>63</v>
      </c>
      <c r="B818" t="s">
        <v>64</v>
      </c>
      <c r="C818" t="str">
        <f>LOOKUP(A818,'DATA SHEET'!$A$2:$A$253,'DATA SHEET'!$E$2:$E$253)</f>
        <v>20227857</v>
      </c>
      <c r="D818">
        <f>LOOKUP(A818,'DATA SHEET'!$A$2:$A$253,'DATA SHEET'!$G$2:$G$253)</f>
        <v>6.35</v>
      </c>
      <c r="E818" t="str">
        <f>LOOKUP($A818,'DATA SHEET'!$A$2:$A$253,'DATA SHEET'!$H$2:$H$253)</f>
        <v>43.171783</v>
      </c>
      <c r="F818" t="str">
        <f>LOOKUP($A818,'DATA SHEET'!$A$2:$A$253,'DATA SHEET'!$I$2:$I$253)</f>
        <v xml:space="preserve"> -79.265237</v>
      </c>
      <c r="G818">
        <f>LOOKUP($A818,'DATA SHEET'!$A$2:$A$253,'DATA SHEET'!$J$2:$J$253)</f>
        <v>17</v>
      </c>
      <c r="H818" t="str">
        <f>LOOKUP($A818,'DATA SHEET'!$A$2:$A$253,'DATA SHEET'!$K$2:$K$253)</f>
        <v>Mostly Sunny</v>
      </c>
      <c r="I818" t="str">
        <f>LOOKUP($A818,'DATA SHEET'!$A$2:$A$253,'DATA SHEET'!$T$2:$T$253)</f>
        <v>SMALL</v>
      </c>
      <c r="J818" t="str">
        <f>LOOKUP($A818,'DATA SHEET'!$A$2:$A$253,'DATA SHEET'!$R$2:$R$253)</f>
        <v>NO</v>
      </c>
      <c r="K818" t="str">
        <f>LOOKUP($A818,'DATA SHEET'!$A$2:$A$253,'DATA SHEET'!$O$2:$O$253)</f>
        <v>Commercial</v>
      </c>
      <c r="L818" t="s">
        <v>15</v>
      </c>
      <c r="M818">
        <v>0.29062492431642595</v>
      </c>
      <c r="N818" t="s">
        <v>18</v>
      </c>
      <c r="O818">
        <v>2.746</v>
      </c>
    </row>
    <row r="819" spans="1:15" x14ac:dyDescent="0.25">
      <c r="A819" s="1" t="s">
        <v>63</v>
      </c>
      <c r="B819" t="s">
        <v>64</v>
      </c>
      <c r="C819" t="str">
        <f>LOOKUP(A819,'DATA SHEET'!$A$2:$A$253,'DATA SHEET'!$E$2:$E$253)</f>
        <v>20227857</v>
      </c>
      <c r="D819">
        <f>LOOKUP(A819,'DATA SHEET'!$A$2:$A$253,'DATA SHEET'!$G$2:$G$253)</f>
        <v>6.35</v>
      </c>
      <c r="E819" t="str">
        <f>LOOKUP($A819,'DATA SHEET'!$A$2:$A$253,'DATA SHEET'!$H$2:$H$253)</f>
        <v>43.171783</v>
      </c>
      <c r="F819" t="str">
        <f>LOOKUP($A819,'DATA SHEET'!$A$2:$A$253,'DATA SHEET'!$I$2:$I$253)</f>
        <v xml:space="preserve"> -79.265237</v>
      </c>
      <c r="G819">
        <f>LOOKUP($A819,'DATA SHEET'!$A$2:$A$253,'DATA SHEET'!$J$2:$J$253)</f>
        <v>17</v>
      </c>
      <c r="H819" t="str">
        <f>LOOKUP($A819,'DATA SHEET'!$A$2:$A$253,'DATA SHEET'!$K$2:$K$253)</f>
        <v>Mostly Sunny</v>
      </c>
      <c r="I819" t="str">
        <f>LOOKUP($A819,'DATA SHEET'!$A$2:$A$253,'DATA SHEET'!$T$2:$T$253)</f>
        <v>SMALL</v>
      </c>
      <c r="J819" t="str">
        <f>LOOKUP($A819,'DATA SHEET'!$A$2:$A$253,'DATA SHEET'!$R$2:$R$253)</f>
        <v>NO</v>
      </c>
      <c r="K819" t="str">
        <f>LOOKUP($A819,'DATA SHEET'!$A$2:$A$253,'DATA SHEET'!$O$2:$O$253)</f>
        <v>Commercial</v>
      </c>
      <c r="L819" t="s">
        <v>15</v>
      </c>
      <c r="M819">
        <v>0.29062492431642595</v>
      </c>
      <c r="N819" t="s">
        <v>18</v>
      </c>
      <c r="O819">
        <v>0.26</v>
      </c>
    </row>
    <row r="820" spans="1:15" x14ac:dyDescent="0.25">
      <c r="A820" s="1" t="s">
        <v>63</v>
      </c>
      <c r="B820" t="s">
        <v>64</v>
      </c>
      <c r="C820" t="str">
        <f>LOOKUP(A820,'DATA SHEET'!$A$2:$A$253,'DATA SHEET'!$E$2:$E$253)</f>
        <v>20227857</v>
      </c>
      <c r="D820">
        <f>LOOKUP(A820,'DATA SHEET'!$A$2:$A$253,'DATA SHEET'!$G$2:$G$253)</f>
        <v>6.35</v>
      </c>
      <c r="E820" t="str">
        <f>LOOKUP($A820,'DATA SHEET'!$A$2:$A$253,'DATA SHEET'!$H$2:$H$253)</f>
        <v>43.171783</v>
      </c>
      <c r="F820" t="str">
        <f>LOOKUP($A820,'DATA SHEET'!$A$2:$A$253,'DATA SHEET'!$I$2:$I$253)</f>
        <v xml:space="preserve"> -79.265237</v>
      </c>
      <c r="G820">
        <f>LOOKUP($A820,'DATA SHEET'!$A$2:$A$253,'DATA SHEET'!$J$2:$J$253)</f>
        <v>17</v>
      </c>
      <c r="H820" t="str">
        <f>LOOKUP($A820,'DATA SHEET'!$A$2:$A$253,'DATA SHEET'!$K$2:$K$253)</f>
        <v>Mostly Sunny</v>
      </c>
      <c r="I820" t="str">
        <f>LOOKUP($A820,'DATA SHEET'!$A$2:$A$253,'DATA SHEET'!$T$2:$T$253)</f>
        <v>SMALL</v>
      </c>
      <c r="J820" t="str">
        <f>LOOKUP($A820,'DATA SHEET'!$A$2:$A$253,'DATA SHEET'!$R$2:$R$253)</f>
        <v>NO</v>
      </c>
      <c r="K820" t="str">
        <f>LOOKUP($A820,'DATA SHEET'!$A$2:$A$253,'DATA SHEET'!$O$2:$O$253)</f>
        <v>Commercial</v>
      </c>
      <c r="L820" t="s">
        <v>15</v>
      </c>
      <c r="M820">
        <v>0.29062492431642595</v>
      </c>
      <c r="N820" t="s">
        <v>18</v>
      </c>
      <c r="O820">
        <v>2.9969999999999999</v>
      </c>
    </row>
    <row r="821" spans="1:15" x14ac:dyDescent="0.25">
      <c r="A821" s="1" t="s">
        <v>63</v>
      </c>
      <c r="B821" t="s">
        <v>64</v>
      </c>
      <c r="C821" t="str">
        <f>LOOKUP(A821,'DATA SHEET'!$A$2:$A$253,'DATA SHEET'!$E$2:$E$253)</f>
        <v>20227857</v>
      </c>
      <c r="D821">
        <f>LOOKUP(A821,'DATA SHEET'!$A$2:$A$253,'DATA SHEET'!$G$2:$G$253)</f>
        <v>6.35</v>
      </c>
      <c r="E821" t="str">
        <f>LOOKUP($A821,'DATA SHEET'!$A$2:$A$253,'DATA SHEET'!$H$2:$H$253)</f>
        <v>43.171783</v>
      </c>
      <c r="F821" t="str">
        <f>LOOKUP($A821,'DATA SHEET'!$A$2:$A$253,'DATA SHEET'!$I$2:$I$253)</f>
        <v xml:space="preserve"> -79.265237</v>
      </c>
      <c r="G821">
        <f>LOOKUP($A821,'DATA SHEET'!$A$2:$A$253,'DATA SHEET'!$J$2:$J$253)</f>
        <v>17</v>
      </c>
      <c r="H821" t="str">
        <f>LOOKUP($A821,'DATA SHEET'!$A$2:$A$253,'DATA SHEET'!$K$2:$K$253)</f>
        <v>Mostly Sunny</v>
      </c>
      <c r="I821" t="str">
        <f>LOOKUP($A821,'DATA SHEET'!$A$2:$A$253,'DATA SHEET'!$T$2:$T$253)</f>
        <v>SMALL</v>
      </c>
      <c r="J821" t="str">
        <f>LOOKUP($A821,'DATA SHEET'!$A$2:$A$253,'DATA SHEET'!$R$2:$R$253)</f>
        <v>NO</v>
      </c>
      <c r="K821" t="str">
        <f>LOOKUP($A821,'DATA SHEET'!$A$2:$A$253,'DATA SHEET'!$O$2:$O$253)</f>
        <v>Commercial</v>
      </c>
      <c r="L821" t="s">
        <v>15</v>
      </c>
      <c r="M821">
        <v>0.29062492431642595</v>
      </c>
      <c r="N821" t="s">
        <v>18</v>
      </c>
      <c r="O821">
        <v>0.748</v>
      </c>
    </row>
    <row r="822" spans="1:15" x14ac:dyDescent="0.25">
      <c r="A822" s="1" t="s">
        <v>63</v>
      </c>
      <c r="B822" t="s">
        <v>64</v>
      </c>
      <c r="C822" t="str">
        <f>LOOKUP(A822,'DATA SHEET'!$A$2:$A$253,'DATA SHEET'!$E$2:$E$253)</f>
        <v>20227857</v>
      </c>
      <c r="D822">
        <f>LOOKUP(A822,'DATA SHEET'!$A$2:$A$253,'DATA SHEET'!$G$2:$G$253)</f>
        <v>6.35</v>
      </c>
      <c r="E822" t="str">
        <f>LOOKUP($A822,'DATA SHEET'!$A$2:$A$253,'DATA SHEET'!$H$2:$H$253)</f>
        <v>43.171783</v>
      </c>
      <c r="F822" t="str">
        <f>LOOKUP($A822,'DATA SHEET'!$A$2:$A$253,'DATA SHEET'!$I$2:$I$253)</f>
        <v xml:space="preserve"> -79.265237</v>
      </c>
      <c r="G822">
        <f>LOOKUP($A822,'DATA SHEET'!$A$2:$A$253,'DATA SHEET'!$J$2:$J$253)</f>
        <v>17</v>
      </c>
      <c r="H822" t="str">
        <f>LOOKUP($A822,'DATA SHEET'!$A$2:$A$253,'DATA SHEET'!$K$2:$K$253)</f>
        <v>Mostly Sunny</v>
      </c>
      <c r="I822" t="str">
        <f>LOOKUP($A822,'DATA SHEET'!$A$2:$A$253,'DATA SHEET'!$T$2:$T$253)</f>
        <v>SMALL</v>
      </c>
      <c r="J822" t="str">
        <f>LOOKUP($A822,'DATA SHEET'!$A$2:$A$253,'DATA SHEET'!$R$2:$R$253)</f>
        <v>NO</v>
      </c>
      <c r="K822" t="str">
        <f>LOOKUP($A822,'DATA SHEET'!$A$2:$A$253,'DATA SHEET'!$O$2:$O$253)</f>
        <v>Commercial</v>
      </c>
      <c r="L822" t="s">
        <v>15</v>
      </c>
      <c r="M822">
        <v>0.29062492431642595</v>
      </c>
      <c r="N822" t="s">
        <v>18</v>
      </c>
      <c r="O822">
        <v>1.248</v>
      </c>
    </row>
    <row r="823" spans="1:15" x14ac:dyDescent="0.25">
      <c r="A823" s="1" t="s">
        <v>63</v>
      </c>
      <c r="B823" t="s">
        <v>64</v>
      </c>
      <c r="C823" t="str">
        <f>LOOKUP(A823,'DATA SHEET'!$A$2:$A$253,'DATA SHEET'!$E$2:$E$253)</f>
        <v>20227857</v>
      </c>
      <c r="D823">
        <f>LOOKUP(A823,'DATA SHEET'!$A$2:$A$253,'DATA SHEET'!$G$2:$G$253)</f>
        <v>6.35</v>
      </c>
      <c r="E823" t="str">
        <f>LOOKUP($A823,'DATA SHEET'!$A$2:$A$253,'DATA SHEET'!$H$2:$H$253)</f>
        <v>43.171783</v>
      </c>
      <c r="F823" t="str">
        <f>LOOKUP($A823,'DATA SHEET'!$A$2:$A$253,'DATA SHEET'!$I$2:$I$253)</f>
        <v xml:space="preserve"> -79.265237</v>
      </c>
      <c r="G823">
        <f>LOOKUP($A823,'DATA SHEET'!$A$2:$A$253,'DATA SHEET'!$J$2:$J$253)</f>
        <v>17</v>
      </c>
      <c r="H823" t="str">
        <f>LOOKUP($A823,'DATA SHEET'!$A$2:$A$253,'DATA SHEET'!$K$2:$K$253)</f>
        <v>Mostly Sunny</v>
      </c>
      <c r="I823" t="str">
        <f>LOOKUP($A823,'DATA SHEET'!$A$2:$A$253,'DATA SHEET'!$T$2:$T$253)</f>
        <v>SMALL</v>
      </c>
      <c r="J823" t="str">
        <f>LOOKUP($A823,'DATA SHEET'!$A$2:$A$253,'DATA SHEET'!$R$2:$R$253)</f>
        <v>NO</v>
      </c>
      <c r="K823" t="str">
        <f>LOOKUP($A823,'DATA SHEET'!$A$2:$A$253,'DATA SHEET'!$O$2:$O$253)</f>
        <v>Commercial</v>
      </c>
      <c r="L823" t="s">
        <v>15</v>
      </c>
      <c r="M823">
        <v>0.29062492431642595</v>
      </c>
      <c r="N823" t="s">
        <v>18</v>
      </c>
      <c r="O823">
        <v>1.746</v>
      </c>
    </row>
    <row r="824" spans="1:15" x14ac:dyDescent="0.25">
      <c r="A824" s="1" t="s">
        <v>63</v>
      </c>
      <c r="B824" t="s">
        <v>64</v>
      </c>
      <c r="C824" t="str">
        <f>LOOKUP(A824,'DATA SHEET'!$A$2:$A$253,'DATA SHEET'!$E$2:$E$253)</f>
        <v>20227857</v>
      </c>
      <c r="D824">
        <f>LOOKUP(A824,'DATA SHEET'!$A$2:$A$253,'DATA SHEET'!$G$2:$G$253)</f>
        <v>6.35</v>
      </c>
      <c r="E824" t="str">
        <f>LOOKUP($A824,'DATA SHEET'!$A$2:$A$253,'DATA SHEET'!$H$2:$H$253)</f>
        <v>43.171783</v>
      </c>
      <c r="F824" t="str">
        <f>LOOKUP($A824,'DATA SHEET'!$A$2:$A$253,'DATA SHEET'!$I$2:$I$253)</f>
        <v xml:space="preserve"> -79.265237</v>
      </c>
      <c r="G824">
        <f>LOOKUP($A824,'DATA SHEET'!$A$2:$A$253,'DATA SHEET'!$J$2:$J$253)</f>
        <v>17</v>
      </c>
      <c r="H824" t="str">
        <f>LOOKUP($A824,'DATA SHEET'!$A$2:$A$253,'DATA SHEET'!$K$2:$K$253)</f>
        <v>Mostly Sunny</v>
      </c>
      <c r="I824" t="str">
        <f>LOOKUP($A824,'DATA SHEET'!$A$2:$A$253,'DATA SHEET'!$T$2:$T$253)</f>
        <v>SMALL</v>
      </c>
      <c r="J824" t="str">
        <f>LOOKUP($A824,'DATA SHEET'!$A$2:$A$253,'DATA SHEET'!$R$2:$R$253)</f>
        <v>NO</v>
      </c>
      <c r="K824" t="str">
        <f>LOOKUP($A824,'DATA SHEET'!$A$2:$A$253,'DATA SHEET'!$O$2:$O$253)</f>
        <v>Commercial</v>
      </c>
      <c r="L824" t="s">
        <v>15</v>
      </c>
      <c r="M824">
        <v>0.29062492431642595</v>
      </c>
      <c r="N824" t="s">
        <v>18</v>
      </c>
      <c r="O824">
        <v>1E-3</v>
      </c>
    </row>
    <row r="825" spans="1:15" x14ac:dyDescent="0.25">
      <c r="A825" s="1" t="s">
        <v>63</v>
      </c>
      <c r="B825" t="s">
        <v>64</v>
      </c>
      <c r="C825" t="str">
        <f>LOOKUP(A825,'DATA SHEET'!$A$2:$A$253,'DATA SHEET'!$E$2:$E$253)</f>
        <v>20227857</v>
      </c>
      <c r="D825">
        <f>LOOKUP(A825,'DATA SHEET'!$A$2:$A$253,'DATA SHEET'!$G$2:$G$253)</f>
        <v>6.35</v>
      </c>
      <c r="E825" t="str">
        <f>LOOKUP($A825,'DATA SHEET'!$A$2:$A$253,'DATA SHEET'!$H$2:$H$253)</f>
        <v>43.171783</v>
      </c>
      <c r="F825" t="str">
        <f>LOOKUP($A825,'DATA SHEET'!$A$2:$A$253,'DATA SHEET'!$I$2:$I$253)</f>
        <v xml:space="preserve"> -79.265237</v>
      </c>
      <c r="G825">
        <f>LOOKUP($A825,'DATA SHEET'!$A$2:$A$253,'DATA SHEET'!$J$2:$J$253)</f>
        <v>17</v>
      </c>
      <c r="H825" t="str">
        <f>LOOKUP($A825,'DATA SHEET'!$A$2:$A$253,'DATA SHEET'!$K$2:$K$253)</f>
        <v>Mostly Sunny</v>
      </c>
      <c r="I825" t="str">
        <f>LOOKUP($A825,'DATA SHEET'!$A$2:$A$253,'DATA SHEET'!$T$2:$T$253)</f>
        <v>SMALL</v>
      </c>
      <c r="J825" t="str">
        <f>LOOKUP($A825,'DATA SHEET'!$A$2:$A$253,'DATA SHEET'!$R$2:$R$253)</f>
        <v>NO</v>
      </c>
      <c r="K825" t="str">
        <f>LOOKUP($A825,'DATA SHEET'!$A$2:$A$253,'DATA SHEET'!$O$2:$O$253)</f>
        <v>Commercial</v>
      </c>
      <c r="L825" t="s">
        <v>15</v>
      </c>
      <c r="M825">
        <v>0.29062492431642595</v>
      </c>
      <c r="N825" t="s">
        <v>18</v>
      </c>
      <c r="O825">
        <v>0.503</v>
      </c>
    </row>
    <row r="826" spans="1:15" x14ac:dyDescent="0.25">
      <c r="A826" s="1" t="s">
        <v>63</v>
      </c>
      <c r="B826" t="s">
        <v>64</v>
      </c>
      <c r="C826" t="str">
        <f>LOOKUP(A826,'DATA SHEET'!$A$2:$A$253,'DATA SHEET'!$E$2:$E$253)</f>
        <v>20227857</v>
      </c>
      <c r="D826">
        <f>LOOKUP(A826,'DATA SHEET'!$A$2:$A$253,'DATA SHEET'!$G$2:$G$253)</f>
        <v>6.35</v>
      </c>
      <c r="E826" t="str">
        <f>LOOKUP($A826,'DATA SHEET'!$A$2:$A$253,'DATA SHEET'!$H$2:$H$253)</f>
        <v>43.171783</v>
      </c>
      <c r="F826" t="str">
        <f>LOOKUP($A826,'DATA SHEET'!$A$2:$A$253,'DATA SHEET'!$I$2:$I$253)</f>
        <v xml:space="preserve"> -79.265237</v>
      </c>
      <c r="G826">
        <f>LOOKUP($A826,'DATA SHEET'!$A$2:$A$253,'DATA SHEET'!$J$2:$J$253)</f>
        <v>17</v>
      </c>
      <c r="H826" t="str">
        <f>LOOKUP($A826,'DATA SHEET'!$A$2:$A$253,'DATA SHEET'!$K$2:$K$253)</f>
        <v>Mostly Sunny</v>
      </c>
      <c r="I826" t="str">
        <f>LOOKUP($A826,'DATA SHEET'!$A$2:$A$253,'DATA SHEET'!$T$2:$T$253)</f>
        <v>SMALL</v>
      </c>
      <c r="J826" t="str">
        <f>LOOKUP($A826,'DATA SHEET'!$A$2:$A$253,'DATA SHEET'!$R$2:$R$253)</f>
        <v>NO</v>
      </c>
      <c r="K826" t="str">
        <f>LOOKUP($A826,'DATA SHEET'!$A$2:$A$253,'DATA SHEET'!$O$2:$O$253)</f>
        <v>Commercial</v>
      </c>
      <c r="L826" t="s">
        <v>15</v>
      </c>
      <c r="M826">
        <v>0.29062492431642595</v>
      </c>
      <c r="N826" t="s">
        <v>18</v>
      </c>
      <c r="O826">
        <v>3.2480000000000002</v>
      </c>
    </row>
    <row r="827" spans="1:15" x14ac:dyDescent="0.25">
      <c r="A827" s="1" t="s">
        <v>63</v>
      </c>
      <c r="B827" t="s">
        <v>64</v>
      </c>
      <c r="C827" t="str">
        <f>LOOKUP(A827,'DATA SHEET'!$A$2:$A$253,'DATA SHEET'!$E$2:$E$253)</f>
        <v>20227857</v>
      </c>
      <c r="D827">
        <f>LOOKUP(A827,'DATA SHEET'!$A$2:$A$253,'DATA SHEET'!$G$2:$G$253)</f>
        <v>6.35</v>
      </c>
      <c r="E827" t="str">
        <f>LOOKUP($A827,'DATA SHEET'!$A$2:$A$253,'DATA SHEET'!$H$2:$H$253)</f>
        <v>43.171783</v>
      </c>
      <c r="F827" t="str">
        <f>LOOKUP($A827,'DATA SHEET'!$A$2:$A$253,'DATA SHEET'!$I$2:$I$253)</f>
        <v xml:space="preserve"> -79.265237</v>
      </c>
      <c r="G827">
        <f>LOOKUP($A827,'DATA SHEET'!$A$2:$A$253,'DATA SHEET'!$J$2:$J$253)</f>
        <v>17</v>
      </c>
      <c r="H827" t="str">
        <f>LOOKUP($A827,'DATA SHEET'!$A$2:$A$253,'DATA SHEET'!$K$2:$K$253)</f>
        <v>Mostly Sunny</v>
      </c>
      <c r="I827" t="str">
        <f>LOOKUP($A827,'DATA SHEET'!$A$2:$A$253,'DATA SHEET'!$T$2:$T$253)</f>
        <v>SMALL</v>
      </c>
      <c r="J827" t="str">
        <f>LOOKUP($A827,'DATA SHEET'!$A$2:$A$253,'DATA SHEET'!$R$2:$R$253)</f>
        <v>NO</v>
      </c>
      <c r="K827" t="str">
        <f>LOOKUP($A827,'DATA SHEET'!$A$2:$A$253,'DATA SHEET'!$O$2:$O$253)</f>
        <v>Commercial</v>
      </c>
      <c r="L827" t="s">
        <v>15</v>
      </c>
      <c r="M827">
        <v>0.29062492431642595</v>
      </c>
      <c r="N827" t="s">
        <v>18</v>
      </c>
      <c r="O827">
        <v>0.999</v>
      </c>
    </row>
    <row r="828" spans="1:15" x14ac:dyDescent="0.25">
      <c r="A828" s="1" t="s">
        <v>63</v>
      </c>
      <c r="B828" t="s">
        <v>64</v>
      </c>
      <c r="C828" t="str">
        <f>LOOKUP(A828,'DATA SHEET'!$A$2:$A$253,'DATA SHEET'!$E$2:$E$253)</f>
        <v>20227857</v>
      </c>
      <c r="D828">
        <f>LOOKUP(A828,'DATA SHEET'!$A$2:$A$253,'DATA SHEET'!$G$2:$G$253)</f>
        <v>6.35</v>
      </c>
      <c r="E828" t="str">
        <f>LOOKUP($A828,'DATA SHEET'!$A$2:$A$253,'DATA SHEET'!$H$2:$H$253)</f>
        <v>43.171783</v>
      </c>
      <c r="F828" t="str">
        <f>LOOKUP($A828,'DATA SHEET'!$A$2:$A$253,'DATA SHEET'!$I$2:$I$253)</f>
        <v xml:space="preserve"> -79.265237</v>
      </c>
      <c r="G828">
        <f>LOOKUP($A828,'DATA SHEET'!$A$2:$A$253,'DATA SHEET'!$J$2:$J$253)</f>
        <v>17</v>
      </c>
      <c r="H828" t="str">
        <f>LOOKUP($A828,'DATA SHEET'!$A$2:$A$253,'DATA SHEET'!$K$2:$K$253)</f>
        <v>Mostly Sunny</v>
      </c>
      <c r="I828" t="str">
        <f>LOOKUP($A828,'DATA SHEET'!$A$2:$A$253,'DATA SHEET'!$T$2:$T$253)</f>
        <v>SMALL</v>
      </c>
      <c r="J828" t="str">
        <f>LOOKUP($A828,'DATA SHEET'!$A$2:$A$253,'DATA SHEET'!$R$2:$R$253)</f>
        <v>NO</v>
      </c>
      <c r="K828" t="str">
        <f>LOOKUP($A828,'DATA SHEET'!$A$2:$A$253,'DATA SHEET'!$O$2:$O$253)</f>
        <v>Commercial</v>
      </c>
      <c r="L828" t="s">
        <v>15</v>
      </c>
      <c r="M828">
        <v>0.29062492431642595</v>
      </c>
      <c r="N828" t="s">
        <v>18</v>
      </c>
      <c r="O828">
        <v>1.538</v>
      </c>
    </row>
    <row r="829" spans="1:15" x14ac:dyDescent="0.25">
      <c r="A829" s="1" t="s">
        <v>63</v>
      </c>
      <c r="B829" t="s">
        <v>64</v>
      </c>
      <c r="C829" t="str">
        <f>LOOKUP(A829,'DATA SHEET'!$A$2:$A$253,'DATA SHEET'!$E$2:$E$253)</f>
        <v>20227857</v>
      </c>
      <c r="D829">
        <f>LOOKUP(A829,'DATA SHEET'!$A$2:$A$253,'DATA SHEET'!$G$2:$G$253)</f>
        <v>6.35</v>
      </c>
      <c r="E829" t="str">
        <f>LOOKUP($A829,'DATA SHEET'!$A$2:$A$253,'DATA SHEET'!$H$2:$H$253)</f>
        <v>43.171783</v>
      </c>
      <c r="F829" t="str">
        <f>LOOKUP($A829,'DATA SHEET'!$A$2:$A$253,'DATA SHEET'!$I$2:$I$253)</f>
        <v xml:space="preserve"> -79.265237</v>
      </c>
      <c r="G829">
        <f>LOOKUP($A829,'DATA SHEET'!$A$2:$A$253,'DATA SHEET'!$J$2:$J$253)</f>
        <v>17</v>
      </c>
      <c r="H829" t="str">
        <f>LOOKUP($A829,'DATA SHEET'!$A$2:$A$253,'DATA SHEET'!$K$2:$K$253)</f>
        <v>Mostly Sunny</v>
      </c>
      <c r="I829" t="str">
        <f>LOOKUP($A829,'DATA SHEET'!$A$2:$A$253,'DATA SHEET'!$T$2:$T$253)</f>
        <v>SMALL</v>
      </c>
      <c r="J829" t="str">
        <f>LOOKUP($A829,'DATA SHEET'!$A$2:$A$253,'DATA SHEET'!$R$2:$R$253)</f>
        <v>NO</v>
      </c>
      <c r="K829" t="str">
        <f>LOOKUP($A829,'DATA SHEET'!$A$2:$A$253,'DATA SHEET'!$O$2:$O$253)</f>
        <v>Commercial</v>
      </c>
      <c r="L829" t="s">
        <v>15</v>
      </c>
      <c r="M829">
        <v>0.29062492431642595</v>
      </c>
      <c r="N829" t="s">
        <v>18</v>
      </c>
      <c r="O829">
        <v>7</v>
      </c>
    </row>
    <row r="830" spans="1:15" x14ac:dyDescent="0.25">
      <c r="A830" s="1" t="s">
        <v>63</v>
      </c>
      <c r="B830" t="s">
        <v>64</v>
      </c>
      <c r="C830" t="str">
        <f>LOOKUP(A830,'DATA SHEET'!$A$2:$A$253,'DATA SHEET'!$E$2:$E$253)</f>
        <v>20227857</v>
      </c>
      <c r="D830">
        <f>LOOKUP(A830,'DATA SHEET'!$A$2:$A$253,'DATA SHEET'!$G$2:$G$253)</f>
        <v>6.35</v>
      </c>
      <c r="E830" t="str">
        <f>LOOKUP($A830,'DATA SHEET'!$A$2:$A$253,'DATA SHEET'!$H$2:$H$253)</f>
        <v>43.171783</v>
      </c>
      <c r="F830" t="str">
        <f>LOOKUP($A830,'DATA SHEET'!$A$2:$A$253,'DATA SHEET'!$I$2:$I$253)</f>
        <v xml:space="preserve"> -79.265237</v>
      </c>
      <c r="G830">
        <f>LOOKUP($A830,'DATA SHEET'!$A$2:$A$253,'DATA SHEET'!$J$2:$J$253)</f>
        <v>17</v>
      </c>
      <c r="H830" t="str">
        <f>LOOKUP($A830,'DATA SHEET'!$A$2:$A$253,'DATA SHEET'!$K$2:$K$253)</f>
        <v>Mostly Sunny</v>
      </c>
      <c r="I830" t="str">
        <f>LOOKUP($A830,'DATA SHEET'!$A$2:$A$253,'DATA SHEET'!$T$2:$T$253)</f>
        <v>SMALL</v>
      </c>
      <c r="J830" t="str">
        <f>LOOKUP($A830,'DATA SHEET'!$A$2:$A$253,'DATA SHEET'!$R$2:$R$253)</f>
        <v>NO</v>
      </c>
      <c r="K830" t="str">
        <f>LOOKUP($A830,'DATA SHEET'!$A$2:$A$253,'DATA SHEET'!$O$2:$O$253)</f>
        <v>Commercial</v>
      </c>
      <c r="L830" t="s">
        <v>15</v>
      </c>
      <c r="M830">
        <v>0.29062492431642595</v>
      </c>
      <c r="N830" t="s">
        <v>16</v>
      </c>
      <c r="O830">
        <v>0.749</v>
      </c>
    </row>
    <row r="831" spans="1:15" x14ac:dyDescent="0.25">
      <c r="A831" s="1" t="s">
        <v>63</v>
      </c>
      <c r="B831" t="s">
        <v>64</v>
      </c>
      <c r="C831" t="str">
        <f>LOOKUP(A831,'DATA SHEET'!$A$2:$A$253,'DATA SHEET'!$E$2:$E$253)</f>
        <v>20227857</v>
      </c>
      <c r="D831">
        <f>LOOKUP(A831,'DATA SHEET'!$A$2:$A$253,'DATA SHEET'!$G$2:$G$253)</f>
        <v>6.35</v>
      </c>
      <c r="E831" t="str">
        <f>LOOKUP($A831,'DATA SHEET'!$A$2:$A$253,'DATA SHEET'!$H$2:$H$253)</f>
        <v>43.171783</v>
      </c>
      <c r="F831" t="str">
        <f>LOOKUP($A831,'DATA SHEET'!$A$2:$A$253,'DATA SHEET'!$I$2:$I$253)</f>
        <v xml:space="preserve"> -79.265237</v>
      </c>
      <c r="G831">
        <f>LOOKUP($A831,'DATA SHEET'!$A$2:$A$253,'DATA SHEET'!$J$2:$J$253)</f>
        <v>17</v>
      </c>
      <c r="H831" t="str">
        <f>LOOKUP($A831,'DATA SHEET'!$A$2:$A$253,'DATA SHEET'!$K$2:$K$253)</f>
        <v>Mostly Sunny</v>
      </c>
      <c r="I831" t="str">
        <f>LOOKUP($A831,'DATA SHEET'!$A$2:$A$253,'DATA SHEET'!$T$2:$T$253)</f>
        <v>SMALL</v>
      </c>
      <c r="J831" t="str">
        <f>LOOKUP($A831,'DATA SHEET'!$A$2:$A$253,'DATA SHEET'!$R$2:$R$253)</f>
        <v>NO</v>
      </c>
      <c r="K831" t="str">
        <f>LOOKUP($A831,'DATA SHEET'!$A$2:$A$253,'DATA SHEET'!$O$2:$O$253)</f>
        <v>Commercial</v>
      </c>
      <c r="L831" t="s">
        <v>15</v>
      </c>
      <c r="M831">
        <v>0.29062492431642595</v>
      </c>
      <c r="N831" t="s">
        <v>16</v>
      </c>
      <c r="O831">
        <v>3.2519999999999998</v>
      </c>
    </row>
    <row r="832" spans="1:15" x14ac:dyDescent="0.25">
      <c r="A832" s="1" t="s">
        <v>63</v>
      </c>
      <c r="B832" t="s">
        <v>64</v>
      </c>
      <c r="C832" t="str">
        <f>LOOKUP(A832,'DATA SHEET'!$A$2:$A$253,'DATA SHEET'!$E$2:$E$253)</f>
        <v>20227857</v>
      </c>
      <c r="D832">
        <f>LOOKUP(A832,'DATA SHEET'!$A$2:$A$253,'DATA SHEET'!$G$2:$G$253)</f>
        <v>6.35</v>
      </c>
      <c r="E832" t="str">
        <f>LOOKUP($A832,'DATA SHEET'!$A$2:$A$253,'DATA SHEET'!$H$2:$H$253)</f>
        <v>43.171783</v>
      </c>
      <c r="F832" t="str">
        <f>LOOKUP($A832,'DATA SHEET'!$A$2:$A$253,'DATA SHEET'!$I$2:$I$253)</f>
        <v xml:space="preserve"> -79.265237</v>
      </c>
      <c r="G832">
        <f>LOOKUP($A832,'DATA SHEET'!$A$2:$A$253,'DATA SHEET'!$J$2:$J$253)</f>
        <v>17</v>
      </c>
      <c r="H832" t="str">
        <f>LOOKUP($A832,'DATA SHEET'!$A$2:$A$253,'DATA SHEET'!$K$2:$K$253)</f>
        <v>Mostly Sunny</v>
      </c>
      <c r="I832" t="str">
        <f>LOOKUP($A832,'DATA SHEET'!$A$2:$A$253,'DATA SHEET'!$T$2:$T$253)</f>
        <v>SMALL</v>
      </c>
      <c r="J832" t="str">
        <f>LOOKUP($A832,'DATA SHEET'!$A$2:$A$253,'DATA SHEET'!$R$2:$R$253)</f>
        <v>NO</v>
      </c>
      <c r="K832" t="str">
        <f>LOOKUP($A832,'DATA SHEET'!$A$2:$A$253,'DATA SHEET'!$O$2:$O$253)</f>
        <v>Commercial</v>
      </c>
      <c r="L832" t="s">
        <v>15</v>
      </c>
      <c r="M832">
        <v>0.29062492431642595</v>
      </c>
      <c r="N832" t="s">
        <v>16</v>
      </c>
      <c r="O832">
        <v>2.504</v>
      </c>
    </row>
    <row r="833" spans="1:15" x14ac:dyDescent="0.25">
      <c r="A833" s="1" t="s">
        <v>63</v>
      </c>
      <c r="B833" t="s">
        <v>64</v>
      </c>
      <c r="C833" t="str">
        <f>LOOKUP(A833,'DATA SHEET'!$A$2:$A$253,'DATA SHEET'!$E$2:$E$253)</f>
        <v>20227857</v>
      </c>
      <c r="D833">
        <f>LOOKUP(A833,'DATA SHEET'!$A$2:$A$253,'DATA SHEET'!$G$2:$G$253)</f>
        <v>6.35</v>
      </c>
      <c r="E833" t="str">
        <f>LOOKUP($A833,'DATA SHEET'!$A$2:$A$253,'DATA SHEET'!$H$2:$H$253)</f>
        <v>43.171783</v>
      </c>
      <c r="F833" t="str">
        <f>LOOKUP($A833,'DATA SHEET'!$A$2:$A$253,'DATA SHEET'!$I$2:$I$253)</f>
        <v xml:space="preserve"> -79.265237</v>
      </c>
      <c r="G833">
        <f>LOOKUP($A833,'DATA SHEET'!$A$2:$A$253,'DATA SHEET'!$J$2:$J$253)</f>
        <v>17</v>
      </c>
      <c r="H833" t="str">
        <f>LOOKUP($A833,'DATA SHEET'!$A$2:$A$253,'DATA SHEET'!$K$2:$K$253)</f>
        <v>Mostly Sunny</v>
      </c>
      <c r="I833" t="str">
        <f>LOOKUP($A833,'DATA SHEET'!$A$2:$A$253,'DATA SHEET'!$T$2:$T$253)</f>
        <v>SMALL</v>
      </c>
      <c r="J833" t="str">
        <f>LOOKUP($A833,'DATA SHEET'!$A$2:$A$253,'DATA SHEET'!$R$2:$R$253)</f>
        <v>NO</v>
      </c>
      <c r="K833" t="str">
        <f>LOOKUP($A833,'DATA SHEET'!$A$2:$A$253,'DATA SHEET'!$O$2:$O$253)</f>
        <v>Commercial</v>
      </c>
      <c r="L833" t="s">
        <v>15</v>
      </c>
      <c r="M833">
        <v>0.29062492431642595</v>
      </c>
      <c r="N833" t="s">
        <v>16</v>
      </c>
      <c r="O833">
        <v>1.9990000000000001</v>
      </c>
    </row>
    <row r="834" spans="1:15" x14ac:dyDescent="0.25">
      <c r="A834" s="1" t="s">
        <v>63</v>
      </c>
      <c r="B834" t="s">
        <v>64</v>
      </c>
      <c r="C834" t="str">
        <f>LOOKUP(A834,'DATA SHEET'!$A$2:$A$253,'DATA SHEET'!$E$2:$E$253)</f>
        <v>20227857</v>
      </c>
      <c r="D834">
        <f>LOOKUP(A834,'DATA SHEET'!$A$2:$A$253,'DATA SHEET'!$G$2:$G$253)</f>
        <v>6.35</v>
      </c>
      <c r="E834" t="str">
        <f>LOOKUP($A834,'DATA SHEET'!$A$2:$A$253,'DATA SHEET'!$H$2:$H$253)</f>
        <v>43.171783</v>
      </c>
      <c r="F834" t="str">
        <f>LOOKUP($A834,'DATA SHEET'!$A$2:$A$253,'DATA SHEET'!$I$2:$I$253)</f>
        <v xml:space="preserve"> -79.265237</v>
      </c>
      <c r="G834">
        <f>LOOKUP($A834,'DATA SHEET'!$A$2:$A$253,'DATA SHEET'!$J$2:$J$253)</f>
        <v>17</v>
      </c>
      <c r="H834" t="str">
        <f>LOOKUP($A834,'DATA SHEET'!$A$2:$A$253,'DATA SHEET'!$K$2:$K$253)</f>
        <v>Mostly Sunny</v>
      </c>
      <c r="I834" t="str">
        <f>LOOKUP($A834,'DATA SHEET'!$A$2:$A$253,'DATA SHEET'!$T$2:$T$253)</f>
        <v>SMALL</v>
      </c>
      <c r="J834" t="str">
        <f>LOOKUP($A834,'DATA SHEET'!$A$2:$A$253,'DATA SHEET'!$R$2:$R$253)</f>
        <v>NO</v>
      </c>
      <c r="K834" t="str">
        <f>LOOKUP($A834,'DATA SHEET'!$A$2:$A$253,'DATA SHEET'!$O$2:$O$253)</f>
        <v>Commercial</v>
      </c>
      <c r="L834" t="s">
        <v>15</v>
      </c>
      <c r="M834">
        <v>0.29062492431642595</v>
      </c>
      <c r="N834" t="s">
        <v>16</v>
      </c>
      <c r="O834">
        <v>0.76200000000000001</v>
      </c>
    </row>
    <row r="835" spans="1:15" x14ac:dyDescent="0.25">
      <c r="A835" s="1" t="s">
        <v>63</v>
      </c>
      <c r="B835" t="s">
        <v>64</v>
      </c>
      <c r="C835" t="str">
        <f>LOOKUP(A835,'DATA SHEET'!$A$2:$A$253,'DATA SHEET'!$E$2:$E$253)</f>
        <v>20227857</v>
      </c>
      <c r="D835">
        <f>LOOKUP(A835,'DATA SHEET'!$A$2:$A$253,'DATA SHEET'!$G$2:$G$253)</f>
        <v>6.35</v>
      </c>
      <c r="E835" t="str">
        <f>LOOKUP($A835,'DATA SHEET'!$A$2:$A$253,'DATA SHEET'!$H$2:$H$253)</f>
        <v>43.171783</v>
      </c>
      <c r="F835" t="str">
        <f>LOOKUP($A835,'DATA SHEET'!$A$2:$A$253,'DATA SHEET'!$I$2:$I$253)</f>
        <v xml:space="preserve"> -79.265237</v>
      </c>
      <c r="G835">
        <f>LOOKUP($A835,'DATA SHEET'!$A$2:$A$253,'DATA SHEET'!$J$2:$J$253)</f>
        <v>17</v>
      </c>
      <c r="H835" t="str">
        <f>LOOKUP($A835,'DATA SHEET'!$A$2:$A$253,'DATA SHEET'!$K$2:$K$253)</f>
        <v>Mostly Sunny</v>
      </c>
      <c r="I835" t="str">
        <f>LOOKUP($A835,'DATA SHEET'!$A$2:$A$253,'DATA SHEET'!$T$2:$T$253)</f>
        <v>SMALL</v>
      </c>
      <c r="J835" t="str">
        <f>LOOKUP($A835,'DATA SHEET'!$A$2:$A$253,'DATA SHEET'!$R$2:$R$253)</f>
        <v>NO</v>
      </c>
      <c r="K835" t="str">
        <f>LOOKUP($A835,'DATA SHEET'!$A$2:$A$253,'DATA SHEET'!$O$2:$O$253)</f>
        <v>Commercial</v>
      </c>
      <c r="L835" t="s">
        <v>15</v>
      </c>
      <c r="M835">
        <v>0.29062492431642595</v>
      </c>
      <c r="N835" t="s">
        <v>16</v>
      </c>
      <c r="O835">
        <v>1E-3</v>
      </c>
    </row>
    <row r="836" spans="1:15" x14ac:dyDescent="0.25">
      <c r="A836" s="1" t="s">
        <v>63</v>
      </c>
      <c r="B836" t="s">
        <v>64</v>
      </c>
      <c r="C836" t="str">
        <f>LOOKUP(A836,'DATA SHEET'!$A$2:$A$253,'DATA SHEET'!$E$2:$E$253)</f>
        <v>20227857</v>
      </c>
      <c r="D836">
        <f>LOOKUP(A836,'DATA SHEET'!$A$2:$A$253,'DATA SHEET'!$G$2:$G$253)</f>
        <v>6.35</v>
      </c>
      <c r="E836" t="str">
        <f>LOOKUP($A836,'DATA SHEET'!$A$2:$A$253,'DATA SHEET'!$H$2:$H$253)</f>
        <v>43.171783</v>
      </c>
      <c r="F836" t="str">
        <f>LOOKUP($A836,'DATA SHEET'!$A$2:$A$253,'DATA SHEET'!$I$2:$I$253)</f>
        <v xml:space="preserve"> -79.265237</v>
      </c>
      <c r="G836">
        <f>LOOKUP($A836,'DATA SHEET'!$A$2:$A$253,'DATA SHEET'!$J$2:$J$253)</f>
        <v>17</v>
      </c>
      <c r="H836" t="str">
        <f>LOOKUP($A836,'DATA SHEET'!$A$2:$A$253,'DATA SHEET'!$K$2:$K$253)</f>
        <v>Mostly Sunny</v>
      </c>
      <c r="I836" t="str">
        <f>LOOKUP($A836,'DATA SHEET'!$A$2:$A$253,'DATA SHEET'!$T$2:$T$253)</f>
        <v>SMALL</v>
      </c>
      <c r="J836" t="str">
        <f>LOOKUP($A836,'DATA SHEET'!$A$2:$A$253,'DATA SHEET'!$R$2:$R$253)</f>
        <v>NO</v>
      </c>
      <c r="K836" t="str">
        <f>LOOKUP($A836,'DATA SHEET'!$A$2:$A$253,'DATA SHEET'!$O$2:$O$253)</f>
        <v>Commercial</v>
      </c>
      <c r="L836" t="s">
        <v>15</v>
      </c>
      <c r="M836">
        <v>0.29062492431642595</v>
      </c>
      <c r="N836" t="s">
        <v>16</v>
      </c>
      <c r="O836">
        <v>0.749</v>
      </c>
    </row>
    <row r="837" spans="1:15" x14ac:dyDescent="0.25">
      <c r="A837" s="1" t="s">
        <v>63</v>
      </c>
      <c r="B837" t="s">
        <v>64</v>
      </c>
      <c r="C837" t="str">
        <f>LOOKUP(A837,'DATA SHEET'!$A$2:$A$253,'DATA SHEET'!$E$2:$E$253)</f>
        <v>20227857</v>
      </c>
      <c r="D837">
        <f>LOOKUP(A837,'DATA SHEET'!$A$2:$A$253,'DATA SHEET'!$G$2:$G$253)</f>
        <v>6.35</v>
      </c>
      <c r="E837" t="str">
        <f>LOOKUP($A837,'DATA SHEET'!$A$2:$A$253,'DATA SHEET'!$H$2:$H$253)</f>
        <v>43.171783</v>
      </c>
      <c r="F837" t="str">
        <f>LOOKUP($A837,'DATA SHEET'!$A$2:$A$253,'DATA SHEET'!$I$2:$I$253)</f>
        <v xml:space="preserve"> -79.265237</v>
      </c>
      <c r="G837">
        <f>LOOKUP($A837,'DATA SHEET'!$A$2:$A$253,'DATA SHEET'!$J$2:$J$253)</f>
        <v>17</v>
      </c>
      <c r="H837" t="str">
        <f>LOOKUP($A837,'DATA SHEET'!$A$2:$A$253,'DATA SHEET'!$K$2:$K$253)</f>
        <v>Mostly Sunny</v>
      </c>
      <c r="I837" t="str">
        <f>LOOKUP($A837,'DATA SHEET'!$A$2:$A$253,'DATA SHEET'!$T$2:$T$253)</f>
        <v>SMALL</v>
      </c>
      <c r="J837" t="str">
        <f>LOOKUP($A837,'DATA SHEET'!$A$2:$A$253,'DATA SHEET'!$R$2:$R$253)</f>
        <v>NO</v>
      </c>
      <c r="K837" t="str">
        <f>LOOKUP($A837,'DATA SHEET'!$A$2:$A$253,'DATA SHEET'!$O$2:$O$253)</f>
        <v>Commercial</v>
      </c>
      <c r="L837" t="s">
        <v>15</v>
      </c>
      <c r="M837">
        <v>0.29062492431642595</v>
      </c>
      <c r="N837" t="s">
        <v>16</v>
      </c>
      <c r="O837">
        <v>4.0149999999999997</v>
      </c>
    </row>
    <row r="838" spans="1:15" x14ac:dyDescent="0.25">
      <c r="A838" s="1" t="s">
        <v>63</v>
      </c>
      <c r="B838" t="s">
        <v>64</v>
      </c>
      <c r="C838" t="str">
        <f>LOOKUP(A838,'DATA SHEET'!$A$2:$A$253,'DATA SHEET'!$E$2:$E$253)</f>
        <v>20227857</v>
      </c>
      <c r="D838">
        <f>LOOKUP(A838,'DATA SHEET'!$A$2:$A$253,'DATA SHEET'!$G$2:$G$253)</f>
        <v>6.35</v>
      </c>
      <c r="E838" t="str">
        <f>LOOKUP($A838,'DATA SHEET'!$A$2:$A$253,'DATA SHEET'!$H$2:$H$253)</f>
        <v>43.171783</v>
      </c>
      <c r="F838" t="str">
        <f>LOOKUP($A838,'DATA SHEET'!$A$2:$A$253,'DATA SHEET'!$I$2:$I$253)</f>
        <v xml:space="preserve"> -79.265237</v>
      </c>
      <c r="G838">
        <f>LOOKUP($A838,'DATA SHEET'!$A$2:$A$253,'DATA SHEET'!$J$2:$J$253)</f>
        <v>17</v>
      </c>
      <c r="H838" t="str">
        <f>LOOKUP($A838,'DATA SHEET'!$A$2:$A$253,'DATA SHEET'!$K$2:$K$253)</f>
        <v>Mostly Sunny</v>
      </c>
      <c r="I838" t="str">
        <f>LOOKUP($A838,'DATA SHEET'!$A$2:$A$253,'DATA SHEET'!$T$2:$T$253)</f>
        <v>SMALL</v>
      </c>
      <c r="J838" t="str">
        <f>LOOKUP($A838,'DATA SHEET'!$A$2:$A$253,'DATA SHEET'!$R$2:$R$253)</f>
        <v>NO</v>
      </c>
      <c r="K838" t="str">
        <f>LOOKUP($A838,'DATA SHEET'!$A$2:$A$253,'DATA SHEET'!$O$2:$O$253)</f>
        <v>Commercial</v>
      </c>
      <c r="L838" t="s">
        <v>15</v>
      </c>
      <c r="M838">
        <v>0.29062492431642595</v>
      </c>
      <c r="N838" t="s">
        <v>16</v>
      </c>
      <c r="O838">
        <v>6.25</v>
      </c>
    </row>
    <row r="839" spans="1:15" x14ac:dyDescent="0.25">
      <c r="A839" s="1" t="s">
        <v>63</v>
      </c>
      <c r="B839" t="s">
        <v>64</v>
      </c>
      <c r="C839" t="str">
        <f>LOOKUP(A839,'DATA SHEET'!$A$2:$A$253,'DATA SHEET'!$E$2:$E$253)</f>
        <v>20227857</v>
      </c>
      <c r="D839">
        <f>LOOKUP(A839,'DATA SHEET'!$A$2:$A$253,'DATA SHEET'!$G$2:$G$253)</f>
        <v>6.35</v>
      </c>
      <c r="E839" t="str">
        <f>LOOKUP($A839,'DATA SHEET'!$A$2:$A$253,'DATA SHEET'!$H$2:$H$253)</f>
        <v>43.171783</v>
      </c>
      <c r="F839" t="str">
        <f>LOOKUP($A839,'DATA SHEET'!$A$2:$A$253,'DATA SHEET'!$I$2:$I$253)</f>
        <v xml:space="preserve"> -79.265237</v>
      </c>
      <c r="G839">
        <f>LOOKUP($A839,'DATA SHEET'!$A$2:$A$253,'DATA SHEET'!$J$2:$J$253)</f>
        <v>17</v>
      </c>
      <c r="H839" t="str">
        <f>LOOKUP($A839,'DATA SHEET'!$A$2:$A$253,'DATA SHEET'!$K$2:$K$253)</f>
        <v>Mostly Sunny</v>
      </c>
      <c r="I839" t="str">
        <f>LOOKUP($A839,'DATA SHEET'!$A$2:$A$253,'DATA SHEET'!$T$2:$T$253)</f>
        <v>SMALL</v>
      </c>
      <c r="J839" t="str">
        <f>LOOKUP($A839,'DATA SHEET'!$A$2:$A$253,'DATA SHEET'!$R$2:$R$253)</f>
        <v>NO</v>
      </c>
      <c r="K839" t="str">
        <f>LOOKUP($A839,'DATA SHEET'!$A$2:$A$253,'DATA SHEET'!$O$2:$O$253)</f>
        <v>Commercial</v>
      </c>
      <c r="L839" t="s">
        <v>15</v>
      </c>
      <c r="M839">
        <v>0.29062492431642595</v>
      </c>
      <c r="N839" t="s">
        <v>16</v>
      </c>
      <c r="O839">
        <v>0.499</v>
      </c>
    </row>
    <row r="840" spans="1:15" x14ac:dyDescent="0.25">
      <c r="A840" s="1" t="s">
        <v>63</v>
      </c>
      <c r="B840" t="s">
        <v>64</v>
      </c>
      <c r="C840" t="str">
        <f>LOOKUP(A840,'DATA SHEET'!$A$2:$A$253,'DATA SHEET'!$E$2:$E$253)</f>
        <v>20227857</v>
      </c>
      <c r="D840">
        <f>LOOKUP(A840,'DATA SHEET'!$A$2:$A$253,'DATA SHEET'!$G$2:$G$253)</f>
        <v>6.35</v>
      </c>
      <c r="E840" t="str">
        <f>LOOKUP($A840,'DATA SHEET'!$A$2:$A$253,'DATA SHEET'!$H$2:$H$253)</f>
        <v>43.171783</v>
      </c>
      <c r="F840" t="str">
        <f>LOOKUP($A840,'DATA SHEET'!$A$2:$A$253,'DATA SHEET'!$I$2:$I$253)</f>
        <v xml:space="preserve"> -79.265237</v>
      </c>
      <c r="G840">
        <f>LOOKUP($A840,'DATA SHEET'!$A$2:$A$253,'DATA SHEET'!$J$2:$J$253)</f>
        <v>17</v>
      </c>
      <c r="H840" t="str">
        <f>LOOKUP($A840,'DATA SHEET'!$A$2:$A$253,'DATA SHEET'!$K$2:$K$253)</f>
        <v>Mostly Sunny</v>
      </c>
      <c r="I840" t="str">
        <f>LOOKUP($A840,'DATA SHEET'!$A$2:$A$253,'DATA SHEET'!$T$2:$T$253)</f>
        <v>SMALL</v>
      </c>
      <c r="J840" t="str">
        <f>LOOKUP($A840,'DATA SHEET'!$A$2:$A$253,'DATA SHEET'!$R$2:$R$253)</f>
        <v>NO</v>
      </c>
      <c r="K840" t="str">
        <f>LOOKUP($A840,'DATA SHEET'!$A$2:$A$253,'DATA SHEET'!$O$2:$O$253)</f>
        <v>Commercial</v>
      </c>
      <c r="L840" t="s">
        <v>15</v>
      </c>
      <c r="M840">
        <v>0.29062492431642595</v>
      </c>
      <c r="N840" t="s">
        <v>16</v>
      </c>
      <c r="O840">
        <v>1</v>
      </c>
    </row>
    <row r="841" spans="1:15" x14ac:dyDescent="0.25">
      <c r="A841" s="1" t="s">
        <v>63</v>
      </c>
      <c r="B841" t="s">
        <v>64</v>
      </c>
      <c r="C841" t="str">
        <f>LOOKUP(A841,'DATA SHEET'!$A$2:$A$253,'DATA SHEET'!$E$2:$E$253)</f>
        <v>20227857</v>
      </c>
      <c r="D841">
        <f>LOOKUP(A841,'DATA SHEET'!$A$2:$A$253,'DATA SHEET'!$G$2:$G$253)</f>
        <v>6.35</v>
      </c>
      <c r="E841" t="str">
        <f>LOOKUP($A841,'DATA SHEET'!$A$2:$A$253,'DATA SHEET'!$H$2:$H$253)</f>
        <v>43.171783</v>
      </c>
      <c r="F841" t="str">
        <f>LOOKUP($A841,'DATA SHEET'!$A$2:$A$253,'DATA SHEET'!$I$2:$I$253)</f>
        <v xml:space="preserve"> -79.265237</v>
      </c>
      <c r="G841">
        <f>LOOKUP($A841,'DATA SHEET'!$A$2:$A$253,'DATA SHEET'!$J$2:$J$253)</f>
        <v>17</v>
      </c>
      <c r="H841" t="str">
        <f>LOOKUP($A841,'DATA SHEET'!$A$2:$A$253,'DATA SHEET'!$K$2:$K$253)</f>
        <v>Mostly Sunny</v>
      </c>
      <c r="I841" t="str">
        <f>LOOKUP($A841,'DATA SHEET'!$A$2:$A$253,'DATA SHEET'!$T$2:$T$253)</f>
        <v>SMALL</v>
      </c>
      <c r="J841" t="str">
        <f>LOOKUP($A841,'DATA SHEET'!$A$2:$A$253,'DATA SHEET'!$R$2:$R$253)</f>
        <v>NO</v>
      </c>
      <c r="K841" t="str">
        <f>LOOKUP($A841,'DATA SHEET'!$A$2:$A$253,'DATA SHEET'!$O$2:$O$253)</f>
        <v>Commercial</v>
      </c>
      <c r="L841" t="s">
        <v>15</v>
      </c>
      <c r="M841">
        <v>0.29062492431642595</v>
      </c>
      <c r="N841" t="s">
        <v>16</v>
      </c>
      <c r="O841">
        <v>7.4939999999999998</v>
      </c>
    </row>
    <row r="842" spans="1:15" x14ac:dyDescent="0.25">
      <c r="A842" s="1" t="s">
        <v>63</v>
      </c>
      <c r="B842" t="s">
        <v>64</v>
      </c>
      <c r="C842" t="str">
        <f>LOOKUP(A842,'DATA SHEET'!$A$2:$A$253,'DATA SHEET'!$E$2:$E$253)</f>
        <v>20227857</v>
      </c>
      <c r="D842">
        <f>LOOKUP(A842,'DATA SHEET'!$A$2:$A$253,'DATA SHEET'!$G$2:$G$253)</f>
        <v>6.35</v>
      </c>
      <c r="E842" t="str">
        <f>LOOKUP($A842,'DATA SHEET'!$A$2:$A$253,'DATA SHEET'!$H$2:$H$253)</f>
        <v>43.171783</v>
      </c>
      <c r="F842" t="str">
        <f>LOOKUP($A842,'DATA SHEET'!$A$2:$A$253,'DATA SHEET'!$I$2:$I$253)</f>
        <v xml:space="preserve"> -79.265237</v>
      </c>
      <c r="G842">
        <f>LOOKUP($A842,'DATA SHEET'!$A$2:$A$253,'DATA SHEET'!$J$2:$J$253)</f>
        <v>17</v>
      </c>
      <c r="H842" t="str">
        <f>LOOKUP($A842,'DATA SHEET'!$A$2:$A$253,'DATA SHEET'!$K$2:$K$253)</f>
        <v>Mostly Sunny</v>
      </c>
      <c r="I842" t="str">
        <f>LOOKUP($A842,'DATA SHEET'!$A$2:$A$253,'DATA SHEET'!$T$2:$T$253)</f>
        <v>SMALL</v>
      </c>
      <c r="J842" t="str">
        <f>LOOKUP($A842,'DATA SHEET'!$A$2:$A$253,'DATA SHEET'!$R$2:$R$253)</f>
        <v>NO</v>
      </c>
      <c r="K842" t="str">
        <f>LOOKUP($A842,'DATA SHEET'!$A$2:$A$253,'DATA SHEET'!$O$2:$O$253)</f>
        <v>Commercial</v>
      </c>
      <c r="L842" t="s">
        <v>15</v>
      </c>
      <c r="M842">
        <v>0.29062492431642595</v>
      </c>
      <c r="N842" t="s">
        <v>16</v>
      </c>
      <c r="O842">
        <v>1</v>
      </c>
    </row>
    <row r="843" spans="1:15" x14ac:dyDescent="0.25">
      <c r="A843" s="1" t="s">
        <v>63</v>
      </c>
      <c r="B843" t="s">
        <v>64</v>
      </c>
      <c r="C843" t="str">
        <f>LOOKUP(A843,'DATA SHEET'!$A$2:$A$253,'DATA SHEET'!$E$2:$E$253)</f>
        <v>20227857</v>
      </c>
      <c r="D843">
        <f>LOOKUP(A843,'DATA SHEET'!$A$2:$A$253,'DATA SHEET'!$G$2:$G$253)</f>
        <v>6.35</v>
      </c>
      <c r="E843" t="str">
        <f>LOOKUP($A843,'DATA SHEET'!$A$2:$A$253,'DATA SHEET'!$H$2:$H$253)</f>
        <v>43.171783</v>
      </c>
      <c r="F843" t="str">
        <f>LOOKUP($A843,'DATA SHEET'!$A$2:$A$253,'DATA SHEET'!$I$2:$I$253)</f>
        <v xml:space="preserve"> -79.265237</v>
      </c>
      <c r="G843">
        <f>LOOKUP($A843,'DATA SHEET'!$A$2:$A$253,'DATA SHEET'!$J$2:$J$253)</f>
        <v>17</v>
      </c>
      <c r="H843" t="str">
        <f>LOOKUP($A843,'DATA SHEET'!$A$2:$A$253,'DATA SHEET'!$K$2:$K$253)</f>
        <v>Mostly Sunny</v>
      </c>
      <c r="I843" t="str">
        <f>LOOKUP($A843,'DATA SHEET'!$A$2:$A$253,'DATA SHEET'!$T$2:$T$253)</f>
        <v>SMALL</v>
      </c>
      <c r="J843" t="str">
        <f>LOOKUP($A843,'DATA SHEET'!$A$2:$A$253,'DATA SHEET'!$R$2:$R$253)</f>
        <v>NO</v>
      </c>
      <c r="K843" t="str">
        <f>LOOKUP($A843,'DATA SHEET'!$A$2:$A$253,'DATA SHEET'!$O$2:$O$253)</f>
        <v>Commercial</v>
      </c>
      <c r="L843" t="s">
        <v>15</v>
      </c>
      <c r="M843">
        <v>0.29062492431642595</v>
      </c>
      <c r="N843" t="s">
        <v>16</v>
      </c>
      <c r="O843">
        <v>8.25</v>
      </c>
    </row>
    <row r="844" spans="1:15" x14ac:dyDescent="0.25">
      <c r="A844" s="1" t="s">
        <v>63</v>
      </c>
      <c r="B844" t="s">
        <v>64</v>
      </c>
      <c r="C844" t="str">
        <f>LOOKUP(A844,'DATA SHEET'!$A$2:$A$253,'DATA SHEET'!$E$2:$E$253)</f>
        <v>20227857</v>
      </c>
      <c r="D844">
        <f>LOOKUP(A844,'DATA SHEET'!$A$2:$A$253,'DATA SHEET'!$G$2:$G$253)</f>
        <v>6.35</v>
      </c>
      <c r="E844" t="str">
        <f>LOOKUP($A844,'DATA SHEET'!$A$2:$A$253,'DATA SHEET'!$H$2:$H$253)</f>
        <v>43.171783</v>
      </c>
      <c r="F844" t="str">
        <f>LOOKUP($A844,'DATA SHEET'!$A$2:$A$253,'DATA SHEET'!$I$2:$I$253)</f>
        <v xml:space="preserve"> -79.265237</v>
      </c>
      <c r="G844">
        <f>LOOKUP($A844,'DATA SHEET'!$A$2:$A$253,'DATA SHEET'!$J$2:$J$253)</f>
        <v>17</v>
      </c>
      <c r="H844" t="str">
        <f>LOOKUP($A844,'DATA SHEET'!$A$2:$A$253,'DATA SHEET'!$K$2:$K$253)</f>
        <v>Mostly Sunny</v>
      </c>
      <c r="I844" t="str">
        <f>LOOKUP($A844,'DATA SHEET'!$A$2:$A$253,'DATA SHEET'!$T$2:$T$253)</f>
        <v>SMALL</v>
      </c>
      <c r="J844" t="str">
        <f>LOOKUP($A844,'DATA SHEET'!$A$2:$A$253,'DATA SHEET'!$R$2:$R$253)</f>
        <v>NO</v>
      </c>
      <c r="K844" t="str">
        <f>LOOKUP($A844,'DATA SHEET'!$A$2:$A$253,'DATA SHEET'!$O$2:$O$253)</f>
        <v>Commercial</v>
      </c>
      <c r="L844" t="s">
        <v>15</v>
      </c>
      <c r="M844">
        <v>0.29062492431642595</v>
      </c>
      <c r="N844" t="s">
        <v>16</v>
      </c>
      <c r="O844">
        <v>0.746</v>
      </c>
    </row>
    <row r="845" spans="1:15" x14ac:dyDescent="0.25">
      <c r="A845" s="1" t="s">
        <v>63</v>
      </c>
      <c r="B845" t="s">
        <v>64</v>
      </c>
      <c r="C845" t="str">
        <f>LOOKUP(A845,'DATA SHEET'!$A$2:$A$253,'DATA SHEET'!$E$2:$E$253)</f>
        <v>20227857</v>
      </c>
      <c r="D845">
        <f>LOOKUP(A845,'DATA SHEET'!$A$2:$A$253,'DATA SHEET'!$G$2:$G$253)</f>
        <v>6.35</v>
      </c>
      <c r="E845" t="str">
        <f>LOOKUP($A845,'DATA SHEET'!$A$2:$A$253,'DATA SHEET'!$H$2:$H$253)</f>
        <v>43.171783</v>
      </c>
      <c r="F845" t="str">
        <f>LOOKUP($A845,'DATA SHEET'!$A$2:$A$253,'DATA SHEET'!$I$2:$I$253)</f>
        <v xml:space="preserve"> -79.265237</v>
      </c>
      <c r="G845">
        <f>LOOKUP($A845,'DATA SHEET'!$A$2:$A$253,'DATA SHEET'!$J$2:$J$253)</f>
        <v>17</v>
      </c>
      <c r="H845" t="str">
        <f>LOOKUP($A845,'DATA SHEET'!$A$2:$A$253,'DATA SHEET'!$K$2:$K$253)</f>
        <v>Mostly Sunny</v>
      </c>
      <c r="I845" t="str">
        <f>LOOKUP($A845,'DATA SHEET'!$A$2:$A$253,'DATA SHEET'!$T$2:$T$253)</f>
        <v>SMALL</v>
      </c>
      <c r="J845" t="str">
        <f>LOOKUP($A845,'DATA SHEET'!$A$2:$A$253,'DATA SHEET'!$R$2:$R$253)</f>
        <v>NO</v>
      </c>
      <c r="K845" t="str">
        <f>LOOKUP($A845,'DATA SHEET'!$A$2:$A$253,'DATA SHEET'!$O$2:$O$253)</f>
        <v>Commercial</v>
      </c>
      <c r="L845" t="s">
        <v>15</v>
      </c>
      <c r="M845">
        <v>0.29062492431642595</v>
      </c>
      <c r="N845" t="s">
        <v>16</v>
      </c>
      <c r="O845">
        <v>3.4990000000000001</v>
      </c>
    </row>
    <row r="846" spans="1:15" x14ac:dyDescent="0.25">
      <c r="A846" s="1" t="s">
        <v>63</v>
      </c>
      <c r="B846" t="s">
        <v>64</v>
      </c>
      <c r="C846" t="str">
        <f>LOOKUP(A846,'DATA SHEET'!$A$2:$A$253,'DATA SHEET'!$E$2:$E$253)</f>
        <v>20227857</v>
      </c>
      <c r="D846">
        <f>LOOKUP(A846,'DATA SHEET'!$A$2:$A$253,'DATA SHEET'!$G$2:$G$253)</f>
        <v>6.35</v>
      </c>
      <c r="E846" t="str">
        <f>LOOKUP($A846,'DATA SHEET'!$A$2:$A$253,'DATA SHEET'!$H$2:$H$253)</f>
        <v>43.171783</v>
      </c>
      <c r="F846" t="str">
        <f>LOOKUP($A846,'DATA SHEET'!$A$2:$A$253,'DATA SHEET'!$I$2:$I$253)</f>
        <v xml:space="preserve"> -79.265237</v>
      </c>
      <c r="G846">
        <f>LOOKUP($A846,'DATA SHEET'!$A$2:$A$253,'DATA SHEET'!$J$2:$J$253)</f>
        <v>17</v>
      </c>
      <c r="H846" t="str">
        <f>LOOKUP($A846,'DATA SHEET'!$A$2:$A$253,'DATA SHEET'!$K$2:$K$253)</f>
        <v>Mostly Sunny</v>
      </c>
      <c r="I846" t="str">
        <f>LOOKUP($A846,'DATA SHEET'!$A$2:$A$253,'DATA SHEET'!$T$2:$T$253)</f>
        <v>SMALL</v>
      </c>
      <c r="J846" t="str">
        <f>LOOKUP($A846,'DATA SHEET'!$A$2:$A$253,'DATA SHEET'!$R$2:$R$253)</f>
        <v>NO</v>
      </c>
      <c r="K846" t="str">
        <f>LOOKUP($A846,'DATA SHEET'!$A$2:$A$253,'DATA SHEET'!$O$2:$O$253)</f>
        <v>Commercial</v>
      </c>
      <c r="L846" t="s">
        <v>15</v>
      </c>
      <c r="M846">
        <v>0.29062492431642595</v>
      </c>
      <c r="N846" t="s">
        <v>16</v>
      </c>
      <c r="O846">
        <v>1.4990000000000001</v>
      </c>
    </row>
    <row r="847" spans="1:15" x14ac:dyDescent="0.25">
      <c r="A847" s="1" t="s">
        <v>63</v>
      </c>
      <c r="B847" t="s">
        <v>64</v>
      </c>
      <c r="C847" t="str">
        <f>LOOKUP(A847,'DATA SHEET'!$A$2:$A$253,'DATA SHEET'!$E$2:$E$253)</f>
        <v>20227857</v>
      </c>
      <c r="D847">
        <f>LOOKUP(A847,'DATA SHEET'!$A$2:$A$253,'DATA SHEET'!$G$2:$G$253)</f>
        <v>6.35</v>
      </c>
      <c r="E847" t="str">
        <f>LOOKUP($A847,'DATA SHEET'!$A$2:$A$253,'DATA SHEET'!$H$2:$H$253)</f>
        <v>43.171783</v>
      </c>
      <c r="F847" t="str">
        <f>LOOKUP($A847,'DATA SHEET'!$A$2:$A$253,'DATA SHEET'!$I$2:$I$253)</f>
        <v xml:space="preserve"> -79.265237</v>
      </c>
      <c r="G847">
        <f>LOOKUP($A847,'DATA SHEET'!$A$2:$A$253,'DATA SHEET'!$J$2:$J$253)</f>
        <v>17</v>
      </c>
      <c r="H847" t="str">
        <f>LOOKUP($A847,'DATA SHEET'!$A$2:$A$253,'DATA SHEET'!$K$2:$K$253)</f>
        <v>Mostly Sunny</v>
      </c>
      <c r="I847" t="str">
        <f>LOOKUP($A847,'DATA SHEET'!$A$2:$A$253,'DATA SHEET'!$T$2:$T$253)</f>
        <v>SMALL</v>
      </c>
      <c r="J847" t="str">
        <f>LOOKUP($A847,'DATA SHEET'!$A$2:$A$253,'DATA SHEET'!$R$2:$R$253)</f>
        <v>NO</v>
      </c>
      <c r="K847" t="str">
        <f>LOOKUP($A847,'DATA SHEET'!$A$2:$A$253,'DATA SHEET'!$O$2:$O$253)</f>
        <v>Commercial</v>
      </c>
      <c r="L847" t="s">
        <v>15</v>
      </c>
      <c r="M847">
        <v>0.29062492431642595</v>
      </c>
      <c r="N847" t="s">
        <v>16</v>
      </c>
      <c r="O847">
        <v>1</v>
      </c>
    </row>
    <row r="848" spans="1:15" x14ac:dyDescent="0.25">
      <c r="A848" s="1" t="s">
        <v>63</v>
      </c>
      <c r="B848" t="s">
        <v>64</v>
      </c>
      <c r="C848" t="str">
        <f>LOOKUP(A848,'DATA SHEET'!$A$2:$A$253,'DATA SHEET'!$E$2:$E$253)</f>
        <v>20227857</v>
      </c>
      <c r="D848">
        <f>LOOKUP(A848,'DATA SHEET'!$A$2:$A$253,'DATA SHEET'!$G$2:$G$253)</f>
        <v>6.35</v>
      </c>
      <c r="E848" t="str">
        <f>LOOKUP($A848,'DATA SHEET'!$A$2:$A$253,'DATA SHEET'!$H$2:$H$253)</f>
        <v>43.171783</v>
      </c>
      <c r="F848" t="str">
        <f>LOOKUP($A848,'DATA SHEET'!$A$2:$A$253,'DATA SHEET'!$I$2:$I$253)</f>
        <v xml:space="preserve"> -79.265237</v>
      </c>
      <c r="G848">
        <f>LOOKUP($A848,'DATA SHEET'!$A$2:$A$253,'DATA SHEET'!$J$2:$J$253)</f>
        <v>17</v>
      </c>
      <c r="H848" t="str">
        <f>LOOKUP($A848,'DATA SHEET'!$A$2:$A$253,'DATA SHEET'!$K$2:$K$253)</f>
        <v>Mostly Sunny</v>
      </c>
      <c r="I848" t="str">
        <f>LOOKUP($A848,'DATA SHEET'!$A$2:$A$253,'DATA SHEET'!$T$2:$T$253)</f>
        <v>SMALL</v>
      </c>
      <c r="J848" t="str">
        <f>LOOKUP($A848,'DATA SHEET'!$A$2:$A$253,'DATA SHEET'!$R$2:$R$253)</f>
        <v>NO</v>
      </c>
      <c r="K848" t="str">
        <f>LOOKUP($A848,'DATA SHEET'!$A$2:$A$253,'DATA SHEET'!$O$2:$O$253)</f>
        <v>Commercial</v>
      </c>
      <c r="L848" t="s">
        <v>15</v>
      </c>
      <c r="M848">
        <v>0.29062492431642595</v>
      </c>
      <c r="N848" t="s">
        <v>16</v>
      </c>
      <c r="O848">
        <v>2.754</v>
      </c>
    </row>
    <row r="849" spans="1:15" x14ac:dyDescent="0.25">
      <c r="A849" s="1" t="s">
        <v>63</v>
      </c>
      <c r="B849" t="s">
        <v>64</v>
      </c>
      <c r="C849" t="str">
        <f>LOOKUP(A849,'DATA SHEET'!$A$2:$A$253,'DATA SHEET'!$E$2:$E$253)</f>
        <v>20227857</v>
      </c>
      <c r="D849">
        <f>LOOKUP(A849,'DATA SHEET'!$A$2:$A$253,'DATA SHEET'!$G$2:$G$253)</f>
        <v>6.35</v>
      </c>
      <c r="E849" t="str">
        <f>LOOKUP($A849,'DATA SHEET'!$A$2:$A$253,'DATA SHEET'!$H$2:$H$253)</f>
        <v>43.171783</v>
      </c>
      <c r="F849" t="str">
        <f>LOOKUP($A849,'DATA SHEET'!$A$2:$A$253,'DATA SHEET'!$I$2:$I$253)</f>
        <v xml:space="preserve"> -79.265237</v>
      </c>
      <c r="G849">
        <f>LOOKUP($A849,'DATA SHEET'!$A$2:$A$253,'DATA SHEET'!$J$2:$J$253)</f>
        <v>17</v>
      </c>
      <c r="H849" t="str">
        <f>LOOKUP($A849,'DATA SHEET'!$A$2:$A$253,'DATA SHEET'!$K$2:$K$253)</f>
        <v>Mostly Sunny</v>
      </c>
      <c r="I849" t="str">
        <f>LOOKUP($A849,'DATA SHEET'!$A$2:$A$253,'DATA SHEET'!$T$2:$T$253)</f>
        <v>SMALL</v>
      </c>
      <c r="J849" t="str">
        <f>LOOKUP($A849,'DATA SHEET'!$A$2:$A$253,'DATA SHEET'!$R$2:$R$253)</f>
        <v>NO</v>
      </c>
      <c r="K849" t="str">
        <f>LOOKUP($A849,'DATA SHEET'!$A$2:$A$253,'DATA SHEET'!$O$2:$O$253)</f>
        <v>Commercial</v>
      </c>
      <c r="L849" t="s">
        <v>15</v>
      </c>
      <c r="M849">
        <v>0.29062492431642595</v>
      </c>
      <c r="N849" t="s">
        <v>16</v>
      </c>
      <c r="O849">
        <v>5.0030000000000001</v>
      </c>
    </row>
    <row r="850" spans="1:15" x14ac:dyDescent="0.25">
      <c r="A850" s="1" t="s">
        <v>63</v>
      </c>
      <c r="B850" t="s">
        <v>64</v>
      </c>
      <c r="C850" t="str">
        <f>LOOKUP(A850,'DATA SHEET'!$A$2:$A$253,'DATA SHEET'!$E$2:$E$253)</f>
        <v>20227857</v>
      </c>
      <c r="D850">
        <f>LOOKUP(A850,'DATA SHEET'!$A$2:$A$253,'DATA SHEET'!$G$2:$G$253)</f>
        <v>6.35</v>
      </c>
      <c r="E850" t="str">
        <f>LOOKUP($A850,'DATA SHEET'!$A$2:$A$253,'DATA SHEET'!$H$2:$H$253)</f>
        <v>43.171783</v>
      </c>
      <c r="F850" t="str">
        <f>LOOKUP($A850,'DATA SHEET'!$A$2:$A$253,'DATA SHEET'!$I$2:$I$253)</f>
        <v xml:space="preserve"> -79.265237</v>
      </c>
      <c r="G850">
        <f>LOOKUP($A850,'DATA SHEET'!$A$2:$A$253,'DATA SHEET'!$J$2:$J$253)</f>
        <v>17</v>
      </c>
      <c r="H850" t="str">
        <f>LOOKUP($A850,'DATA SHEET'!$A$2:$A$253,'DATA SHEET'!$K$2:$K$253)</f>
        <v>Mostly Sunny</v>
      </c>
      <c r="I850" t="str">
        <f>LOOKUP($A850,'DATA SHEET'!$A$2:$A$253,'DATA SHEET'!$T$2:$T$253)</f>
        <v>SMALL</v>
      </c>
      <c r="J850" t="str">
        <f>LOOKUP($A850,'DATA SHEET'!$A$2:$A$253,'DATA SHEET'!$R$2:$R$253)</f>
        <v>NO</v>
      </c>
      <c r="K850" t="str">
        <f>LOOKUP($A850,'DATA SHEET'!$A$2:$A$253,'DATA SHEET'!$O$2:$O$253)</f>
        <v>Commercial</v>
      </c>
      <c r="L850" t="s">
        <v>15</v>
      </c>
      <c r="M850">
        <v>0.29062492431642595</v>
      </c>
      <c r="N850" t="s">
        <v>16</v>
      </c>
      <c r="O850">
        <v>0.5</v>
      </c>
    </row>
    <row r="851" spans="1:15" x14ac:dyDescent="0.25">
      <c r="A851" s="1" t="s">
        <v>63</v>
      </c>
      <c r="B851" t="s">
        <v>64</v>
      </c>
      <c r="C851" t="str">
        <f>LOOKUP(A851,'DATA SHEET'!$A$2:$A$253,'DATA SHEET'!$E$2:$E$253)</f>
        <v>20227857</v>
      </c>
      <c r="D851">
        <f>LOOKUP(A851,'DATA SHEET'!$A$2:$A$253,'DATA SHEET'!$G$2:$G$253)</f>
        <v>6.35</v>
      </c>
      <c r="E851" t="str">
        <f>LOOKUP($A851,'DATA SHEET'!$A$2:$A$253,'DATA SHEET'!$H$2:$H$253)</f>
        <v>43.171783</v>
      </c>
      <c r="F851" t="str">
        <f>LOOKUP($A851,'DATA SHEET'!$A$2:$A$253,'DATA SHEET'!$I$2:$I$253)</f>
        <v xml:space="preserve"> -79.265237</v>
      </c>
      <c r="G851">
        <f>LOOKUP($A851,'DATA SHEET'!$A$2:$A$253,'DATA SHEET'!$J$2:$J$253)</f>
        <v>17</v>
      </c>
      <c r="H851" t="str">
        <f>LOOKUP($A851,'DATA SHEET'!$A$2:$A$253,'DATA SHEET'!$K$2:$K$253)</f>
        <v>Mostly Sunny</v>
      </c>
      <c r="I851" t="str">
        <f>LOOKUP($A851,'DATA SHEET'!$A$2:$A$253,'DATA SHEET'!$T$2:$T$253)</f>
        <v>SMALL</v>
      </c>
      <c r="J851" t="str">
        <f>LOOKUP($A851,'DATA SHEET'!$A$2:$A$253,'DATA SHEET'!$R$2:$R$253)</f>
        <v>NO</v>
      </c>
      <c r="K851" t="str">
        <f>LOOKUP($A851,'DATA SHEET'!$A$2:$A$253,'DATA SHEET'!$O$2:$O$253)</f>
        <v>Commercial</v>
      </c>
      <c r="L851" t="s">
        <v>15</v>
      </c>
      <c r="M851">
        <v>0.29062492431642595</v>
      </c>
      <c r="N851" t="s">
        <v>16</v>
      </c>
      <c r="O851">
        <v>1.7490000000000001</v>
      </c>
    </row>
    <row r="852" spans="1:15" x14ac:dyDescent="0.25">
      <c r="A852" s="1" t="s">
        <v>63</v>
      </c>
      <c r="B852" t="s">
        <v>64</v>
      </c>
      <c r="C852" t="str">
        <f>LOOKUP(A852,'DATA SHEET'!$A$2:$A$253,'DATA SHEET'!$E$2:$E$253)</f>
        <v>20227857</v>
      </c>
      <c r="D852">
        <f>LOOKUP(A852,'DATA SHEET'!$A$2:$A$253,'DATA SHEET'!$G$2:$G$253)</f>
        <v>6.35</v>
      </c>
      <c r="E852" t="str">
        <f>LOOKUP($A852,'DATA SHEET'!$A$2:$A$253,'DATA SHEET'!$H$2:$H$253)</f>
        <v>43.171783</v>
      </c>
      <c r="F852" t="str">
        <f>LOOKUP($A852,'DATA SHEET'!$A$2:$A$253,'DATA SHEET'!$I$2:$I$253)</f>
        <v xml:space="preserve"> -79.265237</v>
      </c>
      <c r="G852">
        <f>LOOKUP($A852,'DATA SHEET'!$A$2:$A$253,'DATA SHEET'!$J$2:$J$253)</f>
        <v>17</v>
      </c>
      <c r="H852" t="str">
        <f>LOOKUP($A852,'DATA SHEET'!$A$2:$A$253,'DATA SHEET'!$K$2:$K$253)</f>
        <v>Mostly Sunny</v>
      </c>
      <c r="I852" t="str">
        <f>LOOKUP($A852,'DATA SHEET'!$A$2:$A$253,'DATA SHEET'!$T$2:$T$253)</f>
        <v>SMALL</v>
      </c>
      <c r="J852" t="str">
        <f>LOOKUP($A852,'DATA SHEET'!$A$2:$A$253,'DATA SHEET'!$R$2:$R$253)</f>
        <v>NO</v>
      </c>
      <c r="K852" t="str">
        <f>LOOKUP($A852,'DATA SHEET'!$A$2:$A$253,'DATA SHEET'!$O$2:$O$253)</f>
        <v>Commercial</v>
      </c>
      <c r="L852" t="s">
        <v>15</v>
      </c>
      <c r="M852">
        <v>0.29062492431642595</v>
      </c>
      <c r="N852" t="s">
        <v>16</v>
      </c>
      <c r="O852">
        <v>0.75</v>
      </c>
    </row>
    <row r="853" spans="1:15" x14ac:dyDescent="0.25">
      <c r="A853" s="1" t="s">
        <v>63</v>
      </c>
      <c r="B853" t="s">
        <v>64</v>
      </c>
      <c r="C853" t="str">
        <f>LOOKUP(A853,'DATA SHEET'!$A$2:$A$253,'DATA SHEET'!$E$2:$E$253)</f>
        <v>20227857</v>
      </c>
      <c r="D853">
        <f>LOOKUP(A853,'DATA SHEET'!$A$2:$A$253,'DATA SHEET'!$G$2:$G$253)</f>
        <v>6.35</v>
      </c>
      <c r="E853" t="str">
        <f>LOOKUP($A853,'DATA SHEET'!$A$2:$A$253,'DATA SHEET'!$H$2:$H$253)</f>
        <v>43.171783</v>
      </c>
      <c r="F853" t="str">
        <f>LOOKUP($A853,'DATA SHEET'!$A$2:$A$253,'DATA SHEET'!$I$2:$I$253)</f>
        <v xml:space="preserve"> -79.265237</v>
      </c>
      <c r="G853">
        <f>LOOKUP($A853,'DATA SHEET'!$A$2:$A$253,'DATA SHEET'!$J$2:$J$253)</f>
        <v>17</v>
      </c>
      <c r="H853" t="str">
        <f>LOOKUP($A853,'DATA SHEET'!$A$2:$A$253,'DATA SHEET'!$K$2:$K$253)</f>
        <v>Mostly Sunny</v>
      </c>
      <c r="I853" t="str">
        <f>LOOKUP($A853,'DATA SHEET'!$A$2:$A$253,'DATA SHEET'!$T$2:$T$253)</f>
        <v>SMALL</v>
      </c>
      <c r="J853" t="str">
        <f>LOOKUP($A853,'DATA SHEET'!$A$2:$A$253,'DATA SHEET'!$R$2:$R$253)</f>
        <v>NO</v>
      </c>
      <c r="K853" t="str">
        <f>LOOKUP($A853,'DATA SHEET'!$A$2:$A$253,'DATA SHEET'!$O$2:$O$253)</f>
        <v>Commercial</v>
      </c>
      <c r="L853" t="s">
        <v>15</v>
      </c>
      <c r="M853">
        <v>0.29062492431642595</v>
      </c>
      <c r="N853" t="s">
        <v>16</v>
      </c>
      <c r="O853">
        <v>0.499</v>
      </c>
    </row>
    <row r="854" spans="1:15" x14ac:dyDescent="0.25">
      <c r="A854" s="1" t="s">
        <v>63</v>
      </c>
      <c r="B854" t="s">
        <v>64</v>
      </c>
      <c r="C854" t="str">
        <f>LOOKUP(A854,'DATA SHEET'!$A$2:$A$253,'DATA SHEET'!$E$2:$E$253)</f>
        <v>20227857</v>
      </c>
      <c r="D854">
        <f>LOOKUP(A854,'DATA SHEET'!$A$2:$A$253,'DATA SHEET'!$G$2:$G$253)</f>
        <v>6.35</v>
      </c>
      <c r="E854" t="str">
        <f>LOOKUP($A854,'DATA SHEET'!$A$2:$A$253,'DATA SHEET'!$H$2:$H$253)</f>
        <v>43.171783</v>
      </c>
      <c r="F854" t="str">
        <f>LOOKUP($A854,'DATA SHEET'!$A$2:$A$253,'DATA SHEET'!$I$2:$I$253)</f>
        <v xml:space="preserve"> -79.265237</v>
      </c>
      <c r="G854">
        <f>LOOKUP($A854,'DATA SHEET'!$A$2:$A$253,'DATA SHEET'!$J$2:$J$253)</f>
        <v>17</v>
      </c>
      <c r="H854" t="str">
        <f>LOOKUP($A854,'DATA SHEET'!$A$2:$A$253,'DATA SHEET'!$K$2:$K$253)</f>
        <v>Mostly Sunny</v>
      </c>
      <c r="I854" t="str">
        <f>LOOKUP($A854,'DATA SHEET'!$A$2:$A$253,'DATA SHEET'!$T$2:$T$253)</f>
        <v>SMALL</v>
      </c>
      <c r="J854" t="str">
        <f>LOOKUP($A854,'DATA SHEET'!$A$2:$A$253,'DATA SHEET'!$R$2:$R$253)</f>
        <v>NO</v>
      </c>
      <c r="K854" t="str">
        <f>LOOKUP($A854,'DATA SHEET'!$A$2:$A$253,'DATA SHEET'!$O$2:$O$253)</f>
        <v>Commercial</v>
      </c>
      <c r="L854" t="s">
        <v>15</v>
      </c>
      <c r="M854">
        <v>0.29062492431642595</v>
      </c>
      <c r="N854" t="s">
        <v>16</v>
      </c>
      <c r="O854">
        <v>3.0049999999999999</v>
      </c>
    </row>
    <row r="855" spans="1:15" x14ac:dyDescent="0.25">
      <c r="A855" s="1" t="s">
        <v>63</v>
      </c>
      <c r="B855" t="s">
        <v>64</v>
      </c>
      <c r="C855" t="str">
        <f>LOOKUP(A855,'DATA SHEET'!$A$2:$A$253,'DATA SHEET'!$E$2:$E$253)</f>
        <v>20227857</v>
      </c>
      <c r="D855">
        <f>LOOKUP(A855,'DATA SHEET'!$A$2:$A$253,'DATA SHEET'!$G$2:$G$253)</f>
        <v>6.35</v>
      </c>
      <c r="E855" t="str">
        <f>LOOKUP($A855,'DATA SHEET'!$A$2:$A$253,'DATA SHEET'!$H$2:$H$253)</f>
        <v>43.171783</v>
      </c>
      <c r="F855" t="str">
        <f>LOOKUP($A855,'DATA SHEET'!$A$2:$A$253,'DATA SHEET'!$I$2:$I$253)</f>
        <v xml:space="preserve"> -79.265237</v>
      </c>
      <c r="G855">
        <f>LOOKUP($A855,'DATA SHEET'!$A$2:$A$253,'DATA SHEET'!$J$2:$J$253)</f>
        <v>17</v>
      </c>
      <c r="H855" t="str">
        <f>LOOKUP($A855,'DATA SHEET'!$A$2:$A$253,'DATA SHEET'!$K$2:$K$253)</f>
        <v>Mostly Sunny</v>
      </c>
      <c r="I855" t="str">
        <f>LOOKUP($A855,'DATA SHEET'!$A$2:$A$253,'DATA SHEET'!$T$2:$T$253)</f>
        <v>SMALL</v>
      </c>
      <c r="J855" t="str">
        <f>LOOKUP($A855,'DATA SHEET'!$A$2:$A$253,'DATA SHEET'!$R$2:$R$253)</f>
        <v>NO</v>
      </c>
      <c r="K855" t="str">
        <f>LOOKUP($A855,'DATA SHEET'!$A$2:$A$253,'DATA SHEET'!$O$2:$O$253)</f>
        <v>Commercial</v>
      </c>
      <c r="L855" t="s">
        <v>15</v>
      </c>
      <c r="M855">
        <v>0.29062492431642595</v>
      </c>
      <c r="N855" t="s">
        <v>16</v>
      </c>
      <c r="O855">
        <v>0.748</v>
      </c>
    </row>
    <row r="856" spans="1:15" x14ac:dyDescent="0.25">
      <c r="A856" s="1" t="s">
        <v>63</v>
      </c>
      <c r="B856" t="s">
        <v>64</v>
      </c>
      <c r="C856" t="str">
        <f>LOOKUP(A856,'DATA SHEET'!$A$2:$A$253,'DATA SHEET'!$E$2:$E$253)</f>
        <v>20227857</v>
      </c>
      <c r="D856">
        <f>LOOKUP(A856,'DATA SHEET'!$A$2:$A$253,'DATA SHEET'!$G$2:$G$253)</f>
        <v>6.35</v>
      </c>
      <c r="E856" t="str">
        <f>LOOKUP($A856,'DATA SHEET'!$A$2:$A$253,'DATA SHEET'!$H$2:$H$253)</f>
        <v>43.171783</v>
      </c>
      <c r="F856" t="str">
        <f>LOOKUP($A856,'DATA SHEET'!$A$2:$A$253,'DATA SHEET'!$I$2:$I$253)</f>
        <v xml:space="preserve"> -79.265237</v>
      </c>
      <c r="G856">
        <f>LOOKUP($A856,'DATA SHEET'!$A$2:$A$253,'DATA SHEET'!$J$2:$J$253)</f>
        <v>17</v>
      </c>
      <c r="H856" t="str">
        <f>LOOKUP($A856,'DATA SHEET'!$A$2:$A$253,'DATA SHEET'!$K$2:$K$253)</f>
        <v>Mostly Sunny</v>
      </c>
      <c r="I856" t="str">
        <f>LOOKUP($A856,'DATA SHEET'!$A$2:$A$253,'DATA SHEET'!$T$2:$T$253)</f>
        <v>SMALL</v>
      </c>
      <c r="J856" t="str">
        <f>LOOKUP($A856,'DATA SHEET'!$A$2:$A$253,'DATA SHEET'!$R$2:$R$253)</f>
        <v>NO</v>
      </c>
      <c r="K856" t="str">
        <f>LOOKUP($A856,'DATA SHEET'!$A$2:$A$253,'DATA SHEET'!$O$2:$O$253)</f>
        <v>Commercial</v>
      </c>
      <c r="L856" t="s">
        <v>15</v>
      </c>
      <c r="M856">
        <v>0.29062492431642595</v>
      </c>
      <c r="N856" t="s">
        <v>16</v>
      </c>
      <c r="O856">
        <v>3.9990000000000001</v>
      </c>
    </row>
    <row r="857" spans="1:15" x14ac:dyDescent="0.25">
      <c r="A857" s="1" t="s">
        <v>63</v>
      </c>
      <c r="B857" t="s">
        <v>64</v>
      </c>
      <c r="C857" t="str">
        <f>LOOKUP(A857,'DATA SHEET'!$A$2:$A$253,'DATA SHEET'!$E$2:$E$253)</f>
        <v>20227857</v>
      </c>
      <c r="D857">
        <f>LOOKUP(A857,'DATA SHEET'!$A$2:$A$253,'DATA SHEET'!$G$2:$G$253)</f>
        <v>6.35</v>
      </c>
      <c r="E857" t="str">
        <f>LOOKUP($A857,'DATA SHEET'!$A$2:$A$253,'DATA SHEET'!$H$2:$H$253)</f>
        <v>43.171783</v>
      </c>
      <c r="F857" t="str">
        <f>LOOKUP($A857,'DATA SHEET'!$A$2:$A$253,'DATA SHEET'!$I$2:$I$253)</f>
        <v xml:space="preserve"> -79.265237</v>
      </c>
      <c r="G857">
        <f>LOOKUP($A857,'DATA SHEET'!$A$2:$A$253,'DATA SHEET'!$J$2:$J$253)</f>
        <v>17</v>
      </c>
      <c r="H857" t="str">
        <f>LOOKUP($A857,'DATA SHEET'!$A$2:$A$253,'DATA SHEET'!$K$2:$K$253)</f>
        <v>Mostly Sunny</v>
      </c>
      <c r="I857" t="str">
        <f>LOOKUP($A857,'DATA SHEET'!$A$2:$A$253,'DATA SHEET'!$T$2:$T$253)</f>
        <v>SMALL</v>
      </c>
      <c r="J857" t="str">
        <f>LOOKUP($A857,'DATA SHEET'!$A$2:$A$253,'DATA SHEET'!$R$2:$R$253)</f>
        <v>NO</v>
      </c>
      <c r="K857" t="str">
        <f>LOOKUP($A857,'DATA SHEET'!$A$2:$A$253,'DATA SHEET'!$O$2:$O$253)</f>
        <v>Commercial</v>
      </c>
      <c r="L857" t="s">
        <v>15</v>
      </c>
      <c r="M857">
        <v>0.29062492431642595</v>
      </c>
      <c r="N857" t="s">
        <v>16</v>
      </c>
      <c r="O857">
        <v>0.496</v>
      </c>
    </row>
    <row r="858" spans="1:15" x14ac:dyDescent="0.25">
      <c r="A858" s="1" t="s">
        <v>63</v>
      </c>
      <c r="B858" t="s">
        <v>64</v>
      </c>
      <c r="C858" t="str">
        <f>LOOKUP(A858,'DATA SHEET'!$A$2:$A$253,'DATA SHEET'!$E$2:$E$253)</f>
        <v>20227857</v>
      </c>
      <c r="D858">
        <f>LOOKUP(A858,'DATA SHEET'!$A$2:$A$253,'DATA SHEET'!$G$2:$G$253)</f>
        <v>6.35</v>
      </c>
      <c r="E858" t="str">
        <f>LOOKUP($A858,'DATA SHEET'!$A$2:$A$253,'DATA SHEET'!$H$2:$H$253)</f>
        <v>43.171783</v>
      </c>
      <c r="F858" t="str">
        <f>LOOKUP($A858,'DATA SHEET'!$A$2:$A$253,'DATA SHEET'!$I$2:$I$253)</f>
        <v xml:space="preserve"> -79.265237</v>
      </c>
      <c r="G858">
        <f>LOOKUP($A858,'DATA SHEET'!$A$2:$A$253,'DATA SHEET'!$J$2:$J$253)</f>
        <v>17</v>
      </c>
      <c r="H858" t="str">
        <f>LOOKUP($A858,'DATA SHEET'!$A$2:$A$253,'DATA SHEET'!$K$2:$K$253)</f>
        <v>Mostly Sunny</v>
      </c>
      <c r="I858" t="str">
        <f>LOOKUP($A858,'DATA SHEET'!$A$2:$A$253,'DATA SHEET'!$T$2:$T$253)</f>
        <v>SMALL</v>
      </c>
      <c r="J858" t="str">
        <f>LOOKUP($A858,'DATA SHEET'!$A$2:$A$253,'DATA SHEET'!$R$2:$R$253)</f>
        <v>NO</v>
      </c>
      <c r="K858" t="str">
        <f>LOOKUP($A858,'DATA SHEET'!$A$2:$A$253,'DATA SHEET'!$O$2:$O$253)</f>
        <v>Commercial</v>
      </c>
      <c r="L858" t="s">
        <v>15</v>
      </c>
      <c r="M858">
        <v>0.29062492431642595</v>
      </c>
      <c r="N858" t="s">
        <v>16</v>
      </c>
      <c r="O858">
        <v>1</v>
      </c>
    </row>
    <row r="859" spans="1:15" x14ac:dyDescent="0.25">
      <c r="A859" s="1" t="s">
        <v>63</v>
      </c>
      <c r="B859" t="s">
        <v>64</v>
      </c>
      <c r="C859" t="str">
        <f>LOOKUP(A859,'DATA SHEET'!$A$2:$A$253,'DATA SHEET'!$E$2:$E$253)</f>
        <v>20227857</v>
      </c>
      <c r="D859">
        <f>LOOKUP(A859,'DATA SHEET'!$A$2:$A$253,'DATA SHEET'!$G$2:$G$253)</f>
        <v>6.35</v>
      </c>
      <c r="E859" t="str">
        <f>LOOKUP($A859,'DATA SHEET'!$A$2:$A$253,'DATA SHEET'!$H$2:$H$253)</f>
        <v>43.171783</v>
      </c>
      <c r="F859" t="str">
        <f>LOOKUP($A859,'DATA SHEET'!$A$2:$A$253,'DATA SHEET'!$I$2:$I$253)</f>
        <v xml:space="preserve"> -79.265237</v>
      </c>
      <c r="G859">
        <f>LOOKUP($A859,'DATA SHEET'!$A$2:$A$253,'DATA SHEET'!$J$2:$J$253)</f>
        <v>17</v>
      </c>
      <c r="H859" t="str">
        <f>LOOKUP($A859,'DATA SHEET'!$A$2:$A$253,'DATA SHEET'!$K$2:$K$253)</f>
        <v>Mostly Sunny</v>
      </c>
      <c r="I859" t="str">
        <f>LOOKUP($A859,'DATA SHEET'!$A$2:$A$253,'DATA SHEET'!$T$2:$T$253)</f>
        <v>SMALL</v>
      </c>
      <c r="J859" t="str">
        <f>LOOKUP($A859,'DATA SHEET'!$A$2:$A$253,'DATA SHEET'!$R$2:$R$253)</f>
        <v>NO</v>
      </c>
      <c r="K859" t="str">
        <f>LOOKUP($A859,'DATA SHEET'!$A$2:$A$253,'DATA SHEET'!$O$2:$O$253)</f>
        <v>Commercial</v>
      </c>
      <c r="L859" t="s">
        <v>15</v>
      </c>
      <c r="M859">
        <v>0.29062492431642595</v>
      </c>
      <c r="N859" t="s">
        <v>16</v>
      </c>
      <c r="O859">
        <v>0.998</v>
      </c>
    </row>
    <row r="860" spans="1:15" x14ac:dyDescent="0.25">
      <c r="A860" s="1" t="s">
        <v>63</v>
      </c>
      <c r="B860" t="s">
        <v>64</v>
      </c>
      <c r="C860" t="str">
        <f>LOOKUP(A860,'DATA SHEET'!$A$2:$A$253,'DATA SHEET'!$E$2:$E$253)</f>
        <v>20227857</v>
      </c>
      <c r="D860">
        <f>LOOKUP(A860,'DATA SHEET'!$A$2:$A$253,'DATA SHEET'!$G$2:$G$253)</f>
        <v>6.35</v>
      </c>
      <c r="E860" t="str">
        <f>LOOKUP($A860,'DATA SHEET'!$A$2:$A$253,'DATA SHEET'!$H$2:$H$253)</f>
        <v>43.171783</v>
      </c>
      <c r="F860" t="str">
        <f>LOOKUP($A860,'DATA SHEET'!$A$2:$A$253,'DATA SHEET'!$I$2:$I$253)</f>
        <v xml:space="preserve"> -79.265237</v>
      </c>
      <c r="G860">
        <f>LOOKUP($A860,'DATA SHEET'!$A$2:$A$253,'DATA SHEET'!$J$2:$J$253)</f>
        <v>17</v>
      </c>
      <c r="H860" t="str">
        <f>LOOKUP($A860,'DATA SHEET'!$A$2:$A$253,'DATA SHEET'!$K$2:$K$253)</f>
        <v>Mostly Sunny</v>
      </c>
      <c r="I860" t="str">
        <f>LOOKUP($A860,'DATA SHEET'!$A$2:$A$253,'DATA SHEET'!$T$2:$T$253)</f>
        <v>SMALL</v>
      </c>
      <c r="J860" t="str">
        <f>LOOKUP($A860,'DATA SHEET'!$A$2:$A$253,'DATA SHEET'!$R$2:$R$253)</f>
        <v>NO</v>
      </c>
      <c r="K860" t="str">
        <f>LOOKUP($A860,'DATA SHEET'!$A$2:$A$253,'DATA SHEET'!$O$2:$O$253)</f>
        <v>Commercial</v>
      </c>
      <c r="L860" t="s">
        <v>15</v>
      </c>
      <c r="M860">
        <v>0.29062492431642595</v>
      </c>
      <c r="N860" t="s">
        <v>16</v>
      </c>
      <c r="O860">
        <v>0.499</v>
      </c>
    </row>
    <row r="861" spans="1:15" x14ac:dyDescent="0.25">
      <c r="A861" s="1" t="s">
        <v>63</v>
      </c>
      <c r="B861" t="s">
        <v>64</v>
      </c>
      <c r="C861" t="str">
        <f>LOOKUP(A861,'DATA SHEET'!$A$2:$A$253,'DATA SHEET'!$E$2:$E$253)</f>
        <v>20227857</v>
      </c>
      <c r="D861">
        <f>LOOKUP(A861,'DATA SHEET'!$A$2:$A$253,'DATA SHEET'!$G$2:$G$253)</f>
        <v>6.35</v>
      </c>
      <c r="E861" t="str">
        <f>LOOKUP($A861,'DATA SHEET'!$A$2:$A$253,'DATA SHEET'!$H$2:$H$253)</f>
        <v>43.171783</v>
      </c>
      <c r="F861" t="str">
        <f>LOOKUP($A861,'DATA SHEET'!$A$2:$A$253,'DATA SHEET'!$I$2:$I$253)</f>
        <v xml:space="preserve"> -79.265237</v>
      </c>
      <c r="G861">
        <f>LOOKUP($A861,'DATA SHEET'!$A$2:$A$253,'DATA SHEET'!$J$2:$J$253)</f>
        <v>17</v>
      </c>
      <c r="H861" t="str">
        <f>LOOKUP($A861,'DATA SHEET'!$A$2:$A$253,'DATA SHEET'!$K$2:$K$253)</f>
        <v>Mostly Sunny</v>
      </c>
      <c r="I861" t="str">
        <f>LOOKUP($A861,'DATA SHEET'!$A$2:$A$253,'DATA SHEET'!$T$2:$T$253)</f>
        <v>SMALL</v>
      </c>
      <c r="J861" t="str">
        <f>LOOKUP($A861,'DATA SHEET'!$A$2:$A$253,'DATA SHEET'!$R$2:$R$253)</f>
        <v>NO</v>
      </c>
      <c r="K861" t="str">
        <f>LOOKUP($A861,'DATA SHEET'!$A$2:$A$253,'DATA SHEET'!$O$2:$O$253)</f>
        <v>Commercial</v>
      </c>
      <c r="L861" t="s">
        <v>15</v>
      </c>
      <c r="M861">
        <v>0.29062492431642595</v>
      </c>
      <c r="N861" t="s">
        <v>16</v>
      </c>
      <c r="O861">
        <v>1.248</v>
      </c>
    </row>
    <row r="862" spans="1:15" x14ac:dyDescent="0.25">
      <c r="A862" s="1" t="s">
        <v>63</v>
      </c>
      <c r="B862" t="s">
        <v>64</v>
      </c>
      <c r="C862" t="str">
        <f>LOOKUP(A862,'DATA SHEET'!$A$2:$A$253,'DATA SHEET'!$E$2:$E$253)</f>
        <v>20227857</v>
      </c>
      <c r="D862">
        <f>LOOKUP(A862,'DATA SHEET'!$A$2:$A$253,'DATA SHEET'!$G$2:$G$253)</f>
        <v>6.35</v>
      </c>
      <c r="E862" t="str">
        <f>LOOKUP($A862,'DATA SHEET'!$A$2:$A$253,'DATA SHEET'!$H$2:$H$253)</f>
        <v>43.171783</v>
      </c>
      <c r="F862" t="str">
        <f>LOOKUP($A862,'DATA SHEET'!$A$2:$A$253,'DATA SHEET'!$I$2:$I$253)</f>
        <v xml:space="preserve"> -79.265237</v>
      </c>
      <c r="G862">
        <f>LOOKUP($A862,'DATA SHEET'!$A$2:$A$253,'DATA SHEET'!$J$2:$J$253)</f>
        <v>17</v>
      </c>
      <c r="H862" t="str">
        <f>LOOKUP($A862,'DATA SHEET'!$A$2:$A$253,'DATA SHEET'!$K$2:$K$253)</f>
        <v>Mostly Sunny</v>
      </c>
      <c r="I862" t="str">
        <f>LOOKUP($A862,'DATA SHEET'!$A$2:$A$253,'DATA SHEET'!$T$2:$T$253)</f>
        <v>SMALL</v>
      </c>
      <c r="J862" t="str">
        <f>LOOKUP($A862,'DATA SHEET'!$A$2:$A$253,'DATA SHEET'!$R$2:$R$253)</f>
        <v>NO</v>
      </c>
      <c r="K862" t="str">
        <f>LOOKUP($A862,'DATA SHEET'!$A$2:$A$253,'DATA SHEET'!$O$2:$O$253)</f>
        <v>Commercial</v>
      </c>
      <c r="L862" t="s">
        <v>15</v>
      </c>
      <c r="M862">
        <v>0.29062492431642595</v>
      </c>
      <c r="N862" t="s">
        <v>16</v>
      </c>
      <c r="O862">
        <v>1.2490000000000001</v>
      </c>
    </row>
    <row r="863" spans="1:15" x14ac:dyDescent="0.25">
      <c r="A863" s="1" t="s">
        <v>63</v>
      </c>
      <c r="B863" t="s">
        <v>64</v>
      </c>
      <c r="C863" t="str">
        <f>LOOKUP(A863,'DATA SHEET'!$A$2:$A$253,'DATA SHEET'!$E$2:$E$253)</f>
        <v>20227857</v>
      </c>
      <c r="D863">
        <f>LOOKUP(A863,'DATA SHEET'!$A$2:$A$253,'DATA SHEET'!$G$2:$G$253)</f>
        <v>6.35</v>
      </c>
      <c r="E863" t="str">
        <f>LOOKUP($A863,'DATA SHEET'!$A$2:$A$253,'DATA SHEET'!$H$2:$H$253)</f>
        <v>43.171783</v>
      </c>
      <c r="F863" t="str">
        <f>LOOKUP($A863,'DATA SHEET'!$A$2:$A$253,'DATA SHEET'!$I$2:$I$253)</f>
        <v xml:space="preserve"> -79.265237</v>
      </c>
      <c r="G863">
        <f>LOOKUP($A863,'DATA SHEET'!$A$2:$A$253,'DATA SHEET'!$J$2:$J$253)</f>
        <v>17</v>
      </c>
      <c r="H863" t="str">
        <f>LOOKUP($A863,'DATA SHEET'!$A$2:$A$253,'DATA SHEET'!$K$2:$K$253)</f>
        <v>Mostly Sunny</v>
      </c>
      <c r="I863" t="str">
        <f>LOOKUP($A863,'DATA SHEET'!$A$2:$A$253,'DATA SHEET'!$T$2:$T$253)</f>
        <v>SMALL</v>
      </c>
      <c r="J863" t="str">
        <f>LOOKUP($A863,'DATA SHEET'!$A$2:$A$253,'DATA SHEET'!$R$2:$R$253)</f>
        <v>NO</v>
      </c>
      <c r="K863" t="str">
        <f>LOOKUP($A863,'DATA SHEET'!$A$2:$A$253,'DATA SHEET'!$O$2:$O$253)</f>
        <v>Commercial</v>
      </c>
      <c r="L863" t="s">
        <v>15</v>
      </c>
      <c r="M863">
        <v>0.29062492431642595</v>
      </c>
      <c r="N863" t="s">
        <v>16</v>
      </c>
      <c r="O863">
        <v>0.75</v>
      </c>
    </row>
    <row r="864" spans="1:15" x14ac:dyDescent="0.25">
      <c r="A864" s="1" t="s">
        <v>63</v>
      </c>
      <c r="B864" t="s">
        <v>64</v>
      </c>
      <c r="C864" t="str">
        <f>LOOKUP(A864,'DATA SHEET'!$A$2:$A$253,'DATA SHEET'!$E$2:$E$253)</f>
        <v>20227857</v>
      </c>
      <c r="D864">
        <f>LOOKUP(A864,'DATA SHEET'!$A$2:$A$253,'DATA SHEET'!$G$2:$G$253)</f>
        <v>6.35</v>
      </c>
      <c r="E864" t="str">
        <f>LOOKUP($A864,'DATA SHEET'!$A$2:$A$253,'DATA SHEET'!$H$2:$H$253)</f>
        <v>43.171783</v>
      </c>
      <c r="F864" t="str">
        <f>LOOKUP($A864,'DATA SHEET'!$A$2:$A$253,'DATA SHEET'!$I$2:$I$253)</f>
        <v xml:space="preserve"> -79.265237</v>
      </c>
      <c r="G864">
        <f>LOOKUP($A864,'DATA SHEET'!$A$2:$A$253,'DATA SHEET'!$J$2:$J$253)</f>
        <v>17</v>
      </c>
      <c r="H864" t="str">
        <f>LOOKUP($A864,'DATA SHEET'!$A$2:$A$253,'DATA SHEET'!$K$2:$K$253)</f>
        <v>Mostly Sunny</v>
      </c>
      <c r="I864" t="str">
        <f>LOOKUP($A864,'DATA SHEET'!$A$2:$A$253,'DATA SHEET'!$T$2:$T$253)</f>
        <v>SMALL</v>
      </c>
      <c r="J864" t="str">
        <f>LOOKUP($A864,'DATA SHEET'!$A$2:$A$253,'DATA SHEET'!$R$2:$R$253)</f>
        <v>NO</v>
      </c>
      <c r="K864" t="str">
        <f>LOOKUP($A864,'DATA SHEET'!$A$2:$A$253,'DATA SHEET'!$O$2:$O$253)</f>
        <v>Commercial</v>
      </c>
      <c r="L864" t="s">
        <v>15</v>
      </c>
      <c r="M864">
        <v>0.29062492431642595</v>
      </c>
      <c r="N864" t="s">
        <v>16</v>
      </c>
      <c r="O864">
        <v>0.254</v>
      </c>
    </row>
    <row r="865" spans="1:15" x14ac:dyDescent="0.25">
      <c r="A865" s="1" t="s">
        <v>63</v>
      </c>
      <c r="B865" t="s">
        <v>64</v>
      </c>
      <c r="C865" t="str">
        <f>LOOKUP(A865,'DATA SHEET'!$A$2:$A$253,'DATA SHEET'!$E$2:$E$253)</f>
        <v>20227857</v>
      </c>
      <c r="D865">
        <f>LOOKUP(A865,'DATA SHEET'!$A$2:$A$253,'DATA SHEET'!$G$2:$G$253)</f>
        <v>6.35</v>
      </c>
      <c r="E865" t="str">
        <f>LOOKUP($A865,'DATA SHEET'!$A$2:$A$253,'DATA SHEET'!$H$2:$H$253)</f>
        <v>43.171783</v>
      </c>
      <c r="F865" t="str">
        <f>LOOKUP($A865,'DATA SHEET'!$A$2:$A$253,'DATA SHEET'!$I$2:$I$253)</f>
        <v xml:space="preserve"> -79.265237</v>
      </c>
      <c r="G865">
        <f>LOOKUP($A865,'DATA SHEET'!$A$2:$A$253,'DATA SHEET'!$J$2:$J$253)</f>
        <v>17</v>
      </c>
      <c r="H865" t="str">
        <f>LOOKUP($A865,'DATA SHEET'!$A$2:$A$253,'DATA SHEET'!$K$2:$K$253)</f>
        <v>Mostly Sunny</v>
      </c>
      <c r="I865" t="str">
        <f>LOOKUP($A865,'DATA SHEET'!$A$2:$A$253,'DATA SHEET'!$T$2:$T$253)</f>
        <v>SMALL</v>
      </c>
      <c r="J865" t="str">
        <f>LOOKUP($A865,'DATA SHEET'!$A$2:$A$253,'DATA SHEET'!$R$2:$R$253)</f>
        <v>NO</v>
      </c>
      <c r="K865" t="str">
        <f>LOOKUP($A865,'DATA SHEET'!$A$2:$A$253,'DATA SHEET'!$O$2:$O$253)</f>
        <v>Commercial</v>
      </c>
      <c r="L865" t="s">
        <v>15</v>
      </c>
      <c r="M865">
        <v>0.29062492431642595</v>
      </c>
      <c r="N865" t="s">
        <v>16</v>
      </c>
      <c r="O865">
        <v>0.32300000000000001</v>
      </c>
    </row>
    <row r="866" spans="1:15" x14ac:dyDescent="0.25">
      <c r="A866" s="1" t="s">
        <v>63</v>
      </c>
      <c r="B866" t="s">
        <v>64</v>
      </c>
      <c r="C866" t="str">
        <f>LOOKUP(A866,'DATA SHEET'!$A$2:$A$253,'DATA SHEET'!$E$2:$E$253)</f>
        <v>20227857</v>
      </c>
      <c r="D866">
        <f>LOOKUP(A866,'DATA SHEET'!$A$2:$A$253,'DATA SHEET'!$G$2:$G$253)</f>
        <v>6.35</v>
      </c>
      <c r="E866" t="str">
        <f>LOOKUP($A866,'DATA SHEET'!$A$2:$A$253,'DATA SHEET'!$H$2:$H$253)</f>
        <v>43.171783</v>
      </c>
      <c r="F866" t="str">
        <f>LOOKUP($A866,'DATA SHEET'!$A$2:$A$253,'DATA SHEET'!$I$2:$I$253)</f>
        <v xml:space="preserve"> -79.265237</v>
      </c>
      <c r="G866">
        <f>LOOKUP($A866,'DATA SHEET'!$A$2:$A$253,'DATA SHEET'!$J$2:$J$253)</f>
        <v>17</v>
      </c>
      <c r="H866" t="str">
        <f>LOOKUP($A866,'DATA SHEET'!$A$2:$A$253,'DATA SHEET'!$K$2:$K$253)</f>
        <v>Mostly Sunny</v>
      </c>
      <c r="I866" t="str">
        <f>LOOKUP($A866,'DATA SHEET'!$A$2:$A$253,'DATA SHEET'!$T$2:$T$253)</f>
        <v>SMALL</v>
      </c>
      <c r="J866" t="str">
        <f>LOOKUP($A866,'DATA SHEET'!$A$2:$A$253,'DATA SHEET'!$R$2:$R$253)</f>
        <v>NO</v>
      </c>
      <c r="K866" t="str">
        <f>LOOKUP($A866,'DATA SHEET'!$A$2:$A$253,'DATA SHEET'!$O$2:$O$253)</f>
        <v>Commercial</v>
      </c>
      <c r="L866" t="s">
        <v>15</v>
      </c>
      <c r="M866">
        <v>0.29062492431642595</v>
      </c>
      <c r="N866" t="s">
        <v>16</v>
      </c>
      <c r="O866">
        <v>0.501</v>
      </c>
    </row>
    <row r="867" spans="1:15" x14ac:dyDescent="0.25">
      <c r="A867" s="1" t="s">
        <v>63</v>
      </c>
      <c r="B867" t="s">
        <v>64</v>
      </c>
      <c r="C867" t="str">
        <f>LOOKUP(A867,'DATA SHEET'!$A$2:$A$253,'DATA SHEET'!$E$2:$E$253)</f>
        <v>20227857</v>
      </c>
      <c r="D867">
        <f>LOOKUP(A867,'DATA SHEET'!$A$2:$A$253,'DATA SHEET'!$G$2:$G$253)</f>
        <v>6.35</v>
      </c>
      <c r="E867" t="str">
        <f>LOOKUP($A867,'DATA SHEET'!$A$2:$A$253,'DATA SHEET'!$H$2:$H$253)</f>
        <v>43.171783</v>
      </c>
      <c r="F867" t="str">
        <f>LOOKUP($A867,'DATA SHEET'!$A$2:$A$253,'DATA SHEET'!$I$2:$I$253)</f>
        <v xml:space="preserve"> -79.265237</v>
      </c>
      <c r="G867">
        <f>LOOKUP($A867,'DATA SHEET'!$A$2:$A$253,'DATA SHEET'!$J$2:$J$253)</f>
        <v>17</v>
      </c>
      <c r="H867" t="str">
        <f>LOOKUP($A867,'DATA SHEET'!$A$2:$A$253,'DATA SHEET'!$K$2:$K$253)</f>
        <v>Mostly Sunny</v>
      </c>
      <c r="I867" t="str">
        <f>LOOKUP($A867,'DATA SHEET'!$A$2:$A$253,'DATA SHEET'!$T$2:$T$253)</f>
        <v>SMALL</v>
      </c>
      <c r="J867" t="str">
        <f>LOOKUP($A867,'DATA SHEET'!$A$2:$A$253,'DATA SHEET'!$R$2:$R$253)</f>
        <v>NO</v>
      </c>
      <c r="K867" t="str">
        <f>LOOKUP($A867,'DATA SHEET'!$A$2:$A$253,'DATA SHEET'!$O$2:$O$253)</f>
        <v>Commercial</v>
      </c>
      <c r="L867" t="s">
        <v>15</v>
      </c>
      <c r="M867">
        <v>0.29062492431642595</v>
      </c>
      <c r="N867" t="s">
        <v>16</v>
      </c>
      <c r="O867">
        <v>0.749</v>
      </c>
    </row>
    <row r="868" spans="1:15" x14ac:dyDescent="0.25">
      <c r="A868" s="1" t="s">
        <v>63</v>
      </c>
      <c r="B868" t="s">
        <v>64</v>
      </c>
      <c r="C868" t="str">
        <f>LOOKUP(A868,'DATA SHEET'!$A$2:$A$253,'DATA SHEET'!$E$2:$E$253)</f>
        <v>20227857</v>
      </c>
      <c r="D868">
        <f>LOOKUP(A868,'DATA SHEET'!$A$2:$A$253,'DATA SHEET'!$G$2:$G$253)</f>
        <v>6.35</v>
      </c>
      <c r="E868" t="str">
        <f>LOOKUP($A868,'DATA SHEET'!$A$2:$A$253,'DATA SHEET'!$H$2:$H$253)</f>
        <v>43.171783</v>
      </c>
      <c r="F868" t="str">
        <f>LOOKUP($A868,'DATA SHEET'!$A$2:$A$253,'DATA SHEET'!$I$2:$I$253)</f>
        <v xml:space="preserve"> -79.265237</v>
      </c>
      <c r="G868">
        <f>LOOKUP($A868,'DATA SHEET'!$A$2:$A$253,'DATA SHEET'!$J$2:$J$253)</f>
        <v>17</v>
      </c>
      <c r="H868" t="str">
        <f>LOOKUP($A868,'DATA SHEET'!$A$2:$A$253,'DATA SHEET'!$K$2:$K$253)</f>
        <v>Mostly Sunny</v>
      </c>
      <c r="I868" t="str">
        <f>LOOKUP($A868,'DATA SHEET'!$A$2:$A$253,'DATA SHEET'!$T$2:$T$253)</f>
        <v>SMALL</v>
      </c>
      <c r="J868" t="str">
        <f>LOOKUP($A868,'DATA SHEET'!$A$2:$A$253,'DATA SHEET'!$R$2:$R$253)</f>
        <v>NO</v>
      </c>
      <c r="K868" t="str">
        <f>LOOKUP($A868,'DATA SHEET'!$A$2:$A$253,'DATA SHEET'!$O$2:$O$253)</f>
        <v>Commercial</v>
      </c>
      <c r="L868" t="s">
        <v>15</v>
      </c>
      <c r="M868">
        <v>0.29062492431642595</v>
      </c>
      <c r="N868" t="s">
        <v>16</v>
      </c>
      <c r="O868">
        <v>0.245</v>
      </c>
    </row>
    <row r="869" spans="1:15" x14ac:dyDescent="0.25">
      <c r="A869" s="1" t="s">
        <v>63</v>
      </c>
      <c r="B869" t="s">
        <v>64</v>
      </c>
      <c r="C869" t="str">
        <f>LOOKUP(A869,'DATA SHEET'!$A$2:$A$253,'DATA SHEET'!$E$2:$E$253)</f>
        <v>20227857</v>
      </c>
      <c r="D869">
        <f>LOOKUP(A869,'DATA SHEET'!$A$2:$A$253,'DATA SHEET'!$G$2:$G$253)</f>
        <v>6.35</v>
      </c>
      <c r="E869" t="str">
        <f>LOOKUP($A869,'DATA SHEET'!$A$2:$A$253,'DATA SHEET'!$H$2:$H$253)</f>
        <v>43.171783</v>
      </c>
      <c r="F869" t="str">
        <f>LOOKUP($A869,'DATA SHEET'!$A$2:$A$253,'DATA SHEET'!$I$2:$I$253)</f>
        <v xml:space="preserve"> -79.265237</v>
      </c>
      <c r="G869">
        <f>LOOKUP($A869,'DATA SHEET'!$A$2:$A$253,'DATA SHEET'!$J$2:$J$253)</f>
        <v>17</v>
      </c>
      <c r="H869" t="str">
        <f>LOOKUP($A869,'DATA SHEET'!$A$2:$A$253,'DATA SHEET'!$K$2:$K$253)</f>
        <v>Mostly Sunny</v>
      </c>
      <c r="I869" t="str">
        <f>LOOKUP($A869,'DATA SHEET'!$A$2:$A$253,'DATA SHEET'!$T$2:$T$253)</f>
        <v>SMALL</v>
      </c>
      <c r="J869" t="str">
        <f>LOOKUP($A869,'DATA SHEET'!$A$2:$A$253,'DATA SHEET'!$R$2:$R$253)</f>
        <v>NO</v>
      </c>
      <c r="K869" t="str">
        <f>LOOKUP($A869,'DATA SHEET'!$A$2:$A$253,'DATA SHEET'!$O$2:$O$253)</f>
        <v>Commercial</v>
      </c>
      <c r="L869" t="s">
        <v>15</v>
      </c>
      <c r="M869">
        <v>0.29062492431642595</v>
      </c>
      <c r="N869" t="s">
        <v>16</v>
      </c>
      <c r="O869">
        <v>0.249</v>
      </c>
    </row>
    <row r="870" spans="1:15" x14ac:dyDescent="0.25">
      <c r="A870" s="1" t="s">
        <v>63</v>
      </c>
      <c r="B870" t="s">
        <v>64</v>
      </c>
      <c r="C870" t="str">
        <f>LOOKUP(A870,'DATA SHEET'!$A$2:$A$253,'DATA SHEET'!$E$2:$E$253)</f>
        <v>20227857</v>
      </c>
      <c r="D870">
        <f>LOOKUP(A870,'DATA SHEET'!$A$2:$A$253,'DATA SHEET'!$G$2:$G$253)</f>
        <v>6.35</v>
      </c>
      <c r="E870" t="str">
        <f>LOOKUP($A870,'DATA SHEET'!$A$2:$A$253,'DATA SHEET'!$H$2:$H$253)</f>
        <v>43.171783</v>
      </c>
      <c r="F870" t="str">
        <f>LOOKUP($A870,'DATA SHEET'!$A$2:$A$253,'DATA SHEET'!$I$2:$I$253)</f>
        <v xml:space="preserve"> -79.265237</v>
      </c>
      <c r="G870">
        <f>LOOKUP($A870,'DATA SHEET'!$A$2:$A$253,'DATA SHEET'!$J$2:$J$253)</f>
        <v>17</v>
      </c>
      <c r="H870" t="str">
        <f>LOOKUP($A870,'DATA SHEET'!$A$2:$A$253,'DATA SHEET'!$K$2:$K$253)</f>
        <v>Mostly Sunny</v>
      </c>
      <c r="I870" t="str">
        <f>LOOKUP($A870,'DATA SHEET'!$A$2:$A$253,'DATA SHEET'!$T$2:$T$253)</f>
        <v>SMALL</v>
      </c>
      <c r="J870" t="str">
        <f>LOOKUP($A870,'DATA SHEET'!$A$2:$A$253,'DATA SHEET'!$R$2:$R$253)</f>
        <v>NO</v>
      </c>
      <c r="K870" t="str">
        <f>LOOKUP($A870,'DATA SHEET'!$A$2:$A$253,'DATA SHEET'!$O$2:$O$253)</f>
        <v>Commercial</v>
      </c>
      <c r="L870" t="s">
        <v>15</v>
      </c>
      <c r="M870">
        <v>0.29062492431642595</v>
      </c>
      <c r="N870" t="s">
        <v>16</v>
      </c>
      <c r="O870">
        <v>1.2509999999999999</v>
      </c>
    </row>
    <row r="871" spans="1:15" x14ac:dyDescent="0.25">
      <c r="A871" s="1" t="s">
        <v>63</v>
      </c>
      <c r="B871" t="s">
        <v>64</v>
      </c>
      <c r="C871" t="str">
        <f>LOOKUP(A871,'DATA SHEET'!$A$2:$A$253,'DATA SHEET'!$E$2:$E$253)</f>
        <v>20227857</v>
      </c>
      <c r="D871">
        <f>LOOKUP(A871,'DATA SHEET'!$A$2:$A$253,'DATA SHEET'!$G$2:$G$253)</f>
        <v>6.35</v>
      </c>
      <c r="E871" t="str">
        <f>LOOKUP($A871,'DATA SHEET'!$A$2:$A$253,'DATA SHEET'!$H$2:$H$253)</f>
        <v>43.171783</v>
      </c>
      <c r="F871" t="str">
        <f>LOOKUP($A871,'DATA SHEET'!$A$2:$A$253,'DATA SHEET'!$I$2:$I$253)</f>
        <v xml:space="preserve"> -79.265237</v>
      </c>
      <c r="G871">
        <f>LOOKUP($A871,'DATA SHEET'!$A$2:$A$253,'DATA SHEET'!$J$2:$J$253)</f>
        <v>17</v>
      </c>
      <c r="H871" t="str">
        <f>LOOKUP($A871,'DATA SHEET'!$A$2:$A$253,'DATA SHEET'!$K$2:$K$253)</f>
        <v>Mostly Sunny</v>
      </c>
      <c r="I871" t="str">
        <f>LOOKUP($A871,'DATA SHEET'!$A$2:$A$253,'DATA SHEET'!$T$2:$T$253)</f>
        <v>SMALL</v>
      </c>
      <c r="J871" t="str">
        <f>LOOKUP($A871,'DATA SHEET'!$A$2:$A$253,'DATA SHEET'!$R$2:$R$253)</f>
        <v>NO</v>
      </c>
      <c r="K871" t="str">
        <f>LOOKUP($A871,'DATA SHEET'!$A$2:$A$253,'DATA SHEET'!$O$2:$O$253)</f>
        <v>Commercial</v>
      </c>
      <c r="L871" t="s">
        <v>15</v>
      </c>
      <c r="M871">
        <v>0.29062492431642595</v>
      </c>
      <c r="N871" t="s">
        <v>16</v>
      </c>
      <c r="O871">
        <v>0.75</v>
      </c>
    </row>
    <row r="872" spans="1:15" x14ac:dyDescent="0.25">
      <c r="A872" s="1" t="s">
        <v>63</v>
      </c>
      <c r="B872" t="s">
        <v>64</v>
      </c>
      <c r="C872" t="str">
        <f>LOOKUP(A872,'DATA SHEET'!$A$2:$A$253,'DATA SHEET'!$E$2:$E$253)</f>
        <v>20227857</v>
      </c>
      <c r="D872">
        <f>LOOKUP(A872,'DATA SHEET'!$A$2:$A$253,'DATA SHEET'!$G$2:$G$253)</f>
        <v>6.35</v>
      </c>
      <c r="E872" t="str">
        <f>LOOKUP($A872,'DATA SHEET'!$A$2:$A$253,'DATA SHEET'!$H$2:$H$253)</f>
        <v>43.171783</v>
      </c>
      <c r="F872" t="str">
        <f>LOOKUP($A872,'DATA SHEET'!$A$2:$A$253,'DATA SHEET'!$I$2:$I$253)</f>
        <v xml:space="preserve"> -79.265237</v>
      </c>
      <c r="G872">
        <f>LOOKUP($A872,'DATA SHEET'!$A$2:$A$253,'DATA SHEET'!$J$2:$J$253)</f>
        <v>17</v>
      </c>
      <c r="H872" t="str">
        <f>LOOKUP($A872,'DATA SHEET'!$A$2:$A$253,'DATA SHEET'!$K$2:$K$253)</f>
        <v>Mostly Sunny</v>
      </c>
      <c r="I872" t="str">
        <f>LOOKUP($A872,'DATA SHEET'!$A$2:$A$253,'DATA SHEET'!$T$2:$T$253)</f>
        <v>SMALL</v>
      </c>
      <c r="J872" t="str">
        <f>LOOKUP($A872,'DATA SHEET'!$A$2:$A$253,'DATA SHEET'!$R$2:$R$253)</f>
        <v>NO</v>
      </c>
      <c r="K872" t="str">
        <f>LOOKUP($A872,'DATA SHEET'!$A$2:$A$253,'DATA SHEET'!$O$2:$O$253)</f>
        <v>Commercial</v>
      </c>
      <c r="L872" t="s">
        <v>15</v>
      </c>
      <c r="M872">
        <v>0.29062492431642595</v>
      </c>
      <c r="N872" t="s">
        <v>16</v>
      </c>
      <c r="O872">
        <v>0.499</v>
      </c>
    </row>
    <row r="873" spans="1:15" x14ac:dyDescent="0.25">
      <c r="A873" s="1" t="s">
        <v>63</v>
      </c>
      <c r="B873" t="s">
        <v>64</v>
      </c>
      <c r="C873" t="str">
        <f>LOOKUP(A873,'DATA SHEET'!$A$2:$A$253,'DATA SHEET'!$E$2:$E$253)</f>
        <v>20227857</v>
      </c>
      <c r="D873">
        <f>LOOKUP(A873,'DATA SHEET'!$A$2:$A$253,'DATA SHEET'!$G$2:$G$253)</f>
        <v>6.35</v>
      </c>
      <c r="E873" t="str">
        <f>LOOKUP($A873,'DATA SHEET'!$A$2:$A$253,'DATA SHEET'!$H$2:$H$253)</f>
        <v>43.171783</v>
      </c>
      <c r="F873" t="str">
        <f>LOOKUP($A873,'DATA SHEET'!$A$2:$A$253,'DATA SHEET'!$I$2:$I$253)</f>
        <v xml:space="preserve"> -79.265237</v>
      </c>
      <c r="G873">
        <f>LOOKUP($A873,'DATA SHEET'!$A$2:$A$253,'DATA SHEET'!$J$2:$J$253)</f>
        <v>17</v>
      </c>
      <c r="H873" t="str">
        <f>LOOKUP($A873,'DATA SHEET'!$A$2:$A$253,'DATA SHEET'!$K$2:$K$253)</f>
        <v>Mostly Sunny</v>
      </c>
      <c r="I873" t="str">
        <f>LOOKUP($A873,'DATA SHEET'!$A$2:$A$253,'DATA SHEET'!$T$2:$T$253)</f>
        <v>SMALL</v>
      </c>
      <c r="J873" t="str">
        <f>LOOKUP($A873,'DATA SHEET'!$A$2:$A$253,'DATA SHEET'!$R$2:$R$253)</f>
        <v>NO</v>
      </c>
      <c r="K873" t="str">
        <f>LOOKUP($A873,'DATA SHEET'!$A$2:$A$253,'DATA SHEET'!$O$2:$O$253)</f>
        <v>Commercial</v>
      </c>
      <c r="L873" t="s">
        <v>15</v>
      </c>
      <c r="M873">
        <v>0.29062492431642595</v>
      </c>
      <c r="N873" t="s">
        <v>16</v>
      </c>
      <c r="O873">
        <v>0.248</v>
      </c>
    </row>
    <row r="874" spans="1:15" x14ac:dyDescent="0.25">
      <c r="A874" s="1" t="s">
        <v>63</v>
      </c>
      <c r="B874" t="s">
        <v>64</v>
      </c>
      <c r="C874" t="str">
        <f>LOOKUP(A874,'DATA SHEET'!$A$2:$A$253,'DATA SHEET'!$E$2:$E$253)</f>
        <v>20227857</v>
      </c>
      <c r="D874">
        <f>LOOKUP(A874,'DATA SHEET'!$A$2:$A$253,'DATA SHEET'!$G$2:$G$253)</f>
        <v>6.35</v>
      </c>
      <c r="E874" t="str">
        <f>LOOKUP($A874,'DATA SHEET'!$A$2:$A$253,'DATA SHEET'!$H$2:$H$253)</f>
        <v>43.171783</v>
      </c>
      <c r="F874" t="str">
        <f>LOOKUP($A874,'DATA SHEET'!$A$2:$A$253,'DATA SHEET'!$I$2:$I$253)</f>
        <v xml:space="preserve"> -79.265237</v>
      </c>
      <c r="G874">
        <f>LOOKUP($A874,'DATA SHEET'!$A$2:$A$253,'DATA SHEET'!$J$2:$J$253)</f>
        <v>17</v>
      </c>
      <c r="H874" t="str">
        <f>LOOKUP($A874,'DATA SHEET'!$A$2:$A$253,'DATA SHEET'!$K$2:$K$253)</f>
        <v>Mostly Sunny</v>
      </c>
      <c r="I874" t="str">
        <f>LOOKUP($A874,'DATA SHEET'!$A$2:$A$253,'DATA SHEET'!$T$2:$T$253)</f>
        <v>SMALL</v>
      </c>
      <c r="J874" t="str">
        <f>LOOKUP($A874,'DATA SHEET'!$A$2:$A$253,'DATA SHEET'!$R$2:$R$253)</f>
        <v>NO</v>
      </c>
      <c r="K874" t="str">
        <f>LOOKUP($A874,'DATA SHEET'!$A$2:$A$253,'DATA SHEET'!$O$2:$O$253)</f>
        <v>Commercial</v>
      </c>
      <c r="L874" t="s">
        <v>15</v>
      </c>
      <c r="M874">
        <v>0.29062492431642595</v>
      </c>
      <c r="N874" t="s">
        <v>16</v>
      </c>
      <c r="O874">
        <v>1.7490000000000001</v>
      </c>
    </row>
    <row r="875" spans="1:15" x14ac:dyDescent="0.25">
      <c r="A875" s="1" t="s">
        <v>63</v>
      </c>
      <c r="B875" t="s">
        <v>64</v>
      </c>
      <c r="C875" t="str">
        <f>LOOKUP(A875,'DATA SHEET'!$A$2:$A$253,'DATA SHEET'!$E$2:$E$253)</f>
        <v>20227857</v>
      </c>
      <c r="D875">
        <f>LOOKUP(A875,'DATA SHEET'!$A$2:$A$253,'DATA SHEET'!$G$2:$G$253)</f>
        <v>6.35</v>
      </c>
      <c r="E875" t="str">
        <f>LOOKUP($A875,'DATA SHEET'!$A$2:$A$253,'DATA SHEET'!$H$2:$H$253)</f>
        <v>43.171783</v>
      </c>
      <c r="F875" t="str">
        <f>LOOKUP($A875,'DATA SHEET'!$A$2:$A$253,'DATA SHEET'!$I$2:$I$253)</f>
        <v xml:space="preserve"> -79.265237</v>
      </c>
      <c r="G875">
        <f>LOOKUP($A875,'DATA SHEET'!$A$2:$A$253,'DATA SHEET'!$J$2:$J$253)</f>
        <v>17</v>
      </c>
      <c r="H875" t="str">
        <f>LOOKUP($A875,'DATA SHEET'!$A$2:$A$253,'DATA SHEET'!$K$2:$K$253)</f>
        <v>Mostly Sunny</v>
      </c>
      <c r="I875" t="str">
        <f>LOOKUP($A875,'DATA SHEET'!$A$2:$A$253,'DATA SHEET'!$T$2:$T$253)</f>
        <v>SMALL</v>
      </c>
      <c r="J875" t="str">
        <f>LOOKUP($A875,'DATA SHEET'!$A$2:$A$253,'DATA SHEET'!$R$2:$R$253)</f>
        <v>NO</v>
      </c>
      <c r="K875" t="str">
        <f>LOOKUP($A875,'DATA SHEET'!$A$2:$A$253,'DATA SHEET'!$O$2:$O$253)</f>
        <v>Commercial</v>
      </c>
      <c r="L875" t="s">
        <v>15</v>
      </c>
      <c r="M875">
        <v>0.29062492431642595</v>
      </c>
      <c r="N875" t="s">
        <v>16</v>
      </c>
      <c r="O875">
        <v>1.016</v>
      </c>
    </row>
    <row r="876" spans="1:15" x14ac:dyDescent="0.25">
      <c r="A876" s="1" t="s">
        <v>63</v>
      </c>
      <c r="B876" t="s">
        <v>64</v>
      </c>
      <c r="C876" t="str">
        <f>LOOKUP(A876,'DATA SHEET'!$A$2:$A$253,'DATA SHEET'!$E$2:$E$253)</f>
        <v>20227857</v>
      </c>
      <c r="D876">
        <f>LOOKUP(A876,'DATA SHEET'!$A$2:$A$253,'DATA SHEET'!$G$2:$G$253)</f>
        <v>6.35</v>
      </c>
      <c r="E876" t="str">
        <f>LOOKUP($A876,'DATA SHEET'!$A$2:$A$253,'DATA SHEET'!$H$2:$H$253)</f>
        <v>43.171783</v>
      </c>
      <c r="F876" t="str">
        <f>LOOKUP($A876,'DATA SHEET'!$A$2:$A$253,'DATA SHEET'!$I$2:$I$253)</f>
        <v xml:space="preserve"> -79.265237</v>
      </c>
      <c r="G876">
        <f>LOOKUP($A876,'DATA SHEET'!$A$2:$A$253,'DATA SHEET'!$J$2:$J$253)</f>
        <v>17</v>
      </c>
      <c r="H876" t="str">
        <f>LOOKUP($A876,'DATA SHEET'!$A$2:$A$253,'DATA SHEET'!$K$2:$K$253)</f>
        <v>Mostly Sunny</v>
      </c>
      <c r="I876" t="str">
        <f>LOOKUP($A876,'DATA SHEET'!$A$2:$A$253,'DATA SHEET'!$T$2:$T$253)</f>
        <v>SMALL</v>
      </c>
      <c r="J876" t="str">
        <f>LOOKUP($A876,'DATA SHEET'!$A$2:$A$253,'DATA SHEET'!$R$2:$R$253)</f>
        <v>NO</v>
      </c>
      <c r="K876" t="str">
        <f>LOOKUP($A876,'DATA SHEET'!$A$2:$A$253,'DATA SHEET'!$O$2:$O$253)</f>
        <v>Commercial</v>
      </c>
      <c r="L876" t="s">
        <v>15</v>
      </c>
      <c r="M876">
        <v>0.29062492431642595</v>
      </c>
      <c r="N876" t="s">
        <v>16</v>
      </c>
      <c r="O876">
        <v>1.748</v>
      </c>
    </row>
    <row r="877" spans="1:15" x14ac:dyDescent="0.25">
      <c r="A877" s="1" t="s">
        <v>63</v>
      </c>
      <c r="B877" t="s">
        <v>64</v>
      </c>
      <c r="C877" t="str">
        <f>LOOKUP(A877,'DATA SHEET'!$A$2:$A$253,'DATA SHEET'!$E$2:$E$253)</f>
        <v>20227857</v>
      </c>
      <c r="D877">
        <f>LOOKUP(A877,'DATA SHEET'!$A$2:$A$253,'DATA SHEET'!$G$2:$G$253)</f>
        <v>6.35</v>
      </c>
      <c r="E877" t="str">
        <f>LOOKUP($A877,'DATA SHEET'!$A$2:$A$253,'DATA SHEET'!$H$2:$H$253)</f>
        <v>43.171783</v>
      </c>
      <c r="F877" t="str">
        <f>LOOKUP($A877,'DATA SHEET'!$A$2:$A$253,'DATA SHEET'!$I$2:$I$253)</f>
        <v xml:space="preserve"> -79.265237</v>
      </c>
      <c r="G877">
        <f>LOOKUP($A877,'DATA SHEET'!$A$2:$A$253,'DATA SHEET'!$J$2:$J$253)</f>
        <v>17</v>
      </c>
      <c r="H877" t="str">
        <f>LOOKUP($A877,'DATA SHEET'!$A$2:$A$253,'DATA SHEET'!$K$2:$K$253)</f>
        <v>Mostly Sunny</v>
      </c>
      <c r="I877" t="str">
        <f>LOOKUP($A877,'DATA SHEET'!$A$2:$A$253,'DATA SHEET'!$T$2:$T$253)</f>
        <v>SMALL</v>
      </c>
      <c r="J877" t="str">
        <f>LOOKUP($A877,'DATA SHEET'!$A$2:$A$253,'DATA SHEET'!$R$2:$R$253)</f>
        <v>NO</v>
      </c>
      <c r="K877" t="str">
        <f>LOOKUP($A877,'DATA SHEET'!$A$2:$A$253,'DATA SHEET'!$O$2:$O$253)</f>
        <v>Commercial</v>
      </c>
      <c r="L877" t="s">
        <v>15</v>
      </c>
      <c r="M877">
        <v>0.29062492431642595</v>
      </c>
      <c r="N877" t="s">
        <v>16</v>
      </c>
      <c r="O877">
        <v>0.75</v>
      </c>
    </row>
    <row r="878" spans="1:15" x14ac:dyDescent="0.25">
      <c r="A878" s="1" t="s">
        <v>63</v>
      </c>
      <c r="B878" t="s">
        <v>64</v>
      </c>
      <c r="C878" t="str">
        <f>LOOKUP(A878,'DATA SHEET'!$A$2:$A$253,'DATA SHEET'!$E$2:$E$253)</f>
        <v>20227857</v>
      </c>
      <c r="D878">
        <f>LOOKUP(A878,'DATA SHEET'!$A$2:$A$253,'DATA SHEET'!$G$2:$G$253)</f>
        <v>6.35</v>
      </c>
      <c r="E878" t="str">
        <f>LOOKUP($A878,'DATA SHEET'!$A$2:$A$253,'DATA SHEET'!$H$2:$H$253)</f>
        <v>43.171783</v>
      </c>
      <c r="F878" t="str">
        <f>LOOKUP($A878,'DATA SHEET'!$A$2:$A$253,'DATA SHEET'!$I$2:$I$253)</f>
        <v xml:space="preserve"> -79.265237</v>
      </c>
      <c r="G878">
        <f>LOOKUP($A878,'DATA SHEET'!$A$2:$A$253,'DATA SHEET'!$J$2:$J$253)</f>
        <v>17</v>
      </c>
      <c r="H878" t="str">
        <f>LOOKUP($A878,'DATA SHEET'!$A$2:$A$253,'DATA SHEET'!$K$2:$K$253)</f>
        <v>Mostly Sunny</v>
      </c>
      <c r="I878" t="str">
        <f>LOOKUP($A878,'DATA SHEET'!$A$2:$A$253,'DATA SHEET'!$T$2:$T$253)</f>
        <v>SMALL</v>
      </c>
      <c r="J878" t="str">
        <f>LOOKUP($A878,'DATA SHEET'!$A$2:$A$253,'DATA SHEET'!$R$2:$R$253)</f>
        <v>NO</v>
      </c>
      <c r="K878" t="str">
        <f>LOOKUP($A878,'DATA SHEET'!$A$2:$A$253,'DATA SHEET'!$O$2:$O$253)</f>
        <v>Commercial</v>
      </c>
      <c r="L878" t="s">
        <v>15</v>
      </c>
      <c r="M878">
        <v>0.29062492431642595</v>
      </c>
      <c r="N878" t="s">
        <v>16</v>
      </c>
      <c r="O878">
        <v>1.4990000000000001</v>
      </c>
    </row>
    <row r="879" spans="1:15" x14ac:dyDescent="0.25">
      <c r="A879" s="1" t="s">
        <v>63</v>
      </c>
      <c r="B879" t="s">
        <v>64</v>
      </c>
      <c r="C879" t="str">
        <f>LOOKUP(A879,'DATA SHEET'!$A$2:$A$253,'DATA SHEET'!$E$2:$E$253)</f>
        <v>20227857</v>
      </c>
      <c r="D879">
        <f>LOOKUP(A879,'DATA SHEET'!$A$2:$A$253,'DATA SHEET'!$G$2:$G$253)</f>
        <v>6.35</v>
      </c>
      <c r="E879" t="str">
        <f>LOOKUP($A879,'DATA SHEET'!$A$2:$A$253,'DATA SHEET'!$H$2:$H$253)</f>
        <v>43.171783</v>
      </c>
      <c r="F879" t="str">
        <f>LOOKUP($A879,'DATA SHEET'!$A$2:$A$253,'DATA SHEET'!$I$2:$I$253)</f>
        <v xml:space="preserve"> -79.265237</v>
      </c>
      <c r="G879">
        <f>LOOKUP($A879,'DATA SHEET'!$A$2:$A$253,'DATA SHEET'!$J$2:$J$253)</f>
        <v>17</v>
      </c>
      <c r="H879" t="str">
        <f>LOOKUP($A879,'DATA SHEET'!$A$2:$A$253,'DATA SHEET'!$K$2:$K$253)</f>
        <v>Mostly Sunny</v>
      </c>
      <c r="I879" t="str">
        <f>LOOKUP($A879,'DATA SHEET'!$A$2:$A$253,'DATA SHEET'!$T$2:$T$253)</f>
        <v>SMALL</v>
      </c>
      <c r="J879" t="str">
        <f>LOOKUP($A879,'DATA SHEET'!$A$2:$A$253,'DATA SHEET'!$R$2:$R$253)</f>
        <v>NO</v>
      </c>
      <c r="K879" t="str">
        <f>LOOKUP($A879,'DATA SHEET'!$A$2:$A$253,'DATA SHEET'!$O$2:$O$253)</f>
        <v>Commercial</v>
      </c>
      <c r="L879" t="s">
        <v>15</v>
      </c>
      <c r="M879">
        <v>0.29062492431642595</v>
      </c>
      <c r="N879" t="s">
        <v>16</v>
      </c>
      <c r="O879">
        <v>0.748</v>
      </c>
    </row>
    <row r="880" spans="1:15" x14ac:dyDescent="0.25">
      <c r="A880" s="1" t="s">
        <v>63</v>
      </c>
      <c r="B880" t="s">
        <v>64</v>
      </c>
      <c r="C880" t="str">
        <f>LOOKUP(A880,'DATA SHEET'!$A$2:$A$253,'DATA SHEET'!$E$2:$E$253)</f>
        <v>20227857</v>
      </c>
      <c r="D880">
        <f>LOOKUP(A880,'DATA SHEET'!$A$2:$A$253,'DATA SHEET'!$G$2:$G$253)</f>
        <v>6.35</v>
      </c>
      <c r="E880" t="str">
        <f>LOOKUP($A880,'DATA SHEET'!$A$2:$A$253,'DATA SHEET'!$H$2:$H$253)</f>
        <v>43.171783</v>
      </c>
      <c r="F880" t="str">
        <f>LOOKUP($A880,'DATA SHEET'!$A$2:$A$253,'DATA SHEET'!$I$2:$I$253)</f>
        <v xml:space="preserve"> -79.265237</v>
      </c>
      <c r="G880">
        <f>LOOKUP($A880,'DATA SHEET'!$A$2:$A$253,'DATA SHEET'!$J$2:$J$253)</f>
        <v>17</v>
      </c>
      <c r="H880" t="str">
        <f>LOOKUP($A880,'DATA SHEET'!$A$2:$A$253,'DATA SHEET'!$K$2:$K$253)</f>
        <v>Mostly Sunny</v>
      </c>
      <c r="I880" t="str">
        <f>LOOKUP($A880,'DATA SHEET'!$A$2:$A$253,'DATA SHEET'!$T$2:$T$253)</f>
        <v>SMALL</v>
      </c>
      <c r="J880" t="str">
        <f>LOOKUP($A880,'DATA SHEET'!$A$2:$A$253,'DATA SHEET'!$R$2:$R$253)</f>
        <v>NO</v>
      </c>
      <c r="K880" t="str">
        <f>LOOKUP($A880,'DATA SHEET'!$A$2:$A$253,'DATA SHEET'!$O$2:$O$253)</f>
        <v>Commercial</v>
      </c>
      <c r="L880" t="s">
        <v>15</v>
      </c>
      <c r="M880">
        <v>0.29062492431642595</v>
      </c>
      <c r="N880" t="s">
        <v>16</v>
      </c>
      <c r="O880">
        <v>1.0149999999999999</v>
      </c>
    </row>
    <row r="881" spans="1:15" x14ac:dyDescent="0.25">
      <c r="A881" s="1" t="s">
        <v>63</v>
      </c>
      <c r="B881" t="s">
        <v>64</v>
      </c>
      <c r="C881" t="str">
        <f>LOOKUP(A881,'DATA SHEET'!$A$2:$A$253,'DATA SHEET'!$E$2:$E$253)</f>
        <v>20227857</v>
      </c>
      <c r="D881">
        <f>LOOKUP(A881,'DATA SHEET'!$A$2:$A$253,'DATA SHEET'!$G$2:$G$253)</f>
        <v>6.35</v>
      </c>
      <c r="E881" t="str">
        <f>LOOKUP($A881,'DATA SHEET'!$A$2:$A$253,'DATA SHEET'!$H$2:$H$253)</f>
        <v>43.171783</v>
      </c>
      <c r="F881" t="str">
        <f>LOOKUP($A881,'DATA SHEET'!$A$2:$A$253,'DATA SHEET'!$I$2:$I$253)</f>
        <v xml:space="preserve"> -79.265237</v>
      </c>
      <c r="G881">
        <f>LOOKUP($A881,'DATA SHEET'!$A$2:$A$253,'DATA SHEET'!$J$2:$J$253)</f>
        <v>17</v>
      </c>
      <c r="H881" t="str">
        <f>LOOKUP($A881,'DATA SHEET'!$A$2:$A$253,'DATA SHEET'!$K$2:$K$253)</f>
        <v>Mostly Sunny</v>
      </c>
      <c r="I881" t="str">
        <f>LOOKUP($A881,'DATA SHEET'!$A$2:$A$253,'DATA SHEET'!$T$2:$T$253)</f>
        <v>SMALL</v>
      </c>
      <c r="J881" t="str">
        <f>LOOKUP($A881,'DATA SHEET'!$A$2:$A$253,'DATA SHEET'!$R$2:$R$253)</f>
        <v>NO</v>
      </c>
      <c r="K881" t="str">
        <f>LOOKUP($A881,'DATA SHEET'!$A$2:$A$253,'DATA SHEET'!$O$2:$O$253)</f>
        <v>Commercial</v>
      </c>
      <c r="L881" t="s">
        <v>15</v>
      </c>
      <c r="M881">
        <v>0.29062492431642595</v>
      </c>
      <c r="N881" t="s">
        <v>16</v>
      </c>
      <c r="O881">
        <v>0.748</v>
      </c>
    </row>
    <row r="882" spans="1:15" x14ac:dyDescent="0.25">
      <c r="A882" s="1" t="s">
        <v>63</v>
      </c>
      <c r="B882" t="s">
        <v>64</v>
      </c>
      <c r="C882" t="str">
        <f>LOOKUP(A882,'DATA SHEET'!$A$2:$A$253,'DATA SHEET'!$E$2:$E$253)</f>
        <v>20227857</v>
      </c>
      <c r="D882">
        <f>LOOKUP(A882,'DATA SHEET'!$A$2:$A$253,'DATA SHEET'!$G$2:$G$253)</f>
        <v>6.35</v>
      </c>
      <c r="E882" t="str">
        <f>LOOKUP($A882,'DATA SHEET'!$A$2:$A$253,'DATA SHEET'!$H$2:$H$253)</f>
        <v>43.171783</v>
      </c>
      <c r="F882" t="str">
        <f>LOOKUP($A882,'DATA SHEET'!$A$2:$A$253,'DATA SHEET'!$I$2:$I$253)</f>
        <v xml:space="preserve"> -79.265237</v>
      </c>
      <c r="G882">
        <f>LOOKUP($A882,'DATA SHEET'!$A$2:$A$253,'DATA SHEET'!$J$2:$J$253)</f>
        <v>17</v>
      </c>
      <c r="H882" t="str">
        <f>LOOKUP($A882,'DATA SHEET'!$A$2:$A$253,'DATA SHEET'!$K$2:$K$253)</f>
        <v>Mostly Sunny</v>
      </c>
      <c r="I882" t="str">
        <f>LOOKUP($A882,'DATA SHEET'!$A$2:$A$253,'DATA SHEET'!$T$2:$T$253)</f>
        <v>SMALL</v>
      </c>
      <c r="J882" t="str">
        <f>LOOKUP($A882,'DATA SHEET'!$A$2:$A$253,'DATA SHEET'!$R$2:$R$253)</f>
        <v>NO</v>
      </c>
      <c r="K882" t="str">
        <f>LOOKUP($A882,'DATA SHEET'!$A$2:$A$253,'DATA SHEET'!$O$2:$O$253)</f>
        <v>Commercial</v>
      </c>
      <c r="L882" t="s">
        <v>15</v>
      </c>
      <c r="M882">
        <v>0.29062492431642595</v>
      </c>
      <c r="N882" t="s">
        <v>16</v>
      </c>
      <c r="O882">
        <v>1.75</v>
      </c>
    </row>
    <row r="883" spans="1:15" x14ac:dyDescent="0.25">
      <c r="A883" s="1" t="s">
        <v>63</v>
      </c>
      <c r="B883" t="s">
        <v>64</v>
      </c>
      <c r="C883" t="str">
        <f>LOOKUP(A883,'DATA SHEET'!$A$2:$A$253,'DATA SHEET'!$E$2:$E$253)</f>
        <v>20227857</v>
      </c>
      <c r="D883">
        <f>LOOKUP(A883,'DATA SHEET'!$A$2:$A$253,'DATA SHEET'!$G$2:$G$253)</f>
        <v>6.35</v>
      </c>
      <c r="E883" t="str">
        <f>LOOKUP($A883,'DATA SHEET'!$A$2:$A$253,'DATA SHEET'!$H$2:$H$253)</f>
        <v>43.171783</v>
      </c>
      <c r="F883" t="str">
        <f>LOOKUP($A883,'DATA SHEET'!$A$2:$A$253,'DATA SHEET'!$I$2:$I$253)</f>
        <v xml:space="preserve"> -79.265237</v>
      </c>
      <c r="G883">
        <f>LOOKUP($A883,'DATA SHEET'!$A$2:$A$253,'DATA SHEET'!$J$2:$J$253)</f>
        <v>17</v>
      </c>
      <c r="H883" t="str">
        <f>LOOKUP($A883,'DATA SHEET'!$A$2:$A$253,'DATA SHEET'!$K$2:$K$253)</f>
        <v>Mostly Sunny</v>
      </c>
      <c r="I883" t="str">
        <f>LOOKUP($A883,'DATA SHEET'!$A$2:$A$253,'DATA SHEET'!$T$2:$T$253)</f>
        <v>SMALL</v>
      </c>
      <c r="J883" t="str">
        <f>LOOKUP($A883,'DATA SHEET'!$A$2:$A$253,'DATA SHEET'!$R$2:$R$253)</f>
        <v>NO</v>
      </c>
      <c r="K883" t="str">
        <f>LOOKUP($A883,'DATA SHEET'!$A$2:$A$253,'DATA SHEET'!$O$2:$O$253)</f>
        <v>Commercial</v>
      </c>
      <c r="L883" t="s">
        <v>15</v>
      </c>
      <c r="M883">
        <v>0.29062492431642595</v>
      </c>
      <c r="N883" t="s">
        <v>16</v>
      </c>
      <c r="O883">
        <v>1.75</v>
      </c>
    </row>
    <row r="884" spans="1:15" x14ac:dyDescent="0.25">
      <c r="A884" s="1" t="s">
        <v>63</v>
      </c>
      <c r="B884" t="s">
        <v>64</v>
      </c>
      <c r="C884" t="str">
        <f>LOOKUP(A884,'DATA SHEET'!$A$2:$A$253,'DATA SHEET'!$E$2:$E$253)</f>
        <v>20227857</v>
      </c>
      <c r="D884">
        <f>LOOKUP(A884,'DATA SHEET'!$A$2:$A$253,'DATA SHEET'!$G$2:$G$253)</f>
        <v>6.35</v>
      </c>
      <c r="E884" t="str">
        <f>LOOKUP($A884,'DATA SHEET'!$A$2:$A$253,'DATA SHEET'!$H$2:$H$253)</f>
        <v>43.171783</v>
      </c>
      <c r="F884" t="str">
        <f>LOOKUP($A884,'DATA SHEET'!$A$2:$A$253,'DATA SHEET'!$I$2:$I$253)</f>
        <v xml:space="preserve"> -79.265237</v>
      </c>
      <c r="G884">
        <f>LOOKUP($A884,'DATA SHEET'!$A$2:$A$253,'DATA SHEET'!$J$2:$J$253)</f>
        <v>17</v>
      </c>
      <c r="H884" t="str">
        <f>LOOKUP($A884,'DATA SHEET'!$A$2:$A$253,'DATA SHEET'!$K$2:$K$253)</f>
        <v>Mostly Sunny</v>
      </c>
      <c r="I884" t="str">
        <f>LOOKUP($A884,'DATA SHEET'!$A$2:$A$253,'DATA SHEET'!$T$2:$T$253)</f>
        <v>SMALL</v>
      </c>
      <c r="J884" t="str">
        <f>LOOKUP($A884,'DATA SHEET'!$A$2:$A$253,'DATA SHEET'!$R$2:$R$253)</f>
        <v>NO</v>
      </c>
      <c r="K884" t="str">
        <f>LOOKUP($A884,'DATA SHEET'!$A$2:$A$253,'DATA SHEET'!$O$2:$O$253)</f>
        <v>Commercial</v>
      </c>
      <c r="L884" t="s">
        <v>15</v>
      </c>
      <c r="M884">
        <v>0.29062492431642595</v>
      </c>
      <c r="N884" t="s">
        <v>16</v>
      </c>
      <c r="O884">
        <v>1.0329999999999999</v>
      </c>
    </row>
    <row r="885" spans="1:15" x14ac:dyDescent="0.25">
      <c r="A885" s="1" t="s">
        <v>63</v>
      </c>
      <c r="B885" t="s">
        <v>64</v>
      </c>
      <c r="C885" t="str">
        <f>LOOKUP(A885,'DATA SHEET'!$A$2:$A$253,'DATA SHEET'!$E$2:$E$253)</f>
        <v>20227857</v>
      </c>
      <c r="D885">
        <f>LOOKUP(A885,'DATA SHEET'!$A$2:$A$253,'DATA SHEET'!$G$2:$G$253)</f>
        <v>6.35</v>
      </c>
      <c r="E885" t="str">
        <f>LOOKUP($A885,'DATA SHEET'!$A$2:$A$253,'DATA SHEET'!$H$2:$H$253)</f>
        <v>43.171783</v>
      </c>
      <c r="F885" t="str">
        <f>LOOKUP($A885,'DATA SHEET'!$A$2:$A$253,'DATA SHEET'!$I$2:$I$253)</f>
        <v xml:space="preserve"> -79.265237</v>
      </c>
      <c r="G885">
        <f>LOOKUP($A885,'DATA SHEET'!$A$2:$A$253,'DATA SHEET'!$J$2:$J$253)</f>
        <v>17</v>
      </c>
      <c r="H885" t="str">
        <f>LOOKUP($A885,'DATA SHEET'!$A$2:$A$253,'DATA SHEET'!$K$2:$K$253)</f>
        <v>Mostly Sunny</v>
      </c>
      <c r="I885" t="str">
        <f>LOOKUP($A885,'DATA SHEET'!$A$2:$A$253,'DATA SHEET'!$T$2:$T$253)</f>
        <v>SMALL</v>
      </c>
      <c r="J885" t="str">
        <f>LOOKUP($A885,'DATA SHEET'!$A$2:$A$253,'DATA SHEET'!$R$2:$R$253)</f>
        <v>NO</v>
      </c>
      <c r="K885" t="str">
        <f>LOOKUP($A885,'DATA SHEET'!$A$2:$A$253,'DATA SHEET'!$O$2:$O$253)</f>
        <v>Commercial</v>
      </c>
      <c r="L885" t="s">
        <v>15</v>
      </c>
      <c r="M885">
        <v>0.29062492431642595</v>
      </c>
      <c r="N885" t="s">
        <v>16</v>
      </c>
      <c r="O885">
        <v>0.998</v>
      </c>
    </row>
    <row r="886" spans="1:15" x14ac:dyDescent="0.25">
      <c r="A886" s="1" t="s">
        <v>63</v>
      </c>
      <c r="B886" t="s">
        <v>64</v>
      </c>
      <c r="C886" t="str">
        <f>LOOKUP(A886,'DATA SHEET'!$A$2:$A$253,'DATA SHEET'!$E$2:$E$253)</f>
        <v>20227857</v>
      </c>
      <c r="D886">
        <f>LOOKUP(A886,'DATA SHEET'!$A$2:$A$253,'DATA SHEET'!$G$2:$G$253)</f>
        <v>6.35</v>
      </c>
      <c r="E886" t="str">
        <f>LOOKUP($A886,'DATA SHEET'!$A$2:$A$253,'DATA SHEET'!$H$2:$H$253)</f>
        <v>43.171783</v>
      </c>
      <c r="F886" t="str">
        <f>LOOKUP($A886,'DATA SHEET'!$A$2:$A$253,'DATA SHEET'!$I$2:$I$253)</f>
        <v xml:space="preserve"> -79.265237</v>
      </c>
      <c r="G886">
        <f>LOOKUP($A886,'DATA SHEET'!$A$2:$A$253,'DATA SHEET'!$J$2:$J$253)</f>
        <v>17</v>
      </c>
      <c r="H886" t="str">
        <f>LOOKUP($A886,'DATA SHEET'!$A$2:$A$253,'DATA SHEET'!$K$2:$K$253)</f>
        <v>Mostly Sunny</v>
      </c>
      <c r="I886" t="str">
        <f>LOOKUP($A886,'DATA SHEET'!$A$2:$A$253,'DATA SHEET'!$T$2:$T$253)</f>
        <v>SMALL</v>
      </c>
      <c r="J886" t="str">
        <f>LOOKUP($A886,'DATA SHEET'!$A$2:$A$253,'DATA SHEET'!$R$2:$R$253)</f>
        <v>NO</v>
      </c>
      <c r="K886" t="str">
        <f>LOOKUP($A886,'DATA SHEET'!$A$2:$A$253,'DATA SHEET'!$O$2:$O$253)</f>
        <v>Commercial</v>
      </c>
      <c r="L886" t="s">
        <v>15</v>
      </c>
      <c r="M886">
        <v>0.29062492431642595</v>
      </c>
      <c r="N886" t="s">
        <v>16</v>
      </c>
      <c r="O886">
        <v>1.248</v>
      </c>
    </row>
    <row r="887" spans="1:15" x14ac:dyDescent="0.25">
      <c r="A887" s="1" t="s">
        <v>63</v>
      </c>
      <c r="B887" t="s">
        <v>64</v>
      </c>
      <c r="C887" t="str">
        <f>LOOKUP(A887,'DATA SHEET'!$A$2:$A$253,'DATA SHEET'!$E$2:$E$253)</f>
        <v>20227857</v>
      </c>
      <c r="D887">
        <f>LOOKUP(A887,'DATA SHEET'!$A$2:$A$253,'DATA SHEET'!$G$2:$G$253)</f>
        <v>6.35</v>
      </c>
      <c r="E887" t="str">
        <f>LOOKUP($A887,'DATA SHEET'!$A$2:$A$253,'DATA SHEET'!$H$2:$H$253)</f>
        <v>43.171783</v>
      </c>
      <c r="F887" t="str">
        <f>LOOKUP($A887,'DATA SHEET'!$A$2:$A$253,'DATA SHEET'!$I$2:$I$253)</f>
        <v xml:space="preserve"> -79.265237</v>
      </c>
      <c r="G887">
        <f>LOOKUP($A887,'DATA SHEET'!$A$2:$A$253,'DATA SHEET'!$J$2:$J$253)</f>
        <v>17</v>
      </c>
      <c r="H887" t="str">
        <f>LOOKUP($A887,'DATA SHEET'!$A$2:$A$253,'DATA SHEET'!$K$2:$K$253)</f>
        <v>Mostly Sunny</v>
      </c>
      <c r="I887" t="str">
        <f>LOOKUP($A887,'DATA SHEET'!$A$2:$A$253,'DATA SHEET'!$T$2:$T$253)</f>
        <v>SMALL</v>
      </c>
      <c r="J887" t="str">
        <f>LOOKUP($A887,'DATA SHEET'!$A$2:$A$253,'DATA SHEET'!$R$2:$R$253)</f>
        <v>NO</v>
      </c>
      <c r="K887" t="str">
        <f>LOOKUP($A887,'DATA SHEET'!$A$2:$A$253,'DATA SHEET'!$O$2:$O$253)</f>
        <v>Commercial</v>
      </c>
      <c r="L887" t="s">
        <v>15</v>
      </c>
      <c r="M887">
        <v>0.29062492431642595</v>
      </c>
      <c r="N887" t="s">
        <v>16</v>
      </c>
      <c r="O887">
        <v>3.9990000000000001</v>
      </c>
    </row>
    <row r="888" spans="1:15" x14ac:dyDescent="0.25">
      <c r="A888" s="1" t="s">
        <v>63</v>
      </c>
      <c r="B888" t="s">
        <v>64</v>
      </c>
      <c r="C888" t="str">
        <f>LOOKUP(A888,'DATA SHEET'!$A$2:$A$253,'DATA SHEET'!$E$2:$E$253)</f>
        <v>20227857</v>
      </c>
      <c r="D888">
        <f>LOOKUP(A888,'DATA SHEET'!$A$2:$A$253,'DATA SHEET'!$G$2:$G$253)</f>
        <v>6.35</v>
      </c>
      <c r="E888" t="str">
        <f>LOOKUP($A888,'DATA SHEET'!$A$2:$A$253,'DATA SHEET'!$H$2:$H$253)</f>
        <v>43.171783</v>
      </c>
      <c r="F888" t="str">
        <f>LOOKUP($A888,'DATA SHEET'!$A$2:$A$253,'DATA SHEET'!$I$2:$I$253)</f>
        <v xml:space="preserve"> -79.265237</v>
      </c>
      <c r="G888">
        <f>LOOKUP($A888,'DATA SHEET'!$A$2:$A$253,'DATA SHEET'!$J$2:$J$253)</f>
        <v>17</v>
      </c>
      <c r="H888" t="str">
        <f>LOOKUP($A888,'DATA SHEET'!$A$2:$A$253,'DATA SHEET'!$K$2:$K$253)</f>
        <v>Mostly Sunny</v>
      </c>
      <c r="I888" t="str">
        <f>LOOKUP($A888,'DATA SHEET'!$A$2:$A$253,'DATA SHEET'!$T$2:$T$253)</f>
        <v>SMALL</v>
      </c>
      <c r="J888" t="str">
        <f>LOOKUP($A888,'DATA SHEET'!$A$2:$A$253,'DATA SHEET'!$R$2:$R$253)</f>
        <v>NO</v>
      </c>
      <c r="K888" t="str">
        <f>LOOKUP($A888,'DATA SHEET'!$A$2:$A$253,'DATA SHEET'!$O$2:$O$253)</f>
        <v>Commercial</v>
      </c>
      <c r="L888" t="s">
        <v>15</v>
      </c>
      <c r="M888">
        <v>0.29062492431642595</v>
      </c>
      <c r="N888" t="s">
        <v>16</v>
      </c>
      <c r="O888">
        <v>1.9990000000000001</v>
      </c>
    </row>
    <row r="889" spans="1:15" x14ac:dyDescent="0.25">
      <c r="A889" s="1" t="s">
        <v>63</v>
      </c>
      <c r="B889" t="s">
        <v>64</v>
      </c>
      <c r="C889" t="str">
        <f>LOOKUP(A889,'DATA SHEET'!$A$2:$A$253,'DATA SHEET'!$E$2:$E$253)</f>
        <v>20227857</v>
      </c>
      <c r="D889">
        <f>LOOKUP(A889,'DATA SHEET'!$A$2:$A$253,'DATA SHEET'!$G$2:$G$253)</f>
        <v>6.35</v>
      </c>
      <c r="E889" t="str">
        <f>LOOKUP($A889,'DATA SHEET'!$A$2:$A$253,'DATA SHEET'!$H$2:$H$253)</f>
        <v>43.171783</v>
      </c>
      <c r="F889" t="str">
        <f>LOOKUP($A889,'DATA SHEET'!$A$2:$A$253,'DATA SHEET'!$I$2:$I$253)</f>
        <v xml:space="preserve"> -79.265237</v>
      </c>
      <c r="G889">
        <f>LOOKUP($A889,'DATA SHEET'!$A$2:$A$253,'DATA SHEET'!$J$2:$J$253)</f>
        <v>17</v>
      </c>
      <c r="H889" t="str">
        <f>LOOKUP($A889,'DATA SHEET'!$A$2:$A$253,'DATA SHEET'!$K$2:$K$253)</f>
        <v>Mostly Sunny</v>
      </c>
      <c r="I889" t="str">
        <f>LOOKUP($A889,'DATA SHEET'!$A$2:$A$253,'DATA SHEET'!$T$2:$T$253)</f>
        <v>SMALL</v>
      </c>
      <c r="J889" t="str">
        <f>LOOKUP($A889,'DATA SHEET'!$A$2:$A$253,'DATA SHEET'!$R$2:$R$253)</f>
        <v>NO</v>
      </c>
      <c r="K889" t="str">
        <f>LOOKUP($A889,'DATA SHEET'!$A$2:$A$253,'DATA SHEET'!$O$2:$O$253)</f>
        <v>Commercial</v>
      </c>
      <c r="L889" t="s">
        <v>15</v>
      </c>
      <c r="M889">
        <v>0.29062492431642595</v>
      </c>
      <c r="N889" t="s">
        <v>16</v>
      </c>
      <c r="O889">
        <v>3.75</v>
      </c>
    </row>
    <row r="890" spans="1:15" x14ac:dyDescent="0.25">
      <c r="A890" s="1" t="s">
        <v>63</v>
      </c>
      <c r="B890" t="s">
        <v>64</v>
      </c>
      <c r="C890" t="str">
        <f>LOOKUP(A890,'DATA SHEET'!$A$2:$A$253,'DATA SHEET'!$E$2:$E$253)</f>
        <v>20227857</v>
      </c>
      <c r="D890">
        <f>LOOKUP(A890,'DATA SHEET'!$A$2:$A$253,'DATA SHEET'!$G$2:$G$253)</f>
        <v>6.35</v>
      </c>
      <c r="E890" t="str">
        <f>LOOKUP($A890,'DATA SHEET'!$A$2:$A$253,'DATA SHEET'!$H$2:$H$253)</f>
        <v>43.171783</v>
      </c>
      <c r="F890" t="str">
        <f>LOOKUP($A890,'DATA SHEET'!$A$2:$A$253,'DATA SHEET'!$I$2:$I$253)</f>
        <v xml:space="preserve"> -79.265237</v>
      </c>
      <c r="G890">
        <f>LOOKUP($A890,'DATA SHEET'!$A$2:$A$253,'DATA SHEET'!$J$2:$J$253)</f>
        <v>17</v>
      </c>
      <c r="H890" t="str">
        <f>LOOKUP($A890,'DATA SHEET'!$A$2:$A$253,'DATA SHEET'!$K$2:$K$253)</f>
        <v>Mostly Sunny</v>
      </c>
      <c r="I890" t="str">
        <f>LOOKUP($A890,'DATA SHEET'!$A$2:$A$253,'DATA SHEET'!$T$2:$T$253)</f>
        <v>SMALL</v>
      </c>
      <c r="J890" t="str">
        <f>LOOKUP($A890,'DATA SHEET'!$A$2:$A$253,'DATA SHEET'!$R$2:$R$253)</f>
        <v>NO</v>
      </c>
      <c r="K890" t="str">
        <f>LOOKUP($A890,'DATA SHEET'!$A$2:$A$253,'DATA SHEET'!$O$2:$O$253)</f>
        <v>Commercial</v>
      </c>
      <c r="L890" t="s">
        <v>15</v>
      </c>
      <c r="M890">
        <v>0.29062492431642595</v>
      </c>
      <c r="N890" t="s">
        <v>16</v>
      </c>
      <c r="O890">
        <v>0.248</v>
      </c>
    </row>
    <row r="891" spans="1:15" x14ac:dyDescent="0.25">
      <c r="A891" s="1" t="s">
        <v>63</v>
      </c>
      <c r="B891" t="s">
        <v>64</v>
      </c>
      <c r="C891" t="str">
        <f>LOOKUP(A891,'DATA SHEET'!$A$2:$A$253,'DATA SHEET'!$E$2:$E$253)</f>
        <v>20227857</v>
      </c>
      <c r="D891">
        <f>LOOKUP(A891,'DATA SHEET'!$A$2:$A$253,'DATA SHEET'!$G$2:$G$253)</f>
        <v>6.35</v>
      </c>
      <c r="E891" t="str">
        <f>LOOKUP($A891,'DATA SHEET'!$A$2:$A$253,'DATA SHEET'!$H$2:$H$253)</f>
        <v>43.171783</v>
      </c>
      <c r="F891" t="str">
        <f>LOOKUP($A891,'DATA SHEET'!$A$2:$A$253,'DATA SHEET'!$I$2:$I$253)</f>
        <v xml:space="preserve"> -79.265237</v>
      </c>
      <c r="G891">
        <f>LOOKUP($A891,'DATA SHEET'!$A$2:$A$253,'DATA SHEET'!$J$2:$J$253)</f>
        <v>17</v>
      </c>
      <c r="H891" t="str">
        <f>LOOKUP($A891,'DATA SHEET'!$A$2:$A$253,'DATA SHEET'!$K$2:$K$253)</f>
        <v>Mostly Sunny</v>
      </c>
      <c r="I891" t="str">
        <f>LOOKUP($A891,'DATA SHEET'!$A$2:$A$253,'DATA SHEET'!$T$2:$T$253)</f>
        <v>SMALL</v>
      </c>
      <c r="J891" t="str">
        <f>LOOKUP($A891,'DATA SHEET'!$A$2:$A$253,'DATA SHEET'!$R$2:$R$253)</f>
        <v>NO</v>
      </c>
      <c r="K891" t="str">
        <f>LOOKUP($A891,'DATA SHEET'!$A$2:$A$253,'DATA SHEET'!$O$2:$O$253)</f>
        <v>Commercial</v>
      </c>
      <c r="L891" t="s">
        <v>15</v>
      </c>
      <c r="M891">
        <v>0.29062492431642595</v>
      </c>
      <c r="N891" t="s">
        <v>16</v>
      </c>
      <c r="O891">
        <v>0.24</v>
      </c>
    </row>
    <row r="892" spans="1:15" x14ac:dyDescent="0.25">
      <c r="A892" s="1" t="s">
        <v>63</v>
      </c>
      <c r="B892" t="s">
        <v>64</v>
      </c>
      <c r="C892" t="str">
        <f>LOOKUP(A892,'DATA SHEET'!$A$2:$A$253,'DATA SHEET'!$E$2:$E$253)</f>
        <v>20227857</v>
      </c>
      <c r="D892">
        <f>LOOKUP(A892,'DATA SHEET'!$A$2:$A$253,'DATA SHEET'!$G$2:$G$253)</f>
        <v>6.35</v>
      </c>
      <c r="E892" t="str">
        <f>LOOKUP($A892,'DATA SHEET'!$A$2:$A$253,'DATA SHEET'!$H$2:$H$253)</f>
        <v>43.171783</v>
      </c>
      <c r="F892" t="str">
        <f>LOOKUP($A892,'DATA SHEET'!$A$2:$A$253,'DATA SHEET'!$I$2:$I$253)</f>
        <v xml:space="preserve"> -79.265237</v>
      </c>
      <c r="G892">
        <f>LOOKUP($A892,'DATA SHEET'!$A$2:$A$253,'DATA SHEET'!$J$2:$J$253)</f>
        <v>17</v>
      </c>
      <c r="H892" t="str">
        <f>LOOKUP($A892,'DATA SHEET'!$A$2:$A$253,'DATA SHEET'!$K$2:$K$253)</f>
        <v>Mostly Sunny</v>
      </c>
      <c r="I892" t="str">
        <f>LOOKUP($A892,'DATA SHEET'!$A$2:$A$253,'DATA SHEET'!$T$2:$T$253)</f>
        <v>SMALL</v>
      </c>
      <c r="J892" t="str">
        <f>LOOKUP($A892,'DATA SHEET'!$A$2:$A$253,'DATA SHEET'!$R$2:$R$253)</f>
        <v>NO</v>
      </c>
      <c r="K892" t="str">
        <f>LOOKUP($A892,'DATA SHEET'!$A$2:$A$253,'DATA SHEET'!$O$2:$O$253)</f>
        <v>Commercial</v>
      </c>
      <c r="L892" t="s">
        <v>15</v>
      </c>
      <c r="M892">
        <v>0.29062492431642595</v>
      </c>
      <c r="N892" t="s">
        <v>16</v>
      </c>
      <c r="O892">
        <v>0.252</v>
      </c>
    </row>
    <row r="893" spans="1:15" x14ac:dyDescent="0.25">
      <c r="A893" s="1" t="s">
        <v>63</v>
      </c>
      <c r="B893" t="s">
        <v>64</v>
      </c>
      <c r="C893" t="str">
        <f>LOOKUP(A893,'DATA SHEET'!$A$2:$A$253,'DATA SHEET'!$E$2:$E$253)</f>
        <v>20227857</v>
      </c>
      <c r="D893">
        <f>LOOKUP(A893,'DATA SHEET'!$A$2:$A$253,'DATA SHEET'!$G$2:$G$253)</f>
        <v>6.35</v>
      </c>
      <c r="E893" t="str">
        <f>LOOKUP($A893,'DATA SHEET'!$A$2:$A$253,'DATA SHEET'!$H$2:$H$253)</f>
        <v>43.171783</v>
      </c>
      <c r="F893" t="str">
        <f>LOOKUP($A893,'DATA SHEET'!$A$2:$A$253,'DATA SHEET'!$I$2:$I$253)</f>
        <v xml:space="preserve"> -79.265237</v>
      </c>
      <c r="G893">
        <f>LOOKUP($A893,'DATA SHEET'!$A$2:$A$253,'DATA SHEET'!$J$2:$J$253)</f>
        <v>17</v>
      </c>
      <c r="H893" t="str">
        <f>LOOKUP($A893,'DATA SHEET'!$A$2:$A$253,'DATA SHEET'!$K$2:$K$253)</f>
        <v>Mostly Sunny</v>
      </c>
      <c r="I893" t="str">
        <f>LOOKUP($A893,'DATA SHEET'!$A$2:$A$253,'DATA SHEET'!$T$2:$T$253)</f>
        <v>SMALL</v>
      </c>
      <c r="J893" t="str">
        <f>LOOKUP($A893,'DATA SHEET'!$A$2:$A$253,'DATA SHEET'!$R$2:$R$253)</f>
        <v>NO</v>
      </c>
      <c r="K893" t="str">
        <f>LOOKUP($A893,'DATA SHEET'!$A$2:$A$253,'DATA SHEET'!$O$2:$O$253)</f>
        <v>Commercial</v>
      </c>
      <c r="L893" t="s">
        <v>15</v>
      </c>
      <c r="M893">
        <v>0.29062492431642595</v>
      </c>
      <c r="N893" t="s">
        <v>16</v>
      </c>
      <c r="O893">
        <v>0.75</v>
      </c>
    </row>
    <row r="894" spans="1:15" x14ac:dyDescent="0.25">
      <c r="A894" s="1" t="s">
        <v>63</v>
      </c>
      <c r="B894" t="s">
        <v>64</v>
      </c>
      <c r="C894" t="str">
        <f>LOOKUP(A894,'DATA SHEET'!$A$2:$A$253,'DATA SHEET'!$E$2:$E$253)</f>
        <v>20227857</v>
      </c>
      <c r="D894">
        <f>LOOKUP(A894,'DATA SHEET'!$A$2:$A$253,'DATA SHEET'!$G$2:$G$253)</f>
        <v>6.35</v>
      </c>
      <c r="E894" t="str">
        <f>LOOKUP($A894,'DATA SHEET'!$A$2:$A$253,'DATA SHEET'!$H$2:$H$253)</f>
        <v>43.171783</v>
      </c>
      <c r="F894" t="str">
        <f>LOOKUP($A894,'DATA SHEET'!$A$2:$A$253,'DATA SHEET'!$I$2:$I$253)</f>
        <v xml:space="preserve"> -79.265237</v>
      </c>
      <c r="G894">
        <f>LOOKUP($A894,'DATA SHEET'!$A$2:$A$253,'DATA SHEET'!$J$2:$J$253)</f>
        <v>17</v>
      </c>
      <c r="H894" t="str">
        <f>LOOKUP($A894,'DATA SHEET'!$A$2:$A$253,'DATA SHEET'!$K$2:$K$253)</f>
        <v>Mostly Sunny</v>
      </c>
      <c r="I894" t="str">
        <f>LOOKUP($A894,'DATA SHEET'!$A$2:$A$253,'DATA SHEET'!$T$2:$T$253)</f>
        <v>SMALL</v>
      </c>
      <c r="J894" t="str">
        <f>LOOKUP($A894,'DATA SHEET'!$A$2:$A$253,'DATA SHEET'!$R$2:$R$253)</f>
        <v>NO</v>
      </c>
      <c r="K894" t="str">
        <f>LOOKUP($A894,'DATA SHEET'!$A$2:$A$253,'DATA SHEET'!$O$2:$O$253)</f>
        <v>Commercial</v>
      </c>
      <c r="L894" t="s">
        <v>15</v>
      </c>
      <c r="M894">
        <v>0.29062492431642595</v>
      </c>
      <c r="N894" t="s">
        <v>16</v>
      </c>
      <c r="O894">
        <v>0.752</v>
      </c>
    </row>
    <row r="895" spans="1:15" x14ac:dyDescent="0.25">
      <c r="A895" s="1" t="s">
        <v>63</v>
      </c>
      <c r="B895" t="s">
        <v>64</v>
      </c>
      <c r="C895" t="str">
        <f>LOOKUP(A895,'DATA SHEET'!$A$2:$A$253,'DATA SHEET'!$E$2:$E$253)</f>
        <v>20227857</v>
      </c>
      <c r="D895">
        <f>LOOKUP(A895,'DATA SHEET'!$A$2:$A$253,'DATA SHEET'!$G$2:$G$253)</f>
        <v>6.35</v>
      </c>
      <c r="E895" t="str">
        <f>LOOKUP($A895,'DATA SHEET'!$A$2:$A$253,'DATA SHEET'!$H$2:$H$253)</f>
        <v>43.171783</v>
      </c>
      <c r="F895" t="str">
        <f>LOOKUP($A895,'DATA SHEET'!$A$2:$A$253,'DATA SHEET'!$I$2:$I$253)</f>
        <v xml:space="preserve"> -79.265237</v>
      </c>
      <c r="G895">
        <f>LOOKUP($A895,'DATA SHEET'!$A$2:$A$253,'DATA SHEET'!$J$2:$J$253)</f>
        <v>17</v>
      </c>
      <c r="H895" t="str">
        <f>LOOKUP($A895,'DATA SHEET'!$A$2:$A$253,'DATA SHEET'!$K$2:$K$253)</f>
        <v>Mostly Sunny</v>
      </c>
      <c r="I895" t="str">
        <f>LOOKUP($A895,'DATA SHEET'!$A$2:$A$253,'DATA SHEET'!$T$2:$T$253)</f>
        <v>SMALL</v>
      </c>
      <c r="J895" t="str">
        <f>LOOKUP($A895,'DATA SHEET'!$A$2:$A$253,'DATA SHEET'!$R$2:$R$253)</f>
        <v>NO</v>
      </c>
      <c r="K895" t="str">
        <f>LOOKUP($A895,'DATA SHEET'!$A$2:$A$253,'DATA SHEET'!$O$2:$O$253)</f>
        <v>Commercial</v>
      </c>
      <c r="L895" t="s">
        <v>15</v>
      </c>
      <c r="M895">
        <v>0.29062492431642595</v>
      </c>
      <c r="N895" t="s">
        <v>16</v>
      </c>
      <c r="O895">
        <v>1</v>
      </c>
    </row>
    <row r="896" spans="1:15" x14ac:dyDescent="0.25">
      <c r="A896" s="1" t="s">
        <v>63</v>
      </c>
      <c r="B896" t="s">
        <v>64</v>
      </c>
      <c r="C896" t="str">
        <f>LOOKUP(A896,'DATA SHEET'!$A$2:$A$253,'DATA SHEET'!$E$2:$E$253)</f>
        <v>20227857</v>
      </c>
      <c r="D896">
        <f>LOOKUP(A896,'DATA SHEET'!$A$2:$A$253,'DATA SHEET'!$G$2:$G$253)</f>
        <v>6.35</v>
      </c>
      <c r="E896" t="str">
        <f>LOOKUP($A896,'DATA SHEET'!$A$2:$A$253,'DATA SHEET'!$H$2:$H$253)</f>
        <v>43.171783</v>
      </c>
      <c r="F896" t="str">
        <f>LOOKUP($A896,'DATA SHEET'!$A$2:$A$253,'DATA SHEET'!$I$2:$I$253)</f>
        <v xml:space="preserve"> -79.265237</v>
      </c>
      <c r="G896">
        <f>LOOKUP($A896,'DATA SHEET'!$A$2:$A$253,'DATA SHEET'!$J$2:$J$253)</f>
        <v>17</v>
      </c>
      <c r="H896" t="str">
        <f>LOOKUP($A896,'DATA SHEET'!$A$2:$A$253,'DATA SHEET'!$K$2:$K$253)</f>
        <v>Mostly Sunny</v>
      </c>
      <c r="I896" t="str">
        <f>LOOKUP($A896,'DATA SHEET'!$A$2:$A$253,'DATA SHEET'!$T$2:$T$253)</f>
        <v>SMALL</v>
      </c>
      <c r="J896" t="str">
        <f>LOOKUP($A896,'DATA SHEET'!$A$2:$A$253,'DATA SHEET'!$R$2:$R$253)</f>
        <v>NO</v>
      </c>
      <c r="K896" t="str">
        <f>LOOKUP($A896,'DATA SHEET'!$A$2:$A$253,'DATA SHEET'!$O$2:$O$253)</f>
        <v>Commercial</v>
      </c>
      <c r="L896" t="s">
        <v>15</v>
      </c>
      <c r="M896">
        <v>0.29062492431642595</v>
      </c>
      <c r="N896" t="s">
        <v>16</v>
      </c>
      <c r="O896">
        <v>0.998</v>
      </c>
    </row>
    <row r="897" spans="1:15" x14ac:dyDescent="0.25">
      <c r="A897" s="1" t="s">
        <v>63</v>
      </c>
      <c r="B897" t="s">
        <v>64</v>
      </c>
      <c r="C897" t="str">
        <f>LOOKUP(A897,'DATA SHEET'!$A$2:$A$253,'DATA SHEET'!$E$2:$E$253)</f>
        <v>20227857</v>
      </c>
      <c r="D897">
        <f>LOOKUP(A897,'DATA SHEET'!$A$2:$A$253,'DATA SHEET'!$G$2:$G$253)</f>
        <v>6.35</v>
      </c>
      <c r="E897" t="str">
        <f>LOOKUP($A897,'DATA SHEET'!$A$2:$A$253,'DATA SHEET'!$H$2:$H$253)</f>
        <v>43.171783</v>
      </c>
      <c r="F897" t="str">
        <f>LOOKUP($A897,'DATA SHEET'!$A$2:$A$253,'DATA SHEET'!$I$2:$I$253)</f>
        <v xml:space="preserve"> -79.265237</v>
      </c>
      <c r="G897">
        <f>LOOKUP($A897,'DATA SHEET'!$A$2:$A$253,'DATA SHEET'!$J$2:$J$253)</f>
        <v>17</v>
      </c>
      <c r="H897" t="str">
        <f>LOOKUP($A897,'DATA SHEET'!$A$2:$A$253,'DATA SHEET'!$K$2:$K$253)</f>
        <v>Mostly Sunny</v>
      </c>
      <c r="I897" t="str">
        <f>LOOKUP($A897,'DATA SHEET'!$A$2:$A$253,'DATA SHEET'!$T$2:$T$253)</f>
        <v>SMALL</v>
      </c>
      <c r="J897" t="str">
        <f>LOOKUP($A897,'DATA SHEET'!$A$2:$A$253,'DATA SHEET'!$R$2:$R$253)</f>
        <v>NO</v>
      </c>
      <c r="K897" t="str">
        <f>LOOKUP($A897,'DATA SHEET'!$A$2:$A$253,'DATA SHEET'!$O$2:$O$253)</f>
        <v>Commercial</v>
      </c>
      <c r="L897" t="s">
        <v>15</v>
      </c>
      <c r="M897">
        <v>0.29062492431642595</v>
      </c>
      <c r="N897" t="s">
        <v>16</v>
      </c>
      <c r="O897">
        <v>0.246</v>
      </c>
    </row>
    <row r="898" spans="1:15" x14ac:dyDescent="0.25">
      <c r="A898" s="1" t="s">
        <v>63</v>
      </c>
      <c r="B898" t="s">
        <v>64</v>
      </c>
      <c r="C898" t="str">
        <f>LOOKUP(A898,'DATA SHEET'!$A$2:$A$253,'DATA SHEET'!$E$2:$E$253)</f>
        <v>20227857</v>
      </c>
      <c r="D898">
        <f>LOOKUP(A898,'DATA SHEET'!$A$2:$A$253,'DATA SHEET'!$G$2:$G$253)</f>
        <v>6.35</v>
      </c>
      <c r="E898" t="str">
        <f>LOOKUP($A898,'DATA SHEET'!$A$2:$A$253,'DATA SHEET'!$H$2:$H$253)</f>
        <v>43.171783</v>
      </c>
      <c r="F898" t="str">
        <f>LOOKUP($A898,'DATA SHEET'!$A$2:$A$253,'DATA SHEET'!$I$2:$I$253)</f>
        <v xml:space="preserve"> -79.265237</v>
      </c>
      <c r="G898">
        <f>LOOKUP($A898,'DATA SHEET'!$A$2:$A$253,'DATA SHEET'!$J$2:$J$253)</f>
        <v>17</v>
      </c>
      <c r="H898" t="str">
        <f>LOOKUP($A898,'DATA SHEET'!$A$2:$A$253,'DATA SHEET'!$K$2:$K$253)</f>
        <v>Mostly Sunny</v>
      </c>
      <c r="I898" t="str">
        <f>LOOKUP($A898,'DATA SHEET'!$A$2:$A$253,'DATA SHEET'!$T$2:$T$253)</f>
        <v>SMALL</v>
      </c>
      <c r="J898" t="str">
        <f>LOOKUP($A898,'DATA SHEET'!$A$2:$A$253,'DATA SHEET'!$R$2:$R$253)</f>
        <v>NO</v>
      </c>
      <c r="K898" t="str">
        <f>LOOKUP($A898,'DATA SHEET'!$A$2:$A$253,'DATA SHEET'!$O$2:$O$253)</f>
        <v>Commercial</v>
      </c>
      <c r="L898" t="s">
        <v>15</v>
      </c>
      <c r="M898">
        <v>0.29062492431642595</v>
      </c>
      <c r="N898" t="s">
        <v>16</v>
      </c>
      <c r="O898">
        <v>0.499</v>
      </c>
    </row>
    <row r="899" spans="1:15" x14ac:dyDescent="0.25">
      <c r="A899" s="1" t="s">
        <v>63</v>
      </c>
      <c r="B899" t="s">
        <v>64</v>
      </c>
      <c r="C899" t="str">
        <f>LOOKUP(A899,'DATA SHEET'!$A$2:$A$253,'DATA SHEET'!$E$2:$E$253)</f>
        <v>20227857</v>
      </c>
      <c r="D899">
        <f>LOOKUP(A899,'DATA SHEET'!$A$2:$A$253,'DATA SHEET'!$G$2:$G$253)</f>
        <v>6.35</v>
      </c>
      <c r="E899" t="str">
        <f>LOOKUP($A899,'DATA SHEET'!$A$2:$A$253,'DATA SHEET'!$H$2:$H$253)</f>
        <v>43.171783</v>
      </c>
      <c r="F899" t="str">
        <f>LOOKUP($A899,'DATA SHEET'!$A$2:$A$253,'DATA SHEET'!$I$2:$I$253)</f>
        <v xml:space="preserve"> -79.265237</v>
      </c>
      <c r="G899">
        <f>LOOKUP($A899,'DATA SHEET'!$A$2:$A$253,'DATA SHEET'!$J$2:$J$253)</f>
        <v>17</v>
      </c>
      <c r="H899" t="str">
        <f>LOOKUP($A899,'DATA SHEET'!$A$2:$A$253,'DATA SHEET'!$K$2:$K$253)</f>
        <v>Mostly Sunny</v>
      </c>
      <c r="I899" t="str">
        <f>LOOKUP($A899,'DATA SHEET'!$A$2:$A$253,'DATA SHEET'!$T$2:$T$253)</f>
        <v>SMALL</v>
      </c>
      <c r="J899" t="str">
        <f>LOOKUP($A899,'DATA SHEET'!$A$2:$A$253,'DATA SHEET'!$R$2:$R$253)</f>
        <v>NO</v>
      </c>
      <c r="K899" t="str">
        <f>LOOKUP($A899,'DATA SHEET'!$A$2:$A$253,'DATA SHEET'!$O$2:$O$253)</f>
        <v>Commercial</v>
      </c>
      <c r="L899" t="s">
        <v>15</v>
      </c>
      <c r="M899">
        <v>0.29062492431642595</v>
      </c>
      <c r="N899" t="s">
        <v>16</v>
      </c>
      <c r="O899">
        <v>2</v>
      </c>
    </row>
    <row r="900" spans="1:15" x14ac:dyDescent="0.25">
      <c r="A900" s="1" t="s">
        <v>63</v>
      </c>
      <c r="B900" t="s">
        <v>64</v>
      </c>
      <c r="C900" t="str">
        <f>LOOKUP(A900,'DATA SHEET'!$A$2:$A$253,'DATA SHEET'!$E$2:$E$253)</f>
        <v>20227857</v>
      </c>
      <c r="D900">
        <f>LOOKUP(A900,'DATA SHEET'!$A$2:$A$253,'DATA SHEET'!$G$2:$G$253)</f>
        <v>6.35</v>
      </c>
      <c r="E900" t="str">
        <f>LOOKUP($A900,'DATA SHEET'!$A$2:$A$253,'DATA SHEET'!$H$2:$H$253)</f>
        <v>43.171783</v>
      </c>
      <c r="F900" t="str">
        <f>LOOKUP($A900,'DATA SHEET'!$A$2:$A$253,'DATA SHEET'!$I$2:$I$253)</f>
        <v xml:space="preserve"> -79.265237</v>
      </c>
      <c r="G900">
        <f>LOOKUP($A900,'DATA SHEET'!$A$2:$A$253,'DATA SHEET'!$J$2:$J$253)</f>
        <v>17</v>
      </c>
      <c r="H900" t="str">
        <f>LOOKUP($A900,'DATA SHEET'!$A$2:$A$253,'DATA SHEET'!$K$2:$K$253)</f>
        <v>Mostly Sunny</v>
      </c>
      <c r="I900" t="str">
        <f>LOOKUP($A900,'DATA SHEET'!$A$2:$A$253,'DATA SHEET'!$T$2:$T$253)</f>
        <v>SMALL</v>
      </c>
      <c r="J900" t="str">
        <f>LOOKUP($A900,'DATA SHEET'!$A$2:$A$253,'DATA SHEET'!$R$2:$R$253)</f>
        <v>NO</v>
      </c>
      <c r="K900" t="str">
        <f>LOOKUP($A900,'DATA SHEET'!$A$2:$A$253,'DATA SHEET'!$O$2:$O$253)</f>
        <v>Commercial</v>
      </c>
      <c r="L900" t="s">
        <v>15</v>
      </c>
      <c r="M900">
        <v>0.29062492431642595</v>
      </c>
      <c r="N900" t="s">
        <v>16</v>
      </c>
      <c r="O900">
        <v>0.248</v>
      </c>
    </row>
    <row r="901" spans="1:15" x14ac:dyDescent="0.25">
      <c r="A901" s="1" t="s">
        <v>63</v>
      </c>
      <c r="B901" t="s">
        <v>64</v>
      </c>
      <c r="C901" t="str">
        <f>LOOKUP(A901,'DATA SHEET'!$A$2:$A$253,'DATA SHEET'!$E$2:$E$253)</f>
        <v>20227857</v>
      </c>
      <c r="D901">
        <f>LOOKUP(A901,'DATA SHEET'!$A$2:$A$253,'DATA SHEET'!$G$2:$G$253)</f>
        <v>6.35</v>
      </c>
      <c r="E901" t="str">
        <f>LOOKUP($A901,'DATA SHEET'!$A$2:$A$253,'DATA SHEET'!$H$2:$H$253)</f>
        <v>43.171783</v>
      </c>
      <c r="F901" t="str">
        <f>LOOKUP($A901,'DATA SHEET'!$A$2:$A$253,'DATA SHEET'!$I$2:$I$253)</f>
        <v xml:space="preserve"> -79.265237</v>
      </c>
      <c r="G901">
        <f>LOOKUP($A901,'DATA SHEET'!$A$2:$A$253,'DATA SHEET'!$J$2:$J$253)</f>
        <v>17</v>
      </c>
      <c r="H901" t="str">
        <f>LOOKUP($A901,'DATA SHEET'!$A$2:$A$253,'DATA SHEET'!$K$2:$K$253)</f>
        <v>Mostly Sunny</v>
      </c>
      <c r="I901" t="str">
        <f>LOOKUP($A901,'DATA SHEET'!$A$2:$A$253,'DATA SHEET'!$T$2:$T$253)</f>
        <v>SMALL</v>
      </c>
      <c r="J901" t="str">
        <f>LOOKUP($A901,'DATA SHEET'!$A$2:$A$253,'DATA SHEET'!$R$2:$R$253)</f>
        <v>NO</v>
      </c>
      <c r="K901" t="str">
        <f>LOOKUP($A901,'DATA SHEET'!$A$2:$A$253,'DATA SHEET'!$O$2:$O$253)</f>
        <v>Commercial</v>
      </c>
      <c r="L901" t="s">
        <v>15</v>
      </c>
      <c r="M901">
        <v>0.29062492431642595</v>
      </c>
      <c r="N901" t="s">
        <v>16</v>
      </c>
      <c r="O901">
        <v>0.249</v>
      </c>
    </row>
    <row r="902" spans="1:15" x14ac:dyDescent="0.25">
      <c r="A902" s="1" t="s">
        <v>63</v>
      </c>
      <c r="B902" t="s">
        <v>64</v>
      </c>
      <c r="C902" t="str">
        <f>LOOKUP(A902,'DATA SHEET'!$A$2:$A$253,'DATA SHEET'!$E$2:$E$253)</f>
        <v>20227857</v>
      </c>
      <c r="D902">
        <f>LOOKUP(A902,'DATA SHEET'!$A$2:$A$253,'DATA SHEET'!$G$2:$G$253)</f>
        <v>6.35</v>
      </c>
      <c r="E902" t="str">
        <f>LOOKUP($A902,'DATA SHEET'!$A$2:$A$253,'DATA SHEET'!$H$2:$H$253)</f>
        <v>43.171783</v>
      </c>
      <c r="F902" t="str">
        <f>LOOKUP($A902,'DATA SHEET'!$A$2:$A$253,'DATA SHEET'!$I$2:$I$253)</f>
        <v xml:space="preserve"> -79.265237</v>
      </c>
      <c r="G902">
        <f>LOOKUP($A902,'DATA SHEET'!$A$2:$A$253,'DATA SHEET'!$J$2:$J$253)</f>
        <v>17</v>
      </c>
      <c r="H902" t="str">
        <f>LOOKUP($A902,'DATA SHEET'!$A$2:$A$253,'DATA SHEET'!$K$2:$K$253)</f>
        <v>Mostly Sunny</v>
      </c>
      <c r="I902" t="str">
        <f>LOOKUP($A902,'DATA SHEET'!$A$2:$A$253,'DATA SHEET'!$T$2:$T$253)</f>
        <v>SMALL</v>
      </c>
      <c r="J902" t="str">
        <f>LOOKUP($A902,'DATA SHEET'!$A$2:$A$253,'DATA SHEET'!$R$2:$R$253)</f>
        <v>NO</v>
      </c>
      <c r="K902" t="str">
        <f>LOOKUP($A902,'DATA SHEET'!$A$2:$A$253,'DATA SHEET'!$O$2:$O$253)</f>
        <v>Commercial</v>
      </c>
      <c r="L902" t="s">
        <v>15</v>
      </c>
      <c r="M902">
        <v>0.29062492431642595</v>
      </c>
      <c r="N902" t="s">
        <v>16</v>
      </c>
      <c r="O902">
        <v>0.749</v>
      </c>
    </row>
    <row r="903" spans="1:15" x14ac:dyDescent="0.25">
      <c r="A903" s="1" t="s">
        <v>63</v>
      </c>
      <c r="B903" t="s">
        <v>64</v>
      </c>
      <c r="C903" t="str">
        <f>LOOKUP(A903,'DATA SHEET'!$A$2:$A$253,'DATA SHEET'!$E$2:$E$253)</f>
        <v>20227857</v>
      </c>
      <c r="D903">
        <f>LOOKUP(A903,'DATA SHEET'!$A$2:$A$253,'DATA SHEET'!$G$2:$G$253)</f>
        <v>6.35</v>
      </c>
      <c r="E903" t="str">
        <f>LOOKUP($A903,'DATA SHEET'!$A$2:$A$253,'DATA SHEET'!$H$2:$H$253)</f>
        <v>43.171783</v>
      </c>
      <c r="F903" t="str">
        <f>LOOKUP($A903,'DATA SHEET'!$A$2:$A$253,'DATA SHEET'!$I$2:$I$253)</f>
        <v xml:space="preserve"> -79.265237</v>
      </c>
      <c r="G903">
        <f>LOOKUP($A903,'DATA SHEET'!$A$2:$A$253,'DATA SHEET'!$J$2:$J$253)</f>
        <v>17</v>
      </c>
      <c r="H903" t="str">
        <f>LOOKUP($A903,'DATA SHEET'!$A$2:$A$253,'DATA SHEET'!$K$2:$K$253)</f>
        <v>Mostly Sunny</v>
      </c>
      <c r="I903" t="str">
        <f>LOOKUP($A903,'DATA SHEET'!$A$2:$A$253,'DATA SHEET'!$T$2:$T$253)</f>
        <v>SMALL</v>
      </c>
      <c r="J903" t="str">
        <f>LOOKUP($A903,'DATA SHEET'!$A$2:$A$253,'DATA SHEET'!$R$2:$R$253)</f>
        <v>NO</v>
      </c>
      <c r="K903" t="str">
        <f>LOOKUP($A903,'DATA SHEET'!$A$2:$A$253,'DATA SHEET'!$O$2:$O$253)</f>
        <v>Commercial</v>
      </c>
      <c r="L903" t="s">
        <v>15</v>
      </c>
      <c r="M903">
        <v>0.29062492431642595</v>
      </c>
      <c r="N903" t="s">
        <v>19</v>
      </c>
      <c r="O903">
        <v>1.9</v>
      </c>
    </row>
    <row r="904" spans="1:15" x14ac:dyDescent="0.25">
      <c r="A904" s="1" t="s">
        <v>63</v>
      </c>
      <c r="B904" t="s">
        <v>64</v>
      </c>
      <c r="C904" t="str">
        <f>LOOKUP(A904,'DATA SHEET'!$A$2:$A$253,'DATA SHEET'!$E$2:$E$253)</f>
        <v>20227857</v>
      </c>
      <c r="D904">
        <f>LOOKUP(A904,'DATA SHEET'!$A$2:$A$253,'DATA SHEET'!$G$2:$G$253)</f>
        <v>6.35</v>
      </c>
      <c r="E904" t="str">
        <f>LOOKUP($A904,'DATA SHEET'!$A$2:$A$253,'DATA SHEET'!$H$2:$H$253)</f>
        <v>43.171783</v>
      </c>
      <c r="F904" t="str">
        <f>LOOKUP($A904,'DATA SHEET'!$A$2:$A$253,'DATA SHEET'!$I$2:$I$253)</f>
        <v xml:space="preserve"> -79.265237</v>
      </c>
      <c r="G904">
        <f>LOOKUP($A904,'DATA SHEET'!$A$2:$A$253,'DATA SHEET'!$J$2:$J$253)</f>
        <v>17</v>
      </c>
      <c r="H904" t="str">
        <f>LOOKUP($A904,'DATA SHEET'!$A$2:$A$253,'DATA SHEET'!$K$2:$K$253)</f>
        <v>Mostly Sunny</v>
      </c>
      <c r="I904" t="str">
        <f>LOOKUP($A904,'DATA SHEET'!$A$2:$A$253,'DATA SHEET'!$T$2:$T$253)</f>
        <v>SMALL</v>
      </c>
      <c r="J904" t="str">
        <f>LOOKUP($A904,'DATA SHEET'!$A$2:$A$253,'DATA SHEET'!$R$2:$R$253)</f>
        <v>NO</v>
      </c>
      <c r="K904" t="str">
        <f>LOOKUP($A904,'DATA SHEET'!$A$2:$A$253,'DATA SHEET'!$O$2:$O$253)</f>
        <v>Commercial</v>
      </c>
      <c r="L904" t="s">
        <v>15</v>
      </c>
      <c r="M904">
        <v>0.29062492431642595</v>
      </c>
      <c r="N904" t="s">
        <v>19</v>
      </c>
      <c r="O904">
        <v>1.4850000000000001</v>
      </c>
    </row>
    <row r="905" spans="1:15" x14ac:dyDescent="0.25">
      <c r="A905" s="1" t="s">
        <v>63</v>
      </c>
      <c r="B905" t="s">
        <v>64</v>
      </c>
      <c r="C905" t="str">
        <f>LOOKUP(A905,'DATA SHEET'!$A$2:$A$253,'DATA SHEET'!$E$2:$E$253)</f>
        <v>20227857</v>
      </c>
      <c r="D905">
        <f>LOOKUP(A905,'DATA SHEET'!$A$2:$A$253,'DATA SHEET'!$G$2:$G$253)</f>
        <v>6.35</v>
      </c>
      <c r="E905" t="str">
        <f>LOOKUP($A905,'DATA SHEET'!$A$2:$A$253,'DATA SHEET'!$H$2:$H$253)</f>
        <v>43.171783</v>
      </c>
      <c r="F905" t="str">
        <f>LOOKUP($A905,'DATA SHEET'!$A$2:$A$253,'DATA SHEET'!$I$2:$I$253)</f>
        <v xml:space="preserve"> -79.265237</v>
      </c>
      <c r="G905">
        <f>LOOKUP($A905,'DATA SHEET'!$A$2:$A$253,'DATA SHEET'!$J$2:$J$253)</f>
        <v>17</v>
      </c>
      <c r="H905" t="str">
        <f>LOOKUP($A905,'DATA SHEET'!$A$2:$A$253,'DATA SHEET'!$K$2:$K$253)</f>
        <v>Mostly Sunny</v>
      </c>
      <c r="I905" t="str">
        <f>LOOKUP($A905,'DATA SHEET'!$A$2:$A$253,'DATA SHEET'!$T$2:$T$253)</f>
        <v>SMALL</v>
      </c>
      <c r="J905" t="str">
        <f>LOOKUP($A905,'DATA SHEET'!$A$2:$A$253,'DATA SHEET'!$R$2:$R$253)</f>
        <v>NO</v>
      </c>
      <c r="K905" t="str">
        <f>LOOKUP($A905,'DATA SHEET'!$A$2:$A$253,'DATA SHEET'!$O$2:$O$253)</f>
        <v>Commercial</v>
      </c>
      <c r="L905" t="s">
        <v>15</v>
      </c>
      <c r="M905">
        <v>0.29062492431642595</v>
      </c>
      <c r="N905" t="s">
        <v>19</v>
      </c>
      <c r="O905">
        <v>1.5009999999999999</v>
      </c>
    </row>
    <row r="906" spans="1:15" x14ac:dyDescent="0.25">
      <c r="A906" s="1" t="s">
        <v>63</v>
      </c>
      <c r="B906" t="s">
        <v>64</v>
      </c>
      <c r="C906" t="str">
        <f>LOOKUP(A906,'DATA SHEET'!$A$2:$A$253,'DATA SHEET'!$E$2:$E$253)</f>
        <v>20227857</v>
      </c>
      <c r="D906">
        <f>LOOKUP(A906,'DATA SHEET'!$A$2:$A$253,'DATA SHEET'!$G$2:$G$253)</f>
        <v>6.35</v>
      </c>
      <c r="E906" t="str">
        <f>LOOKUP($A906,'DATA SHEET'!$A$2:$A$253,'DATA SHEET'!$H$2:$H$253)</f>
        <v>43.171783</v>
      </c>
      <c r="F906" t="str">
        <f>LOOKUP($A906,'DATA SHEET'!$A$2:$A$253,'DATA SHEET'!$I$2:$I$253)</f>
        <v xml:space="preserve"> -79.265237</v>
      </c>
      <c r="G906">
        <f>LOOKUP($A906,'DATA SHEET'!$A$2:$A$253,'DATA SHEET'!$J$2:$J$253)</f>
        <v>17</v>
      </c>
      <c r="H906" t="str">
        <f>LOOKUP($A906,'DATA SHEET'!$A$2:$A$253,'DATA SHEET'!$K$2:$K$253)</f>
        <v>Mostly Sunny</v>
      </c>
      <c r="I906" t="str">
        <f>LOOKUP($A906,'DATA SHEET'!$A$2:$A$253,'DATA SHEET'!$T$2:$T$253)</f>
        <v>SMALL</v>
      </c>
      <c r="J906" t="str">
        <f>LOOKUP($A906,'DATA SHEET'!$A$2:$A$253,'DATA SHEET'!$R$2:$R$253)</f>
        <v>NO</v>
      </c>
      <c r="K906" t="str">
        <f>LOOKUP($A906,'DATA SHEET'!$A$2:$A$253,'DATA SHEET'!$O$2:$O$253)</f>
        <v>Commercial</v>
      </c>
      <c r="L906" t="s">
        <v>15</v>
      </c>
      <c r="M906">
        <v>0.29062492431642595</v>
      </c>
      <c r="N906" t="s">
        <v>19</v>
      </c>
      <c r="O906">
        <v>4.5</v>
      </c>
    </row>
    <row r="907" spans="1:15" x14ac:dyDescent="0.25">
      <c r="A907" s="1" t="s">
        <v>63</v>
      </c>
      <c r="B907" t="s">
        <v>64</v>
      </c>
      <c r="C907" t="str">
        <f>LOOKUP(A907,'DATA SHEET'!$A$2:$A$253,'DATA SHEET'!$E$2:$E$253)</f>
        <v>20227857</v>
      </c>
      <c r="D907">
        <f>LOOKUP(A907,'DATA SHEET'!$A$2:$A$253,'DATA SHEET'!$G$2:$G$253)</f>
        <v>6.35</v>
      </c>
      <c r="E907" t="str">
        <f>LOOKUP($A907,'DATA SHEET'!$A$2:$A$253,'DATA SHEET'!$H$2:$H$253)</f>
        <v>43.171783</v>
      </c>
      <c r="F907" t="str">
        <f>LOOKUP($A907,'DATA SHEET'!$A$2:$A$253,'DATA SHEET'!$I$2:$I$253)</f>
        <v xml:space="preserve"> -79.265237</v>
      </c>
      <c r="G907">
        <f>LOOKUP($A907,'DATA SHEET'!$A$2:$A$253,'DATA SHEET'!$J$2:$J$253)</f>
        <v>17</v>
      </c>
      <c r="H907" t="str">
        <f>LOOKUP($A907,'DATA SHEET'!$A$2:$A$253,'DATA SHEET'!$K$2:$K$253)</f>
        <v>Mostly Sunny</v>
      </c>
      <c r="I907" t="str">
        <f>LOOKUP($A907,'DATA SHEET'!$A$2:$A$253,'DATA SHEET'!$T$2:$T$253)</f>
        <v>SMALL</v>
      </c>
      <c r="J907" t="str">
        <f>LOOKUP($A907,'DATA SHEET'!$A$2:$A$253,'DATA SHEET'!$R$2:$R$253)</f>
        <v>NO</v>
      </c>
      <c r="K907" t="str">
        <f>LOOKUP($A907,'DATA SHEET'!$A$2:$A$253,'DATA SHEET'!$O$2:$O$253)</f>
        <v>Commercial</v>
      </c>
      <c r="L907" t="s">
        <v>15</v>
      </c>
      <c r="M907">
        <v>0.29062492431642595</v>
      </c>
      <c r="N907" t="s">
        <v>19</v>
      </c>
      <c r="O907">
        <v>1.502</v>
      </c>
    </row>
    <row r="908" spans="1:15" x14ac:dyDescent="0.25">
      <c r="A908" s="1" t="s">
        <v>63</v>
      </c>
      <c r="B908" t="s">
        <v>64</v>
      </c>
      <c r="C908" t="str">
        <f>LOOKUP(A908,'DATA SHEET'!$A$2:$A$253,'DATA SHEET'!$E$2:$E$253)</f>
        <v>20227857</v>
      </c>
      <c r="D908">
        <f>LOOKUP(A908,'DATA SHEET'!$A$2:$A$253,'DATA SHEET'!$G$2:$G$253)</f>
        <v>6.35</v>
      </c>
      <c r="E908" t="str">
        <f>LOOKUP($A908,'DATA SHEET'!$A$2:$A$253,'DATA SHEET'!$H$2:$H$253)</f>
        <v>43.171783</v>
      </c>
      <c r="F908" t="str">
        <f>LOOKUP($A908,'DATA SHEET'!$A$2:$A$253,'DATA SHEET'!$I$2:$I$253)</f>
        <v xml:space="preserve"> -79.265237</v>
      </c>
      <c r="G908">
        <f>LOOKUP($A908,'DATA SHEET'!$A$2:$A$253,'DATA SHEET'!$J$2:$J$253)</f>
        <v>17</v>
      </c>
      <c r="H908" t="str">
        <f>LOOKUP($A908,'DATA SHEET'!$A$2:$A$253,'DATA SHEET'!$K$2:$K$253)</f>
        <v>Mostly Sunny</v>
      </c>
      <c r="I908" t="str">
        <f>LOOKUP($A908,'DATA SHEET'!$A$2:$A$253,'DATA SHEET'!$T$2:$T$253)</f>
        <v>SMALL</v>
      </c>
      <c r="J908" t="str">
        <f>LOOKUP($A908,'DATA SHEET'!$A$2:$A$253,'DATA SHEET'!$R$2:$R$253)</f>
        <v>NO</v>
      </c>
      <c r="K908" t="str">
        <f>LOOKUP($A908,'DATA SHEET'!$A$2:$A$253,'DATA SHEET'!$O$2:$O$253)</f>
        <v>Commercial</v>
      </c>
      <c r="L908" t="s">
        <v>15</v>
      </c>
      <c r="M908">
        <v>0.29062492431642595</v>
      </c>
      <c r="N908" t="s">
        <v>19</v>
      </c>
      <c r="O908">
        <v>1.2490000000000001</v>
      </c>
    </row>
    <row r="909" spans="1:15" x14ac:dyDescent="0.25">
      <c r="A909" s="1" t="s">
        <v>63</v>
      </c>
      <c r="B909" t="s">
        <v>64</v>
      </c>
      <c r="C909" t="str">
        <f>LOOKUP(A909,'DATA SHEET'!$A$2:$A$253,'DATA SHEET'!$E$2:$E$253)</f>
        <v>20227857</v>
      </c>
      <c r="D909">
        <f>LOOKUP(A909,'DATA SHEET'!$A$2:$A$253,'DATA SHEET'!$G$2:$G$253)</f>
        <v>6.35</v>
      </c>
      <c r="E909" t="str">
        <f>LOOKUP($A909,'DATA SHEET'!$A$2:$A$253,'DATA SHEET'!$H$2:$H$253)</f>
        <v>43.171783</v>
      </c>
      <c r="F909" t="str">
        <f>LOOKUP($A909,'DATA SHEET'!$A$2:$A$253,'DATA SHEET'!$I$2:$I$253)</f>
        <v xml:space="preserve"> -79.265237</v>
      </c>
      <c r="G909">
        <f>LOOKUP($A909,'DATA SHEET'!$A$2:$A$253,'DATA SHEET'!$J$2:$J$253)</f>
        <v>17</v>
      </c>
      <c r="H909" t="str">
        <f>LOOKUP($A909,'DATA SHEET'!$A$2:$A$253,'DATA SHEET'!$K$2:$K$253)</f>
        <v>Mostly Sunny</v>
      </c>
      <c r="I909" t="str">
        <f>LOOKUP($A909,'DATA SHEET'!$A$2:$A$253,'DATA SHEET'!$T$2:$T$253)</f>
        <v>SMALL</v>
      </c>
      <c r="J909" t="str">
        <f>LOOKUP($A909,'DATA SHEET'!$A$2:$A$253,'DATA SHEET'!$R$2:$R$253)</f>
        <v>NO</v>
      </c>
      <c r="K909" t="str">
        <f>LOOKUP($A909,'DATA SHEET'!$A$2:$A$253,'DATA SHEET'!$O$2:$O$253)</f>
        <v>Commercial</v>
      </c>
      <c r="L909" t="s">
        <v>15</v>
      </c>
      <c r="M909">
        <v>0.29062492431642595</v>
      </c>
      <c r="N909" t="s">
        <v>19</v>
      </c>
      <c r="O909">
        <v>4.9850000000000003</v>
      </c>
    </row>
    <row r="910" spans="1:15" x14ac:dyDescent="0.25">
      <c r="A910" s="1" t="s">
        <v>63</v>
      </c>
      <c r="B910" t="s">
        <v>64</v>
      </c>
      <c r="C910" t="str">
        <f>LOOKUP(A910,'DATA SHEET'!$A$2:$A$253,'DATA SHEET'!$E$2:$E$253)</f>
        <v>20227857</v>
      </c>
      <c r="D910">
        <f>LOOKUP(A910,'DATA SHEET'!$A$2:$A$253,'DATA SHEET'!$G$2:$G$253)</f>
        <v>6.35</v>
      </c>
      <c r="E910" t="str">
        <f>LOOKUP($A910,'DATA SHEET'!$A$2:$A$253,'DATA SHEET'!$H$2:$H$253)</f>
        <v>43.171783</v>
      </c>
      <c r="F910" t="str">
        <f>LOOKUP($A910,'DATA SHEET'!$A$2:$A$253,'DATA SHEET'!$I$2:$I$253)</f>
        <v xml:space="preserve"> -79.265237</v>
      </c>
      <c r="G910">
        <f>LOOKUP($A910,'DATA SHEET'!$A$2:$A$253,'DATA SHEET'!$J$2:$J$253)</f>
        <v>17</v>
      </c>
      <c r="H910" t="str">
        <f>LOOKUP($A910,'DATA SHEET'!$A$2:$A$253,'DATA SHEET'!$K$2:$K$253)</f>
        <v>Mostly Sunny</v>
      </c>
      <c r="I910" t="str">
        <f>LOOKUP($A910,'DATA SHEET'!$A$2:$A$253,'DATA SHEET'!$T$2:$T$253)</f>
        <v>SMALL</v>
      </c>
      <c r="J910" t="str">
        <f>LOOKUP($A910,'DATA SHEET'!$A$2:$A$253,'DATA SHEET'!$R$2:$R$253)</f>
        <v>NO</v>
      </c>
      <c r="K910" t="str">
        <f>LOOKUP($A910,'DATA SHEET'!$A$2:$A$253,'DATA SHEET'!$O$2:$O$253)</f>
        <v>Commercial</v>
      </c>
      <c r="L910" t="s">
        <v>15</v>
      </c>
      <c r="M910">
        <v>0.29062492431642595</v>
      </c>
      <c r="N910" t="s">
        <v>19</v>
      </c>
      <c r="O910">
        <v>0.499</v>
      </c>
    </row>
    <row r="911" spans="1:15" x14ac:dyDescent="0.25">
      <c r="A911" s="1" t="s">
        <v>63</v>
      </c>
      <c r="B911" t="s">
        <v>64</v>
      </c>
      <c r="C911" t="str">
        <f>LOOKUP(A911,'DATA SHEET'!$A$2:$A$253,'DATA SHEET'!$E$2:$E$253)</f>
        <v>20227857</v>
      </c>
      <c r="D911">
        <f>LOOKUP(A911,'DATA SHEET'!$A$2:$A$253,'DATA SHEET'!$G$2:$G$253)</f>
        <v>6.35</v>
      </c>
      <c r="E911" t="str">
        <f>LOOKUP($A911,'DATA SHEET'!$A$2:$A$253,'DATA SHEET'!$H$2:$H$253)</f>
        <v>43.171783</v>
      </c>
      <c r="F911" t="str">
        <f>LOOKUP($A911,'DATA SHEET'!$A$2:$A$253,'DATA SHEET'!$I$2:$I$253)</f>
        <v xml:space="preserve"> -79.265237</v>
      </c>
      <c r="G911">
        <f>LOOKUP($A911,'DATA SHEET'!$A$2:$A$253,'DATA SHEET'!$J$2:$J$253)</f>
        <v>17</v>
      </c>
      <c r="H911" t="str">
        <f>LOOKUP($A911,'DATA SHEET'!$A$2:$A$253,'DATA SHEET'!$K$2:$K$253)</f>
        <v>Mostly Sunny</v>
      </c>
      <c r="I911" t="str">
        <f>LOOKUP($A911,'DATA SHEET'!$A$2:$A$253,'DATA SHEET'!$T$2:$T$253)</f>
        <v>SMALL</v>
      </c>
      <c r="J911" t="str">
        <f>LOOKUP($A911,'DATA SHEET'!$A$2:$A$253,'DATA SHEET'!$R$2:$R$253)</f>
        <v>NO</v>
      </c>
      <c r="K911" t="str">
        <f>LOOKUP($A911,'DATA SHEET'!$A$2:$A$253,'DATA SHEET'!$O$2:$O$253)</f>
        <v>Commercial</v>
      </c>
      <c r="L911" t="s">
        <v>15</v>
      </c>
      <c r="M911">
        <v>0.29062492431642595</v>
      </c>
      <c r="N911" t="s">
        <v>19</v>
      </c>
      <c r="O911">
        <v>1.2509999999999999</v>
      </c>
    </row>
    <row r="912" spans="1:15" x14ac:dyDescent="0.25">
      <c r="A912" s="1" t="s">
        <v>63</v>
      </c>
      <c r="B912" t="s">
        <v>64</v>
      </c>
      <c r="C912" t="str">
        <f>LOOKUP(A912,'DATA SHEET'!$A$2:$A$253,'DATA SHEET'!$E$2:$E$253)</f>
        <v>20227857</v>
      </c>
      <c r="D912">
        <f>LOOKUP(A912,'DATA SHEET'!$A$2:$A$253,'DATA SHEET'!$G$2:$G$253)</f>
        <v>6.35</v>
      </c>
      <c r="E912" t="str">
        <f>LOOKUP($A912,'DATA SHEET'!$A$2:$A$253,'DATA SHEET'!$H$2:$H$253)</f>
        <v>43.171783</v>
      </c>
      <c r="F912" t="str">
        <f>LOOKUP($A912,'DATA SHEET'!$A$2:$A$253,'DATA SHEET'!$I$2:$I$253)</f>
        <v xml:space="preserve"> -79.265237</v>
      </c>
      <c r="G912">
        <f>LOOKUP($A912,'DATA SHEET'!$A$2:$A$253,'DATA SHEET'!$J$2:$J$253)</f>
        <v>17</v>
      </c>
      <c r="H912" t="str">
        <f>LOOKUP($A912,'DATA SHEET'!$A$2:$A$253,'DATA SHEET'!$K$2:$K$253)</f>
        <v>Mostly Sunny</v>
      </c>
      <c r="I912" t="str">
        <f>LOOKUP($A912,'DATA SHEET'!$A$2:$A$253,'DATA SHEET'!$T$2:$T$253)</f>
        <v>SMALL</v>
      </c>
      <c r="J912" t="str">
        <f>LOOKUP($A912,'DATA SHEET'!$A$2:$A$253,'DATA SHEET'!$R$2:$R$253)</f>
        <v>NO</v>
      </c>
      <c r="K912" t="str">
        <f>LOOKUP($A912,'DATA SHEET'!$A$2:$A$253,'DATA SHEET'!$O$2:$O$253)</f>
        <v>Commercial</v>
      </c>
      <c r="L912" t="s">
        <v>15</v>
      </c>
      <c r="M912">
        <v>0.29062492431642595</v>
      </c>
      <c r="N912" t="s">
        <v>19</v>
      </c>
      <c r="O912">
        <v>5.9989999999999997</v>
      </c>
    </row>
    <row r="913" spans="1:15" x14ac:dyDescent="0.25">
      <c r="A913" s="1" t="s">
        <v>63</v>
      </c>
      <c r="B913" t="s">
        <v>64</v>
      </c>
      <c r="C913" t="str">
        <f>LOOKUP(A913,'DATA SHEET'!$A$2:$A$253,'DATA SHEET'!$E$2:$E$253)</f>
        <v>20227857</v>
      </c>
      <c r="D913">
        <f>LOOKUP(A913,'DATA SHEET'!$A$2:$A$253,'DATA SHEET'!$G$2:$G$253)</f>
        <v>6.35</v>
      </c>
      <c r="E913" t="str">
        <f>LOOKUP($A913,'DATA SHEET'!$A$2:$A$253,'DATA SHEET'!$H$2:$H$253)</f>
        <v>43.171783</v>
      </c>
      <c r="F913" t="str">
        <f>LOOKUP($A913,'DATA SHEET'!$A$2:$A$253,'DATA SHEET'!$I$2:$I$253)</f>
        <v xml:space="preserve"> -79.265237</v>
      </c>
      <c r="G913">
        <f>LOOKUP($A913,'DATA SHEET'!$A$2:$A$253,'DATA SHEET'!$J$2:$J$253)</f>
        <v>17</v>
      </c>
      <c r="H913" t="str">
        <f>LOOKUP($A913,'DATA SHEET'!$A$2:$A$253,'DATA SHEET'!$K$2:$K$253)</f>
        <v>Mostly Sunny</v>
      </c>
      <c r="I913" t="str">
        <f>LOOKUP($A913,'DATA SHEET'!$A$2:$A$253,'DATA SHEET'!$T$2:$T$253)</f>
        <v>SMALL</v>
      </c>
      <c r="J913" t="str">
        <f>LOOKUP($A913,'DATA SHEET'!$A$2:$A$253,'DATA SHEET'!$R$2:$R$253)</f>
        <v>NO</v>
      </c>
      <c r="K913" t="str">
        <f>LOOKUP($A913,'DATA SHEET'!$A$2:$A$253,'DATA SHEET'!$O$2:$O$253)</f>
        <v>Commercial</v>
      </c>
      <c r="L913" t="s">
        <v>15</v>
      </c>
      <c r="M913">
        <v>0.29062492431642595</v>
      </c>
      <c r="N913" t="s">
        <v>19</v>
      </c>
      <c r="O913">
        <v>1.254</v>
      </c>
    </row>
    <row r="914" spans="1:15" x14ac:dyDescent="0.25">
      <c r="A914" s="1" t="s">
        <v>63</v>
      </c>
      <c r="B914" t="s">
        <v>64</v>
      </c>
      <c r="C914" t="str">
        <f>LOOKUP(A914,'DATA SHEET'!$A$2:$A$253,'DATA SHEET'!$E$2:$E$253)</f>
        <v>20227857</v>
      </c>
      <c r="D914">
        <f>LOOKUP(A914,'DATA SHEET'!$A$2:$A$253,'DATA SHEET'!$G$2:$G$253)</f>
        <v>6.35</v>
      </c>
      <c r="E914" t="str">
        <f>LOOKUP($A914,'DATA SHEET'!$A$2:$A$253,'DATA SHEET'!$H$2:$H$253)</f>
        <v>43.171783</v>
      </c>
      <c r="F914" t="str">
        <f>LOOKUP($A914,'DATA SHEET'!$A$2:$A$253,'DATA SHEET'!$I$2:$I$253)</f>
        <v xml:space="preserve"> -79.265237</v>
      </c>
      <c r="G914">
        <f>LOOKUP($A914,'DATA SHEET'!$A$2:$A$253,'DATA SHEET'!$J$2:$J$253)</f>
        <v>17</v>
      </c>
      <c r="H914" t="str">
        <f>LOOKUP($A914,'DATA SHEET'!$A$2:$A$253,'DATA SHEET'!$K$2:$K$253)</f>
        <v>Mostly Sunny</v>
      </c>
      <c r="I914" t="str">
        <f>LOOKUP($A914,'DATA SHEET'!$A$2:$A$253,'DATA SHEET'!$T$2:$T$253)</f>
        <v>SMALL</v>
      </c>
      <c r="J914" t="str">
        <f>LOOKUP($A914,'DATA SHEET'!$A$2:$A$253,'DATA SHEET'!$R$2:$R$253)</f>
        <v>NO</v>
      </c>
      <c r="K914" t="str">
        <f>LOOKUP($A914,'DATA SHEET'!$A$2:$A$253,'DATA SHEET'!$O$2:$O$253)</f>
        <v>Commercial</v>
      </c>
      <c r="L914" t="s">
        <v>15</v>
      </c>
      <c r="M914">
        <v>0.29062492431642595</v>
      </c>
      <c r="N914" t="s">
        <v>19</v>
      </c>
      <c r="O914">
        <v>0.77500000000000002</v>
      </c>
    </row>
    <row r="915" spans="1:15" x14ac:dyDescent="0.25">
      <c r="A915" s="1" t="s">
        <v>63</v>
      </c>
      <c r="B915" t="s">
        <v>64</v>
      </c>
      <c r="C915" t="str">
        <f>LOOKUP(A915,'DATA SHEET'!$A$2:$A$253,'DATA SHEET'!$E$2:$E$253)</f>
        <v>20227857</v>
      </c>
      <c r="D915">
        <f>LOOKUP(A915,'DATA SHEET'!$A$2:$A$253,'DATA SHEET'!$G$2:$G$253)</f>
        <v>6.35</v>
      </c>
      <c r="E915" t="str">
        <f>LOOKUP($A915,'DATA SHEET'!$A$2:$A$253,'DATA SHEET'!$H$2:$H$253)</f>
        <v>43.171783</v>
      </c>
      <c r="F915" t="str">
        <f>LOOKUP($A915,'DATA SHEET'!$A$2:$A$253,'DATA SHEET'!$I$2:$I$253)</f>
        <v xml:space="preserve"> -79.265237</v>
      </c>
      <c r="G915">
        <f>LOOKUP($A915,'DATA SHEET'!$A$2:$A$253,'DATA SHEET'!$J$2:$J$253)</f>
        <v>17</v>
      </c>
      <c r="H915" t="str">
        <f>LOOKUP($A915,'DATA SHEET'!$A$2:$A$253,'DATA SHEET'!$K$2:$K$253)</f>
        <v>Mostly Sunny</v>
      </c>
      <c r="I915" t="str">
        <f>LOOKUP($A915,'DATA SHEET'!$A$2:$A$253,'DATA SHEET'!$T$2:$T$253)</f>
        <v>SMALL</v>
      </c>
      <c r="J915" t="str">
        <f>LOOKUP($A915,'DATA SHEET'!$A$2:$A$253,'DATA SHEET'!$R$2:$R$253)</f>
        <v>NO</v>
      </c>
      <c r="K915" t="str">
        <f>LOOKUP($A915,'DATA SHEET'!$A$2:$A$253,'DATA SHEET'!$O$2:$O$253)</f>
        <v>Commercial</v>
      </c>
      <c r="L915" t="s">
        <v>15</v>
      </c>
      <c r="M915">
        <v>0.29062492431642595</v>
      </c>
      <c r="N915" t="s">
        <v>19</v>
      </c>
      <c r="O915">
        <v>0.498</v>
      </c>
    </row>
    <row r="916" spans="1:15" x14ac:dyDescent="0.25">
      <c r="A916" s="1" t="s">
        <v>63</v>
      </c>
      <c r="B916" t="s">
        <v>64</v>
      </c>
      <c r="C916" t="str">
        <f>LOOKUP(A916,'DATA SHEET'!$A$2:$A$253,'DATA SHEET'!$E$2:$E$253)</f>
        <v>20227857</v>
      </c>
      <c r="D916">
        <f>LOOKUP(A916,'DATA SHEET'!$A$2:$A$253,'DATA SHEET'!$G$2:$G$253)</f>
        <v>6.35</v>
      </c>
      <c r="E916" t="str">
        <f>LOOKUP($A916,'DATA SHEET'!$A$2:$A$253,'DATA SHEET'!$H$2:$H$253)</f>
        <v>43.171783</v>
      </c>
      <c r="F916" t="str">
        <f>LOOKUP($A916,'DATA SHEET'!$A$2:$A$253,'DATA SHEET'!$I$2:$I$253)</f>
        <v xml:space="preserve"> -79.265237</v>
      </c>
      <c r="G916">
        <f>LOOKUP($A916,'DATA SHEET'!$A$2:$A$253,'DATA SHEET'!$J$2:$J$253)</f>
        <v>17</v>
      </c>
      <c r="H916" t="str">
        <f>LOOKUP($A916,'DATA SHEET'!$A$2:$A$253,'DATA SHEET'!$K$2:$K$253)</f>
        <v>Mostly Sunny</v>
      </c>
      <c r="I916" t="str">
        <f>LOOKUP($A916,'DATA SHEET'!$A$2:$A$253,'DATA SHEET'!$T$2:$T$253)</f>
        <v>SMALL</v>
      </c>
      <c r="J916" t="str">
        <f>LOOKUP($A916,'DATA SHEET'!$A$2:$A$253,'DATA SHEET'!$R$2:$R$253)</f>
        <v>NO</v>
      </c>
      <c r="K916" t="str">
        <f>LOOKUP($A916,'DATA SHEET'!$A$2:$A$253,'DATA SHEET'!$O$2:$O$253)</f>
        <v>Commercial</v>
      </c>
      <c r="L916" t="s">
        <v>15</v>
      </c>
      <c r="M916">
        <v>0.29062492431642595</v>
      </c>
      <c r="N916" t="s">
        <v>19</v>
      </c>
      <c r="O916">
        <v>1.752</v>
      </c>
    </row>
    <row r="917" spans="1:15" x14ac:dyDescent="0.25">
      <c r="A917" s="1" t="s">
        <v>63</v>
      </c>
      <c r="B917" t="s">
        <v>64</v>
      </c>
      <c r="C917" t="str">
        <f>LOOKUP(A917,'DATA SHEET'!$A$2:$A$253,'DATA SHEET'!$E$2:$E$253)</f>
        <v>20227857</v>
      </c>
      <c r="D917">
        <f>LOOKUP(A917,'DATA SHEET'!$A$2:$A$253,'DATA SHEET'!$G$2:$G$253)</f>
        <v>6.35</v>
      </c>
      <c r="E917" t="str">
        <f>LOOKUP($A917,'DATA SHEET'!$A$2:$A$253,'DATA SHEET'!$H$2:$H$253)</f>
        <v>43.171783</v>
      </c>
      <c r="F917" t="str">
        <f>LOOKUP($A917,'DATA SHEET'!$A$2:$A$253,'DATA SHEET'!$I$2:$I$253)</f>
        <v xml:space="preserve"> -79.265237</v>
      </c>
      <c r="G917">
        <f>LOOKUP($A917,'DATA SHEET'!$A$2:$A$253,'DATA SHEET'!$J$2:$J$253)</f>
        <v>17</v>
      </c>
      <c r="H917" t="str">
        <f>LOOKUP($A917,'DATA SHEET'!$A$2:$A$253,'DATA SHEET'!$K$2:$K$253)</f>
        <v>Mostly Sunny</v>
      </c>
      <c r="I917" t="str">
        <f>LOOKUP($A917,'DATA SHEET'!$A$2:$A$253,'DATA SHEET'!$T$2:$T$253)</f>
        <v>SMALL</v>
      </c>
      <c r="J917" t="str">
        <f>LOOKUP($A917,'DATA SHEET'!$A$2:$A$253,'DATA SHEET'!$R$2:$R$253)</f>
        <v>NO</v>
      </c>
      <c r="K917" t="str">
        <f>LOOKUP($A917,'DATA SHEET'!$A$2:$A$253,'DATA SHEET'!$O$2:$O$253)</f>
        <v>Commercial</v>
      </c>
      <c r="L917" t="s">
        <v>15</v>
      </c>
      <c r="M917">
        <v>0.29062492431642595</v>
      </c>
      <c r="N917" t="s">
        <v>19</v>
      </c>
      <c r="O917">
        <v>0.748</v>
      </c>
    </row>
    <row r="918" spans="1:15" x14ac:dyDescent="0.25">
      <c r="A918" s="1" t="s">
        <v>63</v>
      </c>
      <c r="B918" t="s">
        <v>64</v>
      </c>
      <c r="C918" t="str">
        <f>LOOKUP(A918,'DATA SHEET'!$A$2:$A$253,'DATA SHEET'!$E$2:$E$253)</f>
        <v>20227857</v>
      </c>
      <c r="D918">
        <f>LOOKUP(A918,'DATA SHEET'!$A$2:$A$253,'DATA SHEET'!$G$2:$G$253)</f>
        <v>6.35</v>
      </c>
      <c r="E918" t="str">
        <f>LOOKUP($A918,'DATA SHEET'!$A$2:$A$253,'DATA SHEET'!$H$2:$H$253)</f>
        <v>43.171783</v>
      </c>
      <c r="F918" t="str">
        <f>LOOKUP($A918,'DATA SHEET'!$A$2:$A$253,'DATA SHEET'!$I$2:$I$253)</f>
        <v xml:space="preserve"> -79.265237</v>
      </c>
      <c r="G918">
        <f>LOOKUP($A918,'DATA SHEET'!$A$2:$A$253,'DATA SHEET'!$J$2:$J$253)</f>
        <v>17</v>
      </c>
      <c r="H918" t="str">
        <f>LOOKUP($A918,'DATA SHEET'!$A$2:$A$253,'DATA SHEET'!$K$2:$K$253)</f>
        <v>Mostly Sunny</v>
      </c>
      <c r="I918" t="str">
        <f>LOOKUP($A918,'DATA SHEET'!$A$2:$A$253,'DATA SHEET'!$T$2:$T$253)</f>
        <v>SMALL</v>
      </c>
      <c r="J918" t="str">
        <f>LOOKUP($A918,'DATA SHEET'!$A$2:$A$253,'DATA SHEET'!$R$2:$R$253)</f>
        <v>NO</v>
      </c>
      <c r="K918" t="str">
        <f>LOOKUP($A918,'DATA SHEET'!$A$2:$A$253,'DATA SHEET'!$O$2:$O$253)</f>
        <v>Commercial</v>
      </c>
      <c r="L918" t="s">
        <v>15</v>
      </c>
      <c r="M918">
        <v>0.29062492431642595</v>
      </c>
      <c r="N918" t="s">
        <v>19</v>
      </c>
      <c r="O918">
        <v>1.25</v>
      </c>
    </row>
    <row r="919" spans="1:15" x14ac:dyDescent="0.25">
      <c r="A919" s="1" t="s">
        <v>63</v>
      </c>
      <c r="B919" t="s">
        <v>64</v>
      </c>
      <c r="C919" t="str">
        <f>LOOKUP(A919,'DATA SHEET'!$A$2:$A$253,'DATA SHEET'!$E$2:$E$253)</f>
        <v>20227857</v>
      </c>
      <c r="D919">
        <f>LOOKUP(A919,'DATA SHEET'!$A$2:$A$253,'DATA SHEET'!$G$2:$G$253)</f>
        <v>6.35</v>
      </c>
      <c r="E919" t="str">
        <f>LOOKUP($A919,'DATA SHEET'!$A$2:$A$253,'DATA SHEET'!$H$2:$H$253)</f>
        <v>43.171783</v>
      </c>
      <c r="F919" t="str">
        <f>LOOKUP($A919,'DATA SHEET'!$A$2:$A$253,'DATA SHEET'!$I$2:$I$253)</f>
        <v xml:space="preserve"> -79.265237</v>
      </c>
      <c r="G919">
        <f>LOOKUP($A919,'DATA SHEET'!$A$2:$A$253,'DATA SHEET'!$J$2:$J$253)</f>
        <v>17</v>
      </c>
      <c r="H919" t="str">
        <f>LOOKUP($A919,'DATA SHEET'!$A$2:$A$253,'DATA SHEET'!$K$2:$K$253)</f>
        <v>Mostly Sunny</v>
      </c>
      <c r="I919" t="str">
        <f>LOOKUP($A919,'DATA SHEET'!$A$2:$A$253,'DATA SHEET'!$T$2:$T$253)</f>
        <v>SMALL</v>
      </c>
      <c r="J919" t="str">
        <f>LOOKUP($A919,'DATA SHEET'!$A$2:$A$253,'DATA SHEET'!$R$2:$R$253)</f>
        <v>NO</v>
      </c>
      <c r="K919" t="str">
        <f>LOOKUP($A919,'DATA SHEET'!$A$2:$A$253,'DATA SHEET'!$O$2:$O$253)</f>
        <v>Commercial</v>
      </c>
      <c r="L919" t="s">
        <v>15</v>
      </c>
      <c r="M919">
        <v>0.29062492431642595</v>
      </c>
      <c r="N919" t="s">
        <v>19</v>
      </c>
      <c r="O919">
        <v>2.5099999999999998</v>
      </c>
    </row>
    <row r="920" spans="1:15" x14ac:dyDescent="0.25">
      <c r="A920" s="1" t="s">
        <v>63</v>
      </c>
      <c r="B920" t="s">
        <v>64</v>
      </c>
      <c r="C920" t="str">
        <f>LOOKUP(A920,'DATA SHEET'!$A$2:$A$253,'DATA SHEET'!$E$2:$E$253)</f>
        <v>20227857</v>
      </c>
      <c r="D920">
        <f>LOOKUP(A920,'DATA SHEET'!$A$2:$A$253,'DATA SHEET'!$G$2:$G$253)</f>
        <v>6.35</v>
      </c>
      <c r="E920" t="str">
        <f>LOOKUP($A920,'DATA SHEET'!$A$2:$A$253,'DATA SHEET'!$H$2:$H$253)</f>
        <v>43.171783</v>
      </c>
      <c r="F920" t="str">
        <f>LOOKUP($A920,'DATA SHEET'!$A$2:$A$253,'DATA SHEET'!$I$2:$I$253)</f>
        <v xml:space="preserve"> -79.265237</v>
      </c>
      <c r="G920">
        <f>LOOKUP($A920,'DATA SHEET'!$A$2:$A$253,'DATA SHEET'!$J$2:$J$253)</f>
        <v>17</v>
      </c>
      <c r="H920" t="str">
        <f>LOOKUP($A920,'DATA SHEET'!$A$2:$A$253,'DATA SHEET'!$K$2:$K$253)</f>
        <v>Mostly Sunny</v>
      </c>
      <c r="I920" t="str">
        <f>LOOKUP($A920,'DATA SHEET'!$A$2:$A$253,'DATA SHEET'!$T$2:$T$253)</f>
        <v>SMALL</v>
      </c>
      <c r="J920" t="str">
        <f>LOOKUP($A920,'DATA SHEET'!$A$2:$A$253,'DATA SHEET'!$R$2:$R$253)</f>
        <v>NO</v>
      </c>
      <c r="K920" t="str">
        <f>LOOKUP($A920,'DATA SHEET'!$A$2:$A$253,'DATA SHEET'!$O$2:$O$253)</f>
        <v>Commercial</v>
      </c>
      <c r="L920" t="s">
        <v>15</v>
      </c>
      <c r="M920">
        <v>0.29062492431642595</v>
      </c>
      <c r="N920" t="s">
        <v>19</v>
      </c>
      <c r="O920">
        <v>0.499</v>
      </c>
    </row>
    <row r="921" spans="1:15" x14ac:dyDescent="0.25">
      <c r="A921" s="1" t="s">
        <v>63</v>
      </c>
      <c r="B921" t="s">
        <v>64</v>
      </c>
      <c r="C921" t="str">
        <f>LOOKUP(A921,'DATA SHEET'!$A$2:$A$253,'DATA SHEET'!$E$2:$E$253)</f>
        <v>20227857</v>
      </c>
      <c r="D921">
        <f>LOOKUP(A921,'DATA SHEET'!$A$2:$A$253,'DATA SHEET'!$G$2:$G$253)</f>
        <v>6.35</v>
      </c>
      <c r="E921" t="str">
        <f>LOOKUP($A921,'DATA SHEET'!$A$2:$A$253,'DATA SHEET'!$H$2:$H$253)</f>
        <v>43.171783</v>
      </c>
      <c r="F921" t="str">
        <f>LOOKUP($A921,'DATA SHEET'!$A$2:$A$253,'DATA SHEET'!$I$2:$I$253)</f>
        <v xml:space="preserve"> -79.265237</v>
      </c>
      <c r="G921">
        <f>LOOKUP($A921,'DATA SHEET'!$A$2:$A$253,'DATA SHEET'!$J$2:$J$253)</f>
        <v>17</v>
      </c>
      <c r="H921" t="str">
        <f>LOOKUP($A921,'DATA SHEET'!$A$2:$A$253,'DATA SHEET'!$K$2:$K$253)</f>
        <v>Mostly Sunny</v>
      </c>
      <c r="I921" t="str">
        <f>LOOKUP($A921,'DATA SHEET'!$A$2:$A$253,'DATA SHEET'!$T$2:$T$253)</f>
        <v>SMALL</v>
      </c>
      <c r="J921" t="str">
        <f>LOOKUP($A921,'DATA SHEET'!$A$2:$A$253,'DATA SHEET'!$R$2:$R$253)</f>
        <v>NO</v>
      </c>
      <c r="K921" t="str">
        <f>LOOKUP($A921,'DATA SHEET'!$A$2:$A$253,'DATA SHEET'!$O$2:$O$253)</f>
        <v>Commercial</v>
      </c>
      <c r="L921" t="s">
        <v>15</v>
      </c>
      <c r="M921">
        <v>0.29062492431642595</v>
      </c>
      <c r="N921" t="s">
        <v>19</v>
      </c>
      <c r="O921">
        <v>0.748</v>
      </c>
    </row>
    <row r="922" spans="1:15" x14ac:dyDescent="0.25">
      <c r="A922" s="1" t="s">
        <v>63</v>
      </c>
      <c r="B922" t="s">
        <v>64</v>
      </c>
      <c r="C922" t="str">
        <f>LOOKUP(A922,'DATA SHEET'!$A$2:$A$253,'DATA SHEET'!$E$2:$E$253)</f>
        <v>20227857</v>
      </c>
      <c r="D922">
        <f>LOOKUP(A922,'DATA SHEET'!$A$2:$A$253,'DATA SHEET'!$G$2:$G$253)</f>
        <v>6.35</v>
      </c>
      <c r="E922" t="str">
        <f>LOOKUP($A922,'DATA SHEET'!$A$2:$A$253,'DATA SHEET'!$H$2:$H$253)</f>
        <v>43.171783</v>
      </c>
      <c r="F922" t="str">
        <f>LOOKUP($A922,'DATA SHEET'!$A$2:$A$253,'DATA SHEET'!$I$2:$I$253)</f>
        <v xml:space="preserve"> -79.265237</v>
      </c>
      <c r="G922">
        <f>LOOKUP($A922,'DATA SHEET'!$A$2:$A$253,'DATA SHEET'!$J$2:$J$253)</f>
        <v>17</v>
      </c>
      <c r="H922" t="str">
        <f>LOOKUP($A922,'DATA SHEET'!$A$2:$A$253,'DATA SHEET'!$K$2:$K$253)</f>
        <v>Mostly Sunny</v>
      </c>
      <c r="I922" t="str">
        <f>LOOKUP($A922,'DATA SHEET'!$A$2:$A$253,'DATA SHEET'!$T$2:$T$253)</f>
        <v>SMALL</v>
      </c>
      <c r="J922" t="str">
        <f>LOOKUP($A922,'DATA SHEET'!$A$2:$A$253,'DATA SHEET'!$R$2:$R$253)</f>
        <v>NO</v>
      </c>
      <c r="K922" t="str">
        <f>LOOKUP($A922,'DATA SHEET'!$A$2:$A$253,'DATA SHEET'!$O$2:$O$253)</f>
        <v>Commercial</v>
      </c>
      <c r="L922" t="s">
        <v>15</v>
      </c>
      <c r="M922">
        <v>0.29062492431642595</v>
      </c>
      <c r="N922" t="s">
        <v>19</v>
      </c>
      <c r="O922">
        <v>0.998</v>
      </c>
    </row>
    <row r="923" spans="1:15" x14ac:dyDescent="0.25">
      <c r="A923" s="1" t="s">
        <v>63</v>
      </c>
      <c r="B923" t="s">
        <v>64</v>
      </c>
      <c r="C923" t="str">
        <f>LOOKUP(A923,'DATA SHEET'!$A$2:$A$253,'DATA SHEET'!$E$2:$E$253)</f>
        <v>20227857</v>
      </c>
      <c r="D923">
        <f>LOOKUP(A923,'DATA SHEET'!$A$2:$A$253,'DATA SHEET'!$G$2:$G$253)</f>
        <v>6.35</v>
      </c>
      <c r="E923" t="str">
        <f>LOOKUP($A923,'DATA SHEET'!$A$2:$A$253,'DATA SHEET'!$H$2:$H$253)</f>
        <v>43.171783</v>
      </c>
      <c r="F923" t="str">
        <f>LOOKUP($A923,'DATA SHEET'!$A$2:$A$253,'DATA SHEET'!$I$2:$I$253)</f>
        <v xml:space="preserve"> -79.265237</v>
      </c>
      <c r="G923">
        <f>LOOKUP($A923,'DATA SHEET'!$A$2:$A$253,'DATA SHEET'!$J$2:$J$253)</f>
        <v>17</v>
      </c>
      <c r="H923" t="str">
        <f>LOOKUP($A923,'DATA SHEET'!$A$2:$A$253,'DATA SHEET'!$K$2:$K$253)</f>
        <v>Mostly Sunny</v>
      </c>
      <c r="I923" t="str">
        <f>LOOKUP($A923,'DATA SHEET'!$A$2:$A$253,'DATA SHEET'!$T$2:$T$253)</f>
        <v>SMALL</v>
      </c>
      <c r="J923" t="str">
        <f>LOOKUP($A923,'DATA SHEET'!$A$2:$A$253,'DATA SHEET'!$R$2:$R$253)</f>
        <v>NO</v>
      </c>
      <c r="K923" t="str">
        <f>LOOKUP($A923,'DATA SHEET'!$A$2:$A$253,'DATA SHEET'!$O$2:$O$253)</f>
        <v>Commercial</v>
      </c>
      <c r="L923" t="s">
        <v>15</v>
      </c>
      <c r="M923">
        <v>0.29062492431642595</v>
      </c>
      <c r="N923" t="s">
        <v>19</v>
      </c>
      <c r="O923">
        <v>0.495</v>
      </c>
    </row>
    <row r="924" spans="1:15" x14ac:dyDescent="0.25">
      <c r="A924" s="1" t="s">
        <v>63</v>
      </c>
      <c r="B924" t="s">
        <v>64</v>
      </c>
      <c r="C924" t="str">
        <f>LOOKUP(A924,'DATA SHEET'!$A$2:$A$253,'DATA SHEET'!$E$2:$E$253)</f>
        <v>20227857</v>
      </c>
      <c r="D924">
        <f>LOOKUP(A924,'DATA SHEET'!$A$2:$A$253,'DATA SHEET'!$G$2:$G$253)</f>
        <v>6.35</v>
      </c>
      <c r="E924" t="str">
        <f>LOOKUP($A924,'DATA SHEET'!$A$2:$A$253,'DATA SHEET'!$H$2:$H$253)</f>
        <v>43.171783</v>
      </c>
      <c r="F924" t="str">
        <f>LOOKUP($A924,'DATA SHEET'!$A$2:$A$253,'DATA SHEET'!$I$2:$I$253)</f>
        <v xml:space="preserve"> -79.265237</v>
      </c>
      <c r="G924">
        <f>LOOKUP($A924,'DATA SHEET'!$A$2:$A$253,'DATA SHEET'!$J$2:$J$253)</f>
        <v>17</v>
      </c>
      <c r="H924" t="str">
        <f>LOOKUP($A924,'DATA SHEET'!$A$2:$A$253,'DATA SHEET'!$K$2:$K$253)</f>
        <v>Mostly Sunny</v>
      </c>
      <c r="I924" t="str">
        <f>LOOKUP($A924,'DATA SHEET'!$A$2:$A$253,'DATA SHEET'!$T$2:$T$253)</f>
        <v>SMALL</v>
      </c>
      <c r="J924" t="str">
        <f>LOOKUP($A924,'DATA SHEET'!$A$2:$A$253,'DATA SHEET'!$R$2:$R$253)</f>
        <v>NO</v>
      </c>
      <c r="K924" t="str">
        <f>LOOKUP($A924,'DATA SHEET'!$A$2:$A$253,'DATA SHEET'!$O$2:$O$253)</f>
        <v>Commercial</v>
      </c>
      <c r="L924" t="s">
        <v>15</v>
      </c>
      <c r="M924">
        <v>0.29062492431642595</v>
      </c>
      <c r="N924" t="s">
        <v>19</v>
      </c>
      <c r="O924">
        <v>1.528</v>
      </c>
    </row>
    <row r="925" spans="1:15" x14ac:dyDescent="0.25">
      <c r="A925" s="1" t="s">
        <v>63</v>
      </c>
      <c r="B925" t="s">
        <v>64</v>
      </c>
      <c r="C925" t="str">
        <f>LOOKUP(A925,'DATA SHEET'!$A$2:$A$253,'DATA SHEET'!$E$2:$E$253)</f>
        <v>20227857</v>
      </c>
      <c r="D925">
        <f>LOOKUP(A925,'DATA SHEET'!$A$2:$A$253,'DATA SHEET'!$G$2:$G$253)</f>
        <v>6.35</v>
      </c>
      <c r="E925" t="str">
        <f>LOOKUP($A925,'DATA SHEET'!$A$2:$A$253,'DATA SHEET'!$H$2:$H$253)</f>
        <v>43.171783</v>
      </c>
      <c r="F925" t="str">
        <f>LOOKUP($A925,'DATA SHEET'!$A$2:$A$253,'DATA SHEET'!$I$2:$I$253)</f>
        <v xml:space="preserve"> -79.265237</v>
      </c>
      <c r="G925">
        <f>LOOKUP($A925,'DATA SHEET'!$A$2:$A$253,'DATA SHEET'!$J$2:$J$253)</f>
        <v>17</v>
      </c>
      <c r="H925" t="str">
        <f>LOOKUP($A925,'DATA SHEET'!$A$2:$A$253,'DATA SHEET'!$K$2:$K$253)</f>
        <v>Mostly Sunny</v>
      </c>
      <c r="I925" t="str">
        <f>LOOKUP($A925,'DATA SHEET'!$A$2:$A$253,'DATA SHEET'!$T$2:$T$253)</f>
        <v>SMALL</v>
      </c>
      <c r="J925" t="str">
        <f>LOOKUP($A925,'DATA SHEET'!$A$2:$A$253,'DATA SHEET'!$R$2:$R$253)</f>
        <v>NO</v>
      </c>
      <c r="K925" t="str">
        <f>LOOKUP($A925,'DATA SHEET'!$A$2:$A$253,'DATA SHEET'!$O$2:$O$253)</f>
        <v>Commercial</v>
      </c>
      <c r="L925" t="s">
        <v>15</v>
      </c>
      <c r="M925">
        <v>0.29062492431642595</v>
      </c>
      <c r="N925" t="s">
        <v>19</v>
      </c>
      <c r="O925">
        <v>2.7559999999999998</v>
      </c>
    </row>
    <row r="926" spans="1:15" x14ac:dyDescent="0.25">
      <c r="A926" s="1" t="s">
        <v>63</v>
      </c>
      <c r="B926" t="s">
        <v>64</v>
      </c>
      <c r="C926" t="str">
        <f>LOOKUP(A926,'DATA SHEET'!$A$2:$A$253,'DATA SHEET'!$E$2:$E$253)</f>
        <v>20227857</v>
      </c>
      <c r="D926">
        <f>LOOKUP(A926,'DATA SHEET'!$A$2:$A$253,'DATA SHEET'!$G$2:$G$253)</f>
        <v>6.35</v>
      </c>
      <c r="E926" t="str">
        <f>LOOKUP($A926,'DATA SHEET'!$A$2:$A$253,'DATA SHEET'!$H$2:$H$253)</f>
        <v>43.171783</v>
      </c>
      <c r="F926" t="str">
        <f>LOOKUP($A926,'DATA SHEET'!$A$2:$A$253,'DATA SHEET'!$I$2:$I$253)</f>
        <v xml:space="preserve"> -79.265237</v>
      </c>
      <c r="G926">
        <f>LOOKUP($A926,'DATA SHEET'!$A$2:$A$253,'DATA SHEET'!$J$2:$J$253)</f>
        <v>17</v>
      </c>
      <c r="H926" t="str">
        <f>LOOKUP($A926,'DATA SHEET'!$A$2:$A$253,'DATA SHEET'!$K$2:$K$253)</f>
        <v>Mostly Sunny</v>
      </c>
      <c r="I926" t="str">
        <f>LOOKUP($A926,'DATA SHEET'!$A$2:$A$253,'DATA SHEET'!$T$2:$T$253)</f>
        <v>SMALL</v>
      </c>
      <c r="J926" t="str">
        <f>LOOKUP($A926,'DATA SHEET'!$A$2:$A$253,'DATA SHEET'!$R$2:$R$253)</f>
        <v>NO</v>
      </c>
      <c r="K926" t="str">
        <f>LOOKUP($A926,'DATA SHEET'!$A$2:$A$253,'DATA SHEET'!$O$2:$O$253)</f>
        <v>Commercial</v>
      </c>
      <c r="L926" t="s">
        <v>15</v>
      </c>
      <c r="M926">
        <v>0.29062492431642595</v>
      </c>
      <c r="N926" t="s">
        <v>19</v>
      </c>
      <c r="O926">
        <v>2.2480000000000002</v>
      </c>
    </row>
    <row r="927" spans="1:15" x14ac:dyDescent="0.25">
      <c r="A927" s="1" t="s">
        <v>63</v>
      </c>
      <c r="B927" t="s">
        <v>64</v>
      </c>
      <c r="C927" t="str">
        <f>LOOKUP(A927,'DATA SHEET'!$A$2:$A$253,'DATA SHEET'!$E$2:$E$253)</f>
        <v>20227857</v>
      </c>
      <c r="D927">
        <f>LOOKUP(A927,'DATA SHEET'!$A$2:$A$253,'DATA SHEET'!$G$2:$G$253)</f>
        <v>6.35</v>
      </c>
      <c r="E927" t="str">
        <f>LOOKUP($A927,'DATA SHEET'!$A$2:$A$253,'DATA SHEET'!$H$2:$H$253)</f>
        <v>43.171783</v>
      </c>
      <c r="F927" t="str">
        <f>LOOKUP($A927,'DATA SHEET'!$A$2:$A$253,'DATA SHEET'!$I$2:$I$253)</f>
        <v xml:space="preserve"> -79.265237</v>
      </c>
      <c r="G927">
        <f>LOOKUP($A927,'DATA SHEET'!$A$2:$A$253,'DATA SHEET'!$J$2:$J$253)</f>
        <v>17</v>
      </c>
      <c r="H927" t="str">
        <f>LOOKUP($A927,'DATA SHEET'!$A$2:$A$253,'DATA SHEET'!$K$2:$K$253)</f>
        <v>Mostly Sunny</v>
      </c>
      <c r="I927" t="str">
        <f>LOOKUP($A927,'DATA SHEET'!$A$2:$A$253,'DATA SHEET'!$T$2:$T$253)</f>
        <v>SMALL</v>
      </c>
      <c r="J927" t="str">
        <f>LOOKUP($A927,'DATA SHEET'!$A$2:$A$253,'DATA SHEET'!$R$2:$R$253)</f>
        <v>NO</v>
      </c>
      <c r="K927" t="str">
        <f>LOOKUP($A927,'DATA SHEET'!$A$2:$A$253,'DATA SHEET'!$O$2:$O$253)</f>
        <v>Commercial</v>
      </c>
      <c r="L927" t="s">
        <v>15</v>
      </c>
      <c r="M927">
        <v>0.29062492431642595</v>
      </c>
      <c r="N927" t="s">
        <v>19</v>
      </c>
      <c r="O927">
        <v>0.501</v>
      </c>
    </row>
    <row r="928" spans="1:15" x14ac:dyDescent="0.25">
      <c r="A928" s="1" t="s">
        <v>63</v>
      </c>
      <c r="B928" t="s">
        <v>64</v>
      </c>
      <c r="C928" t="str">
        <f>LOOKUP(A928,'DATA SHEET'!$A$2:$A$253,'DATA SHEET'!$E$2:$E$253)</f>
        <v>20227857</v>
      </c>
      <c r="D928">
        <f>LOOKUP(A928,'DATA SHEET'!$A$2:$A$253,'DATA SHEET'!$G$2:$G$253)</f>
        <v>6.35</v>
      </c>
      <c r="E928" t="str">
        <f>LOOKUP($A928,'DATA SHEET'!$A$2:$A$253,'DATA SHEET'!$H$2:$H$253)</f>
        <v>43.171783</v>
      </c>
      <c r="F928" t="str">
        <f>LOOKUP($A928,'DATA SHEET'!$A$2:$A$253,'DATA SHEET'!$I$2:$I$253)</f>
        <v xml:space="preserve"> -79.265237</v>
      </c>
      <c r="G928">
        <f>LOOKUP($A928,'DATA SHEET'!$A$2:$A$253,'DATA SHEET'!$J$2:$J$253)</f>
        <v>17</v>
      </c>
      <c r="H928" t="str">
        <f>LOOKUP($A928,'DATA SHEET'!$A$2:$A$253,'DATA SHEET'!$K$2:$K$253)</f>
        <v>Mostly Sunny</v>
      </c>
      <c r="I928" t="str">
        <f>LOOKUP($A928,'DATA SHEET'!$A$2:$A$253,'DATA SHEET'!$T$2:$T$253)</f>
        <v>SMALL</v>
      </c>
      <c r="J928" t="str">
        <f>LOOKUP($A928,'DATA SHEET'!$A$2:$A$253,'DATA SHEET'!$R$2:$R$253)</f>
        <v>NO</v>
      </c>
      <c r="K928" t="str">
        <f>LOOKUP($A928,'DATA SHEET'!$A$2:$A$253,'DATA SHEET'!$O$2:$O$253)</f>
        <v>Commercial</v>
      </c>
      <c r="L928" t="s">
        <v>15</v>
      </c>
      <c r="M928">
        <v>0.29062492431642595</v>
      </c>
      <c r="N928" t="s">
        <v>19</v>
      </c>
      <c r="O928">
        <v>0.248</v>
      </c>
    </row>
    <row r="929" spans="1:15" x14ac:dyDescent="0.25">
      <c r="A929" s="1" t="s">
        <v>63</v>
      </c>
      <c r="B929" t="s">
        <v>64</v>
      </c>
      <c r="C929" t="str">
        <f>LOOKUP(A929,'DATA SHEET'!$A$2:$A$253,'DATA SHEET'!$E$2:$E$253)</f>
        <v>20227857</v>
      </c>
      <c r="D929">
        <f>LOOKUP(A929,'DATA SHEET'!$A$2:$A$253,'DATA SHEET'!$G$2:$G$253)</f>
        <v>6.35</v>
      </c>
      <c r="E929" t="str">
        <f>LOOKUP($A929,'DATA SHEET'!$A$2:$A$253,'DATA SHEET'!$H$2:$H$253)</f>
        <v>43.171783</v>
      </c>
      <c r="F929" t="str">
        <f>LOOKUP($A929,'DATA SHEET'!$A$2:$A$253,'DATA SHEET'!$I$2:$I$253)</f>
        <v xml:space="preserve"> -79.265237</v>
      </c>
      <c r="G929">
        <f>LOOKUP($A929,'DATA SHEET'!$A$2:$A$253,'DATA SHEET'!$J$2:$J$253)</f>
        <v>17</v>
      </c>
      <c r="H929" t="str">
        <f>LOOKUP($A929,'DATA SHEET'!$A$2:$A$253,'DATA SHEET'!$K$2:$K$253)</f>
        <v>Mostly Sunny</v>
      </c>
      <c r="I929" t="str">
        <f>LOOKUP($A929,'DATA SHEET'!$A$2:$A$253,'DATA SHEET'!$T$2:$T$253)</f>
        <v>SMALL</v>
      </c>
      <c r="J929" t="str">
        <f>LOOKUP($A929,'DATA SHEET'!$A$2:$A$253,'DATA SHEET'!$R$2:$R$253)</f>
        <v>NO</v>
      </c>
      <c r="K929" t="str">
        <f>LOOKUP($A929,'DATA SHEET'!$A$2:$A$253,'DATA SHEET'!$O$2:$O$253)</f>
        <v>Commercial</v>
      </c>
      <c r="L929" t="s">
        <v>15</v>
      </c>
      <c r="M929">
        <v>0.29062492431642595</v>
      </c>
      <c r="N929" t="s">
        <v>19</v>
      </c>
      <c r="O929">
        <v>2.4929999999999999</v>
      </c>
    </row>
    <row r="930" spans="1:15" x14ac:dyDescent="0.25">
      <c r="A930" s="1" t="s">
        <v>63</v>
      </c>
      <c r="B930" t="s">
        <v>64</v>
      </c>
      <c r="C930" t="str">
        <f>LOOKUP(A930,'DATA SHEET'!$A$2:$A$253,'DATA SHEET'!$E$2:$E$253)</f>
        <v>20227857</v>
      </c>
      <c r="D930">
        <f>LOOKUP(A930,'DATA SHEET'!$A$2:$A$253,'DATA SHEET'!$G$2:$G$253)</f>
        <v>6.35</v>
      </c>
      <c r="E930" t="str">
        <f>LOOKUP($A930,'DATA SHEET'!$A$2:$A$253,'DATA SHEET'!$H$2:$H$253)</f>
        <v>43.171783</v>
      </c>
      <c r="F930" t="str">
        <f>LOOKUP($A930,'DATA SHEET'!$A$2:$A$253,'DATA SHEET'!$I$2:$I$253)</f>
        <v xml:space="preserve"> -79.265237</v>
      </c>
      <c r="G930">
        <f>LOOKUP($A930,'DATA SHEET'!$A$2:$A$253,'DATA SHEET'!$J$2:$J$253)</f>
        <v>17</v>
      </c>
      <c r="H930" t="str">
        <f>LOOKUP($A930,'DATA SHEET'!$A$2:$A$253,'DATA SHEET'!$K$2:$K$253)</f>
        <v>Mostly Sunny</v>
      </c>
      <c r="I930" t="str">
        <f>LOOKUP($A930,'DATA SHEET'!$A$2:$A$253,'DATA SHEET'!$T$2:$T$253)</f>
        <v>SMALL</v>
      </c>
      <c r="J930" t="str">
        <f>LOOKUP($A930,'DATA SHEET'!$A$2:$A$253,'DATA SHEET'!$R$2:$R$253)</f>
        <v>NO</v>
      </c>
      <c r="K930" t="str">
        <f>LOOKUP($A930,'DATA SHEET'!$A$2:$A$253,'DATA SHEET'!$O$2:$O$253)</f>
        <v>Commercial</v>
      </c>
      <c r="L930" t="s">
        <v>15</v>
      </c>
      <c r="M930">
        <v>0.29062492431642595</v>
      </c>
      <c r="N930" t="s">
        <v>19</v>
      </c>
      <c r="O930">
        <v>0.5</v>
      </c>
    </row>
    <row r="931" spans="1:15" x14ac:dyDescent="0.25">
      <c r="A931" s="1" t="s">
        <v>63</v>
      </c>
      <c r="B931" t="s">
        <v>64</v>
      </c>
      <c r="C931" t="str">
        <f>LOOKUP(A931,'DATA SHEET'!$A$2:$A$253,'DATA SHEET'!$E$2:$E$253)</f>
        <v>20227857</v>
      </c>
      <c r="D931">
        <f>LOOKUP(A931,'DATA SHEET'!$A$2:$A$253,'DATA SHEET'!$G$2:$G$253)</f>
        <v>6.35</v>
      </c>
      <c r="E931" t="str">
        <f>LOOKUP($A931,'DATA SHEET'!$A$2:$A$253,'DATA SHEET'!$H$2:$H$253)</f>
        <v>43.171783</v>
      </c>
      <c r="F931" t="str">
        <f>LOOKUP($A931,'DATA SHEET'!$A$2:$A$253,'DATA SHEET'!$I$2:$I$253)</f>
        <v xml:space="preserve"> -79.265237</v>
      </c>
      <c r="G931">
        <f>LOOKUP($A931,'DATA SHEET'!$A$2:$A$253,'DATA SHEET'!$J$2:$J$253)</f>
        <v>17</v>
      </c>
      <c r="H931" t="str">
        <f>LOOKUP($A931,'DATA SHEET'!$A$2:$A$253,'DATA SHEET'!$K$2:$K$253)</f>
        <v>Mostly Sunny</v>
      </c>
      <c r="I931" t="str">
        <f>LOOKUP($A931,'DATA SHEET'!$A$2:$A$253,'DATA SHEET'!$T$2:$T$253)</f>
        <v>SMALL</v>
      </c>
      <c r="J931" t="str">
        <f>LOOKUP($A931,'DATA SHEET'!$A$2:$A$253,'DATA SHEET'!$R$2:$R$253)</f>
        <v>NO</v>
      </c>
      <c r="K931" t="str">
        <f>LOOKUP($A931,'DATA SHEET'!$A$2:$A$253,'DATA SHEET'!$O$2:$O$253)</f>
        <v>Commercial</v>
      </c>
      <c r="L931" t="s">
        <v>15</v>
      </c>
      <c r="M931">
        <v>0.29062492431642595</v>
      </c>
      <c r="N931" t="s">
        <v>19</v>
      </c>
      <c r="O931">
        <v>0.49399999999999999</v>
      </c>
    </row>
    <row r="932" spans="1:15" x14ac:dyDescent="0.25">
      <c r="A932" s="1" t="s">
        <v>63</v>
      </c>
      <c r="B932" t="s">
        <v>64</v>
      </c>
      <c r="C932" t="str">
        <f>LOOKUP(A932,'DATA SHEET'!$A$2:$A$253,'DATA SHEET'!$E$2:$E$253)</f>
        <v>20227857</v>
      </c>
      <c r="D932">
        <f>LOOKUP(A932,'DATA SHEET'!$A$2:$A$253,'DATA SHEET'!$G$2:$G$253)</f>
        <v>6.35</v>
      </c>
      <c r="E932" t="str">
        <f>LOOKUP($A932,'DATA SHEET'!$A$2:$A$253,'DATA SHEET'!$H$2:$H$253)</f>
        <v>43.171783</v>
      </c>
      <c r="F932" t="str">
        <f>LOOKUP($A932,'DATA SHEET'!$A$2:$A$253,'DATA SHEET'!$I$2:$I$253)</f>
        <v xml:space="preserve"> -79.265237</v>
      </c>
      <c r="G932">
        <f>LOOKUP($A932,'DATA SHEET'!$A$2:$A$253,'DATA SHEET'!$J$2:$J$253)</f>
        <v>17</v>
      </c>
      <c r="H932" t="str">
        <f>LOOKUP($A932,'DATA SHEET'!$A$2:$A$253,'DATA SHEET'!$K$2:$K$253)</f>
        <v>Mostly Sunny</v>
      </c>
      <c r="I932" t="str">
        <f>LOOKUP($A932,'DATA SHEET'!$A$2:$A$253,'DATA SHEET'!$T$2:$T$253)</f>
        <v>SMALL</v>
      </c>
      <c r="J932" t="str">
        <f>LOOKUP($A932,'DATA SHEET'!$A$2:$A$253,'DATA SHEET'!$R$2:$R$253)</f>
        <v>NO</v>
      </c>
      <c r="K932" t="str">
        <f>LOOKUP($A932,'DATA SHEET'!$A$2:$A$253,'DATA SHEET'!$O$2:$O$253)</f>
        <v>Commercial</v>
      </c>
      <c r="L932" t="s">
        <v>15</v>
      </c>
      <c r="M932">
        <v>0.29062492431642595</v>
      </c>
      <c r="N932" t="s">
        <v>19</v>
      </c>
      <c r="O932">
        <v>1.5</v>
      </c>
    </row>
    <row r="933" spans="1:15" x14ac:dyDescent="0.25">
      <c r="A933" s="1" t="s">
        <v>63</v>
      </c>
      <c r="B933" t="s">
        <v>64</v>
      </c>
      <c r="C933" t="str">
        <f>LOOKUP(A933,'DATA SHEET'!$A$2:$A$253,'DATA SHEET'!$E$2:$E$253)</f>
        <v>20227857</v>
      </c>
      <c r="D933">
        <f>LOOKUP(A933,'DATA SHEET'!$A$2:$A$253,'DATA SHEET'!$G$2:$G$253)</f>
        <v>6.35</v>
      </c>
      <c r="E933" t="str">
        <f>LOOKUP($A933,'DATA SHEET'!$A$2:$A$253,'DATA SHEET'!$H$2:$H$253)</f>
        <v>43.171783</v>
      </c>
      <c r="F933" t="str">
        <f>LOOKUP($A933,'DATA SHEET'!$A$2:$A$253,'DATA SHEET'!$I$2:$I$253)</f>
        <v xml:space="preserve"> -79.265237</v>
      </c>
      <c r="G933">
        <f>LOOKUP($A933,'DATA SHEET'!$A$2:$A$253,'DATA SHEET'!$J$2:$J$253)</f>
        <v>17</v>
      </c>
      <c r="H933" t="str">
        <f>LOOKUP($A933,'DATA SHEET'!$A$2:$A$253,'DATA SHEET'!$K$2:$K$253)</f>
        <v>Mostly Sunny</v>
      </c>
      <c r="I933" t="str">
        <f>LOOKUP($A933,'DATA SHEET'!$A$2:$A$253,'DATA SHEET'!$T$2:$T$253)</f>
        <v>SMALL</v>
      </c>
      <c r="J933" t="str">
        <f>LOOKUP($A933,'DATA SHEET'!$A$2:$A$253,'DATA SHEET'!$R$2:$R$253)</f>
        <v>NO</v>
      </c>
      <c r="K933" t="str">
        <f>LOOKUP($A933,'DATA SHEET'!$A$2:$A$253,'DATA SHEET'!$O$2:$O$253)</f>
        <v>Commercial</v>
      </c>
      <c r="L933" t="s">
        <v>15</v>
      </c>
      <c r="M933">
        <v>0.29062492431642595</v>
      </c>
      <c r="N933" t="s">
        <v>19</v>
      </c>
      <c r="O933">
        <v>0.52300000000000002</v>
      </c>
    </row>
    <row r="934" spans="1:15" x14ac:dyDescent="0.25">
      <c r="A934" s="1" t="s">
        <v>63</v>
      </c>
      <c r="B934" t="s">
        <v>64</v>
      </c>
      <c r="C934" t="str">
        <f>LOOKUP(A934,'DATA SHEET'!$A$2:$A$253,'DATA SHEET'!$E$2:$E$253)</f>
        <v>20227857</v>
      </c>
      <c r="D934">
        <f>LOOKUP(A934,'DATA SHEET'!$A$2:$A$253,'DATA SHEET'!$G$2:$G$253)</f>
        <v>6.35</v>
      </c>
      <c r="E934" t="str">
        <f>LOOKUP($A934,'DATA SHEET'!$A$2:$A$253,'DATA SHEET'!$H$2:$H$253)</f>
        <v>43.171783</v>
      </c>
      <c r="F934" t="str">
        <f>LOOKUP($A934,'DATA SHEET'!$A$2:$A$253,'DATA SHEET'!$I$2:$I$253)</f>
        <v xml:space="preserve"> -79.265237</v>
      </c>
      <c r="G934">
        <f>LOOKUP($A934,'DATA SHEET'!$A$2:$A$253,'DATA SHEET'!$J$2:$J$253)</f>
        <v>17</v>
      </c>
      <c r="H934" t="str">
        <f>LOOKUP($A934,'DATA SHEET'!$A$2:$A$253,'DATA SHEET'!$K$2:$K$253)</f>
        <v>Mostly Sunny</v>
      </c>
      <c r="I934" t="str">
        <f>LOOKUP($A934,'DATA SHEET'!$A$2:$A$253,'DATA SHEET'!$T$2:$T$253)</f>
        <v>SMALL</v>
      </c>
      <c r="J934" t="str">
        <f>LOOKUP($A934,'DATA SHEET'!$A$2:$A$253,'DATA SHEET'!$R$2:$R$253)</f>
        <v>NO</v>
      </c>
      <c r="K934" t="str">
        <f>LOOKUP($A934,'DATA SHEET'!$A$2:$A$253,'DATA SHEET'!$O$2:$O$253)</f>
        <v>Commercial</v>
      </c>
      <c r="L934" t="s">
        <v>15</v>
      </c>
      <c r="M934">
        <v>0.29062492431642595</v>
      </c>
      <c r="N934" t="s">
        <v>19</v>
      </c>
      <c r="O934">
        <v>4.75</v>
      </c>
    </row>
    <row r="935" spans="1:15" x14ac:dyDescent="0.25">
      <c r="A935" s="1" t="s">
        <v>63</v>
      </c>
      <c r="B935" t="s">
        <v>64</v>
      </c>
      <c r="C935" t="str">
        <f>LOOKUP(A935,'DATA SHEET'!$A$2:$A$253,'DATA SHEET'!$E$2:$E$253)</f>
        <v>20227857</v>
      </c>
      <c r="D935">
        <f>LOOKUP(A935,'DATA SHEET'!$A$2:$A$253,'DATA SHEET'!$G$2:$G$253)</f>
        <v>6.35</v>
      </c>
      <c r="E935" t="str">
        <f>LOOKUP($A935,'DATA SHEET'!$A$2:$A$253,'DATA SHEET'!$H$2:$H$253)</f>
        <v>43.171783</v>
      </c>
      <c r="F935" t="str">
        <f>LOOKUP($A935,'DATA SHEET'!$A$2:$A$253,'DATA SHEET'!$I$2:$I$253)</f>
        <v xml:space="preserve"> -79.265237</v>
      </c>
      <c r="G935">
        <f>LOOKUP($A935,'DATA SHEET'!$A$2:$A$253,'DATA SHEET'!$J$2:$J$253)</f>
        <v>17</v>
      </c>
      <c r="H935" t="str">
        <f>LOOKUP($A935,'DATA SHEET'!$A$2:$A$253,'DATA SHEET'!$K$2:$K$253)</f>
        <v>Mostly Sunny</v>
      </c>
      <c r="I935" t="str">
        <f>LOOKUP($A935,'DATA SHEET'!$A$2:$A$253,'DATA SHEET'!$T$2:$T$253)</f>
        <v>SMALL</v>
      </c>
      <c r="J935" t="str">
        <f>LOOKUP($A935,'DATA SHEET'!$A$2:$A$253,'DATA SHEET'!$R$2:$R$253)</f>
        <v>NO</v>
      </c>
      <c r="K935" t="str">
        <f>LOOKUP($A935,'DATA SHEET'!$A$2:$A$253,'DATA SHEET'!$O$2:$O$253)</f>
        <v>Commercial</v>
      </c>
      <c r="L935" t="s">
        <v>15</v>
      </c>
      <c r="M935">
        <v>0.29062492431642595</v>
      </c>
      <c r="N935" t="s">
        <v>19</v>
      </c>
      <c r="O935">
        <v>2.7490000000000001</v>
      </c>
    </row>
    <row r="936" spans="1:15" x14ac:dyDescent="0.25">
      <c r="A936" s="1" t="s">
        <v>63</v>
      </c>
      <c r="B936" t="s">
        <v>64</v>
      </c>
      <c r="C936" t="str">
        <f>LOOKUP(A936,'DATA SHEET'!$A$2:$A$253,'DATA SHEET'!$E$2:$E$253)</f>
        <v>20227857</v>
      </c>
      <c r="D936">
        <f>LOOKUP(A936,'DATA SHEET'!$A$2:$A$253,'DATA SHEET'!$G$2:$G$253)</f>
        <v>6.35</v>
      </c>
      <c r="E936" t="str">
        <f>LOOKUP($A936,'DATA SHEET'!$A$2:$A$253,'DATA SHEET'!$H$2:$H$253)</f>
        <v>43.171783</v>
      </c>
      <c r="F936" t="str">
        <f>LOOKUP($A936,'DATA SHEET'!$A$2:$A$253,'DATA SHEET'!$I$2:$I$253)</f>
        <v xml:space="preserve"> -79.265237</v>
      </c>
      <c r="G936">
        <f>LOOKUP($A936,'DATA SHEET'!$A$2:$A$253,'DATA SHEET'!$J$2:$J$253)</f>
        <v>17</v>
      </c>
      <c r="H936" t="str">
        <f>LOOKUP($A936,'DATA SHEET'!$A$2:$A$253,'DATA SHEET'!$K$2:$K$253)</f>
        <v>Mostly Sunny</v>
      </c>
      <c r="I936" t="str">
        <f>LOOKUP($A936,'DATA SHEET'!$A$2:$A$253,'DATA SHEET'!$T$2:$T$253)</f>
        <v>SMALL</v>
      </c>
      <c r="J936" t="str">
        <f>LOOKUP($A936,'DATA SHEET'!$A$2:$A$253,'DATA SHEET'!$R$2:$R$253)</f>
        <v>NO</v>
      </c>
      <c r="K936" t="str">
        <f>LOOKUP($A936,'DATA SHEET'!$A$2:$A$253,'DATA SHEET'!$O$2:$O$253)</f>
        <v>Commercial</v>
      </c>
      <c r="L936" t="s">
        <v>15</v>
      </c>
      <c r="M936">
        <v>0.29062492431642595</v>
      </c>
      <c r="N936" t="s">
        <v>19</v>
      </c>
      <c r="O936">
        <v>2.0089999999999999</v>
      </c>
    </row>
    <row r="937" spans="1:15" x14ac:dyDescent="0.25">
      <c r="A937" s="1" t="s">
        <v>63</v>
      </c>
      <c r="B937" t="s">
        <v>64</v>
      </c>
      <c r="C937" t="str">
        <f>LOOKUP(A937,'DATA SHEET'!$A$2:$A$253,'DATA SHEET'!$E$2:$E$253)</f>
        <v>20227857</v>
      </c>
      <c r="D937">
        <f>LOOKUP(A937,'DATA SHEET'!$A$2:$A$253,'DATA SHEET'!$G$2:$G$253)</f>
        <v>6.35</v>
      </c>
      <c r="E937" t="str">
        <f>LOOKUP($A937,'DATA SHEET'!$A$2:$A$253,'DATA SHEET'!$H$2:$H$253)</f>
        <v>43.171783</v>
      </c>
      <c r="F937" t="str">
        <f>LOOKUP($A937,'DATA SHEET'!$A$2:$A$253,'DATA SHEET'!$I$2:$I$253)</f>
        <v xml:space="preserve"> -79.265237</v>
      </c>
      <c r="G937">
        <f>LOOKUP($A937,'DATA SHEET'!$A$2:$A$253,'DATA SHEET'!$J$2:$J$253)</f>
        <v>17</v>
      </c>
      <c r="H937" t="str">
        <f>LOOKUP($A937,'DATA SHEET'!$A$2:$A$253,'DATA SHEET'!$K$2:$K$253)</f>
        <v>Mostly Sunny</v>
      </c>
      <c r="I937" t="str">
        <f>LOOKUP($A937,'DATA SHEET'!$A$2:$A$253,'DATA SHEET'!$T$2:$T$253)</f>
        <v>SMALL</v>
      </c>
      <c r="J937" t="str">
        <f>LOOKUP($A937,'DATA SHEET'!$A$2:$A$253,'DATA SHEET'!$R$2:$R$253)</f>
        <v>NO</v>
      </c>
      <c r="K937" t="str">
        <f>LOOKUP($A937,'DATA SHEET'!$A$2:$A$253,'DATA SHEET'!$O$2:$O$253)</f>
        <v>Commercial</v>
      </c>
      <c r="L937" t="s">
        <v>15</v>
      </c>
      <c r="M937">
        <v>0.29062492431642595</v>
      </c>
      <c r="N937" t="s">
        <v>19</v>
      </c>
      <c r="O937">
        <v>1.248</v>
      </c>
    </row>
    <row r="938" spans="1:15" x14ac:dyDescent="0.25">
      <c r="A938" s="1" t="s">
        <v>63</v>
      </c>
      <c r="B938" t="s">
        <v>64</v>
      </c>
      <c r="C938" t="str">
        <f>LOOKUP(A938,'DATA SHEET'!$A$2:$A$253,'DATA SHEET'!$E$2:$E$253)</f>
        <v>20227857</v>
      </c>
      <c r="D938">
        <f>LOOKUP(A938,'DATA SHEET'!$A$2:$A$253,'DATA SHEET'!$G$2:$G$253)</f>
        <v>6.35</v>
      </c>
      <c r="E938" t="str">
        <f>LOOKUP($A938,'DATA SHEET'!$A$2:$A$253,'DATA SHEET'!$H$2:$H$253)</f>
        <v>43.171783</v>
      </c>
      <c r="F938" t="str">
        <f>LOOKUP($A938,'DATA SHEET'!$A$2:$A$253,'DATA SHEET'!$I$2:$I$253)</f>
        <v xml:space="preserve"> -79.265237</v>
      </c>
      <c r="G938">
        <f>LOOKUP($A938,'DATA SHEET'!$A$2:$A$253,'DATA SHEET'!$J$2:$J$253)</f>
        <v>17</v>
      </c>
      <c r="H938" t="str">
        <f>LOOKUP($A938,'DATA SHEET'!$A$2:$A$253,'DATA SHEET'!$K$2:$K$253)</f>
        <v>Mostly Sunny</v>
      </c>
      <c r="I938" t="str">
        <f>LOOKUP($A938,'DATA SHEET'!$A$2:$A$253,'DATA SHEET'!$T$2:$T$253)</f>
        <v>SMALL</v>
      </c>
      <c r="J938" t="str">
        <f>LOOKUP($A938,'DATA SHEET'!$A$2:$A$253,'DATA SHEET'!$R$2:$R$253)</f>
        <v>NO</v>
      </c>
      <c r="K938" t="str">
        <f>LOOKUP($A938,'DATA SHEET'!$A$2:$A$253,'DATA SHEET'!$O$2:$O$253)</f>
        <v>Commercial</v>
      </c>
      <c r="L938" t="s">
        <v>15</v>
      </c>
      <c r="M938">
        <v>0.29062492431642595</v>
      </c>
      <c r="N938" t="s">
        <v>19</v>
      </c>
      <c r="O938">
        <v>1.75</v>
      </c>
    </row>
    <row r="939" spans="1:15" x14ac:dyDescent="0.25">
      <c r="A939" s="1" t="s">
        <v>63</v>
      </c>
      <c r="B939" t="s">
        <v>64</v>
      </c>
      <c r="C939" t="str">
        <f>LOOKUP(A939,'DATA SHEET'!$A$2:$A$253,'DATA SHEET'!$E$2:$E$253)</f>
        <v>20227857</v>
      </c>
      <c r="D939">
        <f>LOOKUP(A939,'DATA SHEET'!$A$2:$A$253,'DATA SHEET'!$G$2:$G$253)</f>
        <v>6.35</v>
      </c>
      <c r="E939" t="str">
        <f>LOOKUP($A939,'DATA SHEET'!$A$2:$A$253,'DATA SHEET'!$H$2:$H$253)</f>
        <v>43.171783</v>
      </c>
      <c r="F939" t="str">
        <f>LOOKUP($A939,'DATA SHEET'!$A$2:$A$253,'DATA SHEET'!$I$2:$I$253)</f>
        <v xml:space="preserve"> -79.265237</v>
      </c>
      <c r="G939">
        <f>LOOKUP($A939,'DATA SHEET'!$A$2:$A$253,'DATA SHEET'!$J$2:$J$253)</f>
        <v>17</v>
      </c>
      <c r="H939" t="str">
        <f>LOOKUP($A939,'DATA SHEET'!$A$2:$A$253,'DATA SHEET'!$K$2:$K$253)</f>
        <v>Mostly Sunny</v>
      </c>
      <c r="I939" t="str">
        <f>LOOKUP($A939,'DATA SHEET'!$A$2:$A$253,'DATA SHEET'!$T$2:$T$253)</f>
        <v>SMALL</v>
      </c>
      <c r="J939" t="str">
        <f>LOOKUP($A939,'DATA SHEET'!$A$2:$A$253,'DATA SHEET'!$R$2:$R$253)</f>
        <v>NO</v>
      </c>
      <c r="K939" t="str">
        <f>LOOKUP($A939,'DATA SHEET'!$A$2:$A$253,'DATA SHEET'!$O$2:$O$253)</f>
        <v>Commercial</v>
      </c>
      <c r="L939" t="s">
        <v>15</v>
      </c>
      <c r="M939">
        <v>0.29062492431642595</v>
      </c>
      <c r="N939" t="s">
        <v>19</v>
      </c>
      <c r="O939">
        <v>3.4990000000000001</v>
      </c>
    </row>
    <row r="940" spans="1:15" x14ac:dyDescent="0.25">
      <c r="A940" s="1" t="s">
        <v>63</v>
      </c>
      <c r="B940" t="s">
        <v>64</v>
      </c>
      <c r="C940" t="str">
        <f>LOOKUP(A940,'DATA SHEET'!$A$2:$A$253,'DATA SHEET'!$E$2:$E$253)</f>
        <v>20227857</v>
      </c>
      <c r="D940">
        <f>LOOKUP(A940,'DATA SHEET'!$A$2:$A$253,'DATA SHEET'!$G$2:$G$253)</f>
        <v>6.35</v>
      </c>
      <c r="E940" t="str">
        <f>LOOKUP($A940,'DATA SHEET'!$A$2:$A$253,'DATA SHEET'!$H$2:$H$253)</f>
        <v>43.171783</v>
      </c>
      <c r="F940" t="str">
        <f>LOOKUP($A940,'DATA SHEET'!$A$2:$A$253,'DATA SHEET'!$I$2:$I$253)</f>
        <v xml:space="preserve"> -79.265237</v>
      </c>
      <c r="G940">
        <f>LOOKUP($A940,'DATA SHEET'!$A$2:$A$253,'DATA SHEET'!$J$2:$J$253)</f>
        <v>17</v>
      </c>
      <c r="H940" t="str">
        <f>LOOKUP($A940,'DATA SHEET'!$A$2:$A$253,'DATA SHEET'!$K$2:$K$253)</f>
        <v>Mostly Sunny</v>
      </c>
      <c r="I940" t="str">
        <f>LOOKUP($A940,'DATA SHEET'!$A$2:$A$253,'DATA SHEET'!$T$2:$T$253)</f>
        <v>SMALL</v>
      </c>
      <c r="J940" t="str">
        <f>LOOKUP($A940,'DATA SHEET'!$A$2:$A$253,'DATA SHEET'!$R$2:$R$253)</f>
        <v>NO</v>
      </c>
      <c r="K940" t="str">
        <f>LOOKUP($A940,'DATA SHEET'!$A$2:$A$253,'DATA SHEET'!$O$2:$O$253)</f>
        <v>Commercial</v>
      </c>
      <c r="L940" t="s">
        <v>15</v>
      </c>
      <c r="M940">
        <v>0.29062492431642595</v>
      </c>
      <c r="N940" t="s">
        <v>19</v>
      </c>
      <c r="O940">
        <v>1.254</v>
      </c>
    </row>
    <row r="941" spans="1:15" x14ac:dyDescent="0.25">
      <c r="A941" s="1" t="s">
        <v>63</v>
      </c>
      <c r="B941" t="s">
        <v>64</v>
      </c>
      <c r="C941" t="str">
        <f>LOOKUP(A941,'DATA SHEET'!$A$2:$A$253,'DATA SHEET'!$E$2:$E$253)</f>
        <v>20227857</v>
      </c>
      <c r="D941">
        <f>LOOKUP(A941,'DATA SHEET'!$A$2:$A$253,'DATA SHEET'!$G$2:$G$253)</f>
        <v>6.35</v>
      </c>
      <c r="E941" t="str">
        <f>LOOKUP($A941,'DATA SHEET'!$A$2:$A$253,'DATA SHEET'!$H$2:$H$253)</f>
        <v>43.171783</v>
      </c>
      <c r="F941" t="str">
        <f>LOOKUP($A941,'DATA SHEET'!$A$2:$A$253,'DATA SHEET'!$I$2:$I$253)</f>
        <v xml:space="preserve"> -79.265237</v>
      </c>
      <c r="G941">
        <f>LOOKUP($A941,'DATA SHEET'!$A$2:$A$253,'DATA SHEET'!$J$2:$J$253)</f>
        <v>17</v>
      </c>
      <c r="H941" t="str">
        <f>LOOKUP($A941,'DATA SHEET'!$A$2:$A$253,'DATA SHEET'!$K$2:$K$253)</f>
        <v>Mostly Sunny</v>
      </c>
      <c r="I941" t="str">
        <f>LOOKUP($A941,'DATA SHEET'!$A$2:$A$253,'DATA SHEET'!$T$2:$T$253)</f>
        <v>SMALL</v>
      </c>
      <c r="J941" t="str">
        <f>LOOKUP($A941,'DATA SHEET'!$A$2:$A$253,'DATA SHEET'!$R$2:$R$253)</f>
        <v>NO</v>
      </c>
      <c r="K941" t="str">
        <f>LOOKUP($A941,'DATA SHEET'!$A$2:$A$253,'DATA SHEET'!$O$2:$O$253)</f>
        <v>Commercial</v>
      </c>
      <c r="L941" t="s">
        <v>15</v>
      </c>
      <c r="M941">
        <v>0.29062492431642595</v>
      </c>
      <c r="N941" t="s">
        <v>19</v>
      </c>
      <c r="O941">
        <v>0.495</v>
      </c>
    </row>
    <row r="942" spans="1:15" x14ac:dyDescent="0.25">
      <c r="A942" s="1" t="s">
        <v>63</v>
      </c>
      <c r="B942" t="s">
        <v>64</v>
      </c>
      <c r="C942" t="str">
        <f>LOOKUP(A942,'DATA SHEET'!$A$2:$A$253,'DATA SHEET'!$E$2:$E$253)</f>
        <v>20227857</v>
      </c>
      <c r="D942">
        <f>LOOKUP(A942,'DATA SHEET'!$A$2:$A$253,'DATA SHEET'!$G$2:$G$253)</f>
        <v>6.35</v>
      </c>
      <c r="E942" t="str">
        <f>LOOKUP($A942,'DATA SHEET'!$A$2:$A$253,'DATA SHEET'!$H$2:$H$253)</f>
        <v>43.171783</v>
      </c>
      <c r="F942" t="str">
        <f>LOOKUP($A942,'DATA SHEET'!$A$2:$A$253,'DATA SHEET'!$I$2:$I$253)</f>
        <v xml:space="preserve"> -79.265237</v>
      </c>
      <c r="G942">
        <f>LOOKUP($A942,'DATA SHEET'!$A$2:$A$253,'DATA SHEET'!$J$2:$J$253)</f>
        <v>17</v>
      </c>
      <c r="H942" t="str">
        <f>LOOKUP($A942,'DATA SHEET'!$A$2:$A$253,'DATA SHEET'!$K$2:$K$253)</f>
        <v>Mostly Sunny</v>
      </c>
      <c r="I942" t="str">
        <f>LOOKUP($A942,'DATA SHEET'!$A$2:$A$253,'DATA SHEET'!$T$2:$T$253)</f>
        <v>SMALL</v>
      </c>
      <c r="J942" t="str">
        <f>LOOKUP($A942,'DATA SHEET'!$A$2:$A$253,'DATA SHEET'!$R$2:$R$253)</f>
        <v>NO</v>
      </c>
      <c r="K942" t="str">
        <f>LOOKUP($A942,'DATA SHEET'!$A$2:$A$253,'DATA SHEET'!$O$2:$O$253)</f>
        <v>Commercial</v>
      </c>
      <c r="L942" t="s">
        <v>15</v>
      </c>
      <c r="M942">
        <v>0.29062492431642595</v>
      </c>
      <c r="N942" t="s">
        <v>19</v>
      </c>
      <c r="O942">
        <v>1.002</v>
      </c>
    </row>
    <row r="943" spans="1:15" x14ac:dyDescent="0.25">
      <c r="A943" s="1" t="s">
        <v>63</v>
      </c>
      <c r="B943" t="s">
        <v>64</v>
      </c>
      <c r="C943" t="str">
        <f>LOOKUP(A943,'DATA SHEET'!$A$2:$A$253,'DATA SHEET'!$E$2:$E$253)</f>
        <v>20227857</v>
      </c>
      <c r="D943">
        <f>LOOKUP(A943,'DATA SHEET'!$A$2:$A$253,'DATA SHEET'!$G$2:$G$253)</f>
        <v>6.35</v>
      </c>
      <c r="E943" t="str">
        <f>LOOKUP($A943,'DATA SHEET'!$A$2:$A$253,'DATA SHEET'!$H$2:$H$253)</f>
        <v>43.171783</v>
      </c>
      <c r="F943" t="str">
        <f>LOOKUP($A943,'DATA SHEET'!$A$2:$A$253,'DATA SHEET'!$I$2:$I$253)</f>
        <v xml:space="preserve"> -79.265237</v>
      </c>
      <c r="G943">
        <f>LOOKUP($A943,'DATA SHEET'!$A$2:$A$253,'DATA SHEET'!$J$2:$J$253)</f>
        <v>17</v>
      </c>
      <c r="H943" t="str">
        <f>LOOKUP($A943,'DATA SHEET'!$A$2:$A$253,'DATA SHEET'!$K$2:$K$253)</f>
        <v>Mostly Sunny</v>
      </c>
      <c r="I943" t="str">
        <f>LOOKUP($A943,'DATA SHEET'!$A$2:$A$253,'DATA SHEET'!$T$2:$T$253)</f>
        <v>SMALL</v>
      </c>
      <c r="J943" t="str">
        <f>LOOKUP($A943,'DATA SHEET'!$A$2:$A$253,'DATA SHEET'!$R$2:$R$253)</f>
        <v>NO</v>
      </c>
      <c r="K943" t="str">
        <f>LOOKUP($A943,'DATA SHEET'!$A$2:$A$253,'DATA SHEET'!$O$2:$O$253)</f>
        <v>Commercial</v>
      </c>
      <c r="L943" t="s">
        <v>15</v>
      </c>
      <c r="M943">
        <v>0.29062492431642595</v>
      </c>
      <c r="N943" t="s">
        <v>19</v>
      </c>
      <c r="O943">
        <v>2.2490000000000001</v>
      </c>
    </row>
    <row r="944" spans="1:15" x14ac:dyDescent="0.25">
      <c r="A944" s="1" t="s">
        <v>63</v>
      </c>
      <c r="B944" t="s">
        <v>64</v>
      </c>
      <c r="C944" t="str">
        <f>LOOKUP(A944,'DATA SHEET'!$A$2:$A$253,'DATA SHEET'!$E$2:$E$253)</f>
        <v>20227857</v>
      </c>
      <c r="D944">
        <f>LOOKUP(A944,'DATA SHEET'!$A$2:$A$253,'DATA SHEET'!$G$2:$G$253)</f>
        <v>6.35</v>
      </c>
      <c r="E944" t="str">
        <f>LOOKUP($A944,'DATA SHEET'!$A$2:$A$253,'DATA SHEET'!$H$2:$H$253)</f>
        <v>43.171783</v>
      </c>
      <c r="F944" t="str">
        <f>LOOKUP($A944,'DATA SHEET'!$A$2:$A$253,'DATA SHEET'!$I$2:$I$253)</f>
        <v xml:space="preserve"> -79.265237</v>
      </c>
      <c r="G944">
        <f>LOOKUP($A944,'DATA SHEET'!$A$2:$A$253,'DATA SHEET'!$J$2:$J$253)</f>
        <v>17</v>
      </c>
      <c r="H944" t="str">
        <f>LOOKUP($A944,'DATA SHEET'!$A$2:$A$253,'DATA SHEET'!$K$2:$K$253)</f>
        <v>Mostly Sunny</v>
      </c>
      <c r="I944" t="str">
        <f>LOOKUP($A944,'DATA SHEET'!$A$2:$A$253,'DATA SHEET'!$T$2:$T$253)</f>
        <v>SMALL</v>
      </c>
      <c r="J944" t="str">
        <f>LOOKUP($A944,'DATA SHEET'!$A$2:$A$253,'DATA SHEET'!$R$2:$R$253)</f>
        <v>NO</v>
      </c>
      <c r="K944" t="str">
        <f>LOOKUP($A944,'DATA SHEET'!$A$2:$A$253,'DATA SHEET'!$O$2:$O$253)</f>
        <v>Commercial</v>
      </c>
      <c r="L944" t="s">
        <v>15</v>
      </c>
      <c r="M944">
        <v>0.29062492431642595</v>
      </c>
      <c r="N944" t="s">
        <v>19</v>
      </c>
      <c r="O944">
        <v>0.749</v>
      </c>
    </row>
    <row r="945" spans="1:15" x14ac:dyDescent="0.25">
      <c r="A945" s="1" t="s">
        <v>63</v>
      </c>
      <c r="B945" t="s">
        <v>64</v>
      </c>
      <c r="C945" t="str">
        <f>LOOKUP(A945,'DATA SHEET'!$A$2:$A$253,'DATA SHEET'!$E$2:$E$253)</f>
        <v>20227857</v>
      </c>
      <c r="D945">
        <f>LOOKUP(A945,'DATA SHEET'!$A$2:$A$253,'DATA SHEET'!$G$2:$G$253)</f>
        <v>6.35</v>
      </c>
      <c r="E945" t="str">
        <f>LOOKUP($A945,'DATA SHEET'!$A$2:$A$253,'DATA SHEET'!$H$2:$H$253)</f>
        <v>43.171783</v>
      </c>
      <c r="F945" t="str">
        <f>LOOKUP($A945,'DATA SHEET'!$A$2:$A$253,'DATA SHEET'!$I$2:$I$253)</f>
        <v xml:space="preserve"> -79.265237</v>
      </c>
      <c r="G945">
        <f>LOOKUP($A945,'DATA SHEET'!$A$2:$A$253,'DATA SHEET'!$J$2:$J$253)</f>
        <v>17</v>
      </c>
      <c r="H945" t="str">
        <f>LOOKUP($A945,'DATA SHEET'!$A$2:$A$253,'DATA SHEET'!$K$2:$K$253)</f>
        <v>Mostly Sunny</v>
      </c>
      <c r="I945" t="str">
        <f>LOOKUP($A945,'DATA SHEET'!$A$2:$A$253,'DATA SHEET'!$T$2:$T$253)</f>
        <v>SMALL</v>
      </c>
      <c r="J945" t="str">
        <f>LOOKUP($A945,'DATA SHEET'!$A$2:$A$253,'DATA SHEET'!$R$2:$R$253)</f>
        <v>NO</v>
      </c>
      <c r="K945" t="str">
        <f>LOOKUP($A945,'DATA SHEET'!$A$2:$A$253,'DATA SHEET'!$O$2:$O$253)</f>
        <v>Commercial</v>
      </c>
      <c r="L945" t="s">
        <v>15</v>
      </c>
      <c r="M945">
        <v>0.29062492431642595</v>
      </c>
      <c r="N945" t="s">
        <v>19</v>
      </c>
      <c r="O945">
        <v>1.9990000000000001</v>
      </c>
    </row>
    <row r="946" spans="1:15" x14ac:dyDescent="0.25">
      <c r="A946" s="1" t="s">
        <v>63</v>
      </c>
      <c r="B946" t="s">
        <v>64</v>
      </c>
      <c r="C946" t="str">
        <f>LOOKUP(A946,'DATA SHEET'!$A$2:$A$253,'DATA SHEET'!$E$2:$E$253)</f>
        <v>20227857</v>
      </c>
      <c r="D946">
        <f>LOOKUP(A946,'DATA SHEET'!$A$2:$A$253,'DATA SHEET'!$G$2:$G$253)</f>
        <v>6.35</v>
      </c>
      <c r="E946" t="str">
        <f>LOOKUP($A946,'DATA SHEET'!$A$2:$A$253,'DATA SHEET'!$H$2:$H$253)</f>
        <v>43.171783</v>
      </c>
      <c r="F946" t="str">
        <f>LOOKUP($A946,'DATA SHEET'!$A$2:$A$253,'DATA SHEET'!$I$2:$I$253)</f>
        <v xml:space="preserve"> -79.265237</v>
      </c>
      <c r="G946">
        <f>LOOKUP($A946,'DATA SHEET'!$A$2:$A$253,'DATA SHEET'!$J$2:$J$253)</f>
        <v>17</v>
      </c>
      <c r="H946" t="str">
        <f>LOOKUP($A946,'DATA SHEET'!$A$2:$A$253,'DATA SHEET'!$K$2:$K$253)</f>
        <v>Mostly Sunny</v>
      </c>
      <c r="I946" t="str">
        <f>LOOKUP($A946,'DATA SHEET'!$A$2:$A$253,'DATA SHEET'!$T$2:$T$253)</f>
        <v>SMALL</v>
      </c>
      <c r="J946" t="str">
        <f>LOOKUP($A946,'DATA SHEET'!$A$2:$A$253,'DATA SHEET'!$R$2:$R$253)</f>
        <v>NO</v>
      </c>
      <c r="K946" t="str">
        <f>LOOKUP($A946,'DATA SHEET'!$A$2:$A$253,'DATA SHEET'!$O$2:$O$253)</f>
        <v>Commercial</v>
      </c>
      <c r="L946" t="s">
        <v>15</v>
      </c>
      <c r="M946">
        <v>0.29062492431642595</v>
      </c>
      <c r="N946" t="s">
        <v>19</v>
      </c>
      <c r="O946">
        <v>0.25800000000000001</v>
      </c>
    </row>
    <row r="947" spans="1:15" x14ac:dyDescent="0.25">
      <c r="A947" s="1" t="s">
        <v>63</v>
      </c>
      <c r="B947" t="s">
        <v>64</v>
      </c>
      <c r="C947" t="str">
        <f>LOOKUP(A947,'DATA SHEET'!$A$2:$A$253,'DATA SHEET'!$E$2:$E$253)</f>
        <v>20227857</v>
      </c>
      <c r="D947">
        <f>LOOKUP(A947,'DATA SHEET'!$A$2:$A$253,'DATA SHEET'!$G$2:$G$253)</f>
        <v>6.35</v>
      </c>
      <c r="E947" t="str">
        <f>LOOKUP($A947,'DATA SHEET'!$A$2:$A$253,'DATA SHEET'!$H$2:$H$253)</f>
        <v>43.171783</v>
      </c>
      <c r="F947" t="str">
        <f>LOOKUP($A947,'DATA SHEET'!$A$2:$A$253,'DATA SHEET'!$I$2:$I$253)</f>
        <v xml:space="preserve"> -79.265237</v>
      </c>
      <c r="G947">
        <f>LOOKUP($A947,'DATA SHEET'!$A$2:$A$253,'DATA SHEET'!$J$2:$J$253)</f>
        <v>17</v>
      </c>
      <c r="H947" t="str">
        <f>LOOKUP($A947,'DATA SHEET'!$A$2:$A$253,'DATA SHEET'!$K$2:$K$253)</f>
        <v>Mostly Sunny</v>
      </c>
      <c r="I947" t="str">
        <f>LOOKUP($A947,'DATA SHEET'!$A$2:$A$253,'DATA SHEET'!$T$2:$T$253)</f>
        <v>SMALL</v>
      </c>
      <c r="J947" t="str">
        <f>LOOKUP($A947,'DATA SHEET'!$A$2:$A$253,'DATA SHEET'!$R$2:$R$253)</f>
        <v>NO</v>
      </c>
      <c r="K947" t="str">
        <f>LOOKUP($A947,'DATA SHEET'!$A$2:$A$253,'DATA SHEET'!$O$2:$O$253)</f>
        <v>Commercial</v>
      </c>
      <c r="L947" t="s">
        <v>15</v>
      </c>
      <c r="M947">
        <v>0.29062492431642595</v>
      </c>
      <c r="N947" t="s">
        <v>19</v>
      </c>
      <c r="O947">
        <v>1.7430000000000001</v>
      </c>
    </row>
    <row r="948" spans="1:15" x14ac:dyDescent="0.25">
      <c r="A948" s="1" t="s">
        <v>63</v>
      </c>
      <c r="B948" t="s">
        <v>64</v>
      </c>
      <c r="C948" t="str">
        <f>LOOKUP(A948,'DATA SHEET'!$A$2:$A$253,'DATA SHEET'!$E$2:$E$253)</f>
        <v>20227857</v>
      </c>
      <c r="D948">
        <f>LOOKUP(A948,'DATA SHEET'!$A$2:$A$253,'DATA SHEET'!$G$2:$G$253)</f>
        <v>6.35</v>
      </c>
      <c r="E948" t="str">
        <f>LOOKUP($A948,'DATA SHEET'!$A$2:$A$253,'DATA SHEET'!$H$2:$H$253)</f>
        <v>43.171783</v>
      </c>
      <c r="F948" t="str">
        <f>LOOKUP($A948,'DATA SHEET'!$A$2:$A$253,'DATA SHEET'!$I$2:$I$253)</f>
        <v xml:space="preserve"> -79.265237</v>
      </c>
      <c r="G948">
        <f>LOOKUP($A948,'DATA SHEET'!$A$2:$A$253,'DATA SHEET'!$J$2:$J$253)</f>
        <v>17</v>
      </c>
      <c r="H948" t="str">
        <f>LOOKUP($A948,'DATA SHEET'!$A$2:$A$253,'DATA SHEET'!$K$2:$K$253)</f>
        <v>Mostly Sunny</v>
      </c>
      <c r="I948" t="str">
        <f>LOOKUP($A948,'DATA SHEET'!$A$2:$A$253,'DATA SHEET'!$T$2:$T$253)</f>
        <v>SMALL</v>
      </c>
      <c r="J948" t="str">
        <f>LOOKUP($A948,'DATA SHEET'!$A$2:$A$253,'DATA SHEET'!$R$2:$R$253)</f>
        <v>NO</v>
      </c>
      <c r="K948" t="str">
        <f>LOOKUP($A948,'DATA SHEET'!$A$2:$A$253,'DATA SHEET'!$O$2:$O$253)</f>
        <v>Commercial</v>
      </c>
      <c r="L948" t="s">
        <v>15</v>
      </c>
      <c r="M948">
        <v>0.29062492431642595</v>
      </c>
      <c r="N948" t="s">
        <v>19</v>
      </c>
      <c r="O948">
        <v>2.9990000000000001</v>
      </c>
    </row>
    <row r="949" spans="1:15" x14ac:dyDescent="0.25">
      <c r="A949" s="1" t="s">
        <v>63</v>
      </c>
      <c r="B949" t="s">
        <v>64</v>
      </c>
      <c r="C949" t="str">
        <f>LOOKUP(A949,'DATA SHEET'!$A$2:$A$253,'DATA SHEET'!$E$2:$E$253)</f>
        <v>20227857</v>
      </c>
      <c r="D949">
        <f>LOOKUP(A949,'DATA SHEET'!$A$2:$A$253,'DATA SHEET'!$G$2:$G$253)</f>
        <v>6.35</v>
      </c>
      <c r="E949" t="str">
        <f>LOOKUP($A949,'DATA SHEET'!$A$2:$A$253,'DATA SHEET'!$H$2:$H$253)</f>
        <v>43.171783</v>
      </c>
      <c r="F949" t="str">
        <f>LOOKUP($A949,'DATA SHEET'!$A$2:$A$253,'DATA SHEET'!$I$2:$I$253)</f>
        <v xml:space="preserve"> -79.265237</v>
      </c>
      <c r="G949">
        <f>LOOKUP($A949,'DATA SHEET'!$A$2:$A$253,'DATA SHEET'!$J$2:$J$253)</f>
        <v>17</v>
      </c>
      <c r="H949" t="str">
        <f>LOOKUP($A949,'DATA SHEET'!$A$2:$A$253,'DATA SHEET'!$K$2:$K$253)</f>
        <v>Mostly Sunny</v>
      </c>
      <c r="I949" t="str">
        <f>LOOKUP($A949,'DATA SHEET'!$A$2:$A$253,'DATA SHEET'!$T$2:$T$253)</f>
        <v>SMALL</v>
      </c>
      <c r="J949" t="str">
        <f>LOOKUP($A949,'DATA SHEET'!$A$2:$A$253,'DATA SHEET'!$R$2:$R$253)</f>
        <v>NO</v>
      </c>
      <c r="K949" t="str">
        <f>LOOKUP($A949,'DATA SHEET'!$A$2:$A$253,'DATA SHEET'!$O$2:$O$253)</f>
        <v>Commercial</v>
      </c>
      <c r="L949" t="s">
        <v>15</v>
      </c>
      <c r="M949">
        <v>0.29062492431642595</v>
      </c>
      <c r="N949" t="s">
        <v>19</v>
      </c>
      <c r="O949">
        <v>11.765000000000001</v>
      </c>
    </row>
    <row r="950" spans="1:15" x14ac:dyDescent="0.25">
      <c r="A950" s="1" t="s">
        <v>63</v>
      </c>
      <c r="B950" t="s">
        <v>64</v>
      </c>
      <c r="C950" t="str">
        <f>LOOKUP(A950,'DATA SHEET'!$A$2:$A$253,'DATA SHEET'!$E$2:$E$253)</f>
        <v>20227857</v>
      </c>
      <c r="D950">
        <f>LOOKUP(A950,'DATA SHEET'!$A$2:$A$253,'DATA SHEET'!$G$2:$G$253)</f>
        <v>6.35</v>
      </c>
      <c r="E950" t="str">
        <f>LOOKUP($A950,'DATA SHEET'!$A$2:$A$253,'DATA SHEET'!$H$2:$H$253)</f>
        <v>43.171783</v>
      </c>
      <c r="F950" t="str">
        <f>LOOKUP($A950,'DATA SHEET'!$A$2:$A$253,'DATA SHEET'!$I$2:$I$253)</f>
        <v xml:space="preserve"> -79.265237</v>
      </c>
      <c r="G950">
        <f>LOOKUP($A950,'DATA SHEET'!$A$2:$A$253,'DATA SHEET'!$J$2:$J$253)</f>
        <v>17</v>
      </c>
      <c r="H950" t="str">
        <f>LOOKUP($A950,'DATA SHEET'!$A$2:$A$253,'DATA SHEET'!$K$2:$K$253)</f>
        <v>Mostly Sunny</v>
      </c>
      <c r="I950" t="str">
        <f>LOOKUP($A950,'DATA SHEET'!$A$2:$A$253,'DATA SHEET'!$T$2:$T$253)</f>
        <v>SMALL</v>
      </c>
      <c r="J950" t="str">
        <f>LOOKUP($A950,'DATA SHEET'!$A$2:$A$253,'DATA SHEET'!$R$2:$R$253)</f>
        <v>NO</v>
      </c>
      <c r="K950" t="str">
        <f>LOOKUP($A950,'DATA SHEET'!$A$2:$A$253,'DATA SHEET'!$O$2:$O$253)</f>
        <v>Commercial</v>
      </c>
      <c r="L950" t="s">
        <v>15</v>
      </c>
      <c r="M950">
        <v>0.29062492431642595</v>
      </c>
      <c r="N950" t="s">
        <v>19</v>
      </c>
      <c r="O950">
        <v>2</v>
      </c>
    </row>
    <row r="951" spans="1:15" x14ac:dyDescent="0.25">
      <c r="A951" s="1" t="s">
        <v>63</v>
      </c>
      <c r="B951" t="s">
        <v>64</v>
      </c>
      <c r="C951" t="str">
        <f>LOOKUP(A951,'DATA SHEET'!$A$2:$A$253,'DATA SHEET'!$E$2:$E$253)</f>
        <v>20227857</v>
      </c>
      <c r="D951">
        <f>LOOKUP(A951,'DATA SHEET'!$A$2:$A$253,'DATA SHEET'!$G$2:$G$253)</f>
        <v>6.35</v>
      </c>
      <c r="E951" t="str">
        <f>LOOKUP($A951,'DATA SHEET'!$A$2:$A$253,'DATA SHEET'!$H$2:$H$253)</f>
        <v>43.171783</v>
      </c>
      <c r="F951" t="str">
        <f>LOOKUP($A951,'DATA SHEET'!$A$2:$A$253,'DATA SHEET'!$I$2:$I$253)</f>
        <v xml:space="preserve"> -79.265237</v>
      </c>
      <c r="G951">
        <f>LOOKUP($A951,'DATA SHEET'!$A$2:$A$253,'DATA SHEET'!$J$2:$J$253)</f>
        <v>17</v>
      </c>
      <c r="H951" t="str">
        <f>LOOKUP($A951,'DATA SHEET'!$A$2:$A$253,'DATA SHEET'!$K$2:$K$253)</f>
        <v>Mostly Sunny</v>
      </c>
      <c r="I951" t="str">
        <f>LOOKUP($A951,'DATA SHEET'!$A$2:$A$253,'DATA SHEET'!$T$2:$T$253)</f>
        <v>SMALL</v>
      </c>
      <c r="J951" t="str">
        <f>LOOKUP($A951,'DATA SHEET'!$A$2:$A$253,'DATA SHEET'!$R$2:$R$253)</f>
        <v>NO</v>
      </c>
      <c r="K951" t="str">
        <f>LOOKUP($A951,'DATA SHEET'!$A$2:$A$253,'DATA SHEET'!$O$2:$O$253)</f>
        <v>Commercial</v>
      </c>
      <c r="L951" t="s">
        <v>15</v>
      </c>
      <c r="M951">
        <v>0.29062492431642595</v>
      </c>
      <c r="N951" t="s">
        <v>19</v>
      </c>
      <c r="O951">
        <v>0.748</v>
      </c>
    </row>
    <row r="952" spans="1:15" x14ac:dyDescent="0.25">
      <c r="A952" s="1" t="s">
        <v>63</v>
      </c>
      <c r="B952" t="s">
        <v>64</v>
      </c>
      <c r="C952" t="str">
        <f>LOOKUP(A952,'DATA SHEET'!$A$2:$A$253,'DATA SHEET'!$E$2:$E$253)</f>
        <v>20227857</v>
      </c>
      <c r="D952">
        <f>LOOKUP(A952,'DATA SHEET'!$A$2:$A$253,'DATA SHEET'!$G$2:$G$253)</f>
        <v>6.35</v>
      </c>
      <c r="E952" t="str">
        <f>LOOKUP($A952,'DATA SHEET'!$A$2:$A$253,'DATA SHEET'!$H$2:$H$253)</f>
        <v>43.171783</v>
      </c>
      <c r="F952" t="str">
        <f>LOOKUP($A952,'DATA SHEET'!$A$2:$A$253,'DATA SHEET'!$I$2:$I$253)</f>
        <v xml:space="preserve"> -79.265237</v>
      </c>
      <c r="G952">
        <f>LOOKUP($A952,'DATA SHEET'!$A$2:$A$253,'DATA SHEET'!$J$2:$J$253)</f>
        <v>17</v>
      </c>
      <c r="H952" t="str">
        <f>LOOKUP($A952,'DATA SHEET'!$A$2:$A$253,'DATA SHEET'!$K$2:$K$253)</f>
        <v>Mostly Sunny</v>
      </c>
      <c r="I952" t="str">
        <f>LOOKUP($A952,'DATA SHEET'!$A$2:$A$253,'DATA SHEET'!$T$2:$T$253)</f>
        <v>SMALL</v>
      </c>
      <c r="J952" t="str">
        <f>LOOKUP($A952,'DATA SHEET'!$A$2:$A$253,'DATA SHEET'!$R$2:$R$253)</f>
        <v>NO</v>
      </c>
      <c r="K952" t="str">
        <f>LOOKUP($A952,'DATA SHEET'!$A$2:$A$253,'DATA SHEET'!$O$2:$O$253)</f>
        <v>Commercial</v>
      </c>
      <c r="L952" t="s">
        <v>15</v>
      </c>
      <c r="M952">
        <v>0.29062492431642595</v>
      </c>
      <c r="N952" t="s">
        <v>19</v>
      </c>
      <c r="O952">
        <v>1.752</v>
      </c>
    </row>
    <row r="953" spans="1:15" x14ac:dyDescent="0.25">
      <c r="A953" s="1" t="s">
        <v>63</v>
      </c>
      <c r="B953" t="s">
        <v>64</v>
      </c>
      <c r="C953" t="str">
        <f>LOOKUP(A953,'DATA SHEET'!$A$2:$A$253,'DATA SHEET'!$E$2:$E$253)</f>
        <v>20227857</v>
      </c>
      <c r="D953">
        <f>LOOKUP(A953,'DATA SHEET'!$A$2:$A$253,'DATA SHEET'!$G$2:$G$253)</f>
        <v>6.35</v>
      </c>
      <c r="E953" t="str">
        <f>LOOKUP($A953,'DATA SHEET'!$A$2:$A$253,'DATA SHEET'!$H$2:$H$253)</f>
        <v>43.171783</v>
      </c>
      <c r="F953" t="str">
        <f>LOOKUP($A953,'DATA SHEET'!$A$2:$A$253,'DATA SHEET'!$I$2:$I$253)</f>
        <v xml:space="preserve"> -79.265237</v>
      </c>
      <c r="G953">
        <f>LOOKUP($A953,'DATA SHEET'!$A$2:$A$253,'DATA SHEET'!$J$2:$J$253)</f>
        <v>17</v>
      </c>
      <c r="H953" t="str">
        <f>LOOKUP($A953,'DATA SHEET'!$A$2:$A$253,'DATA SHEET'!$K$2:$K$253)</f>
        <v>Mostly Sunny</v>
      </c>
      <c r="I953" t="str">
        <f>LOOKUP($A953,'DATA SHEET'!$A$2:$A$253,'DATA SHEET'!$T$2:$T$253)</f>
        <v>SMALL</v>
      </c>
      <c r="J953" t="str">
        <f>LOOKUP($A953,'DATA SHEET'!$A$2:$A$253,'DATA SHEET'!$R$2:$R$253)</f>
        <v>NO</v>
      </c>
      <c r="K953" t="str">
        <f>LOOKUP($A953,'DATA SHEET'!$A$2:$A$253,'DATA SHEET'!$O$2:$O$253)</f>
        <v>Commercial</v>
      </c>
      <c r="L953" t="s">
        <v>15</v>
      </c>
      <c r="M953">
        <v>0.29062492431642595</v>
      </c>
      <c r="N953" t="s">
        <v>19</v>
      </c>
      <c r="O953">
        <v>0.497</v>
      </c>
    </row>
    <row r="954" spans="1:15" x14ac:dyDescent="0.25">
      <c r="A954" s="1" t="s">
        <v>63</v>
      </c>
      <c r="B954" t="s">
        <v>64</v>
      </c>
      <c r="C954" t="str">
        <f>LOOKUP(A954,'DATA SHEET'!$A$2:$A$253,'DATA SHEET'!$E$2:$E$253)</f>
        <v>20227857</v>
      </c>
      <c r="D954">
        <f>LOOKUP(A954,'DATA SHEET'!$A$2:$A$253,'DATA SHEET'!$G$2:$G$253)</f>
        <v>6.35</v>
      </c>
      <c r="E954" t="str">
        <f>LOOKUP($A954,'DATA SHEET'!$A$2:$A$253,'DATA SHEET'!$H$2:$H$253)</f>
        <v>43.171783</v>
      </c>
      <c r="F954" t="str">
        <f>LOOKUP($A954,'DATA SHEET'!$A$2:$A$253,'DATA SHEET'!$I$2:$I$253)</f>
        <v xml:space="preserve"> -79.265237</v>
      </c>
      <c r="G954">
        <f>LOOKUP($A954,'DATA SHEET'!$A$2:$A$253,'DATA SHEET'!$J$2:$J$253)</f>
        <v>17</v>
      </c>
      <c r="H954" t="str">
        <f>LOOKUP($A954,'DATA SHEET'!$A$2:$A$253,'DATA SHEET'!$K$2:$K$253)</f>
        <v>Mostly Sunny</v>
      </c>
      <c r="I954" t="str">
        <f>LOOKUP($A954,'DATA SHEET'!$A$2:$A$253,'DATA SHEET'!$T$2:$T$253)</f>
        <v>SMALL</v>
      </c>
      <c r="J954" t="str">
        <f>LOOKUP($A954,'DATA SHEET'!$A$2:$A$253,'DATA SHEET'!$R$2:$R$253)</f>
        <v>NO</v>
      </c>
      <c r="K954" t="str">
        <f>LOOKUP($A954,'DATA SHEET'!$A$2:$A$253,'DATA SHEET'!$O$2:$O$253)</f>
        <v>Commercial</v>
      </c>
      <c r="L954" t="s">
        <v>15</v>
      </c>
      <c r="M954">
        <v>0.29062492431642595</v>
      </c>
      <c r="N954" t="s">
        <v>19</v>
      </c>
      <c r="O954">
        <v>0.499</v>
      </c>
    </row>
    <row r="955" spans="1:15" x14ac:dyDescent="0.25">
      <c r="A955" s="1" t="s">
        <v>63</v>
      </c>
      <c r="B955" t="s">
        <v>64</v>
      </c>
      <c r="C955" t="str">
        <f>LOOKUP(A955,'DATA SHEET'!$A$2:$A$253,'DATA SHEET'!$E$2:$E$253)</f>
        <v>20227857</v>
      </c>
      <c r="D955">
        <f>LOOKUP(A955,'DATA SHEET'!$A$2:$A$253,'DATA SHEET'!$G$2:$G$253)</f>
        <v>6.35</v>
      </c>
      <c r="E955" t="str">
        <f>LOOKUP($A955,'DATA SHEET'!$A$2:$A$253,'DATA SHEET'!$H$2:$H$253)</f>
        <v>43.171783</v>
      </c>
      <c r="F955" t="str">
        <f>LOOKUP($A955,'DATA SHEET'!$A$2:$A$253,'DATA SHEET'!$I$2:$I$253)</f>
        <v xml:space="preserve"> -79.265237</v>
      </c>
      <c r="G955">
        <f>LOOKUP($A955,'DATA SHEET'!$A$2:$A$253,'DATA SHEET'!$J$2:$J$253)</f>
        <v>17</v>
      </c>
      <c r="H955" t="str">
        <f>LOOKUP($A955,'DATA SHEET'!$A$2:$A$253,'DATA SHEET'!$K$2:$K$253)</f>
        <v>Mostly Sunny</v>
      </c>
      <c r="I955" t="str">
        <f>LOOKUP($A955,'DATA SHEET'!$A$2:$A$253,'DATA SHEET'!$T$2:$T$253)</f>
        <v>SMALL</v>
      </c>
      <c r="J955" t="str">
        <f>LOOKUP($A955,'DATA SHEET'!$A$2:$A$253,'DATA SHEET'!$R$2:$R$253)</f>
        <v>NO</v>
      </c>
      <c r="K955" t="str">
        <f>LOOKUP($A955,'DATA SHEET'!$A$2:$A$253,'DATA SHEET'!$O$2:$O$253)</f>
        <v>Commercial</v>
      </c>
      <c r="L955" t="s">
        <v>15</v>
      </c>
      <c r="M955">
        <v>0.29062492431642595</v>
      </c>
      <c r="N955" t="s">
        <v>19</v>
      </c>
      <c r="O955">
        <v>0.749</v>
      </c>
    </row>
    <row r="956" spans="1:15" x14ac:dyDescent="0.25">
      <c r="A956" s="1" t="s">
        <v>63</v>
      </c>
      <c r="B956" t="s">
        <v>64</v>
      </c>
      <c r="C956" t="str">
        <f>LOOKUP(A956,'DATA SHEET'!$A$2:$A$253,'DATA SHEET'!$E$2:$E$253)</f>
        <v>20227857</v>
      </c>
      <c r="D956">
        <f>LOOKUP(A956,'DATA SHEET'!$A$2:$A$253,'DATA SHEET'!$G$2:$G$253)</f>
        <v>6.35</v>
      </c>
      <c r="E956" t="str">
        <f>LOOKUP($A956,'DATA SHEET'!$A$2:$A$253,'DATA SHEET'!$H$2:$H$253)</f>
        <v>43.171783</v>
      </c>
      <c r="F956" t="str">
        <f>LOOKUP($A956,'DATA SHEET'!$A$2:$A$253,'DATA SHEET'!$I$2:$I$253)</f>
        <v xml:space="preserve"> -79.265237</v>
      </c>
      <c r="G956">
        <f>LOOKUP($A956,'DATA SHEET'!$A$2:$A$253,'DATA SHEET'!$J$2:$J$253)</f>
        <v>17</v>
      </c>
      <c r="H956" t="str">
        <f>LOOKUP($A956,'DATA SHEET'!$A$2:$A$253,'DATA SHEET'!$K$2:$K$253)</f>
        <v>Mostly Sunny</v>
      </c>
      <c r="I956" t="str">
        <f>LOOKUP($A956,'DATA SHEET'!$A$2:$A$253,'DATA SHEET'!$T$2:$T$253)</f>
        <v>SMALL</v>
      </c>
      <c r="J956" t="str">
        <f>LOOKUP($A956,'DATA SHEET'!$A$2:$A$253,'DATA SHEET'!$R$2:$R$253)</f>
        <v>NO</v>
      </c>
      <c r="K956" t="str">
        <f>LOOKUP($A956,'DATA SHEET'!$A$2:$A$253,'DATA SHEET'!$O$2:$O$253)</f>
        <v>Commercial</v>
      </c>
      <c r="L956" t="s">
        <v>15</v>
      </c>
      <c r="M956">
        <v>0.29062492431642595</v>
      </c>
      <c r="N956" t="s">
        <v>19</v>
      </c>
      <c r="O956">
        <v>0.499</v>
      </c>
    </row>
    <row r="957" spans="1:15" x14ac:dyDescent="0.25">
      <c r="A957" s="1" t="s">
        <v>63</v>
      </c>
      <c r="B957" t="s">
        <v>64</v>
      </c>
      <c r="C957" t="str">
        <f>LOOKUP(A957,'DATA SHEET'!$A$2:$A$253,'DATA SHEET'!$E$2:$E$253)</f>
        <v>20227857</v>
      </c>
      <c r="D957">
        <f>LOOKUP(A957,'DATA SHEET'!$A$2:$A$253,'DATA SHEET'!$G$2:$G$253)</f>
        <v>6.35</v>
      </c>
      <c r="E957" t="str">
        <f>LOOKUP($A957,'DATA SHEET'!$A$2:$A$253,'DATA SHEET'!$H$2:$H$253)</f>
        <v>43.171783</v>
      </c>
      <c r="F957" t="str">
        <f>LOOKUP($A957,'DATA SHEET'!$A$2:$A$253,'DATA SHEET'!$I$2:$I$253)</f>
        <v xml:space="preserve"> -79.265237</v>
      </c>
      <c r="G957">
        <f>LOOKUP($A957,'DATA SHEET'!$A$2:$A$253,'DATA SHEET'!$J$2:$J$253)</f>
        <v>17</v>
      </c>
      <c r="H957" t="str">
        <f>LOOKUP($A957,'DATA SHEET'!$A$2:$A$253,'DATA SHEET'!$K$2:$K$253)</f>
        <v>Mostly Sunny</v>
      </c>
      <c r="I957" t="str">
        <f>LOOKUP($A957,'DATA SHEET'!$A$2:$A$253,'DATA SHEET'!$T$2:$T$253)</f>
        <v>SMALL</v>
      </c>
      <c r="J957" t="str">
        <f>LOOKUP($A957,'DATA SHEET'!$A$2:$A$253,'DATA SHEET'!$R$2:$R$253)</f>
        <v>NO</v>
      </c>
      <c r="K957" t="str">
        <f>LOOKUP($A957,'DATA SHEET'!$A$2:$A$253,'DATA SHEET'!$O$2:$O$253)</f>
        <v>Commercial</v>
      </c>
      <c r="L957" t="s">
        <v>15</v>
      </c>
      <c r="M957">
        <v>0.29062492431642595</v>
      </c>
      <c r="N957" t="s">
        <v>19</v>
      </c>
      <c r="O957">
        <v>0.503</v>
      </c>
    </row>
    <row r="958" spans="1:15" x14ac:dyDescent="0.25">
      <c r="A958" s="1" t="s">
        <v>63</v>
      </c>
      <c r="B958" t="s">
        <v>64</v>
      </c>
      <c r="C958" t="str">
        <f>LOOKUP(A958,'DATA SHEET'!$A$2:$A$253,'DATA SHEET'!$E$2:$E$253)</f>
        <v>20227857</v>
      </c>
      <c r="D958">
        <f>LOOKUP(A958,'DATA SHEET'!$A$2:$A$253,'DATA SHEET'!$G$2:$G$253)</f>
        <v>6.35</v>
      </c>
      <c r="E958" t="str">
        <f>LOOKUP($A958,'DATA SHEET'!$A$2:$A$253,'DATA SHEET'!$H$2:$H$253)</f>
        <v>43.171783</v>
      </c>
      <c r="F958" t="str">
        <f>LOOKUP($A958,'DATA SHEET'!$A$2:$A$253,'DATA SHEET'!$I$2:$I$253)</f>
        <v xml:space="preserve"> -79.265237</v>
      </c>
      <c r="G958">
        <f>LOOKUP($A958,'DATA SHEET'!$A$2:$A$253,'DATA SHEET'!$J$2:$J$253)</f>
        <v>17</v>
      </c>
      <c r="H958" t="str">
        <f>LOOKUP($A958,'DATA SHEET'!$A$2:$A$253,'DATA SHEET'!$K$2:$K$253)</f>
        <v>Mostly Sunny</v>
      </c>
      <c r="I958" t="str">
        <f>LOOKUP($A958,'DATA SHEET'!$A$2:$A$253,'DATA SHEET'!$T$2:$T$253)</f>
        <v>SMALL</v>
      </c>
      <c r="J958" t="str">
        <f>LOOKUP($A958,'DATA SHEET'!$A$2:$A$253,'DATA SHEET'!$R$2:$R$253)</f>
        <v>NO</v>
      </c>
      <c r="K958" t="str">
        <f>LOOKUP($A958,'DATA SHEET'!$A$2:$A$253,'DATA SHEET'!$O$2:$O$253)</f>
        <v>Commercial</v>
      </c>
      <c r="L958" t="s">
        <v>15</v>
      </c>
      <c r="M958">
        <v>0.29062492431642595</v>
      </c>
      <c r="N958" t="s">
        <v>19</v>
      </c>
      <c r="O958">
        <v>0.48899999999999999</v>
      </c>
    </row>
    <row r="959" spans="1:15" x14ac:dyDescent="0.25">
      <c r="A959" s="1" t="s">
        <v>63</v>
      </c>
      <c r="B959" t="s">
        <v>64</v>
      </c>
      <c r="C959" t="str">
        <f>LOOKUP(A959,'DATA SHEET'!$A$2:$A$253,'DATA SHEET'!$E$2:$E$253)</f>
        <v>20227857</v>
      </c>
      <c r="D959">
        <f>LOOKUP(A959,'DATA SHEET'!$A$2:$A$253,'DATA SHEET'!$G$2:$G$253)</f>
        <v>6.35</v>
      </c>
      <c r="E959" t="str">
        <f>LOOKUP($A959,'DATA SHEET'!$A$2:$A$253,'DATA SHEET'!$H$2:$H$253)</f>
        <v>43.171783</v>
      </c>
      <c r="F959" t="str">
        <f>LOOKUP($A959,'DATA SHEET'!$A$2:$A$253,'DATA SHEET'!$I$2:$I$253)</f>
        <v xml:space="preserve"> -79.265237</v>
      </c>
      <c r="G959">
        <f>LOOKUP($A959,'DATA SHEET'!$A$2:$A$253,'DATA SHEET'!$J$2:$J$253)</f>
        <v>17</v>
      </c>
      <c r="H959" t="str">
        <f>LOOKUP($A959,'DATA SHEET'!$A$2:$A$253,'DATA SHEET'!$K$2:$K$253)</f>
        <v>Mostly Sunny</v>
      </c>
      <c r="I959" t="str">
        <f>LOOKUP($A959,'DATA SHEET'!$A$2:$A$253,'DATA SHEET'!$T$2:$T$253)</f>
        <v>SMALL</v>
      </c>
      <c r="J959" t="str">
        <f>LOOKUP($A959,'DATA SHEET'!$A$2:$A$253,'DATA SHEET'!$R$2:$R$253)</f>
        <v>NO</v>
      </c>
      <c r="K959" t="str">
        <f>LOOKUP($A959,'DATA SHEET'!$A$2:$A$253,'DATA SHEET'!$O$2:$O$253)</f>
        <v>Commercial</v>
      </c>
      <c r="L959" t="s">
        <v>15</v>
      </c>
      <c r="M959">
        <v>0.29062492431642595</v>
      </c>
      <c r="N959" t="s">
        <v>19</v>
      </c>
      <c r="O959">
        <v>2.4990000000000001</v>
      </c>
    </row>
    <row r="960" spans="1:15" x14ac:dyDescent="0.25">
      <c r="A960" s="1" t="s">
        <v>63</v>
      </c>
      <c r="B960" t="s">
        <v>64</v>
      </c>
      <c r="C960" t="str">
        <f>LOOKUP(A960,'DATA SHEET'!$A$2:$A$253,'DATA SHEET'!$E$2:$E$253)</f>
        <v>20227857</v>
      </c>
      <c r="D960">
        <f>LOOKUP(A960,'DATA SHEET'!$A$2:$A$253,'DATA SHEET'!$G$2:$G$253)</f>
        <v>6.35</v>
      </c>
      <c r="E960" t="str">
        <f>LOOKUP($A960,'DATA SHEET'!$A$2:$A$253,'DATA SHEET'!$H$2:$H$253)</f>
        <v>43.171783</v>
      </c>
      <c r="F960" t="str">
        <f>LOOKUP($A960,'DATA SHEET'!$A$2:$A$253,'DATA SHEET'!$I$2:$I$253)</f>
        <v xml:space="preserve"> -79.265237</v>
      </c>
      <c r="G960">
        <f>LOOKUP($A960,'DATA SHEET'!$A$2:$A$253,'DATA SHEET'!$J$2:$J$253)</f>
        <v>17</v>
      </c>
      <c r="H960" t="str">
        <f>LOOKUP($A960,'DATA SHEET'!$A$2:$A$253,'DATA SHEET'!$K$2:$K$253)</f>
        <v>Mostly Sunny</v>
      </c>
      <c r="I960" t="str">
        <f>LOOKUP($A960,'DATA SHEET'!$A$2:$A$253,'DATA SHEET'!$T$2:$T$253)</f>
        <v>SMALL</v>
      </c>
      <c r="J960" t="str">
        <f>LOOKUP($A960,'DATA SHEET'!$A$2:$A$253,'DATA SHEET'!$R$2:$R$253)</f>
        <v>NO</v>
      </c>
      <c r="K960" t="str">
        <f>LOOKUP($A960,'DATA SHEET'!$A$2:$A$253,'DATA SHEET'!$O$2:$O$253)</f>
        <v>Commercial</v>
      </c>
      <c r="L960" t="s">
        <v>15</v>
      </c>
      <c r="M960">
        <v>0.29062492431642595</v>
      </c>
      <c r="N960" t="s">
        <v>19</v>
      </c>
      <c r="O960">
        <v>1.2490000000000001</v>
      </c>
    </row>
    <row r="961" spans="1:15" x14ac:dyDescent="0.25">
      <c r="A961" s="1" t="s">
        <v>63</v>
      </c>
      <c r="B961" t="s">
        <v>64</v>
      </c>
      <c r="C961" t="str">
        <f>LOOKUP(A961,'DATA SHEET'!$A$2:$A$253,'DATA SHEET'!$E$2:$E$253)</f>
        <v>20227857</v>
      </c>
      <c r="D961">
        <f>LOOKUP(A961,'DATA SHEET'!$A$2:$A$253,'DATA SHEET'!$G$2:$G$253)</f>
        <v>6.35</v>
      </c>
      <c r="E961" t="str">
        <f>LOOKUP($A961,'DATA SHEET'!$A$2:$A$253,'DATA SHEET'!$H$2:$H$253)</f>
        <v>43.171783</v>
      </c>
      <c r="F961" t="str">
        <f>LOOKUP($A961,'DATA SHEET'!$A$2:$A$253,'DATA SHEET'!$I$2:$I$253)</f>
        <v xml:space="preserve"> -79.265237</v>
      </c>
      <c r="G961">
        <f>LOOKUP($A961,'DATA SHEET'!$A$2:$A$253,'DATA SHEET'!$J$2:$J$253)</f>
        <v>17</v>
      </c>
      <c r="H961" t="str">
        <f>LOOKUP($A961,'DATA SHEET'!$A$2:$A$253,'DATA SHEET'!$K$2:$K$253)</f>
        <v>Mostly Sunny</v>
      </c>
      <c r="I961" t="str">
        <f>LOOKUP($A961,'DATA SHEET'!$A$2:$A$253,'DATA SHEET'!$T$2:$T$253)</f>
        <v>SMALL</v>
      </c>
      <c r="J961" t="str">
        <f>LOOKUP($A961,'DATA SHEET'!$A$2:$A$253,'DATA SHEET'!$R$2:$R$253)</f>
        <v>NO</v>
      </c>
      <c r="K961" t="str">
        <f>LOOKUP($A961,'DATA SHEET'!$A$2:$A$253,'DATA SHEET'!$O$2:$O$253)</f>
        <v>Commercial</v>
      </c>
      <c r="L961" t="s">
        <v>15</v>
      </c>
      <c r="M961">
        <v>0.29062492431642595</v>
      </c>
      <c r="N961" t="s">
        <v>19</v>
      </c>
      <c r="O961">
        <v>0.75800000000000001</v>
      </c>
    </row>
    <row r="962" spans="1:15" x14ac:dyDescent="0.25">
      <c r="A962" s="1" t="s">
        <v>63</v>
      </c>
      <c r="B962" t="s">
        <v>69</v>
      </c>
      <c r="C962" t="str">
        <f>LOOKUP(A962,'DATA SHEET'!$A$2:$A$253,'DATA SHEET'!$E$2:$E$253)</f>
        <v>20227857</v>
      </c>
      <c r="D962">
        <f>LOOKUP(A962,'DATA SHEET'!$A$2:$A$253,'DATA SHEET'!$G$2:$G$253)</f>
        <v>6.35</v>
      </c>
      <c r="E962" t="str">
        <f>LOOKUP($A962,'DATA SHEET'!$A$2:$A$253,'DATA SHEET'!$H$2:$H$253)</f>
        <v>43.171783</v>
      </c>
      <c r="F962" t="str">
        <f>LOOKUP($A962,'DATA SHEET'!$A$2:$A$253,'DATA SHEET'!$I$2:$I$253)</f>
        <v xml:space="preserve"> -79.265237</v>
      </c>
      <c r="G962">
        <f>LOOKUP($A962,'DATA SHEET'!$A$2:$A$253,'DATA SHEET'!$J$2:$J$253)</f>
        <v>17</v>
      </c>
      <c r="H962" t="str">
        <f>LOOKUP($A962,'DATA SHEET'!$A$2:$A$253,'DATA SHEET'!$K$2:$K$253)</f>
        <v>Mostly Sunny</v>
      </c>
      <c r="I962" t="str">
        <f>LOOKUP($A962,'DATA SHEET'!$A$2:$A$253,'DATA SHEET'!$T$2:$T$253)</f>
        <v>SMALL</v>
      </c>
      <c r="J962" t="str">
        <f>LOOKUP($A962,'DATA SHEET'!$A$2:$A$253,'DATA SHEET'!$R$2:$R$253)</f>
        <v>NO</v>
      </c>
      <c r="K962" t="str">
        <f>LOOKUP($A962,'DATA SHEET'!$A$2:$A$253,'DATA SHEET'!$O$2:$O$253)</f>
        <v>Commercial</v>
      </c>
      <c r="L962" t="s">
        <v>15</v>
      </c>
      <c r="M962">
        <v>0.29062492431642595</v>
      </c>
      <c r="N962" t="s">
        <v>19</v>
      </c>
      <c r="O962">
        <v>1.7490000000000001</v>
      </c>
    </row>
    <row r="963" spans="1:15" x14ac:dyDescent="0.25">
      <c r="A963" s="1" t="s">
        <v>63</v>
      </c>
      <c r="B963" t="s">
        <v>69</v>
      </c>
      <c r="C963" t="str">
        <f>LOOKUP(A963,'DATA SHEET'!$A$2:$A$253,'DATA SHEET'!$E$2:$E$253)</f>
        <v>20227857</v>
      </c>
      <c r="D963">
        <f>LOOKUP(A963,'DATA SHEET'!$A$2:$A$253,'DATA SHEET'!$G$2:$G$253)</f>
        <v>6.35</v>
      </c>
      <c r="E963" t="str">
        <f>LOOKUP($A963,'DATA SHEET'!$A$2:$A$253,'DATA SHEET'!$H$2:$H$253)</f>
        <v>43.171783</v>
      </c>
      <c r="F963" t="str">
        <f>LOOKUP($A963,'DATA SHEET'!$A$2:$A$253,'DATA SHEET'!$I$2:$I$253)</f>
        <v xml:space="preserve"> -79.265237</v>
      </c>
      <c r="G963">
        <f>LOOKUP($A963,'DATA SHEET'!$A$2:$A$253,'DATA SHEET'!$J$2:$J$253)</f>
        <v>17</v>
      </c>
      <c r="H963" t="str">
        <f>LOOKUP($A963,'DATA SHEET'!$A$2:$A$253,'DATA SHEET'!$K$2:$K$253)</f>
        <v>Mostly Sunny</v>
      </c>
      <c r="I963" t="str">
        <f>LOOKUP($A963,'DATA SHEET'!$A$2:$A$253,'DATA SHEET'!$T$2:$T$253)</f>
        <v>SMALL</v>
      </c>
      <c r="J963" t="str">
        <f>LOOKUP($A963,'DATA SHEET'!$A$2:$A$253,'DATA SHEET'!$R$2:$R$253)</f>
        <v>NO</v>
      </c>
      <c r="K963" t="str">
        <f>LOOKUP($A963,'DATA SHEET'!$A$2:$A$253,'DATA SHEET'!$O$2:$O$253)</f>
        <v>Commercial</v>
      </c>
      <c r="L963" t="s">
        <v>15</v>
      </c>
      <c r="M963">
        <v>0.29062492431642595</v>
      </c>
      <c r="N963" t="s">
        <v>19</v>
      </c>
      <c r="O963">
        <v>1.2490000000000001</v>
      </c>
    </row>
    <row r="964" spans="1:15" x14ac:dyDescent="0.25">
      <c r="A964" s="1" t="s">
        <v>63</v>
      </c>
      <c r="B964" t="s">
        <v>69</v>
      </c>
      <c r="C964" t="str">
        <f>LOOKUP(A964,'DATA SHEET'!$A$2:$A$253,'DATA SHEET'!$E$2:$E$253)</f>
        <v>20227857</v>
      </c>
      <c r="D964">
        <f>LOOKUP(A964,'DATA SHEET'!$A$2:$A$253,'DATA SHEET'!$G$2:$G$253)</f>
        <v>6.35</v>
      </c>
      <c r="E964" t="str">
        <f>LOOKUP($A964,'DATA SHEET'!$A$2:$A$253,'DATA SHEET'!$H$2:$H$253)</f>
        <v>43.171783</v>
      </c>
      <c r="F964" t="str">
        <f>LOOKUP($A964,'DATA SHEET'!$A$2:$A$253,'DATA SHEET'!$I$2:$I$253)</f>
        <v xml:space="preserve"> -79.265237</v>
      </c>
      <c r="G964">
        <f>LOOKUP($A964,'DATA SHEET'!$A$2:$A$253,'DATA SHEET'!$J$2:$J$253)</f>
        <v>17</v>
      </c>
      <c r="H964" t="str">
        <f>LOOKUP($A964,'DATA SHEET'!$A$2:$A$253,'DATA SHEET'!$K$2:$K$253)</f>
        <v>Mostly Sunny</v>
      </c>
      <c r="I964" t="str">
        <f>LOOKUP($A964,'DATA SHEET'!$A$2:$A$253,'DATA SHEET'!$T$2:$T$253)</f>
        <v>SMALL</v>
      </c>
      <c r="J964" t="str">
        <f>LOOKUP($A964,'DATA SHEET'!$A$2:$A$253,'DATA SHEET'!$R$2:$R$253)</f>
        <v>NO</v>
      </c>
      <c r="K964" t="str">
        <f>LOOKUP($A964,'DATA SHEET'!$A$2:$A$253,'DATA SHEET'!$O$2:$O$253)</f>
        <v>Commercial</v>
      </c>
      <c r="L964" t="s">
        <v>15</v>
      </c>
      <c r="M964">
        <v>0.29062492431642595</v>
      </c>
      <c r="N964" t="s">
        <v>19</v>
      </c>
      <c r="O964">
        <v>0.499</v>
      </c>
    </row>
    <row r="965" spans="1:15" x14ac:dyDescent="0.25">
      <c r="A965" s="1" t="s">
        <v>63</v>
      </c>
      <c r="B965" t="s">
        <v>69</v>
      </c>
      <c r="C965" t="str">
        <f>LOOKUP(A965,'DATA SHEET'!$A$2:$A$253,'DATA SHEET'!$E$2:$E$253)</f>
        <v>20227857</v>
      </c>
      <c r="D965">
        <f>LOOKUP(A965,'DATA SHEET'!$A$2:$A$253,'DATA SHEET'!$G$2:$G$253)</f>
        <v>6.35</v>
      </c>
      <c r="E965" t="str">
        <f>LOOKUP($A965,'DATA SHEET'!$A$2:$A$253,'DATA SHEET'!$H$2:$H$253)</f>
        <v>43.171783</v>
      </c>
      <c r="F965" t="str">
        <f>LOOKUP($A965,'DATA SHEET'!$A$2:$A$253,'DATA SHEET'!$I$2:$I$253)</f>
        <v xml:space="preserve"> -79.265237</v>
      </c>
      <c r="G965">
        <f>LOOKUP($A965,'DATA SHEET'!$A$2:$A$253,'DATA SHEET'!$J$2:$J$253)</f>
        <v>17</v>
      </c>
      <c r="H965" t="str">
        <f>LOOKUP($A965,'DATA SHEET'!$A$2:$A$253,'DATA SHEET'!$K$2:$K$253)</f>
        <v>Mostly Sunny</v>
      </c>
      <c r="I965" t="str">
        <f>LOOKUP($A965,'DATA SHEET'!$A$2:$A$253,'DATA SHEET'!$T$2:$T$253)</f>
        <v>SMALL</v>
      </c>
      <c r="J965" t="str">
        <f>LOOKUP($A965,'DATA SHEET'!$A$2:$A$253,'DATA SHEET'!$R$2:$R$253)</f>
        <v>NO</v>
      </c>
      <c r="K965" t="str">
        <f>LOOKUP($A965,'DATA SHEET'!$A$2:$A$253,'DATA SHEET'!$O$2:$O$253)</f>
        <v>Commercial</v>
      </c>
      <c r="L965" t="s">
        <v>15</v>
      </c>
      <c r="M965">
        <v>0.29062492431642595</v>
      </c>
      <c r="N965" t="s">
        <v>19</v>
      </c>
      <c r="O965">
        <v>0.749</v>
      </c>
    </row>
    <row r="966" spans="1:15" x14ac:dyDescent="0.25">
      <c r="A966" s="1" t="s">
        <v>63</v>
      </c>
      <c r="B966" t="s">
        <v>69</v>
      </c>
      <c r="C966" t="str">
        <f>LOOKUP(A966,'DATA SHEET'!$A$2:$A$253,'DATA SHEET'!$E$2:$E$253)</f>
        <v>20227857</v>
      </c>
      <c r="D966">
        <f>LOOKUP(A966,'DATA SHEET'!$A$2:$A$253,'DATA SHEET'!$G$2:$G$253)</f>
        <v>6.35</v>
      </c>
      <c r="E966" t="str">
        <f>LOOKUP($A966,'DATA SHEET'!$A$2:$A$253,'DATA SHEET'!$H$2:$H$253)</f>
        <v>43.171783</v>
      </c>
      <c r="F966" t="str">
        <f>LOOKUP($A966,'DATA SHEET'!$A$2:$A$253,'DATA SHEET'!$I$2:$I$253)</f>
        <v xml:space="preserve"> -79.265237</v>
      </c>
      <c r="G966">
        <f>LOOKUP($A966,'DATA SHEET'!$A$2:$A$253,'DATA SHEET'!$J$2:$J$253)</f>
        <v>17</v>
      </c>
      <c r="H966" t="str">
        <f>LOOKUP($A966,'DATA SHEET'!$A$2:$A$253,'DATA SHEET'!$K$2:$K$253)</f>
        <v>Mostly Sunny</v>
      </c>
      <c r="I966" t="str">
        <f>LOOKUP($A966,'DATA SHEET'!$A$2:$A$253,'DATA SHEET'!$T$2:$T$253)</f>
        <v>SMALL</v>
      </c>
      <c r="J966" t="str">
        <f>LOOKUP($A966,'DATA SHEET'!$A$2:$A$253,'DATA SHEET'!$R$2:$R$253)</f>
        <v>NO</v>
      </c>
      <c r="K966" t="str">
        <f>LOOKUP($A966,'DATA SHEET'!$A$2:$A$253,'DATA SHEET'!$O$2:$O$253)</f>
        <v>Commercial</v>
      </c>
      <c r="L966" t="s">
        <v>15</v>
      </c>
      <c r="M966">
        <v>0.29062492431642595</v>
      </c>
      <c r="N966" t="s">
        <v>19</v>
      </c>
      <c r="O966">
        <v>0.749</v>
      </c>
    </row>
    <row r="967" spans="1:15" x14ac:dyDescent="0.25">
      <c r="A967" s="1" t="s">
        <v>63</v>
      </c>
      <c r="B967" t="s">
        <v>69</v>
      </c>
      <c r="C967" t="str">
        <f>LOOKUP(A967,'DATA SHEET'!$A$2:$A$253,'DATA SHEET'!$E$2:$E$253)</f>
        <v>20227857</v>
      </c>
      <c r="D967">
        <f>LOOKUP(A967,'DATA SHEET'!$A$2:$A$253,'DATA SHEET'!$G$2:$G$253)</f>
        <v>6.35</v>
      </c>
      <c r="E967" t="str">
        <f>LOOKUP($A967,'DATA SHEET'!$A$2:$A$253,'DATA SHEET'!$H$2:$H$253)</f>
        <v>43.171783</v>
      </c>
      <c r="F967" t="str">
        <f>LOOKUP($A967,'DATA SHEET'!$A$2:$A$253,'DATA SHEET'!$I$2:$I$253)</f>
        <v xml:space="preserve"> -79.265237</v>
      </c>
      <c r="G967">
        <f>LOOKUP($A967,'DATA SHEET'!$A$2:$A$253,'DATA SHEET'!$J$2:$J$253)</f>
        <v>17</v>
      </c>
      <c r="H967" t="str">
        <f>LOOKUP($A967,'DATA SHEET'!$A$2:$A$253,'DATA SHEET'!$K$2:$K$253)</f>
        <v>Mostly Sunny</v>
      </c>
      <c r="I967" t="str">
        <f>LOOKUP($A967,'DATA SHEET'!$A$2:$A$253,'DATA SHEET'!$T$2:$T$253)</f>
        <v>SMALL</v>
      </c>
      <c r="J967" t="str">
        <f>LOOKUP($A967,'DATA SHEET'!$A$2:$A$253,'DATA SHEET'!$R$2:$R$253)</f>
        <v>NO</v>
      </c>
      <c r="K967" t="str">
        <f>LOOKUP($A967,'DATA SHEET'!$A$2:$A$253,'DATA SHEET'!$O$2:$O$253)</f>
        <v>Commercial</v>
      </c>
      <c r="L967" t="s">
        <v>15</v>
      </c>
      <c r="M967">
        <v>0.29062492431642595</v>
      </c>
      <c r="N967" t="s">
        <v>19</v>
      </c>
      <c r="O967">
        <v>0.749</v>
      </c>
    </row>
    <row r="968" spans="1:15" x14ac:dyDescent="0.25">
      <c r="A968" s="1" t="s">
        <v>63</v>
      </c>
      <c r="B968" t="s">
        <v>69</v>
      </c>
      <c r="C968" t="str">
        <f>LOOKUP(A968,'DATA SHEET'!$A$2:$A$253,'DATA SHEET'!$E$2:$E$253)</f>
        <v>20227857</v>
      </c>
      <c r="D968">
        <f>LOOKUP(A968,'DATA SHEET'!$A$2:$A$253,'DATA SHEET'!$G$2:$G$253)</f>
        <v>6.35</v>
      </c>
      <c r="E968" t="str">
        <f>LOOKUP($A968,'DATA SHEET'!$A$2:$A$253,'DATA SHEET'!$H$2:$H$253)</f>
        <v>43.171783</v>
      </c>
      <c r="F968" t="str">
        <f>LOOKUP($A968,'DATA SHEET'!$A$2:$A$253,'DATA SHEET'!$I$2:$I$253)</f>
        <v xml:space="preserve"> -79.265237</v>
      </c>
      <c r="G968">
        <f>LOOKUP($A968,'DATA SHEET'!$A$2:$A$253,'DATA SHEET'!$J$2:$J$253)</f>
        <v>17</v>
      </c>
      <c r="H968" t="str">
        <f>LOOKUP($A968,'DATA SHEET'!$A$2:$A$253,'DATA SHEET'!$K$2:$K$253)</f>
        <v>Mostly Sunny</v>
      </c>
      <c r="I968" t="str">
        <f>LOOKUP($A968,'DATA SHEET'!$A$2:$A$253,'DATA SHEET'!$T$2:$T$253)</f>
        <v>SMALL</v>
      </c>
      <c r="J968" t="str">
        <f>LOOKUP($A968,'DATA SHEET'!$A$2:$A$253,'DATA SHEET'!$R$2:$R$253)</f>
        <v>NO</v>
      </c>
      <c r="K968" t="str">
        <f>LOOKUP($A968,'DATA SHEET'!$A$2:$A$253,'DATA SHEET'!$O$2:$O$253)</f>
        <v>Commercial</v>
      </c>
      <c r="L968" t="s">
        <v>15</v>
      </c>
      <c r="M968">
        <v>0.29062492431642595</v>
      </c>
      <c r="N968" t="s">
        <v>19</v>
      </c>
      <c r="O968">
        <v>0.999</v>
      </c>
    </row>
    <row r="969" spans="1:15" x14ac:dyDescent="0.25">
      <c r="A969" s="1" t="s">
        <v>63</v>
      </c>
      <c r="B969" t="s">
        <v>69</v>
      </c>
      <c r="C969" t="str">
        <f>LOOKUP(A969,'DATA SHEET'!$A$2:$A$253,'DATA SHEET'!$E$2:$E$253)</f>
        <v>20227857</v>
      </c>
      <c r="D969">
        <f>LOOKUP(A969,'DATA SHEET'!$A$2:$A$253,'DATA SHEET'!$G$2:$G$253)</f>
        <v>6.35</v>
      </c>
      <c r="E969" t="str">
        <f>LOOKUP($A969,'DATA SHEET'!$A$2:$A$253,'DATA SHEET'!$H$2:$H$253)</f>
        <v>43.171783</v>
      </c>
      <c r="F969" t="str">
        <f>LOOKUP($A969,'DATA SHEET'!$A$2:$A$253,'DATA SHEET'!$I$2:$I$253)</f>
        <v xml:space="preserve"> -79.265237</v>
      </c>
      <c r="G969">
        <f>LOOKUP($A969,'DATA SHEET'!$A$2:$A$253,'DATA SHEET'!$J$2:$J$253)</f>
        <v>17</v>
      </c>
      <c r="H969" t="str">
        <f>LOOKUP($A969,'DATA SHEET'!$A$2:$A$253,'DATA SHEET'!$K$2:$K$253)</f>
        <v>Mostly Sunny</v>
      </c>
      <c r="I969" t="str">
        <f>LOOKUP($A969,'DATA SHEET'!$A$2:$A$253,'DATA SHEET'!$T$2:$T$253)</f>
        <v>SMALL</v>
      </c>
      <c r="J969" t="str">
        <f>LOOKUP($A969,'DATA SHEET'!$A$2:$A$253,'DATA SHEET'!$R$2:$R$253)</f>
        <v>NO</v>
      </c>
      <c r="K969" t="str">
        <f>LOOKUP($A969,'DATA SHEET'!$A$2:$A$253,'DATA SHEET'!$O$2:$O$253)</f>
        <v>Commercial</v>
      </c>
      <c r="L969" t="s">
        <v>15</v>
      </c>
      <c r="M969">
        <v>0.29062492431642595</v>
      </c>
      <c r="N969" t="s">
        <v>19</v>
      </c>
      <c r="O969">
        <v>0.749</v>
      </c>
    </row>
    <row r="970" spans="1:15" x14ac:dyDescent="0.25">
      <c r="A970" s="1" t="s">
        <v>63</v>
      </c>
      <c r="B970" t="s">
        <v>69</v>
      </c>
      <c r="C970" t="str">
        <f>LOOKUP(A970,'DATA SHEET'!$A$2:$A$253,'DATA SHEET'!$E$2:$E$253)</f>
        <v>20227857</v>
      </c>
      <c r="D970">
        <f>LOOKUP(A970,'DATA SHEET'!$A$2:$A$253,'DATA SHEET'!$G$2:$G$253)</f>
        <v>6.35</v>
      </c>
      <c r="E970" t="str">
        <f>LOOKUP($A970,'DATA SHEET'!$A$2:$A$253,'DATA SHEET'!$H$2:$H$253)</f>
        <v>43.171783</v>
      </c>
      <c r="F970" t="str">
        <f>LOOKUP($A970,'DATA SHEET'!$A$2:$A$253,'DATA SHEET'!$I$2:$I$253)</f>
        <v xml:space="preserve"> -79.265237</v>
      </c>
      <c r="G970">
        <f>LOOKUP($A970,'DATA SHEET'!$A$2:$A$253,'DATA SHEET'!$J$2:$J$253)</f>
        <v>17</v>
      </c>
      <c r="H970" t="str">
        <f>LOOKUP($A970,'DATA SHEET'!$A$2:$A$253,'DATA SHEET'!$K$2:$K$253)</f>
        <v>Mostly Sunny</v>
      </c>
      <c r="I970" t="str">
        <f>LOOKUP($A970,'DATA SHEET'!$A$2:$A$253,'DATA SHEET'!$T$2:$T$253)</f>
        <v>SMALL</v>
      </c>
      <c r="J970" t="str">
        <f>LOOKUP($A970,'DATA SHEET'!$A$2:$A$253,'DATA SHEET'!$R$2:$R$253)</f>
        <v>NO</v>
      </c>
      <c r="K970" t="str">
        <f>LOOKUP($A970,'DATA SHEET'!$A$2:$A$253,'DATA SHEET'!$O$2:$O$253)</f>
        <v>Commercial</v>
      </c>
      <c r="L970" t="s">
        <v>15</v>
      </c>
      <c r="M970">
        <v>0.29062492431642595</v>
      </c>
      <c r="N970" t="s">
        <v>19</v>
      </c>
      <c r="O970">
        <v>0.499</v>
      </c>
    </row>
    <row r="971" spans="1:15" x14ac:dyDescent="0.25">
      <c r="A971" s="1" t="s">
        <v>63</v>
      </c>
      <c r="B971" t="s">
        <v>69</v>
      </c>
      <c r="C971" t="str">
        <f>LOOKUP(A971,'DATA SHEET'!$A$2:$A$253,'DATA SHEET'!$E$2:$E$253)</f>
        <v>20227857</v>
      </c>
      <c r="D971">
        <f>LOOKUP(A971,'DATA SHEET'!$A$2:$A$253,'DATA SHEET'!$G$2:$G$253)</f>
        <v>6.35</v>
      </c>
      <c r="E971" t="str">
        <f>LOOKUP($A971,'DATA SHEET'!$A$2:$A$253,'DATA SHEET'!$H$2:$H$253)</f>
        <v>43.171783</v>
      </c>
      <c r="F971" t="str">
        <f>LOOKUP($A971,'DATA SHEET'!$A$2:$A$253,'DATA SHEET'!$I$2:$I$253)</f>
        <v xml:space="preserve"> -79.265237</v>
      </c>
      <c r="G971">
        <f>LOOKUP($A971,'DATA SHEET'!$A$2:$A$253,'DATA SHEET'!$J$2:$J$253)</f>
        <v>17</v>
      </c>
      <c r="H971" t="str">
        <f>LOOKUP($A971,'DATA SHEET'!$A$2:$A$253,'DATA SHEET'!$K$2:$K$253)</f>
        <v>Mostly Sunny</v>
      </c>
      <c r="I971" t="str">
        <f>LOOKUP($A971,'DATA SHEET'!$A$2:$A$253,'DATA SHEET'!$T$2:$T$253)</f>
        <v>SMALL</v>
      </c>
      <c r="J971" t="str">
        <f>LOOKUP($A971,'DATA SHEET'!$A$2:$A$253,'DATA SHEET'!$R$2:$R$253)</f>
        <v>NO</v>
      </c>
      <c r="K971" t="str">
        <f>LOOKUP($A971,'DATA SHEET'!$A$2:$A$253,'DATA SHEET'!$O$2:$O$253)</f>
        <v>Commercial</v>
      </c>
      <c r="L971" t="s">
        <v>15</v>
      </c>
      <c r="M971">
        <v>0.29062492431642595</v>
      </c>
      <c r="N971" t="s">
        <v>19</v>
      </c>
      <c r="O971">
        <v>0.499</v>
      </c>
    </row>
    <row r="972" spans="1:15" x14ac:dyDescent="0.25">
      <c r="A972" s="1" t="s">
        <v>63</v>
      </c>
      <c r="B972" t="s">
        <v>69</v>
      </c>
      <c r="C972" t="str">
        <f>LOOKUP(A972,'DATA SHEET'!$A$2:$A$253,'DATA SHEET'!$E$2:$E$253)</f>
        <v>20227857</v>
      </c>
      <c r="D972">
        <f>LOOKUP(A972,'DATA SHEET'!$A$2:$A$253,'DATA SHEET'!$G$2:$G$253)</f>
        <v>6.35</v>
      </c>
      <c r="E972" t="str">
        <f>LOOKUP($A972,'DATA SHEET'!$A$2:$A$253,'DATA SHEET'!$H$2:$H$253)</f>
        <v>43.171783</v>
      </c>
      <c r="F972" t="str">
        <f>LOOKUP($A972,'DATA SHEET'!$A$2:$A$253,'DATA SHEET'!$I$2:$I$253)</f>
        <v xml:space="preserve"> -79.265237</v>
      </c>
      <c r="G972">
        <f>LOOKUP($A972,'DATA SHEET'!$A$2:$A$253,'DATA SHEET'!$J$2:$J$253)</f>
        <v>17</v>
      </c>
      <c r="H972" t="str">
        <f>LOOKUP($A972,'DATA SHEET'!$A$2:$A$253,'DATA SHEET'!$K$2:$K$253)</f>
        <v>Mostly Sunny</v>
      </c>
      <c r="I972" t="str">
        <f>LOOKUP($A972,'DATA SHEET'!$A$2:$A$253,'DATA SHEET'!$T$2:$T$253)</f>
        <v>SMALL</v>
      </c>
      <c r="J972" t="str">
        <f>LOOKUP($A972,'DATA SHEET'!$A$2:$A$253,'DATA SHEET'!$R$2:$R$253)</f>
        <v>NO</v>
      </c>
      <c r="K972" t="str">
        <f>LOOKUP($A972,'DATA SHEET'!$A$2:$A$253,'DATA SHEET'!$O$2:$O$253)</f>
        <v>Commercial</v>
      </c>
      <c r="L972" t="s">
        <v>15</v>
      </c>
      <c r="M972">
        <v>0.29062492431642595</v>
      </c>
      <c r="N972" t="s">
        <v>19</v>
      </c>
      <c r="O972">
        <v>0.499</v>
      </c>
    </row>
    <row r="973" spans="1:15" x14ac:dyDescent="0.25">
      <c r="A973" s="1" t="s">
        <v>63</v>
      </c>
      <c r="B973" t="s">
        <v>69</v>
      </c>
      <c r="C973" t="str">
        <f>LOOKUP(A973,'DATA SHEET'!$A$2:$A$253,'DATA SHEET'!$E$2:$E$253)</f>
        <v>20227857</v>
      </c>
      <c r="D973">
        <f>LOOKUP(A973,'DATA SHEET'!$A$2:$A$253,'DATA SHEET'!$G$2:$G$253)</f>
        <v>6.35</v>
      </c>
      <c r="E973" t="str">
        <f>LOOKUP($A973,'DATA SHEET'!$A$2:$A$253,'DATA SHEET'!$H$2:$H$253)</f>
        <v>43.171783</v>
      </c>
      <c r="F973" t="str">
        <f>LOOKUP($A973,'DATA SHEET'!$A$2:$A$253,'DATA SHEET'!$I$2:$I$253)</f>
        <v xml:space="preserve"> -79.265237</v>
      </c>
      <c r="G973">
        <f>LOOKUP($A973,'DATA SHEET'!$A$2:$A$253,'DATA SHEET'!$J$2:$J$253)</f>
        <v>17</v>
      </c>
      <c r="H973" t="str">
        <f>LOOKUP($A973,'DATA SHEET'!$A$2:$A$253,'DATA SHEET'!$K$2:$K$253)</f>
        <v>Mostly Sunny</v>
      </c>
      <c r="I973" t="str">
        <f>LOOKUP($A973,'DATA SHEET'!$A$2:$A$253,'DATA SHEET'!$T$2:$T$253)</f>
        <v>SMALL</v>
      </c>
      <c r="J973" t="str">
        <f>LOOKUP($A973,'DATA SHEET'!$A$2:$A$253,'DATA SHEET'!$R$2:$R$253)</f>
        <v>NO</v>
      </c>
      <c r="K973" t="str">
        <f>LOOKUP($A973,'DATA SHEET'!$A$2:$A$253,'DATA SHEET'!$O$2:$O$253)</f>
        <v>Commercial</v>
      </c>
      <c r="L973" t="s">
        <v>15</v>
      </c>
      <c r="M973">
        <v>0.29062492431642595</v>
      </c>
      <c r="N973" t="s">
        <v>19</v>
      </c>
      <c r="O973">
        <v>5.2489999999999997</v>
      </c>
    </row>
    <row r="974" spans="1:15" x14ac:dyDescent="0.25">
      <c r="A974" s="1" t="s">
        <v>63</v>
      </c>
      <c r="B974" t="s">
        <v>69</v>
      </c>
      <c r="C974" t="str">
        <f>LOOKUP(A974,'DATA SHEET'!$A$2:$A$253,'DATA SHEET'!$E$2:$E$253)</f>
        <v>20227857</v>
      </c>
      <c r="D974">
        <f>LOOKUP(A974,'DATA SHEET'!$A$2:$A$253,'DATA SHEET'!$G$2:$G$253)</f>
        <v>6.35</v>
      </c>
      <c r="E974" t="str">
        <f>LOOKUP($A974,'DATA SHEET'!$A$2:$A$253,'DATA SHEET'!$H$2:$H$253)</f>
        <v>43.171783</v>
      </c>
      <c r="F974" t="str">
        <f>LOOKUP($A974,'DATA SHEET'!$A$2:$A$253,'DATA SHEET'!$I$2:$I$253)</f>
        <v xml:space="preserve"> -79.265237</v>
      </c>
      <c r="G974">
        <f>LOOKUP($A974,'DATA SHEET'!$A$2:$A$253,'DATA SHEET'!$J$2:$J$253)</f>
        <v>17</v>
      </c>
      <c r="H974" t="str">
        <f>LOOKUP($A974,'DATA SHEET'!$A$2:$A$253,'DATA SHEET'!$K$2:$K$253)</f>
        <v>Mostly Sunny</v>
      </c>
      <c r="I974" t="str">
        <f>LOOKUP($A974,'DATA SHEET'!$A$2:$A$253,'DATA SHEET'!$T$2:$T$253)</f>
        <v>SMALL</v>
      </c>
      <c r="J974" t="str">
        <f>LOOKUP($A974,'DATA SHEET'!$A$2:$A$253,'DATA SHEET'!$R$2:$R$253)</f>
        <v>NO</v>
      </c>
      <c r="K974" t="str">
        <f>LOOKUP($A974,'DATA SHEET'!$A$2:$A$253,'DATA SHEET'!$O$2:$O$253)</f>
        <v>Commercial</v>
      </c>
      <c r="L974" t="s">
        <v>15</v>
      </c>
      <c r="M974">
        <v>0.29062492431642595</v>
      </c>
      <c r="N974" t="s">
        <v>19</v>
      </c>
      <c r="O974">
        <v>0.749</v>
      </c>
    </row>
    <row r="975" spans="1:15" x14ac:dyDescent="0.25">
      <c r="A975" s="1" t="s">
        <v>63</v>
      </c>
      <c r="B975" t="s">
        <v>69</v>
      </c>
      <c r="C975" t="str">
        <f>LOOKUP(A975,'DATA SHEET'!$A$2:$A$253,'DATA SHEET'!$E$2:$E$253)</f>
        <v>20227857</v>
      </c>
      <c r="D975">
        <f>LOOKUP(A975,'DATA SHEET'!$A$2:$A$253,'DATA SHEET'!$G$2:$G$253)</f>
        <v>6.35</v>
      </c>
      <c r="E975" t="str">
        <f>LOOKUP($A975,'DATA SHEET'!$A$2:$A$253,'DATA SHEET'!$H$2:$H$253)</f>
        <v>43.171783</v>
      </c>
      <c r="F975" t="str">
        <f>LOOKUP($A975,'DATA SHEET'!$A$2:$A$253,'DATA SHEET'!$I$2:$I$253)</f>
        <v xml:space="preserve"> -79.265237</v>
      </c>
      <c r="G975">
        <f>LOOKUP($A975,'DATA SHEET'!$A$2:$A$253,'DATA SHEET'!$J$2:$J$253)</f>
        <v>17</v>
      </c>
      <c r="H975" t="str">
        <f>LOOKUP($A975,'DATA SHEET'!$A$2:$A$253,'DATA SHEET'!$K$2:$K$253)</f>
        <v>Mostly Sunny</v>
      </c>
      <c r="I975" t="str">
        <f>LOOKUP($A975,'DATA SHEET'!$A$2:$A$253,'DATA SHEET'!$T$2:$T$253)</f>
        <v>SMALL</v>
      </c>
      <c r="J975" t="str">
        <f>LOOKUP($A975,'DATA SHEET'!$A$2:$A$253,'DATA SHEET'!$R$2:$R$253)</f>
        <v>NO</v>
      </c>
      <c r="K975" t="str">
        <f>LOOKUP($A975,'DATA SHEET'!$A$2:$A$253,'DATA SHEET'!$O$2:$O$253)</f>
        <v>Commercial</v>
      </c>
      <c r="L975" t="s">
        <v>15</v>
      </c>
      <c r="M975">
        <v>0.29062492431642595</v>
      </c>
      <c r="N975" t="s">
        <v>19</v>
      </c>
      <c r="O975">
        <v>3.4990000000000001</v>
      </c>
    </row>
    <row r="976" spans="1:15" x14ac:dyDescent="0.25">
      <c r="A976" s="1" t="s">
        <v>63</v>
      </c>
      <c r="B976" t="s">
        <v>69</v>
      </c>
      <c r="C976" t="str">
        <f>LOOKUP(A976,'DATA SHEET'!$A$2:$A$253,'DATA SHEET'!$E$2:$E$253)</f>
        <v>20227857</v>
      </c>
      <c r="D976">
        <f>LOOKUP(A976,'DATA SHEET'!$A$2:$A$253,'DATA SHEET'!$G$2:$G$253)</f>
        <v>6.35</v>
      </c>
      <c r="E976" t="str">
        <f>LOOKUP($A976,'DATA SHEET'!$A$2:$A$253,'DATA SHEET'!$H$2:$H$253)</f>
        <v>43.171783</v>
      </c>
      <c r="F976" t="str">
        <f>LOOKUP($A976,'DATA SHEET'!$A$2:$A$253,'DATA SHEET'!$I$2:$I$253)</f>
        <v xml:space="preserve"> -79.265237</v>
      </c>
      <c r="G976">
        <f>LOOKUP($A976,'DATA SHEET'!$A$2:$A$253,'DATA SHEET'!$J$2:$J$253)</f>
        <v>17</v>
      </c>
      <c r="H976" t="str">
        <f>LOOKUP($A976,'DATA SHEET'!$A$2:$A$253,'DATA SHEET'!$K$2:$K$253)</f>
        <v>Mostly Sunny</v>
      </c>
      <c r="I976" t="str">
        <f>LOOKUP($A976,'DATA SHEET'!$A$2:$A$253,'DATA SHEET'!$T$2:$T$253)</f>
        <v>SMALL</v>
      </c>
      <c r="J976" t="str">
        <f>LOOKUP($A976,'DATA SHEET'!$A$2:$A$253,'DATA SHEET'!$R$2:$R$253)</f>
        <v>NO</v>
      </c>
      <c r="K976" t="str">
        <f>LOOKUP($A976,'DATA SHEET'!$A$2:$A$253,'DATA SHEET'!$O$2:$O$253)</f>
        <v>Commercial</v>
      </c>
      <c r="L976" t="s">
        <v>15</v>
      </c>
      <c r="M976">
        <v>0.29062492431642595</v>
      </c>
      <c r="N976" t="s">
        <v>19</v>
      </c>
      <c r="O976">
        <v>0.52400000000000002</v>
      </c>
    </row>
    <row r="977" spans="1:15" x14ac:dyDescent="0.25">
      <c r="A977" s="1" t="s">
        <v>63</v>
      </c>
      <c r="B977" t="s">
        <v>69</v>
      </c>
      <c r="C977" t="str">
        <f>LOOKUP(A977,'DATA SHEET'!$A$2:$A$253,'DATA SHEET'!$E$2:$E$253)</f>
        <v>20227857</v>
      </c>
      <c r="D977">
        <f>LOOKUP(A977,'DATA SHEET'!$A$2:$A$253,'DATA SHEET'!$G$2:$G$253)</f>
        <v>6.35</v>
      </c>
      <c r="E977" t="str">
        <f>LOOKUP($A977,'DATA SHEET'!$A$2:$A$253,'DATA SHEET'!$H$2:$H$253)</f>
        <v>43.171783</v>
      </c>
      <c r="F977" t="str">
        <f>LOOKUP($A977,'DATA SHEET'!$A$2:$A$253,'DATA SHEET'!$I$2:$I$253)</f>
        <v xml:space="preserve"> -79.265237</v>
      </c>
      <c r="G977">
        <f>LOOKUP($A977,'DATA SHEET'!$A$2:$A$253,'DATA SHEET'!$J$2:$J$253)</f>
        <v>17</v>
      </c>
      <c r="H977" t="str">
        <f>LOOKUP($A977,'DATA SHEET'!$A$2:$A$253,'DATA SHEET'!$K$2:$K$253)</f>
        <v>Mostly Sunny</v>
      </c>
      <c r="I977" t="str">
        <f>LOOKUP($A977,'DATA SHEET'!$A$2:$A$253,'DATA SHEET'!$T$2:$T$253)</f>
        <v>SMALL</v>
      </c>
      <c r="J977" t="str">
        <f>LOOKUP($A977,'DATA SHEET'!$A$2:$A$253,'DATA SHEET'!$R$2:$R$253)</f>
        <v>NO</v>
      </c>
      <c r="K977" t="str">
        <f>LOOKUP($A977,'DATA SHEET'!$A$2:$A$253,'DATA SHEET'!$O$2:$O$253)</f>
        <v>Commercial</v>
      </c>
      <c r="L977" t="s">
        <v>15</v>
      </c>
      <c r="M977">
        <v>0.29062492431642595</v>
      </c>
      <c r="N977" t="s">
        <v>19</v>
      </c>
      <c r="O977">
        <v>2.4990000000000001</v>
      </c>
    </row>
    <row r="978" spans="1:15" x14ac:dyDescent="0.25">
      <c r="A978" s="1" t="s">
        <v>63</v>
      </c>
      <c r="B978" t="s">
        <v>69</v>
      </c>
      <c r="C978" t="str">
        <f>LOOKUP(A978,'DATA SHEET'!$A$2:$A$253,'DATA SHEET'!$E$2:$E$253)</f>
        <v>20227857</v>
      </c>
      <c r="D978">
        <f>LOOKUP(A978,'DATA SHEET'!$A$2:$A$253,'DATA SHEET'!$G$2:$G$253)</f>
        <v>6.35</v>
      </c>
      <c r="E978" t="str">
        <f>LOOKUP($A978,'DATA SHEET'!$A$2:$A$253,'DATA SHEET'!$H$2:$H$253)</f>
        <v>43.171783</v>
      </c>
      <c r="F978" t="str">
        <f>LOOKUP($A978,'DATA SHEET'!$A$2:$A$253,'DATA SHEET'!$I$2:$I$253)</f>
        <v xml:space="preserve"> -79.265237</v>
      </c>
      <c r="G978">
        <f>LOOKUP($A978,'DATA SHEET'!$A$2:$A$253,'DATA SHEET'!$J$2:$J$253)</f>
        <v>17</v>
      </c>
      <c r="H978" t="str">
        <f>LOOKUP($A978,'DATA SHEET'!$A$2:$A$253,'DATA SHEET'!$K$2:$K$253)</f>
        <v>Mostly Sunny</v>
      </c>
      <c r="I978" t="str">
        <f>LOOKUP($A978,'DATA SHEET'!$A$2:$A$253,'DATA SHEET'!$T$2:$T$253)</f>
        <v>SMALL</v>
      </c>
      <c r="J978" t="str">
        <f>LOOKUP($A978,'DATA SHEET'!$A$2:$A$253,'DATA SHEET'!$R$2:$R$253)</f>
        <v>NO</v>
      </c>
      <c r="K978" t="str">
        <f>LOOKUP($A978,'DATA SHEET'!$A$2:$A$253,'DATA SHEET'!$O$2:$O$253)</f>
        <v>Commercial</v>
      </c>
      <c r="L978" t="s">
        <v>15</v>
      </c>
      <c r="M978">
        <v>0.29062492431642595</v>
      </c>
      <c r="N978" t="s">
        <v>19</v>
      </c>
      <c r="O978">
        <v>0.499</v>
      </c>
    </row>
    <row r="979" spans="1:15" x14ac:dyDescent="0.25">
      <c r="A979" s="1" t="s">
        <v>63</v>
      </c>
      <c r="B979" t="s">
        <v>69</v>
      </c>
      <c r="C979" t="str">
        <f>LOOKUP(A979,'DATA SHEET'!$A$2:$A$253,'DATA SHEET'!$E$2:$E$253)</f>
        <v>20227857</v>
      </c>
      <c r="D979">
        <f>LOOKUP(A979,'DATA SHEET'!$A$2:$A$253,'DATA SHEET'!$G$2:$G$253)</f>
        <v>6.35</v>
      </c>
      <c r="E979" t="str">
        <f>LOOKUP($A979,'DATA SHEET'!$A$2:$A$253,'DATA SHEET'!$H$2:$H$253)</f>
        <v>43.171783</v>
      </c>
      <c r="F979" t="str">
        <f>LOOKUP($A979,'DATA SHEET'!$A$2:$A$253,'DATA SHEET'!$I$2:$I$253)</f>
        <v xml:space="preserve"> -79.265237</v>
      </c>
      <c r="G979">
        <f>LOOKUP($A979,'DATA SHEET'!$A$2:$A$253,'DATA SHEET'!$J$2:$J$253)</f>
        <v>17</v>
      </c>
      <c r="H979" t="str">
        <f>LOOKUP($A979,'DATA SHEET'!$A$2:$A$253,'DATA SHEET'!$K$2:$K$253)</f>
        <v>Mostly Sunny</v>
      </c>
      <c r="I979" t="str">
        <f>LOOKUP($A979,'DATA SHEET'!$A$2:$A$253,'DATA SHEET'!$T$2:$T$253)</f>
        <v>SMALL</v>
      </c>
      <c r="J979" t="str">
        <f>LOOKUP($A979,'DATA SHEET'!$A$2:$A$253,'DATA SHEET'!$R$2:$R$253)</f>
        <v>NO</v>
      </c>
      <c r="K979" t="str">
        <f>LOOKUP($A979,'DATA SHEET'!$A$2:$A$253,'DATA SHEET'!$O$2:$O$253)</f>
        <v>Commercial</v>
      </c>
      <c r="L979" t="s">
        <v>15</v>
      </c>
      <c r="M979">
        <v>0.29062492431642595</v>
      </c>
      <c r="N979" t="s">
        <v>19</v>
      </c>
      <c r="O979">
        <v>0.749</v>
      </c>
    </row>
    <row r="980" spans="1:15" x14ac:dyDescent="0.25">
      <c r="A980" s="1" t="s">
        <v>63</v>
      </c>
      <c r="B980" t="s">
        <v>69</v>
      </c>
      <c r="C980" t="str">
        <f>LOOKUP(A980,'DATA SHEET'!$A$2:$A$253,'DATA SHEET'!$E$2:$E$253)</f>
        <v>20227857</v>
      </c>
      <c r="D980">
        <f>LOOKUP(A980,'DATA SHEET'!$A$2:$A$253,'DATA SHEET'!$G$2:$G$253)</f>
        <v>6.35</v>
      </c>
      <c r="E980" t="str">
        <f>LOOKUP($A980,'DATA SHEET'!$A$2:$A$253,'DATA SHEET'!$H$2:$H$253)</f>
        <v>43.171783</v>
      </c>
      <c r="F980" t="str">
        <f>LOOKUP($A980,'DATA SHEET'!$A$2:$A$253,'DATA SHEET'!$I$2:$I$253)</f>
        <v xml:space="preserve"> -79.265237</v>
      </c>
      <c r="G980">
        <f>LOOKUP($A980,'DATA SHEET'!$A$2:$A$253,'DATA SHEET'!$J$2:$J$253)</f>
        <v>17</v>
      </c>
      <c r="H980" t="str">
        <f>LOOKUP($A980,'DATA SHEET'!$A$2:$A$253,'DATA SHEET'!$K$2:$K$253)</f>
        <v>Mostly Sunny</v>
      </c>
      <c r="I980" t="str">
        <f>LOOKUP($A980,'DATA SHEET'!$A$2:$A$253,'DATA SHEET'!$T$2:$T$253)</f>
        <v>SMALL</v>
      </c>
      <c r="J980" t="str">
        <f>LOOKUP($A980,'DATA SHEET'!$A$2:$A$253,'DATA SHEET'!$R$2:$R$253)</f>
        <v>NO</v>
      </c>
      <c r="K980" t="str">
        <f>LOOKUP($A980,'DATA SHEET'!$A$2:$A$253,'DATA SHEET'!$O$2:$O$253)</f>
        <v>Commercial</v>
      </c>
      <c r="L980" t="s">
        <v>15</v>
      </c>
      <c r="M980">
        <v>0.29062492431642595</v>
      </c>
      <c r="N980" t="s">
        <v>19</v>
      </c>
      <c r="O980">
        <v>0.249</v>
      </c>
    </row>
    <row r="981" spans="1:15" x14ac:dyDescent="0.25">
      <c r="A981" s="1" t="s">
        <v>63</v>
      </c>
      <c r="B981" t="s">
        <v>69</v>
      </c>
      <c r="C981" t="str">
        <f>LOOKUP(A981,'DATA SHEET'!$A$2:$A$253,'DATA SHEET'!$E$2:$E$253)</f>
        <v>20227857</v>
      </c>
      <c r="D981">
        <f>LOOKUP(A981,'DATA SHEET'!$A$2:$A$253,'DATA SHEET'!$G$2:$G$253)</f>
        <v>6.35</v>
      </c>
      <c r="E981" t="str">
        <f>LOOKUP($A981,'DATA SHEET'!$A$2:$A$253,'DATA SHEET'!$H$2:$H$253)</f>
        <v>43.171783</v>
      </c>
      <c r="F981" t="str">
        <f>LOOKUP($A981,'DATA SHEET'!$A$2:$A$253,'DATA SHEET'!$I$2:$I$253)</f>
        <v xml:space="preserve"> -79.265237</v>
      </c>
      <c r="G981">
        <f>LOOKUP($A981,'DATA SHEET'!$A$2:$A$253,'DATA SHEET'!$J$2:$J$253)</f>
        <v>17</v>
      </c>
      <c r="H981" t="str">
        <f>LOOKUP($A981,'DATA SHEET'!$A$2:$A$253,'DATA SHEET'!$K$2:$K$253)</f>
        <v>Mostly Sunny</v>
      </c>
      <c r="I981" t="str">
        <f>LOOKUP($A981,'DATA SHEET'!$A$2:$A$253,'DATA SHEET'!$T$2:$T$253)</f>
        <v>SMALL</v>
      </c>
      <c r="J981" t="str">
        <f>LOOKUP($A981,'DATA SHEET'!$A$2:$A$253,'DATA SHEET'!$R$2:$R$253)</f>
        <v>NO</v>
      </c>
      <c r="K981" t="str">
        <f>LOOKUP($A981,'DATA SHEET'!$A$2:$A$253,'DATA SHEET'!$O$2:$O$253)</f>
        <v>Commercial</v>
      </c>
      <c r="L981" t="s">
        <v>15</v>
      </c>
      <c r="M981">
        <v>0.29062492431642595</v>
      </c>
      <c r="N981" t="s">
        <v>19</v>
      </c>
      <c r="O981">
        <v>3.9990000000000001</v>
      </c>
    </row>
    <row r="982" spans="1:15" x14ac:dyDescent="0.25">
      <c r="A982" s="1" t="s">
        <v>63</v>
      </c>
      <c r="B982" t="s">
        <v>69</v>
      </c>
      <c r="C982" t="str">
        <f>LOOKUP(A982,'DATA SHEET'!$A$2:$A$253,'DATA SHEET'!$E$2:$E$253)</f>
        <v>20227857</v>
      </c>
      <c r="D982">
        <f>LOOKUP(A982,'DATA SHEET'!$A$2:$A$253,'DATA SHEET'!$G$2:$G$253)</f>
        <v>6.35</v>
      </c>
      <c r="E982" t="str">
        <f>LOOKUP($A982,'DATA SHEET'!$A$2:$A$253,'DATA SHEET'!$H$2:$H$253)</f>
        <v>43.171783</v>
      </c>
      <c r="F982" t="str">
        <f>LOOKUP($A982,'DATA SHEET'!$A$2:$A$253,'DATA SHEET'!$I$2:$I$253)</f>
        <v xml:space="preserve"> -79.265237</v>
      </c>
      <c r="G982">
        <f>LOOKUP($A982,'DATA SHEET'!$A$2:$A$253,'DATA SHEET'!$J$2:$J$253)</f>
        <v>17</v>
      </c>
      <c r="H982" t="str">
        <f>LOOKUP($A982,'DATA SHEET'!$A$2:$A$253,'DATA SHEET'!$K$2:$K$253)</f>
        <v>Mostly Sunny</v>
      </c>
      <c r="I982" t="str">
        <f>LOOKUP($A982,'DATA SHEET'!$A$2:$A$253,'DATA SHEET'!$T$2:$T$253)</f>
        <v>SMALL</v>
      </c>
      <c r="J982" t="str">
        <f>LOOKUP($A982,'DATA SHEET'!$A$2:$A$253,'DATA SHEET'!$R$2:$R$253)</f>
        <v>NO</v>
      </c>
      <c r="K982" t="str">
        <f>LOOKUP($A982,'DATA SHEET'!$A$2:$A$253,'DATA SHEET'!$O$2:$O$253)</f>
        <v>Commercial</v>
      </c>
      <c r="L982" t="s">
        <v>15</v>
      </c>
      <c r="M982">
        <v>0.29062492431642595</v>
      </c>
      <c r="N982" t="s">
        <v>19</v>
      </c>
      <c r="O982">
        <v>0.999</v>
      </c>
    </row>
    <row r="983" spans="1:15" x14ac:dyDescent="0.25">
      <c r="A983" s="1" t="s">
        <v>63</v>
      </c>
      <c r="B983" t="s">
        <v>69</v>
      </c>
      <c r="C983" t="str">
        <f>LOOKUP(A983,'DATA SHEET'!$A$2:$A$253,'DATA SHEET'!$E$2:$E$253)</f>
        <v>20227857</v>
      </c>
      <c r="D983">
        <f>LOOKUP(A983,'DATA SHEET'!$A$2:$A$253,'DATA SHEET'!$G$2:$G$253)</f>
        <v>6.35</v>
      </c>
      <c r="E983" t="str">
        <f>LOOKUP($A983,'DATA SHEET'!$A$2:$A$253,'DATA SHEET'!$H$2:$H$253)</f>
        <v>43.171783</v>
      </c>
      <c r="F983" t="str">
        <f>LOOKUP($A983,'DATA SHEET'!$A$2:$A$253,'DATA SHEET'!$I$2:$I$253)</f>
        <v xml:space="preserve"> -79.265237</v>
      </c>
      <c r="G983">
        <f>LOOKUP($A983,'DATA SHEET'!$A$2:$A$253,'DATA SHEET'!$J$2:$J$253)</f>
        <v>17</v>
      </c>
      <c r="H983" t="str">
        <f>LOOKUP($A983,'DATA SHEET'!$A$2:$A$253,'DATA SHEET'!$K$2:$K$253)</f>
        <v>Mostly Sunny</v>
      </c>
      <c r="I983" t="str">
        <f>LOOKUP($A983,'DATA SHEET'!$A$2:$A$253,'DATA SHEET'!$T$2:$T$253)</f>
        <v>SMALL</v>
      </c>
      <c r="J983" t="str">
        <f>LOOKUP($A983,'DATA SHEET'!$A$2:$A$253,'DATA SHEET'!$R$2:$R$253)</f>
        <v>NO</v>
      </c>
      <c r="K983" t="str">
        <f>LOOKUP($A983,'DATA SHEET'!$A$2:$A$253,'DATA SHEET'!$O$2:$O$253)</f>
        <v>Commercial</v>
      </c>
      <c r="L983" t="s">
        <v>15</v>
      </c>
      <c r="M983">
        <v>0.29062492431642595</v>
      </c>
      <c r="N983" t="s">
        <v>19</v>
      </c>
      <c r="O983">
        <v>0.999</v>
      </c>
    </row>
    <row r="984" spans="1:15" x14ac:dyDescent="0.25">
      <c r="A984" s="1" t="s">
        <v>63</v>
      </c>
      <c r="B984" t="s">
        <v>69</v>
      </c>
      <c r="C984" t="str">
        <f>LOOKUP(A984,'DATA SHEET'!$A$2:$A$253,'DATA SHEET'!$E$2:$E$253)</f>
        <v>20227857</v>
      </c>
      <c r="D984">
        <f>LOOKUP(A984,'DATA SHEET'!$A$2:$A$253,'DATA SHEET'!$G$2:$G$253)</f>
        <v>6.35</v>
      </c>
      <c r="E984" t="str">
        <f>LOOKUP($A984,'DATA SHEET'!$A$2:$A$253,'DATA SHEET'!$H$2:$H$253)</f>
        <v>43.171783</v>
      </c>
      <c r="F984" t="str">
        <f>LOOKUP($A984,'DATA SHEET'!$A$2:$A$253,'DATA SHEET'!$I$2:$I$253)</f>
        <v xml:space="preserve"> -79.265237</v>
      </c>
      <c r="G984">
        <f>LOOKUP($A984,'DATA SHEET'!$A$2:$A$253,'DATA SHEET'!$J$2:$J$253)</f>
        <v>17</v>
      </c>
      <c r="H984" t="str">
        <f>LOOKUP($A984,'DATA SHEET'!$A$2:$A$253,'DATA SHEET'!$K$2:$K$253)</f>
        <v>Mostly Sunny</v>
      </c>
      <c r="I984" t="str">
        <f>LOOKUP($A984,'DATA SHEET'!$A$2:$A$253,'DATA SHEET'!$T$2:$T$253)</f>
        <v>SMALL</v>
      </c>
      <c r="J984" t="str">
        <f>LOOKUP($A984,'DATA SHEET'!$A$2:$A$253,'DATA SHEET'!$R$2:$R$253)</f>
        <v>NO</v>
      </c>
      <c r="K984" t="str">
        <f>LOOKUP($A984,'DATA SHEET'!$A$2:$A$253,'DATA SHEET'!$O$2:$O$253)</f>
        <v>Commercial</v>
      </c>
      <c r="L984" t="s">
        <v>15</v>
      </c>
      <c r="M984">
        <v>0.29062492431642595</v>
      </c>
      <c r="N984" t="s">
        <v>19</v>
      </c>
      <c r="O984">
        <v>1.2490000000000001</v>
      </c>
    </row>
    <row r="985" spans="1:15" x14ac:dyDescent="0.25">
      <c r="A985" s="1" t="s">
        <v>63</v>
      </c>
      <c r="B985" t="s">
        <v>69</v>
      </c>
      <c r="C985" t="str">
        <f>LOOKUP(A985,'DATA SHEET'!$A$2:$A$253,'DATA SHEET'!$E$2:$E$253)</f>
        <v>20227857</v>
      </c>
      <c r="D985">
        <f>LOOKUP(A985,'DATA SHEET'!$A$2:$A$253,'DATA SHEET'!$G$2:$G$253)</f>
        <v>6.35</v>
      </c>
      <c r="E985" t="str">
        <f>LOOKUP($A985,'DATA SHEET'!$A$2:$A$253,'DATA SHEET'!$H$2:$H$253)</f>
        <v>43.171783</v>
      </c>
      <c r="F985" t="str">
        <f>LOOKUP($A985,'DATA SHEET'!$A$2:$A$253,'DATA SHEET'!$I$2:$I$253)</f>
        <v xml:space="preserve"> -79.265237</v>
      </c>
      <c r="G985">
        <f>LOOKUP($A985,'DATA SHEET'!$A$2:$A$253,'DATA SHEET'!$J$2:$J$253)</f>
        <v>17</v>
      </c>
      <c r="H985" t="str">
        <f>LOOKUP($A985,'DATA SHEET'!$A$2:$A$253,'DATA SHEET'!$K$2:$K$253)</f>
        <v>Mostly Sunny</v>
      </c>
      <c r="I985" t="str">
        <f>LOOKUP($A985,'DATA SHEET'!$A$2:$A$253,'DATA SHEET'!$T$2:$T$253)</f>
        <v>SMALL</v>
      </c>
      <c r="J985" t="str">
        <f>LOOKUP($A985,'DATA SHEET'!$A$2:$A$253,'DATA SHEET'!$R$2:$R$253)</f>
        <v>NO</v>
      </c>
      <c r="K985" t="str">
        <f>LOOKUP($A985,'DATA SHEET'!$A$2:$A$253,'DATA SHEET'!$O$2:$O$253)</f>
        <v>Commercial</v>
      </c>
      <c r="L985" t="s">
        <v>15</v>
      </c>
      <c r="M985">
        <v>0.29062492431642595</v>
      </c>
      <c r="N985" t="s">
        <v>19</v>
      </c>
      <c r="O985">
        <v>1.2490000000000001</v>
      </c>
    </row>
    <row r="986" spans="1:15" x14ac:dyDescent="0.25">
      <c r="A986" s="1" t="s">
        <v>63</v>
      </c>
      <c r="B986" t="s">
        <v>69</v>
      </c>
      <c r="C986" t="str">
        <f>LOOKUP(A986,'DATA SHEET'!$A$2:$A$253,'DATA SHEET'!$E$2:$E$253)</f>
        <v>20227857</v>
      </c>
      <c r="D986">
        <f>LOOKUP(A986,'DATA SHEET'!$A$2:$A$253,'DATA SHEET'!$G$2:$G$253)</f>
        <v>6.35</v>
      </c>
      <c r="E986" t="str">
        <f>LOOKUP($A986,'DATA SHEET'!$A$2:$A$253,'DATA SHEET'!$H$2:$H$253)</f>
        <v>43.171783</v>
      </c>
      <c r="F986" t="str">
        <f>LOOKUP($A986,'DATA SHEET'!$A$2:$A$253,'DATA SHEET'!$I$2:$I$253)</f>
        <v xml:space="preserve"> -79.265237</v>
      </c>
      <c r="G986">
        <f>LOOKUP($A986,'DATA SHEET'!$A$2:$A$253,'DATA SHEET'!$J$2:$J$253)</f>
        <v>17</v>
      </c>
      <c r="H986" t="str">
        <f>LOOKUP($A986,'DATA SHEET'!$A$2:$A$253,'DATA SHEET'!$K$2:$K$253)</f>
        <v>Mostly Sunny</v>
      </c>
      <c r="I986" t="str">
        <f>LOOKUP($A986,'DATA SHEET'!$A$2:$A$253,'DATA SHEET'!$T$2:$T$253)</f>
        <v>SMALL</v>
      </c>
      <c r="J986" t="str">
        <f>LOOKUP($A986,'DATA SHEET'!$A$2:$A$253,'DATA SHEET'!$R$2:$R$253)</f>
        <v>NO</v>
      </c>
      <c r="K986" t="str">
        <f>LOOKUP($A986,'DATA SHEET'!$A$2:$A$253,'DATA SHEET'!$O$2:$O$253)</f>
        <v>Commercial</v>
      </c>
      <c r="L986" t="s">
        <v>15</v>
      </c>
      <c r="M986">
        <v>0.29062492431642595</v>
      </c>
      <c r="N986" t="s">
        <v>19</v>
      </c>
      <c r="O986">
        <v>3.04</v>
      </c>
    </row>
    <row r="987" spans="1:15" x14ac:dyDescent="0.25">
      <c r="A987" s="1" t="s">
        <v>63</v>
      </c>
      <c r="B987" t="s">
        <v>69</v>
      </c>
      <c r="C987" t="str">
        <f>LOOKUP(A987,'DATA SHEET'!$A$2:$A$253,'DATA SHEET'!$E$2:$E$253)</f>
        <v>20227857</v>
      </c>
      <c r="D987">
        <f>LOOKUP(A987,'DATA SHEET'!$A$2:$A$253,'DATA SHEET'!$G$2:$G$253)</f>
        <v>6.35</v>
      </c>
      <c r="E987" t="str">
        <f>LOOKUP($A987,'DATA SHEET'!$A$2:$A$253,'DATA SHEET'!$H$2:$H$253)</f>
        <v>43.171783</v>
      </c>
      <c r="F987" t="str">
        <f>LOOKUP($A987,'DATA SHEET'!$A$2:$A$253,'DATA SHEET'!$I$2:$I$253)</f>
        <v xml:space="preserve"> -79.265237</v>
      </c>
      <c r="G987">
        <f>LOOKUP($A987,'DATA SHEET'!$A$2:$A$253,'DATA SHEET'!$J$2:$J$253)</f>
        <v>17</v>
      </c>
      <c r="H987" t="str">
        <f>LOOKUP($A987,'DATA SHEET'!$A$2:$A$253,'DATA SHEET'!$K$2:$K$253)</f>
        <v>Mostly Sunny</v>
      </c>
      <c r="I987" t="str">
        <f>LOOKUP($A987,'DATA SHEET'!$A$2:$A$253,'DATA SHEET'!$T$2:$T$253)</f>
        <v>SMALL</v>
      </c>
      <c r="J987" t="str">
        <f>LOOKUP($A987,'DATA SHEET'!$A$2:$A$253,'DATA SHEET'!$R$2:$R$253)</f>
        <v>NO</v>
      </c>
      <c r="K987" t="str">
        <f>LOOKUP($A987,'DATA SHEET'!$A$2:$A$253,'DATA SHEET'!$O$2:$O$253)</f>
        <v>Commercial</v>
      </c>
      <c r="L987" t="s">
        <v>15</v>
      </c>
      <c r="M987">
        <v>0.29062492431642595</v>
      </c>
      <c r="N987" t="s">
        <v>19</v>
      </c>
      <c r="O987">
        <v>1.2490000000000001</v>
      </c>
    </row>
    <row r="988" spans="1:15" x14ac:dyDescent="0.25">
      <c r="A988" s="1" t="s">
        <v>63</v>
      </c>
      <c r="B988" t="s">
        <v>69</v>
      </c>
      <c r="C988" t="str">
        <f>LOOKUP(A988,'DATA SHEET'!$A$2:$A$253,'DATA SHEET'!$E$2:$E$253)</f>
        <v>20227857</v>
      </c>
      <c r="D988">
        <f>LOOKUP(A988,'DATA SHEET'!$A$2:$A$253,'DATA SHEET'!$G$2:$G$253)</f>
        <v>6.35</v>
      </c>
      <c r="E988" t="str">
        <f>LOOKUP($A988,'DATA SHEET'!$A$2:$A$253,'DATA SHEET'!$H$2:$H$253)</f>
        <v>43.171783</v>
      </c>
      <c r="F988" t="str">
        <f>LOOKUP($A988,'DATA SHEET'!$A$2:$A$253,'DATA SHEET'!$I$2:$I$253)</f>
        <v xml:space="preserve"> -79.265237</v>
      </c>
      <c r="G988">
        <f>LOOKUP($A988,'DATA SHEET'!$A$2:$A$253,'DATA SHEET'!$J$2:$J$253)</f>
        <v>17</v>
      </c>
      <c r="H988" t="str">
        <f>LOOKUP($A988,'DATA SHEET'!$A$2:$A$253,'DATA SHEET'!$K$2:$K$253)</f>
        <v>Mostly Sunny</v>
      </c>
      <c r="I988" t="str">
        <f>LOOKUP($A988,'DATA SHEET'!$A$2:$A$253,'DATA SHEET'!$T$2:$T$253)</f>
        <v>SMALL</v>
      </c>
      <c r="J988" t="str">
        <f>LOOKUP($A988,'DATA SHEET'!$A$2:$A$253,'DATA SHEET'!$R$2:$R$253)</f>
        <v>NO</v>
      </c>
      <c r="K988" t="str">
        <f>LOOKUP($A988,'DATA SHEET'!$A$2:$A$253,'DATA SHEET'!$O$2:$O$253)</f>
        <v>Commercial</v>
      </c>
      <c r="L988" t="s">
        <v>15</v>
      </c>
      <c r="M988">
        <v>0.29062492431642595</v>
      </c>
      <c r="N988" t="s">
        <v>19</v>
      </c>
      <c r="O988">
        <v>1.4990000000000001</v>
      </c>
    </row>
    <row r="989" spans="1:15" x14ac:dyDescent="0.25">
      <c r="A989" s="1" t="s">
        <v>63</v>
      </c>
      <c r="B989" t="s">
        <v>69</v>
      </c>
      <c r="C989" t="str">
        <f>LOOKUP(A989,'DATA SHEET'!$A$2:$A$253,'DATA SHEET'!$E$2:$E$253)</f>
        <v>20227857</v>
      </c>
      <c r="D989">
        <f>LOOKUP(A989,'DATA SHEET'!$A$2:$A$253,'DATA SHEET'!$G$2:$G$253)</f>
        <v>6.35</v>
      </c>
      <c r="E989" t="str">
        <f>LOOKUP($A989,'DATA SHEET'!$A$2:$A$253,'DATA SHEET'!$H$2:$H$253)</f>
        <v>43.171783</v>
      </c>
      <c r="F989" t="str">
        <f>LOOKUP($A989,'DATA SHEET'!$A$2:$A$253,'DATA SHEET'!$I$2:$I$253)</f>
        <v xml:space="preserve"> -79.265237</v>
      </c>
      <c r="G989">
        <f>LOOKUP($A989,'DATA SHEET'!$A$2:$A$253,'DATA SHEET'!$J$2:$J$253)</f>
        <v>17</v>
      </c>
      <c r="H989" t="str">
        <f>LOOKUP($A989,'DATA SHEET'!$A$2:$A$253,'DATA SHEET'!$K$2:$K$253)</f>
        <v>Mostly Sunny</v>
      </c>
      <c r="I989" t="str">
        <f>LOOKUP($A989,'DATA SHEET'!$A$2:$A$253,'DATA SHEET'!$T$2:$T$253)</f>
        <v>SMALL</v>
      </c>
      <c r="J989" t="str">
        <f>LOOKUP($A989,'DATA SHEET'!$A$2:$A$253,'DATA SHEET'!$R$2:$R$253)</f>
        <v>NO</v>
      </c>
      <c r="K989" t="str">
        <f>LOOKUP($A989,'DATA SHEET'!$A$2:$A$253,'DATA SHEET'!$O$2:$O$253)</f>
        <v>Commercial</v>
      </c>
      <c r="L989" t="s">
        <v>15</v>
      </c>
      <c r="M989">
        <v>0.29062492431642595</v>
      </c>
      <c r="N989" t="s">
        <v>19</v>
      </c>
      <c r="O989">
        <v>0.749</v>
      </c>
    </row>
    <row r="990" spans="1:15" x14ac:dyDescent="0.25">
      <c r="A990" s="1" t="s">
        <v>63</v>
      </c>
      <c r="B990" t="s">
        <v>69</v>
      </c>
      <c r="C990" t="str">
        <f>LOOKUP(A990,'DATA SHEET'!$A$2:$A$253,'DATA SHEET'!$E$2:$E$253)</f>
        <v>20227857</v>
      </c>
      <c r="D990">
        <f>LOOKUP(A990,'DATA SHEET'!$A$2:$A$253,'DATA SHEET'!$G$2:$G$253)</f>
        <v>6.35</v>
      </c>
      <c r="E990" t="str">
        <f>LOOKUP($A990,'DATA SHEET'!$A$2:$A$253,'DATA SHEET'!$H$2:$H$253)</f>
        <v>43.171783</v>
      </c>
      <c r="F990" t="str">
        <f>LOOKUP($A990,'DATA SHEET'!$A$2:$A$253,'DATA SHEET'!$I$2:$I$253)</f>
        <v xml:space="preserve"> -79.265237</v>
      </c>
      <c r="G990">
        <f>LOOKUP($A990,'DATA SHEET'!$A$2:$A$253,'DATA SHEET'!$J$2:$J$253)</f>
        <v>17</v>
      </c>
      <c r="H990" t="str">
        <f>LOOKUP($A990,'DATA SHEET'!$A$2:$A$253,'DATA SHEET'!$K$2:$K$253)</f>
        <v>Mostly Sunny</v>
      </c>
      <c r="I990" t="str">
        <f>LOOKUP($A990,'DATA SHEET'!$A$2:$A$253,'DATA SHEET'!$T$2:$T$253)</f>
        <v>SMALL</v>
      </c>
      <c r="J990" t="str">
        <f>LOOKUP($A990,'DATA SHEET'!$A$2:$A$253,'DATA SHEET'!$R$2:$R$253)</f>
        <v>NO</v>
      </c>
      <c r="K990" t="str">
        <f>LOOKUP($A990,'DATA SHEET'!$A$2:$A$253,'DATA SHEET'!$O$2:$O$253)</f>
        <v>Commercial</v>
      </c>
      <c r="L990" t="s">
        <v>15</v>
      </c>
      <c r="M990">
        <v>0.29062492431642595</v>
      </c>
      <c r="N990" t="s">
        <v>19</v>
      </c>
      <c r="O990">
        <v>0.749</v>
      </c>
    </row>
    <row r="991" spans="1:15" x14ac:dyDescent="0.25">
      <c r="A991" s="1" t="s">
        <v>63</v>
      </c>
      <c r="B991" t="s">
        <v>69</v>
      </c>
      <c r="C991" t="str">
        <f>LOOKUP(A991,'DATA SHEET'!$A$2:$A$253,'DATA SHEET'!$E$2:$E$253)</f>
        <v>20227857</v>
      </c>
      <c r="D991">
        <f>LOOKUP(A991,'DATA SHEET'!$A$2:$A$253,'DATA SHEET'!$G$2:$G$253)</f>
        <v>6.35</v>
      </c>
      <c r="E991" t="str">
        <f>LOOKUP($A991,'DATA SHEET'!$A$2:$A$253,'DATA SHEET'!$H$2:$H$253)</f>
        <v>43.171783</v>
      </c>
      <c r="F991" t="str">
        <f>LOOKUP($A991,'DATA SHEET'!$A$2:$A$253,'DATA SHEET'!$I$2:$I$253)</f>
        <v xml:space="preserve"> -79.265237</v>
      </c>
      <c r="G991">
        <f>LOOKUP($A991,'DATA SHEET'!$A$2:$A$253,'DATA SHEET'!$J$2:$J$253)</f>
        <v>17</v>
      </c>
      <c r="H991" t="str">
        <f>LOOKUP($A991,'DATA SHEET'!$A$2:$A$253,'DATA SHEET'!$K$2:$K$253)</f>
        <v>Mostly Sunny</v>
      </c>
      <c r="I991" t="str">
        <f>LOOKUP($A991,'DATA SHEET'!$A$2:$A$253,'DATA SHEET'!$T$2:$T$253)</f>
        <v>SMALL</v>
      </c>
      <c r="J991" t="str">
        <f>LOOKUP($A991,'DATA SHEET'!$A$2:$A$253,'DATA SHEET'!$R$2:$R$253)</f>
        <v>NO</v>
      </c>
      <c r="K991" t="str">
        <f>LOOKUP($A991,'DATA SHEET'!$A$2:$A$253,'DATA SHEET'!$O$2:$O$253)</f>
        <v>Commercial</v>
      </c>
      <c r="L991" t="s">
        <v>15</v>
      </c>
      <c r="M991">
        <v>0.29062492431642595</v>
      </c>
      <c r="N991" t="s">
        <v>19</v>
      </c>
      <c r="O991">
        <v>1.008</v>
      </c>
    </row>
    <row r="992" spans="1:15" x14ac:dyDescent="0.25">
      <c r="A992" s="1" t="s">
        <v>63</v>
      </c>
      <c r="B992" t="s">
        <v>69</v>
      </c>
      <c r="C992" t="str">
        <f>LOOKUP(A992,'DATA SHEET'!$A$2:$A$253,'DATA SHEET'!$E$2:$E$253)</f>
        <v>20227857</v>
      </c>
      <c r="D992">
        <f>LOOKUP(A992,'DATA SHEET'!$A$2:$A$253,'DATA SHEET'!$G$2:$G$253)</f>
        <v>6.35</v>
      </c>
      <c r="E992" t="str">
        <f>LOOKUP($A992,'DATA SHEET'!$A$2:$A$253,'DATA SHEET'!$H$2:$H$253)</f>
        <v>43.171783</v>
      </c>
      <c r="F992" t="str">
        <f>LOOKUP($A992,'DATA SHEET'!$A$2:$A$253,'DATA SHEET'!$I$2:$I$253)</f>
        <v xml:space="preserve"> -79.265237</v>
      </c>
      <c r="G992">
        <f>LOOKUP($A992,'DATA SHEET'!$A$2:$A$253,'DATA SHEET'!$J$2:$J$253)</f>
        <v>17</v>
      </c>
      <c r="H992" t="str">
        <f>LOOKUP($A992,'DATA SHEET'!$A$2:$A$253,'DATA SHEET'!$K$2:$K$253)</f>
        <v>Mostly Sunny</v>
      </c>
      <c r="I992" t="str">
        <f>LOOKUP($A992,'DATA SHEET'!$A$2:$A$253,'DATA SHEET'!$T$2:$T$253)</f>
        <v>SMALL</v>
      </c>
      <c r="J992" t="str">
        <f>LOOKUP($A992,'DATA SHEET'!$A$2:$A$253,'DATA SHEET'!$R$2:$R$253)</f>
        <v>NO</v>
      </c>
      <c r="K992" t="str">
        <f>LOOKUP($A992,'DATA SHEET'!$A$2:$A$253,'DATA SHEET'!$O$2:$O$253)</f>
        <v>Commercial</v>
      </c>
      <c r="L992" t="s">
        <v>15</v>
      </c>
      <c r="M992">
        <v>0.29062492431642595</v>
      </c>
      <c r="N992" t="s">
        <v>19</v>
      </c>
      <c r="O992">
        <v>0.749</v>
      </c>
    </row>
    <row r="993" spans="1:15" x14ac:dyDescent="0.25">
      <c r="A993" s="1" t="s">
        <v>63</v>
      </c>
      <c r="B993" t="s">
        <v>69</v>
      </c>
      <c r="C993" t="str">
        <f>LOOKUP(A993,'DATA SHEET'!$A$2:$A$253,'DATA SHEET'!$E$2:$E$253)</f>
        <v>20227857</v>
      </c>
      <c r="D993">
        <f>LOOKUP(A993,'DATA SHEET'!$A$2:$A$253,'DATA SHEET'!$G$2:$G$253)</f>
        <v>6.35</v>
      </c>
      <c r="E993" t="str">
        <f>LOOKUP($A993,'DATA SHEET'!$A$2:$A$253,'DATA SHEET'!$H$2:$H$253)</f>
        <v>43.171783</v>
      </c>
      <c r="F993" t="str">
        <f>LOOKUP($A993,'DATA SHEET'!$A$2:$A$253,'DATA SHEET'!$I$2:$I$253)</f>
        <v xml:space="preserve"> -79.265237</v>
      </c>
      <c r="G993">
        <f>LOOKUP($A993,'DATA SHEET'!$A$2:$A$253,'DATA SHEET'!$J$2:$J$253)</f>
        <v>17</v>
      </c>
      <c r="H993" t="str">
        <f>LOOKUP($A993,'DATA SHEET'!$A$2:$A$253,'DATA SHEET'!$K$2:$K$253)</f>
        <v>Mostly Sunny</v>
      </c>
      <c r="I993" t="str">
        <f>LOOKUP($A993,'DATA SHEET'!$A$2:$A$253,'DATA SHEET'!$T$2:$T$253)</f>
        <v>SMALL</v>
      </c>
      <c r="J993" t="str">
        <f>LOOKUP($A993,'DATA SHEET'!$A$2:$A$253,'DATA SHEET'!$R$2:$R$253)</f>
        <v>NO</v>
      </c>
      <c r="K993" t="str">
        <f>LOOKUP($A993,'DATA SHEET'!$A$2:$A$253,'DATA SHEET'!$O$2:$O$253)</f>
        <v>Commercial</v>
      </c>
      <c r="L993" t="s">
        <v>15</v>
      </c>
      <c r="M993">
        <v>0.29062492431642595</v>
      </c>
      <c r="N993" t="s">
        <v>19</v>
      </c>
      <c r="O993">
        <v>1.9990000000000001</v>
      </c>
    </row>
    <row r="994" spans="1:15" x14ac:dyDescent="0.25">
      <c r="A994" s="1" t="s">
        <v>63</v>
      </c>
      <c r="B994" t="s">
        <v>69</v>
      </c>
      <c r="C994" t="str">
        <f>LOOKUP(A994,'DATA SHEET'!$A$2:$A$253,'DATA SHEET'!$E$2:$E$253)</f>
        <v>20227857</v>
      </c>
      <c r="D994">
        <f>LOOKUP(A994,'DATA SHEET'!$A$2:$A$253,'DATA SHEET'!$G$2:$G$253)</f>
        <v>6.35</v>
      </c>
      <c r="E994" t="str">
        <f>LOOKUP($A994,'DATA SHEET'!$A$2:$A$253,'DATA SHEET'!$H$2:$H$253)</f>
        <v>43.171783</v>
      </c>
      <c r="F994" t="str">
        <f>LOOKUP($A994,'DATA SHEET'!$A$2:$A$253,'DATA SHEET'!$I$2:$I$253)</f>
        <v xml:space="preserve"> -79.265237</v>
      </c>
      <c r="G994">
        <f>LOOKUP($A994,'DATA SHEET'!$A$2:$A$253,'DATA SHEET'!$J$2:$J$253)</f>
        <v>17</v>
      </c>
      <c r="H994" t="str">
        <f>LOOKUP($A994,'DATA SHEET'!$A$2:$A$253,'DATA SHEET'!$K$2:$K$253)</f>
        <v>Mostly Sunny</v>
      </c>
      <c r="I994" t="str">
        <f>LOOKUP($A994,'DATA SHEET'!$A$2:$A$253,'DATA SHEET'!$T$2:$T$253)</f>
        <v>SMALL</v>
      </c>
      <c r="J994" t="str">
        <f>LOOKUP($A994,'DATA SHEET'!$A$2:$A$253,'DATA SHEET'!$R$2:$R$253)</f>
        <v>NO</v>
      </c>
      <c r="K994" t="str">
        <f>LOOKUP($A994,'DATA SHEET'!$A$2:$A$253,'DATA SHEET'!$O$2:$O$253)</f>
        <v>Commercial</v>
      </c>
      <c r="L994" t="s">
        <v>15</v>
      </c>
      <c r="M994">
        <v>0.29062492431642595</v>
      </c>
      <c r="N994" t="s">
        <v>19</v>
      </c>
      <c r="O994">
        <v>1.4990000000000001</v>
      </c>
    </row>
    <row r="995" spans="1:15" x14ac:dyDescent="0.25">
      <c r="A995" s="1" t="s">
        <v>63</v>
      </c>
      <c r="B995" t="s">
        <v>69</v>
      </c>
      <c r="C995" t="str">
        <f>LOOKUP(A995,'DATA SHEET'!$A$2:$A$253,'DATA SHEET'!$E$2:$E$253)</f>
        <v>20227857</v>
      </c>
      <c r="D995">
        <f>LOOKUP(A995,'DATA SHEET'!$A$2:$A$253,'DATA SHEET'!$G$2:$G$253)</f>
        <v>6.35</v>
      </c>
      <c r="E995" t="str">
        <f>LOOKUP($A995,'DATA SHEET'!$A$2:$A$253,'DATA SHEET'!$H$2:$H$253)</f>
        <v>43.171783</v>
      </c>
      <c r="F995" t="str">
        <f>LOOKUP($A995,'DATA SHEET'!$A$2:$A$253,'DATA SHEET'!$I$2:$I$253)</f>
        <v xml:space="preserve"> -79.265237</v>
      </c>
      <c r="G995">
        <f>LOOKUP($A995,'DATA SHEET'!$A$2:$A$253,'DATA SHEET'!$J$2:$J$253)</f>
        <v>17</v>
      </c>
      <c r="H995" t="str">
        <f>LOOKUP($A995,'DATA SHEET'!$A$2:$A$253,'DATA SHEET'!$K$2:$K$253)</f>
        <v>Mostly Sunny</v>
      </c>
      <c r="I995" t="str">
        <f>LOOKUP($A995,'DATA SHEET'!$A$2:$A$253,'DATA SHEET'!$T$2:$T$253)</f>
        <v>SMALL</v>
      </c>
      <c r="J995" t="str">
        <f>LOOKUP($A995,'DATA SHEET'!$A$2:$A$253,'DATA SHEET'!$R$2:$R$253)</f>
        <v>NO</v>
      </c>
      <c r="K995" t="str">
        <f>LOOKUP($A995,'DATA SHEET'!$A$2:$A$253,'DATA SHEET'!$O$2:$O$253)</f>
        <v>Commercial</v>
      </c>
      <c r="L995" t="s">
        <v>15</v>
      </c>
      <c r="M995">
        <v>0.29062492431642595</v>
      </c>
      <c r="N995" t="s">
        <v>19</v>
      </c>
      <c r="O995">
        <v>0.249</v>
      </c>
    </row>
    <row r="996" spans="1:15" x14ac:dyDescent="0.25">
      <c r="A996" s="1" t="s">
        <v>63</v>
      </c>
      <c r="B996" t="s">
        <v>69</v>
      </c>
      <c r="C996" t="str">
        <f>LOOKUP(A996,'DATA SHEET'!$A$2:$A$253,'DATA SHEET'!$E$2:$E$253)</f>
        <v>20227857</v>
      </c>
      <c r="D996">
        <f>LOOKUP(A996,'DATA SHEET'!$A$2:$A$253,'DATA SHEET'!$G$2:$G$253)</f>
        <v>6.35</v>
      </c>
      <c r="E996" t="str">
        <f>LOOKUP($A996,'DATA SHEET'!$A$2:$A$253,'DATA SHEET'!$H$2:$H$253)</f>
        <v>43.171783</v>
      </c>
      <c r="F996" t="str">
        <f>LOOKUP($A996,'DATA SHEET'!$A$2:$A$253,'DATA SHEET'!$I$2:$I$253)</f>
        <v xml:space="preserve"> -79.265237</v>
      </c>
      <c r="G996">
        <f>LOOKUP($A996,'DATA SHEET'!$A$2:$A$253,'DATA SHEET'!$J$2:$J$253)</f>
        <v>17</v>
      </c>
      <c r="H996" t="str">
        <f>LOOKUP($A996,'DATA SHEET'!$A$2:$A$253,'DATA SHEET'!$K$2:$K$253)</f>
        <v>Mostly Sunny</v>
      </c>
      <c r="I996" t="str">
        <f>LOOKUP($A996,'DATA SHEET'!$A$2:$A$253,'DATA SHEET'!$T$2:$T$253)</f>
        <v>SMALL</v>
      </c>
      <c r="J996" t="str">
        <f>LOOKUP($A996,'DATA SHEET'!$A$2:$A$253,'DATA SHEET'!$R$2:$R$253)</f>
        <v>NO</v>
      </c>
      <c r="K996" t="str">
        <f>LOOKUP($A996,'DATA SHEET'!$A$2:$A$253,'DATA SHEET'!$O$2:$O$253)</f>
        <v>Commercial</v>
      </c>
      <c r="L996" t="s">
        <v>15</v>
      </c>
      <c r="M996">
        <v>0.29062492431642595</v>
      </c>
      <c r="N996" t="s">
        <v>19</v>
      </c>
      <c r="O996">
        <v>0.499</v>
      </c>
    </row>
    <row r="997" spans="1:15" x14ac:dyDescent="0.25">
      <c r="A997" s="1" t="s">
        <v>63</v>
      </c>
      <c r="B997" t="s">
        <v>69</v>
      </c>
      <c r="C997" t="str">
        <f>LOOKUP(A997,'DATA SHEET'!$A$2:$A$253,'DATA SHEET'!$E$2:$E$253)</f>
        <v>20227857</v>
      </c>
      <c r="D997">
        <f>LOOKUP(A997,'DATA SHEET'!$A$2:$A$253,'DATA SHEET'!$G$2:$G$253)</f>
        <v>6.35</v>
      </c>
      <c r="E997" t="str">
        <f>LOOKUP($A997,'DATA SHEET'!$A$2:$A$253,'DATA SHEET'!$H$2:$H$253)</f>
        <v>43.171783</v>
      </c>
      <c r="F997" t="str">
        <f>LOOKUP($A997,'DATA SHEET'!$A$2:$A$253,'DATA SHEET'!$I$2:$I$253)</f>
        <v xml:space="preserve"> -79.265237</v>
      </c>
      <c r="G997">
        <f>LOOKUP($A997,'DATA SHEET'!$A$2:$A$253,'DATA SHEET'!$J$2:$J$253)</f>
        <v>17</v>
      </c>
      <c r="H997" t="str">
        <f>LOOKUP($A997,'DATA SHEET'!$A$2:$A$253,'DATA SHEET'!$K$2:$K$253)</f>
        <v>Mostly Sunny</v>
      </c>
      <c r="I997" t="str">
        <f>LOOKUP($A997,'DATA SHEET'!$A$2:$A$253,'DATA SHEET'!$T$2:$T$253)</f>
        <v>SMALL</v>
      </c>
      <c r="J997" t="str">
        <f>LOOKUP($A997,'DATA SHEET'!$A$2:$A$253,'DATA SHEET'!$R$2:$R$253)</f>
        <v>NO</v>
      </c>
      <c r="K997" t="str">
        <f>LOOKUP($A997,'DATA SHEET'!$A$2:$A$253,'DATA SHEET'!$O$2:$O$253)</f>
        <v>Commercial</v>
      </c>
      <c r="L997" t="s">
        <v>15</v>
      </c>
      <c r="M997">
        <v>0.29062492431642595</v>
      </c>
      <c r="N997" t="s">
        <v>19</v>
      </c>
      <c r="O997">
        <v>3.0009999999999999</v>
      </c>
    </row>
    <row r="998" spans="1:15" x14ac:dyDescent="0.25">
      <c r="A998" s="1" t="s">
        <v>63</v>
      </c>
      <c r="B998" t="s">
        <v>69</v>
      </c>
      <c r="C998" t="str">
        <f>LOOKUP(A998,'DATA SHEET'!$A$2:$A$253,'DATA SHEET'!$E$2:$E$253)</f>
        <v>20227857</v>
      </c>
      <c r="D998">
        <f>LOOKUP(A998,'DATA SHEET'!$A$2:$A$253,'DATA SHEET'!$G$2:$G$253)</f>
        <v>6.35</v>
      </c>
      <c r="E998" t="str">
        <f>LOOKUP($A998,'DATA SHEET'!$A$2:$A$253,'DATA SHEET'!$H$2:$H$253)</f>
        <v>43.171783</v>
      </c>
      <c r="F998" t="str">
        <f>LOOKUP($A998,'DATA SHEET'!$A$2:$A$253,'DATA SHEET'!$I$2:$I$253)</f>
        <v xml:space="preserve"> -79.265237</v>
      </c>
      <c r="G998">
        <f>LOOKUP($A998,'DATA SHEET'!$A$2:$A$253,'DATA SHEET'!$J$2:$J$253)</f>
        <v>17</v>
      </c>
      <c r="H998" t="str">
        <f>LOOKUP($A998,'DATA SHEET'!$A$2:$A$253,'DATA SHEET'!$K$2:$K$253)</f>
        <v>Mostly Sunny</v>
      </c>
      <c r="I998" t="str">
        <f>LOOKUP($A998,'DATA SHEET'!$A$2:$A$253,'DATA SHEET'!$T$2:$T$253)</f>
        <v>SMALL</v>
      </c>
      <c r="J998" t="str">
        <f>LOOKUP($A998,'DATA SHEET'!$A$2:$A$253,'DATA SHEET'!$R$2:$R$253)</f>
        <v>NO</v>
      </c>
      <c r="K998" t="str">
        <f>LOOKUP($A998,'DATA SHEET'!$A$2:$A$253,'DATA SHEET'!$O$2:$O$253)</f>
        <v>Commercial</v>
      </c>
      <c r="L998" t="s">
        <v>15</v>
      </c>
      <c r="M998">
        <v>0.29062492431642595</v>
      </c>
      <c r="N998" t="s">
        <v>19</v>
      </c>
      <c r="O998">
        <v>3.9990000000000001</v>
      </c>
    </row>
    <row r="999" spans="1:15" x14ac:dyDescent="0.25">
      <c r="A999" s="1" t="s">
        <v>63</v>
      </c>
      <c r="B999" t="s">
        <v>69</v>
      </c>
      <c r="C999" t="str">
        <f>LOOKUP(A999,'DATA SHEET'!$A$2:$A$253,'DATA SHEET'!$E$2:$E$253)</f>
        <v>20227857</v>
      </c>
      <c r="D999">
        <f>LOOKUP(A999,'DATA SHEET'!$A$2:$A$253,'DATA SHEET'!$G$2:$G$253)</f>
        <v>6.35</v>
      </c>
      <c r="E999" t="str">
        <f>LOOKUP($A999,'DATA SHEET'!$A$2:$A$253,'DATA SHEET'!$H$2:$H$253)</f>
        <v>43.171783</v>
      </c>
      <c r="F999" t="str">
        <f>LOOKUP($A999,'DATA SHEET'!$A$2:$A$253,'DATA SHEET'!$I$2:$I$253)</f>
        <v xml:space="preserve"> -79.265237</v>
      </c>
      <c r="G999">
        <f>LOOKUP($A999,'DATA SHEET'!$A$2:$A$253,'DATA SHEET'!$J$2:$J$253)</f>
        <v>17</v>
      </c>
      <c r="H999" t="str">
        <f>LOOKUP($A999,'DATA SHEET'!$A$2:$A$253,'DATA SHEET'!$K$2:$K$253)</f>
        <v>Mostly Sunny</v>
      </c>
      <c r="I999" t="str">
        <f>LOOKUP($A999,'DATA SHEET'!$A$2:$A$253,'DATA SHEET'!$T$2:$T$253)</f>
        <v>SMALL</v>
      </c>
      <c r="J999" t="str">
        <f>LOOKUP($A999,'DATA SHEET'!$A$2:$A$253,'DATA SHEET'!$R$2:$R$253)</f>
        <v>NO</v>
      </c>
      <c r="K999" t="str">
        <f>LOOKUP($A999,'DATA SHEET'!$A$2:$A$253,'DATA SHEET'!$O$2:$O$253)</f>
        <v>Commercial</v>
      </c>
      <c r="L999" t="s">
        <v>15</v>
      </c>
      <c r="M999">
        <v>0.29062492431642595</v>
      </c>
      <c r="N999" t="s">
        <v>19</v>
      </c>
      <c r="O999">
        <v>0.499</v>
      </c>
    </row>
    <row r="1000" spans="1:15" x14ac:dyDescent="0.25">
      <c r="A1000" s="1" t="s">
        <v>63</v>
      </c>
      <c r="B1000" t="s">
        <v>69</v>
      </c>
      <c r="C1000" t="str">
        <f>LOOKUP(A1000,'DATA SHEET'!$A$2:$A$253,'DATA SHEET'!$E$2:$E$253)</f>
        <v>20227857</v>
      </c>
      <c r="D1000">
        <f>LOOKUP(A1000,'DATA SHEET'!$A$2:$A$253,'DATA SHEET'!$G$2:$G$253)</f>
        <v>6.35</v>
      </c>
      <c r="E1000" t="str">
        <f>LOOKUP($A1000,'DATA SHEET'!$A$2:$A$253,'DATA SHEET'!$H$2:$H$253)</f>
        <v>43.171783</v>
      </c>
      <c r="F1000" t="str">
        <f>LOOKUP($A1000,'DATA SHEET'!$A$2:$A$253,'DATA SHEET'!$I$2:$I$253)</f>
        <v xml:space="preserve"> -79.265237</v>
      </c>
      <c r="G1000">
        <f>LOOKUP($A1000,'DATA SHEET'!$A$2:$A$253,'DATA SHEET'!$J$2:$J$253)</f>
        <v>17</v>
      </c>
      <c r="H1000" t="str">
        <f>LOOKUP($A1000,'DATA SHEET'!$A$2:$A$253,'DATA SHEET'!$K$2:$K$253)</f>
        <v>Mostly Sunny</v>
      </c>
      <c r="I1000" t="str">
        <f>LOOKUP($A1000,'DATA SHEET'!$A$2:$A$253,'DATA SHEET'!$T$2:$T$253)</f>
        <v>SMALL</v>
      </c>
      <c r="J1000" t="str">
        <f>LOOKUP($A1000,'DATA SHEET'!$A$2:$A$253,'DATA SHEET'!$R$2:$R$253)</f>
        <v>NO</v>
      </c>
      <c r="K1000" t="str">
        <f>LOOKUP($A1000,'DATA SHEET'!$A$2:$A$253,'DATA SHEET'!$O$2:$O$253)</f>
        <v>Commercial</v>
      </c>
      <c r="L1000" t="s">
        <v>15</v>
      </c>
      <c r="M1000">
        <v>0.29062492431642595</v>
      </c>
      <c r="N1000" t="s">
        <v>19</v>
      </c>
      <c r="O1000">
        <v>1.9990000000000001</v>
      </c>
    </row>
    <row r="1001" spans="1:15" x14ac:dyDescent="0.25">
      <c r="A1001" s="1" t="s">
        <v>63</v>
      </c>
      <c r="B1001" t="s">
        <v>69</v>
      </c>
      <c r="C1001" t="str">
        <f>LOOKUP(A1001,'DATA SHEET'!$A$2:$A$253,'DATA SHEET'!$E$2:$E$253)</f>
        <v>20227857</v>
      </c>
      <c r="D1001">
        <f>LOOKUP(A1001,'DATA SHEET'!$A$2:$A$253,'DATA SHEET'!$G$2:$G$253)</f>
        <v>6.35</v>
      </c>
      <c r="E1001" t="str">
        <f>LOOKUP($A1001,'DATA SHEET'!$A$2:$A$253,'DATA SHEET'!$H$2:$H$253)</f>
        <v>43.171783</v>
      </c>
      <c r="F1001" t="str">
        <f>LOOKUP($A1001,'DATA SHEET'!$A$2:$A$253,'DATA SHEET'!$I$2:$I$253)</f>
        <v xml:space="preserve"> -79.265237</v>
      </c>
      <c r="G1001">
        <f>LOOKUP($A1001,'DATA SHEET'!$A$2:$A$253,'DATA SHEET'!$J$2:$J$253)</f>
        <v>17</v>
      </c>
      <c r="H1001" t="str">
        <f>LOOKUP($A1001,'DATA SHEET'!$A$2:$A$253,'DATA SHEET'!$K$2:$K$253)</f>
        <v>Mostly Sunny</v>
      </c>
      <c r="I1001" t="str">
        <f>LOOKUP($A1001,'DATA SHEET'!$A$2:$A$253,'DATA SHEET'!$T$2:$T$253)</f>
        <v>SMALL</v>
      </c>
      <c r="J1001" t="str">
        <f>LOOKUP($A1001,'DATA SHEET'!$A$2:$A$253,'DATA SHEET'!$R$2:$R$253)</f>
        <v>NO</v>
      </c>
      <c r="K1001" t="str">
        <f>LOOKUP($A1001,'DATA SHEET'!$A$2:$A$253,'DATA SHEET'!$O$2:$O$253)</f>
        <v>Commercial</v>
      </c>
      <c r="L1001" t="s">
        <v>15</v>
      </c>
      <c r="M1001">
        <v>0.29062492431642595</v>
      </c>
      <c r="N1001" t="s">
        <v>19</v>
      </c>
      <c r="O1001">
        <v>0.249</v>
      </c>
    </row>
    <row r="1002" spans="1:15" x14ac:dyDescent="0.25">
      <c r="A1002" s="1" t="s">
        <v>63</v>
      </c>
      <c r="B1002" t="s">
        <v>69</v>
      </c>
      <c r="C1002" t="str">
        <f>LOOKUP(A1002,'DATA SHEET'!$A$2:$A$253,'DATA SHEET'!$E$2:$E$253)</f>
        <v>20227857</v>
      </c>
      <c r="D1002">
        <f>LOOKUP(A1002,'DATA SHEET'!$A$2:$A$253,'DATA SHEET'!$G$2:$G$253)</f>
        <v>6.35</v>
      </c>
      <c r="E1002" t="str">
        <f>LOOKUP($A1002,'DATA SHEET'!$A$2:$A$253,'DATA SHEET'!$H$2:$H$253)</f>
        <v>43.171783</v>
      </c>
      <c r="F1002" t="str">
        <f>LOOKUP($A1002,'DATA SHEET'!$A$2:$A$253,'DATA SHEET'!$I$2:$I$253)</f>
        <v xml:space="preserve"> -79.265237</v>
      </c>
      <c r="G1002">
        <f>LOOKUP($A1002,'DATA SHEET'!$A$2:$A$253,'DATA SHEET'!$J$2:$J$253)</f>
        <v>17</v>
      </c>
      <c r="H1002" t="str">
        <f>LOOKUP($A1002,'DATA SHEET'!$A$2:$A$253,'DATA SHEET'!$K$2:$K$253)</f>
        <v>Mostly Sunny</v>
      </c>
      <c r="I1002" t="str">
        <f>LOOKUP($A1002,'DATA SHEET'!$A$2:$A$253,'DATA SHEET'!$T$2:$T$253)</f>
        <v>SMALL</v>
      </c>
      <c r="J1002" t="str">
        <f>LOOKUP($A1002,'DATA SHEET'!$A$2:$A$253,'DATA SHEET'!$R$2:$R$253)</f>
        <v>NO</v>
      </c>
      <c r="K1002" t="str">
        <f>LOOKUP($A1002,'DATA SHEET'!$A$2:$A$253,'DATA SHEET'!$O$2:$O$253)</f>
        <v>Commercial</v>
      </c>
      <c r="L1002" t="s">
        <v>15</v>
      </c>
      <c r="M1002">
        <v>0.29062492431642595</v>
      </c>
      <c r="N1002" t="s">
        <v>19</v>
      </c>
      <c r="O1002">
        <v>0.499</v>
      </c>
    </row>
    <row r="1003" spans="1:15" x14ac:dyDescent="0.25">
      <c r="A1003" s="1" t="s">
        <v>63</v>
      </c>
      <c r="B1003" t="s">
        <v>69</v>
      </c>
      <c r="C1003" t="str">
        <f>LOOKUP(A1003,'DATA SHEET'!$A$2:$A$253,'DATA SHEET'!$E$2:$E$253)</f>
        <v>20227857</v>
      </c>
      <c r="D1003">
        <f>LOOKUP(A1003,'DATA SHEET'!$A$2:$A$253,'DATA SHEET'!$G$2:$G$253)</f>
        <v>6.35</v>
      </c>
      <c r="E1003" t="str">
        <f>LOOKUP($A1003,'DATA SHEET'!$A$2:$A$253,'DATA SHEET'!$H$2:$H$253)</f>
        <v>43.171783</v>
      </c>
      <c r="F1003" t="str">
        <f>LOOKUP($A1003,'DATA SHEET'!$A$2:$A$253,'DATA SHEET'!$I$2:$I$253)</f>
        <v xml:space="preserve"> -79.265237</v>
      </c>
      <c r="G1003">
        <f>LOOKUP($A1003,'DATA SHEET'!$A$2:$A$253,'DATA SHEET'!$J$2:$J$253)</f>
        <v>17</v>
      </c>
      <c r="H1003" t="str">
        <f>LOOKUP($A1003,'DATA SHEET'!$A$2:$A$253,'DATA SHEET'!$K$2:$K$253)</f>
        <v>Mostly Sunny</v>
      </c>
      <c r="I1003" t="str">
        <f>LOOKUP($A1003,'DATA SHEET'!$A$2:$A$253,'DATA SHEET'!$T$2:$T$253)</f>
        <v>SMALL</v>
      </c>
      <c r="J1003" t="str">
        <f>LOOKUP($A1003,'DATA SHEET'!$A$2:$A$253,'DATA SHEET'!$R$2:$R$253)</f>
        <v>NO</v>
      </c>
      <c r="K1003" t="str">
        <f>LOOKUP($A1003,'DATA SHEET'!$A$2:$A$253,'DATA SHEET'!$O$2:$O$253)</f>
        <v>Commercial</v>
      </c>
      <c r="L1003" t="s">
        <v>15</v>
      </c>
      <c r="M1003">
        <v>0.29062492431642595</v>
      </c>
      <c r="N1003" t="s">
        <v>19</v>
      </c>
      <c r="O1003">
        <v>2.7490000000000001</v>
      </c>
    </row>
    <row r="1004" spans="1:15" x14ac:dyDescent="0.25">
      <c r="A1004" s="1" t="s">
        <v>63</v>
      </c>
      <c r="B1004" t="s">
        <v>69</v>
      </c>
      <c r="C1004" t="str">
        <f>LOOKUP(A1004,'DATA SHEET'!$A$2:$A$253,'DATA SHEET'!$E$2:$E$253)</f>
        <v>20227857</v>
      </c>
      <c r="D1004">
        <f>LOOKUP(A1004,'DATA SHEET'!$A$2:$A$253,'DATA SHEET'!$G$2:$G$253)</f>
        <v>6.35</v>
      </c>
      <c r="E1004" t="str">
        <f>LOOKUP($A1004,'DATA SHEET'!$A$2:$A$253,'DATA SHEET'!$H$2:$H$253)</f>
        <v>43.171783</v>
      </c>
      <c r="F1004" t="str">
        <f>LOOKUP($A1004,'DATA SHEET'!$A$2:$A$253,'DATA SHEET'!$I$2:$I$253)</f>
        <v xml:space="preserve"> -79.265237</v>
      </c>
      <c r="G1004">
        <f>LOOKUP($A1004,'DATA SHEET'!$A$2:$A$253,'DATA SHEET'!$J$2:$J$253)</f>
        <v>17</v>
      </c>
      <c r="H1004" t="str">
        <f>LOOKUP($A1004,'DATA SHEET'!$A$2:$A$253,'DATA SHEET'!$K$2:$K$253)</f>
        <v>Mostly Sunny</v>
      </c>
      <c r="I1004" t="str">
        <f>LOOKUP($A1004,'DATA SHEET'!$A$2:$A$253,'DATA SHEET'!$T$2:$T$253)</f>
        <v>SMALL</v>
      </c>
      <c r="J1004" t="str">
        <f>LOOKUP($A1004,'DATA SHEET'!$A$2:$A$253,'DATA SHEET'!$R$2:$R$253)</f>
        <v>NO</v>
      </c>
      <c r="K1004" t="str">
        <f>LOOKUP($A1004,'DATA SHEET'!$A$2:$A$253,'DATA SHEET'!$O$2:$O$253)</f>
        <v>Commercial</v>
      </c>
      <c r="L1004" t="s">
        <v>15</v>
      </c>
      <c r="M1004">
        <v>0.29062492431642595</v>
      </c>
      <c r="N1004" t="s">
        <v>19</v>
      </c>
      <c r="O1004">
        <v>0.749</v>
      </c>
    </row>
    <row r="1005" spans="1:15" x14ac:dyDescent="0.25">
      <c r="A1005" s="1" t="s">
        <v>63</v>
      </c>
      <c r="B1005" t="s">
        <v>69</v>
      </c>
      <c r="C1005" t="str">
        <f>LOOKUP(A1005,'DATA SHEET'!$A$2:$A$253,'DATA SHEET'!$E$2:$E$253)</f>
        <v>20227857</v>
      </c>
      <c r="D1005">
        <f>LOOKUP(A1005,'DATA SHEET'!$A$2:$A$253,'DATA SHEET'!$G$2:$G$253)</f>
        <v>6.35</v>
      </c>
      <c r="E1005" t="str">
        <f>LOOKUP($A1005,'DATA SHEET'!$A$2:$A$253,'DATA SHEET'!$H$2:$H$253)</f>
        <v>43.171783</v>
      </c>
      <c r="F1005" t="str">
        <f>LOOKUP($A1005,'DATA SHEET'!$A$2:$A$253,'DATA SHEET'!$I$2:$I$253)</f>
        <v xml:space="preserve"> -79.265237</v>
      </c>
      <c r="G1005">
        <f>LOOKUP($A1005,'DATA SHEET'!$A$2:$A$253,'DATA SHEET'!$J$2:$J$253)</f>
        <v>17</v>
      </c>
      <c r="H1005" t="str">
        <f>LOOKUP($A1005,'DATA SHEET'!$A$2:$A$253,'DATA SHEET'!$K$2:$K$253)</f>
        <v>Mostly Sunny</v>
      </c>
      <c r="I1005" t="str">
        <f>LOOKUP($A1005,'DATA SHEET'!$A$2:$A$253,'DATA SHEET'!$T$2:$T$253)</f>
        <v>SMALL</v>
      </c>
      <c r="J1005" t="str">
        <f>LOOKUP($A1005,'DATA SHEET'!$A$2:$A$253,'DATA SHEET'!$R$2:$R$253)</f>
        <v>NO</v>
      </c>
      <c r="K1005" t="str">
        <f>LOOKUP($A1005,'DATA SHEET'!$A$2:$A$253,'DATA SHEET'!$O$2:$O$253)</f>
        <v>Commercial</v>
      </c>
      <c r="L1005" t="s">
        <v>15</v>
      </c>
      <c r="M1005">
        <v>0.29062492431642595</v>
      </c>
      <c r="N1005" t="s">
        <v>19</v>
      </c>
      <c r="O1005">
        <v>0.999</v>
      </c>
    </row>
    <row r="1006" spans="1:15" x14ac:dyDescent="0.25">
      <c r="A1006" s="1" t="s">
        <v>63</v>
      </c>
      <c r="B1006" t="s">
        <v>69</v>
      </c>
      <c r="C1006" t="str">
        <f>LOOKUP(A1006,'DATA SHEET'!$A$2:$A$253,'DATA SHEET'!$E$2:$E$253)</f>
        <v>20227857</v>
      </c>
      <c r="D1006">
        <f>LOOKUP(A1006,'DATA SHEET'!$A$2:$A$253,'DATA SHEET'!$G$2:$G$253)</f>
        <v>6.35</v>
      </c>
      <c r="E1006" t="str">
        <f>LOOKUP($A1006,'DATA SHEET'!$A$2:$A$253,'DATA SHEET'!$H$2:$H$253)</f>
        <v>43.171783</v>
      </c>
      <c r="F1006" t="str">
        <f>LOOKUP($A1006,'DATA SHEET'!$A$2:$A$253,'DATA SHEET'!$I$2:$I$253)</f>
        <v xml:space="preserve"> -79.265237</v>
      </c>
      <c r="G1006">
        <f>LOOKUP($A1006,'DATA SHEET'!$A$2:$A$253,'DATA SHEET'!$J$2:$J$253)</f>
        <v>17</v>
      </c>
      <c r="H1006" t="str">
        <f>LOOKUP($A1006,'DATA SHEET'!$A$2:$A$253,'DATA SHEET'!$K$2:$K$253)</f>
        <v>Mostly Sunny</v>
      </c>
      <c r="I1006" t="str">
        <f>LOOKUP($A1006,'DATA SHEET'!$A$2:$A$253,'DATA SHEET'!$T$2:$T$253)</f>
        <v>SMALL</v>
      </c>
      <c r="J1006" t="str">
        <f>LOOKUP($A1006,'DATA SHEET'!$A$2:$A$253,'DATA SHEET'!$R$2:$R$253)</f>
        <v>NO</v>
      </c>
      <c r="K1006" t="str">
        <f>LOOKUP($A1006,'DATA SHEET'!$A$2:$A$253,'DATA SHEET'!$O$2:$O$253)</f>
        <v>Commercial</v>
      </c>
      <c r="L1006" t="s">
        <v>15</v>
      </c>
      <c r="M1006">
        <v>0.29062492431642595</v>
      </c>
      <c r="N1006" t="s">
        <v>19</v>
      </c>
      <c r="O1006">
        <v>0.499</v>
      </c>
    </row>
    <row r="1007" spans="1:15" x14ac:dyDescent="0.25">
      <c r="A1007" s="1" t="s">
        <v>63</v>
      </c>
      <c r="B1007" t="s">
        <v>69</v>
      </c>
      <c r="C1007" t="str">
        <f>LOOKUP(A1007,'DATA SHEET'!$A$2:$A$253,'DATA SHEET'!$E$2:$E$253)</f>
        <v>20227857</v>
      </c>
      <c r="D1007">
        <f>LOOKUP(A1007,'DATA SHEET'!$A$2:$A$253,'DATA SHEET'!$G$2:$G$253)</f>
        <v>6.35</v>
      </c>
      <c r="E1007" t="str">
        <f>LOOKUP($A1007,'DATA SHEET'!$A$2:$A$253,'DATA SHEET'!$H$2:$H$253)</f>
        <v>43.171783</v>
      </c>
      <c r="F1007" t="str">
        <f>LOOKUP($A1007,'DATA SHEET'!$A$2:$A$253,'DATA SHEET'!$I$2:$I$253)</f>
        <v xml:space="preserve"> -79.265237</v>
      </c>
      <c r="G1007">
        <f>LOOKUP($A1007,'DATA SHEET'!$A$2:$A$253,'DATA SHEET'!$J$2:$J$253)</f>
        <v>17</v>
      </c>
      <c r="H1007" t="str">
        <f>LOOKUP($A1007,'DATA SHEET'!$A$2:$A$253,'DATA SHEET'!$K$2:$K$253)</f>
        <v>Mostly Sunny</v>
      </c>
      <c r="I1007" t="str">
        <f>LOOKUP($A1007,'DATA SHEET'!$A$2:$A$253,'DATA SHEET'!$T$2:$T$253)</f>
        <v>SMALL</v>
      </c>
      <c r="J1007" t="str">
        <f>LOOKUP($A1007,'DATA SHEET'!$A$2:$A$253,'DATA SHEET'!$R$2:$R$253)</f>
        <v>NO</v>
      </c>
      <c r="K1007" t="str">
        <f>LOOKUP($A1007,'DATA SHEET'!$A$2:$A$253,'DATA SHEET'!$O$2:$O$253)</f>
        <v>Commercial</v>
      </c>
      <c r="L1007" t="s">
        <v>15</v>
      </c>
      <c r="M1007">
        <v>0.29062492431642595</v>
      </c>
      <c r="N1007" t="s">
        <v>19</v>
      </c>
      <c r="O1007">
        <v>0.499</v>
      </c>
    </row>
    <row r="1008" spans="1:15" x14ac:dyDescent="0.25">
      <c r="A1008" s="1" t="s">
        <v>63</v>
      </c>
      <c r="B1008" t="s">
        <v>69</v>
      </c>
      <c r="C1008" t="str">
        <f>LOOKUP(A1008,'DATA SHEET'!$A$2:$A$253,'DATA SHEET'!$E$2:$E$253)</f>
        <v>20227857</v>
      </c>
      <c r="D1008">
        <f>LOOKUP(A1008,'DATA SHEET'!$A$2:$A$253,'DATA SHEET'!$G$2:$G$253)</f>
        <v>6.35</v>
      </c>
      <c r="E1008" t="str">
        <f>LOOKUP($A1008,'DATA SHEET'!$A$2:$A$253,'DATA SHEET'!$H$2:$H$253)</f>
        <v>43.171783</v>
      </c>
      <c r="F1008" t="str">
        <f>LOOKUP($A1008,'DATA SHEET'!$A$2:$A$253,'DATA SHEET'!$I$2:$I$253)</f>
        <v xml:space="preserve"> -79.265237</v>
      </c>
      <c r="G1008">
        <f>LOOKUP($A1008,'DATA SHEET'!$A$2:$A$253,'DATA SHEET'!$J$2:$J$253)</f>
        <v>17</v>
      </c>
      <c r="H1008" t="str">
        <f>LOOKUP($A1008,'DATA SHEET'!$A$2:$A$253,'DATA SHEET'!$K$2:$K$253)</f>
        <v>Mostly Sunny</v>
      </c>
      <c r="I1008" t="str">
        <f>LOOKUP($A1008,'DATA SHEET'!$A$2:$A$253,'DATA SHEET'!$T$2:$T$253)</f>
        <v>SMALL</v>
      </c>
      <c r="J1008" t="str">
        <f>LOOKUP($A1008,'DATA SHEET'!$A$2:$A$253,'DATA SHEET'!$R$2:$R$253)</f>
        <v>NO</v>
      </c>
      <c r="K1008" t="str">
        <f>LOOKUP($A1008,'DATA SHEET'!$A$2:$A$253,'DATA SHEET'!$O$2:$O$253)</f>
        <v>Commercial</v>
      </c>
      <c r="L1008" t="s">
        <v>15</v>
      </c>
      <c r="M1008">
        <v>0.29062492431642595</v>
      </c>
      <c r="N1008" t="s">
        <v>19</v>
      </c>
      <c r="O1008">
        <v>0.499</v>
      </c>
    </row>
    <row r="1009" spans="1:15" x14ac:dyDescent="0.25">
      <c r="A1009" s="1" t="s">
        <v>63</v>
      </c>
      <c r="B1009" t="s">
        <v>69</v>
      </c>
      <c r="C1009" t="str">
        <f>LOOKUP(A1009,'DATA SHEET'!$A$2:$A$253,'DATA SHEET'!$E$2:$E$253)</f>
        <v>20227857</v>
      </c>
      <c r="D1009">
        <f>LOOKUP(A1009,'DATA SHEET'!$A$2:$A$253,'DATA SHEET'!$G$2:$G$253)</f>
        <v>6.35</v>
      </c>
      <c r="E1009" t="str">
        <f>LOOKUP($A1009,'DATA SHEET'!$A$2:$A$253,'DATA SHEET'!$H$2:$H$253)</f>
        <v>43.171783</v>
      </c>
      <c r="F1009" t="str">
        <f>LOOKUP($A1009,'DATA SHEET'!$A$2:$A$253,'DATA SHEET'!$I$2:$I$253)</f>
        <v xml:space="preserve"> -79.265237</v>
      </c>
      <c r="G1009">
        <f>LOOKUP($A1009,'DATA SHEET'!$A$2:$A$253,'DATA SHEET'!$J$2:$J$253)</f>
        <v>17</v>
      </c>
      <c r="H1009" t="str">
        <f>LOOKUP($A1009,'DATA SHEET'!$A$2:$A$253,'DATA SHEET'!$K$2:$K$253)</f>
        <v>Mostly Sunny</v>
      </c>
      <c r="I1009" t="str">
        <f>LOOKUP($A1009,'DATA SHEET'!$A$2:$A$253,'DATA SHEET'!$T$2:$T$253)</f>
        <v>SMALL</v>
      </c>
      <c r="J1009" t="str">
        <f>LOOKUP($A1009,'DATA SHEET'!$A$2:$A$253,'DATA SHEET'!$R$2:$R$253)</f>
        <v>NO</v>
      </c>
      <c r="K1009" t="str">
        <f>LOOKUP($A1009,'DATA SHEET'!$A$2:$A$253,'DATA SHEET'!$O$2:$O$253)</f>
        <v>Commercial</v>
      </c>
      <c r="L1009" t="s">
        <v>15</v>
      </c>
      <c r="M1009">
        <v>0.29062492431642595</v>
      </c>
      <c r="N1009" t="s">
        <v>19</v>
      </c>
      <c r="O1009">
        <v>0.499</v>
      </c>
    </row>
    <row r="1010" spans="1:15" x14ac:dyDescent="0.25">
      <c r="A1010" s="1" t="s">
        <v>63</v>
      </c>
      <c r="B1010" t="s">
        <v>69</v>
      </c>
      <c r="C1010" t="str">
        <f>LOOKUP(A1010,'DATA SHEET'!$A$2:$A$253,'DATA SHEET'!$E$2:$E$253)</f>
        <v>20227857</v>
      </c>
      <c r="D1010">
        <f>LOOKUP(A1010,'DATA SHEET'!$A$2:$A$253,'DATA SHEET'!$G$2:$G$253)</f>
        <v>6.35</v>
      </c>
      <c r="E1010" t="str">
        <f>LOOKUP($A1010,'DATA SHEET'!$A$2:$A$253,'DATA SHEET'!$H$2:$H$253)</f>
        <v>43.171783</v>
      </c>
      <c r="F1010" t="str">
        <f>LOOKUP($A1010,'DATA SHEET'!$A$2:$A$253,'DATA SHEET'!$I$2:$I$253)</f>
        <v xml:space="preserve"> -79.265237</v>
      </c>
      <c r="G1010">
        <f>LOOKUP($A1010,'DATA SHEET'!$A$2:$A$253,'DATA SHEET'!$J$2:$J$253)</f>
        <v>17</v>
      </c>
      <c r="H1010" t="str">
        <f>LOOKUP($A1010,'DATA SHEET'!$A$2:$A$253,'DATA SHEET'!$K$2:$K$253)</f>
        <v>Mostly Sunny</v>
      </c>
      <c r="I1010" t="str">
        <f>LOOKUP($A1010,'DATA SHEET'!$A$2:$A$253,'DATA SHEET'!$T$2:$T$253)</f>
        <v>SMALL</v>
      </c>
      <c r="J1010" t="str">
        <f>LOOKUP($A1010,'DATA SHEET'!$A$2:$A$253,'DATA SHEET'!$R$2:$R$253)</f>
        <v>NO</v>
      </c>
      <c r="K1010" t="str">
        <f>LOOKUP($A1010,'DATA SHEET'!$A$2:$A$253,'DATA SHEET'!$O$2:$O$253)</f>
        <v>Commercial</v>
      </c>
      <c r="L1010" t="s">
        <v>15</v>
      </c>
      <c r="M1010">
        <v>0.29062492431642595</v>
      </c>
      <c r="N1010" t="s">
        <v>19</v>
      </c>
      <c r="O1010">
        <v>0.999</v>
      </c>
    </row>
    <row r="1011" spans="1:15" x14ac:dyDescent="0.25">
      <c r="A1011" s="1" t="s">
        <v>63</v>
      </c>
      <c r="B1011" t="s">
        <v>69</v>
      </c>
      <c r="C1011" t="str">
        <f>LOOKUP(A1011,'DATA SHEET'!$A$2:$A$253,'DATA SHEET'!$E$2:$E$253)</f>
        <v>20227857</v>
      </c>
      <c r="D1011">
        <f>LOOKUP(A1011,'DATA SHEET'!$A$2:$A$253,'DATA SHEET'!$G$2:$G$253)</f>
        <v>6.35</v>
      </c>
      <c r="E1011" t="str">
        <f>LOOKUP($A1011,'DATA SHEET'!$A$2:$A$253,'DATA SHEET'!$H$2:$H$253)</f>
        <v>43.171783</v>
      </c>
      <c r="F1011" t="str">
        <f>LOOKUP($A1011,'DATA SHEET'!$A$2:$A$253,'DATA SHEET'!$I$2:$I$253)</f>
        <v xml:space="preserve"> -79.265237</v>
      </c>
      <c r="G1011">
        <f>LOOKUP($A1011,'DATA SHEET'!$A$2:$A$253,'DATA SHEET'!$J$2:$J$253)</f>
        <v>17</v>
      </c>
      <c r="H1011" t="str">
        <f>LOOKUP($A1011,'DATA SHEET'!$A$2:$A$253,'DATA SHEET'!$K$2:$K$253)</f>
        <v>Mostly Sunny</v>
      </c>
      <c r="I1011" t="str">
        <f>LOOKUP($A1011,'DATA SHEET'!$A$2:$A$253,'DATA SHEET'!$T$2:$T$253)</f>
        <v>SMALL</v>
      </c>
      <c r="J1011" t="str">
        <f>LOOKUP($A1011,'DATA SHEET'!$A$2:$A$253,'DATA SHEET'!$R$2:$R$253)</f>
        <v>NO</v>
      </c>
      <c r="K1011" t="str">
        <f>LOOKUP($A1011,'DATA SHEET'!$A$2:$A$253,'DATA SHEET'!$O$2:$O$253)</f>
        <v>Commercial</v>
      </c>
      <c r="L1011" t="s">
        <v>15</v>
      </c>
      <c r="M1011">
        <v>0.29062492431642595</v>
      </c>
      <c r="N1011" t="s">
        <v>19</v>
      </c>
      <c r="O1011">
        <v>0.749</v>
      </c>
    </row>
    <row r="1012" spans="1:15" x14ac:dyDescent="0.25">
      <c r="A1012" s="1" t="s">
        <v>63</v>
      </c>
      <c r="B1012" t="s">
        <v>69</v>
      </c>
      <c r="C1012" t="str">
        <f>LOOKUP(A1012,'DATA SHEET'!$A$2:$A$253,'DATA SHEET'!$E$2:$E$253)</f>
        <v>20227857</v>
      </c>
      <c r="D1012">
        <f>LOOKUP(A1012,'DATA SHEET'!$A$2:$A$253,'DATA SHEET'!$G$2:$G$253)</f>
        <v>6.35</v>
      </c>
      <c r="E1012" t="str">
        <f>LOOKUP($A1012,'DATA SHEET'!$A$2:$A$253,'DATA SHEET'!$H$2:$H$253)</f>
        <v>43.171783</v>
      </c>
      <c r="F1012" t="str">
        <f>LOOKUP($A1012,'DATA SHEET'!$A$2:$A$253,'DATA SHEET'!$I$2:$I$253)</f>
        <v xml:space="preserve"> -79.265237</v>
      </c>
      <c r="G1012">
        <f>LOOKUP($A1012,'DATA SHEET'!$A$2:$A$253,'DATA SHEET'!$J$2:$J$253)</f>
        <v>17</v>
      </c>
      <c r="H1012" t="str">
        <f>LOOKUP($A1012,'DATA SHEET'!$A$2:$A$253,'DATA SHEET'!$K$2:$K$253)</f>
        <v>Mostly Sunny</v>
      </c>
      <c r="I1012" t="str">
        <f>LOOKUP($A1012,'DATA SHEET'!$A$2:$A$253,'DATA SHEET'!$T$2:$T$253)</f>
        <v>SMALL</v>
      </c>
      <c r="J1012" t="str">
        <f>LOOKUP($A1012,'DATA SHEET'!$A$2:$A$253,'DATA SHEET'!$R$2:$R$253)</f>
        <v>NO</v>
      </c>
      <c r="K1012" t="str">
        <f>LOOKUP($A1012,'DATA SHEET'!$A$2:$A$253,'DATA SHEET'!$O$2:$O$253)</f>
        <v>Commercial</v>
      </c>
      <c r="L1012" t="s">
        <v>15</v>
      </c>
      <c r="M1012">
        <v>0.29062492431642595</v>
      </c>
      <c r="N1012" t="s">
        <v>19</v>
      </c>
      <c r="O1012">
        <v>0.749</v>
      </c>
    </row>
    <row r="1013" spans="1:15" x14ac:dyDescent="0.25">
      <c r="A1013" s="1" t="s">
        <v>63</v>
      </c>
      <c r="B1013" t="s">
        <v>69</v>
      </c>
      <c r="C1013" t="str">
        <f>LOOKUP(A1013,'DATA SHEET'!$A$2:$A$253,'DATA SHEET'!$E$2:$E$253)</f>
        <v>20227857</v>
      </c>
      <c r="D1013">
        <f>LOOKUP(A1013,'DATA SHEET'!$A$2:$A$253,'DATA SHEET'!$G$2:$G$253)</f>
        <v>6.35</v>
      </c>
      <c r="E1013" t="str">
        <f>LOOKUP($A1013,'DATA SHEET'!$A$2:$A$253,'DATA SHEET'!$H$2:$H$253)</f>
        <v>43.171783</v>
      </c>
      <c r="F1013" t="str">
        <f>LOOKUP($A1013,'DATA SHEET'!$A$2:$A$253,'DATA SHEET'!$I$2:$I$253)</f>
        <v xml:space="preserve"> -79.265237</v>
      </c>
      <c r="G1013">
        <f>LOOKUP($A1013,'DATA SHEET'!$A$2:$A$253,'DATA SHEET'!$J$2:$J$253)</f>
        <v>17</v>
      </c>
      <c r="H1013" t="str">
        <f>LOOKUP($A1013,'DATA SHEET'!$A$2:$A$253,'DATA SHEET'!$K$2:$K$253)</f>
        <v>Mostly Sunny</v>
      </c>
      <c r="I1013" t="str">
        <f>LOOKUP($A1013,'DATA SHEET'!$A$2:$A$253,'DATA SHEET'!$T$2:$T$253)</f>
        <v>SMALL</v>
      </c>
      <c r="J1013" t="str">
        <f>LOOKUP($A1013,'DATA SHEET'!$A$2:$A$253,'DATA SHEET'!$R$2:$R$253)</f>
        <v>NO</v>
      </c>
      <c r="K1013" t="str">
        <f>LOOKUP($A1013,'DATA SHEET'!$A$2:$A$253,'DATA SHEET'!$O$2:$O$253)</f>
        <v>Commercial</v>
      </c>
      <c r="L1013" t="s">
        <v>15</v>
      </c>
      <c r="M1013">
        <v>0.29062492431642595</v>
      </c>
      <c r="N1013" t="s">
        <v>19</v>
      </c>
      <c r="O1013">
        <v>0.249</v>
      </c>
    </row>
    <row r="1014" spans="1:15" x14ac:dyDescent="0.25">
      <c r="A1014" s="1" t="s">
        <v>63</v>
      </c>
      <c r="B1014" t="s">
        <v>69</v>
      </c>
      <c r="C1014" t="str">
        <f>LOOKUP(A1014,'DATA SHEET'!$A$2:$A$253,'DATA SHEET'!$E$2:$E$253)</f>
        <v>20227857</v>
      </c>
      <c r="D1014">
        <f>LOOKUP(A1014,'DATA SHEET'!$A$2:$A$253,'DATA SHEET'!$G$2:$G$253)</f>
        <v>6.35</v>
      </c>
      <c r="E1014" t="str">
        <f>LOOKUP($A1014,'DATA SHEET'!$A$2:$A$253,'DATA SHEET'!$H$2:$H$253)</f>
        <v>43.171783</v>
      </c>
      <c r="F1014" t="str">
        <f>LOOKUP($A1014,'DATA SHEET'!$A$2:$A$253,'DATA SHEET'!$I$2:$I$253)</f>
        <v xml:space="preserve"> -79.265237</v>
      </c>
      <c r="G1014">
        <f>LOOKUP($A1014,'DATA SHEET'!$A$2:$A$253,'DATA SHEET'!$J$2:$J$253)</f>
        <v>17</v>
      </c>
      <c r="H1014" t="str">
        <f>LOOKUP($A1014,'DATA SHEET'!$A$2:$A$253,'DATA SHEET'!$K$2:$K$253)</f>
        <v>Mostly Sunny</v>
      </c>
      <c r="I1014" t="str">
        <f>LOOKUP($A1014,'DATA SHEET'!$A$2:$A$253,'DATA SHEET'!$T$2:$T$253)</f>
        <v>SMALL</v>
      </c>
      <c r="J1014" t="str">
        <f>LOOKUP($A1014,'DATA SHEET'!$A$2:$A$253,'DATA SHEET'!$R$2:$R$253)</f>
        <v>NO</v>
      </c>
      <c r="K1014" t="str">
        <f>LOOKUP($A1014,'DATA SHEET'!$A$2:$A$253,'DATA SHEET'!$O$2:$O$253)</f>
        <v>Commercial</v>
      </c>
      <c r="L1014" t="s">
        <v>15</v>
      </c>
      <c r="M1014">
        <v>0.29062492431642595</v>
      </c>
      <c r="N1014" t="s">
        <v>19</v>
      </c>
      <c r="O1014">
        <v>0.749</v>
      </c>
    </row>
    <row r="1015" spans="1:15" x14ac:dyDescent="0.25">
      <c r="A1015" s="1" t="s">
        <v>63</v>
      </c>
      <c r="B1015" t="s">
        <v>69</v>
      </c>
      <c r="C1015" t="str">
        <f>LOOKUP(A1015,'DATA SHEET'!$A$2:$A$253,'DATA SHEET'!$E$2:$E$253)</f>
        <v>20227857</v>
      </c>
      <c r="D1015">
        <f>LOOKUP(A1015,'DATA SHEET'!$A$2:$A$253,'DATA SHEET'!$G$2:$G$253)</f>
        <v>6.35</v>
      </c>
      <c r="E1015" t="str">
        <f>LOOKUP($A1015,'DATA SHEET'!$A$2:$A$253,'DATA SHEET'!$H$2:$H$253)</f>
        <v>43.171783</v>
      </c>
      <c r="F1015" t="str">
        <f>LOOKUP($A1015,'DATA SHEET'!$A$2:$A$253,'DATA SHEET'!$I$2:$I$253)</f>
        <v xml:space="preserve"> -79.265237</v>
      </c>
      <c r="G1015">
        <f>LOOKUP($A1015,'DATA SHEET'!$A$2:$A$253,'DATA SHEET'!$J$2:$J$253)</f>
        <v>17</v>
      </c>
      <c r="H1015" t="str">
        <f>LOOKUP($A1015,'DATA SHEET'!$A$2:$A$253,'DATA SHEET'!$K$2:$K$253)</f>
        <v>Mostly Sunny</v>
      </c>
      <c r="I1015" t="str">
        <f>LOOKUP($A1015,'DATA SHEET'!$A$2:$A$253,'DATA SHEET'!$T$2:$T$253)</f>
        <v>SMALL</v>
      </c>
      <c r="J1015" t="str">
        <f>LOOKUP($A1015,'DATA SHEET'!$A$2:$A$253,'DATA SHEET'!$R$2:$R$253)</f>
        <v>NO</v>
      </c>
      <c r="K1015" t="str">
        <f>LOOKUP($A1015,'DATA SHEET'!$A$2:$A$253,'DATA SHEET'!$O$2:$O$253)</f>
        <v>Commercial</v>
      </c>
      <c r="L1015" t="s">
        <v>15</v>
      </c>
      <c r="M1015">
        <v>0.29062492431642595</v>
      </c>
      <c r="N1015" t="s">
        <v>19</v>
      </c>
      <c r="O1015">
        <v>0.999</v>
      </c>
    </row>
    <row r="1016" spans="1:15" x14ac:dyDescent="0.25">
      <c r="A1016" s="1" t="s">
        <v>63</v>
      </c>
      <c r="B1016" t="s">
        <v>69</v>
      </c>
      <c r="C1016" t="str">
        <f>LOOKUP(A1016,'DATA SHEET'!$A$2:$A$253,'DATA SHEET'!$E$2:$E$253)</f>
        <v>20227857</v>
      </c>
      <c r="D1016">
        <f>LOOKUP(A1016,'DATA SHEET'!$A$2:$A$253,'DATA SHEET'!$G$2:$G$253)</f>
        <v>6.35</v>
      </c>
      <c r="E1016" t="str">
        <f>LOOKUP($A1016,'DATA SHEET'!$A$2:$A$253,'DATA SHEET'!$H$2:$H$253)</f>
        <v>43.171783</v>
      </c>
      <c r="F1016" t="str">
        <f>LOOKUP($A1016,'DATA SHEET'!$A$2:$A$253,'DATA SHEET'!$I$2:$I$253)</f>
        <v xml:space="preserve"> -79.265237</v>
      </c>
      <c r="G1016">
        <f>LOOKUP($A1016,'DATA SHEET'!$A$2:$A$253,'DATA SHEET'!$J$2:$J$253)</f>
        <v>17</v>
      </c>
      <c r="H1016" t="str">
        <f>LOOKUP($A1016,'DATA SHEET'!$A$2:$A$253,'DATA SHEET'!$K$2:$K$253)</f>
        <v>Mostly Sunny</v>
      </c>
      <c r="I1016" t="str">
        <f>LOOKUP($A1016,'DATA SHEET'!$A$2:$A$253,'DATA SHEET'!$T$2:$T$253)</f>
        <v>SMALL</v>
      </c>
      <c r="J1016" t="str">
        <f>LOOKUP($A1016,'DATA SHEET'!$A$2:$A$253,'DATA SHEET'!$R$2:$R$253)</f>
        <v>NO</v>
      </c>
      <c r="K1016" t="str">
        <f>LOOKUP($A1016,'DATA SHEET'!$A$2:$A$253,'DATA SHEET'!$O$2:$O$253)</f>
        <v>Commercial</v>
      </c>
      <c r="L1016" t="s">
        <v>15</v>
      </c>
      <c r="M1016">
        <v>0.29062492431642595</v>
      </c>
      <c r="N1016" t="s">
        <v>19</v>
      </c>
      <c r="O1016">
        <v>2.2490000000000001</v>
      </c>
    </row>
    <row r="1017" spans="1:15" x14ac:dyDescent="0.25">
      <c r="A1017" s="1" t="s">
        <v>63</v>
      </c>
      <c r="B1017" t="s">
        <v>69</v>
      </c>
      <c r="C1017" t="str">
        <f>LOOKUP(A1017,'DATA SHEET'!$A$2:$A$253,'DATA SHEET'!$E$2:$E$253)</f>
        <v>20227857</v>
      </c>
      <c r="D1017">
        <f>LOOKUP(A1017,'DATA SHEET'!$A$2:$A$253,'DATA SHEET'!$G$2:$G$253)</f>
        <v>6.35</v>
      </c>
      <c r="E1017" t="str">
        <f>LOOKUP($A1017,'DATA SHEET'!$A$2:$A$253,'DATA SHEET'!$H$2:$H$253)</f>
        <v>43.171783</v>
      </c>
      <c r="F1017" t="str">
        <f>LOOKUP($A1017,'DATA SHEET'!$A$2:$A$253,'DATA SHEET'!$I$2:$I$253)</f>
        <v xml:space="preserve"> -79.265237</v>
      </c>
      <c r="G1017">
        <f>LOOKUP($A1017,'DATA SHEET'!$A$2:$A$253,'DATA SHEET'!$J$2:$J$253)</f>
        <v>17</v>
      </c>
      <c r="H1017" t="str">
        <f>LOOKUP($A1017,'DATA SHEET'!$A$2:$A$253,'DATA SHEET'!$K$2:$K$253)</f>
        <v>Mostly Sunny</v>
      </c>
      <c r="I1017" t="str">
        <f>LOOKUP($A1017,'DATA SHEET'!$A$2:$A$253,'DATA SHEET'!$T$2:$T$253)</f>
        <v>SMALL</v>
      </c>
      <c r="J1017" t="str">
        <f>LOOKUP($A1017,'DATA SHEET'!$A$2:$A$253,'DATA SHEET'!$R$2:$R$253)</f>
        <v>NO</v>
      </c>
      <c r="K1017" t="str">
        <f>LOOKUP($A1017,'DATA SHEET'!$A$2:$A$253,'DATA SHEET'!$O$2:$O$253)</f>
        <v>Commercial</v>
      </c>
      <c r="L1017" t="s">
        <v>15</v>
      </c>
      <c r="M1017">
        <v>0.29062492431642595</v>
      </c>
      <c r="N1017" t="s">
        <v>19</v>
      </c>
      <c r="O1017">
        <v>0.33700000000000002</v>
      </c>
    </row>
    <row r="1018" spans="1:15" x14ac:dyDescent="0.25">
      <c r="A1018" s="1" t="s">
        <v>63</v>
      </c>
      <c r="B1018" t="s">
        <v>69</v>
      </c>
      <c r="C1018" t="str">
        <f>LOOKUP(A1018,'DATA SHEET'!$A$2:$A$253,'DATA SHEET'!$E$2:$E$253)</f>
        <v>20227857</v>
      </c>
      <c r="D1018">
        <f>LOOKUP(A1018,'DATA SHEET'!$A$2:$A$253,'DATA SHEET'!$G$2:$G$253)</f>
        <v>6.35</v>
      </c>
      <c r="E1018" t="str">
        <f>LOOKUP($A1018,'DATA SHEET'!$A$2:$A$253,'DATA SHEET'!$H$2:$H$253)</f>
        <v>43.171783</v>
      </c>
      <c r="F1018" t="str">
        <f>LOOKUP($A1018,'DATA SHEET'!$A$2:$A$253,'DATA SHEET'!$I$2:$I$253)</f>
        <v xml:space="preserve"> -79.265237</v>
      </c>
      <c r="G1018">
        <f>LOOKUP($A1018,'DATA SHEET'!$A$2:$A$253,'DATA SHEET'!$J$2:$J$253)</f>
        <v>17</v>
      </c>
      <c r="H1018" t="str">
        <f>LOOKUP($A1018,'DATA SHEET'!$A$2:$A$253,'DATA SHEET'!$K$2:$K$253)</f>
        <v>Mostly Sunny</v>
      </c>
      <c r="I1018" t="str">
        <f>LOOKUP($A1018,'DATA SHEET'!$A$2:$A$253,'DATA SHEET'!$T$2:$T$253)</f>
        <v>SMALL</v>
      </c>
      <c r="J1018" t="str">
        <f>LOOKUP($A1018,'DATA SHEET'!$A$2:$A$253,'DATA SHEET'!$R$2:$R$253)</f>
        <v>NO</v>
      </c>
      <c r="K1018" t="str">
        <f>LOOKUP($A1018,'DATA SHEET'!$A$2:$A$253,'DATA SHEET'!$O$2:$O$253)</f>
        <v>Commercial</v>
      </c>
      <c r="L1018" t="s">
        <v>15</v>
      </c>
      <c r="M1018">
        <v>0.29062492431642595</v>
      </c>
      <c r="N1018" t="s">
        <v>19</v>
      </c>
      <c r="O1018">
        <v>1.2490000000000001</v>
      </c>
    </row>
    <row r="1019" spans="1:15" x14ac:dyDescent="0.25">
      <c r="A1019" s="1" t="s">
        <v>63</v>
      </c>
      <c r="B1019" t="s">
        <v>69</v>
      </c>
      <c r="C1019" t="str">
        <f>LOOKUP(A1019,'DATA SHEET'!$A$2:$A$253,'DATA SHEET'!$E$2:$E$253)</f>
        <v>20227857</v>
      </c>
      <c r="D1019">
        <f>LOOKUP(A1019,'DATA SHEET'!$A$2:$A$253,'DATA SHEET'!$G$2:$G$253)</f>
        <v>6.35</v>
      </c>
      <c r="E1019" t="str">
        <f>LOOKUP($A1019,'DATA SHEET'!$A$2:$A$253,'DATA SHEET'!$H$2:$H$253)</f>
        <v>43.171783</v>
      </c>
      <c r="F1019" t="str">
        <f>LOOKUP($A1019,'DATA SHEET'!$A$2:$A$253,'DATA SHEET'!$I$2:$I$253)</f>
        <v xml:space="preserve"> -79.265237</v>
      </c>
      <c r="G1019">
        <f>LOOKUP($A1019,'DATA SHEET'!$A$2:$A$253,'DATA SHEET'!$J$2:$J$253)</f>
        <v>17</v>
      </c>
      <c r="H1019" t="str">
        <f>LOOKUP($A1019,'DATA SHEET'!$A$2:$A$253,'DATA SHEET'!$K$2:$K$253)</f>
        <v>Mostly Sunny</v>
      </c>
      <c r="I1019" t="str">
        <f>LOOKUP($A1019,'DATA SHEET'!$A$2:$A$253,'DATA SHEET'!$T$2:$T$253)</f>
        <v>SMALL</v>
      </c>
      <c r="J1019" t="str">
        <f>LOOKUP($A1019,'DATA SHEET'!$A$2:$A$253,'DATA SHEET'!$R$2:$R$253)</f>
        <v>NO</v>
      </c>
      <c r="K1019" t="str">
        <f>LOOKUP($A1019,'DATA SHEET'!$A$2:$A$253,'DATA SHEET'!$O$2:$O$253)</f>
        <v>Commercial</v>
      </c>
      <c r="L1019" t="s">
        <v>15</v>
      </c>
      <c r="M1019">
        <v>0.29062492431642595</v>
      </c>
      <c r="N1019" t="s">
        <v>19</v>
      </c>
      <c r="O1019">
        <v>0.499</v>
      </c>
    </row>
    <row r="1020" spans="1:15" x14ac:dyDescent="0.25">
      <c r="A1020" s="1" t="s">
        <v>63</v>
      </c>
      <c r="B1020" t="s">
        <v>69</v>
      </c>
      <c r="C1020" t="str">
        <f>LOOKUP(A1020,'DATA SHEET'!$A$2:$A$253,'DATA SHEET'!$E$2:$E$253)</f>
        <v>20227857</v>
      </c>
      <c r="D1020">
        <f>LOOKUP(A1020,'DATA SHEET'!$A$2:$A$253,'DATA SHEET'!$G$2:$G$253)</f>
        <v>6.35</v>
      </c>
      <c r="E1020" t="str">
        <f>LOOKUP($A1020,'DATA SHEET'!$A$2:$A$253,'DATA SHEET'!$H$2:$H$253)</f>
        <v>43.171783</v>
      </c>
      <c r="F1020" t="str">
        <f>LOOKUP($A1020,'DATA SHEET'!$A$2:$A$253,'DATA SHEET'!$I$2:$I$253)</f>
        <v xml:space="preserve"> -79.265237</v>
      </c>
      <c r="G1020">
        <f>LOOKUP($A1020,'DATA SHEET'!$A$2:$A$253,'DATA SHEET'!$J$2:$J$253)</f>
        <v>17</v>
      </c>
      <c r="H1020" t="str">
        <f>LOOKUP($A1020,'DATA SHEET'!$A$2:$A$253,'DATA SHEET'!$K$2:$K$253)</f>
        <v>Mostly Sunny</v>
      </c>
      <c r="I1020" t="str">
        <f>LOOKUP($A1020,'DATA SHEET'!$A$2:$A$253,'DATA SHEET'!$T$2:$T$253)</f>
        <v>SMALL</v>
      </c>
      <c r="J1020" t="str">
        <f>LOOKUP($A1020,'DATA SHEET'!$A$2:$A$253,'DATA SHEET'!$R$2:$R$253)</f>
        <v>NO</v>
      </c>
      <c r="K1020" t="str">
        <f>LOOKUP($A1020,'DATA SHEET'!$A$2:$A$253,'DATA SHEET'!$O$2:$O$253)</f>
        <v>Commercial</v>
      </c>
      <c r="L1020" t="s">
        <v>15</v>
      </c>
      <c r="M1020">
        <v>0.29062492431642595</v>
      </c>
      <c r="N1020" t="s">
        <v>19</v>
      </c>
      <c r="O1020">
        <v>0.749</v>
      </c>
    </row>
    <row r="1021" spans="1:15" x14ac:dyDescent="0.25">
      <c r="A1021" s="1" t="s">
        <v>63</v>
      </c>
      <c r="B1021" t="s">
        <v>69</v>
      </c>
      <c r="C1021" t="str">
        <f>LOOKUP(A1021,'DATA SHEET'!$A$2:$A$253,'DATA SHEET'!$E$2:$E$253)</f>
        <v>20227857</v>
      </c>
      <c r="D1021">
        <f>LOOKUP(A1021,'DATA SHEET'!$A$2:$A$253,'DATA SHEET'!$G$2:$G$253)</f>
        <v>6.35</v>
      </c>
      <c r="E1021" t="str">
        <f>LOOKUP($A1021,'DATA SHEET'!$A$2:$A$253,'DATA SHEET'!$H$2:$H$253)</f>
        <v>43.171783</v>
      </c>
      <c r="F1021" t="str">
        <f>LOOKUP($A1021,'DATA SHEET'!$A$2:$A$253,'DATA SHEET'!$I$2:$I$253)</f>
        <v xml:space="preserve"> -79.265237</v>
      </c>
      <c r="G1021">
        <f>LOOKUP($A1021,'DATA SHEET'!$A$2:$A$253,'DATA SHEET'!$J$2:$J$253)</f>
        <v>17</v>
      </c>
      <c r="H1021" t="str">
        <f>LOOKUP($A1021,'DATA SHEET'!$A$2:$A$253,'DATA SHEET'!$K$2:$K$253)</f>
        <v>Mostly Sunny</v>
      </c>
      <c r="I1021" t="str">
        <f>LOOKUP($A1021,'DATA SHEET'!$A$2:$A$253,'DATA SHEET'!$T$2:$T$253)</f>
        <v>SMALL</v>
      </c>
      <c r="J1021" t="str">
        <f>LOOKUP($A1021,'DATA SHEET'!$A$2:$A$253,'DATA SHEET'!$R$2:$R$253)</f>
        <v>NO</v>
      </c>
      <c r="K1021" t="str">
        <f>LOOKUP($A1021,'DATA SHEET'!$A$2:$A$253,'DATA SHEET'!$O$2:$O$253)</f>
        <v>Commercial</v>
      </c>
      <c r="L1021" t="s">
        <v>15</v>
      </c>
      <c r="M1021">
        <v>0.29062492431642595</v>
      </c>
      <c r="N1021" t="s">
        <v>19</v>
      </c>
      <c r="O1021">
        <v>0.999</v>
      </c>
    </row>
    <row r="1022" spans="1:15" x14ac:dyDescent="0.25">
      <c r="A1022" s="1" t="s">
        <v>63</v>
      </c>
      <c r="B1022" t="s">
        <v>69</v>
      </c>
      <c r="C1022" t="str">
        <f>LOOKUP(A1022,'DATA SHEET'!$A$2:$A$253,'DATA SHEET'!$E$2:$E$253)</f>
        <v>20227857</v>
      </c>
      <c r="D1022">
        <f>LOOKUP(A1022,'DATA SHEET'!$A$2:$A$253,'DATA SHEET'!$G$2:$G$253)</f>
        <v>6.35</v>
      </c>
      <c r="E1022" t="str">
        <f>LOOKUP($A1022,'DATA SHEET'!$A$2:$A$253,'DATA SHEET'!$H$2:$H$253)</f>
        <v>43.171783</v>
      </c>
      <c r="F1022" t="str">
        <f>LOOKUP($A1022,'DATA SHEET'!$A$2:$A$253,'DATA SHEET'!$I$2:$I$253)</f>
        <v xml:space="preserve"> -79.265237</v>
      </c>
      <c r="G1022">
        <f>LOOKUP($A1022,'DATA SHEET'!$A$2:$A$253,'DATA SHEET'!$J$2:$J$253)</f>
        <v>17</v>
      </c>
      <c r="H1022" t="str">
        <f>LOOKUP($A1022,'DATA SHEET'!$A$2:$A$253,'DATA SHEET'!$K$2:$K$253)</f>
        <v>Mostly Sunny</v>
      </c>
      <c r="I1022" t="str">
        <f>LOOKUP($A1022,'DATA SHEET'!$A$2:$A$253,'DATA SHEET'!$T$2:$T$253)</f>
        <v>SMALL</v>
      </c>
      <c r="J1022" t="str">
        <f>LOOKUP($A1022,'DATA SHEET'!$A$2:$A$253,'DATA SHEET'!$R$2:$R$253)</f>
        <v>NO</v>
      </c>
      <c r="K1022" t="str">
        <f>LOOKUP($A1022,'DATA SHEET'!$A$2:$A$253,'DATA SHEET'!$O$2:$O$253)</f>
        <v>Commercial</v>
      </c>
      <c r="L1022" t="s">
        <v>15</v>
      </c>
      <c r="M1022">
        <v>0.29062492431642595</v>
      </c>
      <c r="N1022" t="s">
        <v>19</v>
      </c>
      <c r="O1022">
        <v>1.7609999999999999</v>
      </c>
    </row>
    <row r="1023" spans="1:15" x14ac:dyDescent="0.25">
      <c r="A1023" s="1" t="s">
        <v>63</v>
      </c>
      <c r="B1023" t="s">
        <v>69</v>
      </c>
      <c r="C1023" t="str">
        <f>LOOKUP(A1023,'DATA SHEET'!$A$2:$A$253,'DATA SHEET'!$E$2:$E$253)</f>
        <v>20227857</v>
      </c>
      <c r="D1023">
        <f>LOOKUP(A1023,'DATA SHEET'!$A$2:$A$253,'DATA SHEET'!$G$2:$G$253)</f>
        <v>6.35</v>
      </c>
      <c r="E1023" t="str">
        <f>LOOKUP($A1023,'DATA SHEET'!$A$2:$A$253,'DATA SHEET'!$H$2:$H$253)</f>
        <v>43.171783</v>
      </c>
      <c r="F1023" t="str">
        <f>LOOKUP($A1023,'DATA SHEET'!$A$2:$A$253,'DATA SHEET'!$I$2:$I$253)</f>
        <v xml:space="preserve"> -79.265237</v>
      </c>
      <c r="G1023">
        <f>LOOKUP($A1023,'DATA SHEET'!$A$2:$A$253,'DATA SHEET'!$J$2:$J$253)</f>
        <v>17</v>
      </c>
      <c r="H1023" t="str">
        <f>LOOKUP($A1023,'DATA SHEET'!$A$2:$A$253,'DATA SHEET'!$K$2:$K$253)</f>
        <v>Mostly Sunny</v>
      </c>
      <c r="I1023" t="str">
        <f>LOOKUP($A1023,'DATA SHEET'!$A$2:$A$253,'DATA SHEET'!$T$2:$T$253)</f>
        <v>SMALL</v>
      </c>
      <c r="J1023" t="str">
        <f>LOOKUP($A1023,'DATA SHEET'!$A$2:$A$253,'DATA SHEET'!$R$2:$R$253)</f>
        <v>NO</v>
      </c>
      <c r="K1023" t="str">
        <f>LOOKUP($A1023,'DATA SHEET'!$A$2:$A$253,'DATA SHEET'!$O$2:$O$253)</f>
        <v>Commercial</v>
      </c>
      <c r="L1023" t="s">
        <v>15</v>
      </c>
      <c r="M1023">
        <v>0.29062492431642595</v>
      </c>
      <c r="N1023" t="s">
        <v>19</v>
      </c>
      <c r="O1023">
        <v>0.499</v>
      </c>
    </row>
    <row r="1024" spans="1:15" x14ac:dyDescent="0.25">
      <c r="A1024" s="1" t="s">
        <v>63</v>
      </c>
      <c r="B1024" t="s">
        <v>69</v>
      </c>
      <c r="C1024" t="str">
        <f>LOOKUP(A1024,'DATA SHEET'!$A$2:$A$253,'DATA SHEET'!$E$2:$E$253)</f>
        <v>20227857</v>
      </c>
      <c r="D1024">
        <f>LOOKUP(A1024,'DATA SHEET'!$A$2:$A$253,'DATA SHEET'!$G$2:$G$253)</f>
        <v>6.35</v>
      </c>
      <c r="E1024" t="str">
        <f>LOOKUP($A1024,'DATA SHEET'!$A$2:$A$253,'DATA SHEET'!$H$2:$H$253)</f>
        <v>43.171783</v>
      </c>
      <c r="F1024" t="str">
        <f>LOOKUP($A1024,'DATA SHEET'!$A$2:$A$253,'DATA SHEET'!$I$2:$I$253)</f>
        <v xml:space="preserve"> -79.265237</v>
      </c>
      <c r="G1024">
        <f>LOOKUP($A1024,'DATA SHEET'!$A$2:$A$253,'DATA SHEET'!$J$2:$J$253)</f>
        <v>17</v>
      </c>
      <c r="H1024" t="str">
        <f>LOOKUP($A1024,'DATA SHEET'!$A$2:$A$253,'DATA SHEET'!$K$2:$K$253)</f>
        <v>Mostly Sunny</v>
      </c>
      <c r="I1024" t="str">
        <f>LOOKUP($A1024,'DATA SHEET'!$A$2:$A$253,'DATA SHEET'!$T$2:$T$253)</f>
        <v>SMALL</v>
      </c>
      <c r="J1024" t="str">
        <f>LOOKUP($A1024,'DATA SHEET'!$A$2:$A$253,'DATA SHEET'!$R$2:$R$253)</f>
        <v>NO</v>
      </c>
      <c r="K1024" t="str">
        <f>LOOKUP($A1024,'DATA SHEET'!$A$2:$A$253,'DATA SHEET'!$O$2:$O$253)</f>
        <v>Commercial</v>
      </c>
      <c r="L1024" t="s">
        <v>15</v>
      </c>
      <c r="M1024">
        <v>0.29062492431642595</v>
      </c>
      <c r="N1024" t="s">
        <v>19</v>
      </c>
      <c r="O1024">
        <v>1.2490000000000001</v>
      </c>
    </row>
    <row r="1025" spans="1:15" x14ac:dyDescent="0.25">
      <c r="A1025" s="1" t="s">
        <v>63</v>
      </c>
      <c r="B1025" t="s">
        <v>69</v>
      </c>
      <c r="C1025" t="str">
        <f>LOOKUP(A1025,'DATA SHEET'!$A$2:$A$253,'DATA SHEET'!$E$2:$E$253)</f>
        <v>20227857</v>
      </c>
      <c r="D1025">
        <f>LOOKUP(A1025,'DATA SHEET'!$A$2:$A$253,'DATA SHEET'!$G$2:$G$253)</f>
        <v>6.35</v>
      </c>
      <c r="E1025" t="str">
        <f>LOOKUP($A1025,'DATA SHEET'!$A$2:$A$253,'DATA SHEET'!$H$2:$H$253)</f>
        <v>43.171783</v>
      </c>
      <c r="F1025" t="str">
        <f>LOOKUP($A1025,'DATA SHEET'!$A$2:$A$253,'DATA SHEET'!$I$2:$I$253)</f>
        <v xml:space="preserve"> -79.265237</v>
      </c>
      <c r="G1025">
        <f>LOOKUP($A1025,'DATA SHEET'!$A$2:$A$253,'DATA SHEET'!$J$2:$J$253)</f>
        <v>17</v>
      </c>
      <c r="H1025" t="str">
        <f>LOOKUP($A1025,'DATA SHEET'!$A$2:$A$253,'DATA SHEET'!$K$2:$K$253)</f>
        <v>Mostly Sunny</v>
      </c>
      <c r="I1025" t="str">
        <f>LOOKUP($A1025,'DATA SHEET'!$A$2:$A$253,'DATA SHEET'!$T$2:$T$253)</f>
        <v>SMALL</v>
      </c>
      <c r="J1025" t="str">
        <f>LOOKUP($A1025,'DATA SHEET'!$A$2:$A$253,'DATA SHEET'!$R$2:$R$253)</f>
        <v>NO</v>
      </c>
      <c r="K1025" t="str">
        <f>LOOKUP($A1025,'DATA SHEET'!$A$2:$A$253,'DATA SHEET'!$O$2:$O$253)</f>
        <v>Commercial</v>
      </c>
      <c r="L1025" t="s">
        <v>15</v>
      </c>
      <c r="M1025">
        <v>0.29062492431642595</v>
      </c>
      <c r="N1025" t="s">
        <v>19</v>
      </c>
      <c r="O1025">
        <v>0.749</v>
      </c>
    </row>
    <row r="1026" spans="1:15" x14ac:dyDescent="0.25">
      <c r="A1026" s="1" t="s">
        <v>63</v>
      </c>
      <c r="B1026" t="s">
        <v>69</v>
      </c>
      <c r="C1026" t="str">
        <f>LOOKUP(A1026,'DATA SHEET'!$A$2:$A$253,'DATA SHEET'!$E$2:$E$253)</f>
        <v>20227857</v>
      </c>
      <c r="D1026">
        <f>LOOKUP(A1026,'DATA SHEET'!$A$2:$A$253,'DATA SHEET'!$G$2:$G$253)</f>
        <v>6.35</v>
      </c>
      <c r="E1026" t="str">
        <f>LOOKUP($A1026,'DATA SHEET'!$A$2:$A$253,'DATA SHEET'!$H$2:$H$253)</f>
        <v>43.171783</v>
      </c>
      <c r="F1026" t="str">
        <f>LOOKUP($A1026,'DATA SHEET'!$A$2:$A$253,'DATA SHEET'!$I$2:$I$253)</f>
        <v xml:space="preserve"> -79.265237</v>
      </c>
      <c r="G1026">
        <f>LOOKUP($A1026,'DATA SHEET'!$A$2:$A$253,'DATA SHEET'!$J$2:$J$253)</f>
        <v>17</v>
      </c>
      <c r="H1026" t="str">
        <f>LOOKUP($A1026,'DATA SHEET'!$A$2:$A$253,'DATA SHEET'!$K$2:$K$253)</f>
        <v>Mostly Sunny</v>
      </c>
      <c r="I1026" t="str">
        <f>LOOKUP($A1026,'DATA SHEET'!$A$2:$A$253,'DATA SHEET'!$T$2:$T$253)</f>
        <v>SMALL</v>
      </c>
      <c r="J1026" t="str">
        <f>LOOKUP($A1026,'DATA SHEET'!$A$2:$A$253,'DATA SHEET'!$R$2:$R$253)</f>
        <v>NO</v>
      </c>
      <c r="K1026" t="str">
        <f>LOOKUP($A1026,'DATA SHEET'!$A$2:$A$253,'DATA SHEET'!$O$2:$O$253)</f>
        <v>Commercial</v>
      </c>
      <c r="L1026" t="s">
        <v>15</v>
      </c>
      <c r="M1026">
        <v>0.29062492431642595</v>
      </c>
      <c r="N1026" t="s">
        <v>19</v>
      </c>
      <c r="O1026">
        <v>0.249</v>
      </c>
    </row>
    <row r="1027" spans="1:15" x14ac:dyDescent="0.25">
      <c r="A1027" s="1" t="s">
        <v>63</v>
      </c>
      <c r="B1027" t="s">
        <v>69</v>
      </c>
      <c r="C1027" t="str">
        <f>LOOKUP(A1027,'DATA SHEET'!$A$2:$A$253,'DATA SHEET'!$E$2:$E$253)</f>
        <v>20227857</v>
      </c>
      <c r="D1027">
        <f>LOOKUP(A1027,'DATA SHEET'!$A$2:$A$253,'DATA SHEET'!$G$2:$G$253)</f>
        <v>6.35</v>
      </c>
      <c r="E1027" t="str">
        <f>LOOKUP($A1027,'DATA SHEET'!$A$2:$A$253,'DATA SHEET'!$H$2:$H$253)</f>
        <v>43.171783</v>
      </c>
      <c r="F1027" t="str">
        <f>LOOKUP($A1027,'DATA SHEET'!$A$2:$A$253,'DATA SHEET'!$I$2:$I$253)</f>
        <v xml:space="preserve"> -79.265237</v>
      </c>
      <c r="G1027">
        <f>LOOKUP($A1027,'DATA SHEET'!$A$2:$A$253,'DATA SHEET'!$J$2:$J$253)</f>
        <v>17</v>
      </c>
      <c r="H1027" t="str">
        <f>LOOKUP($A1027,'DATA SHEET'!$A$2:$A$253,'DATA SHEET'!$K$2:$K$253)</f>
        <v>Mostly Sunny</v>
      </c>
      <c r="I1027" t="str">
        <f>LOOKUP($A1027,'DATA SHEET'!$A$2:$A$253,'DATA SHEET'!$T$2:$T$253)</f>
        <v>SMALL</v>
      </c>
      <c r="J1027" t="str">
        <f>LOOKUP($A1027,'DATA SHEET'!$A$2:$A$253,'DATA SHEET'!$R$2:$R$253)</f>
        <v>NO</v>
      </c>
      <c r="K1027" t="str">
        <f>LOOKUP($A1027,'DATA SHEET'!$A$2:$A$253,'DATA SHEET'!$O$2:$O$253)</f>
        <v>Commercial</v>
      </c>
      <c r="L1027" t="s">
        <v>15</v>
      </c>
      <c r="M1027">
        <v>0.29062492431642595</v>
      </c>
      <c r="N1027" t="s">
        <v>19</v>
      </c>
      <c r="O1027">
        <v>1.7490000000000001</v>
      </c>
    </row>
    <row r="1028" spans="1:15" x14ac:dyDescent="0.25">
      <c r="A1028" s="1" t="s">
        <v>63</v>
      </c>
      <c r="B1028" t="s">
        <v>69</v>
      </c>
      <c r="C1028" t="str">
        <f>LOOKUP(A1028,'DATA SHEET'!$A$2:$A$253,'DATA SHEET'!$E$2:$E$253)</f>
        <v>20227857</v>
      </c>
      <c r="D1028">
        <f>LOOKUP(A1028,'DATA SHEET'!$A$2:$A$253,'DATA SHEET'!$G$2:$G$253)</f>
        <v>6.35</v>
      </c>
      <c r="E1028" t="str">
        <f>LOOKUP($A1028,'DATA SHEET'!$A$2:$A$253,'DATA SHEET'!$H$2:$H$253)</f>
        <v>43.171783</v>
      </c>
      <c r="F1028" t="str">
        <f>LOOKUP($A1028,'DATA SHEET'!$A$2:$A$253,'DATA SHEET'!$I$2:$I$253)</f>
        <v xml:space="preserve"> -79.265237</v>
      </c>
      <c r="G1028">
        <f>LOOKUP($A1028,'DATA SHEET'!$A$2:$A$253,'DATA SHEET'!$J$2:$J$253)</f>
        <v>17</v>
      </c>
      <c r="H1028" t="str">
        <f>LOOKUP($A1028,'DATA SHEET'!$A$2:$A$253,'DATA SHEET'!$K$2:$K$253)</f>
        <v>Mostly Sunny</v>
      </c>
      <c r="I1028" t="str">
        <f>LOOKUP($A1028,'DATA SHEET'!$A$2:$A$253,'DATA SHEET'!$T$2:$T$253)</f>
        <v>SMALL</v>
      </c>
      <c r="J1028" t="str">
        <f>LOOKUP($A1028,'DATA SHEET'!$A$2:$A$253,'DATA SHEET'!$R$2:$R$253)</f>
        <v>NO</v>
      </c>
      <c r="K1028" t="str">
        <f>LOOKUP($A1028,'DATA SHEET'!$A$2:$A$253,'DATA SHEET'!$O$2:$O$253)</f>
        <v>Commercial</v>
      </c>
      <c r="L1028" t="s">
        <v>15</v>
      </c>
      <c r="M1028">
        <v>0.29062492431642595</v>
      </c>
      <c r="N1028" t="s">
        <v>16</v>
      </c>
      <c r="O1028">
        <v>0.39900000000000002</v>
      </c>
    </row>
    <row r="1029" spans="1:15" x14ac:dyDescent="0.25">
      <c r="A1029" s="1" t="s">
        <v>63</v>
      </c>
      <c r="B1029" t="s">
        <v>69</v>
      </c>
      <c r="C1029" t="str">
        <f>LOOKUP(A1029,'DATA SHEET'!$A$2:$A$253,'DATA SHEET'!$E$2:$E$253)</f>
        <v>20227857</v>
      </c>
      <c r="D1029">
        <f>LOOKUP(A1029,'DATA SHEET'!$A$2:$A$253,'DATA SHEET'!$G$2:$G$253)</f>
        <v>6.35</v>
      </c>
      <c r="E1029" t="str">
        <f>LOOKUP($A1029,'DATA SHEET'!$A$2:$A$253,'DATA SHEET'!$H$2:$H$253)</f>
        <v>43.171783</v>
      </c>
      <c r="F1029" t="str">
        <f>LOOKUP($A1029,'DATA SHEET'!$A$2:$A$253,'DATA SHEET'!$I$2:$I$253)</f>
        <v xml:space="preserve"> -79.265237</v>
      </c>
      <c r="G1029">
        <f>LOOKUP($A1029,'DATA SHEET'!$A$2:$A$253,'DATA SHEET'!$J$2:$J$253)</f>
        <v>17</v>
      </c>
      <c r="H1029" t="str">
        <f>LOOKUP($A1029,'DATA SHEET'!$A$2:$A$253,'DATA SHEET'!$K$2:$K$253)</f>
        <v>Mostly Sunny</v>
      </c>
      <c r="I1029" t="str">
        <f>LOOKUP($A1029,'DATA SHEET'!$A$2:$A$253,'DATA SHEET'!$T$2:$T$253)</f>
        <v>SMALL</v>
      </c>
      <c r="J1029" t="str">
        <f>LOOKUP($A1029,'DATA SHEET'!$A$2:$A$253,'DATA SHEET'!$R$2:$R$253)</f>
        <v>NO</v>
      </c>
      <c r="K1029" t="str">
        <f>LOOKUP($A1029,'DATA SHEET'!$A$2:$A$253,'DATA SHEET'!$O$2:$O$253)</f>
        <v>Commercial</v>
      </c>
      <c r="L1029" t="s">
        <v>15</v>
      </c>
      <c r="M1029">
        <v>0.29062492431642595</v>
      </c>
      <c r="N1029" t="s">
        <v>16</v>
      </c>
      <c r="O1029">
        <v>0.23400000000000001</v>
      </c>
    </row>
    <row r="1030" spans="1:15" x14ac:dyDescent="0.25">
      <c r="A1030" s="1" t="s">
        <v>63</v>
      </c>
      <c r="B1030" t="s">
        <v>69</v>
      </c>
      <c r="C1030" t="str">
        <f>LOOKUP(A1030,'DATA SHEET'!$A$2:$A$253,'DATA SHEET'!$E$2:$E$253)</f>
        <v>20227857</v>
      </c>
      <c r="D1030">
        <f>LOOKUP(A1030,'DATA SHEET'!$A$2:$A$253,'DATA SHEET'!$G$2:$G$253)</f>
        <v>6.35</v>
      </c>
      <c r="E1030" t="str">
        <f>LOOKUP($A1030,'DATA SHEET'!$A$2:$A$253,'DATA SHEET'!$H$2:$H$253)</f>
        <v>43.171783</v>
      </c>
      <c r="F1030" t="str">
        <f>LOOKUP($A1030,'DATA SHEET'!$A$2:$A$253,'DATA SHEET'!$I$2:$I$253)</f>
        <v xml:space="preserve"> -79.265237</v>
      </c>
      <c r="G1030">
        <f>LOOKUP($A1030,'DATA SHEET'!$A$2:$A$253,'DATA SHEET'!$J$2:$J$253)</f>
        <v>17</v>
      </c>
      <c r="H1030" t="str">
        <f>LOOKUP($A1030,'DATA SHEET'!$A$2:$A$253,'DATA SHEET'!$K$2:$K$253)</f>
        <v>Mostly Sunny</v>
      </c>
      <c r="I1030" t="str">
        <f>LOOKUP($A1030,'DATA SHEET'!$A$2:$A$253,'DATA SHEET'!$T$2:$T$253)</f>
        <v>SMALL</v>
      </c>
      <c r="J1030" t="str">
        <f>LOOKUP($A1030,'DATA SHEET'!$A$2:$A$253,'DATA SHEET'!$R$2:$R$253)</f>
        <v>NO</v>
      </c>
      <c r="K1030" t="str">
        <f>LOOKUP($A1030,'DATA SHEET'!$A$2:$A$253,'DATA SHEET'!$O$2:$O$253)</f>
        <v>Commercial</v>
      </c>
      <c r="L1030" t="s">
        <v>15</v>
      </c>
      <c r="M1030">
        <v>0.29062492431642595</v>
      </c>
      <c r="N1030" t="s">
        <v>16</v>
      </c>
      <c r="O1030">
        <v>0.249</v>
      </c>
    </row>
    <row r="1031" spans="1:15" x14ac:dyDescent="0.25">
      <c r="A1031" s="1" t="s">
        <v>63</v>
      </c>
      <c r="B1031" t="s">
        <v>69</v>
      </c>
      <c r="C1031" t="str">
        <f>LOOKUP(A1031,'DATA SHEET'!$A$2:$A$253,'DATA SHEET'!$E$2:$E$253)</f>
        <v>20227857</v>
      </c>
      <c r="D1031">
        <f>LOOKUP(A1031,'DATA SHEET'!$A$2:$A$253,'DATA SHEET'!$G$2:$G$253)</f>
        <v>6.35</v>
      </c>
      <c r="E1031" t="str">
        <f>LOOKUP($A1031,'DATA SHEET'!$A$2:$A$253,'DATA SHEET'!$H$2:$H$253)</f>
        <v>43.171783</v>
      </c>
      <c r="F1031" t="str">
        <f>LOOKUP($A1031,'DATA SHEET'!$A$2:$A$253,'DATA SHEET'!$I$2:$I$253)</f>
        <v xml:space="preserve"> -79.265237</v>
      </c>
      <c r="G1031">
        <f>LOOKUP($A1031,'DATA SHEET'!$A$2:$A$253,'DATA SHEET'!$J$2:$J$253)</f>
        <v>17</v>
      </c>
      <c r="H1031" t="str">
        <f>LOOKUP($A1031,'DATA SHEET'!$A$2:$A$253,'DATA SHEET'!$K$2:$K$253)</f>
        <v>Mostly Sunny</v>
      </c>
      <c r="I1031" t="str">
        <f>LOOKUP($A1031,'DATA SHEET'!$A$2:$A$253,'DATA SHEET'!$T$2:$T$253)</f>
        <v>SMALL</v>
      </c>
      <c r="J1031" t="str">
        <f>LOOKUP($A1031,'DATA SHEET'!$A$2:$A$253,'DATA SHEET'!$R$2:$R$253)</f>
        <v>NO</v>
      </c>
      <c r="K1031" t="str">
        <f>LOOKUP($A1031,'DATA SHEET'!$A$2:$A$253,'DATA SHEET'!$O$2:$O$253)</f>
        <v>Commercial</v>
      </c>
      <c r="L1031" t="s">
        <v>15</v>
      </c>
      <c r="M1031">
        <v>0.29062492431642595</v>
      </c>
      <c r="N1031" t="s">
        <v>16</v>
      </c>
      <c r="O1031">
        <v>0.749</v>
      </c>
    </row>
    <row r="1032" spans="1:15" x14ac:dyDescent="0.25">
      <c r="A1032" s="1" t="s">
        <v>63</v>
      </c>
      <c r="B1032" t="s">
        <v>69</v>
      </c>
      <c r="C1032" t="str">
        <f>LOOKUP(A1032,'DATA SHEET'!$A$2:$A$253,'DATA SHEET'!$E$2:$E$253)</f>
        <v>20227857</v>
      </c>
      <c r="D1032">
        <f>LOOKUP(A1032,'DATA SHEET'!$A$2:$A$253,'DATA SHEET'!$G$2:$G$253)</f>
        <v>6.35</v>
      </c>
      <c r="E1032" t="str">
        <f>LOOKUP($A1032,'DATA SHEET'!$A$2:$A$253,'DATA SHEET'!$H$2:$H$253)</f>
        <v>43.171783</v>
      </c>
      <c r="F1032" t="str">
        <f>LOOKUP($A1032,'DATA SHEET'!$A$2:$A$253,'DATA SHEET'!$I$2:$I$253)</f>
        <v xml:space="preserve"> -79.265237</v>
      </c>
      <c r="G1032">
        <f>LOOKUP($A1032,'DATA SHEET'!$A$2:$A$253,'DATA SHEET'!$J$2:$J$253)</f>
        <v>17</v>
      </c>
      <c r="H1032" t="str">
        <f>LOOKUP($A1032,'DATA SHEET'!$A$2:$A$253,'DATA SHEET'!$K$2:$K$253)</f>
        <v>Mostly Sunny</v>
      </c>
      <c r="I1032" t="str">
        <f>LOOKUP($A1032,'DATA SHEET'!$A$2:$A$253,'DATA SHEET'!$T$2:$T$253)</f>
        <v>SMALL</v>
      </c>
      <c r="J1032" t="str">
        <f>LOOKUP($A1032,'DATA SHEET'!$A$2:$A$253,'DATA SHEET'!$R$2:$R$253)</f>
        <v>NO</v>
      </c>
      <c r="K1032" t="str">
        <f>LOOKUP($A1032,'DATA SHEET'!$A$2:$A$253,'DATA SHEET'!$O$2:$O$253)</f>
        <v>Commercial</v>
      </c>
      <c r="L1032" t="s">
        <v>15</v>
      </c>
      <c r="M1032">
        <v>0.29062492431642595</v>
      </c>
      <c r="N1032" t="s">
        <v>16</v>
      </c>
      <c r="O1032">
        <v>4.2489999999999997</v>
      </c>
    </row>
    <row r="1033" spans="1:15" x14ac:dyDescent="0.25">
      <c r="A1033" s="1" t="s">
        <v>63</v>
      </c>
      <c r="B1033" t="s">
        <v>69</v>
      </c>
      <c r="C1033" t="str">
        <f>LOOKUP(A1033,'DATA SHEET'!$A$2:$A$253,'DATA SHEET'!$E$2:$E$253)</f>
        <v>20227857</v>
      </c>
      <c r="D1033">
        <f>LOOKUP(A1033,'DATA SHEET'!$A$2:$A$253,'DATA SHEET'!$G$2:$G$253)</f>
        <v>6.35</v>
      </c>
      <c r="E1033" t="str">
        <f>LOOKUP($A1033,'DATA SHEET'!$A$2:$A$253,'DATA SHEET'!$H$2:$H$253)</f>
        <v>43.171783</v>
      </c>
      <c r="F1033" t="str">
        <f>LOOKUP($A1033,'DATA SHEET'!$A$2:$A$253,'DATA SHEET'!$I$2:$I$253)</f>
        <v xml:space="preserve"> -79.265237</v>
      </c>
      <c r="G1033">
        <f>LOOKUP($A1033,'DATA SHEET'!$A$2:$A$253,'DATA SHEET'!$J$2:$J$253)</f>
        <v>17</v>
      </c>
      <c r="H1033" t="str">
        <f>LOOKUP($A1033,'DATA SHEET'!$A$2:$A$253,'DATA SHEET'!$K$2:$K$253)</f>
        <v>Mostly Sunny</v>
      </c>
      <c r="I1033" t="str">
        <f>LOOKUP($A1033,'DATA SHEET'!$A$2:$A$253,'DATA SHEET'!$T$2:$T$253)</f>
        <v>SMALL</v>
      </c>
      <c r="J1033" t="str">
        <f>LOOKUP($A1033,'DATA SHEET'!$A$2:$A$253,'DATA SHEET'!$R$2:$R$253)</f>
        <v>NO</v>
      </c>
      <c r="K1033" t="str">
        <f>LOOKUP($A1033,'DATA SHEET'!$A$2:$A$253,'DATA SHEET'!$O$2:$O$253)</f>
        <v>Commercial</v>
      </c>
      <c r="L1033" t="s">
        <v>15</v>
      </c>
      <c r="M1033">
        <v>0.29062492431642595</v>
      </c>
      <c r="N1033" t="s">
        <v>16</v>
      </c>
      <c r="O1033">
        <v>1.2490000000000001</v>
      </c>
    </row>
    <row r="1034" spans="1:15" x14ac:dyDescent="0.25">
      <c r="A1034" s="1" t="s">
        <v>63</v>
      </c>
      <c r="B1034" t="s">
        <v>69</v>
      </c>
      <c r="C1034" t="str">
        <f>LOOKUP(A1034,'DATA SHEET'!$A$2:$A$253,'DATA SHEET'!$E$2:$E$253)</f>
        <v>20227857</v>
      </c>
      <c r="D1034">
        <f>LOOKUP(A1034,'DATA SHEET'!$A$2:$A$253,'DATA SHEET'!$G$2:$G$253)</f>
        <v>6.35</v>
      </c>
      <c r="E1034" t="str">
        <f>LOOKUP($A1034,'DATA SHEET'!$A$2:$A$253,'DATA SHEET'!$H$2:$H$253)</f>
        <v>43.171783</v>
      </c>
      <c r="F1034" t="str">
        <f>LOOKUP($A1034,'DATA SHEET'!$A$2:$A$253,'DATA SHEET'!$I$2:$I$253)</f>
        <v xml:space="preserve"> -79.265237</v>
      </c>
      <c r="G1034">
        <f>LOOKUP($A1034,'DATA SHEET'!$A$2:$A$253,'DATA SHEET'!$J$2:$J$253)</f>
        <v>17</v>
      </c>
      <c r="H1034" t="str">
        <f>LOOKUP($A1034,'DATA SHEET'!$A$2:$A$253,'DATA SHEET'!$K$2:$K$253)</f>
        <v>Mostly Sunny</v>
      </c>
      <c r="I1034" t="str">
        <f>LOOKUP($A1034,'DATA SHEET'!$A$2:$A$253,'DATA SHEET'!$T$2:$T$253)</f>
        <v>SMALL</v>
      </c>
      <c r="J1034" t="str">
        <f>LOOKUP($A1034,'DATA SHEET'!$A$2:$A$253,'DATA SHEET'!$R$2:$R$253)</f>
        <v>NO</v>
      </c>
      <c r="K1034" t="str">
        <f>LOOKUP($A1034,'DATA SHEET'!$A$2:$A$253,'DATA SHEET'!$O$2:$O$253)</f>
        <v>Commercial</v>
      </c>
      <c r="L1034" t="s">
        <v>15</v>
      </c>
      <c r="M1034">
        <v>0.29062492431642595</v>
      </c>
      <c r="N1034" t="s">
        <v>16</v>
      </c>
      <c r="O1034">
        <v>0.249</v>
      </c>
    </row>
    <row r="1035" spans="1:15" x14ac:dyDescent="0.25">
      <c r="A1035" s="1" t="s">
        <v>63</v>
      </c>
      <c r="B1035" t="s">
        <v>69</v>
      </c>
      <c r="C1035" t="str">
        <f>LOOKUP(A1035,'DATA SHEET'!$A$2:$A$253,'DATA SHEET'!$E$2:$E$253)</f>
        <v>20227857</v>
      </c>
      <c r="D1035">
        <f>LOOKUP(A1035,'DATA SHEET'!$A$2:$A$253,'DATA SHEET'!$G$2:$G$253)</f>
        <v>6.35</v>
      </c>
      <c r="E1035" t="str">
        <f>LOOKUP($A1035,'DATA SHEET'!$A$2:$A$253,'DATA SHEET'!$H$2:$H$253)</f>
        <v>43.171783</v>
      </c>
      <c r="F1035" t="str">
        <f>LOOKUP($A1035,'DATA SHEET'!$A$2:$A$253,'DATA SHEET'!$I$2:$I$253)</f>
        <v xml:space="preserve"> -79.265237</v>
      </c>
      <c r="G1035">
        <f>LOOKUP($A1035,'DATA SHEET'!$A$2:$A$253,'DATA SHEET'!$J$2:$J$253)</f>
        <v>17</v>
      </c>
      <c r="H1035" t="str">
        <f>LOOKUP($A1035,'DATA SHEET'!$A$2:$A$253,'DATA SHEET'!$K$2:$K$253)</f>
        <v>Mostly Sunny</v>
      </c>
      <c r="I1035" t="str">
        <f>LOOKUP($A1035,'DATA SHEET'!$A$2:$A$253,'DATA SHEET'!$T$2:$T$253)</f>
        <v>SMALL</v>
      </c>
      <c r="J1035" t="str">
        <f>LOOKUP($A1035,'DATA SHEET'!$A$2:$A$253,'DATA SHEET'!$R$2:$R$253)</f>
        <v>NO</v>
      </c>
      <c r="K1035" t="str">
        <f>LOOKUP($A1035,'DATA SHEET'!$A$2:$A$253,'DATA SHEET'!$O$2:$O$253)</f>
        <v>Commercial</v>
      </c>
      <c r="L1035" t="s">
        <v>15</v>
      </c>
      <c r="M1035">
        <v>0.29062492431642595</v>
      </c>
      <c r="N1035" t="s">
        <v>16</v>
      </c>
      <c r="O1035">
        <v>0.249</v>
      </c>
    </row>
    <row r="1036" spans="1:15" x14ac:dyDescent="0.25">
      <c r="A1036" s="1" t="s">
        <v>63</v>
      </c>
      <c r="B1036" t="s">
        <v>69</v>
      </c>
      <c r="C1036" t="str">
        <f>LOOKUP(A1036,'DATA SHEET'!$A$2:$A$253,'DATA SHEET'!$E$2:$E$253)</f>
        <v>20227857</v>
      </c>
      <c r="D1036">
        <f>LOOKUP(A1036,'DATA SHEET'!$A$2:$A$253,'DATA SHEET'!$G$2:$G$253)</f>
        <v>6.35</v>
      </c>
      <c r="E1036" t="str">
        <f>LOOKUP($A1036,'DATA SHEET'!$A$2:$A$253,'DATA SHEET'!$H$2:$H$253)</f>
        <v>43.171783</v>
      </c>
      <c r="F1036" t="str">
        <f>LOOKUP($A1036,'DATA SHEET'!$A$2:$A$253,'DATA SHEET'!$I$2:$I$253)</f>
        <v xml:space="preserve"> -79.265237</v>
      </c>
      <c r="G1036">
        <f>LOOKUP($A1036,'DATA SHEET'!$A$2:$A$253,'DATA SHEET'!$J$2:$J$253)</f>
        <v>17</v>
      </c>
      <c r="H1036" t="str">
        <f>LOOKUP($A1036,'DATA SHEET'!$A$2:$A$253,'DATA SHEET'!$K$2:$K$253)</f>
        <v>Mostly Sunny</v>
      </c>
      <c r="I1036" t="str">
        <f>LOOKUP($A1036,'DATA SHEET'!$A$2:$A$253,'DATA SHEET'!$T$2:$T$253)</f>
        <v>SMALL</v>
      </c>
      <c r="J1036" t="str">
        <f>LOOKUP($A1036,'DATA SHEET'!$A$2:$A$253,'DATA SHEET'!$R$2:$R$253)</f>
        <v>NO</v>
      </c>
      <c r="K1036" t="str">
        <f>LOOKUP($A1036,'DATA SHEET'!$A$2:$A$253,'DATA SHEET'!$O$2:$O$253)</f>
        <v>Commercial</v>
      </c>
      <c r="L1036" t="s">
        <v>15</v>
      </c>
      <c r="M1036">
        <v>0.29062492431642595</v>
      </c>
      <c r="N1036" t="s">
        <v>16</v>
      </c>
      <c r="O1036">
        <v>2.4990000000000001</v>
      </c>
    </row>
    <row r="1037" spans="1:15" x14ac:dyDescent="0.25">
      <c r="A1037" s="1" t="s">
        <v>63</v>
      </c>
      <c r="B1037" t="s">
        <v>69</v>
      </c>
      <c r="C1037" t="str">
        <f>LOOKUP(A1037,'DATA SHEET'!$A$2:$A$253,'DATA SHEET'!$E$2:$E$253)</f>
        <v>20227857</v>
      </c>
      <c r="D1037">
        <f>LOOKUP(A1037,'DATA SHEET'!$A$2:$A$253,'DATA SHEET'!$G$2:$G$253)</f>
        <v>6.35</v>
      </c>
      <c r="E1037" t="str">
        <f>LOOKUP($A1037,'DATA SHEET'!$A$2:$A$253,'DATA SHEET'!$H$2:$H$253)</f>
        <v>43.171783</v>
      </c>
      <c r="F1037" t="str">
        <f>LOOKUP($A1037,'DATA SHEET'!$A$2:$A$253,'DATA SHEET'!$I$2:$I$253)</f>
        <v xml:space="preserve"> -79.265237</v>
      </c>
      <c r="G1037">
        <f>LOOKUP($A1037,'DATA SHEET'!$A$2:$A$253,'DATA SHEET'!$J$2:$J$253)</f>
        <v>17</v>
      </c>
      <c r="H1037" t="str">
        <f>LOOKUP($A1037,'DATA SHEET'!$A$2:$A$253,'DATA SHEET'!$K$2:$K$253)</f>
        <v>Mostly Sunny</v>
      </c>
      <c r="I1037" t="str">
        <f>LOOKUP($A1037,'DATA SHEET'!$A$2:$A$253,'DATA SHEET'!$T$2:$T$253)</f>
        <v>SMALL</v>
      </c>
      <c r="J1037" t="str">
        <f>LOOKUP($A1037,'DATA SHEET'!$A$2:$A$253,'DATA SHEET'!$R$2:$R$253)</f>
        <v>NO</v>
      </c>
      <c r="K1037" t="str">
        <f>LOOKUP($A1037,'DATA SHEET'!$A$2:$A$253,'DATA SHEET'!$O$2:$O$253)</f>
        <v>Commercial</v>
      </c>
      <c r="L1037" t="s">
        <v>15</v>
      </c>
      <c r="M1037">
        <v>0.29062492431642595</v>
      </c>
      <c r="N1037" t="s">
        <v>16</v>
      </c>
      <c r="O1037">
        <v>3.9990000000000001</v>
      </c>
    </row>
    <row r="1038" spans="1:15" x14ac:dyDescent="0.25">
      <c r="A1038" s="1" t="s">
        <v>63</v>
      </c>
      <c r="B1038" t="s">
        <v>69</v>
      </c>
      <c r="C1038" t="str">
        <f>LOOKUP(A1038,'DATA SHEET'!$A$2:$A$253,'DATA SHEET'!$E$2:$E$253)</f>
        <v>20227857</v>
      </c>
      <c r="D1038">
        <f>LOOKUP(A1038,'DATA SHEET'!$A$2:$A$253,'DATA SHEET'!$G$2:$G$253)</f>
        <v>6.35</v>
      </c>
      <c r="E1038" t="str">
        <f>LOOKUP($A1038,'DATA SHEET'!$A$2:$A$253,'DATA SHEET'!$H$2:$H$253)</f>
        <v>43.171783</v>
      </c>
      <c r="F1038" t="str">
        <f>LOOKUP($A1038,'DATA SHEET'!$A$2:$A$253,'DATA SHEET'!$I$2:$I$253)</f>
        <v xml:space="preserve"> -79.265237</v>
      </c>
      <c r="G1038">
        <f>LOOKUP($A1038,'DATA SHEET'!$A$2:$A$253,'DATA SHEET'!$J$2:$J$253)</f>
        <v>17</v>
      </c>
      <c r="H1038" t="str">
        <f>LOOKUP($A1038,'DATA SHEET'!$A$2:$A$253,'DATA SHEET'!$K$2:$K$253)</f>
        <v>Mostly Sunny</v>
      </c>
      <c r="I1038" t="str">
        <f>LOOKUP($A1038,'DATA SHEET'!$A$2:$A$253,'DATA SHEET'!$T$2:$T$253)</f>
        <v>SMALL</v>
      </c>
      <c r="J1038" t="str">
        <f>LOOKUP($A1038,'DATA SHEET'!$A$2:$A$253,'DATA SHEET'!$R$2:$R$253)</f>
        <v>NO</v>
      </c>
      <c r="K1038" t="str">
        <f>LOOKUP($A1038,'DATA SHEET'!$A$2:$A$253,'DATA SHEET'!$O$2:$O$253)</f>
        <v>Commercial</v>
      </c>
      <c r="L1038" t="s">
        <v>15</v>
      </c>
      <c r="M1038">
        <v>0.29062492431642595</v>
      </c>
      <c r="N1038" t="s">
        <v>16</v>
      </c>
      <c r="O1038">
        <v>0.249</v>
      </c>
    </row>
    <row r="1039" spans="1:15" x14ac:dyDescent="0.25">
      <c r="A1039" s="1" t="s">
        <v>63</v>
      </c>
      <c r="B1039" t="s">
        <v>69</v>
      </c>
      <c r="C1039" t="str">
        <f>LOOKUP(A1039,'DATA SHEET'!$A$2:$A$253,'DATA SHEET'!$E$2:$E$253)</f>
        <v>20227857</v>
      </c>
      <c r="D1039">
        <f>LOOKUP(A1039,'DATA SHEET'!$A$2:$A$253,'DATA SHEET'!$G$2:$G$253)</f>
        <v>6.35</v>
      </c>
      <c r="E1039" t="str">
        <f>LOOKUP($A1039,'DATA SHEET'!$A$2:$A$253,'DATA SHEET'!$H$2:$H$253)</f>
        <v>43.171783</v>
      </c>
      <c r="F1039" t="str">
        <f>LOOKUP($A1039,'DATA SHEET'!$A$2:$A$253,'DATA SHEET'!$I$2:$I$253)</f>
        <v xml:space="preserve"> -79.265237</v>
      </c>
      <c r="G1039">
        <f>LOOKUP($A1039,'DATA SHEET'!$A$2:$A$253,'DATA SHEET'!$J$2:$J$253)</f>
        <v>17</v>
      </c>
      <c r="H1039" t="str">
        <f>LOOKUP($A1039,'DATA SHEET'!$A$2:$A$253,'DATA SHEET'!$K$2:$K$253)</f>
        <v>Mostly Sunny</v>
      </c>
      <c r="I1039" t="str">
        <f>LOOKUP($A1039,'DATA SHEET'!$A$2:$A$253,'DATA SHEET'!$T$2:$T$253)</f>
        <v>SMALL</v>
      </c>
      <c r="J1039" t="str">
        <f>LOOKUP($A1039,'DATA SHEET'!$A$2:$A$253,'DATA SHEET'!$R$2:$R$253)</f>
        <v>NO</v>
      </c>
      <c r="K1039" t="str">
        <f>LOOKUP($A1039,'DATA SHEET'!$A$2:$A$253,'DATA SHEET'!$O$2:$O$253)</f>
        <v>Commercial</v>
      </c>
      <c r="L1039" t="s">
        <v>15</v>
      </c>
      <c r="M1039">
        <v>0.29062492431642595</v>
      </c>
      <c r="N1039" t="s">
        <v>16</v>
      </c>
      <c r="O1039">
        <v>0.749</v>
      </c>
    </row>
    <row r="1040" spans="1:15" x14ac:dyDescent="0.25">
      <c r="A1040" s="1" t="s">
        <v>63</v>
      </c>
      <c r="B1040" t="s">
        <v>69</v>
      </c>
      <c r="C1040" t="str">
        <f>LOOKUP(A1040,'DATA SHEET'!$A$2:$A$253,'DATA SHEET'!$E$2:$E$253)</f>
        <v>20227857</v>
      </c>
      <c r="D1040">
        <f>LOOKUP(A1040,'DATA SHEET'!$A$2:$A$253,'DATA SHEET'!$G$2:$G$253)</f>
        <v>6.35</v>
      </c>
      <c r="E1040" t="str">
        <f>LOOKUP($A1040,'DATA SHEET'!$A$2:$A$253,'DATA SHEET'!$H$2:$H$253)</f>
        <v>43.171783</v>
      </c>
      <c r="F1040" t="str">
        <f>LOOKUP($A1040,'DATA SHEET'!$A$2:$A$253,'DATA SHEET'!$I$2:$I$253)</f>
        <v xml:space="preserve"> -79.265237</v>
      </c>
      <c r="G1040">
        <f>LOOKUP($A1040,'DATA SHEET'!$A$2:$A$253,'DATA SHEET'!$J$2:$J$253)</f>
        <v>17</v>
      </c>
      <c r="H1040" t="str">
        <f>LOOKUP($A1040,'DATA SHEET'!$A$2:$A$253,'DATA SHEET'!$K$2:$K$253)</f>
        <v>Mostly Sunny</v>
      </c>
      <c r="I1040" t="str">
        <f>LOOKUP($A1040,'DATA SHEET'!$A$2:$A$253,'DATA SHEET'!$T$2:$T$253)</f>
        <v>SMALL</v>
      </c>
      <c r="J1040" t="str">
        <f>LOOKUP($A1040,'DATA SHEET'!$A$2:$A$253,'DATA SHEET'!$R$2:$R$253)</f>
        <v>NO</v>
      </c>
      <c r="K1040" t="str">
        <f>LOOKUP($A1040,'DATA SHEET'!$A$2:$A$253,'DATA SHEET'!$O$2:$O$253)</f>
        <v>Commercial</v>
      </c>
      <c r="L1040" t="s">
        <v>15</v>
      </c>
      <c r="M1040">
        <v>0.29062492431642595</v>
      </c>
      <c r="N1040" t="s">
        <v>16</v>
      </c>
      <c r="O1040">
        <v>0.499</v>
      </c>
    </row>
    <row r="1041" spans="1:15" x14ac:dyDescent="0.25">
      <c r="A1041" s="1" t="s">
        <v>63</v>
      </c>
      <c r="B1041" t="s">
        <v>69</v>
      </c>
      <c r="C1041" t="str">
        <f>LOOKUP(A1041,'DATA SHEET'!$A$2:$A$253,'DATA SHEET'!$E$2:$E$253)</f>
        <v>20227857</v>
      </c>
      <c r="D1041">
        <f>LOOKUP(A1041,'DATA SHEET'!$A$2:$A$253,'DATA SHEET'!$G$2:$G$253)</f>
        <v>6.35</v>
      </c>
      <c r="E1041" t="str">
        <f>LOOKUP($A1041,'DATA SHEET'!$A$2:$A$253,'DATA SHEET'!$H$2:$H$253)</f>
        <v>43.171783</v>
      </c>
      <c r="F1041" t="str">
        <f>LOOKUP($A1041,'DATA SHEET'!$A$2:$A$253,'DATA SHEET'!$I$2:$I$253)</f>
        <v xml:space="preserve"> -79.265237</v>
      </c>
      <c r="G1041">
        <f>LOOKUP($A1041,'DATA SHEET'!$A$2:$A$253,'DATA SHEET'!$J$2:$J$253)</f>
        <v>17</v>
      </c>
      <c r="H1041" t="str">
        <f>LOOKUP($A1041,'DATA SHEET'!$A$2:$A$253,'DATA SHEET'!$K$2:$K$253)</f>
        <v>Mostly Sunny</v>
      </c>
      <c r="I1041" t="str">
        <f>LOOKUP($A1041,'DATA SHEET'!$A$2:$A$253,'DATA SHEET'!$T$2:$T$253)</f>
        <v>SMALL</v>
      </c>
      <c r="J1041" t="str">
        <f>LOOKUP($A1041,'DATA SHEET'!$A$2:$A$253,'DATA SHEET'!$R$2:$R$253)</f>
        <v>NO</v>
      </c>
      <c r="K1041" t="str">
        <f>LOOKUP($A1041,'DATA SHEET'!$A$2:$A$253,'DATA SHEET'!$O$2:$O$253)</f>
        <v>Commercial</v>
      </c>
      <c r="L1041" t="s">
        <v>15</v>
      </c>
      <c r="M1041">
        <v>0.29062492431642595</v>
      </c>
      <c r="N1041" t="s">
        <v>16</v>
      </c>
      <c r="O1041">
        <v>0.499</v>
      </c>
    </row>
    <row r="1042" spans="1:15" x14ac:dyDescent="0.25">
      <c r="A1042" s="1" t="s">
        <v>63</v>
      </c>
      <c r="B1042" t="s">
        <v>69</v>
      </c>
      <c r="C1042" t="str">
        <f>LOOKUP(A1042,'DATA SHEET'!$A$2:$A$253,'DATA SHEET'!$E$2:$E$253)</f>
        <v>20227857</v>
      </c>
      <c r="D1042">
        <f>LOOKUP(A1042,'DATA SHEET'!$A$2:$A$253,'DATA SHEET'!$G$2:$G$253)</f>
        <v>6.35</v>
      </c>
      <c r="E1042" t="str">
        <f>LOOKUP($A1042,'DATA SHEET'!$A$2:$A$253,'DATA SHEET'!$H$2:$H$253)</f>
        <v>43.171783</v>
      </c>
      <c r="F1042" t="str">
        <f>LOOKUP($A1042,'DATA SHEET'!$A$2:$A$253,'DATA SHEET'!$I$2:$I$253)</f>
        <v xml:space="preserve"> -79.265237</v>
      </c>
      <c r="G1042">
        <f>LOOKUP($A1042,'DATA SHEET'!$A$2:$A$253,'DATA SHEET'!$J$2:$J$253)</f>
        <v>17</v>
      </c>
      <c r="H1042" t="str">
        <f>LOOKUP($A1042,'DATA SHEET'!$A$2:$A$253,'DATA SHEET'!$K$2:$K$253)</f>
        <v>Mostly Sunny</v>
      </c>
      <c r="I1042" t="str">
        <f>LOOKUP($A1042,'DATA SHEET'!$A$2:$A$253,'DATA SHEET'!$T$2:$T$253)</f>
        <v>SMALL</v>
      </c>
      <c r="J1042" t="str">
        <f>LOOKUP($A1042,'DATA SHEET'!$A$2:$A$253,'DATA SHEET'!$R$2:$R$253)</f>
        <v>NO</v>
      </c>
      <c r="K1042" t="str">
        <f>LOOKUP($A1042,'DATA SHEET'!$A$2:$A$253,'DATA SHEET'!$O$2:$O$253)</f>
        <v>Commercial</v>
      </c>
      <c r="L1042" t="s">
        <v>15</v>
      </c>
      <c r="M1042">
        <v>0.29062492431642595</v>
      </c>
      <c r="N1042" t="s">
        <v>16</v>
      </c>
      <c r="O1042">
        <v>0.499</v>
      </c>
    </row>
    <row r="1043" spans="1:15" x14ac:dyDescent="0.25">
      <c r="A1043" s="1" t="s">
        <v>63</v>
      </c>
      <c r="B1043" t="s">
        <v>69</v>
      </c>
      <c r="C1043" t="str">
        <f>LOOKUP(A1043,'DATA SHEET'!$A$2:$A$253,'DATA SHEET'!$E$2:$E$253)</f>
        <v>20227857</v>
      </c>
      <c r="D1043">
        <f>LOOKUP(A1043,'DATA SHEET'!$A$2:$A$253,'DATA SHEET'!$G$2:$G$253)</f>
        <v>6.35</v>
      </c>
      <c r="E1043" t="str">
        <f>LOOKUP($A1043,'DATA SHEET'!$A$2:$A$253,'DATA SHEET'!$H$2:$H$253)</f>
        <v>43.171783</v>
      </c>
      <c r="F1043" t="str">
        <f>LOOKUP($A1043,'DATA SHEET'!$A$2:$A$253,'DATA SHEET'!$I$2:$I$253)</f>
        <v xml:space="preserve"> -79.265237</v>
      </c>
      <c r="G1043">
        <f>LOOKUP($A1043,'DATA SHEET'!$A$2:$A$253,'DATA SHEET'!$J$2:$J$253)</f>
        <v>17</v>
      </c>
      <c r="H1043" t="str">
        <f>LOOKUP($A1043,'DATA SHEET'!$A$2:$A$253,'DATA SHEET'!$K$2:$K$253)</f>
        <v>Mostly Sunny</v>
      </c>
      <c r="I1043" t="str">
        <f>LOOKUP($A1043,'DATA SHEET'!$A$2:$A$253,'DATA SHEET'!$T$2:$T$253)</f>
        <v>SMALL</v>
      </c>
      <c r="J1043" t="str">
        <f>LOOKUP($A1043,'DATA SHEET'!$A$2:$A$253,'DATA SHEET'!$R$2:$R$253)</f>
        <v>NO</v>
      </c>
      <c r="K1043" t="str">
        <f>LOOKUP($A1043,'DATA SHEET'!$A$2:$A$253,'DATA SHEET'!$O$2:$O$253)</f>
        <v>Commercial</v>
      </c>
      <c r="L1043" t="s">
        <v>15</v>
      </c>
      <c r="M1043">
        <v>0.29062492431642595</v>
      </c>
      <c r="N1043" t="s">
        <v>16</v>
      </c>
      <c r="O1043">
        <v>1.7490000000000001</v>
      </c>
    </row>
    <row r="1044" spans="1:15" x14ac:dyDescent="0.25">
      <c r="A1044" s="1" t="s">
        <v>63</v>
      </c>
      <c r="B1044" t="s">
        <v>69</v>
      </c>
      <c r="C1044" t="str">
        <f>LOOKUP(A1044,'DATA SHEET'!$A$2:$A$253,'DATA SHEET'!$E$2:$E$253)</f>
        <v>20227857</v>
      </c>
      <c r="D1044">
        <f>LOOKUP(A1044,'DATA SHEET'!$A$2:$A$253,'DATA SHEET'!$G$2:$G$253)</f>
        <v>6.35</v>
      </c>
      <c r="E1044" t="str">
        <f>LOOKUP($A1044,'DATA SHEET'!$A$2:$A$253,'DATA SHEET'!$H$2:$H$253)</f>
        <v>43.171783</v>
      </c>
      <c r="F1044" t="str">
        <f>LOOKUP($A1044,'DATA SHEET'!$A$2:$A$253,'DATA SHEET'!$I$2:$I$253)</f>
        <v xml:space="preserve"> -79.265237</v>
      </c>
      <c r="G1044">
        <f>LOOKUP($A1044,'DATA SHEET'!$A$2:$A$253,'DATA SHEET'!$J$2:$J$253)</f>
        <v>17</v>
      </c>
      <c r="H1044" t="str">
        <f>LOOKUP($A1044,'DATA SHEET'!$A$2:$A$253,'DATA SHEET'!$K$2:$K$253)</f>
        <v>Mostly Sunny</v>
      </c>
      <c r="I1044" t="str">
        <f>LOOKUP($A1044,'DATA SHEET'!$A$2:$A$253,'DATA SHEET'!$T$2:$T$253)</f>
        <v>SMALL</v>
      </c>
      <c r="J1044" t="str">
        <f>LOOKUP($A1044,'DATA SHEET'!$A$2:$A$253,'DATA SHEET'!$R$2:$R$253)</f>
        <v>NO</v>
      </c>
      <c r="K1044" t="str">
        <f>LOOKUP($A1044,'DATA SHEET'!$A$2:$A$253,'DATA SHEET'!$O$2:$O$253)</f>
        <v>Commercial</v>
      </c>
      <c r="L1044" t="s">
        <v>15</v>
      </c>
      <c r="M1044">
        <v>0.29062492431642595</v>
      </c>
      <c r="N1044" t="s">
        <v>16</v>
      </c>
      <c r="O1044">
        <v>0.249</v>
      </c>
    </row>
    <row r="1045" spans="1:15" x14ac:dyDescent="0.25">
      <c r="A1045" s="1" t="s">
        <v>63</v>
      </c>
      <c r="B1045" t="s">
        <v>69</v>
      </c>
      <c r="C1045" t="str">
        <f>LOOKUP(A1045,'DATA SHEET'!$A$2:$A$253,'DATA SHEET'!$E$2:$E$253)</f>
        <v>20227857</v>
      </c>
      <c r="D1045">
        <f>LOOKUP(A1045,'DATA SHEET'!$A$2:$A$253,'DATA SHEET'!$G$2:$G$253)</f>
        <v>6.35</v>
      </c>
      <c r="E1045" t="str">
        <f>LOOKUP($A1045,'DATA SHEET'!$A$2:$A$253,'DATA SHEET'!$H$2:$H$253)</f>
        <v>43.171783</v>
      </c>
      <c r="F1045" t="str">
        <f>LOOKUP($A1045,'DATA SHEET'!$A$2:$A$253,'DATA SHEET'!$I$2:$I$253)</f>
        <v xml:space="preserve"> -79.265237</v>
      </c>
      <c r="G1045">
        <f>LOOKUP($A1045,'DATA SHEET'!$A$2:$A$253,'DATA SHEET'!$J$2:$J$253)</f>
        <v>17</v>
      </c>
      <c r="H1045" t="str">
        <f>LOOKUP($A1045,'DATA SHEET'!$A$2:$A$253,'DATA SHEET'!$K$2:$K$253)</f>
        <v>Mostly Sunny</v>
      </c>
      <c r="I1045" t="str">
        <f>LOOKUP($A1045,'DATA SHEET'!$A$2:$A$253,'DATA SHEET'!$T$2:$T$253)</f>
        <v>SMALL</v>
      </c>
      <c r="J1045" t="str">
        <f>LOOKUP($A1045,'DATA SHEET'!$A$2:$A$253,'DATA SHEET'!$R$2:$R$253)</f>
        <v>NO</v>
      </c>
      <c r="K1045" t="str">
        <f>LOOKUP($A1045,'DATA SHEET'!$A$2:$A$253,'DATA SHEET'!$O$2:$O$253)</f>
        <v>Commercial</v>
      </c>
      <c r="L1045" t="s">
        <v>15</v>
      </c>
      <c r="M1045">
        <v>0.29062492431642595</v>
      </c>
      <c r="N1045" t="s">
        <v>16</v>
      </c>
      <c r="O1045">
        <v>0.499</v>
      </c>
    </row>
    <row r="1046" spans="1:15" x14ac:dyDescent="0.25">
      <c r="A1046" s="1" t="s">
        <v>63</v>
      </c>
      <c r="B1046" t="s">
        <v>69</v>
      </c>
      <c r="C1046" t="str">
        <f>LOOKUP(A1046,'DATA SHEET'!$A$2:$A$253,'DATA SHEET'!$E$2:$E$253)</f>
        <v>20227857</v>
      </c>
      <c r="D1046">
        <f>LOOKUP(A1046,'DATA SHEET'!$A$2:$A$253,'DATA SHEET'!$G$2:$G$253)</f>
        <v>6.35</v>
      </c>
      <c r="E1046" t="str">
        <f>LOOKUP($A1046,'DATA SHEET'!$A$2:$A$253,'DATA SHEET'!$H$2:$H$253)</f>
        <v>43.171783</v>
      </c>
      <c r="F1046" t="str">
        <f>LOOKUP($A1046,'DATA SHEET'!$A$2:$A$253,'DATA SHEET'!$I$2:$I$253)</f>
        <v xml:space="preserve"> -79.265237</v>
      </c>
      <c r="G1046">
        <f>LOOKUP($A1046,'DATA SHEET'!$A$2:$A$253,'DATA SHEET'!$J$2:$J$253)</f>
        <v>17</v>
      </c>
      <c r="H1046" t="str">
        <f>LOOKUP($A1046,'DATA SHEET'!$A$2:$A$253,'DATA SHEET'!$K$2:$K$253)</f>
        <v>Mostly Sunny</v>
      </c>
      <c r="I1046" t="str">
        <f>LOOKUP($A1046,'DATA SHEET'!$A$2:$A$253,'DATA SHEET'!$T$2:$T$253)</f>
        <v>SMALL</v>
      </c>
      <c r="J1046" t="str">
        <f>LOOKUP($A1046,'DATA SHEET'!$A$2:$A$253,'DATA SHEET'!$R$2:$R$253)</f>
        <v>NO</v>
      </c>
      <c r="K1046" t="str">
        <f>LOOKUP($A1046,'DATA SHEET'!$A$2:$A$253,'DATA SHEET'!$O$2:$O$253)</f>
        <v>Commercial</v>
      </c>
      <c r="L1046" t="s">
        <v>15</v>
      </c>
      <c r="M1046">
        <v>0.29062492431642595</v>
      </c>
      <c r="N1046" t="s">
        <v>16</v>
      </c>
      <c r="O1046">
        <v>0.249</v>
      </c>
    </row>
    <row r="1047" spans="1:15" x14ac:dyDescent="0.25">
      <c r="A1047" s="1" t="s">
        <v>63</v>
      </c>
      <c r="B1047" t="s">
        <v>69</v>
      </c>
      <c r="C1047" t="str">
        <f>LOOKUP(A1047,'DATA SHEET'!$A$2:$A$253,'DATA SHEET'!$E$2:$E$253)</f>
        <v>20227857</v>
      </c>
      <c r="D1047">
        <f>LOOKUP(A1047,'DATA SHEET'!$A$2:$A$253,'DATA SHEET'!$G$2:$G$253)</f>
        <v>6.35</v>
      </c>
      <c r="E1047" t="str">
        <f>LOOKUP($A1047,'DATA SHEET'!$A$2:$A$253,'DATA SHEET'!$H$2:$H$253)</f>
        <v>43.171783</v>
      </c>
      <c r="F1047" t="str">
        <f>LOOKUP($A1047,'DATA SHEET'!$A$2:$A$253,'DATA SHEET'!$I$2:$I$253)</f>
        <v xml:space="preserve"> -79.265237</v>
      </c>
      <c r="G1047">
        <f>LOOKUP($A1047,'DATA SHEET'!$A$2:$A$253,'DATA SHEET'!$J$2:$J$253)</f>
        <v>17</v>
      </c>
      <c r="H1047" t="str">
        <f>LOOKUP($A1047,'DATA SHEET'!$A$2:$A$253,'DATA SHEET'!$K$2:$K$253)</f>
        <v>Mostly Sunny</v>
      </c>
      <c r="I1047" t="str">
        <f>LOOKUP($A1047,'DATA SHEET'!$A$2:$A$253,'DATA SHEET'!$T$2:$T$253)</f>
        <v>SMALL</v>
      </c>
      <c r="J1047" t="str">
        <f>LOOKUP($A1047,'DATA SHEET'!$A$2:$A$253,'DATA SHEET'!$R$2:$R$253)</f>
        <v>NO</v>
      </c>
      <c r="K1047" t="str">
        <f>LOOKUP($A1047,'DATA SHEET'!$A$2:$A$253,'DATA SHEET'!$O$2:$O$253)</f>
        <v>Commercial</v>
      </c>
      <c r="L1047" t="s">
        <v>15</v>
      </c>
      <c r="M1047">
        <v>0.29062492431642595</v>
      </c>
      <c r="N1047" t="s">
        <v>16</v>
      </c>
      <c r="O1047">
        <v>1.4990000000000001</v>
      </c>
    </row>
    <row r="1048" spans="1:15" x14ac:dyDescent="0.25">
      <c r="A1048" s="1" t="s">
        <v>63</v>
      </c>
      <c r="B1048" t="s">
        <v>69</v>
      </c>
      <c r="C1048" t="str">
        <f>LOOKUP(A1048,'DATA SHEET'!$A$2:$A$253,'DATA SHEET'!$E$2:$E$253)</f>
        <v>20227857</v>
      </c>
      <c r="D1048">
        <f>LOOKUP(A1048,'DATA SHEET'!$A$2:$A$253,'DATA SHEET'!$G$2:$G$253)</f>
        <v>6.35</v>
      </c>
      <c r="E1048" t="str">
        <f>LOOKUP($A1048,'DATA SHEET'!$A$2:$A$253,'DATA SHEET'!$H$2:$H$253)</f>
        <v>43.171783</v>
      </c>
      <c r="F1048" t="str">
        <f>LOOKUP($A1048,'DATA SHEET'!$A$2:$A$253,'DATA SHEET'!$I$2:$I$253)</f>
        <v xml:space="preserve"> -79.265237</v>
      </c>
      <c r="G1048">
        <f>LOOKUP($A1048,'DATA SHEET'!$A$2:$A$253,'DATA SHEET'!$J$2:$J$253)</f>
        <v>17</v>
      </c>
      <c r="H1048" t="str">
        <f>LOOKUP($A1048,'DATA SHEET'!$A$2:$A$253,'DATA SHEET'!$K$2:$K$253)</f>
        <v>Mostly Sunny</v>
      </c>
      <c r="I1048" t="str">
        <f>LOOKUP($A1048,'DATA SHEET'!$A$2:$A$253,'DATA SHEET'!$T$2:$T$253)</f>
        <v>SMALL</v>
      </c>
      <c r="J1048" t="str">
        <f>LOOKUP($A1048,'DATA SHEET'!$A$2:$A$253,'DATA SHEET'!$R$2:$R$253)</f>
        <v>NO</v>
      </c>
      <c r="K1048" t="str">
        <f>LOOKUP($A1048,'DATA SHEET'!$A$2:$A$253,'DATA SHEET'!$O$2:$O$253)</f>
        <v>Commercial</v>
      </c>
      <c r="L1048" t="s">
        <v>15</v>
      </c>
      <c r="M1048">
        <v>0.29062492431642595</v>
      </c>
      <c r="N1048" t="s">
        <v>16</v>
      </c>
      <c r="O1048">
        <v>3.4990000000000001</v>
      </c>
    </row>
    <row r="1049" spans="1:15" x14ac:dyDescent="0.25">
      <c r="A1049" s="1" t="s">
        <v>63</v>
      </c>
      <c r="B1049" t="s">
        <v>69</v>
      </c>
      <c r="C1049" t="str">
        <f>LOOKUP(A1049,'DATA SHEET'!$A$2:$A$253,'DATA SHEET'!$E$2:$E$253)</f>
        <v>20227857</v>
      </c>
      <c r="D1049">
        <f>LOOKUP(A1049,'DATA SHEET'!$A$2:$A$253,'DATA SHEET'!$G$2:$G$253)</f>
        <v>6.35</v>
      </c>
      <c r="E1049" t="str">
        <f>LOOKUP($A1049,'DATA SHEET'!$A$2:$A$253,'DATA SHEET'!$H$2:$H$253)</f>
        <v>43.171783</v>
      </c>
      <c r="F1049" t="str">
        <f>LOOKUP($A1049,'DATA SHEET'!$A$2:$A$253,'DATA SHEET'!$I$2:$I$253)</f>
        <v xml:space="preserve"> -79.265237</v>
      </c>
      <c r="G1049">
        <f>LOOKUP($A1049,'DATA SHEET'!$A$2:$A$253,'DATA SHEET'!$J$2:$J$253)</f>
        <v>17</v>
      </c>
      <c r="H1049" t="str">
        <f>LOOKUP($A1049,'DATA SHEET'!$A$2:$A$253,'DATA SHEET'!$K$2:$K$253)</f>
        <v>Mostly Sunny</v>
      </c>
      <c r="I1049" t="str">
        <f>LOOKUP($A1049,'DATA SHEET'!$A$2:$A$253,'DATA SHEET'!$T$2:$T$253)</f>
        <v>SMALL</v>
      </c>
      <c r="J1049" t="str">
        <f>LOOKUP($A1049,'DATA SHEET'!$A$2:$A$253,'DATA SHEET'!$R$2:$R$253)</f>
        <v>NO</v>
      </c>
      <c r="K1049" t="str">
        <f>LOOKUP($A1049,'DATA SHEET'!$A$2:$A$253,'DATA SHEET'!$O$2:$O$253)</f>
        <v>Commercial</v>
      </c>
      <c r="L1049" t="s">
        <v>15</v>
      </c>
      <c r="M1049">
        <v>0.29062492431642595</v>
      </c>
      <c r="N1049" t="s">
        <v>16</v>
      </c>
      <c r="O1049">
        <v>0.499</v>
      </c>
    </row>
    <row r="1050" spans="1:15" x14ac:dyDescent="0.25">
      <c r="A1050" s="1" t="s">
        <v>63</v>
      </c>
      <c r="B1050" t="s">
        <v>69</v>
      </c>
      <c r="C1050" t="str">
        <f>LOOKUP(A1050,'DATA SHEET'!$A$2:$A$253,'DATA SHEET'!$E$2:$E$253)</f>
        <v>20227857</v>
      </c>
      <c r="D1050">
        <f>LOOKUP(A1050,'DATA SHEET'!$A$2:$A$253,'DATA SHEET'!$G$2:$G$253)</f>
        <v>6.35</v>
      </c>
      <c r="E1050" t="str">
        <f>LOOKUP($A1050,'DATA SHEET'!$A$2:$A$253,'DATA SHEET'!$H$2:$H$253)</f>
        <v>43.171783</v>
      </c>
      <c r="F1050" t="str">
        <f>LOOKUP($A1050,'DATA SHEET'!$A$2:$A$253,'DATA SHEET'!$I$2:$I$253)</f>
        <v xml:space="preserve"> -79.265237</v>
      </c>
      <c r="G1050">
        <f>LOOKUP($A1050,'DATA SHEET'!$A$2:$A$253,'DATA SHEET'!$J$2:$J$253)</f>
        <v>17</v>
      </c>
      <c r="H1050" t="str">
        <f>LOOKUP($A1050,'DATA SHEET'!$A$2:$A$253,'DATA SHEET'!$K$2:$K$253)</f>
        <v>Mostly Sunny</v>
      </c>
      <c r="I1050" t="str">
        <f>LOOKUP($A1050,'DATA SHEET'!$A$2:$A$253,'DATA SHEET'!$T$2:$T$253)</f>
        <v>SMALL</v>
      </c>
      <c r="J1050" t="str">
        <f>LOOKUP($A1050,'DATA SHEET'!$A$2:$A$253,'DATA SHEET'!$R$2:$R$253)</f>
        <v>NO</v>
      </c>
      <c r="K1050" t="str">
        <f>LOOKUP($A1050,'DATA SHEET'!$A$2:$A$253,'DATA SHEET'!$O$2:$O$253)</f>
        <v>Commercial</v>
      </c>
      <c r="L1050" t="s">
        <v>15</v>
      </c>
      <c r="M1050">
        <v>0.29062492431642595</v>
      </c>
      <c r="N1050" t="s">
        <v>16</v>
      </c>
      <c r="O1050">
        <v>2.9990000000000001</v>
      </c>
    </row>
    <row r="1051" spans="1:15" x14ac:dyDescent="0.25">
      <c r="A1051" s="1" t="s">
        <v>63</v>
      </c>
      <c r="B1051" t="s">
        <v>69</v>
      </c>
      <c r="C1051" t="str">
        <f>LOOKUP(A1051,'DATA SHEET'!$A$2:$A$253,'DATA SHEET'!$E$2:$E$253)</f>
        <v>20227857</v>
      </c>
      <c r="D1051">
        <f>LOOKUP(A1051,'DATA SHEET'!$A$2:$A$253,'DATA SHEET'!$G$2:$G$253)</f>
        <v>6.35</v>
      </c>
      <c r="E1051" t="str">
        <f>LOOKUP($A1051,'DATA SHEET'!$A$2:$A$253,'DATA SHEET'!$H$2:$H$253)</f>
        <v>43.171783</v>
      </c>
      <c r="F1051" t="str">
        <f>LOOKUP($A1051,'DATA SHEET'!$A$2:$A$253,'DATA SHEET'!$I$2:$I$253)</f>
        <v xml:space="preserve"> -79.265237</v>
      </c>
      <c r="G1051">
        <f>LOOKUP($A1051,'DATA SHEET'!$A$2:$A$253,'DATA SHEET'!$J$2:$J$253)</f>
        <v>17</v>
      </c>
      <c r="H1051" t="str">
        <f>LOOKUP($A1051,'DATA SHEET'!$A$2:$A$253,'DATA SHEET'!$K$2:$K$253)</f>
        <v>Mostly Sunny</v>
      </c>
      <c r="I1051" t="str">
        <f>LOOKUP($A1051,'DATA SHEET'!$A$2:$A$253,'DATA SHEET'!$T$2:$T$253)</f>
        <v>SMALL</v>
      </c>
      <c r="J1051" t="str">
        <f>LOOKUP($A1051,'DATA SHEET'!$A$2:$A$253,'DATA SHEET'!$R$2:$R$253)</f>
        <v>NO</v>
      </c>
      <c r="K1051" t="str">
        <f>LOOKUP($A1051,'DATA SHEET'!$A$2:$A$253,'DATA SHEET'!$O$2:$O$253)</f>
        <v>Commercial</v>
      </c>
      <c r="L1051" t="s">
        <v>15</v>
      </c>
      <c r="M1051">
        <v>0.29062492431642595</v>
      </c>
      <c r="N1051" t="s">
        <v>16</v>
      </c>
      <c r="O1051">
        <v>1.9990000000000001</v>
      </c>
    </row>
    <row r="1052" spans="1:15" x14ac:dyDescent="0.25">
      <c r="A1052" s="1" t="s">
        <v>63</v>
      </c>
      <c r="B1052" t="s">
        <v>69</v>
      </c>
      <c r="C1052" t="str">
        <f>LOOKUP(A1052,'DATA SHEET'!$A$2:$A$253,'DATA SHEET'!$E$2:$E$253)</f>
        <v>20227857</v>
      </c>
      <c r="D1052">
        <f>LOOKUP(A1052,'DATA SHEET'!$A$2:$A$253,'DATA SHEET'!$G$2:$G$253)</f>
        <v>6.35</v>
      </c>
      <c r="E1052" t="str">
        <f>LOOKUP($A1052,'DATA SHEET'!$A$2:$A$253,'DATA SHEET'!$H$2:$H$253)</f>
        <v>43.171783</v>
      </c>
      <c r="F1052" t="str">
        <f>LOOKUP($A1052,'DATA SHEET'!$A$2:$A$253,'DATA SHEET'!$I$2:$I$253)</f>
        <v xml:space="preserve"> -79.265237</v>
      </c>
      <c r="G1052">
        <f>LOOKUP($A1052,'DATA SHEET'!$A$2:$A$253,'DATA SHEET'!$J$2:$J$253)</f>
        <v>17</v>
      </c>
      <c r="H1052" t="str">
        <f>LOOKUP($A1052,'DATA SHEET'!$A$2:$A$253,'DATA SHEET'!$K$2:$K$253)</f>
        <v>Mostly Sunny</v>
      </c>
      <c r="I1052" t="str">
        <f>LOOKUP($A1052,'DATA SHEET'!$A$2:$A$253,'DATA SHEET'!$T$2:$T$253)</f>
        <v>SMALL</v>
      </c>
      <c r="J1052" t="str">
        <f>LOOKUP($A1052,'DATA SHEET'!$A$2:$A$253,'DATA SHEET'!$R$2:$R$253)</f>
        <v>NO</v>
      </c>
      <c r="K1052" t="str">
        <f>LOOKUP($A1052,'DATA SHEET'!$A$2:$A$253,'DATA SHEET'!$O$2:$O$253)</f>
        <v>Commercial</v>
      </c>
      <c r="L1052" t="s">
        <v>15</v>
      </c>
      <c r="M1052">
        <v>0.29062492431642595</v>
      </c>
      <c r="N1052" t="s">
        <v>16</v>
      </c>
      <c r="O1052">
        <v>3.4990000000000001</v>
      </c>
    </row>
    <row r="1053" spans="1:15" x14ac:dyDescent="0.25">
      <c r="A1053" s="1" t="s">
        <v>63</v>
      </c>
      <c r="B1053" t="s">
        <v>69</v>
      </c>
      <c r="C1053" t="str">
        <f>LOOKUP(A1053,'DATA SHEET'!$A$2:$A$253,'DATA SHEET'!$E$2:$E$253)</f>
        <v>20227857</v>
      </c>
      <c r="D1053">
        <f>LOOKUP(A1053,'DATA SHEET'!$A$2:$A$253,'DATA SHEET'!$G$2:$G$253)</f>
        <v>6.35</v>
      </c>
      <c r="E1053" t="str">
        <f>LOOKUP($A1053,'DATA SHEET'!$A$2:$A$253,'DATA SHEET'!$H$2:$H$253)</f>
        <v>43.171783</v>
      </c>
      <c r="F1053" t="str">
        <f>LOOKUP($A1053,'DATA SHEET'!$A$2:$A$253,'DATA SHEET'!$I$2:$I$253)</f>
        <v xml:space="preserve"> -79.265237</v>
      </c>
      <c r="G1053">
        <f>LOOKUP($A1053,'DATA SHEET'!$A$2:$A$253,'DATA SHEET'!$J$2:$J$253)</f>
        <v>17</v>
      </c>
      <c r="H1053" t="str">
        <f>LOOKUP($A1053,'DATA SHEET'!$A$2:$A$253,'DATA SHEET'!$K$2:$K$253)</f>
        <v>Mostly Sunny</v>
      </c>
      <c r="I1053" t="str">
        <f>LOOKUP($A1053,'DATA SHEET'!$A$2:$A$253,'DATA SHEET'!$T$2:$T$253)</f>
        <v>SMALL</v>
      </c>
      <c r="J1053" t="str">
        <f>LOOKUP($A1053,'DATA SHEET'!$A$2:$A$253,'DATA SHEET'!$R$2:$R$253)</f>
        <v>NO</v>
      </c>
      <c r="K1053" t="str">
        <f>LOOKUP($A1053,'DATA SHEET'!$A$2:$A$253,'DATA SHEET'!$O$2:$O$253)</f>
        <v>Commercial</v>
      </c>
      <c r="L1053" t="s">
        <v>15</v>
      </c>
      <c r="M1053">
        <v>0.29062492431642595</v>
      </c>
      <c r="N1053" t="s">
        <v>16</v>
      </c>
      <c r="O1053">
        <v>1.51</v>
      </c>
    </row>
    <row r="1054" spans="1:15" x14ac:dyDescent="0.25">
      <c r="A1054" s="1" t="s">
        <v>63</v>
      </c>
      <c r="B1054" t="s">
        <v>69</v>
      </c>
      <c r="C1054" t="str">
        <f>LOOKUP(A1054,'DATA SHEET'!$A$2:$A$253,'DATA SHEET'!$E$2:$E$253)</f>
        <v>20227857</v>
      </c>
      <c r="D1054">
        <f>LOOKUP(A1054,'DATA SHEET'!$A$2:$A$253,'DATA SHEET'!$G$2:$G$253)</f>
        <v>6.35</v>
      </c>
      <c r="E1054" t="str">
        <f>LOOKUP($A1054,'DATA SHEET'!$A$2:$A$253,'DATA SHEET'!$H$2:$H$253)</f>
        <v>43.171783</v>
      </c>
      <c r="F1054" t="str">
        <f>LOOKUP($A1054,'DATA SHEET'!$A$2:$A$253,'DATA SHEET'!$I$2:$I$253)</f>
        <v xml:space="preserve"> -79.265237</v>
      </c>
      <c r="G1054">
        <f>LOOKUP($A1054,'DATA SHEET'!$A$2:$A$253,'DATA SHEET'!$J$2:$J$253)</f>
        <v>17</v>
      </c>
      <c r="H1054" t="str">
        <f>LOOKUP($A1054,'DATA SHEET'!$A$2:$A$253,'DATA SHEET'!$K$2:$K$253)</f>
        <v>Mostly Sunny</v>
      </c>
      <c r="I1054" t="str">
        <f>LOOKUP($A1054,'DATA SHEET'!$A$2:$A$253,'DATA SHEET'!$T$2:$T$253)</f>
        <v>SMALL</v>
      </c>
      <c r="J1054" t="str">
        <f>LOOKUP($A1054,'DATA SHEET'!$A$2:$A$253,'DATA SHEET'!$R$2:$R$253)</f>
        <v>NO</v>
      </c>
      <c r="K1054" t="str">
        <f>LOOKUP($A1054,'DATA SHEET'!$A$2:$A$253,'DATA SHEET'!$O$2:$O$253)</f>
        <v>Commercial</v>
      </c>
      <c r="L1054" t="s">
        <v>15</v>
      </c>
      <c r="M1054">
        <v>0.29062492431642595</v>
      </c>
      <c r="N1054" t="s">
        <v>16</v>
      </c>
      <c r="O1054">
        <v>0.749</v>
      </c>
    </row>
    <row r="1055" spans="1:15" x14ac:dyDescent="0.25">
      <c r="A1055" s="1" t="s">
        <v>63</v>
      </c>
      <c r="B1055" t="s">
        <v>69</v>
      </c>
      <c r="C1055" t="str">
        <f>LOOKUP(A1055,'DATA SHEET'!$A$2:$A$253,'DATA SHEET'!$E$2:$E$253)</f>
        <v>20227857</v>
      </c>
      <c r="D1055">
        <f>LOOKUP(A1055,'DATA SHEET'!$A$2:$A$253,'DATA SHEET'!$G$2:$G$253)</f>
        <v>6.35</v>
      </c>
      <c r="E1055" t="str">
        <f>LOOKUP($A1055,'DATA SHEET'!$A$2:$A$253,'DATA SHEET'!$H$2:$H$253)</f>
        <v>43.171783</v>
      </c>
      <c r="F1055" t="str">
        <f>LOOKUP($A1055,'DATA SHEET'!$A$2:$A$253,'DATA SHEET'!$I$2:$I$253)</f>
        <v xml:space="preserve"> -79.265237</v>
      </c>
      <c r="G1055">
        <f>LOOKUP($A1055,'DATA SHEET'!$A$2:$A$253,'DATA SHEET'!$J$2:$J$253)</f>
        <v>17</v>
      </c>
      <c r="H1055" t="str">
        <f>LOOKUP($A1055,'DATA SHEET'!$A$2:$A$253,'DATA SHEET'!$K$2:$K$253)</f>
        <v>Mostly Sunny</v>
      </c>
      <c r="I1055" t="str">
        <f>LOOKUP($A1055,'DATA SHEET'!$A$2:$A$253,'DATA SHEET'!$T$2:$T$253)</f>
        <v>SMALL</v>
      </c>
      <c r="J1055" t="str">
        <f>LOOKUP($A1055,'DATA SHEET'!$A$2:$A$253,'DATA SHEET'!$R$2:$R$253)</f>
        <v>NO</v>
      </c>
      <c r="K1055" t="str">
        <f>LOOKUP($A1055,'DATA SHEET'!$A$2:$A$253,'DATA SHEET'!$O$2:$O$253)</f>
        <v>Commercial</v>
      </c>
      <c r="L1055" t="s">
        <v>15</v>
      </c>
      <c r="M1055">
        <v>0.29062492431642595</v>
      </c>
      <c r="N1055" t="s">
        <v>16</v>
      </c>
      <c r="O1055">
        <v>1E-3</v>
      </c>
    </row>
    <row r="1056" spans="1:15" x14ac:dyDescent="0.25">
      <c r="A1056" s="1" t="s">
        <v>63</v>
      </c>
      <c r="B1056" t="s">
        <v>69</v>
      </c>
      <c r="C1056" t="str">
        <f>LOOKUP(A1056,'DATA SHEET'!$A$2:$A$253,'DATA SHEET'!$E$2:$E$253)</f>
        <v>20227857</v>
      </c>
      <c r="D1056">
        <f>LOOKUP(A1056,'DATA SHEET'!$A$2:$A$253,'DATA SHEET'!$G$2:$G$253)</f>
        <v>6.35</v>
      </c>
      <c r="E1056" t="str">
        <f>LOOKUP($A1056,'DATA SHEET'!$A$2:$A$253,'DATA SHEET'!$H$2:$H$253)</f>
        <v>43.171783</v>
      </c>
      <c r="F1056" t="str">
        <f>LOOKUP($A1056,'DATA SHEET'!$A$2:$A$253,'DATA SHEET'!$I$2:$I$253)</f>
        <v xml:space="preserve"> -79.265237</v>
      </c>
      <c r="G1056">
        <f>LOOKUP($A1056,'DATA SHEET'!$A$2:$A$253,'DATA SHEET'!$J$2:$J$253)</f>
        <v>17</v>
      </c>
      <c r="H1056" t="str">
        <f>LOOKUP($A1056,'DATA SHEET'!$A$2:$A$253,'DATA SHEET'!$K$2:$K$253)</f>
        <v>Mostly Sunny</v>
      </c>
      <c r="I1056" t="str">
        <f>LOOKUP($A1056,'DATA SHEET'!$A$2:$A$253,'DATA SHEET'!$T$2:$T$253)</f>
        <v>SMALL</v>
      </c>
      <c r="J1056" t="str">
        <f>LOOKUP($A1056,'DATA SHEET'!$A$2:$A$253,'DATA SHEET'!$R$2:$R$253)</f>
        <v>NO</v>
      </c>
      <c r="K1056" t="str">
        <f>LOOKUP($A1056,'DATA SHEET'!$A$2:$A$253,'DATA SHEET'!$O$2:$O$253)</f>
        <v>Commercial</v>
      </c>
      <c r="L1056" t="s">
        <v>15</v>
      </c>
      <c r="M1056">
        <v>0.29062492431642595</v>
      </c>
      <c r="N1056" t="s">
        <v>16</v>
      </c>
      <c r="O1056">
        <v>4.2489999999999997</v>
      </c>
    </row>
    <row r="1057" spans="1:15" x14ac:dyDescent="0.25">
      <c r="A1057" s="1" t="s">
        <v>63</v>
      </c>
      <c r="B1057" t="s">
        <v>69</v>
      </c>
      <c r="C1057" t="str">
        <f>LOOKUP(A1057,'DATA SHEET'!$A$2:$A$253,'DATA SHEET'!$E$2:$E$253)</f>
        <v>20227857</v>
      </c>
      <c r="D1057">
        <f>LOOKUP(A1057,'DATA SHEET'!$A$2:$A$253,'DATA SHEET'!$G$2:$G$253)</f>
        <v>6.35</v>
      </c>
      <c r="E1057" t="str">
        <f>LOOKUP($A1057,'DATA SHEET'!$A$2:$A$253,'DATA SHEET'!$H$2:$H$253)</f>
        <v>43.171783</v>
      </c>
      <c r="F1057" t="str">
        <f>LOOKUP($A1057,'DATA SHEET'!$A$2:$A$253,'DATA SHEET'!$I$2:$I$253)</f>
        <v xml:space="preserve"> -79.265237</v>
      </c>
      <c r="G1057">
        <f>LOOKUP($A1057,'DATA SHEET'!$A$2:$A$253,'DATA SHEET'!$J$2:$J$253)</f>
        <v>17</v>
      </c>
      <c r="H1057" t="str">
        <f>LOOKUP($A1057,'DATA SHEET'!$A$2:$A$253,'DATA SHEET'!$K$2:$K$253)</f>
        <v>Mostly Sunny</v>
      </c>
      <c r="I1057" t="str">
        <f>LOOKUP($A1057,'DATA SHEET'!$A$2:$A$253,'DATA SHEET'!$T$2:$T$253)</f>
        <v>SMALL</v>
      </c>
      <c r="J1057" t="str">
        <f>LOOKUP($A1057,'DATA SHEET'!$A$2:$A$253,'DATA SHEET'!$R$2:$R$253)</f>
        <v>NO</v>
      </c>
      <c r="K1057" t="str">
        <f>LOOKUP($A1057,'DATA SHEET'!$A$2:$A$253,'DATA SHEET'!$O$2:$O$253)</f>
        <v>Commercial</v>
      </c>
      <c r="L1057" t="s">
        <v>15</v>
      </c>
      <c r="M1057">
        <v>0.29062492431642595</v>
      </c>
      <c r="N1057" t="s">
        <v>16</v>
      </c>
      <c r="O1057">
        <v>4.2489999999999997</v>
      </c>
    </row>
    <row r="1058" spans="1:15" x14ac:dyDescent="0.25">
      <c r="A1058" s="1" t="s">
        <v>63</v>
      </c>
      <c r="B1058" t="s">
        <v>69</v>
      </c>
      <c r="C1058" t="str">
        <f>LOOKUP(A1058,'DATA SHEET'!$A$2:$A$253,'DATA SHEET'!$E$2:$E$253)</f>
        <v>20227857</v>
      </c>
      <c r="D1058">
        <f>LOOKUP(A1058,'DATA SHEET'!$A$2:$A$253,'DATA SHEET'!$G$2:$G$253)</f>
        <v>6.35</v>
      </c>
      <c r="E1058" t="str">
        <f>LOOKUP($A1058,'DATA SHEET'!$A$2:$A$253,'DATA SHEET'!$H$2:$H$253)</f>
        <v>43.171783</v>
      </c>
      <c r="F1058" t="str">
        <f>LOOKUP($A1058,'DATA SHEET'!$A$2:$A$253,'DATA SHEET'!$I$2:$I$253)</f>
        <v xml:space="preserve"> -79.265237</v>
      </c>
      <c r="G1058">
        <f>LOOKUP($A1058,'DATA SHEET'!$A$2:$A$253,'DATA SHEET'!$J$2:$J$253)</f>
        <v>17</v>
      </c>
      <c r="H1058" t="str">
        <f>LOOKUP($A1058,'DATA SHEET'!$A$2:$A$253,'DATA SHEET'!$K$2:$K$253)</f>
        <v>Mostly Sunny</v>
      </c>
      <c r="I1058" t="str">
        <f>LOOKUP($A1058,'DATA SHEET'!$A$2:$A$253,'DATA SHEET'!$T$2:$T$253)</f>
        <v>SMALL</v>
      </c>
      <c r="J1058" t="str">
        <f>LOOKUP($A1058,'DATA SHEET'!$A$2:$A$253,'DATA SHEET'!$R$2:$R$253)</f>
        <v>NO</v>
      </c>
      <c r="K1058" t="str">
        <f>LOOKUP($A1058,'DATA SHEET'!$A$2:$A$253,'DATA SHEET'!$O$2:$O$253)</f>
        <v>Commercial</v>
      </c>
      <c r="L1058" t="s">
        <v>15</v>
      </c>
      <c r="M1058">
        <v>0.29062492431642595</v>
      </c>
      <c r="N1058" t="s">
        <v>16</v>
      </c>
      <c r="O1058">
        <v>0.749</v>
      </c>
    </row>
    <row r="1059" spans="1:15" x14ac:dyDescent="0.25">
      <c r="A1059" s="1" t="s">
        <v>63</v>
      </c>
      <c r="B1059" t="s">
        <v>69</v>
      </c>
      <c r="C1059" t="str">
        <f>LOOKUP(A1059,'DATA SHEET'!$A$2:$A$253,'DATA SHEET'!$E$2:$E$253)</f>
        <v>20227857</v>
      </c>
      <c r="D1059">
        <f>LOOKUP(A1059,'DATA SHEET'!$A$2:$A$253,'DATA SHEET'!$G$2:$G$253)</f>
        <v>6.35</v>
      </c>
      <c r="E1059" t="str">
        <f>LOOKUP($A1059,'DATA SHEET'!$A$2:$A$253,'DATA SHEET'!$H$2:$H$253)</f>
        <v>43.171783</v>
      </c>
      <c r="F1059" t="str">
        <f>LOOKUP($A1059,'DATA SHEET'!$A$2:$A$253,'DATA SHEET'!$I$2:$I$253)</f>
        <v xml:space="preserve"> -79.265237</v>
      </c>
      <c r="G1059">
        <f>LOOKUP($A1059,'DATA SHEET'!$A$2:$A$253,'DATA SHEET'!$J$2:$J$253)</f>
        <v>17</v>
      </c>
      <c r="H1059" t="str">
        <f>LOOKUP($A1059,'DATA SHEET'!$A$2:$A$253,'DATA SHEET'!$K$2:$K$253)</f>
        <v>Mostly Sunny</v>
      </c>
      <c r="I1059" t="str">
        <f>LOOKUP($A1059,'DATA SHEET'!$A$2:$A$253,'DATA SHEET'!$T$2:$T$253)</f>
        <v>SMALL</v>
      </c>
      <c r="J1059" t="str">
        <f>LOOKUP($A1059,'DATA SHEET'!$A$2:$A$253,'DATA SHEET'!$R$2:$R$253)</f>
        <v>NO</v>
      </c>
      <c r="K1059" t="str">
        <f>LOOKUP($A1059,'DATA SHEET'!$A$2:$A$253,'DATA SHEET'!$O$2:$O$253)</f>
        <v>Commercial</v>
      </c>
      <c r="L1059" t="s">
        <v>15</v>
      </c>
      <c r="M1059">
        <v>0.29062492431642595</v>
      </c>
      <c r="N1059" t="s">
        <v>16</v>
      </c>
      <c r="O1059">
        <v>1.4990000000000001</v>
      </c>
    </row>
    <row r="1060" spans="1:15" x14ac:dyDescent="0.25">
      <c r="A1060" s="1" t="s">
        <v>63</v>
      </c>
      <c r="B1060" t="s">
        <v>69</v>
      </c>
      <c r="C1060" t="str">
        <f>LOOKUP(A1060,'DATA SHEET'!$A$2:$A$253,'DATA SHEET'!$E$2:$E$253)</f>
        <v>20227857</v>
      </c>
      <c r="D1060">
        <f>LOOKUP(A1060,'DATA SHEET'!$A$2:$A$253,'DATA SHEET'!$G$2:$G$253)</f>
        <v>6.35</v>
      </c>
      <c r="E1060" t="str">
        <f>LOOKUP($A1060,'DATA SHEET'!$A$2:$A$253,'DATA SHEET'!$H$2:$H$253)</f>
        <v>43.171783</v>
      </c>
      <c r="F1060" t="str">
        <f>LOOKUP($A1060,'DATA SHEET'!$A$2:$A$253,'DATA SHEET'!$I$2:$I$253)</f>
        <v xml:space="preserve"> -79.265237</v>
      </c>
      <c r="G1060">
        <f>LOOKUP($A1060,'DATA SHEET'!$A$2:$A$253,'DATA SHEET'!$J$2:$J$253)</f>
        <v>17</v>
      </c>
      <c r="H1060" t="str">
        <f>LOOKUP($A1060,'DATA SHEET'!$A$2:$A$253,'DATA SHEET'!$K$2:$K$253)</f>
        <v>Mostly Sunny</v>
      </c>
      <c r="I1060" t="str">
        <f>LOOKUP($A1060,'DATA SHEET'!$A$2:$A$253,'DATA SHEET'!$T$2:$T$253)</f>
        <v>SMALL</v>
      </c>
      <c r="J1060" t="str">
        <f>LOOKUP($A1060,'DATA SHEET'!$A$2:$A$253,'DATA SHEET'!$R$2:$R$253)</f>
        <v>NO</v>
      </c>
      <c r="K1060" t="str">
        <f>LOOKUP($A1060,'DATA SHEET'!$A$2:$A$253,'DATA SHEET'!$O$2:$O$253)</f>
        <v>Commercial</v>
      </c>
      <c r="L1060" t="s">
        <v>15</v>
      </c>
      <c r="M1060">
        <v>0.29062492431642595</v>
      </c>
      <c r="N1060" t="s">
        <v>16</v>
      </c>
      <c r="O1060">
        <v>2.2490000000000001</v>
      </c>
    </row>
    <row r="1061" spans="1:15" x14ac:dyDescent="0.25">
      <c r="A1061" s="1" t="s">
        <v>63</v>
      </c>
      <c r="B1061" t="s">
        <v>69</v>
      </c>
      <c r="C1061" t="str">
        <f>LOOKUP(A1061,'DATA SHEET'!$A$2:$A$253,'DATA SHEET'!$E$2:$E$253)</f>
        <v>20227857</v>
      </c>
      <c r="D1061">
        <f>LOOKUP(A1061,'DATA SHEET'!$A$2:$A$253,'DATA SHEET'!$G$2:$G$253)</f>
        <v>6.35</v>
      </c>
      <c r="E1061" t="str">
        <f>LOOKUP($A1061,'DATA SHEET'!$A$2:$A$253,'DATA SHEET'!$H$2:$H$253)</f>
        <v>43.171783</v>
      </c>
      <c r="F1061" t="str">
        <f>LOOKUP($A1061,'DATA SHEET'!$A$2:$A$253,'DATA SHEET'!$I$2:$I$253)</f>
        <v xml:space="preserve"> -79.265237</v>
      </c>
      <c r="G1061">
        <f>LOOKUP($A1061,'DATA SHEET'!$A$2:$A$253,'DATA SHEET'!$J$2:$J$253)</f>
        <v>17</v>
      </c>
      <c r="H1061" t="str">
        <f>LOOKUP($A1061,'DATA SHEET'!$A$2:$A$253,'DATA SHEET'!$K$2:$K$253)</f>
        <v>Mostly Sunny</v>
      </c>
      <c r="I1061" t="str">
        <f>LOOKUP($A1061,'DATA SHEET'!$A$2:$A$253,'DATA SHEET'!$T$2:$T$253)</f>
        <v>SMALL</v>
      </c>
      <c r="J1061" t="str">
        <f>LOOKUP($A1061,'DATA SHEET'!$A$2:$A$253,'DATA SHEET'!$R$2:$R$253)</f>
        <v>NO</v>
      </c>
      <c r="K1061" t="str">
        <f>LOOKUP($A1061,'DATA SHEET'!$A$2:$A$253,'DATA SHEET'!$O$2:$O$253)</f>
        <v>Commercial</v>
      </c>
      <c r="L1061" t="s">
        <v>15</v>
      </c>
      <c r="M1061">
        <v>0.29062492431642595</v>
      </c>
      <c r="N1061" t="s">
        <v>16</v>
      </c>
      <c r="O1061">
        <v>3.7490000000000001</v>
      </c>
    </row>
    <row r="1062" spans="1:15" x14ac:dyDescent="0.25">
      <c r="A1062" s="1" t="s">
        <v>63</v>
      </c>
      <c r="B1062" t="s">
        <v>69</v>
      </c>
      <c r="C1062" t="str">
        <f>LOOKUP(A1062,'DATA SHEET'!$A$2:$A$253,'DATA SHEET'!$E$2:$E$253)</f>
        <v>20227857</v>
      </c>
      <c r="D1062">
        <f>LOOKUP(A1062,'DATA SHEET'!$A$2:$A$253,'DATA SHEET'!$G$2:$G$253)</f>
        <v>6.35</v>
      </c>
      <c r="E1062" t="str">
        <f>LOOKUP($A1062,'DATA SHEET'!$A$2:$A$253,'DATA SHEET'!$H$2:$H$253)</f>
        <v>43.171783</v>
      </c>
      <c r="F1062" t="str">
        <f>LOOKUP($A1062,'DATA SHEET'!$A$2:$A$253,'DATA SHEET'!$I$2:$I$253)</f>
        <v xml:space="preserve"> -79.265237</v>
      </c>
      <c r="G1062">
        <f>LOOKUP($A1062,'DATA SHEET'!$A$2:$A$253,'DATA SHEET'!$J$2:$J$253)</f>
        <v>17</v>
      </c>
      <c r="H1062" t="str">
        <f>LOOKUP($A1062,'DATA SHEET'!$A$2:$A$253,'DATA SHEET'!$K$2:$K$253)</f>
        <v>Mostly Sunny</v>
      </c>
      <c r="I1062" t="str">
        <f>LOOKUP($A1062,'DATA SHEET'!$A$2:$A$253,'DATA SHEET'!$T$2:$T$253)</f>
        <v>SMALL</v>
      </c>
      <c r="J1062" t="str">
        <f>LOOKUP($A1062,'DATA SHEET'!$A$2:$A$253,'DATA SHEET'!$R$2:$R$253)</f>
        <v>NO</v>
      </c>
      <c r="K1062" t="str">
        <f>LOOKUP($A1062,'DATA SHEET'!$A$2:$A$253,'DATA SHEET'!$O$2:$O$253)</f>
        <v>Commercial</v>
      </c>
      <c r="L1062" t="s">
        <v>15</v>
      </c>
      <c r="M1062">
        <v>0.29062492431642595</v>
      </c>
      <c r="N1062" t="s">
        <v>16</v>
      </c>
      <c r="O1062">
        <v>4.7489999999999997</v>
      </c>
    </row>
    <row r="1063" spans="1:15" x14ac:dyDescent="0.25">
      <c r="A1063" s="1" t="s">
        <v>63</v>
      </c>
      <c r="B1063" t="s">
        <v>69</v>
      </c>
      <c r="C1063" t="str">
        <f>LOOKUP(A1063,'DATA SHEET'!$A$2:$A$253,'DATA SHEET'!$E$2:$E$253)</f>
        <v>20227857</v>
      </c>
      <c r="D1063">
        <f>LOOKUP(A1063,'DATA SHEET'!$A$2:$A$253,'DATA SHEET'!$G$2:$G$253)</f>
        <v>6.35</v>
      </c>
      <c r="E1063" t="str">
        <f>LOOKUP($A1063,'DATA SHEET'!$A$2:$A$253,'DATA SHEET'!$H$2:$H$253)</f>
        <v>43.171783</v>
      </c>
      <c r="F1063" t="str">
        <f>LOOKUP($A1063,'DATA SHEET'!$A$2:$A$253,'DATA SHEET'!$I$2:$I$253)</f>
        <v xml:space="preserve"> -79.265237</v>
      </c>
      <c r="G1063">
        <f>LOOKUP($A1063,'DATA SHEET'!$A$2:$A$253,'DATA SHEET'!$J$2:$J$253)</f>
        <v>17</v>
      </c>
      <c r="H1063" t="str">
        <f>LOOKUP($A1063,'DATA SHEET'!$A$2:$A$253,'DATA SHEET'!$K$2:$K$253)</f>
        <v>Mostly Sunny</v>
      </c>
      <c r="I1063" t="str">
        <f>LOOKUP($A1063,'DATA SHEET'!$A$2:$A$253,'DATA SHEET'!$T$2:$T$253)</f>
        <v>SMALL</v>
      </c>
      <c r="J1063" t="str">
        <f>LOOKUP($A1063,'DATA SHEET'!$A$2:$A$253,'DATA SHEET'!$R$2:$R$253)</f>
        <v>NO</v>
      </c>
      <c r="K1063" t="str">
        <f>LOOKUP($A1063,'DATA SHEET'!$A$2:$A$253,'DATA SHEET'!$O$2:$O$253)</f>
        <v>Commercial</v>
      </c>
      <c r="L1063" t="s">
        <v>15</v>
      </c>
      <c r="M1063">
        <v>0.29062492431642595</v>
      </c>
      <c r="N1063" t="s">
        <v>16</v>
      </c>
      <c r="O1063">
        <v>0.499</v>
      </c>
    </row>
    <row r="1064" spans="1:15" x14ac:dyDescent="0.25">
      <c r="A1064" s="1" t="s">
        <v>63</v>
      </c>
      <c r="B1064" t="s">
        <v>69</v>
      </c>
      <c r="C1064" t="str">
        <f>LOOKUP(A1064,'DATA SHEET'!$A$2:$A$253,'DATA SHEET'!$E$2:$E$253)</f>
        <v>20227857</v>
      </c>
      <c r="D1064">
        <f>LOOKUP(A1064,'DATA SHEET'!$A$2:$A$253,'DATA SHEET'!$G$2:$G$253)</f>
        <v>6.35</v>
      </c>
      <c r="E1064" t="str">
        <f>LOOKUP($A1064,'DATA SHEET'!$A$2:$A$253,'DATA SHEET'!$H$2:$H$253)</f>
        <v>43.171783</v>
      </c>
      <c r="F1064" t="str">
        <f>LOOKUP($A1064,'DATA SHEET'!$A$2:$A$253,'DATA SHEET'!$I$2:$I$253)</f>
        <v xml:space="preserve"> -79.265237</v>
      </c>
      <c r="G1064">
        <f>LOOKUP($A1064,'DATA SHEET'!$A$2:$A$253,'DATA SHEET'!$J$2:$J$253)</f>
        <v>17</v>
      </c>
      <c r="H1064" t="str">
        <f>LOOKUP($A1064,'DATA SHEET'!$A$2:$A$253,'DATA SHEET'!$K$2:$K$253)</f>
        <v>Mostly Sunny</v>
      </c>
      <c r="I1064" t="str">
        <f>LOOKUP($A1064,'DATA SHEET'!$A$2:$A$253,'DATA SHEET'!$T$2:$T$253)</f>
        <v>SMALL</v>
      </c>
      <c r="J1064" t="str">
        <f>LOOKUP($A1064,'DATA SHEET'!$A$2:$A$253,'DATA SHEET'!$R$2:$R$253)</f>
        <v>NO</v>
      </c>
      <c r="K1064" t="str">
        <f>LOOKUP($A1064,'DATA SHEET'!$A$2:$A$253,'DATA SHEET'!$O$2:$O$253)</f>
        <v>Commercial</v>
      </c>
      <c r="L1064" t="s">
        <v>15</v>
      </c>
      <c r="M1064">
        <v>0.29062492431642595</v>
      </c>
      <c r="N1064" t="s">
        <v>16</v>
      </c>
      <c r="O1064">
        <v>1.9990000000000001</v>
      </c>
    </row>
    <row r="1065" spans="1:15" x14ac:dyDescent="0.25">
      <c r="A1065" s="1" t="s">
        <v>63</v>
      </c>
      <c r="B1065" t="s">
        <v>69</v>
      </c>
      <c r="C1065" t="str">
        <f>LOOKUP(A1065,'DATA SHEET'!$A$2:$A$253,'DATA SHEET'!$E$2:$E$253)</f>
        <v>20227857</v>
      </c>
      <c r="D1065">
        <f>LOOKUP(A1065,'DATA SHEET'!$A$2:$A$253,'DATA SHEET'!$G$2:$G$253)</f>
        <v>6.35</v>
      </c>
      <c r="E1065" t="str">
        <f>LOOKUP($A1065,'DATA SHEET'!$A$2:$A$253,'DATA SHEET'!$H$2:$H$253)</f>
        <v>43.171783</v>
      </c>
      <c r="F1065" t="str">
        <f>LOOKUP($A1065,'DATA SHEET'!$A$2:$A$253,'DATA SHEET'!$I$2:$I$253)</f>
        <v xml:space="preserve"> -79.265237</v>
      </c>
      <c r="G1065">
        <f>LOOKUP($A1065,'DATA SHEET'!$A$2:$A$253,'DATA SHEET'!$J$2:$J$253)</f>
        <v>17</v>
      </c>
      <c r="H1065" t="str">
        <f>LOOKUP($A1065,'DATA SHEET'!$A$2:$A$253,'DATA SHEET'!$K$2:$K$253)</f>
        <v>Mostly Sunny</v>
      </c>
      <c r="I1065" t="str">
        <f>LOOKUP($A1065,'DATA SHEET'!$A$2:$A$253,'DATA SHEET'!$T$2:$T$253)</f>
        <v>SMALL</v>
      </c>
      <c r="J1065" t="str">
        <f>LOOKUP($A1065,'DATA SHEET'!$A$2:$A$253,'DATA SHEET'!$R$2:$R$253)</f>
        <v>NO</v>
      </c>
      <c r="K1065" t="str">
        <f>LOOKUP($A1065,'DATA SHEET'!$A$2:$A$253,'DATA SHEET'!$O$2:$O$253)</f>
        <v>Commercial</v>
      </c>
      <c r="L1065" t="s">
        <v>15</v>
      </c>
      <c r="M1065">
        <v>0.29062492431642595</v>
      </c>
      <c r="N1065" t="s">
        <v>16</v>
      </c>
      <c r="O1065">
        <v>0.749</v>
      </c>
    </row>
    <row r="1066" spans="1:15" x14ac:dyDescent="0.25">
      <c r="A1066" s="1" t="s">
        <v>63</v>
      </c>
      <c r="B1066" t="s">
        <v>69</v>
      </c>
      <c r="C1066" t="str">
        <f>LOOKUP(A1066,'DATA SHEET'!$A$2:$A$253,'DATA SHEET'!$E$2:$E$253)</f>
        <v>20227857</v>
      </c>
      <c r="D1066">
        <f>LOOKUP(A1066,'DATA SHEET'!$A$2:$A$253,'DATA SHEET'!$G$2:$G$253)</f>
        <v>6.35</v>
      </c>
      <c r="E1066" t="str">
        <f>LOOKUP($A1066,'DATA SHEET'!$A$2:$A$253,'DATA SHEET'!$H$2:$H$253)</f>
        <v>43.171783</v>
      </c>
      <c r="F1066" t="str">
        <f>LOOKUP($A1066,'DATA SHEET'!$A$2:$A$253,'DATA SHEET'!$I$2:$I$253)</f>
        <v xml:space="preserve"> -79.265237</v>
      </c>
      <c r="G1066">
        <f>LOOKUP($A1066,'DATA SHEET'!$A$2:$A$253,'DATA SHEET'!$J$2:$J$253)</f>
        <v>17</v>
      </c>
      <c r="H1066" t="str">
        <f>LOOKUP($A1066,'DATA SHEET'!$A$2:$A$253,'DATA SHEET'!$K$2:$K$253)</f>
        <v>Mostly Sunny</v>
      </c>
      <c r="I1066" t="str">
        <f>LOOKUP($A1066,'DATA SHEET'!$A$2:$A$253,'DATA SHEET'!$T$2:$T$253)</f>
        <v>SMALL</v>
      </c>
      <c r="J1066" t="str">
        <f>LOOKUP($A1066,'DATA SHEET'!$A$2:$A$253,'DATA SHEET'!$R$2:$R$253)</f>
        <v>NO</v>
      </c>
      <c r="K1066" t="str">
        <f>LOOKUP($A1066,'DATA SHEET'!$A$2:$A$253,'DATA SHEET'!$O$2:$O$253)</f>
        <v>Commercial</v>
      </c>
      <c r="L1066" t="s">
        <v>15</v>
      </c>
      <c r="M1066">
        <v>0.29062492431642595</v>
      </c>
      <c r="N1066" t="s">
        <v>16</v>
      </c>
      <c r="O1066">
        <v>2.2490000000000001</v>
      </c>
    </row>
    <row r="1067" spans="1:15" x14ac:dyDescent="0.25">
      <c r="A1067" s="1" t="s">
        <v>63</v>
      </c>
      <c r="B1067" t="s">
        <v>69</v>
      </c>
      <c r="C1067" t="str">
        <f>LOOKUP(A1067,'DATA SHEET'!$A$2:$A$253,'DATA SHEET'!$E$2:$E$253)</f>
        <v>20227857</v>
      </c>
      <c r="D1067">
        <f>LOOKUP(A1067,'DATA SHEET'!$A$2:$A$253,'DATA SHEET'!$G$2:$G$253)</f>
        <v>6.35</v>
      </c>
      <c r="E1067" t="str">
        <f>LOOKUP($A1067,'DATA SHEET'!$A$2:$A$253,'DATA SHEET'!$H$2:$H$253)</f>
        <v>43.171783</v>
      </c>
      <c r="F1067" t="str">
        <f>LOOKUP($A1067,'DATA SHEET'!$A$2:$A$253,'DATA SHEET'!$I$2:$I$253)</f>
        <v xml:space="preserve"> -79.265237</v>
      </c>
      <c r="G1067">
        <f>LOOKUP($A1067,'DATA SHEET'!$A$2:$A$253,'DATA SHEET'!$J$2:$J$253)</f>
        <v>17</v>
      </c>
      <c r="H1067" t="str">
        <f>LOOKUP($A1067,'DATA SHEET'!$A$2:$A$253,'DATA SHEET'!$K$2:$K$253)</f>
        <v>Mostly Sunny</v>
      </c>
      <c r="I1067" t="str">
        <f>LOOKUP($A1067,'DATA SHEET'!$A$2:$A$253,'DATA SHEET'!$T$2:$T$253)</f>
        <v>SMALL</v>
      </c>
      <c r="J1067" t="str">
        <f>LOOKUP($A1067,'DATA SHEET'!$A$2:$A$253,'DATA SHEET'!$R$2:$R$253)</f>
        <v>NO</v>
      </c>
      <c r="K1067" t="str">
        <f>LOOKUP($A1067,'DATA SHEET'!$A$2:$A$253,'DATA SHEET'!$O$2:$O$253)</f>
        <v>Commercial</v>
      </c>
      <c r="L1067" t="s">
        <v>15</v>
      </c>
      <c r="M1067">
        <v>0.29062492431642595</v>
      </c>
      <c r="N1067" t="s">
        <v>16</v>
      </c>
      <c r="O1067">
        <v>0.499</v>
      </c>
    </row>
    <row r="1068" spans="1:15" x14ac:dyDescent="0.25">
      <c r="A1068" s="1" t="s">
        <v>63</v>
      </c>
      <c r="B1068" t="s">
        <v>69</v>
      </c>
      <c r="C1068" t="str">
        <f>LOOKUP(A1068,'DATA SHEET'!$A$2:$A$253,'DATA SHEET'!$E$2:$E$253)</f>
        <v>20227857</v>
      </c>
      <c r="D1068">
        <f>LOOKUP(A1068,'DATA SHEET'!$A$2:$A$253,'DATA SHEET'!$G$2:$G$253)</f>
        <v>6.35</v>
      </c>
      <c r="E1068" t="str">
        <f>LOOKUP($A1068,'DATA SHEET'!$A$2:$A$253,'DATA SHEET'!$H$2:$H$253)</f>
        <v>43.171783</v>
      </c>
      <c r="F1068" t="str">
        <f>LOOKUP($A1068,'DATA SHEET'!$A$2:$A$253,'DATA SHEET'!$I$2:$I$253)</f>
        <v xml:space="preserve"> -79.265237</v>
      </c>
      <c r="G1068">
        <f>LOOKUP($A1068,'DATA SHEET'!$A$2:$A$253,'DATA SHEET'!$J$2:$J$253)</f>
        <v>17</v>
      </c>
      <c r="H1068" t="str">
        <f>LOOKUP($A1068,'DATA SHEET'!$A$2:$A$253,'DATA SHEET'!$K$2:$K$253)</f>
        <v>Mostly Sunny</v>
      </c>
      <c r="I1068" t="str">
        <f>LOOKUP($A1068,'DATA SHEET'!$A$2:$A$253,'DATA SHEET'!$T$2:$T$253)</f>
        <v>SMALL</v>
      </c>
      <c r="J1068" t="str">
        <f>LOOKUP($A1068,'DATA SHEET'!$A$2:$A$253,'DATA SHEET'!$R$2:$R$253)</f>
        <v>NO</v>
      </c>
      <c r="K1068" t="str">
        <f>LOOKUP($A1068,'DATA SHEET'!$A$2:$A$253,'DATA SHEET'!$O$2:$O$253)</f>
        <v>Commercial</v>
      </c>
      <c r="L1068" t="s">
        <v>15</v>
      </c>
      <c r="M1068">
        <v>0.29062492431642595</v>
      </c>
      <c r="N1068" t="s">
        <v>16</v>
      </c>
      <c r="O1068">
        <v>0.999</v>
      </c>
    </row>
    <row r="1069" spans="1:15" x14ac:dyDescent="0.25">
      <c r="A1069" s="1" t="s">
        <v>63</v>
      </c>
      <c r="B1069" t="s">
        <v>69</v>
      </c>
      <c r="C1069" t="str">
        <f>LOOKUP(A1069,'DATA SHEET'!$A$2:$A$253,'DATA SHEET'!$E$2:$E$253)</f>
        <v>20227857</v>
      </c>
      <c r="D1069">
        <f>LOOKUP(A1069,'DATA SHEET'!$A$2:$A$253,'DATA SHEET'!$G$2:$G$253)</f>
        <v>6.35</v>
      </c>
      <c r="E1069" t="str">
        <f>LOOKUP($A1069,'DATA SHEET'!$A$2:$A$253,'DATA SHEET'!$H$2:$H$253)</f>
        <v>43.171783</v>
      </c>
      <c r="F1069" t="str">
        <f>LOOKUP($A1069,'DATA SHEET'!$A$2:$A$253,'DATA SHEET'!$I$2:$I$253)</f>
        <v xml:space="preserve"> -79.265237</v>
      </c>
      <c r="G1069">
        <f>LOOKUP($A1069,'DATA SHEET'!$A$2:$A$253,'DATA SHEET'!$J$2:$J$253)</f>
        <v>17</v>
      </c>
      <c r="H1069" t="str">
        <f>LOOKUP($A1069,'DATA SHEET'!$A$2:$A$253,'DATA SHEET'!$K$2:$K$253)</f>
        <v>Mostly Sunny</v>
      </c>
      <c r="I1069" t="str">
        <f>LOOKUP($A1069,'DATA SHEET'!$A$2:$A$253,'DATA SHEET'!$T$2:$T$253)</f>
        <v>SMALL</v>
      </c>
      <c r="J1069" t="str">
        <f>LOOKUP($A1069,'DATA SHEET'!$A$2:$A$253,'DATA SHEET'!$R$2:$R$253)</f>
        <v>NO</v>
      </c>
      <c r="K1069" t="str">
        <f>LOOKUP($A1069,'DATA SHEET'!$A$2:$A$253,'DATA SHEET'!$O$2:$O$253)</f>
        <v>Commercial</v>
      </c>
      <c r="L1069" t="s">
        <v>15</v>
      </c>
      <c r="M1069">
        <v>0.29062492431642595</v>
      </c>
      <c r="N1069" t="s">
        <v>16</v>
      </c>
      <c r="O1069">
        <v>3.2490000000000001</v>
      </c>
    </row>
    <row r="1070" spans="1:15" x14ac:dyDescent="0.25">
      <c r="A1070" s="1" t="s">
        <v>63</v>
      </c>
      <c r="B1070" t="s">
        <v>69</v>
      </c>
      <c r="C1070" t="str">
        <f>LOOKUP(A1070,'DATA SHEET'!$A$2:$A$253,'DATA SHEET'!$E$2:$E$253)</f>
        <v>20227857</v>
      </c>
      <c r="D1070">
        <f>LOOKUP(A1070,'DATA SHEET'!$A$2:$A$253,'DATA SHEET'!$G$2:$G$253)</f>
        <v>6.35</v>
      </c>
      <c r="E1070" t="str">
        <f>LOOKUP($A1070,'DATA SHEET'!$A$2:$A$253,'DATA SHEET'!$H$2:$H$253)</f>
        <v>43.171783</v>
      </c>
      <c r="F1070" t="str">
        <f>LOOKUP($A1070,'DATA SHEET'!$A$2:$A$253,'DATA SHEET'!$I$2:$I$253)</f>
        <v xml:space="preserve"> -79.265237</v>
      </c>
      <c r="G1070">
        <f>LOOKUP($A1070,'DATA SHEET'!$A$2:$A$253,'DATA SHEET'!$J$2:$J$253)</f>
        <v>17</v>
      </c>
      <c r="H1070" t="str">
        <f>LOOKUP($A1070,'DATA SHEET'!$A$2:$A$253,'DATA SHEET'!$K$2:$K$253)</f>
        <v>Mostly Sunny</v>
      </c>
      <c r="I1070" t="str">
        <f>LOOKUP($A1070,'DATA SHEET'!$A$2:$A$253,'DATA SHEET'!$T$2:$T$253)</f>
        <v>SMALL</v>
      </c>
      <c r="J1070" t="str">
        <f>LOOKUP($A1070,'DATA SHEET'!$A$2:$A$253,'DATA SHEET'!$R$2:$R$253)</f>
        <v>NO</v>
      </c>
      <c r="K1070" t="str">
        <f>LOOKUP($A1070,'DATA SHEET'!$A$2:$A$253,'DATA SHEET'!$O$2:$O$253)</f>
        <v>Commercial</v>
      </c>
      <c r="L1070" t="s">
        <v>15</v>
      </c>
      <c r="M1070">
        <v>0.29062492431642595</v>
      </c>
      <c r="N1070" t="s">
        <v>16</v>
      </c>
      <c r="O1070">
        <v>1.7490000000000001</v>
      </c>
    </row>
    <row r="1071" spans="1:15" x14ac:dyDescent="0.25">
      <c r="A1071" s="1" t="s">
        <v>63</v>
      </c>
      <c r="B1071" t="s">
        <v>69</v>
      </c>
      <c r="C1071" t="str">
        <f>LOOKUP(A1071,'DATA SHEET'!$A$2:$A$253,'DATA SHEET'!$E$2:$E$253)</f>
        <v>20227857</v>
      </c>
      <c r="D1071">
        <f>LOOKUP(A1071,'DATA SHEET'!$A$2:$A$253,'DATA SHEET'!$G$2:$G$253)</f>
        <v>6.35</v>
      </c>
      <c r="E1071" t="str">
        <f>LOOKUP($A1071,'DATA SHEET'!$A$2:$A$253,'DATA SHEET'!$H$2:$H$253)</f>
        <v>43.171783</v>
      </c>
      <c r="F1071" t="str">
        <f>LOOKUP($A1071,'DATA SHEET'!$A$2:$A$253,'DATA SHEET'!$I$2:$I$253)</f>
        <v xml:space="preserve"> -79.265237</v>
      </c>
      <c r="G1071">
        <f>LOOKUP($A1071,'DATA SHEET'!$A$2:$A$253,'DATA SHEET'!$J$2:$J$253)</f>
        <v>17</v>
      </c>
      <c r="H1071" t="str">
        <f>LOOKUP($A1071,'DATA SHEET'!$A$2:$A$253,'DATA SHEET'!$K$2:$K$253)</f>
        <v>Mostly Sunny</v>
      </c>
      <c r="I1071" t="str">
        <f>LOOKUP($A1071,'DATA SHEET'!$A$2:$A$253,'DATA SHEET'!$T$2:$T$253)</f>
        <v>SMALL</v>
      </c>
      <c r="J1071" t="str">
        <f>LOOKUP($A1071,'DATA SHEET'!$A$2:$A$253,'DATA SHEET'!$R$2:$R$253)</f>
        <v>NO</v>
      </c>
      <c r="K1071" t="str">
        <f>LOOKUP($A1071,'DATA SHEET'!$A$2:$A$253,'DATA SHEET'!$O$2:$O$253)</f>
        <v>Commercial</v>
      </c>
      <c r="L1071" t="s">
        <v>15</v>
      </c>
      <c r="M1071">
        <v>0.29062492431642595</v>
      </c>
      <c r="N1071" t="s">
        <v>16</v>
      </c>
      <c r="O1071">
        <v>1.9990000000000001</v>
      </c>
    </row>
    <row r="1072" spans="1:15" x14ac:dyDescent="0.25">
      <c r="A1072" s="1" t="s">
        <v>63</v>
      </c>
      <c r="B1072" t="s">
        <v>69</v>
      </c>
      <c r="C1072" t="str">
        <f>LOOKUP(A1072,'DATA SHEET'!$A$2:$A$253,'DATA SHEET'!$E$2:$E$253)</f>
        <v>20227857</v>
      </c>
      <c r="D1072">
        <f>LOOKUP(A1072,'DATA SHEET'!$A$2:$A$253,'DATA SHEET'!$G$2:$G$253)</f>
        <v>6.35</v>
      </c>
      <c r="E1072" t="str">
        <f>LOOKUP($A1072,'DATA SHEET'!$A$2:$A$253,'DATA SHEET'!$H$2:$H$253)</f>
        <v>43.171783</v>
      </c>
      <c r="F1072" t="str">
        <f>LOOKUP($A1072,'DATA SHEET'!$A$2:$A$253,'DATA SHEET'!$I$2:$I$253)</f>
        <v xml:space="preserve"> -79.265237</v>
      </c>
      <c r="G1072">
        <f>LOOKUP($A1072,'DATA SHEET'!$A$2:$A$253,'DATA SHEET'!$J$2:$J$253)</f>
        <v>17</v>
      </c>
      <c r="H1072" t="str">
        <f>LOOKUP($A1072,'DATA SHEET'!$A$2:$A$253,'DATA SHEET'!$K$2:$K$253)</f>
        <v>Mostly Sunny</v>
      </c>
      <c r="I1072" t="str">
        <f>LOOKUP($A1072,'DATA SHEET'!$A$2:$A$253,'DATA SHEET'!$T$2:$T$253)</f>
        <v>SMALL</v>
      </c>
      <c r="J1072" t="str">
        <f>LOOKUP($A1072,'DATA SHEET'!$A$2:$A$253,'DATA SHEET'!$R$2:$R$253)</f>
        <v>NO</v>
      </c>
      <c r="K1072" t="str">
        <f>LOOKUP($A1072,'DATA SHEET'!$A$2:$A$253,'DATA SHEET'!$O$2:$O$253)</f>
        <v>Commercial</v>
      </c>
      <c r="L1072" t="s">
        <v>15</v>
      </c>
      <c r="M1072">
        <v>0.29062492431642595</v>
      </c>
      <c r="N1072" t="s">
        <v>16</v>
      </c>
      <c r="O1072">
        <v>0.499</v>
      </c>
    </row>
    <row r="1073" spans="1:15" x14ac:dyDescent="0.25">
      <c r="A1073" s="1" t="s">
        <v>63</v>
      </c>
      <c r="B1073" t="s">
        <v>69</v>
      </c>
      <c r="C1073" t="str">
        <f>LOOKUP(A1073,'DATA SHEET'!$A$2:$A$253,'DATA SHEET'!$E$2:$E$253)</f>
        <v>20227857</v>
      </c>
      <c r="D1073">
        <f>LOOKUP(A1073,'DATA SHEET'!$A$2:$A$253,'DATA SHEET'!$G$2:$G$253)</f>
        <v>6.35</v>
      </c>
      <c r="E1073" t="str">
        <f>LOOKUP($A1073,'DATA SHEET'!$A$2:$A$253,'DATA SHEET'!$H$2:$H$253)</f>
        <v>43.171783</v>
      </c>
      <c r="F1073" t="str">
        <f>LOOKUP($A1073,'DATA SHEET'!$A$2:$A$253,'DATA SHEET'!$I$2:$I$253)</f>
        <v xml:space="preserve"> -79.265237</v>
      </c>
      <c r="G1073">
        <f>LOOKUP($A1073,'DATA SHEET'!$A$2:$A$253,'DATA SHEET'!$J$2:$J$253)</f>
        <v>17</v>
      </c>
      <c r="H1073" t="str">
        <f>LOOKUP($A1073,'DATA SHEET'!$A$2:$A$253,'DATA SHEET'!$K$2:$K$253)</f>
        <v>Mostly Sunny</v>
      </c>
      <c r="I1073" t="str">
        <f>LOOKUP($A1073,'DATA SHEET'!$A$2:$A$253,'DATA SHEET'!$T$2:$T$253)</f>
        <v>SMALL</v>
      </c>
      <c r="J1073" t="str">
        <f>LOOKUP($A1073,'DATA SHEET'!$A$2:$A$253,'DATA SHEET'!$R$2:$R$253)</f>
        <v>NO</v>
      </c>
      <c r="K1073" t="str">
        <f>LOOKUP($A1073,'DATA SHEET'!$A$2:$A$253,'DATA SHEET'!$O$2:$O$253)</f>
        <v>Commercial</v>
      </c>
      <c r="L1073" t="s">
        <v>15</v>
      </c>
      <c r="M1073">
        <v>0.29062492431642595</v>
      </c>
      <c r="N1073" t="s">
        <v>16</v>
      </c>
      <c r="O1073">
        <v>1.2490000000000001</v>
      </c>
    </row>
    <row r="1074" spans="1:15" x14ac:dyDescent="0.25">
      <c r="A1074" s="1" t="s">
        <v>63</v>
      </c>
      <c r="B1074" t="s">
        <v>69</v>
      </c>
      <c r="C1074" t="str">
        <f>LOOKUP(A1074,'DATA SHEET'!$A$2:$A$253,'DATA SHEET'!$E$2:$E$253)</f>
        <v>20227857</v>
      </c>
      <c r="D1074">
        <f>LOOKUP(A1074,'DATA SHEET'!$A$2:$A$253,'DATA SHEET'!$G$2:$G$253)</f>
        <v>6.35</v>
      </c>
      <c r="E1074" t="str">
        <f>LOOKUP($A1074,'DATA SHEET'!$A$2:$A$253,'DATA SHEET'!$H$2:$H$253)</f>
        <v>43.171783</v>
      </c>
      <c r="F1074" t="str">
        <f>LOOKUP($A1074,'DATA SHEET'!$A$2:$A$253,'DATA SHEET'!$I$2:$I$253)</f>
        <v xml:space="preserve"> -79.265237</v>
      </c>
      <c r="G1074">
        <f>LOOKUP($A1074,'DATA SHEET'!$A$2:$A$253,'DATA SHEET'!$J$2:$J$253)</f>
        <v>17</v>
      </c>
      <c r="H1074" t="str">
        <f>LOOKUP($A1074,'DATA SHEET'!$A$2:$A$253,'DATA SHEET'!$K$2:$K$253)</f>
        <v>Mostly Sunny</v>
      </c>
      <c r="I1074" t="str">
        <f>LOOKUP($A1074,'DATA SHEET'!$A$2:$A$253,'DATA SHEET'!$T$2:$T$253)</f>
        <v>SMALL</v>
      </c>
      <c r="J1074" t="str">
        <f>LOOKUP($A1074,'DATA SHEET'!$A$2:$A$253,'DATA SHEET'!$R$2:$R$253)</f>
        <v>NO</v>
      </c>
      <c r="K1074" t="str">
        <f>LOOKUP($A1074,'DATA SHEET'!$A$2:$A$253,'DATA SHEET'!$O$2:$O$253)</f>
        <v>Commercial</v>
      </c>
      <c r="L1074" t="s">
        <v>15</v>
      </c>
      <c r="M1074">
        <v>0.29062492431642595</v>
      </c>
      <c r="N1074" t="s">
        <v>16</v>
      </c>
      <c r="O1074">
        <v>0.499</v>
      </c>
    </row>
    <row r="1075" spans="1:15" x14ac:dyDescent="0.25">
      <c r="A1075" s="1" t="s">
        <v>63</v>
      </c>
      <c r="B1075" t="s">
        <v>69</v>
      </c>
      <c r="C1075" t="str">
        <f>LOOKUP(A1075,'DATA SHEET'!$A$2:$A$253,'DATA SHEET'!$E$2:$E$253)</f>
        <v>20227857</v>
      </c>
      <c r="D1075">
        <f>LOOKUP(A1075,'DATA SHEET'!$A$2:$A$253,'DATA SHEET'!$G$2:$G$253)</f>
        <v>6.35</v>
      </c>
      <c r="E1075" t="str">
        <f>LOOKUP($A1075,'DATA SHEET'!$A$2:$A$253,'DATA SHEET'!$H$2:$H$253)</f>
        <v>43.171783</v>
      </c>
      <c r="F1075" t="str">
        <f>LOOKUP($A1075,'DATA SHEET'!$A$2:$A$253,'DATA SHEET'!$I$2:$I$253)</f>
        <v xml:space="preserve"> -79.265237</v>
      </c>
      <c r="G1075">
        <f>LOOKUP($A1075,'DATA SHEET'!$A$2:$A$253,'DATA SHEET'!$J$2:$J$253)</f>
        <v>17</v>
      </c>
      <c r="H1075" t="str">
        <f>LOOKUP($A1075,'DATA SHEET'!$A$2:$A$253,'DATA SHEET'!$K$2:$K$253)</f>
        <v>Mostly Sunny</v>
      </c>
      <c r="I1075" t="str">
        <f>LOOKUP($A1075,'DATA SHEET'!$A$2:$A$253,'DATA SHEET'!$T$2:$T$253)</f>
        <v>SMALL</v>
      </c>
      <c r="J1075" t="str">
        <f>LOOKUP($A1075,'DATA SHEET'!$A$2:$A$253,'DATA SHEET'!$R$2:$R$253)</f>
        <v>NO</v>
      </c>
      <c r="K1075" t="str">
        <f>LOOKUP($A1075,'DATA SHEET'!$A$2:$A$253,'DATA SHEET'!$O$2:$O$253)</f>
        <v>Commercial</v>
      </c>
      <c r="L1075" t="s">
        <v>15</v>
      </c>
      <c r="M1075">
        <v>0.29062492431642595</v>
      </c>
      <c r="N1075" t="s">
        <v>16</v>
      </c>
      <c r="O1075">
        <v>0.249</v>
      </c>
    </row>
    <row r="1076" spans="1:15" x14ac:dyDescent="0.25">
      <c r="A1076" s="1" t="s">
        <v>63</v>
      </c>
      <c r="B1076" t="s">
        <v>69</v>
      </c>
      <c r="C1076" t="str">
        <f>LOOKUP(A1076,'DATA SHEET'!$A$2:$A$253,'DATA SHEET'!$E$2:$E$253)</f>
        <v>20227857</v>
      </c>
      <c r="D1076">
        <f>LOOKUP(A1076,'DATA SHEET'!$A$2:$A$253,'DATA SHEET'!$G$2:$G$253)</f>
        <v>6.35</v>
      </c>
      <c r="E1076" t="str">
        <f>LOOKUP($A1076,'DATA SHEET'!$A$2:$A$253,'DATA SHEET'!$H$2:$H$253)</f>
        <v>43.171783</v>
      </c>
      <c r="F1076" t="str">
        <f>LOOKUP($A1076,'DATA SHEET'!$A$2:$A$253,'DATA SHEET'!$I$2:$I$253)</f>
        <v xml:space="preserve"> -79.265237</v>
      </c>
      <c r="G1076">
        <f>LOOKUP($A1076,'DATA SHEET'!$A$2:$A$253,'DATA SHEET'!$J$2:$J$253)</f>
        <v>17</v>
      </c>
      <c r="H1076" t="str">
        <f>LOOKUP($A1076,'DATA SHEET'!$A$2:$A$253,'DATA SHEET'!$K$2:$K$253)</f>
        <v>Mostly Sunny</v>
      </c>
      <c r="I1076" t="str">
        <f>LOOKUP($A1076,'DATA SHEET'!$A$2:$A$253,'DATA SHEET'!$T$2:$T$253)</f>
        <v>SMALL</v>
      </c>
      <c r="J1076" t="str">
        <f>LOOKUP($A1076,'DATA SHEET'!$A$2:$A$253,'DATA SHEET'!$R$2:$R$253)</f>
        <v>NO</v>
      </c>
      <c r="K1076" t="str">
        <f>LOOKUP($A1076,'DATA SHEET'!$A$2:$A$253,'DATA SHEET'!$O$2:$O$253)</f>
        <v>Commercial</v>
      </c>
      <c r="L1076" t="s">
        <v>15</v>
      </c>
      <c r="M1076">
        <v>0.29062492431642595</v>
      </c>
      <c r="N1076" t="s">
        <v>16</v>
      </c>
      <c r="O1076">
        <v>1.2490000000000001</v>
      </c>
    </row>
    <row r="1077" spans="1:15" x14ac:dyDescent="0.25">
      <c r="A1077" s="1" t="s">
        <v>63</v>
      </c>
      <c r="B1077" t="s">
        <v>69</v>
      </c>
      <c r="C1077" t="str">
        <f>LOOKUP(A1077,'DATA SHEET'!$A$2:$A$253,'DATA SHEET'!$E$2:$E$253)</f>
        <v>20227857</v>
      </c>
      <c r="D1077">
        <f>LOOKUP(A1077,'DATA SHEET'!$A$2:$A$253,'DATA SHEET'!$G$2:$G$253)</f>
        <v>6.35</v>
      </c>
      <c r="E1077" t="str">
        <f>LOOKUP($A1077,'DATA SHEET'!$A$2:$A$253,'DATA SHEET'!$H$2:$H$253)</f>
        <v>43.171783</v>
      </c>
      <c r="F1077" t="str">
        <f>LOOKUP($A1077,'DATA SHEET'!$A$2:$A$253,'DATA SHEET'!$I$2:$I$253)</f>
        <v xml:space="preserve"> -79.265237</v>
      </c>
      <c r="G1077">
        <f>LOOKUP($A1077,'DATA SHEET'!$A$2:$A$253,'DATA SHEET'!$J$2:$J$253)</f>
        <v>17</v>
      </c>
      <c r="H1077" t="str">
        <f>LOOKUP($A1077,'DATA SHEET'!$A$2:$A$253,'DATA SHEET'!$K$2:$K$253)</f>
        <v>Mostly Sunny</v>
      </c>
      <c r="I1077" t="str">
        <f>LOOKUP($A1077,'DATA SHEET'!$A$2:$A$253,'DATA SHEET'!$T$2:$T$253)</f>
        <v>SMALL</v>
      </c>
      <c r="J1077" t="str">
        <f>LOOKUP($A1077,'DATA SHEET'!$A$2:$A$253,'DATA SHEET'!$R$2:$R$253)</f>
        <v>NO</v>
      </c>
      <c r="K1077" t="str">
        <f>LOOKUP($A1077,'DATA SHEET'!$A$2:$A$253,'DATA SHEET'!$O$2:$O$253)</f>
        <v>Commercial</v>
      </c>
      <c r="L1077" t="s">
        <v>15</v>
      </c>
      <c r="M1077">
        <v>0.29062492431642595</v>
      </c>
      <c r="N1077" t="s">
        <v>16</v>
      </c>
      <c r="O1077">
        <v>1.9990000000000001</v>
      </c>
    </row>
    <row r="1078" spans="1:15" x14ac:dyDescent="0.25">
      <c r="A1078" s="1" t="s">
        <v>63</v>
      </c>
      <c r="B1078" t="s">
        <v>69</v>
      </c>
      <c r="C1078" t="str">
        <f>LOOKUP(A1078,'DATA SHEET'!$A$2:$A$253,'DATA SHEET'!$E$2:$E$253)</f>
        <v>20227857</v>
      </c>
      <c r="D1078">
        <f>LOOKUP(A1078,'DATA SHEET'!$A$2:$A$253,'DATA SHEET'!$G$2:$G$253)</f>
        <v>6.35</v>
      </c>
      <c r="E1078" t="str">
        <f>LOOKUP($A1078,'DATA SHEET'!$A$2:$A$253,'DATA SHEET'!$H$2:$H$253)</f>
        <v>43.171783</v>
      </c>
      <c r="F1078" t="str">
        <f>LOOKUP($A1078,'DATA SHEET'!$A$2:$A$253,'DATA SHEET'!$I$2:$I$253)</f>
        <v xml:space="preserve"> -79.265237</v>
      </c>
      <c r="G1078">
        <f>LOOKUP($A1078,'DATA SHEET'!$A$2:$A$253,'DATA SHEET'!$J$2:$J$253)</f>
        <v>17</v>
      </c>
      <c r="H1078" t="str">
        <f>LOOKUP($A1078,'DATA SHEET'!$A$2:$A$253,'DATA SHEET'!$K$2:$K$253)</f>
        <v>Mostly Sunny</v>
      </c>
      <c r="I1078" t="str">
        <f>LOOKUP($A1078,'DATA SHEET'!$A$2:$A$253,'DATA SHEET'!$T$2:$T$253)</f>
        <v>SMALL</v>
      </c>
      <c r="J1078" t="str">
        <f>LOOKUP($A1078,'DATA SHEET'!$A$2:$A$253,'DATA SHEET'!$R$2:$R$253)</f>
        <v>NO</v>
      </c>
      <c r="K1078" t="str">
        <f>LOOKUP($A1078,'DATA SHEET'!$A$2:$A$253,'DATA SHEET'!$O$2:$O$253)</f>
        <v>Commercial</v>
      </c>
      <c r="L1078" t="s">
        <v>15</v>
      </c>
      <c r="M1078">
        <v>0.29062492431642595</v>
      </c>
      <c r="N1078" t="s">
        <v>16</v>
      </c>
      <c r="O1078">
        <v>2.0110000000000001</v>
      </c>
    </row>
    <row r="1079" spans="1:15" x14ac:dyDescent="0.25">
      <c r="A1079" s="1" t="s">
        <v>63</v>
      </c>
      <c r="B1079" t="s">
        <v>69</v>
      </c>
      <c r="C1079" t="str">
        <f>LOOKUP(A1079,'DATA SHEET'!$A$2:$A$253,'DATA SHEET'!$E$2:$E$253)</f>
        <v>20227857</v>
      </c>
      <c r="D1079">
        <f>LOOKUP(A1079,'DATA SHEET'!$A$2:$A$253,'DATA SHEET'!$G$2:$G$253)</f>
        <v>6.35</v>
      </c>
      <c r="E1079" t="str">
        <f>LOOKUP($A1079,'DATA SHEET'!$A$2:$A$253,'DATA SHEET'!$H$2:$H$253)</f>
        <v>43.171783</v>
      </c>
      <c r="F1079" t="str">
        <f>LOOKUP($A1079,'DATA SHEET'!$A$2:$A$253,'DATA SHEET'!$I$2:$I$253)</f>
        <v xml:space="preserve"> -79.265237</v>
      </c>
      <c r="G1079">
        <f>LOOKUP($A1079,'DATA SHEET'!$A$2:$A$253,'DATA SHEET'!$J$2:$J$253)</f>
        <v>17</v>
      </c>
      <c r="H1079" t="str">
        <f>LOOKUP($A1079,'DATA SHEET'!$A$2:$A$253,'DATA SHEET'!$K$2:$K$253)</f>
        <v>Mostly Sunny</v>
      </c>
      <c r="I1079" t="str">
        <f>LOOKUP($A1079,'DATA SHEET'!$A$2:$A$253,'DATA SHEET'!$T$2:$T$253)</f>
        <v>SMALL</v>
      </c>
      <c r="J1079" t="str">
        <f>LOOKUP($A1079,'DATA SHEET'!$A$2:$A$253,'DATA SHEET'!$R$2:$R$253)</f>
        <v>NO</v>
      </c>
      <c r="K1079" t="str">
        <f>LOOKUP($A1079,'DATA SHEET'!$A$2:$A$253,'DATA SHEET'!$O$2:$O$253)</f>
        <v>Commercial</v>
      </c>
      <c r="L1079" t="s">
        <v>15</v>
      </c>
      <c r="M1079">
        <v>0.29062492431642595</v>
      </c>
      <c r="N1079" t="s">
        <v>16</v>
      </c>
      <c r="O1079">
        <v>0.752</v>
      </c>
    </row>
    <row r="1080" spans="1:15" x14ac:dyDescent="0.25">
      <c r="A1080" s="1" t="s">
        <v>63</v>
      </c>
      <c r="B1080" t="s">
        <v>69</v>
      </c>
      <c r="C1080" t="str">
        <f>LOOKUP(A1080,'DATA SHEET'!$A$2:$A$253,'DATA SHEET'!$E$2:$E$253)</f>
        <v>20227857</v>
      </c>
      <c r="D1080">
        <f>LOOKUP(A1080,'DATA SHEET'!$A$2:$A$253,'DATA SHEET'!$G$2:$G$253)</f>
        <v>6.35</v>
      </c>
      <c r="E1080" t="str">
        <f>LOOKUP($A1080,'DATA SHEET'!$A$2:$A$253,'DATA SHEET'!$H$2:$H$253)</f>
        <v>43.171783</v>
      </c>
      <c r="F1080" t="str">
        <f>LOOKUP($A1080,'DATA SHEET'!$A$2:$A$253,'DATA SHEET'!$I$2:$I$253)</f>
        <v xml:space="preserve"> -79.265237</v>
      </c>
      <c r="G1080">
        <f>LOOKUP($A1080,'DATA SHEET'!$A$2:$A$253,'DATA SHEET'!$J$2:$J$253)</f>
        <v>17</v>
      </c>
      <c r="H1080" t="str">
        <f>LOOKUP($A1080,'DATA SHEET'!$A$2:$A$253,'DATA SHEET'!$K$2:$K$253)</f>
        <v>Mostly Sunny</v>
      </c>
      <c r="I1080" t="str">
        <f>LOOKUP($A1080,'DATA SHEET'!$A$2:$A$253,'DATA SHEET'!$T$2:$T$253)</f>
        <v>SMALL</v>
      </c>
      <c r="J1080" t="str">
        <f>LOOKUP($A1080,'DATA SHEET'!$A$2:$A$253,'DATA SHEET'!$R$2:$R$253)</f>
        <v>NO</v>
      </c>
      <c r="K1080" t="str">
        <f>LOOKUP($A1080,'DATA SHEET'!$A$2:$A$253,'DATA SHEET'!$O$2:$O$253)</f>
        <v>Commercial</v>
      </c>
      <c r="L1080" t="s">
        <v>15</v>
      </c>
      <c r="M1080">
        <v>0.29062492431642595</v>
      </c>
      <c r="N1080" t="s">
        <v>16</v>
      </c>
      <c r="O1080">
        <v>1.7490000000000001</v>
      </c>
    </row>
    <row r="1081" spans="1:15" x14ac:dyDescent="0.25">
      <c r="A1081" s="1" t="s">
        <v>63</v>
      </c>
      <c r="B1081" t="s">
        <v>69</v>
      </c>
      <c r="C1081" t="str">
        <f>LOOKUP(A1081,'DATA SHEET'!$A$2:$A$253,'DATA SHEET'!$E$2:$E$253)</f>
        <v>20227857</v>
      </c>
      <c r="D1081">
        <f>LOOKUP(A1081,'DATA SHEET'!$A$2:$A$253,'DATA SHEET'!$G$2:$G$253)</f>
        <v>6.35</v>
      </c>
      <c r="E1081" t="str">
        <f>LOOKUP($A1081,'DATA SHEET'!$A$2:$A$253,'DATA SHEET'!$H$2:$H$253)</f>
        <v>43.171783</v>
      </c>
      <c r="F1081" t="str">
        <f>LOOKUP($A1081,'DATA SHEET'!$A$2:$A$253,'DATA SHEET'!$I$2:$I$253)</f>
        <v xml:space="preserve"> -79.265237</v>
      </c>
      <c r="G1081">
        <f>LOOKUP($A1081,'DATA SHEET'!$A$2:$A$253,'DATA SHEET'!$J$2:$J$253)</f>
        <v>17</v>
      </c>
      <c r="H1081" t="str">
        <f>LOOKUP($A1081,'DATA SHEET'!$A$2:$A$253,'DATA SHEET'!$K$2:$K$253)</f>
        <v>Mostly Sunny</v>
      </c>
      <c r="I1081" t="str">
        <f>LOOKUP($A1081,'DATA SHEET'!$A$2:$A$253,'DATA SHEET'!$T$2:$T$253)</f>
        <v>SMALL</v>
      </c>
      <c r="J1081" t="str">
        <f>LOOKUP($A1081,'DATA SHEET'!$A$2:$A$253,'DATA SHEET'!$R$2:$R$253)</f>
        <v>NO</v>
      </c>
      <c r="K1081" t="str">
        <f>LOOKUP($A1081,'DATA SHEET'!$A$2:$A$253,'DATA SHEET'!$O$2:$O$253)</f>
        <v>Commercial</v>
      </c>
      <c r="L1081" t="s">
        <v>15</v>
      </c>
      <c r="M1081">
        <v>0.29062492431642595</v>
      </c>
      <c r="N1081" t="s">
        <v>16</v>
      </c>
      <c r="O1081">
        <v>1.9990000000000001</v>
      </c>
    </row>
    <row r="1082" spans="1:15" x14ac:dyDescent="0.25">
      <c r="A1082" s="1" t="s">
        <v>63</v>
      </c>
      <c r="B1082" t="s">
        <v>69</v>
      </c>
      <c r="C1082" t="str">
        <f>LOOKUP(A1082,'DATA SHEET'!$A$2:$A$253,'DATA SHEET'!$E$2:$E$253)</f>
        <v>20227857</v>
      </c>
      <c r="D1082">
        <f>LOOKUP(A1082,'DATA SHEET'!$A$2:$A$253,'DATA SHEET'!$G$2:$G$253)</f>
        <v>6.35</v>
      </c>
      <c r="E1082" t="str">
        <f>LOOKUP($A1082,'DATA SHEET'!$A$2:$A$253,'DATA SHEET'!$H$2:$H$253)</f>
        <v>43.171783</v>
      </c>
      <c r="F1082" t="str">
        <f>LOOKUP($A1082,'DATA SHEET'!$A$2:$A$253,'DATA SHEET'!$I$2:$I$253)</f>
        <v xml:space="preserve"> -79.265237</v>
      </c>
      <c r="G1082">
        <f>LOOKUP($A1082,'DATA SHEET'!$A$2:$A$253,'DATA SHEET'!$J$2:$J$253)</f>
        <v>17</v>
      </c>
      <c r="H1082" t="str">
        <f>LOOKUP($A1082,'DATA SHEET'!$A$2:$A$253,'DATA SHEET'!$K$2:$K$253)</f>
        <v>Mostly Sunny</v>
      </c>
      <c r="I1082" t="str">
        <f>LOOKUP($A1082,'DATA SHEET'!$A$2:$A$253,'DATA SHEET'!$T$2:$T$253)</f>
        <v>SMALL</v>
      </c>
      <c r="J1082" t="str">
        <f>LOOKUP($A1082,'DATA SHEET'!$A$2:$A$253,'DATA SHEET'!$R$2:$R$253)</f>
        <v>NO</v>
      </c>
      <c r="K1082" t="str">
        <f>LOOKUP($A1082,'DATA SHEET'!$A$2:$A$253,'DATA SHEET'!$O$2:$O$253)</f>
        <v>Commercial</v>
      </c>
      <c r="L1082" t="s">
        <v>15</v>
      </c>
      <c r="M1082">
        <v>0.29062492431642595</v>
      </c>
      <c r="N1082" t="s">
        <v>18</v>
      </c>
      <c r="O1082">
        <v>1.5</v>
      </c>
    </row>
    <row r="1083" spans="1:15" x14ac:dyDescent="0.25">
      <c r="A1083" s="1" t="s">
        <v>63</v>
      </c>
      <c r="B1083" t="s">
        <v>69</v>
      </c>
      <c r="C1083" t="str">
        <f>LOOKUP(A1083,'DATA SHEET'!$A$2:$A$253,'DATA SHEET'!$E$2:$E$253)</f>
        <v>20227857</v>
      </c>
      <c r="D1083">
        <f>LOOKUP(A1083,'DATA SHEET'!$A$2:$A$253,'DATA SHEET'!$G$2:$G$253)</f>
        <v>6.35</v>
      </c>
      <c r="E1083" t="str">
        <f>LOOKUP($A1083,'DATA SHEET'!$A$2:$A$253,'DATA SHEET'!$H$2:$H$253)</f>
        <v>43.171783</v>
      </c>
      <c r="F1083" t="str">
        <f>LOOKUP($A1083,'DATA SHEET'!$A$2:$A$253,'DATA SHEET'!$I$2:$I$253)</f>
        <v xml:space="preserve"> -79.265237</v>
      </c>
      <c r="G1083">
        <f>LOOKUP($A1083,'DATA SHEET'!$A$2:$A$253,'DATA SHEET'!$J$2:$J$253)</f>
        <v>17</v>
      </c>
      <c r="H1083" t="str">
        <f>LOOKUP($A1083,'DATA SHEET'!$A$2:$A$253,'DATA SHEET'!$K$2:$K$253)</f>
        <v>Mostly Sunny</v>
      </c>
      <c r="I1083" t="str">
        <f>LOOKUP($A1083,'DATA SHEET'!$A$2:$A$253,'DATA SHEET'!$T$2:$T$253)</f>
        <v>SMALL</v>
      </c>
      <c r="J1083" t="str">
        <f>LOOKUP($A1083,'DATA SHEET'!$A$2:$A$253,'DATA SHEET'!$R$2:$R$253)</f>
        <v>NO</v>
      </c>
      <c r="K1083" t="str">
        <f>LOOKUP($A1083,'DATA SHEET'!$A$2:$A$253,'DATA SHEET'!$O$2:$O$253)</f>
        <v>Commercial</v>
      </c>
      <c r="L1083" t="s">
        <v>15</v>
      </c>
      <c r="M1083">
        <v>0.29062492431642595</v>
      </c>
      <c r="N1083" t="s">
        <v>18</v>
      </c>
      <c r="O1083">
        <v>2.4990000000000001</v>
      </c>
    </row>
    <row r="1084" spans="1:15" x14ac:dyDescent="0.25">
      <c r="A1084" s="1" t="s">
        <v>63</v>
      </c>
      <c r="B1084" t="s">
        <v>69</v>
      </c>
      <c r="C1084" t="str">
        <f>LOOKUP(A1084,'DATA SHEET'!$A$2:$A$253,'DATA SHEET'!$E$2:$E$253)</f>
        <v>20227857</v>
      </c>
      <c r="D1084">
        <f>LOOKUP(A1084,'DATA SHEET'!$A$2:$A$253,'DATA SHEET'!$G$2:$G$253)</f>
        <v>6.35</v>
      </c>
      <c r="E1084" t="str">
        <f>LOOKUP($A1084,'DATA SHEET'!$A$2:$A$253,'DATA SHEET'!$H$2:$H$253)</f>
        <v>43.171783</v>
      </c>
      <c r="F1084" t="str">
        <f>LOOKUP($A1084,'DATA SHEET'!$A$2:$A$253,'DATA SHEET'!$I$2:$I$253)</f>
        <v xml:space="preserve"> -79.265237</v>
      </c>
      <c r="G1084">
        <f>LOOKUP($A1084,'DATA SHEET'!$A$2:$A$253,'DATA SHEET'!$J$2:$J$253)</f>
        <v>17</v>
      </c>
      <c r="H1084" t="str">
        <f>LOOKUP($A1084,'DATA SHEET'!$A$2:$A$253,'DATA SHEET'!$K$2:$K$253)</f>
        <v>Mostly Sunny</v>
      </c>
      <c r="I1084" t="str">
        <f>LOOKUP($A1084,'DATA SHEET'!$A$2:$A$253,'DATA SHEET'!$T$2:$T$253)</f>
        <v>SMALL</v>
      </c>
      <c r="J1084" t="str">
        <f>LOOKUP($A1084,'DATA SHEET'!$A$2:$A$253,'DATA SHEET'!$R$2:$R$253)</f>
        <v>NO</v>
      </c>
      <c r="K1084" t="str">
        <f>LOOKUP($A1084,'DATA SHEET'!$A$2:$A$253,'DATA SHEET'!$O$2:$O$253)</f>
        <v>Commercial</v>
      </c>
      <c r="L1084" t="s">
        <v>15</v>
      </c>
      <c r="M1084">
        <v>0.29062492431642595</v>
      </c>
      <c r="N1084" t="s">
        <v>18</v>
      </c>
      <c r="O1084">
        <v>5.0000000000000001E-3</v>
      </c>
    </row>
    <row r="1085" spans="1:15" x14ac:dyDescent="0.25">
      <c r="A1085" s="1" t="s">
        <v>63</v>
      </c>
      <c r="B1085" t="s">
        <v>69</v>
      </c>
      <c r="C1085" t="str">
        <f>LOOKUP(A1085,'DATA SHEET'!$A$2:$A$253,'DATA SHEET'!$E$2:$E$253)</f>
        <v>20227857</v>
      </c>
      <c r="D1085">
        <f>LOOKUP(A1085,'DATA SHEET'!$A$2:$A$253,'DATA SHEET'!$G$2:$G$253)</f>
        <v>6.35</v>
      </c>
      <c r="E1085" t="str">
        <f>LOOKUP($A1085,'DATA SHEET'!$A$2:$A$253,'DATA SHEET'!$H$2:$H$253)</f>
        <v>43.171783</v>
      </c>
      <c r="F1085" t="str">
        <f>LOOKUP($A1085,'DATA SHEET'!$A$2:$A$253,'DATA SHEET'!$I$2:$I$253)</f>
        <v xml:space="preserve"> -79.265237</v>
      </c>
      <c r="G1085">
        <f>LOOKUP($A1085,'DATA SHEET'!$A$2:$A$253,'DATA SHEET'!$J$2:$J$253)</f>
        <v>17</v>
      </c>
      <c r="H1085" t="str">
        <f>LOOKUP($A1085,'DATA SHEET'!$A$2:$A$253,'DATA SHEET'!$K$2:$K$253)</f>
        <v>Mostly Sunny</v>
      </c>
      <c r="I1085" t="str">
        <f>LOOKUP($A1085,'DATA SHEET'!$A$2:$A$253,'DATA SHEET'!$T$2:$T$253)</f>
        <v>SMALL</v>
      </c>
      <c r="J1085" t="str">
        <f>LOOKUP($A1085,'DATA SHEET'!$A$2:$A$253,'DATA SHEET'!$R$2:$R$253)</f>
        <v>NO</v>
      </c>
      <c r="K1085" t="str">
        <f>LOOKUP($A1085,'DATA SHEET'!$A$2:$A$253,'DATA SHEET'!$O$2:$O$253)</f>
        <v>Commercial</v>
      </c>
      <c r="L1085" t="s">
        <v>15</v>
      </c>
      <c r="M1085">
        <v>0.29062492431642595</v>
      </c>
      <c r="N1085" t="s">
        <v>18</v>
      </c>
      <c r="O1085">
        <v>1.2490000000000001</v>
      </c>
    </row>
    <row r="1086" spans="1:15" x14ac:dyDescent="0.25">
      <c r="A1086" s="1" t="s">
        <v>63</v>
      </c>
      <c r="B1086" t="s">
        <v>69</v>
      </c>
      <c r="C1086" t="str">
        <f>LOOKUP(A1086,'DATA SHEET'!$A$2:$A$253,'DATA SHEET'!$E$2:$E$253)</f>
        <v>20227857</v>
      </c>
      <c r="D1086">
        <f>LOOKUP(A1086,'DATA SHEET'!$A$2:$A$253,'DATA SHEET'!$G$2:$G$253)</f>
        <v>6.35</v>
      </c>
      <c r="E1086" t="str">
        <f>LOOKUP($A1086,'DATA SHEET'!$A$2:$A$253,'DATA SHEET'!$H$2:$H$253)</f>
        <v>43.171783</v>
      </c>
      <c r="F1086" t="str">
        <f>LOOKUP($A1086,'DATA SHEET'!$A$2:$A$253,'DATA SHEET'!$I$2:$I$253)</f>
        <v xml:space="preserve"> -79.265237</v>
      </c>
      <c r="G1086">
        <f>LOOKUP($A1086,'DATA SHEET'!$A$2:$A$253,'DATA SHEET'!$J$2:$J$253)</f>
        <v>17</v>
      </c>
      <c r="H1086" t="str">
        <f>LOOKUP($A1086,'DATA SHEET'!$A$2:$A$253,'DATA SHEET'!$K$2:$K$253)</f>
        <v>Mostly Sunny</v>
      </c>
      <c r="I1086" t="str">
        <f>LOOKUP($A1086,'DATA SHEET'!$A$2:$A$253,'DATA SHEET'!$T$2:$T$253)</f>
        <v>SMALL</v>
      </c>
      <c r="J1086" t="str">
        <f>LOOKUP($A1086,'DATA SHEET'!$A$2:$A$253,'DATA SHEET'!$R$2:$R$253)</f>
        <v>NO</v>
      </c>
      <c r="K1086" t="str">
        <f>LOOKUP($A1086,'DATA SHEET'!$A$2:$A$253,'DATA SHEET'!$O$2:$O$253)</f>
        <v>Commercial</v>
      </c>
      <c r="L1086" t="s">
        <v>15</v>
      </c>
      <c r="M1086">
        <v>0.29062492431642595</v>
      </c>
      <c r="N1086" t="s">
        <v>18</v>
      </c>
      <c r="O1086">
        <v>1.4990000000000001</v>
      </c>
    </row>
    <row r="1087" spans="1:15" x14ac:dyDescent="0.25">
      <c r="A1087" s="1" t="s">
        <v>63</v>
      </c>
      <c r="B1087" t="s">
        <v>69</v>
      </c>
      <c r="C1087" t="str">
        <f>LOOKUP(A1087,'DATA SHEET'!$A$2:$A$253,'DATA SHEET'!$E$2:$E$253)</f>
        <v>20227857</v>
      </c>
      <c r="D1087">
        <f>LOOKUP(A1087,'DATA SHEET'!$A$2:$A$253,'DATA SHEET'!$G$2:$G$253)</f>
        <v>6.35</v>
      </c>
      <c r="E1087" t="str">
        <f>LOOKUP($A1087,'DATA SHEET'!$A$2:$A$253,'DATA SHEET'!$H$2:$H$253)</f>
        <v>43.171783</v>
      </c>
      <c r="F1087" t="str">
        <f>LOOKUP($A1087,'DATA SHEET'!$A$2:$A$253,'DATA SHEET'!$I$2:$I$253)</f>
        <v xml:space="preserve"> -79.265237</v>
      </c>
      <c r="G1087">
        <f>LOOKUP($A1087,'DATA SHEET'!$A$2:$A$253,'DATA SHEET'!$J$2:$J$253)</f>
        <v>17</v>
      </c>
      <c r="H1087" t="str">
        <f>LOOKUP($A1087,'DATA SHEET'!$A$2:$A$253,'DATA SHEET'!$K$2:$K$253)</f>
        <v>Mostly Sunny</v>
      </c>
      <c r="I1087" t="str">
        <f>LOOKUP($A1087,'DATA SHEET'!$A$2:$A$253,'DATA SHEET'!$T$2:$T$253)</f>
        <v>SMALL</v>
      </c>
      <c r="J1087" t="str">
        <f>LOOKUP($A1087,'DATA SHEET'!$A$2:$A$253,'DATA SHEET'!$R$2:$R$253)</f>
        <v>NO</v>
      </c>
      <c r="K1087" t="str">
        <f>LOOKUP($A1087,'DATA SHEET'!$A$2:$A$253,'DATA SHEET'!$O$2:$O$253)</f>
        <v>Commercial</v>
      </c>
      <c r="L1087" t="s">
        <v>15</v>
      </c>
      <c r="M1087">
        <v>0.29062492431642595</v>
      </c>
      <c r="N1087" t="s">
        <v>18</v>
      </c>
      <c r="O1087">
        <v>0.749</v>
      </c>
    </row>
    <row r="1088" spans="1:15" x14ac:dyDescent="0.25">
      <c r="A1088" s="1" t="s">
        <v>63</v>
      </c>
      <c r="B1088" t="s">
        <v>69</v>
      </c>
      <c r="C1088" t="str">
        <f>LOOKUP(A1088,'DATA SHEET'!$A$2:$A$253,'DATA SHEET'!$E$2:$E$253)</f>
        <v>20227857</v>
      </c>
      <c r="D1088">
        <f>LOOKUP(A1088,'DATA SHEET'!$A$2:$A$253,'DATA SHEET'!$G$2:$G$253)</f>
        <v>6.35</v>
      </c>
      <c r="E1088" t="str">
        <f>LOOKUP($A1088,'DATA SHEET'!$A$2:$A$253,'DATA SHEET'!$H$2:$H$253)</f>
        <v>43.171783</v>
      </c>
      <c r="F1088" t="str">
        <f>LOOKUP($A1088,'DATA SHEET'!$A$2:$A$253,'DATA SHEET'!$I$2:$I$253)</f>
        <v xml:space="preserve"> -79.265237</v>
      </c>
      <c r="G1088">
        <f>LOOKUP($A1088,'DATA SHEET'!$A$2:$A$253,'DATA SHEET'!$J$2:$J$253)</f>
        <v>17</v>
      </c>
      <c r="H1088" t="str">
        <f>LOOKUP($A1088,'DATA SHEET'!$A$2:$A$253,'DATA SHEET'!$K$2:$K$253)</f>
        <v>Mostly Sunny</v>
      </c>
      <c r="I1088" t="str">
        <f>LOOKUP($A1088,'DATA SHEET'!$A$2:$A$253,'DATA SHEET'!$T$2:$T$253)</f>
        <v>SMALL</v>
      </c>
      <c r="J1088" t="str">
        <f>LOOKUP($A1088,'DATA SHEET'!$A$2:$A$253,'DATA SHEET'!$R$2:$R$253)</f>
        <v>NO</v>
      </c>
      <c r="K1088" t="str">
        <f>LOOKUP($A1088,'DATA SHEET'!$A$2:$A$253,'DATA SHEET'!$O$2:$O$253)</f>
        <v>Commercial</v>
      </c>
      <c r="L1088" t="s">
        <v>15</v>
      </c>
      <c r="M1088">
        <v>0.29062492431642595</v>
      </c>
      <c r="N1088" t="s">
        <v>18</v>
      </c>
      <c r="O1088">
        <v>0.499</v>
      </c>
    </row>
    <row r="1089" spans="1:15" x14ac:dyDescent="0.25">
      <c r="A1089" s="1" t="s">
        <v>63</v>
      </c>
      <c r="B1089" t="s">
        <v>69</v>
      </c>
      <c r="C1089" t="str">
        <f>LOOKUP(A1089,'DATA SHEET'!$A$2:$A$253,'DATA SHEET'!$E$2:$E$253)</f>
        <v>20227857</v>
      </c>
      <c r="D1089">
        <f>LOOKUP(A1089,'DATA SHEET'!$A$2:$A$253,'DATA SHEET'!$G$2:$G$253)</f>
        <v>6.35</v>
      </c>
      <c r="E1089" t="str">
        <f>LOOKUP($A1089,'DATA SHEET'!$A$2:$A$253,'DATA SHEET'!$H$2:$H$253)</f>
        <v>43.171783</v>
      </c>
      <c r="F1089" t="str">
        <f>LOOKUP($A1089,'DATA SHEET'!$A$2:$A$253,'DATA SHEET'!$I$2:$I$253)</f>
        <v xml:space="preserve"> -79.265237</v>
      </c>
      <c r="G1089">
        <f>LOOKUP($A1089,'DATA SHEET'!$A$2:$A$253,'DATA SHEET'!$J$2:$J$253)</f>
        <v>17</v>
      </c>
      <c r="H1089" t="str">
        <f>LOOKUP($A1089,'DATA SHEET'!$A$2:$A$253,'DATA SHEET'!$K$2:$K$253)</f>
        <v>Mostly Sunny</v>
      </c>
      <c r="I1089" t="str">
        <f>LOOKUP($A1089,'DATA SHEET'!$A$2:$A$253,'DATA SHEET'!$T$2:$T$253)</f>
        <v>SMALL</v>
      </c>
      <c r="J1089" t="str">
        <f>LOOKUP($A1089,'DATA SHEET'!$A$2:$A$253,'DATA SHEET'!$R$2:$R$253)</f>
        <v>NO</v>
      </c>
      <c r="K1089" t="str">
        <f>LOOKUP($A1089,'DATA SHEET'!$A$2:$A$253,'DATA SHEET'!$O$2:$O$253)</f>
        <v>Commercial</v>
      </c>
      <c r="L1089" t="s">
        <v>15</v>
      </c>
      <c r="M1089">
        <v>0.29062492431642595</v>
      </c>
      <c r="N1089" t="s">
        <v>18</v>
      </c>
      <c r="O1089">
        <v>4.4989999999999997</v>
      </c>
    </row>
    <row r="1090" spans="1:15" x14ac:dyDescent="0.25">
      <c r="A1090" s="1" t="s">
        <v>63</v>
      </c>
      <c r="B1090" t="s">
        <v>69</v>
      </c>
      <c r="C1090" t="str">
        <f>LOOKUP(A1090,'DATA SHEET'!$A$2:$A$253,'DATA SHEET'!$E$2:$E$253)</f>
        <v>20227857</v>
      </c>
      <c r="D1090">
        <f>LOOKUP(A1090,'DATA SHEET'!$A$2:$A$253,'DATA SHEET'!$G$2:$G$253)</f>
        <v>6.35</v>
      </c>
      <c r="E1090" t="str">
        <f>LOOKUP($A1090,'DATA SHEET'!$A$2:$A$253,'DATA SHEET'!$H$2:$H$253)</f>
        <v>43.171783</v>
      </c>
      <c r="F1090" t="str">
        <f>LOOKUP($A1090,'DATA SHEET'!$A$2:$A$253,'DATA SHEET'!$I$2:$I$253)</f>
        <v xml:space="preserve"> -79.265237</v>
      </c>
      <c r="G1090">
        <f>LOOKUP($A1090,'DATA SHEET'!$A$2:$A$253,'DATA SHEET'!$J$2:$J$253)</f>
        <v>17</v>
      </c>
      <c r="H1090" t="str">
        <f>LOOKUP($A1090,'DATA SHEET'!$A$2:$A$253,'DATA SHEET'!$K$2:$K$253)</f>
        <v>Mostly Sunny</v>
      </c>
      <c r="I1090" t="str">
        <f>LOOKUP($A1090,'DATA SHEET'!$A$2:$A$253,'DATA SHEET'!$T$2:$T$253)</f>
        <v>SMALL</v>
      </c>
      <c r="J1090" t="str">
        <f>LOOKUP($A1090,'DATA SHEET'!$A$2:$A$253,'DATA SHEET'!$R$2:$R$253)</f>
        <v>NO</v>
      </c>
      <c r="K1090" t="str">
        <f>LOOKUP($A1090,'DATA SHEET'!$A$2:$A$253,'DATA SHEET'!$O$2:$O$253)</f>
        <v>Commercial</v>
      </c>
      <c r="L1090" t="s">
        <v>15</v>
      </c>
      <c r="M1090">
        <v>0.29062492431642595</v>
      </c>
      <c r="N1090" t="s">
        <v>18</v>
      </c>
      <c r="O1090">
        <v>0.749</v>
      </c>
    </row>
    <row r="1091" spans="1:15" x14ac:dyDescent="0.25">
      <c r="A1091" s="1" t="s">
        <v>63</v>
      </c>
      <c r="B1091" t="s">
        <v>69</v>
      </c>
      <c r="C1091" t="str">
        <f>LOOKUP(A1091,'DATA SHEET'!$A$2:$A$253,'DATA SHEET'!$E$2:$E$253)</f>
        <v>20227857</v>
      </c>
      <c r="D1091">
        <f>LOOKUP(A1091,'DATA SHEET'!$A$2:$A$253,'DATA SHEET'!$G$2:$G$253)</f>
        <v>6.35</v>
      </c>
      <c r="E1091" t="str">
        <f>LOOKUP($A1091,'DATA SHEET'!$A$2:$A$253,'DATA SHEET'!$H$2:$H$253)</f>
        <v>43.171783</v>
      </c>
      <c r="F1091" t="str">
        <f>LOOKUP($A1091,'DATA SHEET'!$A$2:$A$253,'DATA SHEET'!$I$2:$I$253)</f>
        <v xml:space="preserve"> -79.265237</v>
      </c>
      <c r="G1091">
        <f>LOOKUP($A1091,'DATA SHEET'!$A$2:$A$253,'DATA SHEET'!$J$2:$J$253)</f>
        <v>17</v>
      </c>
      <c r="H1091" t="str">
        <f>LOOKUP($A1091,'DATA SHEET'!$A$2:$A$253,'DATA SHEET'!$K$2:$K$253)</f>
        <v>Mostly Sunny</v>
      </c>
      <c r="I1091" t="str">
        <f>LOOKUP($A1091,'DATA SHEET'!$A$2:$A$253,'DATA SHEET'!$T$2:$T$253)</f>
        <v>SMALL</v>
      </c>
      <c r="J1091" t="str">
        <f>LOOKUP($A1091,'DATA SHEET'!$A$2:$A$253,'DATA SHEET'!$R$2:$R$253)</f>
        <v>NO</v>
      </c>
      <c r="K1091" t="str">
        <f>LOOKUP($A1091,'DATA SHEET'!$A$2:$A$253,'DATA SHEET'!$O$2:$O$253)</f>
        <v>Commercial</v>
      </c>
      <c r="L1091" t="s">
        <v>15</v>
      </c>
      <c r="M1091">
        <v>0.29062492431642595</v>
      </c>
      <c r="N1091" t="s">
        <v>18</v>
      </c>
      <c r="O1091">
        <v>0.249</v>
      </c>
    </row>
    <row r="1092" spans="1:15" x14ac:dyDescent="0.25">
      <c r="A1092" s="1" t="s">
        <v>63</v>
      </c>
      <c r="B1092" t="s">
        <v>69</v>
      </c>
      <c r="C1092" t="str">
        <f>LOOKUP(A1092,'DATA SHEET'!$A$2:$A$253,'DATA SHEET'!$E$2:$E$253)</f>
        <v>20227857</v>
      </c>
      <c r="D1092">
        <f>LOOKUP(A1092,'DATA SHEET'!$A$2:$A$253,'DATA SHEET'!$G$2:$G$253)</f>
        <v>6.35</v>
      </c>
      <c r="E1092" t="str">
        <f>LOOKUP($A1092,'DATA SHEET'!$A$2:$A$253,'DATA SHEET'!$H$2:$H$253)</f>
        <v>43.171783</v>
      </c>
      <c r="F1092" t="str">
        <f>LOOKUP($A1092,'DATA SHEET'!$A$2:$A$253,'DATA SHEET'!$I$2:$I$253)</f>
        <v xml:space="preserve"> -79.265237</v>
      </c>
      <c r="G1092">
        <f>LOOKUP($A1092,'DATA SHEET'!$A$2:$A$253,'DATA SHEET'!$J$2:$J$253)</f>
        <v>17</v>
      </c>
      <c r="H1092" t="str">
        <f>LOOKUP($A1092,'DATA SHEET'!$A$2:$A$253,'DATA SHEET'!$K$2:$K$253)</f>
        <v>Mostly Sunny</v>
      </c>
      <c r="I1092" t="str">
        <f>LOOKUP($A1092,'DATA SHEET'!$A$2:$A$253,'DATA SHEET'!$T$2:$T$253)</f>
        <v>SMALL</v>
      </c>
      <c r="J1092" t="str">
        <f>LOOKUP($A1092,'DATA SHEET'!$A$2:$A$253,'DATA SHEET'!$R$2:$R$253)</f>
        <v>NO</v>
      </c>
      <c r="K1092" t="str">
        <f>LOOKUP($A1092,'DATA SHEET'!$A$2:$A$253,'DATA SHEET'!$O$2:$O$253)</f>
        <v>Commercial</v>
      </c>
      <c r="L1092" t="s">
        <v>15</v>
      </c>
      <c r="M1092">
        <v>0.29062492431642595</v>
      </c>
      <c r="N1092" t="s">
        <v>18</v>
      </c>
      <c r="O1092">
        <v>0.999</v>
      </c>
    </row>
    <row r="1093" spans="1:15" x14ac:dyDescent="0.25">
      <c r="A1093" s="1" t="s">
        <v>63</v>
      </c>
      <c r="B1093" t="s">
        <v>69</v>
      </c>
      <c r="C1093" t="str">
        <f>LOOKUP(A1093,'DATA SHEET'!$A$2:$A$253,'DATA SHEET'!$E$2:$E$253)</f>
        <v>20227857</v>
      </c>
      <c r="D1093">
        <f>LOOKUP(A1093,'DATA SHEET'!$A$2:$A$253,'DATA SHEET'!$G$2:$G$253)</f>
        <v>6.35</v>
      </c>
      <c r="E1093" t="str">
        <f>LOOKUP($A1093,'DATA SHEET'!$A$2:$A$253,'DATA SHEET'!$H$2:$H$253)</f>
        <v>43.171783</v>
      </c>
      <c r="F1093" t="str">
        <f>LOOKUP($A1093,'DATA SHEET'!$A$2:$A$253,'DATA SHEET'!$I$2:$I$253)</f>
        <v xml:space="preserve"> -79.265237</v>
      </c>
      <c r="G1093">
        <f>LOOKUP($A1093,'DATA SHEET'!$A$2:$A$253,'DATA SHEET'!$J$2:$J$253)</f>
        <v>17</v>
      </c>
      <c r="H1093" t="str">
        <f>LOOKUP($A1093,'DATA SHEET'!$A$2:$A$253,'DATA SHEET'!$K$2:$K$253)</f>
        <v>Mostly Sunny</v>
      </c>
      <c r="I1093" t="str">
        <f>LOOKUP($A1093,'DATA SHEET'!$A$2:$A$253,'DATA SHEET'!$T$2:$T$253)</f>
        <v>SMALL</v>
      </c>
      <c r="J1093" t="str">
        <f>LOOKUP($A1093,'DATA SHEET'!$A$2:$A$253,'DATA SHEET'!$R$2:$R$253)</f>
        <v>NO</v>
      </c>
      <c r="K1093" t="str">
        <f>LOOKUP($A1093,'DATA SHEET'!$A$2:$A$253,'DATA SHEET'!$O$2:$O$253)</f>
        <v>Commercial</v>
      </c>
      <c r="L1093" t="s">
        <v>15</v>
      </c>
      <c r="M1093">
        <v>0.29062492431642595</v>
      </c>
      <c r="N1093" t="s">
        <v>18</v>
      </c>
      <c r="O1093">
        <v>0.749</v>
      </c>
    </row>
    <row r="1094" spans="1:15" x14ac:dyDescent="0.25">
      <c r="A1094" s="1" t="s">
        <v>63</v>
      </c>
      <c r="B1094" t="s">
        <v>69</v>
      </c>
      <c r="C1094" t="str">
        <f>LOOKUP(A1094,'DATA SHEET'!$A$2:$A$253,'DATA SHEET'!$E$2:$E$253)</f>
        <v>20227857</v>
      </c>
      <c r="D1094">
        <f>LOOKUP(A1094,'DATA SHEET'!$A$2:$A$253,'DATA SHEET'!$G$2:$G$253)</f>
        <v>6.35</v>
      </c>
      <c r="E1094" t="str">
        <f>LOOKUP($A1094,'DATA SHEET'!$A$2:$A$253,'DATA SHEET'!$H$2:$H$253)</f>
        <v>43.171783</v>
      </c>
      <c r="F1094" t="str">
        <f>LOOKUP($A1094,'DATA SHEET'!$A$2:$A$253,'DATA SHEET'!$I$2:$I$253)</f>
        <v xml:space="preserve"> -79.265237</v>
      </c>
      <c r="G1094">
        <f>LOOKUP($A1094,'DATA SHEET'!$A$2:$A$253,'DATA SHEET'!$J$2:$J$253)</f>
        <v>17</v>
      </c>
      <c r="H1094" t="str">
        <f>LOOKUP($A1094,'DATA SHEET'!$A$2:$A$253,'DATA SHEET'!$K$2:$K$253)</f>
        <v>Mostly Sunny</v>
      </c>
      <c r="I1094" t="str">
        <f>LOOKUP($A1094,'DATA SHEET'!$A$2:$A$253,'DATA SHEET'!$T$2:$T$253)</f>
        <v>SMALL</v>
      </c>
      <c r="J1094" t="str">
        <f>LOOKUP($A1094,'DATA SHEET'!$A$2:$A$253,'DATA SHEET'!$R$2:$R$253)</f>
        <v>NO</v>
      </c>
      <c r="K1094" t="str">
        <f>LOOKUP($A1094,'DATA SHEET'!$A$2:$A$253,'DATA SHEET'!$O$2:$O$253)</f>
        <v>Commercial</v>
      </c>
      <c r="L1094" t="s">
        <v>15</v>
      </c>
      <c r="M1094">
        <v>0.29062492431642595</v>
      </c>
      <c r="N1094" t="s">
        <v>18</v>
      </c>
      <c r="O1094">
        <v>0.499</v>
      </c>
    </row>
    <row r="1095" spans="1:15" x14ac:dyDescent="0.25">
      <c r="A1095" s="1" t="s">
        <v>63</v>
      </c>
      <c r="B1095" t="s">
        <v>69</v>
      </c>
      <c r="C1095" t="str">
        <f>LOOKUP(A1095,'DATA SHEET'!$A$2:$A$253,'DATA SHEET'!$E$2:$E$253)</f>
        <v>20227857</v>
      </c>
      <c r="D1095">
        <f>LOOKUP(A1095,'DATA SHEET'!$A$2:$A$253,'DATA SHEET'!$G$2:$G$253)</f>
        <v>6.35</v>
      </c>
      <c r="E1095" t="str">
        <f>LOOKUP($A1095,'DATA SHEET'!$A$2:$A$253,'DATA SHEET'!$H$2:$H$253)</f>
        <v>43.171783</v>
      </c>
      <c r="F1095" t="str">
        <f>LOOKUP($A1095,'DATA SHEET'!$A$2:$A$253,'DATA SHEET'!$I$2:$I$253)</f>
        <v xml:space="preserve"> -79.265237</v>
      </c>
      <c r="G1095">
        <f>LOOKUP($A1095,'DATA SHEET'!$A$2:$A$253,'DATA SHEET'!$J$2:$J$253)</f>
        <v>17</v>
      </c>
      <c r="H1095" t="str">
        <f>LOOKUP($A1095,'DATA SHEET'!$A$2:$A$253,'DATA SHEET'!$K$2:$K$253)</f>
        <v>Mostly Sunny</v>
      </c>
      <c r="I1095" t="str">
        <f>LOOKUP($A1095,'DATA SHEET'!$A$2:$A$253,'DATA SHEET'!$T$2:$T$253)</f>
        <v>SMALL</v>
      </c>
      <c r="J1095" t="str">
        <f>LOOKUP($A1095,'DATA SHEET'!$A$2:$A$253,'DATA SHEET'!$R$2:$R$253)</f>
        <v>NO</v>
      </c>
      <c r="K1095" t="str">
        <f>LOOKUP($A1095,'DATA SHEET'!$A$2:$A$253,'DATA SHEET'!$O$2:$O$253)</f>
        <v>Commercial</v>
      </c>
      <c r="L1095" t="s">
        <v>15</v>
      </c>
      <c r="M1095">
        <v>0.29062492431642595</v>
      </c>
      <c r="N1095" t="s">
        <v>18</v>
      </c>
      <c r="O1095">
        <v>1.7490000000000001</v>
      </c>
    </row>
    <row r="1096" spans="1:15" x14ac:dyDescent="0.25">
      <c r="A1096" s="1" t="s">
        <v>63</v>
      </c>
      <c r="B1096" t="s">
        <v>69</v>
      </c>
      <c r="C1096" t="str">
        <f>LOOKUP(A1096,'DATA SHEET'!$A$2:$A$253,'DATA SHEET'!$E$2:$E$253)</f>
        <v>20227857</v>
      </c>
      <c r="D1096">
        <f>LOOKUP(A1096,'DATA SHEET'!$A$2:$A$253,'DATA SHEET'!$G$2:$G$253)</f>
        <v>6.35</v>
      </c>
      <c r="E1096" t="str">
        <f>LOOKUP($A1096,'DATA SHEET'!$A$2:$A$253,'DATA SHEET'!$H$2:$H$253)</f>
        <v>43.171783</v>
      </c>
      <c r="F1096" t="str">
        <f>LOOKUP($A1096,'DATA SHEET'!$A$2:$A$253,'DATA SHEET'!$I$2:$I$253)</f>
        <v xml:space="preserve"> -79.265237</v>
      </c>
      <c r="G1096">
        <f>LOOKUP($A1096,'DATA SHEET'!$A$2:$A$253,'DATA SHEET'!$J$2:$J$253)</f>
        <v>17</v>
      </c>
      <c r="H1096" t="str">
        <f>LOOKUP($A1096,'DATA SHEET'!$A$2:$A$253,'DATA SHEET'!$K$2:$K$253)</f>
        <v>Mostly Sunny</v>
      </c>
      <c r="I1096" t="str">
        <f>LOOKUP($A1096,'DATA SHEET'!$A$2:$A$253,'DATA SHEET'!$T$2:$T$253)</f>
        <v>SMALL</v>
      </c>
      <c r="J1096" t="str">
        <f>LOOKUP($A1096,'DATA SHEET'!$A$2:$A$253,'DATA SHEET'!$R$2:$R$253)</f>
        <v>NO</v>
      </c>
      <c r="K1096" t="str">
        <f>LOOKUP($A1096,'DATA SHEET'!$A$2:$A$253,'DATA SHEET'!$O$2:$O$253)</f>
        <v>Commercial</v>
      </c>
      <c r="L1096" t="s">
        <v>15</v>
      </c>
      <c r="M1096">
        <v>0.29062492431642595</v>
      </c>
      <c r="N1096" t="s">
        <v>18</v>
      </c>
      <c r="O1096">
        <v>3.9990000000000001</v>
      </c>
    </row>
    <row r="1097" spans="1:15" x14ac:dyDescent="0.25">
      <c r="A1097" s="1" t="s">
        <v>63</v>
      </c>
      <c r="B1097" t="s">
        <v>69</v>
      </c>
      <c r="C1097" t="str">
        <f>LOOKUP(A1097,'DATA SHEET'!$A$2:$A$253,'DATA SHEET'!$E$2:$E$253)</f>
        <v>20227857</v>
      </c>
      <c r="D1097">
        <f>LOOKUP(A1097,'DATA SHEET'!$A$2:$A$253,'DATA SHEET'!$G$2:$G$253)</f>
        <v>6.35</v>
      </c>
      <c r="E1097" t="str">
        <f>LOOKUP($A1097,'DATA SHEET'!$A$2:$A$253,'DATA SHEET'!$H$2:$H$253)</f>
        <v>43.171783</v>
      </c>
      <c r="F1097" t="str">
        <f>LOOKUP($A1097,'DATA SHEET'!$A$2:$A$253,'DATA SHEET'!$I$2:$I$253)</f>
        <v xml:space="preserve"> -79.265237</v>
      </c>
      <c r="G1097">
        <f>LOOKUP($A1097,'DATA SHEET'!$A$2:$A$253,'DATA SHEET'!$J$2:$J$253)</f>
        <v>17</v>
      </c>
      <c r="H1097" t="str">
        <f>LOOKUP($A1097,'DATA SHEET'!$A$2:$A$253,'DATA SHEET'!$K$2:$K$253)</f>
        <v>Mostly Sunny</v>
      </c>
      <c r="I1097" t="str">
        <f>LOOKUP($A1097,'DATA SHEET'!$A$2:$A$253,'DATA SHEET'!$T$2:$T$253)</f>
        <v>SMALL</v>
      </c>
      <c r="J1097" t="str">
        <f>LOOKUP($A1097,'DATA SHEET'!$A$2:$A$253,'DATA SHEET'!$R$2:$R$253)</f>
        <v>NO</v>
      </c>
      <c r="K1097" t="str">
        <f>LOOKUP($A1097,'DATA SHEET'!$A$2:$A$253,'DATA SHEET'!$O$2:$O$253)</f>
        <v>Commercial</v>
      </c>
      <c r="L1097" t="s">
        <v>15</v>
      </c>
      <c r="M1097">
        <v>0.29062492431642595</v>
      </c>
      <c r="N1097" t="s">
        <v>18</v>
      </c>
      <c r="O1097">
        <v>0.749</v>
      </c>
    </row>
    <row r="1098" spans="1:15" x14ac:dyDescent="0.25">
      <c r="A1098" s="1" t="s">
        <v>63</v>
      </c>
      <c r="B1098" t="s">
        <v>69</v>
      </c>
      <c r="C1098" t="str">
        <f>LOOKUP(A1098,'DATA SHEET'!$A$2:$A$253,'DATA SHEET'!$E$2:$E$253)</f>
        <v>20227857</v>
      </c>
      <c r="D1098">
        <f>LOOKUP(A1098,'DATA SHEET'!$A$2:$A$253,'DATA SHEET'!$G$2:$G$253)</f>
        <v>6.35</v>
      </c>
      <c r="E1098" t="str">
        <f>LOOKUP($A1098,'DATA SHEET'!$A$2:$A$253,'DATA SHEET'!$H$2:$H$253)</f>
        <v>43.171783</v>
      </c>
      <c r="F1098" t="str">
        <f>LOOKUP($A1098,'DATA SHEET'!$A$2:$A$253,'DATA SHEET'!$I$2:$I$253)</f>
        <v xml:space="preserve"> -79.265237</v>
      </c>
      <c r="G1098">
        <f>LOOKUP($A1098,'DATA SHEET'!$A$2:$A$253,'DATA SHEET'!$J$2:$J$253)</f>
        <v>17</v>
      </c>
      <c r="H1098" t="str">
        <f>LOOKUP($A1098,'DATA SHEET'!$A$2:$A$253,'DATA SHEET'!$K$2:$K$253)</f>
        <v>Mostly Sunny</v>
      </c>
      <c r="I1098" t="str">
        <f>LOOKUP($A1098,'DATA SHEET'!$A$2:$A$253,'DATA SHEET'!$T$2:$T$253)</f>
        <v>SMALL</v>
      </c>
      <c r="J1098" t="str">
        <f>LOOKUP($A1098,'DATA SHEET'!$A$2:$A$253,'DATA SHEET'!$R$2:$R$253)</f>
        <v>NO</v>
      </c>
      <c r="K1098" t="str">
        <f>LOOKUP($A1098,'DATA SHEET'!$A$2:$A$253,'DATA SHEET'!$O$2:$O$253)</f>
        <v>Commercial</v>
      </c>
      <c r="L1098" t="s">
        <v>15</v>
      </c>
      <c r="M1098">
        <v>0.29062492431642595</v>
      </c>
      <c r="N1098" t="s">
        <v>18</v>
      </c>
      <c r="O1098">
        <v>1.2490000000000001</v>
      </c>
    </row>
    <row r="1099" spans="1:15" x14ac:dyDescent="0.25">
      <c r="A1099" s="1" t="s">
        <v>63</v>
      </c>
      <c r="B1099" t="s">
        <v>69</v>
      </c>
      <c r="C1099" t="str">
        <f>LOOKUP(A1099,'DATA SHEET'!$A$2:$A$253,'DATA SHEET'!$E$2:$E$253)</f>
        <v>20227857</v>
      </c>
      <c r="D1099">
        <f>LOOKUP(A1099,'DATA SHEET'!$A$2:$A$253,'DATA SHEET'!$G$2:$G$253)</f>
        <v>6.35</v>
      </c>
      <c r="E1099" t="str">
        <f>LOOKUP($A1099,'DATA SHEET'!$A$2:$A$253,'DATA SHEET'!$H$2:$H$253)</f>
        <v>43.171783</v>
      </c>
      <c r="F1099" t="str">
        <f>LOOKUP($A1099,'DATA SHEET'!$A$2:$A$253,'DATA SHEET'!$I$2:$I$253)</f>
        <v xml:space="preserve"> -79.265237</v>
      </c>
      <c r="G1099">
        <f>LOOKUP($A1099,'DATA SHEET'!$A$2:$A$253,'DATA SHEET'!$J$2:$J$253)</f>
        <v>17</v>
      </c>
      <c r="H1099" t="str">
        <f>LOOKUP($A1099,'DATA SHEET'!$A$2:$A$253,'DATA SHEET'!$K$2:$K$253)</f>
        <v>Mostly Sunny</v>
      </c>
      <c r="I1099" t="str">
        <f>LOOKUP($A1099,'DATA SHEET'!$A$2:$A$253,'DATA SHEET'!$T$2:$T$253)</f>
        <v>SMALL</v>
      </c>
      <c r="J1099" t="str">
        <f>LOOKUP($A1099,'DATA SHEET'!$A$2:$A$253,'DATA SHEET'!$R$2:$R$253)</f>
        <v>NO</v>
      </c>
      <c r="K1099" t="str">
        <f>LOOKUP($A1099,'DATA SHEET'!$A$2:$A$253,'DATA SHEET'!$O$2:$O$253)</f>
        <v>Commercial</v>
      </c>
      <c r="L1099" t="s">
        <v>15</v>
      </c>
      <c r="M1099">
        <v>0.29062492431642595</v>
      </c>
      <c r="N1099" t="s">
        <v>18</v>
      </c>
      <c r="O1099">
        <v>2.7490000000000001</v>
      </c>
    </row>
    <row r="1100" spans="1:15" x14ac:dyDescent="0.25">
      <c r="A1100" s="1" t="s">
        <v>63</v>
      </c>
      <c r="B1100" t="s">
        <v>69</v>
      </c>
      <c r="C1100" t="str">
        <f>LOOKUP(A1100,'DATA SHEET'!$A$2:$A$253,'DATA SHEET'!$E$2:$E$253)</f>
        <v>20227857</v>
      </c>
      <c r="D1100">
        <f>LOOKUP(A1100,'DATA SHEET'!$A$2:$A$253,'DATA SHEET'!$G$2:$G$253)</f>
        <v>6.35</v>
      </c>
      <c r="E1100" t="str">
        <f>LOOKUP($A1100,'DATA SHEET'!$A$2:$A$253,'DATA SHEET'!$H$2:$H$253)</f>
        <v>43.171783</v>
      </c>
      <c r="F1100" t="str">
        <f>LOOKUP($A1100,'DATA SHEET'!$A$2:$A$253,'DATA SHEET'!$I$2:$I$253)</f>
        <v xml:space="preserve"> -79.265237</v>
      </c>
      <c r="G1100">
        <f>LOOKUP($A1100,'DATA SHEET'!$A$2:$A$253,'DATA SHEET'!$J$2:$J$253)</f>
        <v>17</v>
      </c>
      <c r="H1100" t="str">
        <f>LOOKUP($A1100,'DATA SHEET'!$A$2:$A$253,'DATA SHEET'!$K$2:$K$253)</f>
        <v>Mostly Sunny</v>
      </c>
      <c r="I1100" t="str">
        <f>LOOKUP($A1100,'DATA SHEET'!$A$2:$A$253,'DATA SHEET'!$T$2:$T$253)</f>
        <v>SMALL</v>
      </c>
      <c r="J1100" t="str">
        <f>LOOKUP($A1100,'DATA SHEET'!$A$2:$A$253,'DATA SHEET'!$R$2:$R$253)</f>
        <v>NO</v>
      </c>
      <c r="K1100" t="str">
        <f>LOOKUP($A1100,'DATA SHEET'!$A$2:$A$253,'DATA SHEET'!$O$2:$O$253)</f>
        <v>Commercial</v>
      </c>
      <c r="L1100" t="s">
        <v>15</v>
      </c>
      <c r="M1100">
        <v>0.29062492431642595</v>
      </c>
      <c r="N1100" t="s">
        <v>18</v>
      </c>
      <c r="O1100">
        <v>1.7490000000000001</v>
      </c>
    </row>
    <row r="1101" spans="1:15" x14ac:dyDescent="0.25">
      <c r="A1101" s="1" t="s">
        <v>63</v>
      </c>
      <c r="B1101" t="s">
        <v>69</v>
      </c>
      <c r="C1101" t="str">
        <f>LOOKUP(A1101,'DATA SHEET'!$A$2:$A$253,'DATA SHEET'!$E$2:$E$253)</f>
        <v>20227857</v>
      </c>
      <c r="D1101">
        <f>LOOKUP(A1101,'DATA SHEET'!$A$2:$A$253,'DATA SHEET'!$G$2:$G$253)</f>
        <v>6.35</v>
      </c>
      <c r="E1101" t="str">
        <f>LOOKUP($A1101,'DATA SHEET'!$A$2:$A$253,'DATA SHEET'!$H$2:$H$253)</f>
        <v>43.171783</v>
      </c>
      <c r="F1101" t="str">
        <f>LOOKUP($A1101,'DATA SHEET'!$A$2:$A$253,'DATA SHEET'!$I$2:$I$253)</f>
        <v xml:space="preserve"> -79.265237</v>
      </c>
      <c r="G1101">
        <f>LOOKUP($A1101,'DATA SHEET'!$A$2:$A$253,'DATA SHEET'!$J$2:$J$253)</f>
        <v>17</v>
      </c>
      <c r="H1101" t="str">
        <f>LOOKUP($A1101,'DATA SHEET'!$A$2:$A$253,'DATA SHEET'!$K$2:$K$253)</f>
        <v>Mostly Sunny</v>
      </c>
      <c r="I1101" t="str">
        <f>LOOKUP($A1101,'DATA SHEET'!$A$2:$A$253,'DATA SHEET'!$T$2:$T$253)</f>
        <v>SMALL</v>
      </c>
      <c r="J1101" t="str">
        <f>LOOKUP($A1101,'DATA SHEET'!$A$2:$A$253,'DATA SHEET'!$R$2:$R$253)</f>
        <v>NO</v>
      </c>
      <c r="K1101" t="str">
        <f>LOOKUP($A1101,'DATA SHEET'!$A$2:$A$253,'DATA SHEET'!$O$2:$O$253)</f>
        <v>Commercial</v>
      </c>
      <c r="L1101" t="s">
        <v>15</v>
      </c>
      <c r="M1101">
        <v>0.29062492431642595</v>
      </c>
      <c r="N1101" t="s">
        <v>18</v>
      </c>
      <c r="O1101">
        <v>1.2490000000000001</v>
      </c>
    </row>
    <row r="1102" spans="1:15" x14ac:dyDescent="0.25">
      <c r="A1102" s="1" t="s">
        <v>63</v>
      </c>
      <c r="B1102" t="s">
        <v>69</v>
      </c>
      <c r="C1102" t="str">
        <f>LOOKUP(A1102,'DATA SHEET'!$A$2:$A$253,'DATA SHEET'!$E$2:$E$253)</f>
        <v>20227857</v>
      </c>
      <c r="D1102">
        <f>LOOKUP(A1102,'DATA SHEET'!$A$2:$A$253,'DATA SHEET'!$G$2:$G$253)</f>
        <v>6.35</v>
      </c>
      <c r="E1102" t="str">
        <f>LOOKUP($A1102,'DATA SHEET'!$A$2:$A$253,'DATA SHEET'!$H$2:$H$253)</f>
        <v>43.171783</v>
      </c>
      <c r="F1102" t="str">
        <f>LOOKUP($A1102,'DATA SHEET'!$A$2:$A$253,'DATA SHEET'!$I$2:$I$253)</f>
        <v xml:space="preserve"> -79.265237</v>
      </c>
      <c r="G1102">
        <f>LOOKUP($A1102,'DATA SHEET'!$A$2:$A$253,'DATA SHEET'!$J$2:$J$253)</f>
        <v>17</v>
      </c>
      <c r="H1102" t="str">
        <f>LOOKUP($A1102,'DATA SHEET'!$A$2:$A$253,'DATA SHEET'!$K$2:$K$253)</f>
        <v>Mostly Sunny</v>
      </c>
      <c r="I1102" t="str">
        <f>LOOKUP($A1102,'DATA SHEET'!$A$2:$A$253,'DATA SHEET'!$T$2:$T$253)</f>
        <v>SMALL</v>
      </c>
      <c r="J1102" t="str">
        <f>LOOKUP($A1102,'DATA SHEET'!$A$2:$A$253,'DATA SHEET'!$R$2:$R$253)</f>
        <v>NO</v>
      </c>
      <c r="K1102" t="str">
        <f>LOOKUP($A1102,'DATA SHEET'!$A$2:$A$253,'DATA SHEET'!$O$2:$O$253)</f>
        <v>Commercial</v>
      </c>
      <c r="L1102" t="s">
        <v>15</v>
      </c>
      <c r="M1102">
        <v>0.29062492431642595</v>
      </c>
      <c r="N1102" t="s">
        <v>18</v>
      </c>
      <c r="O1102">
        <v>0.999</v>
      </c>
    </row>
    <row r="1103" spans="1:15" x14ac:dyDescent="0.25">
      <c r="A1103" s="1" t="s">
        <v>63</v>
      </c>
      <c r="B1103" t="s">
        <v>69</v>
      </c>
      <c r="C1103" t="str">
        <f>LOOKUP(A1103,'DATA SHEET'!$A$2:$A$253,'DATA SHEET'!$E$2:$E$253)</f>
        <v>20227857</v>
      </c>
      <c r="D1103">
        <f>LOOKUP(A1103,'DATA SHEET'!$A$2:$A$253,'DATA SHEET'!$G$2:$G$253)</f>
        <v>6.35</v>
      </c>
      <c r="E1103" t="str">
        <f>LOOKUP($A1103,'DATA SHEET'!$A$2:$A$253,'DATA SHEET'!$H$2:$H$253)</f>
        <v>43.171783</v>
      </c>
      <c r="F1103" t="str">
        <f>LOOKUP($A1103,'DATA SHEET'!$A$2:$A$253,'DATA SHEET'!$I$2:$I$253)</f>
        <v xml:space="preserve"> -79.265237</v>
      </c>
      <c r="G1103">
        <f>LOOKUP($A1103,'DATA SHEET'!$A$2:$A$253,'DATA SHEET'!$J$2:$J$253)</f>
        <v>17</v>
      </c>
      <c r="H1103" t="str">
        <f>LOOKUP($A1103,'DATA SHEET'!$A$2:$A$253,'DATA SHEET'!$K$2:$K$253)</f>
        <v>Mostly Sunny</v>
      </c>
      <c r="I1103" t="str">
        <f>LOOKUP($A1103,'DATA SHEET'!$A$2:$A$253,'DATA SHEET'!$T$2:$T$253)</f>
        <v>SMALL</v>
      </c>
      <c r="J1103" t="str">
        <f>LOOKUP($A1103,'DATA SHEET'!$A$2:$A$253,'DATA SHEET'!$R$2:$R$253)</f>
        <v>NO</v>
      </c>
      <c r="K1103" t="str">
        <f>LOOKUP($A1103,'DATA SHEET'!$A$2:$A$253,'DATA SHEET'!$O$2:$O$253)</f>
        <v>Commercial</v>
      </c>
      <c r="L1103" t="s">
        <v>15</v>
      </c>
      <c r="M1103">
        <v>0.29062492431642595</v>
      </c>
      <c r="N1103" t="s">
        <v>18</v>
      </c>
      <c r="O1103">
        <v>0.749</v>
      </c>
    </row>
    <row r="1104" spans="1:15" x14ac:dyDescent="0.25">
      <c r="A1104" s="1" t="s">
        <v>63</v>
      </c>
      <c r="B1104" t="s">
        <v>69</v>
      </c>
      <c r="C1104" t="str">
        <f>LOOKUP(A1104,'DATA SHEET'!$A$2:$A$253,'DATA SHEET'!$E$2:$E$253)</f>
        <v>20227857</v>
      </c>
      <c r="D1104">
        <f>LOOKUP(A1104,'DATA SHEET'!$A$2:$A$253,'DATA SHEET'!$G$2:$G$253)</f>
        <v>6.35</v>
      </c>
      <c r="E1104" t="str">
        <f>LOOKUP($A1104,'DATA SHEET'!$A$2:$A$253,'DATA SHEET'!$H$2:$H$253)</f>
        <v>43.171783</v>
      </c>
      <c r="F1104" t="str">
        <f>LOOKUP($A1104,'DATA SHEET'!$A$2:$A$253,'DATA SHEET'!$I$2:$I$253)</f>
        <v xml:space="preserve"> -79.265237</v>
      </c>
      <c r="G1104">
        <f>LOOKUP($A1104,'DATA SHEET'!$A$2:$A$253,'DATA SHEET'!$J$2:$J$253)</f>
        <v>17</v>
      </c>
      <c r="H1104" t="str">
        <f>LOOKUP($A1104,'DATA SHEET'!$A$2:$A$253,'DATA SHEET'!$K$2:$K$253)</f>
        <v>Mostly Sunny</v>
      </c>
      <c r="I1104" t="str">
        <f>LOOKUP($A1104,'DATA SHEET'!$A$2:$A$253,'DATA SHEET'!$T$2:$T$253)</f>
        <v>SMALL</v>
      </c>
      <c r="J1104" t="str">
        <f>LOOKUP($A1104,'DATA SHEET'!$A$2:$A$253,'DATA SHEET'!$R$2:$R$253)</f>
        <v>NO</v>
      </c>
      <c r="K1104" t="str">
        <f>LOOKUP($A1104,'DATA SHEET'!$A$2:$A$253,'DATA SHEET'!$O$2:$O$253)</f>
        <v>Commercial</v>
      </c>
      <c r="L1104" t="s">
        <v>15</v>
      </c>
      <c r="M1104">
        <v>0.29062492431642595</v>
      </c>
      <c r="N1104" t="s">
        <v>18</v>
      </c>
      <c r="O1104">
        <v>0.749</v>
      </c>
    </row>
    <row r="1105" spans="1:15" x14ac:dyDescent="0.25">
      <c r="A1105" s="1" t="s">
        <v>63</v>
      </c>
      <c r="B1105" t="s">
        <v>69</v>
      </c>
      <c r="C1105" t="str">
        <f>LOOKUP(A1105,'DATA SHEET'!$A$2:$A$253,'DATA SHEET'!$E$2:$E$253)</f>
        <v>20227857</v>
      </c>
      <c r="D1105">
        <f>LOOKUP(A1105,'DATA SHEET'!$A$2:$A$253,'DATA SHEET'!$G$2:$G$253)</f>
        <v>6.35</v>
      </c>
      <c r="E1105" t="str">
        <f>LOOKUP($A1105,'DATA SHEET'!$A$2:$A$253,'DATA SHEET'!$H$2:$H$253)</f>
        <v>43.171783</v>
      </c>
      <c r="F1105" t="str">
        <f>LOOKUP($A1105,'DATA SHEET'!$A$2:$A$253,'DATA SHEET'!$I$2:$I$253)</f>
        <v xml:space="preserve"> -79.265237</v>
      </c>
      <c r="G1105">
        <f>LOOKUP($A1105,'DATA SHEET'!$A$2:$A$253,'DATA SHEET'!$J$2:$J$253)</f>
        <v>17</v>
      </c>
      <c r="H1105" t="str">
        <f>LOOKUP($A1105,'DATA SHEET'!$A$2:$A$253,'DATA SHEET'!$K$2:$K$253)</f>
        <v>Mostly Sunny</v>
      </c>
      <c r="I1105" t="str">
        <f>LOOKUP($A1105,'DATA SHEET'!$A$2:$A$253,'DATA SHEET'!$T$2:$T$253)</f>
        <v>SMALL</v>
      </c>
      <c r="J1105" t="str">
        <f>LOOKUP($A1105,'DATA SHEET'!$A$2:$A$253,'DATA SHEET'!$R$2:$R$253)</f>
        <v>NO</v>
      </c>
      <c r="K1105" t="str">
        <f>LOOKUP($A1105,'DATA SHEET'!$A$2:$A$253,'DATA SHEET'!$O$2:$O$253)</f>
        <v>Commercial</v>
      </c>
      <c r="L1105" t="s">
        <v>15</v>
      </c>
      <c r="M1105">
        <v>0.29062492431642595</v>
      </c>
      <c r="N1105" t="s">
        <v>18</v>
      </c>
      <c r="O1105">
        <v>3.9990000000000001</v>
      </c>
    </row>
    <row r="1106" spans="1:15" x14ac:dyDescent="0.25">
      <c r="A1106" s="1" t="s">
        <v>63</v>
      </c>
      <c r="B1106" t="s">
        <v>69</v>
      </c>
      <c r="C1106" t="str">
        <f>LOOKUP(A1106,'DATA SHEET'!$A$2:$A$253,'DATA SHEET'!$E$2:$E$253)</f>
        <v>20227857</v>
      </c>
      <c r="D1106">
        <f>LOOKUP(A1106,'DATA SHEET'!$A$2:$A$253,'DATA SHEET'!$G$2:$G$253)</f>
        <v>6.35</v>
      </c>
      <c r="E1106" t="str">
        <f>LOOKUP($A1106,'DATA SHEET'!$A$2:$A$253,'DATA SHEET'!$H$2:$H$253)</f>
        <v>43.171783</v>
      </c>
      <c r="F1106" t="str">
        <f>LOOKUP($A1106,'DATA SHEET'!$A$2:$A$253,'DATA SHEET'!$I$2:$I$253)</f>
        <v xml:space="preserve"> -79.265237</v>
      </c>
      <c r="G1106">
        <f>LOOKUP($A1106,'DATA SHEET'!$A$2:$A$253,'DATA SHEET'!$J$2:$J$253)</f>
        <v>17</v>
      </c>
      <c r="H1106" t="str">
        <f>LOOKUP($A1106,'DATA SHEET'!$A$2:$A$253,'DATA SHEET'!$K$2:$K$253)</f>
        <v>Mostly Sunny</v>
      </c>
      <c r="I1106" t="str">
        <f>LOOKUP($A1106,'DATA SHEET'!$A$2:$A$253,'DATA SHEET'!$T$2:$T$253)</f>
        <v>SMALL</v>
      </c>
      <c r="J1106" t="str">
        <f>LOOKUP($A1106,'DATA SHEET'!$A$2:$A$253,'DATA SHEET'!$R$2:$R$253)</f>
        <v>NO</v>
      </c>
      <c r="K1106" t="str">
        <f>LOOKUP($A1106,'DATA SHEET'!$A$2:$A$253,'DATA SHEET'!$O$2:$O$253)</f>
        <v>Commercial</v>
      </c>
      <c r="L1106" t="s">
        <v>15</v>
      </c>
      <c r="M1106">
        <v>0.29062492431642595</v>
      </c>
      <c r="N1106" t="s">
        <v>18</v>
      </c>
      <c r="O1106">
        <v>1.9990000000000001</v>
      </c>
    </row>
    <row r="1107" spans="1:15" x14ac:dyDescent="0.25">
      <c r="A1107" s="1" t="s">
        <v>63</v>
      </c>
      <c r="B1107" t="s">
        <v>69</v>
      </c>
      <c r="C1107" t="str">
        <f>LOOKUP(A1107,'DATA SHEET'!$A$2:$A$253,'DATA SHEET'!$E$2:$E$253)</f>
        <v>20227857</v>
      </c>
      <c r="D1107">
        <f>LOOKUP(A1107,'DATA SHEET'!$A$2:$A$253,'DATA SHEET'!$G$2:$G$253)</f>
        <v>6.35</v>
      </c>
      <c r="E1107" t="str">
        <f>LOOKUP($A1107,'DATA SHEET'!$A$2:$A$253,'DATA SHEET'!$H$2:$H$253)</f>
        <v>43.171783</v>
      </c>
      <c r="F1107" t="str">
        <f>LOOKUP($A1107,'DATA SHEET'!$A$2:$A$253,'DATA SHEET'!$I$2:$I$253)</f>
        <v xml:space="preserve"> -79.265237</v>
      </c>
      <c r="G1107">
        <f>LOOKUP($A1107,'DATA SHEET'!$A$2:$A$253,'DATA SHEET'!$J$2:$J$253)</f>
        <v>17</v>
      </c>
      <c r="H1107" t="str">
        <f>LOOKUP($A1107,'DATA SHEET'!$A$2:$A$253,'DATA SHEET'!$K$2:$K$253)</f>
        <v>Mostly Sunny</v>
      </c>
      <c r="I1107" t="str">
        <f>LOOKUP($A1107,'DATA SHEET'!$A$2:$A$253,'DATA SHEET'!$T$2:$T$253)</f>
        <v>SMALL</v>
      </c>
      <c r="J1107" t="str">
        <f>LOOKUP($A1107,'DATA SHEET'!$A$2:$A$253,'DATA SHEET'!$R$2:$R$253)</f>
        <v>NO</v>
      </c>
      <c r="K1107" t="str">
        <f>LOOKUP($A1107,'DATA SHEET'!$A$2:$A$253,'DATA SHEET'!$O$2:$O$253)</f>
        <v>Commercial</v>
      </c>
      <c r="L1107" t="s">
        <v>15</v>
      </c>
      <c r="M1107">
        <v>0.29062492431642595</v>
      </c>
      <c r="N1107" t="s">
        <v>18</v>
      </c>
      <c r="O1107">
        <v>2.4990000000000001</v>
      </c>
    </row>
    <row r="1108" spans="1:15" x14ac:dyDescent="0.25">
      <c r="A1108" s="1" t="s">
        <v>63</v>
      </c>
      <c r="B1108" t="s">
        <v>69</v>
      </c>
      <c r="C1108" t="str">
        <f>LOOKUP(A1108,'DATA SHEET'!$A$2:$A$253,'DATA SHEET'!$E$2:$E$253)</f>
        <v>20227857</v>
      </c>
      <c r="D1108">
        <f>LOOKUP(A1108,'DATA SHEET'!$A$2:$A$253,'DATA SHEET'!$G$2:$G$253)</f>
        <v>6.35</v>
      </c>
      <c r="E1108" t="str">
        <f>LOOKUP($A1108,'DATA SHEET'!$A$2:$A$253,'DATA SHEET'!$H$2:$H$253)</f>
        <v>43.171783</v>
      </c>
      <c r="F1108" t="str">
        <f>LOOKUP($A1108,'DATA SHEET'!$A$2:$A$253,'DATA SHEET'!$I$2:$I$253)</f>
        <v xml:space="preserve"> -79.265237</v>
      </c>
      <c r="G1108">
        <f>LOOKUP($A1108,'DATA SHEET'!$A$2:$A$253,'DATA SHEET'!$J$2:$J$253)</f>
        <v>17</v>
      </c>
      <c r="H1108" t="str">
        <f>LOOKUP($A1108,'DATA SHEET'!$A$2:$A$253,'DATA SHEET'!$K$2:$K$253)</f>
        <v>Mostly Sunny</v>
      </c>
      <c r="I1108" t="str">
        <f>LOOKUP($A1108,'DATA SHEET'!$A$2:$A$253,'DATA SHEET'!$T$2:$T$253)</f>
        <v>SMALL</v>
      </c>
      <c r="J1108" t="str">
        <f>LOOKUP($A1108,'DATA SHEET'!$A$2:$A$253,'DATA SHEET'!$R$2:$R$253)</f>
        <v>NO</v>
      </c>
      <c r="K1108" t="str">
        <f>LOOKUP($A1108,'DATA SHEET'!$A$2:$A$253,'DATA SHEET'!$O$2:$O$253)</f>
        <v>Commercial</v>
      </c>
      <c r="L1108" t="s">
        <v>15</v>
      </c>
      <c r="M1108">
        <v>0.29062492431642595</v>
      </c>
      <c r="N1108" t="s">
        <v>18</v>
      </c>
      <c r="O1108">
        <v>1.2490000000000001</v>
      </c>
    </row>
    <row r="1109" spans="1:15" x14ac:dyDescent="0.25">
      <c r="A1109" s="1" t="s">
        <v>63</v>
      </c>
      <c r="B1109" t="s">
        <v>69</v>
      </c>
      <c r="C1109" t="str">
        <f>LOOKUP(A1109,'DATA SHEET'!$A$2:$A$253,'DATA SHEET'!$E$2:$E$253)</f>
        <v>20227857</v>
      </c>
      <c r="D1109">
        <f>LOOKUP(A1109,'DATA SHEET'!$A$2:$A$253,'DATA SHEET'!$G$2:$G$253)</f>
        <v>6.35</v>
      </c>
      <c r="E1109" t="str">
        <f>LOOKUP($A1109,'DATA SHEET'!$A$2:$A$253,'DATA SHEET'!$H$2:$H$253)</f>
        <v>43.171783</v>
      </c>
      <c r="F1109" t="str">
        <f>LOOKUP($A1109,'DATA SHEET'!$A$2:$A$253,'DATA SHEET'!$I$2:$I$253)</f>
        <v xml:space="preserve"> -79.265237</v>
      </c>
      <c r="G1109">
        <f>LOOKUP($A1109,'DATA SHEET'!$A$2:$A$253,'DATA SHEET'!$J$2:$J$253)</f>
        <v>17</v>
      </c>
      <c r="H1109" t="str">
        <f>LOOKUP($A1109,'DATA SHEET'!$A$2:$A$253,'DATA SHEET'!$K$2:$K$253)</f>
        <v>Mostly Sunny</v>
      </c>
      <c r="I1109" t="str">
        <f>LOOKUP($A1109,'DATA SHEET'!$A$2:$A$253,'DATA SHEET'!$T$2:$T$253)</f>
        <v>SMALL</v>
      </c>
      <c r="J1109" t="str">
        <f>LOOKUP($A1109,'DATA SHEET'!$A$2:$A$253,'DATA SHEET'!$R$2:$R$253)</f>
        <v>NO</v>
      </c>
      <c r="K1109" t="str">
        <f>LOOKUP($A1109,'DATA SHEET'!$A$2:$A$253,'DATA SHEET'!$O$2:$O$253)</f>
        <v>Commercial</v>
      </c>
      <c r="L1109" t="s">
        <v>15</v>
      </c>
      <c r="M1109">
        <v>0.29062492431642595</v>
      </c>
      <c r="N1109" t="s">
        <v>18</v>
      </c>
      <c r="O1109">
        <v>0.749</v>
      </c>
    </row>
    <row r="1110" spans="1:15" x14ac:dyDescent="0.25">
      <c r="A1110" s="1" t="s">
        <v>63</v>
      </c>
      <c r="B1110" t="s">
        <v>69</v>
      </c>
      <c r="C1110" t="str">
        <f>LOOKUP(A1110,'DATA SHEET'!$A$2:$A$253,'DATA SHEET'!$E$2:$E$253)</f>
        <v>20227857</v>
      </c>
      <c r="D1110">
        <f>LOOKUP(A1110,'DATA SHEET'!$A$2:$A$253,'DATA SHEET'!$G$2:$G$253)</f>
        <v>6.35</v>
      </c>
      <c r="E1110" t="str">
        <f>LOOKUP($A1110,'DATA SHEET'!$A$2:$A$253,'DATA SHEET'!$H$2:$H$253)</f>
        <v>43.171783</v>
      </c>
      <c r="F1110" t="str">
        <f>LOOKUP($A1110,'DATA SHEET'!$A$2:$A$253,'DATA SHEET'!$I$2:$I$253)</f>
        <v xml:space="preserve"> -79.265237</v>
      </c>
      <c r="G1110">
        <f>LOOKUP($A1110,'DATA SHEET'!$A$2:$A$253,'DATA SHEET'!$J$2:$J$253)</f>
        <v>17</v>
      </c>
      <c r="H1110" t="str">
        <f>LOOKUP($A1110,'DATA SHEET'!$A$2:$A$253,'DATA SHEET'!$K$2:$K$253)</f>
        <v>Mostly Sunny</v>
      </c>
      <c r="I1110" t="str">
        <f>LOOKUP($A1110,'DATA SHEET'!$A$2:$A$253,'DATA SHEET'!$T$2:$T$253)</f>
        <v>SMALL</v>
      </c>
      <c r="J1110" t="str">
        <f>LOOKUP($A1110,'DATA SHEET'!$A$2:$A$253,'DATA SHEET'!$R$2:$R$253)</f>
        <v>NO</v>
      </c>
      <c r="K1110" t="str">
        <f>LOOKUP($A1110,'DATA SHEET'!$A$2:$A$253,'DATA SHEET'!$O$2:$O$253)</f>
        <v>Commercial</v>
      </c>
      <c r="L1110" t="s">
        <v>15</v>
      </c>
      <c r="M1110">
        <v>0.29062492431642595</v>
      </c>
      <c r="N1110" t="s">
        <v>18</v>
      </c>
      <c r="O1110">
        <v>0.999</v>
      </c>
    </row>
    <row r="1111" spans="1:15" x14ac:dyDescent="0.25">
      <c r="A1111" s="1" t="s">
        <v>63</v>
      </c>
      <c r="B1111" t="s">
        <v>69</v>
      </c>
      <c r="C1111" t="str">
        <f>LOOKUP(A1111,'DATA SHEET'!$A$2:$A$253,'DATA SHEET'!$E$2:$E$253)</f>
        <v>20227857</v>
      </c>
      <c r="D1111">
        <f>LOOKUP(A1111,'DATA SHEET'!$A$2:$A$253,'DATA SHEET'!$G$2:$G$253)</f>
        <v>6.35</v>
      </c>
      <c r="E1111" t="str">
        <f>LOOKUP($A1111,'DATA SHEET'!$A$2:$A$253,'DATA SHEET'!$H$2:$H$253)</f>
        <v>43.171783</v>
      </c>
      <c r="F1111" t="str">
        <f>LOOKUP($A1111,'DATA SHEET'!$A$2:$A$253,'DATA SHEET'!$I$2:$I$253)</f>
        <v xml:space="preserve"> -79.265237</v>
      </c>
      <c r="G1111">
        <f>LOOKUP($A1111,'DATA SHEET'!$A$2:$A$253,'DATA SHEET'!$J$2:$J$253)</f>
        <v>17</v>
      </c>
      <c r="H1111" t="str">
        <f>LOOKUP($A1111,'DATA SHEET'!$A$2:$A$253,'DATA SHEET'!$K$2:$K$253)</f>
        <v>Mostly Sunny</v>
      </c>
      <c r="I1111" t="str">
        <f>LOOKUP($A1111,'DATA SHEET'!$A$2:$A$253,'DATA SHEET'!$T$2:$T$253)</f>
        <v>SMALL</v>
      </c>
      <c r="J1111" t="str">
        <f>LOOKUP($A1111,'DATA SHEET'!$A$2:$A$253,'DATA SHEET'!$R$2:$R$253)</f>
        <v>NO</v>
      </c>
      <c r="K1111" t="str">
        <f>LOOKUP($A1111,'DATA SHEET'!$A$2:$A$253,'DATA SHEET'!$O$2:$O$253)</f>
        <v>Commercial</v>
      </c>
      <c r="L1111" t="s">
        <v>15</v>
      </c>
      <c r="M1111">
        <v>0.29062492431642595</v>
      </c>
      <c r="N1111" t="s">
        <v>18</v>
      </c>
      <c r="O1111">
        <v>1.4990000000000001</v>
      </c>
    </row>
    <row r="1112" spans="1:15" x14ac:dyDescent="0.25">
      <c r="A1112" s="1" t="s">
        <v>63</v>
      </c>
      <c r="B1112" t="s">
        <v>69</v>
      </c>
      <c r="C1112" t="str">
        <f>LOOKUP(A1112,'DATA SHEET'!$A$2:$A$253,'DATA SHEET'!$E$2:$E$253)</f>
        <v>20227857</v>
      </c>
      <c r="D1112">
        <f>LOOKUP(A1112,'DATA SHEET'!$A$2:$A$253,'DATA SHEET'!$G$2:$G$253)</f>
        <v>6.35</v>
      </c>
      <c r="E1112" t="str">
        <f>LOOKUP($A1112,'DATA SHEET'!$A$2:$A$253,'DATA SHEET'!$H$2:$H$253)</f>
        <v>43.171783</v>
      </c>
      <c r="F1112" t="str">
        <f>LOOKUP($A1112,'DATA SHEET'!$A$2:$A$253,'DATA SHEET'!$I$2:$I$253)</f>
        <v xml:space="preserve"> -79.265237</v>
      </c>
      <c r="G1112">
        <f>LOOKUP($A1112,'DATA SHEET'!$A$2:$A$253,'DATA SHEET'!$J$2:$J$253)</f>
        <v>17</v>
      </c>
      <c r="H1112" t="str">
        <f>LOOKUP($A1112,'DATA SHEET'!$A$2:$A$253,'DATA SHEET'!$K$2:$K$253)</f>
        <v>Mostly Sunny</v>
      </c>
      <c r="I1112" t="str">
        <f>LOOKUP($A1112,'DATA SHEET'!$A$2:$A$253,'DATA SHEET'!$T$2:$T$253)</f>
        <v>SMALL</v>
      </c>
      <c r="J1112" t="str">
        <f>LOOKUP($A1112,'DATA SHEET'!$A$2:$A$253,'DATA SHEET'!$R$2:$R$253)</f>
        <v>NO</v>
      </c>
      <c r="K1112" t="str">
        <f>LOOKUP($A1112,'DATA SHEET'!$A$2:$A$253,'DATA SHEET'!$O$2:$O$253)</f>
        <v>Commercial</v>
      </c>
      <c r="L1112" t="s">
        <v>15</v>
      </c>
      <c r="M1112">
        <v>0.29062492431642595</v>
      </c>
      <c r="N1112" t="s">
        <v>18</v>
      </c>
      <c r="O1112">
        <v>1.4990000000000001</v>
      </c>
    </row>
    <row r="1113" spans="1:15" x14ac:dyDescent="0.25">
      <c r="A1113" s="1" t="s">
        <v>63</v>
      </c>
      <c r="B1113" t="s">
        <v>69</v>
      </c>
      <c r="C1113" t="str">
        <f>LOOKUP(A1113,'DATA SHEET'!$A$2:$A$253,'DATA SHEET'!$E$2:$E$253)</f>
        <v>20227857</v>
      </c>
      <c r="D1113">
        <f>LOOKUP(A1113,'DATA SHEET'!$A$2:$A$253,'DATA SHEET'!$G$2:$G$253)</f>
        <v>6.35</v>
      </c>
      <c r="E1113" t="str">
        <f>LOOKUP($A1113,'DATA SHEET'!$A$2:$A$253,'DATA SHEET'!$H$2:$H$253)</f>
        <v>43.171783</v>
      </c>
      <c r="F1113" t="str">
        <f>LOOKUP($A1113,'DATA SHEET'!$A$2:$A$253,'DATA SHEET'!$I$2:$I$253)</f>
        <v xml:space="preserve"> -79.265237</v>
      </c>
      <c r="G1113">
        <f>LOOKUP($A1113,'DATA SHEET'!$A$2:$A$253,'DATA SHEET'!$J$2:$J$253)</f>
        <v>17</v>
      </c>
      <c r="H1113" t="str">
        <f>LOOKUP($A1113,'DATA SHEET'!$A$2:$A$253,'DATA SHEET'!$K$2:$K$253)</f>
        <v>Mostly Sunny</v>
      </c>
      <c r="I1113" t="str">
        <f>LOOKUP($A1113,'DATA SHEET'!$A$2:$A$253,'DATA SHEET'!$T$2:$T$253)</f>
        <v>SMALL</v>
      </c>
      <c r="J1113" t="str">
        <f>LOOKUP($A1113,'DATA SHEET'!$A$2:$A$253,'DATA SHEET'!$R$2:$R$253)</f>
        <v>NO</v>
      </c>
      <c r="K1113" t="str">
        <f>LOOKUP($A1113,'DATA SHEET'!$A$2:$A$253,'DATA SHEET'!$O$2:$O$253)</f>
        <v>Commercial</v>
      </c>
      <c r="L1113" t="s">
        <v>15</v>
      </c>
      <c r="M1113">
        <v>0.29062492431642595</v>
      </c>
      <c r="N1113" t="s">
        <v>18</v>
      </c>
      <c r="O1113">
        <v>0.749</v>
      </c>
    </row>
    <row r="1114" spans="1:15" x14ac:dyDescent="0.25">
      <c r="A1114" s="1" t="s">
        <v>63</v>
      </c>
      <c r="B1114" t="s">
        <v>69</v>
      </c>
      <c r="C1114" t="str">
        <f>LOOKUP(A1114,'DATA SHEET'!$A$2:$A$253,'DATA SHEET'!$E$2:$E$253)</f>
        <v>20227857</v>
      </c>
      <c r="D1114">
        <f>LOOKUP(A1114,'DATA SHEET'!$A$2:$A$253,'DATA SHEET'!$G$2:$G$253)</f>
        <v>6.35</v>
      </c>
      <c r="E1114" t="str">
        <f>LOOKUP($A1114,'DATA SHEET'!$A$2:$A$253,'DATA SHEET'!$H$2:$H$253)</f>
        <v>43.171783</v>
      </c>
      <c r="F1114" t="str">
        <f>LOOKUP($A1114,'DATA SHEET'!$A$2:$A$253,'DATA SHEET'!$I$2:$I$253)</f>
        <v xml:space="preserve"> -79.265237</v>
      </c>
      <c r="G1114">
        <f>LOOKUP($A1114,'DATA SHEET'!$A$2:$A$253,'DATA SHEET'!$J$2:$J$253)</f>
        <v>17</v>
      </c>
      <c r="H1114" t="str">
        <f>LOOKUP($A1114,'DATA SHEET'!$A$2:$A$253,'DATA SHEET'!$K$2:$K$253)</f>
        <v>Mostly Sunny</v>
      </c>
      <c r="I1114" t="str">
        <f>LOOKUP($A1114,'DATA SHEET'!$A$2:$A$253,'DATA SHEET'!$T$2:$T$253)</f>
        <v>SMALL</v>
      </c>
      <c r="J1114" t="str">
        <f>LOOKUP($A1114,'DATA SHEET'!$A$2:$A$253,'DATA SHEET'!$R$2:$R$253)</f>
        <v>NO</v>
      </c>
      <c r="K1114" t="str">
        <f>LOOKUP($A1114,'DATA SHEET'!$A$2:$A$253,'DATA SHEET'!$O$2:$O$253)</f>
        <v>Commercial</v>
      </c>
      <c r="L1114" t="s">
        <v>15</v>
      </c>
      <c r="M1114">
        <v>0.29062492431642595</v>
      </c>
      <c r="N1114" t="s">
        <v>18</v>
      </c>
      <c r="O1114">
        <v>3.2490000000000001</v>
      </c>
    </row>
    <row r="1115" spans="1:15" x14ac:dyDescent="0.25">
      <c r="A1115" s="1" t="s">
        <v>63</v>
      </c>
      <c r="B1115" t="s">
        <v>69</v>
      </c>
      <c r="C1115" t="str">
        <f>LOOKUP(A1115,'DATA SHEET'!$A$2:$A$253,'DATA SHEET'!$E$2:$E$253)</f>
        <v>20227857</v>
      </c>
      <c r="D1115">
        <f>LOOKUP(A1115,'DATA SHEET'!$A$2:$A$253,'DATA SHEET'!$G$2:$G$253)</f>
        <v>6.35</v>
      </c>
      <c r="E1115" t="str">
        <f>LOOKUP($A1115,'DATA SHEET'!$A$2:$A$253,'DATA SHEET'!$H$2:$H$253)</f>
        <v>43.171783</v>
      </c>
      <c r="F1115" t="str">
        <f>LOOKUP($A1115,'DATA SHEET'!$A$2:$A$253,'DATA SHEET'!$I$2:$I$253)</f>
        <v xml:space="preserve"> -79.265237</v>
      </c>
      <c r="G1115">
        <f>LOOKUP($A1115,'DATA SHEET'!$A$2:$A$253,'DATA SHEET'!$J$2:$J$253)</f>
        <v>17</v>
      </c>
      <c r="H1115" t="str">
        <f>LOOKUP($A1115,'DATA SHEET'!$A$2:$A$253,'DATA SHEET'!$K$2:$K$253)</f>
        <v>Mostly Sunny</v>
      </c>
      <c r="I1115" t="str">
        <f>LOOKUP($A1115,'DATA SHEET'!$A$2:$A$253,'DATA SHEET'!$T$2:$T$253)</f>
        <v>SMALL</v>
      </c>
      <c r="J1115" t="str">
        <f>LOOKUP($A1115,'DATA SHEET'!$A$2:$A$253,'DATA SHEET'!$R$2:$R$253)</f>
        <v>NO</v>
      </c>
      <c r="K1115" t="str">
        <f>LOOKUP($A1115,'DATA SHEET'!$A$2:$A$253,'DATA SHEET'!$O$2:$O$253)</f>
        <v>Commercial</v>
      </c>
      <c r="L1115" t="s">
        <v>15</v>
      </c>
      <c r="M1115">
        <v>0.29062492431642595</v>
      </c>
      <c r="N1115" t="s">
        <v>18</v>
      </c>
      <c r="O1115">
        <v>1.9990000000000001</v>
      </c>
    </row>
    <row r="1116" spans="1:15" x14ac:dyDescent="0.25">
      <c r="A1116" s="1" t="s">
        <v>63</v>
      </c>
      <c r="B1116" t="s">
        <v>69</v>
      </c>
      <c r="C1116" t="str">
        <f>LOOKUP(A1116,'DATA SHEET'!$A$2:$A$253,'DATA SHEET'!$E$2:$E$253)</f>
        <v>20227857</v>
      </c>
      <c r="D1116">
        <f>LOOKUP(A1116,'DATA SHEET'!$A$2:$A$253,'DATA SHEET'!$G$2:$G$253)</f>
        <v>6.35</v>
      </c>
      <c r="E1116" t="str">
        <f>LOOKUP($A1116,'DATA SHEET'!$A$2:$A$253,'DATA SHEET'!$H$2:$H$253)</f>
        <v>43.171783</v>
      </c>
      <c r="F1116" t="str">
        <f>LOOKUP($A1116,'DATA SHEET'!$A$2:$A$253,'DATA SHEET'!$I$2:$I$253)</f>
        <v xml:space="preserve"> -79.265237</v>
      </c>
      <c r="G1116">
        <f>LOOKUP($A1116,'DATA SHEET'!$A$2:$A$253,'DATA SHEET'!$J$2:$J$253)</f>
        <v>17</v>
      </c>
      <c r="H1116" t="str">
        <f>LOOKUP($A1116,'DATA SHEET'!$A$2:$A$253,'DATA SHEET'!$K$2:$K$253)</f>
        <v>Mostly Sunny</v>
      </c>
      <c r="I1116" t="str">
        <f>LOOKUP($A1116,'DATA SHEET'!$A$2:$A$253,'DATA SHEET'!$T$2:$T$253)</f>
        <v>SMALL</v>
      </c>
      <c r="J1116" t="str">
        <f>LOOKUP($A1116,'DATA SHEET'!$A$2:$A$253,'DATA SHEET'!$R$2:$R$253)</f>
        <v>NO</v>
      </c>
      <c r="K1116" t="str">
        <f>LOOKUP($A1116,'DATA SHEET'!$A$2:$A$253,'DATA SHEET'!$O$2:$O$253)</f>
        <v>Commercial</v>
      </c>
      <c r="L1116" t="s">
        <v>15</v>
      </c>
      <c r="M1116">
        <v>0.29062492431642595</v>
      </c>
      <c r="N1116" t="s">
        <v>18</v>
      </c>
      <c r="O1116">
        <v>1.4990000000000001</v>
      </c>
    </row>
    <row r="1117" spans="1:15" x14ac:dyDescent="0.25">
      <c r="A1117" s="1" t="s">
        <v>63</v>
      </c>
      <c r="B1117" t="s">
        <v>69</v>
      </c>
      <c r="C1117" t="str">
        <f>LOOKUP(A1117,'DATA SHEET'!$A$2:$A$253,'DATA SHEET'!$E$2:$E$253)</f>
        <v>20227857</v>
      </c>
      <c r="D1117">
        <f>LOOKUP(A1117,'DATA SHEET'!$A$2:$A$253,'DATA SHEET'!$G$2:$G$253)</f>
        <v>6.35</v>
      </c>
      <c r="E1117" t="str">
        <f>LOOKUP($A1117,'DATA SHEET'!$A$2:$A$253,'DATA SHEET'!$H$2:$H$253)</f>
        <v>43.171783</v>
      </c>
      <c r="F1117" t="str">
        <f>LOOKUP($A1117,'DATA SHEET'!$A$2:$A$253,'DATA SHEET'!$I$2:$I$253)</f>
        <v xml:space="preserve"> -79.265237</v>
      </c>
      <c r="G1117">
        <f>LOOKUP($A1117,'DATA SHEET'!$A$2:$A$253,'DATA SHEET'!$J$2:$J$253)</f>
        <v>17</v>
      </c>
      <c r="H1117" t="str">
        <f>LOOKUP($A1117,'DATA SHEET'!$A$2:$A$253,'DATA SHEET'!$K$2:$K$253)</f>
        <v>Mostly Sunny</v>
      </c>
      <c r="I1117" t="str">
        <f>LOOKUP($A1117,'DATA SHEET'!$A$2:$A$253,'DATA SHEET'!$T$2:$T$253)</f>
        <v>SMALL</v>
      </c>
      <c r="J1117" t="str">
        <f>LOOKUP($A1117,'DATA SHEET'!$A$2:$A$253,'DATA SHEET'!$R$2:$R$253)</f>
        <v>NO</v>
      </c>
      <c r="K1117" t="str">
        <f>LOOKUP($A1117,'DATA SHEET'!$A$2:$A$253,'DATA SHEET'!$O$2:$O$253)</f>
        <v>Commercial</v>
      </c>
      <c r="L1117" t="s">
        <v>15</v>
      </c>
      <c r="M1117">
        <v>0.29062492431642595</v>
      </c>
      <c r="N1117" t="s">
        <v>18</v>
      </c>
      <c r="O1117">
        <v>2.7490000000000001</v>
      </c>
    </row>
    <row r="1118" spans="1:15" x14ac:dyDescent="0.25">
      <c r="A1118" s="1" t="s">
        <v>63</v>
      </c>
      <c r="B1118" t="s">
        <v>69</v>
      </c>
      <c r="C1118" t="str">
        <f>LOOKUP(A1118,'DATA SHEET'!$A$2:$A$253,'DATA SHEET'!$E$2:$E$253)</f>
        <v>20227857</v>
      </c>
      <c r="D1118">
        <f>LOOKUP(A1118,'DATA SHEET'!$A$2:$A$253,'DATA SHEET'!$G$2:$G$253)</f>
        <v>6.35</v>
      </c>
      <c r="E1118" t="str">
        <f>LOOKUP($A1118,'DATA SHEET'!$A$2:$A$253,'DATA SHEET'!$H$2:$H$253)</f>
        <v>43.171783</v>
      </c>
      <c r="F1118" t="str">
        <f>LOOKUP($A1118,'DATA SHEET'!$A$2:$A$253,'DATA SHEET'!$I$2:$I$253)</f>
        <v xml:space="preserve"> -79.265237</v>
      </c>
      <c r="G1118">
        <f>LOOKUP($A1118,'DATA SHEET'!$A$2:$A$253,'DATA SHEET'!$J$2:$J$253)</f>
        <v>17</v>
      </c>
      <c r="H1118" t="str">
        <f>LOOKUP($A1118,'DATA SHEET'!$A$2:$A$253,'DATA SHEET'!$K$2:$K$253)</f>
        <v>Mostly Sunny</v>
      </c>
      <c r="I1118" t="str">
        <f>LOOKUP($A1118,'DATA SHEET'!$A$2:$A$253,'DATA SHEET'!$T$2:$T$253)</f>
        <v>SMALL</v>
      </c>
      <c r="J1118" t="str">
        <f>LOOKUP($A1118,'DATA SHEET'!$A$2:$A$253,'DATA SHEET'!$R$2:$R$253)</f>
        <v>NO</v>
      </c>
      <c r="K1118" t="str">
        <f>LOOKUP($A1118,'DATA SHEET'!$A$2:$A$253,'DATA SHEET'!$O$2:$O$253)</f>
        <v>Commercial</v>
      </c>
      <c r="L1118" t="s">
        <v>15</v>
      </c>
      <c r="M1118">
        <v>0.29062492431642595</v>
      </c>
      <c r="N1118" t="s">
        <v>18</v>
      </c>
      <c r="O1118">
        <v>3.2490000000000001</v>
      </c>
    </row>
    <row r="1119" spans="1:15" x14ac:dyDescent="0.25">
      <c r="A1119" s="1" t="s">
        <v>63</v>
      </c>
      <c r="B1119" t="s">
        <v>69</v>
      </c>
      <c r="C1119" t="str">
        <f>LOOKUP(A1119,'DATA SHEET'!$A$2:$A$253,'DATA SHEET'!$E$2:$E$253)</f>
        <v>20227857</v>
      </c>
      <c r="D1119">
        <f>LOOKUP(A1119,'DATA SHEET'!$A$2:$A$253,'DATA SHEET'!$G$2:$G$253)</f>
        <v>6.35</v>
      </c>
      <c r="E1119" t="str">
        <f>LOOKUP($A1119,'DATA SHEET'!$A$2:$A$253,'DATA SHEET'!$H$2:$H$253)</f>
        <v>43.171783</v>
      </c>
      <c r="F1119" t="str">
        <f>LOOKUP($A1119,'DATA SHEET'!$A$2:$A$253,'DATA SHEET'!$I$2:$I$253)</f>
        <v xml:space="preserve"> -79.265237</v>
      </c>
      <c r="G1119">
        <f>LOOKUP($A1119,'DATA SHEET'!$A$2:$A$253,'DATA SHEET'!$J$2:$J$253)</f>
        <v>17</v>
      </c>
      <c r="H1119" t="str">
        <f>LOOKUP($A1119,'DATA SHEET'!$A$2:$A$253,'DATA SHEET'!$K$2:$K$253)</f>
        <v>Mostly Sunny</v>
      </c>
      <c r="I1119" t="str">
        <f>LOOKUP($A1119,'DATA SHEET'!$A$2:$A$253,'DATA SHEET'!$T$2:$T$253)</f>
        <v>SMALL</v>
      </c>
      <c r="J1119" t="str">
        <f>LOOKUP($A1119,'DATA SHEET'!$A$2:$A$253,'DATA SHEET'!$R$2:$R$253)</f>
        <v>NO</v>
      </c>
      <c r="K1119" t="str">
        <f>LOOKUP($A1119,'DATA SHEET'!$A$2:$A$253,'DATA SHEET'!$O$2:$O$253)</f>
        <v>Commercial</v>
      </c>
      <c r="L1119" t="s">
        <v>15</v>
      </c>
      <c r="M1119">
        <v>0.29062492431642595</v>
      </c>
      <c r="N1119" t="s">
        <v>18</v>
      </c>
      <c r="O1119">
        <v>2.4990000000000001</v>
      </c>
    </row>
    <row r="1120" spans="1:15" x14ac:dyDescent="0.25">
      <c r="A1120" s="1" t="s">
        <v>63</v>
      </c>
      <c r="B1120" t="s">
        <v>69</v>
      </c>
      <c r="C1120" t="str">
        <f>LOOKUP(A1120,'DATA SHEET'!$A$2:$A$253,'DATA SHEET'!$E$2:$E$253)</f>
        <v>20227857</v>
      </c>
      <c r="D1120">
        <f>LOOKUP(A1120,'DATA SHEET'!$A$2:$A$253,'DATA SHEET'!$G$2:$G$253)</f>
        <v>6.35</v>
      </c>
      <c r="E1120" t="str">
        <f>LOOKUP($A1120,'DATA SHEET'!$A$2:$A$253,'DATA SHEET'!$H$2:$H$253)</f>
        <v>43.171783</v>
      </c>
      <c r="F1120" t="str">
        <f>LOOKUP($A1120,'DATA SHEET'!$A$2:$A$253,'DATA SHEET'!$I$2:$I$253)</f>
        <v xml:space="preserve"> -79.265237</v>
      </c>
      <c r="G1120">
        <f>LOOKUP($A1120,'DATA SHEET'!$A$2:$A$253,'DATA SHEET'!$J$2:$J$253)</f>
        <v>17</v>
      </c>
      <c r="H1120" t="str">
        <f>LOOKUP($A1120,'DATA SHEET'!$A$2:$A$253,'DATA SHEET'!$K$2:$K$253)</f>
        <v>Mostly Sunny</v>
      </c>
      <c r="I1120" t="str">
        <f>LOOKUP($A1120,'DATA SHEET'!$A$2:$A$253,'DATA SHEET'!$T$2:$T$253)</f>
        <v>SMALL</v>
      </c>
      <c r="J1120" t="str">
        <f>LOOKUP($A1120,'DATA SHEET'!$A$2:$A$253,'DATA SHEET'!$R$2:$R$253)</f>
        <v>NO</v>
      </c>
      <c r="K1120" t="str">
        <f>LOOKUP($A1120,'DATA SHEET'!$A$2:$A$253,'DATA SHEET'!$O$2:$O$253)</f>
        <v>Commercial</v>
      </c>
      <c r="L1120" t="s">
        <v>15</v>
      </c>
      <c r="M1120">
        <v>0.29062492431642595</v>
      </c>
      <c r="N1120" t="s">
        <v>18</v>
      </c>
      <c r="O1120">
        <v>3.9990000000000001</v>
      </c>
    </row>
    <row r="1121" spans="1:15" x14ac:dyDescent="0.25">
      <c r="A1121" s="1" t="s">
        <v>63</v>
      </c>
      <c r="B1121" t="s">
        <v>71</v>
      </c>
      <c r="C1121" t="str">
        <f>LOOKUP(A1121,'DATA SHEET'!$A$2:$A$253,'DATA SHEET'!$E$2:$E$253)</f>
        <v>20227857</v>
      </c>
      <c r="D1121">
        <f>LOOKUP(A1121,'DATA SHEET'!$A$2:$A$253,'DATA SHEET'!$G$2:$G$253)</f>
        <v>6.35</v>
      </c>
      <c r="E1121" t="str">
        <f>LOOKUP($A1121,'DATA SHEET'!$A$2:$A$253,'DATA SHEET'!$H$2:$H$253)</f>
        <v>43.171783</v>
      </c>
      <c r="F1121" t="str">
        <f>LOOKUP($A1121,'DATA SHEET'!$A$2:$A$253,'DATA SHEET'!$I$2:$I$253)</f>
        <v xml:space="preserve"> -79.265237</v>
      </c>
      <c r="G1121">
        <f>LOOKUP($A1121,'DATA SHEET'!$A$2:$A$253,'DATA SHEET'!$J$2:$J$253)</f>
        <v>17</v>
      </c>
      <c r="H1121" t="str">
        <f>LOOKUP($A1121,'DATA SHEET'!$A$2:$A$253,'DATA SHEET'!$K$2:$K$253)</f>
        <v>Mostly Sunny</v>
      </c>
      <c r="I1121" t="str">
        <f>LOOKUP($A1121,'DATA SHEET'!$A$2:$A$253,'DATA SHEET'!$T$2:$T$253)</f>
        <v>SMALL</v>
      </c>
      <c r="J1121" t="str">
        <f>LOOKUP($A1121,'DATA SHEET'!$A$2:$A$253,'DATA SHEET'!$R$2:$R$253)</f>
        <v>NO</v>
      </c>
      <c r="K1121" t="str">
        <f>LOOKUP($A1121,'DATA SHEET'!$A$2:$A$253,'DATA SHEET'!$O$2:$O$253)</f>
        <v>Commercial</v>
      </c>
      <c r="L1121" t="s">
        <v>15</v>
      </c>
      <c r="M1121">
        <v>0.29062492431642595</v>
      </c>
      <c r="N1121" t="s">
        <v>18</v>
      </c>
      <c r="O1121">
        <v>0.999</v>
      </c>
    </row>
    <row r="1122" spans="1:15" x14ac:dyDescent="0.25">
      <c r="A1122" s="1" t="s">
        <v>63</v>
      </c>
      <c r="B1122" t="s">
        <v>71</v>
      </c>
      <c r="C1122" t="str">
        <f>LOOKUP(A1122,'DATA SHEET'!$A$2:$A$253,'DATA SHEET'!$E$2:$E$253)</f>
        <v>20227857</v>
      </c>
      <c r="D1122">
        <f>LOOKUP(A1122,'DATA SHEET'!$A$2:$A$253,'DATA SHEET'!$G$2:$G$253)</f>
        <v>6.35</v>
      </c>
      <c r="E1122" t="str">
        <f>LOOKUP($A1122,'DATA SHEET'!$A$2:$A$253,'DATA SHEET'!$H$2:$H$253)</f>
        <v>43.171783</v>
      </c>
      <c r="F1122" t="str">
        <f>LOOKUP($A1122,'DATA SHEET'!$A$2:$A$253,'DATA SHEET'!$I$2:$I$253)</f>
        <v xml:space="preserve"> -79.265237</v>
      </c>
      <c r="G1122">
        <f>LOOKUP($A1122,'DATA SHEET'!$A$2:$A$253,'DATA SHEET'!$J$2:$J$253)</f>
        <v>17</v>
      </c>
      <c r="H1122" t="str">
        <f>LOOKUP($A1122,'DATA SHEET'!$A$2:$A$253,'DATA SHEET'!$K$2:$K$253)</f>
        <v>Mostly Sunny</v>
      </c>
      <c r="I1122" t="str">
        <f>LOOKUP($A1122,'DATA SHEET'!$A$2:$A$253,'DATA SHEET'!$T$2:$T$253)</f>
        <v>SMALL</v>
      </c>
      <c r="J1122" t="str">
        <f>LOOKUP($A1122,'DATA SHEET'!$A$2:$A$253,'DATA SHEET'!$R$2:$R$253)</f>
        <v>NO</v>
      </c>
      <c r="K1122" t="str">
        <f>LOOKUP($A1122,'DATA SHEET'!$A$2:$A$253,'DATA SHEET'!$O$2:$O$253)</f>
        <v>Commercial</v>
      </c>
      <c r="L1122" t="s">
        <v>15</v>
      </c>
      <c r="M1122">
        <v>0.29062492431642595</v>
      </c>
      <c r="N1122" t="s">
        <v>18</v>
      </c>
      <c r="O1122">
        <v>2.2490000000000001</v>
      </c>
    </row>
    <row r="1123" spans="1:15" x14ac:dyDescent="0.25">
      <c r="A1123" s="1" t="s">
        <v>63</v>
      </c>
      <c r="B1123" t="s">
        <v>71</v>
      </c>
      <c r="C1123" t="str">
        <f>LOOKUP(A1123,'DATA SHEET'!$A$2:$A$253,'DATA SHEET'!$E$2:$E$253)</f>
        <v>20227857</v>
      </c>
      <c r="D1123">
        <f>LOOKUP(A1123,'DATA SHEET'!$A$2:$A$253,'DATA SHEET'!$G$2:$G$253)</f>
        <v>6.35</v>
      </c>
      <c r="E1123" t="str">
        <f>LOOKUP($A1123,'DATA SHEET'!$A$2:$A$253,'DATA SHEET'!$H$2:$H$253)</f>
        <v>43.171783</v>
      </c>
      <c r="F1123" t="str">
        <f>LOOKUP($A1123,'DATA SHEET'!$A$2:$A$253,'DATA SHEET'!$I$2:$I$253)</f>
        <v xml:space="preserve"> -79.265237</v>
      </c>
      <c r="G1123">
        <f>LOOKUP($A1123,'DATA SHEET'!$A$2:$A$253,'DATA SHEET'!$J$2:$J$253)</f>
        <v>17</v>
      </c>
      <c r="H1123" t="str">
        <f>LOOKUP($A1123,'DATA SHEET'!$A$2:$A$253,'DATA SHEET'!$K$2:$K$253)</f>
        <v>Mostly Sunny</v>
      </c>
      <c r="I1123" t="str">
        <f>LOOKUP($A1123,'DATA SHEET'!$A$2:$A$253,'DATA SHEET'!$T$2:$T$253)</f>
        <v>SMALL</v>
      </c>
      <c r="J1123" t="str">
        <f>LOOKUP($A1123,'DATA SHEET'!$A$2:$A$253,'DATA SHEET'!$R$2:$R$253)</f>
        <v>NO</v>
      </c>
      <c r="K1123" t="str">
        <f>LOOKUP($A1123,'DATA SHEET'!$A$2:$A$253,'DATA SHEET'!$O$2:$O$253)</f>
        <v>Commercial</v>
      </c>
      <c r="L1123" t="s">
        <v>15</v>
      </c>
      <c r="M1123">
        <v>0.29062492431642595</v>
      </c>
      <c r="N1123" t="s">
        <v>18</v>
      </c>
      <c r="O1123">
        <v>0.249</v>
      </c>
    </row>
    <row r="1124" spans="1:15" x14ac:dyDescent="0.25">
      <c r="A1124" s="1" t="s">
        <v>63</v>
      </c>
      <c r="B1124" t="s">
        <v>71</v>
      </c>
      <c r="C1124" t="str">
        <f>LOOKUP(A1124,'DATA SHEET'!$A$2:$A$253,'DATA SHEET'!$E$2:$E$253)</f>
        <v>20227857</v>
      </c>
      <c r="D1124">
        <f>LOOKUP(A1124,'DATA SHEET'!$A$2:$A$253,'DATA SHEET'!$G$2:$G$253)</f>
        <v>6.35</v>
      </c>
      <c r="E1124" t="str">
        <f>LOOKUP($A1124,'DATA SHEET'!$A$2:$A$253,'DATA SHEET'!$H$2:$H$253)</f>
        <v>43.171783</v>
      </c>
      <c r="F1124" t="str">
        <f>LOOKUP($A1124,'DATA SHEET'!$A$2:$A$253,'DATA SHEET'!$I$2:$I$253)</f>
        <v xml:space="preserve"> -79.265237</v>
      </c>
      <c r="G1124">
        <f>LOOKUP($A1124,'DATA SHEET'!$A$2:$A$253,'DATA SHEET'!$J$2:$J$253)</f>
        <v>17</v>
      </c>
      <c r="H1124" t="str">
        <f>LOOKUP($A1124,'DATA SHEET'!$A$2:$A$253,'DATA SHEET'!$K$2:$K$253)</f>
        <v>Mostly Sunny</v>
      </c>
      <c r="I1124" t="str">
        <f>LOOKUP($A1124,'DATA SHEET'!$A$2:$A$253,'DATA SHEET'!$T$2:$T$253)</f>
        <v>SMALL</v>
      </c>
      <c r="J1124" t="str">
        <f>LOOKUP($A1124,'DATA SHEET'!$A$2:$A$253,'DATA SHEET'!$R$2:$R$253)</f>
        <v>NO</v>
      </c>
      <c r="K1124" t="str">
        <f>LOOKUP($A1124,'DATA SHEET'!$A$2:$A$253,'DATA SHEET'!$O$2:$O$253)</f>
        <v>Commercial</v>
      </c>
      <c r="L1124" t="s">
        <v>15</v>
      </c>
      <c r="M1124">
        <v>0.29062492431642595</v>
      </c>
      <c r="N1124" t="s">
        <v>18</v>
      </c>
      <c r="O1124">
        <v>2.4990000000000001</v>
      </c>
    </row>
    <row r="1125" spans="1:15" x14ac:dyDescent="0.25">
      <c r="A1125" s="1" t="s">
        <v>63</v>
      </c>
      <c r="B1125" t="s">
        <v>71</v>
      </c>
      <c r="C1125" t="str">
        <f>LOOKUP(A1125,'DATA SHEET'!$A$2:$A$253,'DATA SHEET'!$E$2:$E$253)</f>
        <v>20227857</v>
      </c>
      <c r="D1125">
        <f>LOOKUP(A1125,'DATA SHEET'!$A$2:$A$253,'DATA SHEET'!$G$2:$G$253)</f>
        <v>6.35</v>
      </c>
      <c r="E1125" t="str">
        <f>LOOKUP($A1125,'DATA SHEET'!$A$2:$A$253,'DATA SHEET'!$H$2:$H$253)</f>
        <v>43.171783</v>
      </c>
      <c r="F1125" t="str">
        <f>LOOKUP($A1125,'DATA SHEET'!$A$2:$A$253,'DATA SHEET'!$I$2:$I$253)</f>
        <v xml:space="preserve"> -79.265237</v>
      </c>
      <c r="G1125">
        <f>LOOKUP($A1125,'DATA SHEET'!$A$2:$A$253,'DATA SHEET'!$J$2:$J$253)</f>
        <v>17</v>
      </c>
      <c r="H1125" t="str">
        <f>LOOKUP($A1125,'DATA SHEET'!$A$2:$A$253,'DATA SHEET'!$K$2:$K$253)</f>
        <v>Mostly Sunny</v>
      </c>
      <c r="I1125" t="str">
        <f>LOOKUP($A1125,'DATA SHEET'!$A$2:$A$253,'DATA SHEET'!$T$2:$T$253)</f>
        <v>SMALL</v>
      </c>
      <c r="J1125" t="str">
        <f>LOOKUP($A1125,'DATA SHEET'!$A$2:$A$253,'DATA SHEET'!$R$2:$R$253)</f>
        <v>NO</v>
      </c>
      <c r="K1125" t="str">
        <f>LOOKUP($A1125,'DATA SHEET'!$A$2:$A$253,'DATA SHEET'!$O$2:$O$253)</f>
        <v>Commercial</v>
      </c>
      <c r="L1125" t="s">
        <v>15</v>
      </c>
      <c r="M1125">
        <v>0.29062492431642595</v>
      </c>
      <c r="N1125" t="s">
        <v>18</v>
      </c>
      <c r="O1125">
        <v>5.4989999999999997</v>
      </c>
    </row>
    <row r="1126" spans="1:15" x14ac:dyDescent="0.25">
      <c r="A1126" s="1" t="s">
        <v>63</v>
      </c>
      <c r="B1126" t="s">
        <v>71</v>
      </c>
      <c r="C1126" t="str">
        <f>LOOKUP(A1126,'DATA SHEET'!$A$2:$A$253,'DATA SHEET'!$E$2:$E$253)</f>
        <v>20227857</v>
      </c>
      <c r="D1126">
        <f>LOOKUP(A1126,'DATA SHEET'!$A$2:$A$253,'DATA SHEET'!$G$2:$G$253)</f>
        <v>6.35</v>
      </c>
      <c r="E1126" t="str">
        <f>LOOKUP($A1126,'DATA SHEET'!$A$2:$A$253,'DATA SHEET'!$H$2:$H$253)</f>
        <v>43.171783</v>
      </c>
      <c r="F1126" t="str">
        <f>LOOKUP($A1126,'DATA SHEET'!$A$2:$A$253,'DATA SHEET'!$I$2:$I$253)</f>
        <v xml:space="preserve"> -79.265237</v>
      </c>
      <c r="G1126">
        <f>LOOKUP($A1126,'DATA SHEET'!$A$2:$A$253,'DATA SHEET'!$J$2:$J$253)</f>
        <v>17</v>
      </c>
      <c r="H1126" t="str">
        <f>LOOKUP($A1126,'DATA SHEET'!$A$2:$A$253,'DATA SHEET'!$K$2:$K$253)</f>
        <v>Mostly Sunny</v>
      </c>
      <c r="I1126" t="str">
        <f>LOOKUP($A1126,'DATA SHEET'!$A$2:$A$253,'DATA SHEET'!$T$2:$T$253)</f>
        <v>SMALL</v>
      </c>
      <c r="J1126" t="str">
        <f>LOOKUP($A1126,'DATA SHEET'!$A$2:$A$253,'DATA SHEET'!$R$2:$R$253)</f>
        <v>NO</v>
      </c>
      <c r="K1126" t="str">
        <f>LOOKUP($A1126,'DATA SHEET'!$A$2:$A$253,'DATA SHEET'!$O$2:$O$253)</f>
        <v>Commercial</v>
      </c>
      <c r="L1126" t="s">
        <v>15</v>
      </c>
      <c r="M1126">
        <v>0.29062492431642595</v>
      </c>
      <c r="N1126" t="s">
        <v>18</v>
      </c>
      <c r="O1126">
        <v>1.9990000000000001</v>
      </c>
    </row>
    <row r="1127" spans="1:15" x14ac:dyDescent="0.25">
      <c r="A1127" s="1" t="s">
        <v>63</v>
      </c>
      <c r="B1127" t="s">
        <v>71</v>
      </c>
      <c r="C1127" t="str">
        <f>LOOKUP(A1127,'DATA SHEET'!$A$2:$A$253,'DATA SHEET'!$E$2:$E$253)</f>
        <v>20227857</v>
      </c>
      <c r="D1127">
        <f>LOOKUP(A1127,'DATA SHEET'!$A$2:$A$253,'DATA SHEET'!$G$2:$G$253)</f>
        <v>6.35</v>
      </c>
      <c r="E1127" t="str">
        <f>LOOKUP($A1127,'DATA SHEET'!$A$2:$A$253,'DATA SHEET'!$H$2:$H$253)</f>
        <v>43.171783</v>
      </c>
      <c r="F1127" t="str">
        <f>LOOKUP($A1127,'DATA SHEET'!$A$2:$A$253,'DATA SHEET'!$I$2:$I$253)</f>
        <v xml:space="preserve"> -79.265237</v>
      </c>
      <c r="G1127">
        <f>LOOKUP($A1127,'DATA SHEET'!$A$2:$A$253,'DATA SHEET'!$J$2:$J$253)</f>
        <v>17</v>
      </c>
      <c r="H1127" t="str">
        <f>LOOKUP($A1127,'DATA SHEET'!$A$2:$A$253,'DATA SHEET'!$K$2:$K$253)</f>
        <v>Mostly Sunny</v>
      </c>
      <c r="I1127" t="str">
        <f>LOOKUP($A1127,'DATA SHEET'!$A$2:$A$253,'DATA SHEET'!$T$2:$T$253)</f>
        <v>SMALL</v>
      </c>
      <c r="J1127" t="str">
        <f>LOOKUP($A1127,'DATA SHEET'!$A$2:$A$253,'DATA SHEET'!$R$2:$R$253)</f>
        <v>NO</v>
      </c>
      <c r="K1127" t="str">
        <f>LOOKUP($A1127,'DATA SHEET'!$A$2:$A$253,'DATA SHEET'!$O$2:$O$253)</f>
        <v>Commercial</v>
      </c>
      <c r="L1127" t="s">
        <v>15</v>
      </c>
      <c r="M1127">
        <v>0.29062492431642595</v>
      </c>
      <c r="N1127" t="s">
        <v>18</v>
      </c>
      <c r="O1127">
        <v>1.9990000000000001</v>
      </c>
    </row>
    <row r="1128" spans="1:15" x14ac:dyDescent="0.25">
      <c r="A1128" s="1" t="s">
        <v>63</v>
      </c>
      <c r="B1128" t="s">
        <v>71</v>
      </c>
      <c r="C1128" t="str">
        <f>LOOKUP(A1128,'DATA SHEET'!$A$2:$A$253,'DATA SHEET'!$E$2:$E$253)</f>
        <v>20227857</v>
      </c>
      <c r="D1128">
        <f>LOOKUP(A1128,'DATA SHEET'!$A$2:$A$253,'DATA SHEET'!$G$2:$G$253)</f>
        <v>6.35</v>
      </c>
      <c r="E1128" t="str">
        <f>LOOKUP($A1128,'DATA SHEET'!$A$2:$A$253,'DATA SHEET'!$H$2:$H$253)</f>
        <v>43.171783</v>
      </c>
      <c r="F1128" t="str">
        <f>LOOKUP($A1128,'DATA SHEET'!$A$2:$A$253,'DATA SHEET'!$I$2:$I$253)</f>
        <v xml:space="preserve"> -79.265237</v>
      </c>
      <c r="G1128">
        <f>LOOKUP($A1128,'DATA SHEET'!$A$2:$A$253,'DATA SHEET'!$J$2:$J$253)</f>
        <v>17</v>
      </c>
      <c r="H1128" t="str">
        <f>LOOKUP($A1128,'DATA SHEET'!$A$2:$A$253,'DATA SHEET'!$K$2:$K$253)</f>
        <v>Mostly Sunny</v>
      </c>
      <c r="I1128" t="str">
        <f>LOOKUP($A1128,'DATA SHEET'!$A$2:$A$253,'DATA SHEET'!$T$2:$T$253)</f>
        <v>SMALL</v>
      </c>
      <c r="J1128" t="str">
        <f>LOOKUP($A1128,'DATA SHEET'!$A$2:$A$253,'DATA SHEET'!$R$2:$R$253)</f>
        <v>NO</v>
      </c>
      <c r="K1128" t="str">
        <f>LOOKUP($A1128,'DATA SHEET'!$A$2:$A$253,'DATA SHEET'!$O$2:$O$253)</f>
        <v>Commercial</v>
      </c>
      <c r="L1128" t="s">
        <v>15</v>
      </c>
      <c r="M1128">
        <v>0.29062492431642595</v>
      </c>
      <c r="N1128" t="s">
        <v>18</v>
      </c>
      <c r="O1128">
        <v>3.7490000000000001</v>
      </c>
    </row>
    <row r="1129" spans="1:15" x14ac:dyDescent="0.25">
      <c r="A1129" s="1" t="s">
        <v>63</v>
      </c>
      <c r="B1129" t="s">
        <v>71</v>
      </c>
      <c r="C1129" t="str">
        <f>LOOKUP(A1129,'DATA SHEET'!$A$2:$A$253,'DATA SHEET'!$E$2:$E$253)</f>
        <v>20227857</v>
      </c>
      <c r="D1129">
        <f>LOOKUP(A1129,'DATA SHEET'!$A$2:$A$253,'DATA SHEET'!$G$2:$G$253)</f>
        <v>6.35</v>
      </c>
      <c r="E1129" t="str">
        <f>LOOKUP($A1129,'DATA SHEET'!$A$2:$A$253,'DATA SHEET'!$H$2:$H$253)</f>
        <v>43.171783</v>
      </c>
      <c r="F1129" t="str">
        <f>LOOKUP($A1129,'DATA SHEET'!$A$2:$A$253,'DATA SHEET'!$I$2:$I$253)</f>
        <v xml:space="preserve"> -79.265237</v>
      </c>
      <c r="G1129">
        <f>LOOKUP($A1129,'DATA SHEET'!$A$2:$A$253,'DATA SHEET'!$J$2:$J$253)</f>
        <v>17</v>
      </c>
      <c r="H1129" t="str">
        <f>LOOKUP($A1129,'DATA SHEET'!$A$2:$A$253,'DATA SHEET'!$K$2:$K$253)</f>
        <v>Mostly Sunny</v>
      </c>
      <c r="I1129" t="str">
        <f>LOOKUP($A1129,'DATA SHEET'!$A$2:$A$253,'DATA SHEET'!$T$2:$T$253)</f>
        <v>SMALL</v>
      </c>
      <c r="J1129" t="str">
        <f>LOOKUP($A1129,'DATA SHEET'!$A$2:$A$253,'DATA SHEET'!$R$2:$R$253)</f>
        <v>NO</v>
      </c>
      <c r="K1129" t="str">
        <f>LOOKUP($A1129,'DATA SHEET'!$A$2:$A$253,'DATA SHEET'!$O$2:$O$253)</f>
        <v>Commercial</v>
      </c>
      <c r="L1129" t="s">
        <v>15</v>
      </c>
      <c r="M1129">
        <v>0.29062492431642595</v>
      </c>
      <c r="N1129" t="s">
        <v>18</v>
      </c>
      <c r="O1129">
        <v>1.2490000000000001</v>
      </c>
    </row>
    <row r="1130" spans="1:15" x14ac:dyDescent="0.25">
      <c r="A1130" s="1" t="s">
        <v>63</v>
      </c>
      <c r="B1130" t="s">
        <v>71</v>
      </c>
      <c r="C1130" t="str">
        <f>LOOKUP(A1130,'DATA SHEET'!$A$2:$A$253,'DATA SHEET'!$E$2:$E$253)</f>
        <v>20227857</v>
      </c>
      <c r="D1130">
        <f>LOOKUP(A1130,'DATA SHEET'!$A$2:$A$253,'DATA SHEET'!$G$2:$G$253)</f>
        <v>6.35</v>
      </c>
      <c r="E1130" t="str">
        <f>LOOKUP($A1130,'DATA SHEET'!$A$2:$A$253,'DATA SHEET'!$H$2:$H$253)</f>
        <v>43.171783</v>
      </c>
      <c r="F1130" t="str">
        <f>LOOKUP($A1130,'DATA SHEET'!$A$2:$A$253,'DATA SHEET'!$I$2:$I$253)</f>
        <v xml:space="preserve"> -79.265237</v>
      </c>
      <c r="G1130">
        <f>LOOKUP($A1130,'DATA SHEET'!$A$2:$A$253,'DATA SHEET'!$J$2:$J$253)</f>
        <v>17</v>
      </c>
      <c r="H1130" t="str">
        <f>LOOKUP($A1130,'DATA SHEET'!$A$2:$A$253,'DATA SHEET'!$K$2:$K$253)</f>
        <v>Mostly Sunny</v>
      </c>
      <c r="I1130" t="str">
        <f>LOOKUP($A1130,'DATA SHEET'!$A$2:$A$253,'DATA SHEET'!$T$2:$T$253)</f>
        <v>SMALL</v>
      </c>
      <c r="J1130" t="str">
        <f>LOOKUP($A1130,'DATA SHEET'!$A$2:$A$253,'DATA SHEET'!$R$2:$R$253)</f>
        <v>NO</v>
      </c>
      <c r="K1130" t="str">
        <f>LOOKUP($A1130,'DATA SHEET'!$A$2:$A$253,'DATA SHEET'!$O$2:$O$253)</f>
        <v>Commercial</v>
      </c>
      <c r="L1130" t="s">
        <v>15</v>
      </c>
      <c r="M1130">
        <v>0.29062492431642595</v>
      </c>
      <c r="N1130" t="s">
        <v>18</v>
      </c>
      <c r="O1130">
        <v>1.2490000000000001</v>
      </c>
    </row>
    <row r="1131" spans="1:15" x14ac:dyDescent="0.25">
      <c r="A1131" s="1" t="s">
        <v>63</v>
      </c>
      <c r="B1131" t="s">
        <v>71</v>
      </c>
      <c r="C1131" t="str">
        <f>LOOKUP(A1131,'DATA SHEET'!$A$2:$A$253,'DATA SHEET'!$E$2:$E$253)</f>
        <v>20227857</v>
      </c>
      <c r="D1131">
        <f>LOOKUP(A1131,'DATA SHEET'!$A$2:$A$253,'DATA SHEET'!$G$2:$G$253)</f>
        <v>6.35</v>
      </c>
      <c r="E1131" t="str">
        <f>LOOKUP($A1131,'DATA SHEET'!$A$2:$A$253,'DATA SHEET'!$H$2:$H$253)</f>
        <v>43.171783</v>
      </c>
      <c r="F1131" t="str">
        <f>LOOKUP($A1131,'DATA SHEET'!$A$2:$A$253,'DATA SHEET'!$I$2:$I$253)</f>
        <v xml:space="preserve"> -79.265237</v>
      </c>
      <c r="G1131">
        <f>LOOKUP($A1131,'DATA SHEET'!$A$2:$A$253,'DATA SHEET'!$J$2:$J$253)</f>
        <v>17</v>
      </c>
      <c r="H1131" t="str">
        <f>LOOKUP($A1131,'DATA SHEET'!$A$2:$A$253,'DATA SHEET'!$K$2:$K$253)</f>
        <v>Mostly Sunny</v>
      </c>
      <c r="I1131" t="str">
        <f>LOOKUP($A1131,'DATA SHEET'!$A$2:$A$253,'DATA SHEET'!$T$2:$T$253)</f>
        <v>SMALL</v>
      </c>
      <c r="J1131" t="str">
        <f>LOOKUP($A1131,'DATA SHEET'!$A$2:$A$253,'DATA SHEET'!$R$2:$R$253)</f>
        <v>NO</v>
      </c>
      <c r="K1131" t="str">
        <f>LOOKUP($A1131,'DATA SHEET'!$A$2:$A$253,'DATA SHEET'!$O$2:$O$253)</f>
        <v>Commercial</v>
      </c>
      <c r="L1131" t="s">
        <v>15</v>
      </c>
      <c r="M1131">
        <v>0.29062492431642595</v>
      </c>
      <c r="N1131" t="s">
        <v>18</v>
      </c>
      <c r="O1131">
        <v>2.7490000000000001</v>
      </c>
    </row>
    <row r="1132" spans="1:15" x14ac:dyDescent="0.25">
      <c r="A1132" s="1" t="s">
        <v>63</v>
      </c>
      <c r="B1132" t="s">
        <v>71</v>
      </c>
      <c r="C1132" t="str">
        <f>LOOKUP(A1132,'DATA SHEET'!$A$2:$A$253,'DATA SHEET'!$E$2:$E$253)</f>
        <v>20227857</v>
      </c>
      <c r="D1132">
        <f>LOOKUP(A1132,'DATA SHEET'!$A$2:$A$253,'DATA SHEET'!$G$2:$G$253)</f>
        <v>6.35</v>
      </c>
      <c r="E1132" t="str">
        <f>LOOKUP($A1132,'DATA SHEET'!$A$2:$A$253,'DATA SHEET'!$H$2:$H$253)</f>
        <v>43.171783</v>
      </c>
      <c r="F1132" t="str">
        <f>LOOKUP($A1132,'DATA SHEET'!$A$2:$A$253,'DATA SHEET'!$I$2:$I$253)</f>
        <v xml:space="preserve"> -79.265237</v>
      </c>
      <c r="G1132">
        <f>LOOKUP($A1132,'DATA SHEET'!$A$2:$A$253,'DATA SHEET'!$J$2:$J$253)</f>
        <v>17</v>
      </c>
      <c r="H1132" t="str">
        <f>LOOKUP($A1132,'DATA SHEET'!$A$2:$A$253,'DATA SHEET'!$K$2:$K$253)</f>
        <v>Mostly Sunny</v>
      </c>
      <c r="I1132" t="str">
        <f>LOOKUP($A1132,'DATA SHEET'!$A$2:$A$253,'DATA SHEET'!$T$2:$T$253)</f>
        <v>SMALL</v>
      </c>
      <c r="J1132" t="str">
        <f>LOOKUP($A1132,'DATA SHEET'!$A$2:$A$253,'DATA SHEET'!$R$2:$R$253)</f>
        <v>NO</v>
      </c>
      <c r="K1132" t="str">
        <f>LOOKUP($A1132,'DATA SHEET'!$A$2:$A$253,'DATA SHEET'!$O$2:$O$253)</f>
        <v>Commercial</v>
      </c>
      <c r="L1132" t="s">
        <v>15</v>
      </c>
      <c r="M1132">
        <v>0.29062492431642595</v>
      </c>
      <c r="N1132" t="s">
        <v>18</v>
      </c>
      <c r="O1132">
        <v>0.499</v>
      </c>
    </row>
    <row r="1133" spans="1:15" x14ac:dyDescent="0.25">
      <c r="A1133" s="1" t="s">
        <v>63</v>
      </c>
      <c r="B1133" t="s">
        <v>71</v>
      </c>
      <c r="C1133" t="str">
        <f>LOOKUP(A1133,'DATA SHEET'!$A$2:$A$253,'DATA SHEET'!$E$2:$E$253)</f>
        <v>20227857</v>
      </c>
      <c r="D1133">
        <f>LOOKUP(A1133,'DATA SHEET'!$A$2:$A$253,'DATA SHEET'!$G$2:$G$253)</f>
        <v>6.35</v>
      </c>
      <c r="E1133" t="str">
        <f>LOOKUP($A1133,'DATA SHEET'!$A$2:$A$253,'DATA SHEET'!$H$2:$H$253)</f>
        <v>43.171783</v>
      </c>
      <c r="F1133" t="str">
        <f>LOOKUP($A1133,'DATA SHEET'!$A$2:$A$253,'DATA SHEET'!$I$2:$I$253)</f>
        <v xml:space="preserve"> -79.265237</v>
      </c>
      <c r="G1133">
        <f>LOOKUP($A1133,'DATA SHEET'!$A$2:$A$253,'DATA SHEET'!$J$2:$J$253)</f>
        <v>17</v>
      </c>
      <c r="H1133" t="str">
        <f>LOOKUP($A1133,'DATA SHEET'!$A$2:$A$253,'DATA SHEET'!$K$2:$K$253)</f>
        <v>Mostly Sunny</v>
      </c>
      <c r="I1133" t="str">
        <f>LOOKUP($A1133,'DATA SHEET'!$A$2:$A$253,'DATA SHEET'!$T$2:$T$253)</f>
        <v>SMALL</v>
      </c>
      <c r="J1133" t="str">
        <f>LOOKUP($A1133,'DATA SHEET'!$A$2:$A$253,'DATA SHEET'!$R$2:$R$253)</f>
        <v>NO</v>
      </c>
      <c r="K1133" t="str">
        <f>LOOKUP($A1133,'DATA SHEET'!$A$2:$A$253,'DATA SHEET'!$O$2:$O$253)</f>
        <v>Commercial</v>
      </c>
      <c r="L1133" t="s">
        <v>15</v>
      </c>
      <c r="M1133">
        <v>0.29062492431642595</v>
      </c>
      <c r="N1133" t="s">
        <v>18</v>
      </c>
      <c r="O1133">
        <v>0.749</v>
      </c>
    </row>
    <row r="1134" spans="1:15" x14ac:dyDescent="0.25">
      <c r="A1134" s="1" t="s">
        <v>63</v>
      </c>
      <c r="B1134" t="s">
        <v>71</v>
      </c>
      <c r="C1134" t="str">
        <f>LOOKUP(A1134,'DATA SHEET'!$A$2:$A$253,'DATA SHEET'!$E$2:$E$253)</f>
        <v>20227857</v>
      </c>
      <c r="D1134">
        <f>LOOKUP(A1134,'DATA SHEET'!$A$2:$A$253,'DATA SHEET'!$G$2:$G$253)</f>
        <v>6.35</v>
      </c>
      <c r="E1134" t="str">
        <f>LOOKUP($A1134,'DATA SHEET'!$A$2:$A$253,'DATA SHEET'!$H$2:$H$253)</f>
        <v>43.171783</v>
      </c>
      <c r="F1134" t="str">
        <f>LOOKUP($A1134,'DATA SHEET'!$A$2:$A$253,'DATA SHEET'!$I$2:$I$253)</f>
        <v xml:space="preserve"> -79.265237</v>
      </c>
      <c r="G1134">
        <f>LOOKUP($A1134,'DATA SHEET'!$A$2:$A$253,'DATA SHEET'!$J$2:$J$253)</f>
        <v>17</v>
      </c>
      <c r="H1134" t="str">
        <f>LOOKUP($A1134,'DATA SHEET'!$A$2:$A$253,'DATA SHEET'!$K$2:$K$253)</f>
        <v>Mostly Sunny</v>
      </c>
      <c r="I1134" t="str">
        <f>LOOKUP($A1134,'DATA SHEET'!$A$2:$A$253,'DATA SHEET'!$T$2:$T$253)</f>
        <v>SMALL</v>
      </c>
      <c r="J1134" t="str">
        <f>LOOKUP($A1134,'DATA SHEET'!$A$2:$A$253,'DATA SHEET'!$R$2:$R$253)</f>
        <v>NO</v>
      </c>
      <c r="K1134" t="str">
        <f>LOOKUP($A1134,'DATA SHEET'!$A$2:$A$253,'DATA SHEET'!$O$2:$O$253)</f>
        <v>Commercial</v>
      </c>
      <c r="L1134" t="s">
        <v>15</v>
      </c>
      <c r="M1134">
        <v>0.29062492431642595</v>
      </c>
      <c r="N1134" t="s">
        <v>18</v>
      </c>
      <c r="O1134">
        <v>2.9990000000000001</v>
      </c>
    </row>
    <row r="1135" spans="1:15" x14ac:dyDescent="0.25">
      <c r="A1135" s="1" t="s">
        <v>63</v>
      </c>
      <c r="B1135" t="s">
        <v>71</v>
      </c>
      <c r="C1135" t="str">
        <f>LOOKUP(A1135,'DATA SHEET'!$A$2:$A$253,'DATA SHEET'!$E$2:$E$253)</f>
        <v>20227857</v>
      </c>
      <c r="D1135">
        <f>LOOKUP(A1135,'DATA SHEET'!$A$2:$A$253,'DATA SHEET'!$G$2:$G$253)</f>
        <v>6.35</v>
      </c>
      <c r="E1135" t="str">
        <f>LOOKUP($A1135,'DATA SHEET'!$A$2:$A$253,'DATA SHEET'!$H$2:$H$253)</f>
        <v>43.171783</v>
      </c>
      <c r="F1135" t="str">
        <f>LOOKUP($A1135,'DATA SHEET'!$A$2:$A$253,'DATA SHEET'!$I$2:$I$253)</f>
        <v xml:space="preserve"> -79.265237</v>
      </c>
      <c r="G1135">
        <f>LOOKUP($A1135,'DATA SHEET'!$A$2:$A$253,'DATA SHEET'!$J$2:$J$253)</f>
        <v>17</v>
      </c>
      <c r="H1135" t="str">
        <f>LOOKUP($A1135,'DATA SHEET'!$A$2:$A$253,'DATA SHEET'!$K$2:$K$253)</f>
        <v>Mostly Sunny</v>
      </c>
      <c r="I1135" t="str">
        <f>LOOKUP($A1135,'DATA SHEET'!$A$2:$A$253,'DATA SHEET'!$T$2:$T$253)</f>
        <v>SMALL</v>
      </c>
      <c r="J1135" t="str">
        <f>LOOKUP($A1135,'DATA SHEET'!$A$2:$A$253,'DATA SHEET'!$R$2:$R$253)</f>
        <v>NO</v>
      </c>
      <c r="K1135" t="str">
        <f>LOOKUP($A1135,'DATA SHEET'!$A$2:$A$253,'DATA SHEET'!$O$2:$O$253)</f>
        <v>Commercial</v>
      </c>
      <c r="L1135" t="s">
        <v>15</v>
      </c>
      <c r="M1135">
        <v>0.29062492431642595</v>
      </c>
      <c r="N1135" t="s">
        <v>18</v>
      </c>
      <c r="O1135">
        <v>1.2490000000000001</v>
      </c>
    </row>
    <row r="1136" spans="1:15" x14ac:dyDescent="0.25">
      <c r="A1136" s="1" t="s">
        <v>63</v>
      </c>
      <c r="B1136" t="s">
        <v>71</v>
      </c>
      <c r="C1136" t="str">
        <f>LOOKUP(A1136,'DATA SHEET'!$A$2:$A$253,'DATA SHEET'!$E$2:$E$253)</f>
        <v>20227857</v>
      </c>
      <c r="D1136">
        <f>LOOKUP(A1136,'DATA SHEET'!$A$2:$A$253,'DATA SHEET'!$G$2:$G$253)</f>
        <v>6.35</v>
      </c>
      <c r="E1136" t="str">
        <f>LOOKUP($A1136,'DATA SHEET'!$A$2:$A$253,'DATA SHEET'!$H$2:$H$253)</f>
        <v>43.171783</v>
      </c>
      <c r="F1136" t="str">
        <f>LOOKUP($A1136,'DATA SHEET'!$A$2:$A$253,'DATA SHEET'!$I$2:$I$253)</f>
        <v xml:space="preserve"> -79.265237</v>
      </c>
      <c r="G1136">
        <f>LOOKUP($A1136,'DATA SHEET'!$A$2:$A$253,'DATA SHEET'!$J$2:$J$253)</f>
        <v>17</v>
      </c>
      <c r="H1136" t="str">
        <f>LOOKUP($A1136,'DATA SHEET'!$A$2:$A$253,'DATA SHEET'!$K$2:$K$253)</f>
        <v>Mostly Sunny</v>
      </c>
      <c r="I1136" t="str">
        <f>LOOKUP($A1136,'DATA SHEET'!$A$2:$A$253,'DATA SHEET'!$T$2:$T$253)</f>
        <v>SMALL</v>
      </c>
      <c r="J1136" t="str">
        <f>LOOKUP($A1136,'DATA SHEET'!$A$2:$A$253,'DATA SHEET'!$R$2:$R$253)</f>
        <v>NO</v>
      </c>
      <c r="K1136" t="str">
        <f>LOOKUP($A1136,'DATA SHEET'!$A$2:$A$253,'DATA SHEET'!$O$2:$O$253)</f>
        <v>Commercial</v>
      </c>
      <c r="L1136" t="s">
        <v>15</v>
      </c>
      <c r="M1136">
        <v>0.29062492431642595</v>
      </c>
      <c r="N1136" t="s">
        <v>18</v>
      </c>
      <c r="O1136">
        <v>0.499</v>
      </c>
    </row>
    <row r="1137" spans="1:15" x14ac:dyDescent="0.25">
      <c r="A1137" s="1" t="s">
        <v>63</v>
      </c>
      <c r="B1137" t="s">
        <v>71</v>
      </c>
      <c r="C1137" t="str">
        <f>LOOKUP(A1137,'DATA SHEET'!$A$2:$A$253,'DATA SHEET'!$E$2:$E$253)</f>
        <v>20227857</v>
      </c>
      <c r="D1137">
        <f>LOOKUP(A1137,'DATA SHEET'!$A$2:$A$253,'DATA SHEET'!$G$2:$G$253)</f>
        <v>6.35</v>
      </c>
      <c r="E1137" t="str">
        <f>LOOKUP($A1137,'DATA SHEET'!$A$2:$A$253,'DATA SHEET'!$H$2:$H$253)</f>
        <v>43.171783</v>
      </c>
      <c r="F1137" t="str">
        <f>LOOKUP($A1137,'DATA SHEET'!$A$2:$A$253,'DATA SHEET'!$I$2:$I$253)</f>
        <v xml:space="preserve"> -79.265237</v>
      </c>
      <c r="G1137">
        <f>LOOKUP($A1137,'DATA SHEET'!$A$2:$A$253,'DATA SHEET'!$J$2:$J$253)</f>
        <v>17</v>
      </c>
      <c r="H1137" t="str">
        <f>LOOKUP($A1137,'DATA SHEET'!$A$2:$A$253,'DATA SHEET'!$K$2:$K$253)</f>
        <v>Mostly Sunny</v>
      </c>
      <c r="I1137" t="str">
        <f>LOOKUP($A1137,'DATA SHEET'!$A$2:$A$253,'DATA SHEET'!$T$2:$T$253)</f>
        <v>SMALL</v>
      </c>
      <c r="J1137" t="str">
        <f>LOOKUP($A1137,'DATA SHEET'!$A$2:$A$253,'DATA SHEET'!$R$2:$R$253)</f>
        <v>NO</v>
      </c>
      <c r="K1137" t="str">
        <f>LOOKUP($A1137,'DATA SHEET'!$A$2:$A$253,'DATA SHEET'!$O$2:$O$253)</f>
        <v>Commercial</v>
      </c>
      <c r="L1137" t="s">
        <v>15</v>
      </c>
      <c r="M1137">
        <v>0.29062492431642595</v>
      </c>
      <c r="N1137" t="s">
        <v>18</v>
      </c>
      <c r="O1137">
        <v>1E-3</v>
      </c>
    </row>
    <row r="1138" spans="1:15" x14ac:dyDescent="0.25">
      <c r="A1138" s="1" t="s">
        <v>63</v>
      </c>
      <c r="B1138" t="s">
        <v>71</v>
      </c>
      <c r="C1138" t="str">
        <f>LOOKUP(A1138,'DATA SHEET'!$A$2:$A$253,'DATA SHEET'!$E$2:$E$253)</f>
        <v>20227857</v>
      </c>
      <c r="D1138">
        <f>LOOKUP(A1138,'DATA SHEET'!$A$2:$A$253,'DATA SHEET'!$G$2:$G$253)</f>
        <v>6.35</v>
      </c>
      <c r="E1138" t="str">
        <f>LOOKUP($A1138,'DATA SHEET'!$A$2:$A$253,'DATA SHEET'!$H$2:$H$253)</f>
        <v>43.171783</v>
      </c>
      <c r="F1138" t="str">
        <f>LOOKUP($A1138,'DATA SHEET'!$A$2:$A$253,'DATA SHEET'!$I$2:$I$253)</f>
        <v xml:space="preserve"> -79.265237</v>
      </c>
      <c r="G1138">
        <f>LOOKUP($A1138,'DATA SHEET'!$A$2:$A$253,'DATA SHEET'!$J$2:$J$253)</f>
        <v>17</v>
      </c>
      <c r="H1138" t="str">
        <f>LOOKUP($A1138,'DATA SHEET'!$A$2:$A$253,'DATA SHEET'!$K$2:$K$253)</f>
        <v>Mostly Sunny</v>
      </c>
      <c r="I1138" t="str">
        <f>LOOKUP($A1138,'DATA SHEET'!$A$2:$A$253,'DATA SHEET'!$T$2:$T$253)</f>
        <v>SMALL</v>
      </c>
      <c r="J1138" t="str">
        <f>LOOKUP($A1138,'DATA SHEET'!$A$2:$A$253,'DATA SHEET'!$R$2:$R$253)</f>
        <v>NO</v>
      </c>
      <c r="K1138" t="str">
        <f>LOOKUP($A1138,'DATA SHEET'!$A$2:$A$253,'DATA SHEET'!$O$2:$O$253)</f>
        <v>Commercial</v>
      </c>
      <c r="L1138" t="s">
        <v>15</v>
      </c>
      <c r="M1138">
        <v>0.29062492431642595</v>
      </c>
      <c r="N1138" t="s">
        <v>18</v>
      </c>
      <c r="O1138">
        <v>0.999</v>
      </c>
    </row>
    <row r="1139" spans="1:15" x14ac:dyDescent="0.25">
      <c r="A1139" s="1" t="s">
        <v>63</v>
      </c>
      <c r="B1139" t="s">
        <v>71</v>
      </c>
      <c r="C1139" t="str">
        <f>LOOKUP(A1139,'DATA SHEET'!$A$2:$A$253,'DATA SHEET'!$E$2:$E$253)</f>
        <v>20227857</v>
      </c>
      <c r="D1139">
        <f>LOOKUP(A1139,'DATA SHEET'!$A$2:$A$253,'DATA SHEET'!$G$2:$G$253)</f>
        <v>6.35</v>
      </c>
      <c r="E1139" t="str">
        <f>LOOKUP($A1139,'DATA SHEET'!$A$2:$A$253,'DATA SHEET'!$H$2:$H$253)</f>
        <v>43.171783</v>
      </c>
      <c r="F1139" t="str">
        <f>LOOKUP($A1139,'DATA SHEET'!$A$2:$A$253,'DATA SHEET'!$I$2:$I$253)</f>
        <v xml:space="preserve"> -79.265237</v>
      </c>
      <c r="G1139">
        <f>LOOKUP($A1139,'DATA SHEET'!$A$2:$A$253,'DATA SHEET'!$J$2:$J$253)</f>
        <v>17</v>
      </c>
      <c r="H1139" t="str">
        <f>LOOKUP($A1139,'DATA SHEET'!$A$2:$A$253,'DATA SHEET'!$K$2:$K$253)</f>
        <v>Mostly Sunny</v>
      </c>
      <c r="I1139" t="str">
        <f>LOOKUP($A1139,'DATA SHEET'!$A$2:$A$253,'DATA SHEET'!$T$2:$T$253)</f>
        <v>SMALL</v>
      </c>
      <c r="J1139" t="str">
        <f>LOOKUP($A1139,'DATA SHEET'!$A$2:$A$253,'DATA SHEET'!$R$2:$R$253)</f>
        <v>NO</v>
      </c>
      <c r="K1139" t="str">
        <f>LOOKUP($A1139,'DATA SHEET'!$A$2:$A$253,'DATA SHEET'!$O$2:$O$253)</f>
        <v>Commercial</v>
      </c>
      <c r="L1139" t="s">
        <v>15</v>
      </c>
      <c r="M1139">
        <v>0.29062492431642595</v>
      </c>
      <c r="N1139" t="s">
        <v>18</v>
      </c>
      <c r="O1139">
        <v>2.4990000000000001</v>
      </c>
    </row>
    <row r="1140" spans="1:15" x14ac:dyDescent="0.25">
      <c r="A1140" s="1" t="s">
        <v>63</v>
      </c>
      <c r="B1140" t="s">
        <v>71</v>
      </c>
      <c r="C1140" t="str">
        <f>LOOKUP(A1140,'DATA SHEET'!$A$2:$A$253,'DATA SHEET'!$E$2:$E$253)</f>
        <v>20227857</v>
      </c>
      <c r="D1140">
        <f>LOOKUP(A1140,'DATA SHEET'!$A$2:$A$253,'DATA SHEET'!$G$2:$G$253)</f>
        <v>6.35</v>
      </c>
      <c r="E1140" t="str">
        <f>LOOKUP($A1140,'DATA SHEET'!$A$2:$A$253,'DATA SHEET'!$H$2:$H$253)</f>
        <v>43.171783</v>
      </c>
      <c r="F1140" t="str">
        <f>LOOKUP($A1140,'DATA SHEET'!$A$2:$A$253,'DATA SHEET'!$I$2:$I$253)</f>
        <v xml:space="preserve"> -79.265237</v>
      </c>
      <c r="G1140">
        <f>LOOKUP($A1140,'DATA SHEET'!$A$2:$A$253,'DATA SHEET'!$J$2:$J$253)</f>
        <v>17</v>
      </c>
      <c r="H1140" t="str">
        <f>LOOKUP($A1140,'DATA SHEET'!$A$2:$A$253,'DATA SHEET'!$K$2:$K$253)</f>
        <v>Mostly Sunny</v>
      </c>
      <c r="I1140" t="str">
        <f>LOOKUP($A1140,'DATA SHEET'!$A$2:$A$253,'DATA SHEET'!$T$2:$T$253)</f>
        <v>SMALL</v>
      </c>
      <c r="J1140" t="str">
        <f>LOOKUP($A1140,'DATA SHEET'!$A$2:$A$253,'DATA SHEET'!$R$2:$R$253)</f>
        <v>NO</v>
      </c>
      <c r="K1140" t="str">
        <f>LOOKUP($A1140,'DATA SHEET'!$A$2:$A$253,'DATA SHEET'!$O$2:$O$253)</f>
        <v>Commercial</v>
      </c>
      <c r="L1140" t="s">
        <v>15</v>
      </c>
      <c r="M1140">
        <v>0.29062492431642595</v>
      </c>
      <c r="N1140" t="s">
        <v>18</v>
      </c>
      <c r="O1140">
        <v>0.499</v>
      </c>
    </row>
    <row r="1141" spans="1:15" x14ac:dyDescent="0.25">
      <c r="A1141" s="1" t="s">
        <v>63</v>
      </c>
      <c r="B1141" t="s">
        <v>71</v>
      </c>
      <c r="C1141" t="str">
        <f>LOOKUP(A1141,'DATA SHEET'!$A$2:$A$253,'DATA SHEET'!$E$2:$E$253)</f>
        <v>20227857</v>
      </c>
      <c r="D1141">
        <f>LOOKUP(A1141,'DATA SHEET'!$A$2:$A$253,'DATA SHEET'!$G$2:$G$253)</f>
        <v>6.35</v>
      </c>
      <c r="E1141" t="str">
        <f>LOOKUP($A1141,'DATA SHEET'!$A$2:$A$253,'DATA SHEET'!$H$2:$H$253)</f>
        <v>43.171783</v>
      </c>
      <c r="F1141" t="str">
        <f>LOOKUP($A1141,'DATA SHEET'!$A$2:$A$253,'DATA SHEET'!$I$2:$I$253)</f>
        <v xml:space="preserve"> -79.265237</v>
      </c>
      <c r="G1141">
        <f>LOOKUP($A1141,'DATA SHEET'!$A$2:$A$253,'DATA SHEET'!$J$2:$J$253)</f>
        <v>17</v>
      </c>
      <c r="H1141" t="str">
        <f>LOOKUP($A1141,'DATA SHEET'!$A$2:$A$253,'DATA SHEET'!$K$2:$K$253)</f>
        <v>Mostly Sunny</v>
      </c>
      <c r="I1141" t="str">
        <f>LOOKUP($A1141,'DATA SHEET'!$A$2:$A$253,'DATA SHEET'!$T$2:$T$253)</f>
        <v>SMALL</v>
      </c>
      <c r="J1141" t="str">
        <f>LOOKUP($A1141,'DATA SHEET'!$A$2:$A$253,'DATA SHEET'!$R$2:$R$253)</f>
        <v>NO</v>
      </c>
      <c r="K1141" t="str">
        <f>LOOKUP($A1141,'DATA SHEET'!$A$2:$A$253,'DATA SHEET'!$O$2:$O$253)</f>
        <v>Commercial</v>
      </c>
      <c r="L1141" t="s">
        <v>15</v>
      </c>
      <c r="M1141">
        <v>0.29062492431642595</v>
      </c>
      <c r="N1141" t="s">
        <v>18</v>
      </c>
      <c r="O1141">
        <v>0.749</v>
      </c>
    </row>
    <row r="1142" spans="1:15" x14ac:dyDescent="0.25">
      <c r="A1142" s="1" t="s">
        <v>63</v>
      </c>
      <c r="B1142" t="s">
        <v>71</v>
      </c>
      <c r="C1142" t="str">
        <f>LOOKUP(A1142,'DATA SHEET'!$A$2:$A$253,'DATA SHEET'!$E$2:$E$253)</f>
        <v>20227857</v>
      </c>
      <c r="D1142">
        <f>LOOKUP(A1142,'DATA SHEET'!$A$2:$A$253,'DATA SHEET'!$G$2:$G$253)</f>
        <v>6.35</v>
      </c>
      <c r="E1142" t="str">
        <f>LOOKUP($A1142,'DATA SHEET'!$A$2:$A$253,'DATA SHEET'!$H$2:$H$253)</f>
        <v>43.171783</v>
      </c>
      <c r="F1142" t="str">
        <f>LOOKUP($A1142,'DATA SHEET'!$A$2:$A$253,'DATA SHEET'!$I$2:$I$253)</f>
        <v xml:space="preserve"> -79.265237</v>
      </c>
      <c r="G1142">
        <f>LOOKUP($A1142,'DATA SHEET'!$A$2:$A$253,'DATA SHEET'!$J$2:$J$253)</f>
        <v>17</v>
      </c>
      <c r="H1142" t="str">
        <f>LOOKUP($A1142,'DATA SHEET'!$A$2:$A$253,'DATA SHEET'!$K$2:$K$253)</f>
        <v>Mostly Sunny</v>
      </c>
      <c r="I1142" t="str">
        <f>LOOKUP($A1142,'DATA SHEET'!$A$2:$A$253,'DATA SHEET'!$T$2:$T$253)</f>
        <v>SMALL</v>
      </c>
      <c r="J1142" t="str">
        <f>LOOKUP($A1142,'DATA SHEET'!$A$2:$A$253,'DATA SHEET'!$R$2:$R$253)</f>
        <v>NO</v>
      </c>
      <c r="K1142" t="str">
        <f>LOOKUP($A1142,'DATA SHEET'!$A$2:$A$253,'DATA SHEET'!$O$2:$O$253)</f>
        <v>Commercial</v>
      </c>
      <c r="L1142" t="s">
        <v>15</v>
      </c>
      <c r="M1142">
        <v>0.29062492431642595</v>
      </c>
      <c r="N1142" t="s">
        <v>16</v>
      </c>
      <c r="O1142">
        <v>0.999</v>
      </c>
    </row>
    <row r="1143" spans="1:15" x14ac:dyDescent="0.25">
      <c r="A1143" s="1" t="s">
        <v>63</v>
      </c>
      <c r="B1143" t="s">
        <v>71</v>
      </c>
      <c r="C1143" t="str">
        <f>LOOKUP(A1143,'DATA SHEET'!$A$2:$A$253,'DATA SHEET'!$E$2:$E$253)</f>
        <v>20227857</v>
      </c>
      <c r="D1143">
        <f>LOOKUP(A1143,'DATA SHEET'!$A$2:$A$253,'DATA SHEET'!$G$2:$G$253)</f>
        <v>6.35</v>
      </c>
      <c r="E1143" t="str">
        <f>LOOKUP($A1143,'DATA SHEET'!$A$2:$A$253,'DATA SHEET'!$H$2:$H$253)</f>
        <v>43.171783</v>
      </c>
      <c r="F1143" t="str">
        <f>LOOKUP($A1143,'DATA SHEET'!$A$2:$A$253,'DATA SHEET'!$I$2:$I$253)</f>
        <v xml:space="preserve"> -79.265237</v>
      </c>
      <c r="G1143">
        <f>LOOKUP($A1143,'DATA SHEET'!$A$2:$A$253,'DATA SHEET'!$J$2:$J$253)</f>
        <v>17</v>
      </c>
      <c r="H1143" t="str">
        <f>LOOKUP($A1143,'DATA SHEET'!$A$2:$A$253,'DATA SHEET'!$K$2:$K$253)</f>
        <v>Mostly Sunny</v>
      </c>
      <c r="I1143" t="str">
        <f>LOOKUP($A1143,'DATA SHEET'!$A$2:$A$253,'DATA SHEET'!$T$2:$T$253)</f>
        <v>SMALL</v>
      </c>
      <c r="J1143" t="str">
        <f>LOOKUP($A1143,'DATA SHEET'!$A$2:$A$253,'DATA SHEET'!$R$2:$R$253)</f>
        <v>NO</v>
      </c>
      <c r="K1143" t="str">
        <f>LOOKUP($A1143,'DATA SHEET'!$A$2:$A$253,'DATA SHEET'!$O$2:$O$253)</f>
        <v>Commercial</v>
      </c>
      <c r="L1143" t="s">
        <v>15</v>
      </c>
      <c r="M1143">
        <v>0.29062492431642595</v>
      </c>
      <c r="N1143" t="s">
        <v>16</v>
      </c>
      <c r="O1143">
        <v>2.9990000000000001</v>
      </c>
    </row>
    <row r="1144" spans="1:15" x14ac:dyDescent="0.25">
      <c r="A1144" s="1" t="s">
        <v>63</v>
      </c>
      <c r="B1144" t="s">
        <v>71</v>
      </c>
      <c r="C1144" t="str">
        <f>LOOKUP(A1144,'DATA SHEET'!$A$2:$A$253,'DATA SHEET'!$E$2:$E$253)</f>
        <v>20227857</v>
      </c>
      <c r="D1144">
        <f>LOOKUP(A1144,'DATA SHEET'!$A$2:$A$253,'DATA SHEET'!$G$2:$G$253)</f>
        <v>6.35</v>
      </c>
      <c r="E1144" t="str">
        <f>LOOKUP($A1144,'DATA SHEET'!$A$2:$A$253,'DATA SHEET'!$H$2:$H$253)</f>
        <v>43.171783</v>
      </c>
      <c r="F1144" t="str">
        <f>LOOKUP($A1144,'DATA SHEET'!$A$2:$A$253,'DATA SHEET'!$I$2:$I$253)</f>
        <v xml:space="preserve"> -79.265237</v>
      </c>
      <c r="G1144">
        <f>LOOKUP($A1144,'DATA SHEET'!$A$2:$A$253,'DATA SHEET'!$J$2:$J$253)</f>
        <v>17</v>
      </c>
      <c r="H1144" t="str">
        <f>LOOKUP($A1144,'DATA SHEET'!$A$2:$A$253,'DATA SHEET'!$K$2:$K$253)</f>
        <v>Mostly Sunny</v>
      </c>
      <c r="I1144" t="str">
        <f>LOOKUP($A1144,'DATA SHEET'!$A$2:$A$253,'DATA SHEET'!$T$2:$T$253)</f>
        <v>SMALL</v>
      </c>
      <c r="J1144" t="str">
        <f>LOOKUP($A1144,'DATA SHEET'!$A$2:$A$253,'DATA SHEET'!$R$2:$R$253)</f>
        <v>NO</v>
      </c>
      <c r="K1144" t="str">
        <f>LOOKUP($A1144,'DATA SHEET'!$A$2:$A$253,'DATA SHEET'!$O$2:$O$253)</f>
        <v>Commercial</v>
      </c>
      <c r="L1144" t="s">
        <v>15</v>
      </c>
      <c r="M1144">
        <v>0.29062492431642595</v>
      </c>
      <c r="N1144" t="s">
        <v>16</v>
      </c>
      <c r="O1144">
        <v>0.749</v>
      </c>
    </row>
    <row r="1145" spans="1:15" x14ac:dyDescent="0.25">
      <c r="A1145" s="1" t="s">
        <v>63</v>
      </c>
      <c r="B1145" t="s">
        <v>71</v>
      </c>
      <c r="C1145" t="str">
        <f>LOOKUP(A1145,'DATA SHEET'!$A$2:$A$253,'DATA SHEET'!$E$2:$E$253)</f>
        <v>20227857</v>
      </c>
      <c r="D1145">
        <f>LOOKUP(A1145,'DATA SHEET'!$A$2:$A$253,'DATA SHEET'!$G$2:$G$253)</f>
        <v>6.35</v>
      </c>
      <c r="E1145" t="str">
        <f>LOOKUP($A1145,'DATA SHEET'!$A$2:$A$253,'DATA SHEET'!$H$2:$H$253)</f>
        <v>43.171783</v>
      </c>
      <c r="F1145" t="str">
        <f>LOOKUP($A1145,'DATA SHEET'!$A$2:$A$253,'DATA SHEET'!$I$2:$I$253)</f>
        <v xml:space="preserve"> -79.265237</v>
      </c>
      <c r="G1145">
        <f>LOOKUP($A1145,'DATA SHEET'!$A$2:$A$253,'DATA SHEET'!$J$2:$J$253)</f>
        <v>17</v>
      </c>
      <c r="H1145" t="str">
        <f>LOOKUP($A1145,'DATA SHEET'!$A$2:$A$253,'DATA SHEET'!$K$2:$K$253)</f>
        <v>Mostly Sunny</v>
      </c>
      <c r="I1145" t="str">
        <f>LOOKUP($A1145,'DATA SHEET'!$A$2:$A$253,'DATA SHEET'!$T$2:$T$253)</f>
        <v>SMALL</v>
      </c>
      <c r="J1145" t="str">
        <f>LOOKUP($A1145,'DATA SHEET'!$A$2:$A$253,'DATA SHEET'!$R$2:$R$253)</f>
        <v>NO</v>
      </c>
      <c r="K1145" t="str">
        <f>LOOKUP($A1145,'DATA SHEET'!$A$2:$A$253,'DATA SHEET'!$O$2:$O$253)</f>
        <v>Commercial</v>
      </c>
      <c r="L1145" t="s">
        <v>15</v>
      </c>
      <c r="M1145">
        <v>0.29062492431642595</v>
      </c>
      <c r="N1145" t="s">
        <v>16</v>
      </c>
      <c r="O1145">
        <v>0.499</v>
      </c>
    </row>
    <row r="1146" spans="1:15" x14ac:dyDescent="0.25">
      <c r="A1146" s="1" t="s">
        <v>63</v>
      </c>
      <c r="B1146" t="s">
        <v>71</v>
      </c>
      <c r="C1146" t="str">
        <f>LOOKUP(A1146,'DATA SHEET'!$A$2:$A$253,'DATA SHEET'!$E$2:$E$253)</f>
        <v>20227857</v>
      </c>
      <c r="D1146">
        <f>LOOKUP(A1146,'DATA SHEET'!$A$2:$A$253,'DATA SHEET'!$G$2:$G$253)</f>
        <v>6.35</v>
      </c>
      <c r="E1146" t="str">
        <f>LOOKUP($A1146,'DATA SHEET'!$A$2:$A$253,'DATA SHEET'!$H$2:$H$253)</f>
        <v>43.171783</v>
      </c>
      <c r="F1146" t="str">
        <f>LOOKUP($A1146,'DATA SHEET'!$A$2:$A$253,'DATA SHEET'!$I$2:$I$253)</f>
        <v xml:space="preserve"> -79.265237</v>
      </c>
      <c r="G1146">
        <f>LOOKUP($A1146,'DATA SHEET'!$A$2:$A$253,'DATA SHEET'!$J$2:$J$253)</f>
        <v>17</v>
      </c>
      <c r="H1146" t="str">
        <f>LOOKUP($A1146,'DATA SHEET'!$A$2:$A$253,'DATA SHEET'!$K$2:$K$253)</f>
        <v>Mostly Sunny</v>
      </c>
      <c r="I1146" t="str">
        <f>LOOKUP($A1146,'DATA SHEET'!$A$2:$A$253,'DATA SHEET'!$T$2:$T$253)</f>
        <v>SMALL</v>
      </c>
      <c r="J1146" t="str">
        <f>LOOKUP($A1146,'DATA SHEET'!$A$2:$A$253,'DATA SHEET'!$R$2:$R$253)</f>
        <v>NO</v>
      </c>
      <c r="K1146" t="str">
        <f>LOOKUP($A1146,'DATA SHEET'!$A$2:$A$253,'DATA SHEET'!$O$2:$O$253)</f>
        <v>Commercial</v>
      </c>
      <c r="L1146" t="s">
        <v>15</v>
      </c>
      <c r="M1146">
        <v>0.29062492431642595</v>
      </c>
      <c r="N1146" t="s">
        <v>16</v>
      </c>
      <c r="O1146">
        <v>1.2490000000000001</v>
      </c>
    </row>
    <row r="1147" spans="1:15" x14ac:dyDescent="0.25">
      <c r="A1147" s="1" t="s">
        <v>63</v>
      </c>
      <c r="B1147" t="s">
        <v>71</v>
      </c>
      <c r="C1147" t="str">
        <f>LOOKUP(A1147,'DATA SHEET'!$A$2:$A$253,'DATA SHEET'!$E$2:$E$253)</f>
        <v>20227857</v>
      </c>
      <c r="D1147">
        <f>LOOKUP(A1147,'DATA SHEET'!$A$2:$A$253,'DATA SHEET'!$G$2:$G$253)</f>
        <v>6.35</v>
      </c>
      <c r="E1147" t="str">
        <f>LOOKUP($A1147,'DATA SHEET'!$A$2:$A$253,'DATA SHEET'!$H$2:$H$253)</f>
        <v>43.171783</v>
      </c>
      <c r="F1147" t="str">
        <f>LOOKUP($A1147,'DATA SHEET'!$A$2:$A$253,'DATA SHEET'!$I$2:$I$253)</f>
        <v xml:space="preserve"> -79.265237</v>
      </c>
      <c r="G1147">
        <f>LOOKUP($A1147,'DATA SHEET'!$A$2:$A$253,'DATA SHEET'!$J$2:$J$253)</f>
        <v>17</v>
      </c>
      <c r="H1147" t="str">
        <f>LOOKUP($A1147,'DATA SHEET'!$A$2:$A$253,'DATA SHEET'!$K$2:$K$253)</f>
        <v>Mostly Sunny</v>
      </c>
      <c r="I1147" t="str">
        <f>LOOKUP($A1147,'DATA SHEET'!$A$2:$A$253,'DATA SHEET'!$T$2:$T$253)</f>
        <v>SMALL</v>
      </c>
      <c r="J1147" t="str">
        <f>LOOKUP($A1147,'DATA SHEET'!$A$2:$A$253,'DATA SHEET'!$R$2:$R$253)</f>
        <v>NO</v>
      </c>
      <c r="K1147" t="str">
        <f>LOOKUP($A1147,'DATA SHEET'!$A$2:$A$253,'DATA SHEET'!$O$2:$O$253)</f>
        <v>Commercial</v>
      </c>
      <c r="L1147" t="s">
        <v>15</v>
      </c>
      <c r="M1147">
        <v>0.29062492431642595</v>
      </c>
      <c r="N1147" t="s">
        <v>16</v>
      </c>
      <c r="O1147">
        <v>0.504</v>
      </c>
    </row>
    <row r="1148" spans="1:15" x14ac:dyDescent="0.25">
      <c r="A1148" s="1" t="s">
        <v>63</v>
      </c>
      <c r="B1148" t="s">
        <v>71</v>
      </c>
      <c r="C1148" t="str">
        <f>LOOKUP(A1148,'DATA SHEET'!$A$2:$A$253,'DATA SHEET'!$E$2:$E$253)</f>
        <v>20227857</v>
      </c>
      <c r="D1148">
        <f>LOOKUP(A1148,'DATA SHEET'!$A$2:$A$253,'DATA SHEET'!$G$2:$G$253)</f>
        <v>6.35</v>
      </c>
      <c r="E1148" t="str">
        <f>LOOKUP($A1148,'DATA SHEET'!$A$2:$A$253,'DATA SHEET'!$H$2:$H$253)</f>
        <v>43.171783</v>
      </c>
      <c r="F1148" t="str">
        <f>LOOKUP($A1148,'DATA SHEET'!$A$2:$A$253,'DATA SHEET'!$I$2:$I$253)</f>
        <v xml:space="preserve"> -79.265237</v>
      </c>
      <c r="G1148">
        <f>LOOKUP($A1148,'DATA SHEET'!$A$2:$A$253,'DATA SHEET'!$J$2:$J$253)</f>
        <v>17</v>
      </c>
      <c r="H1148" t="str">
        <f>LOOKUP($A1148,'DATA SHEET'!$A$2:$A$253,'DATA SHEET'!$K$2:$K$253)</f>
        <v>Mostly Sunny</v>
      </c>
      <c r="I1148" t="str">
        <f>LOOKUP($A1148,'DATA SHEET'!$A$2:$A$253,'DATA SHEET'!$T$2:$T$253)</f>
        <v>SMALL</v>
      </c>
      <c r="J1148" t="str">
        <f>LOOKUP($A1148,'DATA SHEET'!$A$2:$A$253,'DATA SHEET'!$R$2:$R$253)</f>
        <v>NO</v>
      </c>
      <c r="K1148" t="str">
        <f>LOOKUP($A1148,'DATA SHEET'!$A$2:$A$253,'DATA SHEET'!$O$2:$O$253)</f>
        <v>Commercial</v>
      </c>
      <c r="L1148" t="s">
        <v>15</v>
      </c>
      <c r="M1148">
        <v>0.29062492431642595</v>
      </c>
      <c r="N1148" t="s">
        <v>16</v>
      </c>
      <c r="O1148">
        <v>0.249</v>
      </c>
    </row>
    <row r="1149" spans="1:15" x14ac:dyDescent="0.25">
      <c r="A1149" s="1" t="s">
        <v>63</v>
      </c>
      <c r="B1149" t="s">
        <v>71</v>
      </c>
      <c r="C1149" t="str">
        <f>LOOKUP(A1149,'DATA SHEET'!$A$2:$A$253,'DATA SHEET'!$E$2:$E$253)</f>
        <v>20227857</v>
      </c>
      <c r="D1149">
        <f>LOOKUP(A1149,'DATA SHEET'!$A$2:$A$253,'DATA SHEET'!$G$2:$G$253)</f>
        <v>6.35</v>
      </c>
      <c r="E1149" t="str">
        <f>LOOKUP($A1149,'DATA SHEET'!$A$2:$A$253,'DATA SHEET'!$H$2:$H$253)</f>
        <v>43.171783</v>
      </c>
      <c r="F1149" t="str">
        <f>LOOKUP($A1149,'DATA SHEET'!$A$2:$A$253,'DATA SHEET'!$I$2:$I$253)</f>
        <v xml:space="preserve"> -79.265237</v>
      </c>
      <c r="G1149">
        <f>LOOKUP($A1149,'DATA SHEET'!$A$2:$A$253,'DATA SHEET'!$J$2:$J$253)</f>
        <v>17</v>
      </c>
      <c r="H1149" t="str">
        <f>LOOKUP($A1149,'DATA SHEET'!$A$2:$A$253,'DATA SHEET'!$K$2:$K$253)</f>
        <v>Mostly Sunny</v>
      </c>
      <c r="I1149" t="str">
        <f>LOOKUP($A1149,'DATA SHEET'!$A$2:$A$253,'DATA SHEET'!$T$2:$T$253)</f>
        <v>SMALL</v>
      </c>
      <c r="J1149" t="str">
        <f>LOOKUP($A1149,'DATA SHEET'!$A$2:$A$253,'DATA SHEET'!$R$2:$R$253)</f>
        <v>NO</v>
      </c>
      <c r="K1149" t="str">
        <f>LOOKUP($A1149,'DATA SHEET'!$A$2:$A$253,'DATA SHEET'!$O$2:$O$253)</f>
        <v>Commercial</v>
      </c>
      <c r="L1149" t="s">
        <v>15</v>
      </c>
      <c r="M1149">
        <v>0.29062492431642595</v>
      </c>
      <c r="N1149" t="s">
        <v>16</v>
      </c>
      <c r="O1149">
        <v>1.7490000000000001</v>
      </c>
    </row>
    <row r="1150" spans="1:15" x14ac:dyDescent="0.25">
      <c r="A1150" s="1" t="s">
        <v>63</v>
      </c>
      <c r="B1150" t="s">
        <v>71</v>
      </c>
      <c r="C1150" t="str">
        <f>LOOKUP(A1150,'DATA SHEET'!$A$2:$A$253,'DATA SHEET'!$E$2:$E$253)</f>
        <v>20227857</v>
      </c>
      <c r="D1150">
        <f>LOOKUP(A1150,'DATA SHEET'!$A$2:$A$253,'DATA SHEET'!$G$2:$G$253)</f>
        <v>6.35</v>
      </c>
      <c r="E1150" t="str">
        <f>LOOKUP($A1150,'DATA SHEET'!$A$2:$A$253,'DATA SHEET'!$H$2:$H$253)</f>
        <v>43.171783</v>
      </c>
      <c r="F1150" t="str">
        <f>LOOKUP($A1150,'DATA SHEET'!$A$2:$A$253,'DATA SHEET'!$I$2:$I$253)</f>
        <v xml:space="preserve"> -79.265237</v>
      </c>
      <c r="G1150">
        <f>LOOKUP($A1150,'DATA SHEET'!$A$2:$A$253,'DATA SHEET'!$J$2:$J$253)</f>
        <v>17</v>
      </c>
      <c r="H1150" t="str">
        <f>LOOKUP($A1150,'DATA SHEET'!$A$2:$A$253,'DATA SHEET'!$K$2:$K$253)</f>
        <v>Mostly Sunny</v>
      </c>
      <c r="I1150" t="str">
        <f>LOOKUP($A1150,'DATA SHEET'!$A$2:$A$253,'DATA SHEET'!$T$2:$T$253)</f>
        <v>SMALL</v>
      </c>
      <c r="J1150" t="str">
        <f>LOOKUP($A1150,'DATA SHEET'!$A$2:$A$253,'DATA SHEET'!$R$2:$R$253)</f>
        <v>NO</v>
      </c>
      <c r="K1150" t="str">
        <f>LOOKUP($A1150,'DATA SHEET'!$A$2:$A$253,'DATA SHEET'!$O$2:$O$253)</f>
        <v>Commercial</v>
      </c>
      <c r="L1150" t="s">
        <v>15</v>
      </c>
      <c r="M1150">
        <v>0.29062492431642595</v>
      </c>
      <c r="N1150" t="s">
        <v>16</v>
      </c>
      <c r="O1150">
        <v>3.5150000000000001</v>
      </c>
    </row>
    <row r="1151" spans="1:15" x14ac:dyDescent="0.25">
      <c r="A1151" s="1" t="s">
        <v>63</v>
      </c>
      <c r="B1151" t="s">
        <v>71</v>
      </c>
      <c r="C1151" t="str">
        <f>LOOKUP(A1151,'DATA SHEET'!$A$2:$A$253,'DATA SHEET'!$E$2:$E$253)</f>
        <v>20227857</v>
      </c>
      <c r="D1151">
        <f>LOOKUP(A1151,'DATA SHEET'!$A$2:$A$253,'DATA SHEET'!$G$2:$G$253)</f>
        <v>6.35</v>
      </c>
      <c r="E1151" t="str">
        <f>LOOKUP($A1151,'DATA SHEET'!$A$2:$A$253,'DATA SHEET'!$H$2:$H$253)</f>
        <v>43.171783</v>
      </c>
      <c r="F1151" t="str">
        <f>LOOKUP($A1151,'DATA SHEET'!$A$2:$A$253,'DATA SHEET'!$I$2:$I$253)</f>
        <v xml:space="preserve"> -79.265237</v>
      </c>
      <c r="G1151">
        <f>LOOKUP($A1151,'DATA SHEET'!$A$2:$A$253,'DATA SHEET'!$J$2:$J$253)</f>
        <v>17</v>
      </c>
      <c r="H1151" t="str">
        <f>LOOKUP($A1151,'DATA SHEET'!$A$2:$A$253,'DATA SHEET'!$K$2:$K$253)</f>
        <v>Mostly Sunny</v>
      </c>
      <c r="I1151" t="str">
        <f>LOOKUP($A1151,'DATA SHEET'!$A$2:$A$253,'DATA SHEET'!$T$2:$T$253)</f>
        <v>SMALL</v>
      </c>
      <c r="J1151" t="str">
        <f>LOOKUP($A1151,'DATA SHEET'!$A$2:$A$253,'DATA SHEET'!$R$2:$R$253)</f>
        <v>NO</v>
      </c>
      <c r="K1151" t="str">
        <f>LOOKUP($A1151,'DATA SHEET'!$A$2:$A$253,'DATA SHEET'!$O$2:$O$253)</f>
        <v>Commercial</v>
      </c>
      <c r="L1151" t="s">
        <v>15</v>
      </c>
      <c r="M1151">
        <v>0.29062492431642595</v>
      </c>
      <c r="N1151" t="s">
        <v>16</v>
      </c>
      <c r="O1151">
        <v>3.4990000000000001</v>
      </c>
    </row>
    <row r="1152" spans="1:15" x14ac:dyDescent="0.25">
      <c r="A1152" s="1" t="s">
        <v>63</v>
      </c>
      <c r="B1152" t="s">
        <v>71</v>
      </c>
      <c r="C1152" t="str">
        <f>LOOKUP(A1152,'DATA SHEET'!$A$2:$A$253,'DATA SHEET'!$E$2:$E$253)</f>
        <v>20227857</v>
      </c>
      <c r="D1152">
        <f>LOOKUP(A1152,'DATA SHEET'!$A$2:$A$253,'DATA SHEET'!$G$2:$G$253)</f>
        <v>6.35</v>
      </c>
      <c r="E1152" t="str">
        <f>LOOKUP($A1152,'DATA SHEET'!$A$2:$A$253,'DATA SHEET'!$H$2:$H$253)</f>
        <v>43.171783</v>
      </c>
      <c r="F1152" t="str">
        <f>LOOKUP($A1152,'DATA SHEET'!$A$2:$A$253,'DATA SHEET'!$I$2:$I$253)</f>
        <v xml:space="preserve"> -79.265237</v>
      </c>
      <c r="G1152">
        <f>LOOKUP($A1152,'DATA SHEET'!$A$2:$A$253,'DATA SHEET'!$J$2:$J$253)</f>
        <v>17</v>
      </c>
      <c r="H1152" t="str">
        <f>LOOKUP($A1152,'DATA SHEET'!$A$2:$A$253,'DATA SHEET'!$K$2:$K$253)</f>
        <v>Mostly Sunny</v>
      </c>
      <c r="I1152" t="str">
        <f>LOOKUP($A1152,'DATA SHEET'!$A$2:$A$253,'DATA SHEET'!$T$2:$T$253)</f>
        <v>SMALL</v>
      </c>
      <c r="J1152" t="str">
        <f>LOOKUP($A1152,'DATA SHEET'!$A$2:$A$253,'DATA SHEET'!$R$2:$R$253)</f>
        <v>NO</v>
      </c>
      <c r="K1152" t="str">
        <f>LOOKUP($A1152,'DATA SHEET'!$A$2:$A$253,'DATA SHEET'!$O$2:$O$253)</f>
        <v>Commercial</v>
      </c>
      <c r="L1152" t="s">
        <v>15</v>
      </c>
      <c r="M1152">
        <v>0.29062492431642595</v>
      </c>
      <c r="N1152" t="s">
        <v>16</v>
      </c>
      <c r="O1152">
        <v>1.006</v>
      </c>
    </row>
    <row r="1153" spans="1:15" x14ac:dyDescent="0.25">
      <c r="A1153" s="1" t="s">
        <v>63</v>
      </c>
      <c r="B1153" t="s">
        <v>71</v>
      </c>
      <c r="C1153" t="str">
        <f>LOOKUP(A1153,'DATA SHEET'!$A$2:$A$253,'DATA SHEET'!$E$2:$E$253)</f>
        <v>20227857</v>
      </c>
      <c r="D1153">
        <f>LOOKUP(A1153,'DATA SHEET'!$A$2:$A$253,'DATA SHEET'!$G$2:$G$253)</f>
        <v>6.35</v>
      </c>
      <c r="E1153" t="str">
        <f>LOOKUP($A1153,'DATA SHEET'!$A$2:$A$253,'DATA SHEET'!$H$2:$H$253)</f>
        <v>43.171783</v>
      </c>
      <c r="F1153" t="str">
        <f>LOOKUP($A1153,'DATA SHEET'!$A$2:$A$253,'DATA SHEET'!$I$2:$I$253)</f>
        <v xml:space="preserve"> -79.265237</v>
      </c>
      <c r="G1153">
        <f>LOOKUP($A1153,'DATA SHEET'!$A$2:$A$253,'DATA SHEET'!$J$2:$J$253)</f>
        <v>17</v>
      </c>
      <c r="H1153" t="str">
        <f>LOOKUP($A1153,'DATA SHEET'!$A$2:$A$253,'DATA SHEET'!$K$2:$K$253)</f>
        <v>Mostly Sunny</v>
      </c>
      <c r="I1153" t="str">
        <f>LOOKUP($A1153,'DATA SHEET'!$A$2:$A$253,'DATA SHEET'!$T$2:$T$253)</f>
        <v>SMALL</v>
      </c>
      <c r="J1153" t="str">
        <f>LOOKUP($A1153,'DATA SHEET'!$A$2:$A$253,'DATA SHEET'!$R$2:$R$253)</f>
        <v>NO</v>
      </c>
      <c r="K1153" t="str">
        <f>LOOKUP($A1153,'DATA SHEET'!$A$2:$A$253,'DATA SHEET'!$O$2:$O$253)</f>
        <v>Commercial</v>
      </c>
      <c r="L1153" t="s">
        <v>15</v>
      </c>
      <c r="M1153">
        <v>0.29062492431642595</v>
      </c>
      <c r="N1153" t="s">
        <v>16</v>
      </c>
      <c r="O1153">
        <v>0.499</v>
      </c>
    </row>
    <row r="1154" spans="1:15" x14ac:dyDescent="0.25">
      <c r="A1154" s="1" t="s">
        <v>63</v>
      </c>
      <c r="B1154" t="s">
        <v>71</v>
      </c>
      <c r="C1154" t="str">
        <f>LOOKUP(A1154,'DATA SHEET'!$A$2:$A$253,'DATA SHEET'!$E$2:$E$253)</f>
        <v>20227857</v>
      </c>
      <c r="D1154">
        <f>LOOKUP(A1154,'DATA SHEET'!$A$2:$A$253,'DATA SHEET'!$G$2:$G$253)</f>
        <v>6.35</v>
      </c>
      <c r="E1154" t="str">
        <f>LOOKUP($A1154,'DATA SHEET'!$A$2:$A$253,'DATA SHEET'!$H$2:$H$253)</f>
        <v>43.171783</v>
      </c>
      <c r="F1154" t="str">
        <f>LOOKUP($A1154,'DATA SHEET'!$A$2:$A$253,'DATA SHEET'!$I$2:$I$253)</f>
        <v xml:space="preserve"> -79.265237</v>
      </c>
      <c r="G1154">
        <f>LOOKUP($A1154,'DATA SHEET'!$A$2:$A$253,'DATA SHEET'!$J$2:$J$253)</f>
        <v>17</v>
      </c>
      <c r="H1154" t="str">
        <f>LOOKUP($A1154,'DATA SHEET'!$A$2:$A$253,'DATA SHEET'!$K$2:$K$253)</f>
        <v>Mostly Sunny</v>
      </c>
      <c r="I1154" t="str">
        <f>LOOKUP($A1154,'DATA SHEET'!$A$2:$A$253,'DATA SHEET'!$T$2:$T$253)</f>
        <v>SMALL</v>
      </c>
      <c r="J1154" t="str">
        <f>LOOKUP($A1154,'DATA SHEET'!$A$2:$A$253,'DATA SHEET'!$R$2:$R$253)</f>
        <v>NO</v>
      </c>
      <c r="K1154" t="str">
        <f>LOOKUP($A1154,'DATA SHEET'!$A$2:$A$253,'DATA SHEET'!$O$2:$O$253)</f>
        <v>Commercial</v>
      </c>
      <c r="L1154" t="s">
        <v>15</v>
      </c>
      <c r="M1154">
        <v>0.29062492431642595</v>
      </c>
      <c r="N1154" t="s">
        <v>16</v>
      </c>
      <c r="O1154">
        <v>0.999</v>
      </c>
    </row>
    <row r="1155" spans="1:15" x14ac:dyDescent="0.25">
      <c r="A1155" s="1" t="s">
        <v>63</v>
      </c>
      <c r="B1155" t="s">
        <v>71</v>
      </c>
      <c r="C1155" t="str">
        <f>LOOKUP(A1155,'DATA SHEET'!$A$2:$A$253,'DATA SHEET'!$E$2:$E$253)</f>
        <v>20227857</v>
      </c>
      <c r="D1155">
        <f>LOOKUP(A1155,'DATA SHEET'!$A$2:$A$253,'DATA SHEET'!$G$2:$G$253)</f>
        <v>6.35</v>
      </c>
      <c r="E1155" t="str">
        <f>LOOKUP($A1155,'DATA SHEET'!$A$2:$A$253,'DATA SHEET'!$H$2:$H$253)</f>
        <v>43.171783</v>
      </c>
      <c r="F1155" t="str">
        <f>LOOKUP($A1155,'DATA SHEET'!$A$2:$A$253,'DATA SHEET'!$I$2:$I$253)</f>
        <v xml:space="preserve"> -79.265237</v>
      </c>
      <c r="G1155">
        <f>LOOKUP($A1155,'DATA SHEET'!$A$2:$A$253,'DATA SHEET'!$J$2:$J$253)</f>
        <v>17</v>
      </c>
      <c r="H1155" t="str">
        <f>LOOKUP($A1155,'DATA SHEET'!$A$2:$A$253,'DATA SHEET'!$K$2:$K$253)</f>
        <v>Mostly Sunny</v>
      </c>
      <c r="I1155" t="str">
        <f>LOOKUP($A1155,'DATA SHEET'!$A$2:$A$253,'DATA SHEET'!$T$2:$T$253)</f>
        <v>SMALL</v>
      </c>
      <c r="J1155" t="str">
        <f>LOOKUP($A1155,'DATA SHEET'!$A$2:$A$253,'DATA SHEET'!$R$2:$R$253)</f>
        <v>NO</v>
      </c>
      <c r="K1155" t="str">
        <f>LOOKUP($A1155,'DATA SHEET'!$A$2:$A$253,'DATA SHEET'!$O$2:$O$253)</f>
        <v>Commercial</v>
      </c>
      <c r="L1155" t="s">
        <v>15</v>
      </c>
      <c r="M1155">
        <v>0.29062492431642595</v>
      </c>
      <c r="N1155" t="s">
        <v>16</v>
      </c>
      <c r="O1155">
        <v>0.499</v>
      </c>
    </row>
    <row r="1156" spans="1:15" x14ac:dyDescent="0.25">
      <c r="A1156" s="1" t="s">
        <v>63</v>
      </c>
      <c r="B1156" t="s">
        <v>71</v>
      </c>
      <c r="C1156" t="str">
        <f>LOOKUP(A1156,'DATA SHEET'!$A$2:$A$253,'DATA SHEET'!$E$2:$E$253)</f>
        <v>20227857</v>
      </c>
      <c r="D1156">
        <f>LOOKUP(A1156,'DATA SHEET'!$A$2:$A$253,'DATA SHEET'!$G$2:$G$253)</f>
        <v>6.35</v>
      </c>
      <c r="E1156" t="str">
        <f>LOOKUP($A1156,'DATA SHEET'!$A$2:$A$253,'DATA SHEET'!$H$2:$H$253)</f>
        <v>43.171783</v>
      </c>
      <c r="F1156" t="str">
        <f>LOOKUP($A1156,'DATA SHEET'!$A$2:$A$253,'DATA SHEET'!$I$2:$I$253)</f>
        <v xml:space="preserve"> -79.265237</v>
      </c>
      <c r="G1156">
        <f>LOOKUP($A1156,'DATA SHEET'!$A$2:$A$253,'DATA SHEET'!$J$2:$J$253)</f>
        <v>17</v>
      </c>
      <c r="H1156" t="str">
        <f>LOOKUP($A1156,'DATA SHEET'!$A$2:$A$253,'DATA SHEET'!$K$2:$K$253)</f>
        <v>Mostly Sunny</v>
      </c>
      <c r="I1156" t="str">
        <f>LOOKUP($A1156,'DATA SHEET'!$A$2:$A$253,'DATA SHEET'!$T$2:$T$253)</f>
        <v>SMALL</v>
      </c>
      <c r="J1156" t="str">
        <f>LOOKUP($A1156,'DATA SHEET'!$A$2:$A$253,'DATA SHEET'!$R$2:$R$253)</f>
        <v>NO</v>
      </c>
      <c r="K1156" t="str">
        <f>LOOKUP($A1156,'DATA SHEET'!$A$2:$A$253,'DATA SHEET'!$O$2:$O$253)</f>
        <v>Commercial</v>
      </c>
      <c r="L1156" t="s">
        <v>15</v>
      </c>
      <c r="M1156">
        <v>0.29062492431642595</v>
      </c>
      <c r="N1156" t="s">
        <v>16</v>
      </c>
      <c r="O1156">
        <v>2.2490000000000001</v>
      </c>
    </row>
    <row r="1157" spans="1:15" x14ac:dyDescent="0.25">
      <c r="A1157" s="1" t="s">
        <v>63</v>
      </c>
      <c r="B1157" t="s">
        <v>71</v>
      </c>
      <c r="C1157" t="str">
        <f>LOOKUP(A1157,'DATA SHEET'!$A$2:$A$253,'DATA SHEET'!$E$2:$E$253)</f>
        <v>20227857</v>
      </c>
      <c r="D1157">
        <f>LOOKUP(A1157,'DATA SHEET'!$A$2:$A$253,'DATA SHEET'!$G$2:$G$253)</f>
        <v>6.35</v>
      </c>
      <c r="E1157" t="str">
        <f>LOOKUP($A1157,'DATA SHEET'!$A$2:$A$253,'DATA SHEET'!$H$2:$H$253)</f>
        <v>43.171783</v>
      </c>
      <c r="F1157" t="str">
        <f>LOOKUP($A1157,'DATA SHEET'!$A$2:$A$253,'DATA SHEET'!$I$2:$I$253)</f>
        <v xml:space="preserve"> -79.265237</v>
      </c>
      <c r="G1157">
        <f>LOOKUP($A1157,'DATA SHEET'!$A$2:$A$253,'DATA SHEET'!$J$2:$J$253)</f>
        <v>17</v>
      </c>
      <c r="H1157" t="str">
        <f>LOOKUP($A1157,'DATA SHEET'!$A$2:$A$253,'DATA SHEET'!$K$2:$K$253)</f>
        <v>Mostly Sunny</v>
      </c>
      <c r="I1157" t="str">
        <f>LOOKUP($A1157,'DATA SHEET'!$A$2:$A$253,'DATA SHEET'!$T$2:$T$253)</f>
        <v>SMALL</v>
      </c>
      <c r="J1157" t="str">
        <f>LOOKUP($A1157,'DATA SHEET'!$A$2:$A$253,'DATA SHEET'!$R$2:$R$253)</f>
        <v>NO</v>
      </c>
      <c r="K1157" t="str">
        <f>LOOKUP($A1157,'DATA SHEET'!$A$2:$A$253,'DATA SHEET'!$O$2:$O$253)</f>
        <v>Commercial</v>
      </c>
      <c r="L1157" t="s">
        <v>15</v>
      </c>
      <c r="M1157">
        <v>0.29062492431642595</v>
      </c>
      <c r="N1157" t="s">
        <v>16</v>
      </c>
      <c r="O1157">
        <v>1.2490000000000001</v>
      </c>
    </row>
    <row r="1158" spans="1:15" x14ac:dyDescent="0.25">
      <c r="A1158" s="1" t="s">
        <v>63</v>
      </c>
      <c r="B1158" t="s">
        <v>71</v>
      </c>
      <c r="C1158" t="str">
        <f>LOOKUP(A1158,'DATA SHEET'!$A$2:$A$253,'DATA SHEET'!$E$2:$E$253)</f>
        <v>20227857</v>
      </c>
      <c r="D1158">
        <f>LOOKUP(A1158,'DATA SHEET'!$A$2:$A$253,'DATA SHEET'!$G$2:$G$253)</f>
        <v>6.35</v>
      </c>
      <c r="E1158" t="str">
        <f>LOOKUP($A1158,'DATA SHEET'!$A$2:$A$253,'DATA SHEET'!$H$2:$H$253)</f>
        <v>43.171783</v>
      </c>
      <c r="F1158" t="str">
        <f>LOOKUP($A1158,'DATA SHEET'!$A$2:$A$253,'DATA SHEET'!$I$2:$I$253)</f>
        <v xml:space="preserve"> -79.265237</v>
      </c>
      <c r="G1158">
        <f>LOOKUP($A1158,'DATA SHEET'!$A$2:$A$253,'DATA SHEET'!$J$2:$J$253)</f>
        <v>17</v>
      </c>
      <c r="H1158" t="str">
        <f>LOOKUP($A1158,'DATA SHEET'!$A$2:$A$253,'DATA SHEET'!$K$2:$K$253)</f>
        <v>Mostly Sunny</v>
      </c>
      <c r="I1158" t="str">
        <f>LOOKUP($A1158,'DATA SHEET'!$A$2:$A$253,'DATA SHEET'!$T$2:$T$253)</f>
        <v>SMALL</v>
      </c>
      <c r="J1158" t="str">
        <f>LOOKUP($A1158,'DATA SHEET'!$A$2:$A$253,'DATA SHEET'!$R$2:$R$253)</f>
        <v>NO</v>
      </c>
      <c r="K1158" t="str">
        <f>LOOKUP($A1158,'DATA SHEET'!$A$2:$A$253,'DATA SHEET'!$O$2:$O$253)</f>
        <v>Commercial</v>
      </c>
      <c r="L1158" t="s">
        <v>15</v>
      </c>
      <c r="M1158">
        <v>0.29062492431642595</v>
      </c>
      <c r="N1158" t="s">
        <v>16</v>
      </c>
      <c r="O1158">
        <v>1.7490000000000001</v>
      </c>
    </row>
    <row r="1159" spans="1:15" x14ac:dyDescent="0.25">
      <c r="A1159" s="1" t="s">
        <v>63</v>
      </c>
      <c r="B1159" t="s">
        <v>71</v>
      </c>
      <c r="C1159" t="str">
        <f>LOOKUP(A1159,'DATA SHEET'!$A$2:$A$253,'DATA SHEET'!$E$2:$E$253)</f>
        <v>20227857</v>
      </c>
      <c r="D1159">
        <f>LOOKUP(A1159,'DATA SHEET'!$A$2:$A$253,'DATA SHEET'!$G$2:$G$253)</f>
        <v>6.35</v>
      </c>
      <c r="E1159" t="str">
        <f>LOOKUP($A1159,'DATA SHEET'!$A$2:$A$253,'DATA SHEET'!$H$2:$H$253)</f>
        <v>43.171783</v>
      </c>
      <c r="F1159" t="str">
        <f>LOOKUP($A1159,'DATA SHEET'!$A$2:$A$253,'DATA SHEET'!$I$2:$I$253)</f>
        <v xml:space="preserve"> -79.265237</v>
      </c>
      <c r="G1159">
        <f>LOOKUP($A1159,'DATA SHEET'!$A$2:$A$253,'DATA SHEET'!$J$2:$J$253)</f>
        <v>17</v>
      </c>
      <c r="H1159" t="str">
        <f>LOOKUP($A1159,'DATA SHEET'!$A$2:$A$253,'DATA SHEET'!$K$2:$K$253)</f>
        <v>Mostly Sunny</v>
      </c>
      <c r="I1159" t="str">
        <f>LOOKUP($A1159,'DATA SHEET'!$A$2:$A$253,'DATA SHEET'!$T$2:$T$253)</f>
        <v>SMALL</v>
      </c>
      <c r="J1159" t="str">
        <f>LOOKUP($A1159,'DATA SHEET'!$A$2:$A$253,'DATA SHEET'!$R$2:$R$253)</f>
        <v>NO</v>
      </c>
      <c r="K1159" t="str">
        <f>LOOKUP($A1159,'DATA SHEET'!$A$2:$A$253,'DATA SHEET'!$O$2:$O$253)</f>
        <v>Commercial</v>
      </c>
      <c r="L1159" t="s">
        <v>15</v>
      </c>
      <c r="M1159">
        <v>0.29062492431642595</v>
      </c>
      <c r="N1159" t="s">
        <v>16</v>
      </c>
      <c r="O1159">
        <v>0.999</v>
      </c>
    </row>
    <row r="1160" spans="1:15" x14ac:dyDescent="0.25">
      <c r="A1160" s="1" t="s">
        <v>63</v>
      </c>
      <c r="B1160" t="s">
        <v>71</v>
      </c>
      <c r="C1160" t="str">
        <f>LOOKUP(A1160,'DATA SHEET'!$A$2:$A$253,'DATA SHEET'!$E$2:$E$253)</f>
        <v>20227857</v>
      </c>
      <c r="D1160">
        <f>LOOKUP(A1160,'DATA SHEET'!$A$2:$A$253,'DATA SHEET'!$G$2:$G$253)</f>
        <v>6.35</v>
      </c>
      <c r="E1160" t="str">
        <f>LOOKUP($A1160,'DATA SHEET'!$A$2:$A$253,'DATA SHEET'!$H$2:$H$253)</f>
        <v>43.171783</v>
      </c>
      <c r="F1160" t="str">
        <f>LOOKUP($A1160,'DATA SHEET'!$A$2:$A$253,'DATA SHEET'!$I$2:$I$253)</f>
        <v xml:space="preserve"> -79.265237</v>
      </c>
      <c r="G1160">
        <f>LOOKUP($A1160,'DATA SHEET'!$A$2:$A$253,'DATA SHEET'!$J$2:$J$253)</f>
        <v>17</v>
      </c>
      <c r="H1160" t="str">
        <f>LOOKUP($A1160,'DATA SHEET'!$A$2:$A$253,'DATA SHEET'!$K$2:$K$253)</f>
        <v>Mostly Sunny</v>
      </c>
      <c r="I1160" t="str">
        <f>LOOKUP($A1160,'DATA SHEET'!$A$2:$A$253,'DATA SHEET'!$T$2:$T$253)</f>
        <v>SMALL</v>
      </c>
      <c r="J1160" t="str">
        <f>LOOKUP($A1160,'DATA SHEET'!$A$2:$A$253,'DATA SHEET'!$R$2:$R$253)</f>
        <v>NO</v>
      </c>
      <c r="K1160" t="str">
        <f>LOOKUP($A1160,'DATA SHEET'!$A$2:$A$253,'DATA SHEET'!$O$2:$O$253)</f>
        <v>Commercial</v>
      </c>
      <c r="L1160" t="s">
        <v>15</v>
      </c>
      <c r="M1160">
        <v>0.29062492431642595</v>
      </c>
      <c r="N1160" t="s">
        <v>16</v>
      </c>
      <c r="O1160">
        <v>0.499</v>
      </c>
    </row>
    <row r="1161" spans="1:15" x14ac:dyDescent="0.25">
      <c r="A1161" s="1" t="s">
        <v>63</v>
      </c>
      <c r="B1161" t="s">
        <v>71</v>
      </c>
      <c r="C1161" t="str">
        <f>LOOKUP(A1161,'DATA SHEET'!$A$2:$A$253,'DATA SHEET'!$E$2:$E$253)</f>
        <v>20227857</v>
      </c>
      <c r="D1161">
        <f>LOOKUP(A1161,'DATA SHEET'!$A$2:$A$253,'DATA SHEET'!$G$2:$G$253)</f>
        <v>6.35</v>
      </c>
      <c r="E1161" t="str">
        <f>LOOKUP($A1161,'DATA SHEET'!$A$2:$A$253,'DATA SHEET'!$H$2:$H$253)</f>
        <v>43.171783</v>
      </c>
      <c r="F1161" t="str">
        <f>LOOKUP($A1161,'DATA SHEET'!$A$2:$A$253,'DATA SHEET'!$I$2:$I$253)</f>
        <v xml:space="preserve"> -79.265237</v>
      </c>
      <c r="G1161">
        <f>LOOKUP($A1161,'DATA SHEET'!$A$2:$A$253,'DATA SHEET'!$J$2:$J$253)</f>
        <v>17</v>
      </c>
      <c r="H1161" t="str">
        <f>LOOKUP($A1161,'DATA SHEET'!$A$2:$A$253,'DATA SHEET'!$K$2:$K$253)</f>
        <v>Mostly Sunny</v>
      </c>
      <c r="I1161" t="str">
        <f>LOOKUP($A1161,'DATA SHEET'!$A$2:$A$253,'DATA SHEET'!$T$2:$T$253)</f>
        <v>SMALL</v>
      </c>
      <c r="J1161" t="str">
        <f>LOOKUP($A1161,'DATA SHEET'!$A$2:$A$253,'DATA SHEET'!$R$2:$R$253)</f>
        <v>NO</v>
      </c>
      <c r="K1161" t="str">
        <f>LOOKUP($A1161,'DATA SHEET'!$A$2:$A$253,'DATA SHEET'!$O$2:$O$253)</f>
        <v>Commercial</v>
      </c>
      <c r="L1161" t="s">
        <v>15</v>
      </c>
      <c r="M1161">
        <v>0.29062492431642595</v>
      </c>
      <c r="N1161" t="s">
        <v>16</v>
      </c>
      <c r="O1161">
        <v>1.2490000000000001</v>
      </c>
    </row>
    <row r="1162" spans="1:15" x14ac:dyDescent="0.25">
      <c r="A1162" s="1" t="s">
        <v>63</v>
      </c>
      <c r="B1162" t="s">
        <v>71</v>
      </c>
      <c r="C1162" t="str">
        <f>LOOKUP(A1162,'DATA SHEET'!$A$2:$A$253,'DATA SHEET'!$E$2:$E$253)</f>
        <v>20227857</v>
      </c>
      <c r="D1162">
        <f>LOOKUP(A1162,'DATA SHEET'!$A$2:$A$253,'DATA SHEET'!$G$2:$G$253)</f>
        <v>6.35</v>
      </c>
      <c r="E1162" t="str">
        <f>LOOKUP($A1162,'DATA SHEET'!$A$2:$A$253,'DATA SHEET'!$H$2:$H$253)</f>
        <v>43.171783</v>
      </c>
      <c r="F1162" t="str">
        <f>LOOKUP($A1162,'DATA SHEET'!$A$2:$A$253,'DATA SHEET'!$I$2:$I$253)</f>
        <v xml:space="preserve"> -79.265237</v>
      </c>
      <c r="G1162">
        <f>LOOKUP($A1162,'DATA SHEET'!$A$2:$A$253,'DATA SHEET'!$J$2:$J$253)</f>
        <v>17</v>
      </c>
      <c r="H1162" t="str">
        <f>LOOKUP($A1162,'DATA SHEET'!$A$2:$A$253,'DATA SHEET'!$K$2:$K$253)</f>
        <v>Mostly Sunny</v>
      </c>
      <c r="I1162" t="str">
        <f>LOOKUP($A1162,'DATA SHEET'!$A$2:$A$253,'DATA SHEET'!$T$2:$T$253)</f>
        <v>SMALL</v>
      </c>
      <c r="J1162" t="str">
        <f>LOOKUP($A1162,'DATA SHEET'!$A$2:$A$253,'DATA SHEET'!$R$2:$R$253)</f>
        <v>NO</v>
      </c>
      <c r="K1162" t="str">
        <f>LOOKUP($A1162,'DATA SHEET'!$A$2:$A$253,'DATA SHEET'!$O$2:$O$253)</f>
        <v>Commercial</v>
      </c>
      <c r="L1162" t="s">
        <v>15</v>
      </c>
      <c r="M1162">
        <v>0.29062492431642595</v>
      </c>
      <c r="N1162" t="s">
        <v>16</v>
      </c>
      <c r="O1162">
        <v>0.749</v>
      </c>
    </row>
    <row r="1163" spans="1:15" x14ac:dyDescent="0.25">
      <c r="A1163" s="1" t="s">
        <v>63</v>
      </c>
      <c r="B1163" t="s">
        <v>71</v>
      </c>
      <c r="C1163" t="str">
        <f>LOOKUP(A1163,'DATA SHEET'!$A$2:$A$253,'DATA SHEET'!$E$2:$E$253)</f>
        <v>20227857</v>
      </c>
      <c r="D1163">
        <f>LOOKUP(A1163,'DATA SHEET'!$A$2:$A$253,'DATA SHEET'!$G$2:$G$253)</f>
        <v>6.35</v>
      </c>
      <c r="E1163" t="str">
        <f>LOOKUP($A1163,'DATA SHEET'!$A$2:$A$253,'DATA SHEET'!$H$2:$H$253)</f>
        <v>43.171783</v>
      </c>
      <c r="F1163" t="str">
        <f>LOOKUP($A1163,'DATA SHEET'!$A$2:$A$253,'DATA SHEET'!$I$2:$I$253)</f>
        <v xml:space="preserve"> -79.265237</v>
      </c>
      <c r="G1163">
        <f>LOOKUP($A1163,'DATA SHEET'!$A$2:$A$253,'DATA SHEET'!$J$2:$J$253)</f>
        <v>17</v>
      </c>
      <c r="H1163" t="str">
        <f>LOOKUP($A1163,'DATA SHEET'!$A$2:$A$253,'DATA SHEET'!$K$2:$K$253)</f>
        <v>Mostly Sunny</v>
      </c>
      <c r="I1163" t="str">
        <f>LOOKUP($A1163,'DATA SHEET'!$A$2:$A$253,'DATA SHEET'!$T$2:$T$253)</f>
        <v>SMALL</v>
      </c>
      <c r="J1163" t="str">
        <f>LOOKUP($A1163,'DATA SHEET'!$A$2:$A$253,'DATA SHEET'!$R$2:$R$253)</f>
        <v>NO</v>
      </c>
      <c r="K1163" t="str">
        <f>LOOKUP($A1163,'DATA SHEET'!$A$2:$A$253,'DATA SHEET'!$O$2:$O$253)</f>
        <v>Commercial</v>
      </c>
      <c r="L1163" t="s">
        <v>15</v>
      </c>
      <c r="M1163">
        <v>0.29062492431642595</v>
      </c>
      <c r="N1163" t="s">
        <v>16</v>
      </c>
      <c r="O1163">
        <v>2.9990000000000001</v>
      </c>
    </row>
    <row r="1164" spans="1:15" x14ac:dyDescent="0.25">
      <c r="A1164" s="1" t="s">
        <v>63</v>
      </c>
      <c r="B1164" t="s">
        <v>71</v>
      </c>
      <c r="C1164" t="str">
        <f>LOOKUP(A1164,'DATA SHEET'!$A$2:$A$253,'DATA SHEET'!$E$2:$E$253)</f>
        <v>20227857</v>
      </c>
      <c r="D1164">
        <f>LOOKUP(A1164,'DATA SHEET'!$A$2:$A$253,'DATA SHEET'!$G$2:$G$253)</f>
        <v>6.35</v>
      </c>
      <c r="E1164" t="str">
        <f>LOOKUP($A1164,'DATA SHEET'!$A$2:$A$253,'DATA SHEET'!$H$2:$H$253)</f>
        <v>43.171783</v>
      </c>
      <c r="F1164" t="str">
        <f>LOOKUP($A1164,'DATA SHEET'!$A$2:$A$253,'DATA SHEET'!$I$2:$I$253)</f>
        <v xml:space="preserve"> -79.265237</v>
      </c>
      <c r="G1164">
        <f>LOOKUP($A1164,'DATA SHEET'!$A$2:$A$253,'DATA SHEET'!$J$2:$J$253)</f>
        <v>17</v>
      </c>
      <c r="H1164" t="str">
        <f>LOOKUP($A1164,'DATA SHEET'!$A$2:$A$253,'DATA SHEET'!$K$2:$K$253)</f>
        <v>Mostly Sunny</v>
      </c>
      <c r="I1164" t="str">
        <f>LOOKUP($A1164,'DATA SHEET'!$A$2:$A$253,'DATA SHEET'!$T$2:$T$253)</f>
        <v>SMALL</v>
      </c>
      <c r="J1164" t="str">
        <f>LOOKUP($A1164,'DATA SHEET'!$A$2:$A$253,'DATA SHEET'!$R$2:$R$253)</f>
        <v>NO</v>
      </c>
      <c r="K1164" t="str">
        <f>LOOKUP($A1164,'DATA SHEET'!$A$2:$A$253,'DATA SHEET'!$O$2:$O$253)</f>
        <v>Commercial</v>
      </c>
      <c r="L1164" t="s">
        <v>15</v>
      </c>
      <c r="M1164">
        <v>0.29062492431642595</v>
      </c>
      <c r="N1164" t="s">
        <v>16</v>
      </c>
      <c r="O1164">
        <v>2.2490000000000001</v>
      </c>
    </row>
    <row r="1165" spans="1:15" x14ac:dyDescent="0.25">
      <c r="A1165" s="1" t="s">
        <v>63</v>
      </c>
      <c r="B1165" t="s">
        <v>71</v>
      </c>
      <c r="C1165" t="str">
        <f>LOOKUP(A1165,'DATA SHEET'!$A$2:$A$253,'DATA SHEET'!$E$2:$E$253)</f>
        <v>20227857</v>
      </c>
      <c r="D1165">
        <f>LOOKUP(A1165,'DATA SHEET'!$A$2:$A$253,'DATA SHEET'!$G$2:$G$253)</f>
        <v>6.35</v>
      </c>
      <c r="E1165" t="str">
        <f>LOOKUP($A1165,'DATA SHEET'!$A$2:$A$253,'DATA SHEET'!$H$2:$H$253)</f>
        <v>43.171783</v>
      </c>
      <c r="F1165" t="str">
        <f>LOOKUP($A1165,'DATA SHEET'!$A$2:$A$253,'DATA SHEET'!$I$2:$I$253)</f>
        <v xml:space="preserve"> -79.265237</v>
      </c>
      <c r="G1165">
        <f>LOOKUP($A1165,'DATA SHEET'!$A$2:$A$253,'DATA SHEET'!$J$2:$J$253)</f>
        <v>17</v>
      </c>
      <c r="H1165" t="str">
        <f>LOOKUP($A1165,'DATA SHEET'!$A$2:$A$253,'DATA SHEET'!$K$2:$K$253)</f>
        <v>Mostly Sunny</v>
      </c>
      <c r="I1165" t="str">
        <f>LOOKUP($A1165,'DATA SHEET'!$A$2:$A$253,'DATA SHEET'!$T$2:$T$253)</f>
        <v>SMALL</v>
      </c>
      <c r="J1165" t="str">
        <f>LOOKUP($A1165,'DATA SHEET'!$A$2:$A$253,'DATA SHEET'!$R$2:$R$253)</f>
        <v>NO</v>
      </c>
      <c r="K1165" t="str">
        <f>LOOKUP($A1165,'DATA SHEET'!$A$2:$A$253,'DATA SHEET'!$O$2:$O$253)</f>
        <v>Commercial</v>
      </c>
      <c r="L1165" t="s">
        <v>15</v>
      </c>
      <c r="M1165">
        <v>0.29062492431642595</v>
      </c>
      <c r="N1165" t="s">
        <v>16</v>
      </c>
      <c r="O1165">
        <v>3.4990000000000001</v>
      </c>
    </row>
    <row r="1166" spans="1:15" x14ac:dyDescent="0.25">
      <c r="A1166" s="1" t="s">
        <v>63</v>
      </c>
      <c r="B1166" t="s">
        <v>71</v>
      </c>
      <c r="C1166" t="str">
        <f>LOOKUP(A1166,'DATA SHEET'!$A$2:$A$253,'DATA SHEET'!$E$2:$E$253)</f>
        <v>20227857</v>
      </c>
      <c r="D1166">
        <f>LOOKUP(A1166,'DATA SHEET'!$A$2:$A$253,'DATA SHEET'!$G$2:$G$253)</f>
        <v>6.35</v>
      </c>
      <c r="E1166" t="str">
        <f>LOOKUP($A1166,'DATA SHEET'!$A$2:$A$253,'DATA SHEET'!$H$2:$H$253)</f>
        <v>43.171783</v>
      </c>
      <c r="F1166" t="str">
        <f>LOOKUP($A1166,'DATA SHEET'!$A$2:$A$253,'DATA SHEET'!$I$2:$I$253)</f>
        <v xml:space="preserve"> -79.265237</v>
      </c>
      <c r="G1166">
        <f>LOOKUP($A1166,'DATA SHEET'!$A$2:$A$253,'DATA SHEET'!$J$2:$J$253)</f>
        <v>17</v>
      </c>
      <c r="H1166" t="str">
        <f>LOOKUP($A1166,'DATA SHEET'!$A$2:$A$253,'DATA SHEET'!$K$2:$K$253)</f>
        <v>Mostly Sunny</v>
      </c>
      <c r="I1166" t="str">
        <f>LOOKUP($A1166,'DATA SHEET'!$A$2:$A$253,'DATA SHEET'!$T$2:$T$253)</f>
        <v>SMALL</v>
      </c>
      <c r="J1166" t="str">
        <f>LOOKUP($A1166,'DATA SHEET'!$A$2:$A$253,'DATA SHEET'!$R$2:$R$253)</f>
        <v>NO</v>
      </c>
      <c r="K1166" t="str">
        <f>LOOKUP($A1166,'DATA SHEET'!$A$2:$A$253,'DATA SHEET'!$O$2:$O$253)</f>
        <v>Commercial</v>
      </c>
      <c r="L1166" t="s">
        <v>15</v>
      </c>
      <c r="M1166">
        <v>0.29062492431642595</v>
      </c>
      <c r="N1166" t="s">
        <v>16</v>
      </c>
      <c r="O1166">
        <v>3.052</v>
      </c>
    </row>
    <row r="1167" spans="1:15" x14ac:dyDescent="0.25">
      <c r="A1167" s="1" t="s">
        <v>63</v>
      </c>
      <c r="B1167" t="s">
        <v>71</v>
      </c>
      <c r="C1167" t="str">
        <f>LOOKUP(A1167,'DATA SHEET'!$A$2:$A$253,'DATA SHEET'!$E$2:$E$253)</f>
        <v>20227857</v>
      </c>
      <c r="D1167">
        <f>LOOKUP(A1167,'DATA SHEET'!$A$2:$A$253,'DATA SHEET'!$G$2:$G$253)</f>
        <v>6.35</v>
      </c>
      <c r="E1167" t="str">
        <f>LOOKUP($A1167,'DATA SHEET'!$A$2:$A$253,'DATA SHEET'!$H$2:$H$253)</f>
        <v>43.171783</v>
      </c>
      <c r="F1167" t="str">
        <f>LOOKUP($A1167,'DATA SHEET'!$A$2:$A$253,'DATA SHEET'!$I$2:$I$253)</f>
        <v xml:space="preserve"> -79.265237</v>
      </c>
      <c r="G1167">
        <f>LOOKUP($A1167,'DATA SHEET'!$A$2:$A$253,'DATA SHEET'!$J$2:$J$253)</f>
        <v>17</v>
      </c>
      <c r="H1167" t="str">
        <f>LOOKUP($A1167,'DATA SHEET'!$A$2:$A$253,'DATA SHEET'!$K$2:$K$253)</f>
        <v>Mostly Sunny</v>
      </c>
      <c r="I1167" t="str">
        <f>LOOKUP($A1167,'DATA SHEET'!$A$2:$A$253,'DATA SHEET'!$T$2:$T$253)</f>
        <v>SMALL</v>
      </c>
      <c r="J1167" t="str">
        <f>LOOKUP($A1167,'DATA SHEET'!$A$2:$A$253,'DATA SHEET'!$R$2:$R$253)</f>
        <v>NO</v>
      </c>
      <c r="K1167" t="str">
        <f>LOOKUP($A1167,'DATA SHEET'!$A$2:$A$253,'DATA SHEET'!$O$2:$O$253)</f>
        <v>Commercial</v>
      </c>
      <c r="L1167" t="s">
        <v>15</v>
      </c>
      <c r="M1167">
        <v>0.29062492431642595</v>
      </c>
      <c r="N1167" t="s">
        <v>16</v>
      </c>
      <c r="O1167">
        <v>0.999</v>
      </c>
    </row>
    <row r="1168" spans="1:15" x14ac:dyDescent="0.25">
      <c r="A1168" s="1" t="s">
        <v>63</v>
      </c>
      <c r="B1168" t="s">
        <v>71</v>
      </c>
      <c r="C1168" t="str">
        <f>LOOKUP(A1168,'DATA SHEET'!$A$2:$A$253,'DATA SHEET'!$E$2:$E$253)</f>
        <v>20227857</v>
      </c>
      <c r="D1168">
        <f>LOOKUP(A1168,'DATA SHEET'!$A$2:$A$253,'DATA SHEET'!$G$2:$G$253)</f>
        <v>6.35</v>
      </c>
      <c r="E1168" t="str">
        <f>LOOKUP($A1168,'DATA SHEET'!$A$2:$A$253,'DATA SHEET'!$H$2:$H$253)</f>
        <v>43.171783</v>
      </c>
      <c r="F1168" t="str">
        <f>LOOKUP($A1168,'DATA SHEET'!$A$2:$A$253,'DATA SHEET'!$I$2:$I$253)</f>
        <v xml:space="preserve"> -79.265237</v>
      </c>
      <c r="G1168">
        <f>LOOKUP($A1168,'DATA SHEET'!$A$2:$A$253,'DATA SHEET'!$J$2:$J$253)</f>
        <v>17</v>
      </c>
      <c r="H1168" t="str">
        <f>LOOKUP($A1168,'DATA SHEET'!$A$2:$A$253,'DATA SHEET'!$K$2:$K$253)</f>
        <v>Mostly Sunny</v>
      </c>
      <c r="I1168" t="str">
        <f>LOOKUP($A1168,'DATA SHEET'!$A$2:$A$253,'DATA SHEET'!$T$2:$T$253)</f>
        <v>SMALL</v>
      </c>
      <c r="J1168" t="str">
        <f>LOOKUP($A1168,'DATA SHEET'!$A$2:$A$253,'DATA SHEET'!$R$2:$R$253)</f>
        <v>NO</v>
      </c>
      <c r="K1168" t="str">
        <f>LOOKUP($A1168,'DATA SHEET'!$A$2:$A$253,'DATA SHEET'!$O$2:$O$253)</f>
        <v>Commercial</v>
      </c>
      <c r="L1168" t="s">
        <v>15</v>
      </c>
      <c r="M1168">
        <v>0.29062492431642595</v>
      </c>
      <c r="N1168" t="s">
        <v>16</v>
      </c>
      <c r="O1168">
        <v>3.4990000000000001</v>
      </c>
    </row>
    <row r="1169" spans="1:15" x14ac:dyDescent="0.25">
      <c r="A1169" s="1" t="s">
        <v>63</v>
      </c>
      <c r="B1169" t="s">
        <v>71</v>
      </c>
      <c r="C1169" t="str">
        <f>LOOKUP(A1169,'DATA SHEET'!$A$2:$A$253,'DATA SHEET'!$E$2:$E$253)</f>
        <v>20227857</v>
      </c>
      <c r="D1169">
        <f>LOOKUP(A1169,'DATA SHEET'!$A$2:$A$253,'DATA SHEET'!$G$2:$G$253)</f>
        <v>6.35</v>
      </c>
      <c r="E1169" t="str">
        <f>LOOKUP($A1169,'DATA SHEET'!$A$2:$A$253,'DATA SHEET'!$H$2:$H$253)</f>
        <v>43.171783</v>
      </c>
      <c r="F1169" t="str">
        <f>LOOKUP($A1169,'DATA SHEET'!$A$2:$A$253,'DATA SHEET'!$I$2:$I$253)</f>
        <v xml:space="preserve"> -79.265237</v>
      </c>
      <c r="G1169">
        <f>LOOKUP($A1169,'DATA SHEET'!$A$2:$A$253,'DATA SHEET'!$J$2:$J$253)</f>
        <v>17</v>
      </c>
      <c r="H1169" t="str">
        <f>LOOKUP($A1169,'DATA SHEET'!$A$2:$A$253,'DATA SHEET'!$K$2:$K$253)</f>
        <v>Mostly Sunny</v>
      </c>
      <c r="I1169" t="str">
        <f>LOOKUP($A1169,'DATA SHEET'!$A$2:$A$253,'DATA SHEET'!$T$2:$T$253)</f>
        <v>SMALL</v>
      </c>
      <c r="J1169" t="str">
        <f>LOOKUP($A1169,'DATA SHEET'!$A$2:$A$253,'DATA SHEET'!$R$2:$R$253)</f>
        <v>NO</v>
      </c>
      <c r="K1169" t="str">
        <f>LOOKUP($A1169,'DATA SHEET'!$A$2:$A$253,'DATA SHEET'!$O$2:$O$253)</f>
        <v>Commercial</v>
      </c>
      <c r="L1169" t="s">
        <v>15</v>
      </c>
      <c r="M1169">
        <v>0.29062492431642595</v>
      </c>
      <c r="N1169" t="s">
        <v>16</v>
      </c>
      <c r="O1169">
        <v>1.7490000000000001</v>
      </c>
    </row>
    <row r="1170" spans="1:15" x14ac:dyDescent="0.25">
      <c r="A1170" s="1" t="s">
        <v>63</v>
      </c>
      <c r="B1170" t="s">
        <v>71</v>
      </c>
      <c r="C1170" t="str">
        <f>LOOKUP(A1170,'DATA SHEET'!$A$2:$A$253,'DATA SHEET'!$E$2:$E$253)</f>
        <v>20227857</v>
      </c>
      <c r="D1170">
        <f>LOOKUP(A1170,'DATA SHEET'!$A$2:$A$253,'DATA SHEET'!$G$2:$G$253)</f>
        <v>6.35</v>
      </c>
      <c r="E1170" t="str">
        <f>LOOKUP($A1170,'DATA SHEET'!$A$2:$A$253,'DATA SHEET'!$H$2:$H$253)</f>
        <v>43.171783</v>
      </c>
      <c r="F1170" t="str">
        <f>LOOKUP($A1170,'DATA SHEET'!$A$2:$A$253,'DATA SHEET'!$I$2:$I$253)</f>
        <v xml:space="preserve"> -79.265237</v>
      </c>
      <c r="G1170">
        <f>LOOKUP($A1170,'DATA SHEET'!$A$2:$A$253,'DATA SHEET'!$J$2:$J$253)</f>
        <v>17</v>
      </c>
      <c r="H1170" t="str">
        <f>LOOKUP($A1170,'DATA SHEET'!$A$2:$A$253,'DATA SHEET'!$K$2:$K$253)</f>
        <v>Mostly Sunny</v>
      </c>
      <c r="I1170" t="str">
        <f>LOOKUP($A1170,'DATA SHEET'!$A$2:$A$253,'DATA SHEET'!$T$2:$T$253)</f>
        <v>SMALL</v>
      </c>
      <c r="J1170" t="str">
        <f>LOOKUP($A1170,'DATA SHEET'!$A$2:$A$253,'DATA SHEET'!$R$2:$R$253)</f>
        <v>NO</v>
      </c>
      <c r="K1170" t="str">
        <f>LOOKUP($A1170,'DATA SHEET'!$A$2:$A$253,'DATA SHEET'!$O$2:$O$253)</f>
        <v>Commercial</v>
      </c>
      <c r="L1170" t="s">
        <v>15</v>
      </c>
      <c r="M1170">
        <v>0.29062492431642595</v>
      </c>
      <c r="N1170" t="s">
        <v>16</v>
      </c>
      <c r="O1170">
        <v>1.762</v>
      </c>
    </row>
    <row r="1171" spans="1:15" x14ac:dyDescent="0.25">
      <c r="A1171" s="1" t="s">
        <v>63</v>
      </c>
      <c r="B1171" t="s">
        <v>71</v>
      </c>
      <c r="C1171" t="str">
        <f>LOOKUP(A1171,'DATA SHEET'!$A$2:$A$253,'DATA SHEET'!$E$2:$E$253)</f>
        <v>20227857</v>
      </c>
      <c r="D1171">
        <f>LOOKUP(A1171,'DATA SHEET'!$A$2:$A$253,'DATA SHEET'!$G$2:$G$253)</f>
        <v>6.35</v>
      </c>
      <c r="E1171" t="str">
        <f>LOOKUP($A1171,'DATA SHEET'!$A$2:$A$253,'DATA SHEET'!$H$2:$H$253)</f>
        <v>43.171783</v>
      </c>
      <c r="F1171" t="str">
        <f>LOOKUP($A1171,'DATA SHEET'!$A$2:$A$253,'DATA SHEET'!$I$2:$I$253)</f>
        <v xml:space="preserve"> -79.265237</v>
      </c>
      <c r="G1171">
        <f>LOOKUP($A1171,'DATA SHEET'!$A$2:$A$253,'DATA SHEET'!$J$2:$J$253)</f>
        <v>17</v>
      </c>
      <c r="H1171" t="str">
        <f>LOOKUP($A1171,'DATA SHEET'!$A$2:$A$253,'DATA SHEET'!$K$2:$K$253)</f>
        <v>Mostly Sunny</v>
      </c>
      <c r="I1171" t="str">
        <f>LOOKUP($A1171,'DATA SHEET'!$A$2:$A$253,'DATA SHEET'!$T$2:$T$253)</f>
        <v>SMALL</v>
      </c>
      <c r="J1171" t="str">
        <f>LOOKUP($A1171,'DATA SHEET'!$A$2:$A$253,'DATA SHEET'!$R$2:$R$253)</f>
        <v>NO</v>
      </c>
      <c r="K1171" t="str">
        <f>LOOKUP($A1171,'DATA SHEET'!$A$2:$A$253,'DATA SHEET'!$O$2:$O$253)</f>
        <v>Commercial</v>
      </c>
      <c r="L1171" t="s">
        <v>15</v>
      </c>
      <c r="M1171">
        <v>0.29062492431642595</v>
      </c>
      <c r="N1171" t="s">
        <v>16</v>
      </c>
      <c r="O1171">
        <v>2.2490000000000001</v>
      </c>
    </row>
    <row r="1172" spans="1:15" x14ac:dyDescent="0.25">
      <c r="A1172" s="1" t="s">
        <v>63</v>
      </c>
      <c r="B1172" t="s">
        <v>71</v>
      </c>
      <c r="C1172" t="str">
        <f>LOOKUP(A1172,'DATA SHEET'!$A$2:$A$253,'DATA SHEET'!$E$2:$E$253)</f>
        <v>20227857</v>
      </c>
      <c r="D1172">
        <f>LOOKUP(A1172,'DATA SHEET'!$A$2:$A$253,'DATA SHEET'!$G$2:$G$253)</f>
        <v>6.35</v>
      </c>
      <c r="E1172" t="str">
        <f>LOOKUP($A1172,'DATA SHEET'!$A$2:$A$253,'DATA SHEET'!$H$2:$H$253)</f>
        <v>43.171783</v>
      </c>
      <c r="F1172" t="str">
        <f>LOOKUP($A1172,'DATA SHEET'!$A$2:$A$253,'DATA SHEET'!$I$2:$I$253)</f>
        <v xml:space="preserve"> -79.265237</v>
      </c>
      <c r="G1172">
        <f>LOOKUP($A1172,'DATA SHEET'!$A$2:$A$253,'DATA SHEET'!$J$2:$J$253)</f>
        <v>17</v>
      </c>
      <c r="H1172" t="str">
        <f>LOOKUP($A1172,'DATA SHEET'!$A$2:$A$253,'DATA SHEET'!$K$2:$K$253)</f>
        <v>Mostly Sunny</v>
      </c>
      <c r="I1172" t="str">
        <f>LOOKUP($A1172,'DATA SHEET'!$A$2:$A$253,'DATA SHEET'!$T$2:$T$253)</f>
        <v>SMALL</v>
      </c>
      <c r="J1172" t="str">
        <f>LOOKUP($A1172,'DATA SHEET'!$A$2:$A$253,'DATA SHEET'!$R$2:$R$253)</f>
        <v>NO</v>
      </c>
      <c r="K1172" t="str">
        <f>LOOKUP($A1172,'DATA SHEET'!$A$2:$A$253,'DATA SHEET'!$O$2:$O$253)</f>
        <v>Commercial</v>
      </c>
      <c r="L1172" t="s">
        <v>15</v>
      </c>
      <c r="M1172">
        <v>0.29062492431642595</v>
      </c>
      <c r="N1172" t="s">
        <v>16</v>
      </c>
      <c r="O1172">
        <v>0.999</v>
      </c>
    </row>
    <row r="1173" spans="1:15" x14ac:dyDescent="0.25">
      <c r="A1173" s="1" t="s">
        <v>63</v>
      </c>
      <c r="B1173" t="s">
        <v>71</v>
      </c>
      <c r="C1173" t="str">
        <f>LOOKUP(A1173,'DATA SHEET'!$A$2:$A$253,'DATA SHEET'!$E$2:$E$253)</f>
        <v>20227857</v>
      </c>
      <c r="D1173">
        <f>LOOKUP(A1173,'DATA SHEET'!$A$2:$A$253,'DATA SHEET'!$G$2:$G$253)</f>
        <v>6.35</v>
      </c>
      <c r="E1173" t="str">
        <f>LOOKUP($A1173,'DATA SHEET'!$A$2:$A$253,'DATA SHEET'!$H$2:$H$253)</f>
        <v>43.171783</v>
      </c>
      <c r="F1173" t="str">
        <f>LOOKUP($A1173,'DATA SHEET'!$A$2:$A$253,'DATA SHEET'!$I$2:$I$253)</f>
        <v xml:space="preserve"> -79.265237</v>
      </c>
      <c r="G1173">
        <f>LOOKUP($A1173,'DATA SHEET'!$A$2:$A$253,'DATA SHEET'!$J$2:$J$253)</f>
        <v>17</v>
      </c>
      <c r="H1173" t="str">
        <f>LOOKUP($A1173,'DATA SHEET'!$A$2:$A$253,'DATA SHEET'!$K$2:$K$253)</f>
        <v>Mostly Sunny</v>
      </c>
      <c r="I1173" t="str">
        <f>LOOKUP($A1173,'DATA SHEET'!$A$2:$A$253,'DATA SHEET'!$T$2:$T$253)</f>
        <v>SMALL</v>
      </c>
      <c r="J1173" t="str">
        <f>LOOKUP($A1173,'DATA SHEET'!$A$2:$A$253,'DATA SHEET'!$R$2:$R$253)</f>
        <v>NO</v>
      </c>
      <c r="K1173" t="str">
        <f>LOOKUP($A1173,'DATA SHEET'!$A$2:$A$253,'DATA SHEET'!$O$2:$O$253)</f>
        <v>Commercial</v>
      </c>
      <c r="L1173" t="s">
        <v>15</v>
      </c>
      <c r="M1173">
        <v>0.29062492431642595</v>
      </c>
      <c r="N1173" t="s">
        <v>19</v>
      </c>
      <c r="O1173">
        <v>1.9990000000000001</v>
      </c>
    </row>
    <row r="1174" spans="1:15" x14ac:dyDescent="0.25">
      <c r="A1174" s="1" t="s">
        <v>63</v>
      </c>
      <c r="B1174" t="s">
        <v>71</v>
      </c>
      <c r="C1174" t="str">
        <f>LOOKUP(A1174,'DATA SHEET'!$A$2:$A$253,'DATA SHEET'!$E$2:$E$253)</f>
        <v>20227857</v>
      </c>
      <c r="D1174">
        <f>LOOKUP(A1174,'DATA SHEET'!$A$2:$A$253,'DATA SHEET'!$G$2:$G$253)</f>
        <v>6.35</v>
      </c>
      <c r="E1174" t="str">
        <f>LOOKUP($A1174,'DATA SHEET'!$A$2:$A$253,'DATA SHEET'!$H$2:$H$253)</f>
        <v>43.171783</v>
      </c>
      <c r="F1174" t="str">
        <f>LOOKUP($A1174,'DATA SHEET'!$A$2:$A$253,'DATA SHEET'!$I$2:$I$253)</f>
        <v xml:space="preserve"> -79.265237</v>
      </c>
      <c r="G1174">
        <f>LOOKUP($A1174,'DATA SHEET'!$A$2:$A$253,'DATA SHEET'!$J$2:$J$253)</f>
        <v>17</v>
      </c>
      <c r="H1174" t="str">
        <f>LOOKUP($A1174,'DATA SHEET'!$A$2:$A$253,'DATA SHEET'!$K$2:$K$253)</f>
        <v>Mostly Sunny</v>
      </c>
      <c r="I1174" t="str">
        <f>LOOKUP($A1174,'DATA SHEET'!$A$2:$A$253,'DATA SHEET'!$T$2:$T$253)</f>
        <v>SMALL</v>
      </c>
      <c r="J1174" t="str">
        <f>LOOKUP($A1174,'DATA SHEET'!$A$2:$A$253,'DATA SHEET'!$R$2:$R$253)</f>
        <v>NO</v>
      </c>
      <c r="K1174" t="str">
        <f>LOOKUP($A1174,'DATA SHEET'!$A$2:$A$253,'DATA SHEET'!$O$2:$O$253)</f>
        <v>Commercial</v>
      </c>
      <c r="L1174" t="s">
        <v>15</v>
      </c>
      <c r="M1174">
        <v>0.29062492431642595</v>
      </c>
      <c r="N1174" t="s">
        <v>19</v>
      </c>
      <c r="O1174">
        <v>2.2490000000000001</v>
      </c>
    </row>
    <row r="1175" spans="1:15" x14ac:dyDescent="0.25">
      <c r="A1175" s="1" t="s">
        <v>63</v>
      </c>
      <c r="B1175" t="s">
        <v>71</v>
      </c>
      <c r="C1175" t="str">
        <f>LOOKUP(A1175,'DATA SHEET'!$A$2:$A$253,'DATA SHEET'!$E$2:$E$253)</f>
        <v>20227857</v>
      </c>
      <c r="D1175">
        <f>LOOKUP(A1175,'DATA SHEET'!$A$2:$A$253,'DATA SHEET'!$G$2:$G$253)</f>
        <v>6.35</v>
      </c>
      <c r="E1175" t="str">
        <f>LOOKUP($A1175,'DATA SHEET'!$A$2:$A$253,'DATA SHEET'!$H$2:$H$253)</f>
        <v>43.171783</v>
      </c>
      <c r="F1175" t="str">
        <f>LOOKUP($A1175,'DATA SHEET'!$A$2:$A$253,'DATA SHEET'!$I$2:$I$253)</f>
        <v xml:space="preserve"> -79.265237</v>
      </c>
      <c r="G1175">
        <f>LOOKUP($A1175,'DATA SHEET'!$A$2:$A$253,'DATA SHEET'!$J$2:$J$253)</f>
        <v>17</v>
      </c>
      <c r="H1175" t="str">
        <f>LOOKUP($A1175,'DATA SHEET'!$A$2:$A$253,'DATA SHEET'!$K$2:$K$253)</f>
        <v>Mostly Sunny</v>
      </c>
      <c r="I1175" t="str">
        <f>LOOKUP($A1175,'DATA SHEET'!$A$2:$A$253,'DATA SHEET'!$T$2:$T$253)</f>
        <v>SMALL</v>
      </c>
      <c r="J1175" t="str">
        <f>LOOKUP($A1175,'DATA SHEET'!$A$2:$A$253,'DATA SHEET'!$R$2:$R$253)</f>
        <v>NO</v>
      </c>
      <c r="K1175" t="str">
        <f>LOOKUP($A1175,'DATA SHEET'!$A$2:$A$253,'DATA SHEET'!$O$2:$O$253)</f>
        <v>Commercial</v>
      </c>
      <c r="L1175" t="s">
        <v>15</v>
      </c>
      <c r="M1175">
        <v>0.29062492431642595</v>
      </c>
      <c r="N1175" t="s">
        <v>19</v>
      </c>
      <c r="O1175">
        <v>0.999</v>
      </c>
    </row>
    <row r="1176" spans="1:15" x14ac:dyDescent="0.25">
      <c r="A1176" s="1" t="s">
        <v>63</v>
      </c>
      <c r="B1176" t="s">
        <v>71</v>
      </c>
      <c r="C1176" t="str">
        <f>LOOKUP(A1176,'DATA SHEET'!$A$2:$A$253,'DATA SHEET'!$E$2:$E$253)</f>
        <v>20227857</v>
      </c>
      <c r="D1176">
        <f>LOOKUP(A1176,'DATA SHEET'!$A$2:$A$253,'DATA SHEET'!$G$2:$G$253)</f>
        <v>6.35</v>
      </c>
      <c r="E1176" t="str">
        <f>LOOKUP($A1176,'DATA SHEET'!$A$2:$A$253,'DATA SHEET'!$H$2:$H$253)</f>
        <v>43.171783</v>
      </c>
      <c r="F1176" t="str">
        <f>LOOKUP($A1176,'DATA SHEET'!$A$2:$A$253,'DATA SHEET'!$I$2:$I$253)</f>
        <v xml:space="preserve"> -79.265237</v>
      </c>
      <c r="G1176">
        <f>LOOKUP($A1176,'DATA SHEET'!$A$2:$A$253,'DATA SHEET'!$J$2:$J$253)</f>
        <v>17</v>
      </c>
      <c r="H1176" t="str">
        <f>LOOKUP($A1176,'DATA SHEET'!$A$2:$A$253,'DATA SHEET'!$K$2:$K$253)</f>
        <v>Mostly Sunny</v>
      </c>
      <c r="I1176" t="str">
        <f>LOOKUP($A1176,'DATA SHEET'!$A$2:$A$253,'DATA SHEET'!$T$2:$T$253)</f>
        <v>SMALL</v>
      </c>
      <c r="J1176" t="str">
        <f>LOOKUP($A1176,'DATA SHEET'!$A$2:$A$253,'DATA SHEET'!$R$2:$R$253)</f>
        <v>NO</v>
      </c>
      <c r="K1176" t="str">
        <f>LOOKUP($A1176,'DATA SHEET'!$A$2:$A$253,'DATA SHEET'!$O$2:$O$253)</f>
        <v>Commercial</v>
      </c>
      <c r="L1176" t="s">
        <v>15</v>
      </c>
      <c r="M1176">
        <v>0.29062492431642595</v>
      </c>
      <c r="N1176" t="s">
        <v>19</v>
      </c>
      <c r="O1176">
        <v>0.499</v>
      </c>
    </row>
    <row r="1177" spans="1:15" x14ac:dyDescent="0.25">
      <c r="A1177" s="1" t="s">
        <v>63</v>
      </c>
      <c r="B1177" t="s">
        <v>71</v>
      </c>
      <c r="C1177" t="str">
        <f>LOOKUP(A1177,'DATA SHEET'!$A$2:$A$253,'DATA SHEET'!$E$2:$E$253)</f>
        <v>20227857</v>
      </c>
      <c r="D1177">
        <f>LOOKUP(A1177,'DATA SHEET'!$A$2:$A$253,'DATA SHEET'!$G$2:$G$253)</f>
        <v>6.35</v>
      </c>
      <c r="E1177" t="str">
        <f>LOOKUP($A1177,'DATA SHEET'!$A$2:$A$253,'DATA SHEET'!$H$2:$H$253)</f>
        <v>43.171783</v>
      </c>
      <c r="F1177" t="str">
        <f>LOOKUP($A1177,'DATA SHEET'!$A$2:$A$253,'DATA SHEET'!$I$2:$I$253)</f>
        <v xml:space="preserve"> -79.265237</v>
      </c>
      <c r="G1177">
        <f>LOOKUP($A1177,'DATA SHEET'!$A$2:$A$253,'DATA SHEET'!$J$2:$J$253)</f>
        <v>17</v>
      </c>
      <c r="H1177" t="str">
        <f>LOOKUP($A1177,'DATA SHEET'!$A$2:$A$253,'DATA SHEET'!$K$2:$K$253)</f>
        <v>Mostly Sunny</v>
      </c>
      <c r="I1177" t="str">
        <f>LOOKUP($A1177,'DATA SHEET'!$A$2:$A$253,'DATA SHEET'!$T$2:$T$253)</f>
        <v>SMALL</v>
      </c>
      <c r="J1177" t="str">
        <f>LOOKUP($A1177,'DATA SHEET'!$A$2:$A$253,'DATA SHEET'!$R$2:$R$253)</f>
        <v>NO</v>
      </c>
      <c r="K1177" t="str">
        <f>LOOKUP($A1177,'DATA SHEET'!$A$2:$A$253,'DATA SHEET'!$O$2:$O$253)</f>
        <v>Commercial</v>
      </c>
      <c r="L1177" t="s">
        <v>15</v>
      </c>
      <c r="M1177">
        <v>0.29062492431642595</v>
      </c>
      <c r="N1177" t="s">
        <v>19</v>
      </c>
      <c r="O1177">
        <v>0.749</v>
      </c>
    </row>
    <row r="1178" spans="1:15" x14ac:dyDescent="0.25">
      <c r="A1178" s="1" t="s">
        <v>63</v>
      </c>
      <c r="B1178" t="s">
        <v>71</v>
      </c>
      <c r="C1178" t="str">
        <f>LOOKUP(A1178,'DATA SHEET'!$A$2:$A$253,'DATA SHEET'!$E$2:$E$253)</f>
        <v>20227857</v>
      </c>
      <c r="D1178">
        <f>LOOKUP(A1178,'DATA SHEET'!$A$2:$A$253,'DATA SHEET'!$G$2:$G$253)</f>
        <v>6.35</v>
      </c>
      <c r="E1178" t="str">
        <f>LOOKUP($A1178,'DATA SHEET'!$A$2:$A$253,'DATA SHEET'!$H$2:$H$253)</f>
        <v>43.171783</v>
      </c>
      <c r="F1178" t="str">
        <f>LOOKUP($A1178,'DATA SHEET'!$A$2:$A$253,'DATA SHEET'!$I$2:$I$253)</f>
        <v xml:space="preserve"> -79.265237</v>
      </c>
      <c r="G1178">
        <f>LOOKUP($A1178,'DATA SHEET'!$A$2:$A$253,'DATA SHEET'!$J$2:$J$253)</f>
        <v>17</v>
      </c>
      <c r="H1178" t="str">
        <f>LOOKUP($A1178,'DATA SHEET'!$A$2:$A$253,'DATA SHEET'!$K$2:$K$253)</f>
        <v>Mostly Sunny</v>
      </c>
      <c r="I1178" t="str">
        <f>LOOKUP($A1178,'DATA SHEET'!$A$2:$A$253,'DATA SHEET'!$T$2:$T$253)</f>
        <v>SMALL</v>
      </c>
      <c r="J1178" t="str">
        <f>LOOKUP($A1178,'DATA SHEET'!$A$2:$A$253,'DATA SHEET'!$R$2:$R$253)</f>
        <v>NO</v>
      </c>
      <c r="K1178" t="str">
        <f>LOOKUP($A1178,'DATA SHEET'!$A$2:$A$253,'DATA SHEET'!$O$2:$O$253)</f>
        <v>Commercial</v>
      </c>
      <c r="L1178" t="s">
        <v>15</v>
      </c>
      <c r="M1178">
        <v>0.29062492431642595</v>
      </c>
      <c r="N1178" t="s">
        <v>19</v>
      </c>
      <c r="O1178">
        <v>1.2789999999999999</v>
      </c>
    </row>
    <row r="1179" spans="1:15" x14ac:dyDescent="0.25">
      <c r="A1179" s="1" t="s">
        <v>63</v>
      </c>
      <c r="B1179" t="s">
        <v>71</v>
      </c>
      <c r="C1179" t="str">
        <f>LOOKUP(A1179,'DATA SHEET'!$A$2:$A$253,'DATA SHEET'!$E$2:$E$253)</f>
        <v>20227857</v>
      </c>
      <c r="D1179">
        <f>LOOKUP(A1179,'DATA SHEET'!$A$2:$A$253,'DATA SHEET'!$G$2:$G$253)</f>
        <v>6.35</v>
      </c>
      <c r="E1179" t="str">
        <f>LOOKUP($A1179,'DATA SHEET'!$A$2:$A$253,'DATA SHEET'!$H$2:$H$253)</f>
        <v>43.171783</v>
      </c>
      <c r="F1179" t="str">
        <f>LOOKUP($A1179,'DATA SHEET'!$A$2:$A$253,'DATA SHEET'!$I$2:$I$253)</f>
        <v xml:space="preserve"> -79.265237</v>
      </c>
      <c r="G1179">
        <f>LOOKUP($A1179,'DATA SHEET'!$A$2:$A$253,'DATA SHEET'!$J$2:$J$253)</f>
        <v>17</v>
      </c>
      <c r="H1179" t="str">
        <f>LOOKUP($A1179,'DATA SHEET'!$A$2:$A$253,'DATA SHEET'!$K$2:$K$253)</f>
        <v>Mostly Sunny</v>
      </c>
      <c r="I1179" t="str">
        <f>LOOKUP($A1179,'DATA SHEET'!$A$2:$A$253,'DATA SHEET'!$T$2:$T$253)</f>
        <v>SMALL</v>
      </c>
      <c r="J1179" t="str">
        <f>LOOKUP($A1179,'DATA SHEET'!$A$2:$A$253,'DATA SHEET'!$R$2:$R$253)</f>
        <v>NO</v>
      </c>
      <c r="K1179" t="str">
        <f>LOOKUP($A1179,'DATA SHEET'!$A$2:$A$253,'DATA SHEET'!$O$2:$O$253)</f>
        <v>Commercial</v>
      </c>
      <c r="L1179" t="s">
        <v>15</v>
      </c>
      <c r="M1179">
        <v>0.29062492431642595</v>
      </c>
      <c r="N1179" t="s">
        <v>19</v>
      </c>
      <c r="O1179">
        <v>0.749</v>
      </c>
    </row>
    <row r="1180" spans="1:15" x14ac:dyDescent="0.25">
      <c r="A1180" s="1" t="s">
        <v>63</v>
      </c>
      <c r="B1180" t="s">
        <v>71</v>
      </c>
      <c r="C1180" t="str">
        <f>LOOKUP(A1180,'DATA SHEET'!$A$2:$A$253,'DATA SHEET'!$E$2:$E$253)</f>
        <v>20227857</v>
      </c>
      <c r="D1180">
        <f>LOOKUP(A1180,'DATA SHEET'!$A$2:$A$253,'DATA SHEET'!$G$2:$G$253)</f>
        <v>6.35</v>
      </c>
      <c r="E1180" t="str">
        <f>LOOKUP($A1180,'DATA SHEET'!$A$2:$A$253,'DATA SHEET'!$H$2:$H$253)</f>
        <v>43.171783</v>
      </c>
      <c r="F1180" t="str">
        <f>LOOKUP($A1180,'DATA SHEET'!$A$2:$A$253,'DATA SHEET'!$I$2:$I$253)</f>
        <v xml:space="preserve"> -79.265237</v>
      </c>
      <c r="G1180">
        <f>LOOKUP($A1180,'DATA SHEET'!$A$2:$A$253,'DATA SHEET'!$J$2:$J$253)</f>
        <v>17</v>
      </c>
      <c r="H1180" t="str">
        <f>LOOKUP($A1180,'DATA SHEET'!$A$2:$A$253,'DATA SHEET'!$K$2:$K$253)</f>
        <v>Mostly Sunny</v>
      </c>
      <c r="I1180" t="str">
        <f>LOOKUP($A1180,'DATA SHEET'!$A$2:$A$253,'DATA SHEET'!$T$2:$T$253)</f>
        <v>SMALL</v>
      </c>
      <c r="J1180" t="str">
        <f>LOOKUP($A1180,'DATA SHEET'!$A$2:$A$253,'DATA SHEET'!$R$2:$R$253)</f>
        <v>NO</v>
      </c>
      <c r="K1180" t="str">
        <f>LOOKUP($A1180,'DATA SHEET'!$A$2:$A$253,'DATA SHEET'!$O$2:$O$253)</f>
        <v>Commercial</v>
      </c>
      <c r="L1180" t="s">
        <v>15</v>
      </c>
      <c r="M1180">
        <v>0.29062492431642595</v>
      </c>
      <c r="N1180" t="s">
        <v>19</v>
      </c>
      <c r="O1180">
        <v>0.999</v>
      </c>
    </row>
    <row r="1181" spans="1:15" x14ac:dyDescent="0.25">
      <c r="A1181" s="1" t="s">
        <v>63</v>
      </c>
      <c r="B1181" t="s">
        <v>71</v>
      </c>
      <c r="C1181" t="str">
        <f>LOOKUP(A1181,'DATA SHEET'!$A$2:$A$253,'DATA SHEET'!$E$2:$E$253)</f>
        <v>20227857</v>
      </c>
      <c r="D1181">
        <f>LOOKUP(A1181,'DATA SHEET'!$A$2:$A$253,'DATA SHEET'!$G$2:$G$253)</f>
        <v>6.35</v>
      </c>
      <c r="E1181" t="str">
        <f>LOOKUP($A1181,'DATA SHEET'!$A$2:$A$253,'DATA SHEET'!$H$2:$H$253)</f>
        <v>43.171783</v>
      </c>
      <c r="F1181" t="str">
        <f>LOOKUP($A1181,'DATA SHEET'!$A$2:$A$253,'DATA SHEET'!$I$2:$I$253)</f>
        <v xml:space="preserve"> -79.265237</v>
      </c>
      <c r="G1181">
        <f>LOOKUP($A1181,'DATA SHEET'!$A$2:$A$253,'DATA SHEET'!$J$2:$J$253)</f>
        <v>17</v>
      </c>
      <c r="H1181" t="str">
        <f>LOOKUP($A1181,'DATA SHEET'!$A$2:$A$253,'DATA SHEET'!$K$2:$K$253)</f>
        <v>Mostly Sunny</v>
      </c>
      <c r="I1181" t="str">
        <f>LOOKUP($A1181,'DATA SHEET'!$A$2:$A$253,'DATA SHEET'!$T$2:$T$253)</f>
        <v>SMALL</v>
      </c>
      <c r="J1181" t="str">
        <f>LOOKUP($A1181,'DATA SHEET'!$A$2:$A$253,'DATA SHEET'!$R$2:$R$253)</f>
        <v>NO</v>
      </c>
      <c r="K1181" t="str">
        <f>LOOKUP($A1181,'DATA SHEET'!$A$2:$A$253,'DATA SHEET'!$O$2:$O$253)</f>
        <v>Commercial</v>
      </c>
      <c r="L1181" t="s">
        <v>15</v>
      </c>
      <c r="M1181">
        <v>0.29062492431642595</v>
      </c>
      <c r="N1181" t="s">
        <v>19</v>
      </c>
      <c r="O1181">
        <v>1.2490000000000001</v>
      </c>
    </row>
    <row r="1182" spans="1:15" x14ac:dyDescent="0.25">
      <c r="A1182" s="1" t="s">
        <v>63</v>
      </c>
      <c r="B1182" t="s">
        <v>71</v>
      </c>
      <c r="C1182" t="str">
        <f>LOOKUP(A1182,'DATA SHEET'!$A$2:$A$253,'DATA SHEET'!$E$2:$E$253)</f>
        <v>20227857</v>
      </c>
      <c r="D1182">
        <f>LOOKUP(A1182,'DATA SHEET'!$A$2:$A$253,'DATA SHEET'!$G$2:$G$253)</f>
        <v>6.35</v>
      </c>
      <c r="E1182" t="str">
        <f>LOOKUP($A1182,'DATA SHEET'!$A$2:$A$253,'DATA SHEET'!$H$2:$H$253)</f>
        <v>43.171783</v>
      </c>
      <c r="F1182" t="str">
        <f>LOOKUP($A1182,'DATA SHEET'!$A$2:$A$253,'DATA SHEET'!$I$2:$I$253)</f>
        <v xml:space="preserve"> -79.265237</v>
      </c>
      <c r="G1182">
        <f>LOOKUP($A1182,'DATA SHEET'!$A$2:$A$253,'DATA SHEET'!$J$2:$J$253)</f>
        <v>17</v>
      </c>
      <c r="H1182" t="str">
        <f>LOOKUP($A1182,'DATA SHEET'!$A$2:$A$253,'DATA SHEET'!$K$2:$K$253)</f>
        <v>Mostly Sunny</v>
      </c>
      <c r="I1182" t="str">
        <f>LOOKUP($A1182,'DATA SHEET'!$A$2:$A$253,'DATA SHEET'!$T$2:$T$253)</f>
        <v>SMALL</v>
      </c>
      <c r="J1182" t="str">
        <f>LOOKUP($A1182,'DATA SHEET'!$A$2:$A$253,'DATA SHEET'!$R$2:$R$253)</f>
        <v>NO</v>
      </c>
      <c r="K1182" t="str">
        <f>LOOKUP($A1182,'DATA SHEET'!$A$2:$A$253,'DATA SHEET'!$O$2:$O$253)</f>
        <v>Commercial</v>
      </c>
      <c r="L1182" t="s">
        <v>15</v>
      </c>
      <c r="M1182">
        <v>0.29062492431642595</v>
      </c>
      <c r="N1182" t="s">
        <v>19</v>
      </c>
      <c r="O1182">
        <v>4.9989999999999997</v>
      </c>
    </row>
    <row r="1183" spans="1:15" x14ac:dyDescent="0.25">
      <c r="A1183" s="1" t="s">
        <v>63</v>
      </c>
      <c r="B1183" t="s">
        <v>71</v>
      </c>
      <c r="C1183" t="str">
        <f>LOOKUP(A1183,'DATA SHEET'!$A$2:$A$253,'DATA SHEET'!$E$2:$E$253)</f>
        <v>20227857</v>
      </c>
      <c r="D1183">
        <f>LOOKUP(A1183,'DATA SHEET'!$A$2:$A$253,'DATA SHEET'!$G$2:$G$253)</f>
        <v>6.35</v>
      </c>
      <c r="E1183" t="str">
        <f>LOOKUP($A1183,'DATA SHEET'!$A$2:$A$253,'DATA SHEET'!$H$2:$H$253)</f>
        <v>43.171783</v>
      </c>
      <c r="F1183" t="str">
        <f>LOOKUP($A1183,'DATA SHEET'!$A$2:$A$253,'DATA SHEET'!$I$2:$I$253)</f>
        <v xml:space="preserve"> -79.265237</v>
      </c>
      <c r="G1183">
        <f>LOOKUP($A1183,'DATA SHEET'!$A$2:$A$253,'DATA SHEET'!$J$2:$J$253)</f>
        <v>17</v>
      </c>
      <c r="H1183" t="str">
        <f>LOOKUP($A1183,'DATA SHEET'!$A$2:$A$253,'DATA SHEET'!$K$2:$K$253)</f>
        <v>Mostly Sunny</v>
      </c>
      <c r="I1183" t="str">
        <f>LOOKUP($A1183,'DATA SHEET'!$A$2:$A$253,'DATA SHEET'!$T$2:$T$253)</f>
        <v>SMALL</v>
      </c>
      <c r="J1183" t="str">
        <f>LOOKUP($A1183,'DATA SHEET'!$A$2:$A$253,'DATA SHEET'!$R$2:$R$253)</f>
        <v>NO</v>
      </c>
      <c r="K1183" t="str">
        <f>LOOKUP($A1183,'DATA SHEET'!$A$2:$A$253,'DATA SHEET'!$O$2:$O$253)</f>
        <v>Commercial</v>
      </c>
      <c r="L1183" t="s">
        <v>15</v>
      </c>
      <c r="M1183">
        <v>0.29062492431642595</v>
      </c>
      <c r="N1183" t="s">
        <v>19</v>
      </c>
      <c r="O1183">
        <v>0.999</v>
      </c>
    </row>
    <row r="1184" spans="1:15" x14ac:dyDescent="0.25">
      <c r="A1184" s="1" t="s">
        <v>63</v>
      </c>
      <c r="B1184" t="s">
        <v>71</v>
      </c>
      <c r="C1184" t="str">
        <f>LOOKUP(A1184,'DATA SHEET'!$A$2:$A$253,'DATA SHEET'!$E$2:$E$253)</f>
        <v>20227857</v>
      </c>
      <c r="D1184">
        <f>LOOKUP(A1184,'DATA SHEET'!$A$2:$A$253,'DATA SHEET'!$G$2:$G$253)</f>
        <v>6.35</v>
      </c>
      <c r="E1184" t="str">
        <f>LOOKUP($A1184,'DATA SHEET'!$A$2:$A$253,'DATA SHEET'!$H$2:$H$253)</f>
        <v>43.171783</v>
      </c>
      <c r="F1184" t="str">
        <f>LOOKUP($A1184,'DATA SHEET'!$A$2:$A$253,'DATA SHEET'!$I$2:$I$253)</f>
        <v xml:space="preserve"> -79.265237</v>
      </c>
      <c r="G1184">
        <f>LOOKUP($A1184,'DATA SHEET'!$A$2:$A$253,'DATA SHEET'!$J$2:$J$253)</f>
        <v>17</v>
      </c>
      <c r="H1184" t="str">
        <f>LOOKUP($A1184,'DATA SHEET'!$A$2:$A$253,'DATA SHEET'!$K$2:$K$253)</f>
        <v>Mostly Sunny</v>
      </c>
      <c r="I1184" t="str">
        <f>LOOKUP($A1184,'DATA SHEET'!$A$2:$A$253,'DATA SHEET'!$T$2:$T$253)</f>
        <v>SMALL</v>
      </c>
      <c r="J1184" t="str">
        <f>LOOKUP($A1184,'DATA SHEET'!$A$2:$A$253,'DATA SHEET'!$R$2:$R$253)</f>
        <v>NO</v>
      </c>
      <c r="K1184" t="str">
        <f>LOOKUP($A1184,'DATA SHEET'!$A$2:$A$253,'DATA SHEET'!$O$2:$O$253)</f>
        <v>Commercial</v>
      </c>
      <c r="L1184" t="s">
        <v>15</v>
      </c>
      <c r="M1184">
        <v>0.29062492431642595</v>
      </c>
      <c r="N1184" t="s">
        <v>19</v>
      </c>
      <c r="O1184">
        <v>1.4990000000000001</v>
      </c>
    </row>
    <row r="1185" spans="1:15" x14ac:dyDescent="0.25">
      <c r="A1185" s="1" t="s">
        <v>63</v>
      </c>
      <c r="B1185" t="s">
        <v>71</v>
      </c>
      <c r="C1185" t="str">
        <f>LOOKUP(A1185,'DATA SHEET'!$A$2:$A$253,'DATA SHEET'!$E$2:$E$253)</f>
        <v>20227857</v>
      </c>
      <c r="D1185">
        <f>LOOKUP(A1185,'DATA SHEET'!$A$2:$A$253,'DATA SHEET'!$G$2:$G$253)</f>
        <v>6.35</v>
      </c>
      <c r="E1185" t="str">
        <f>LOOKUP($A1185,'DATA SHEET'!$A$2:$A$253,'DATA SHEET'!$H$2:$H$253)</f>
        <v>43.171783</v>
      </c>
      <c r="F1185" t="str">
        <f>LOOKUP($A1185,'DATA SHEET'!$A$2:$A$253,'DATA SHEET'!$I$2:$I$253)</f>
        <v xml:space="preserve"> -79.265237</v>
      </c>
      <c r="G1185">
        <f>LOOKUP($A1185,'DATA SHEET'!$A$2:$A$253,'DATA SHEET'!$J$2:$J$253)</f>
        <v>17</v>
      </c>
      <c r="H1185" t="str">
        <f>LOOKUP($A1185,'DATA SHEET'!$A$2:$A$253,'DATA SHEET'!$K$2:$K$253)</f>
        <v>Mostly Sunny</v>
      </c>
      <c r="I1185" t="str">
        <f>LOOKUP($A1185,'DATA SHEET'!$A$2:$A$253,'DATA SHEET'!$T$2:$T$253)</f>
        <v>SMALL</v>
      </c>
      <c r="J1185" t="str">
        <f>LOOKUP($A1185,'DATA SHEET'!$A$2:$A$253,'DATA SHEET'!$R$2:$R$253)</f>
        <v>NO</v>
      </c>
      <c r="K1185" t="str">
        <f>LOOKUP($A1185,'DATA SHEET'!$A$2:$A$253,'DATA SHEET'!$O$2:$O$253)</f>
        <v>Commercial</v>
      </c>
      <c r="L1185" t="s">
        <v>15</v>
      </c>
      <c r="M1185">
        <v>0.29062492431642595</v>
      </c>
      <c r="N1185" t="s">
        <v>19</v>
      </c>
      <c r="O1185">
        <v>1.5169999999999999</v>
      </c>
    </row>
    <row r="1186" spans="1:15" x14ac:dyDescent="0.25">
      <c r="A1186" s="1" t="s">
        <v>63</v>
      </c>
      <c r="B1186" t="s">
        <v>71</v>
      </c>
      <c r="C1186" t="str">
        <f>LOOKUP(A1186,'DATA SHEET'!$A$2:$A$253,'DATA SHEET'!$E$2:$E$253)</f>
        <v>20227857</v>
      </c>
      <c r="D1186">
        <f>LOOKUP(A1186,'DATA SHEET'!$A$2:$A$253,'DATA SHEET'!$G$2:$G$253)</f>
        <v>6.35</v>
      </c>
      <c r="E1186" t="str">
        <f>LOOKUP($A1186,'DATA SHEET'!$A$2:$A$253,'DATA SHEET'!$H$2:$H$253)</f>
        <v>43.171783</v>
      </c>
      <c r="F1186" t="str">
        <f>LOOKUP($A1186,'DATA SHEET'!$A$2:$A$253,'DATA SHEET'!$I$2:$I$253)</f>
        <v xml:space="preserve"> -79.265237</v>
      </c>
      <c r="G1186">
        <f>LOOKUP($A1186,'DATA SHEET'!$A$2:$A$253,'DATA SHEET'!$J$2:$J$253)</f>
        <v>17</v>
      </c>
      <c r="H1186" t="str">
        <f>LOOKUP($A1186,'DATA SHEET'!$A$2:$A$253,'DATA SHEET'!$K$2:$K$253)</f>
        <v>Mostly Sunny</v>
      </c>
      <c r="I1186" t="str">
        <f>LOOKUP($A1186,'DATA SHEET'!$A$2:$A$253,'DATA SHEET'!$T$2:$T$253)</f>
        <v>SMALL</v>
      </c>
      <c r="J1186" t="str">
        <f>LOOKUP($A1186,'DATA SHEET'!$A$2:$A$253,'DATA SHEET'!$R$2:$R$253)</f>
        <v>NO</v>
      </c>
      <c r="K1186" t="str">
        <f>LOOKUP($A1186,'DATA SHEET'!$A$2:$A$253,'DATA SHEET'!$O$2:$O$253)</f>
        <v>Commercial</v>
      </c>
      <c r="L1186" t="s">
        <v>15</v>
      </c>
      <c r="M1186">
        <v>0.29062492431642595</v>
      </c>
      <c r="N1186" t="s">
        <v>19</v>
      </c>
      <c r="O1186">
        <v>0.749</v>
      </c>
    </row>
    <row r="1187" spans="1:15" x14ac:dyDescent="0.25">
      <c r="A1187" s="1" t="s">
        <v>63</v>
      </c>
      <c r="B1187" t="s">
        <v>71</v>
      </c>
      <c r="C1187" t="str">
        <f>LOOKUP(A1187,'DATA SHEET'!$A$2:$A$253,'DATA SHEET'!$E$2:$E$253)</f>
        <v>20227857</v>
      </c>
      <c r="D1187">
        <f>LOOKUP(A1187,'DATA SHEET'!$A$2:$A$253,'DATA SHEET'!$G$2:$G$253)</f>
        <v>6.35</v>
      </c>
      <c r="E1187" t="str">
        <f>LOOKUP($A1187,'DATA SHEET'!$A$2:$A$253,'DATA SHEET'!$H$2:$H$253)</f>
        <v>43.171783</v>
      </c>
      <c r="F1187" t="str">
        <f>LOOKUP($A1187,'DATA SHEET'!$A$2:$A$253,'DATA SHEET'!$I$2:$I$253)</f>
        <v xml:space="preserve"> -79.265237</v>
      </c>
      <c r="G1187">
        <f>LOOKUP($A1187,'DATA SHEET'!$A$2:$A$253,'DATA SHEET'!$J$2:$J$253)</f>
        <v>17</v>
      </c>
      <c r="H1187" t="str">
        <f>LOOKUP($A1187,'DATA SHEET'!$A$2:$A$253,'DATA SHEET'!$K$2:$K$253)</f>
        <v>Mostly Sunny</v>
      </c>
      <c r="I1187" t="str">
        <f>LOOKUP($A1187,'DATA SHEET'!$A$2:$A$253,'DATA SHEET'!$T$2:$T$253)</f>
        <v>SMALL</v>
      </c>
      <c r="J1187" t="str">
        <f>LOOKUP($A1187,'DATA SHEET'!$A$2:$A$253,'DATA SHEET'!$R$2:$R$253)</f>
        <v>NO</v>
      </c>
      <c r="K1187" t="str">
        <f>LOOKUP($A1187,'DATA SHEET'!$A$2:$A$253,'DATA SHEET'!$O$2:$O$253)</f>
        <v>Commercial</v>
      </c>
      <c r="L1187" t="s">
        <v>15</v>
      </c>
      <c r="M1187">
        <v>0.29062492431642595</v>
      </c>
      <c r="N1187" t="s">
        <v>19</v>
      </c>
      <c r="O1187">
        <v>1.5</v>
      </c>
    </row>
    <row r="1188" spans="1:15" x14ac:dyDescent="0.25">
      <c r="A1188" s="1" t="s">
        <v>63</v>
      </c>
      <c r="B1188" t="s">
        <v>71</v>
      </c>
      <c r="C1188" t="str">
        <f>LOOKUP(A1188,'DATA SHEET'!$A$2:$A$253,'DATA SHEET'!$E$2:$E$253)</f>
        <v>20227857</v>
      </c>
      <c r="D1188">
        <f>LOOKUP(A1188,'DATA SHEET'!$A$2:$A$253,'DATA SHEET'!$G$2:$G$253)</f>
        <v>6.35</v>
      </c>
      <c r="E1188" t="str">
        <f>LOOKUP($A1188,'DATA SHEET'!$A$2:$A$253,'DATA SHEET'!$H$2:$H$253)</f>
        <v>43.171783</v>
      </c>
      <c r="F1188" t="str">
        <f>LOOKUP($A1188,'DATA SHEET'!$A$2:$A$253,'DATA SHEET'!$I$2:$I$253)</f>
        <v xml:space="preserve"> -79.265237</v>
      </c>
      <c r="G1188">
        <f>LOOKUP($A1188,'DATA SHEET'!$A$2:$A$253,'DATA SHEET'!$J$2:$J$253)</f>
        <v>17</v>
      </c>
      <c r="H1188" t="str">
        <f>LOOKUP($A1188,'DATA SHEET'!$A$2:$A$253,'DATA SHEET'!$K$2:$K$253)</f>
        <v>Mostly Sunny</v>
      </c>
      <c r="I1188" t="str">
        <f>LOOKUP($A1188,'DATA SHEET'!$A$2:$A$253,'DATA SHEET'!$T$2:$T$253)</f>
        <v>SMALL</v>
      </c>
      <c r="J1188" t="str">
        <f>LOOKUP($A1188,'DATA SHEET'!$A$2:$A$253,'DATA SHEET'!$R$2:$R$253)</f>
        <v>NO</v>
      </c>
      <c r="K1188" t="str">
        <f>LOOKUP($A1188,'DATA SHEET'!$A$2:$A$253,'DATA SHEET'!$O$2:$O$253)</f>
        <v>Commercial</v>
      </c>
      <c r="L1188" t="s">
        <v>15</v>
      </c>
      <c r="M1188">
        <v>0.29062492431642595</v>
      </c>
      <c r="N1188" t="s">
        <v>19</v>
      </c>
      <c r="O1188">
        <v>0.499</v>
      </c>
    </row>
    <row r="1189" spans="1:15" x14ac:dyDescent="0.25">
      <c r="A1189" s="1" t="s">
        <v>63</v>
      </c>
      <c r="B1189" t="s">
        <v>71</v>
      </c>
      <c r="C1189" t="str">
        <f>LOOKUP(A1189,'DATA SHEET'!$A$2:$A$253,'DATA SHEET'!$E$2:$E$253)</f>
        <v>20227857</v>
      </c>
      <c r="D1189">
        <f>LOOKUP(A1189,'DATA SHEET'!$A$2:$A$253,'DATA SHEET'!$G$2:$G$253)</f>
        <v>6.35</v>
      </c>
      <c r="E1189" t="str">
        <f>LOOKUP($A1189,'DATA SHEET'!$A$2:$A$253,'DATA SHEET'!$H$2:$H$253)</f>
        <v>43.171783</v>
      </c>
      <c r="F1189" t="str">
        <f>LOOKUP($A1189,'DATA SHEET'!$A$2:$A$253,'DATA SHEET'!$I$2:$I$253)</f>
        <v xml:space="preserve"> -79.265237</v>
      </c>
      <c r="G1189">
        <f>LOOKUP($A1189,'DATA SHEET'!$A$2:$A$253,'DATA SHEET'!$J$2:$J$253)</f>
        <v>17</v>
      </c>
      <c r="H1189" t="str">
        <f>LOOKUP($A1189,'DATA SHEET'!$A$2:$A$253,'DATA SHEET'!$K$2:$K$253)</f>
        <v>Mostly Sunny</v>
      </c>
      <c r="I1189" t="str">
        <f>LOOKUP($A1189,'DATA SHEET'!$A$2:$A$253,'DATA SHEET'!$T$2:$T$253)</f>
        <v>SMALL</v>
      </c>
      <c r="J1189" t="str">
        <f>LOOKUP($A1189,'DATA SHEET'!$A$2:$A$253,'DATA SHEET'!$R$2:$R$253)</f>
        <v>NO</v>
      </c>
      <c r="K1189" t="str">
        <f>LOOKUP($A1189,'DATA SHEET'!$A$2:$A$253,'DATA SHEET'!$O$2:$O$253)</f>
        <v>Commercial</v>
      </c>
      <c r="L1189" t="s">
        <v>15</v>
      </c>
      <c r="M1189">
        <v>0.29062492431642595</v>
      </c>
      <c r="N1189" t="s">
        <v>19</v>
      </c>
      <c r="O1189">
        <v>1.4990000000000001</v>
      </c>
    </row>
    <row r="1190" spans="1:15" x14ac:dyDescent="0.25">
      <c r="A1190" s="1" t="s">
        <v>63</v>
      </c>
      <c r="B1190" t="s">
        <v>71</v>
      </c>
      <c r="C1190" t="str">
        <f>LOOKUP(A1190,'DATA SHEET'!$A$2:$A$253,'DATA SHEET'!$E$2:$E$253)</f>
        <v>20227857</v>
      </c>
      <c r="D1190">
        <f>LOOKUP(A1190,'DATA SHEET'!$A$2:$A$253,'DATA SHEET'!$G$2:$G$253)</f>
        <v>6.35</v>
      </c>
      <c r="E1190" t="str">
        <f>LOOKUP($A1190,'DATA SHEET'!$A$2:$A$253,'DATA SHEET'!$H$2:$H$253)</f>
        <v>43.171783</v>
      </c>
      <c r="F1190" t="str">
        <f>LOOKUP($A1190,'DATA SHEET'!$A$2:$A$253,'DATA SHEET'!$I$2:$I$253)</f>
        <v xml:space="preserve"> -79.265237</v>
      </c>
      <c r="G1190">
        <f>LOOKUP($A1190,'DATA SHEET'!$A$2:$A$253,'DATA SHEET'!$J$2:$J$253)</f>
        <v>17</v>
      </c>
      <c r="H1190" t="str">
        <f>LOOKUP($A1190,'DATA SHEET'!$A$2:$A$253,'DATA SHEET'!$K$2:$K$253)</f>
        <v>Mostly Sunny</v>
      </c>
      <c r="I1190" t="str">
        <f>LOOKUP($A1190,'DATA SHEET'!$A$2:$A$253,'DATA SHEET'!$T$2:$T$253)</f>
        <v>SMALL</v>
      </c>
      <c r="J1190" t="str">
        <f>LOOKUP($A1190,'DATA SHEET'!$A$2:$A$253,'DATA SHEET'!$R$2:$R$253)</f>
        <v>NO</v>
      </c>
      <c r="K1190" t="str">
        <f>LOOKUP($A1190,'DATA SHEET'!$A$2:$A$253,'DATA SHEET'!$O$2:$O$253)</f>
        <v>Commercial</v>
      </c>
      <c r="L1190" t="s">
        <v>15</v>
      </c>
      <c r="M1190">
        <v>0.29062492431642595</v>
      </c>
      <c r="N1190" t="s">
        <v>19</v>
      </c>
      <c r="O1190">
        <v>0.499</v>
      </c>
    </row>
    <row r="1191" spans="1:15" x14ac:dyDescent="0.25">
      <c r="A1191" s="1" t="s">
        <v>63</v>
      </c>
      <c r="B1191" t="s">
        <v>71</v>
      </c>
      <c r="C1191" t="str">
        <f>LOOKUP(A1191,'DATA SHEET'!$A$2:$A$253,'DATA SHEET'!$E$2:$E$253)</f>
        <v>20227857</v>
      </c>
      <c r="D1191">
        <f>LOOKUP(A1191,'DATA SHEET'!$A$2:$A$253,'DATA SHEET'!$G$2:$G$253)</f>
        <v>6.35</v>
      </c>
      <c r="E1191" t="str">
        <f>LOOKUP($A1191,'DATA SHEET'!$A$2:$A$253,'DATA SHEET'!$H$2:$H$253)</f>
        <v>43.171783</v>
      </c>
      <c r="F1191" t="str">
        <f>LOOKUP($A1191,'DATA SHEET'!$A$2:$A$253,'DATA SHEET'!$I$2:$I$253)</f>
        <v xml:space="preserve"> -79.265237</v>
      </c>
      <c r="G1191">
        <f>LOOKUP($A1191,'DATA SHEET'!$A$2:$A$253,'DATA SHEET'!$J$2:$J$253)</f>
        <v>17</v>
      </c>
      <c r="H1191" t="str">
        <f>LOOKUP($A1191,'DATA SHEET'!$A$2:$A$253,'DATA SHEET'!$K$2:$K$253)</f>
        <v>Mostly Sunny</v>
      </c>
      <c r="I1191" t="str">
        <f>LOOKUP($A1191,'DATA SHEET'!$A$2:$A$253,'DATA SHEET'!$T$2:$T$253)</f>
        <v>SMALL</v>
      </c>
      <c r="J1191" t="str">
        <f>LOOKUP($A1191,'DATA SHEET'!$A$2:$A$253,'DATA SHEET'!$R$2:$R$253)</f>
        <v>NO</v>
      </c>
      <c r="K1191" t="str">
        <f>LOOKUP($A1191,'DATA SHEET'!$A$2:$A$253,'DATA SHEET'!$O$2:$O$253)</f>
        <v>Commercial</v>
      </c>
      <c r="L1191" t="s">
        <v>15</v>
      </c>
      <c r="M1191">
        <v>0.29062492431642595</v>
      </c>
      <c r="N1191" t="s">
        <v>19</v>
      </c>
      <c r="O1191">
        <v>0.999</v>
      </c>
    </row>
    <row r="1192" spans="1:15" x14ac:dyDescent="0.25">
      <c r="A1192" s="1" t="s">
        <v>63</v>
      </c>
      <c r="B1192" t="s">
        <v>71</v>
      </c>
      <c r="C1192" t="str">
        <f>LOOKUP(A1192,'DATA SHEET'!$A$2:$A$253,'DATA SHEET'!$E$2:$E$253)</f>
        <v>20227857</v>
      </c>
      <c r="D1192">
        <f>LOOKUP(A1192,'DATA SHEET'!$A$2:$A$253,'DATA SHEET'!$G$2:$G$253)</f>
        <v>6.35</v>
      </c>
      <c r="E1192" t="str">
        <f>LOOKUP($A1192,'DATA SHEET'!$A$2:$A$253,'DATA SHEET'!$H$2:$H$253)</f>
        <v>43.171783</v>
      </c>
      <c r="F1192" t="str">
        <f>LOOKUP($A1192,'DATA SHEET'!$A$2:$A$253,'DATA SHEET'!$I$2:$I$253)</f>
        <v xml:space="preserve"> -79.265237</v>
      </c>
      <c r="G1192">
        <f>LOOKUP($A1192,'DATA SHEET'!$A$2:$A$253,'DATA SHEET'!$J$2:$J$253)</f>
        <v>17</v>
      </c>
      <c r="H1192" t="str">
        <f>LOOKUP($A1192,'DATA SHEET'!$A$2:$A$253,'DATA SHEET'!$K$2:$K$253)</f>
        <v>Mostly Sunny</v>
      </c>
      <c r="I1192" t="str">
        <f>LOOKUP($A1192,'DATA SHEET'!$A$2:$A$253,'DATA SHEET'!$T$2:$T$253)</f>
        <v>SMALL</v>
      </c>
      <c r="J1192" t="str">
        <f>LOOKUP($A1192,'DATA SHEET'!$A$2:$A$253,'DATA SHEET'!$R$2:$R$253)</f>
        <v>NO</v>
      </c>
      <c r="K1192" t="str">
        <f>LOOKUP($A1192,'DATA SHEET'!$A$2:$A$253,'DATA SHEET'!$O$2:$O$253)</f>
        <v>Commercial</v>
      </c>
      <c r="L1192" t="s">
        <v>15</v>
      </c>
      <c r="M1192">
        <v>0.29062492431642595</v>
      </c>
      <c r="N1192" t="s">
        <v>19</v>
      </c>
      <c r="O1192">
        <v>3.7490000000000001</v>
      </c>
    </row>
    <row r="1193" spans="1:15" x14ac:dyDescent="0.25">
      <c r="A1193" s="1" t="s">
        <v>63</v>
      </c>
      <c r="B1193" t="s">
        <v>71</v>
      </c>
      <c r="C1193" t="str">
        <f>LOOKUP(A1193,'DATA SHEET'!$A$2:$A$253,'DATA SHEET'!$E$2:$E$253)</f>
        <v>20227857</v>
      </c>
      <c r="D1193">
        <f>LOOKUP(A1193,'DATA SHEET'!$A$2:$A$253,'DATA SHEET'!$G$2:$G$253)</f>
        <v>6.35</v>
      </c>
      <c r="E1193" t="str">
        <f>LOOKUP($A1193,'DATA SHEET'!$A$2:$A$253,'DATA SHEET'!$H$2:$H$253)</f>
        <v>43.171783</v>
      </c>
      <c r="F1193" t="str">
        <f>LOOKUP($A1193,'DATA SHEET'!$A$2:$A$253,'DATA SHEET'!$I$2:$I$253)</f>
        <v xml:space="preserve"> -79.265237</v>
      </c>
      <c r="G1193">
        <f>LOOKUP($A1193,'DATA SHEET'!$A$2:$A$253,'DATA SHEET'!$J$2:$J$253)</f>
        <v>17</v>
      </c>
      <c r="H1193" t="str">
        <f>LOOKUP($A1193,'DATA SHEET'!$A$2:$A$253,'DATA SHEET'!$K$2:$K$253)</f>
        <v>Mostly Sunny</v>
      </c>
      <c r="I1193" t="str">
        <f>LOOKUP($A1193,'DATA SHEET'!$A$2:$A$253,'DATA SHEET'!$T$2:$T$253)</f>
        <v>SMALL</v>
      </c>
      <c r="J1193" t="str">
        <f>LOOKUP($A1193,'DATA SHEET'!$A$2:$A$253,'DATA SHEET'!$R$2:$R$253)</f>
        <v>NO</v>
      </c>
      <c r="K1193" t="str">
        <f>LOOKUP($A1193,'DATA SHEET'!$A$2:$A$253,'DATA SHEET'!$O$2:$O$253)</f>
        <v>Commercial</v>
      </c>
      <c r="L1193" t="s">
        <v>15</v>
      </c>
      <c r="M1193">
        <v>0.29062492431642595</v>
      </c>
      <c r="N1193" t="s">
        <v>19</v>
      </c>
      <c r="O1193">
        <v>1.9990000000000001</v>
      </c>
    </row>
    <row r="1194" spans="1:15" x14ac:dyDescent="0.25">
      <c r="A1194" s="1" t="s">
        <v>63</v>
      </c>
      <c r="B1194" t="s">
        <v>71</v>
      </c>
      <c r="C1194" t="str">
        <f>LOOKUP(A1194,'DATA SHEET'!$A$2:$A$253,'DATA SHEET'!$E$2:$E$253)</f>
        <v>20227857</v>
      </c>
      <c r="D1194">
        <f>LOOKUP(A1194,'DATA SHEET'!$A$2:$A$253,'DATA SHEET'!$G$2:$G$253)</f>
        <v>6.35</v>
      </c>
      <c r="E1194" t="str">
        <f>LOOKUP($A1194,'DATA SHEET'!$A$2:$A$253,'DATA SHEET'!$H$2:$H$253)</f>
        <v>43.171783</v>
      </c>
      <c r="F1194" t="str">
        <f>LOOKUP($A1194,'DATA SHEET'!$A$2:$A$253,'DATA SHEET'!$I$2:$I$253)</f>
        <v xml:space="preserve"> -79.265237</v>
      </c>
      <c r="G1194">
        <f>LOOKUP($A1194,'DATA SHEET'!$A$2:$A$253,'DATA SHEET'!$J$2:$J$253)</f>
        <v>17</v>
      </c>
      <c r="H1194" t="str">
        <f>LOOKUP($A1194,'DATA SHEET'!$A$2:$A$253,'DATA SHEET'!$K$2:$K$253)</f>
        <v>Mostly Sunny</v>
      </c>
      <c r="I1194" t="str">
        <f>LOOKUP($A1194,'DATA SHEET'!$A$2:$A$253,'DATA SHEET'!$T$2:$T$253)</f>
        <v>SMALL</v>
      </c>
      <c r="J1194" t="str">
        <f>LOOKUP($A1194,'DATA SHEET'!$A$2:$A$253,'DATA SHEET'!$R$2:$R$253)</f>
        <v>NO</v>
      </c>
      <c r="K1194" t="str">
        <f>LOOKUP($A1194,'DATA SHEET'!$A$2:$A$253,'DATA SHEET'!$O$2:$O$253)</f>
        <v>Commercial</v>
      </c>
      <c r="L1194" t="s">
        <v>15</v>
      </c>
      <c r="M1194">
        <v>0.29062492431642595</v>
      </c>
      <c r="N1194" t="s">
        <v>19</v>
      </c>
      <c r="O1194">
        <v>5.2489999999999997</v>
      </c>
    </row>
    <row r="1195" spans="1:15" x14ac:dyDescent="0.25">
      <c r="A1195" s="1" t="s">
        <v>63</v>
      </c>
      <c r="B1195" t="s">
        <v>71</v>
      </c>
      <c r="C1195" t="str">
        <f>LOOKUP(A1195,'DATA SHEET'!$A$2:$A$253,'DATA SHEET'!$E$2:$E$253)</f>
        <v>20227857</v>
      </c>
      <c r="D1195">
        <f>LOOKUP(A1195,'DATA SHEET'!$A$2:$A$253,'DATA SHEET'!$G$2:$G$253)</f>
        <v>6.35</v>
      </c>
      <c r="E1195" t="str">
        <f>LOOKUP($A1195,'DATA SHEET'!$A$2:$A$253,'DATA SHEET'!$H$2:$H$253)</f>
        <v>43.171783</v>
      </c>
      <c r="F1195" t="str">
        <f>LOOKUP($A1195,'DATA SHEET'!$A$2:$A$253,'DATA SHEET'!$I$2:$I$253)</f>
        <v xml:space="preserve"> -79.265237</v>
      </c>
      <c r="G1195">
        <f>LOOKUP($A1195,'DATA SHEET'!$A$2:$A$253,'DATA SHEET'!$J$2:$J$253)</f>
        <v>17</v>
      </c>
      <c r="H1195" t="str">
        <f>LOOKUP($A1195,'DATA SHEET'!$A$2:$A$253,'DATA SHEET'!$K$2:$K$253)</f>
        <v>Mostly Sunny</v>
      </c>
      <c r="I1195" t="str">
        <f>LOOKUP($A1195,'DATA SHEET'!$A$2:$A$253,'DATA SHEET'!$T$2:$T$253)</f>
        <v>SMALL</v>
      </c>
      <c r="J1195" t="str">
        <f>LOOKUP($A1195,'DATA SHEET'!$A$2:$A$253,'DATA SHEET'!$R$2:$R$253)</f>
        <v>NO</v>
      </c>
      <c r="K1195" t="str">
        <f>LOOKUP($A1195,'DATA SHEET'!$A$2:$A$253,'DATA SHEET'!$O$2:$O$253)</f>
        <v>Commercial</v>
      </c>
      <c r="L1195" t="s">
        <v>15</v>
      </c>
      <c r="M1195">
        <v>0.29062492431642595</v>
      </c>
      <c r="N1195" t="s">
        <v>19</v>
      </c>
      <c r="O1195">
        <v>0.749</v>
      </c>
    </row>
    <row r="1196" spans="1:15" x14ac:dyDescent="0.25">
      <c r="A1196" s="1" t="s">
        <v>63</v>
      </c>
      <c r="B1196" t="s">
        <v>71</v>
      </c>
      <c r="C1196" t="str">
        <f>LOOKUP(A1196,'DATA SHEET'!$A$2:$A$253,'DATA SHEET'!$E$2:$E$253)</f>
        <v>20227857</v>
      </c>
      <c r="D1196">
        <f>LOOKUP(A1196,'DATA SHEET'!$A$2:$A$253,'DATA SHEET'!$G$2:$G$253)</f>
        <v>6.35</v>
      </c>
      <c r="E1196" t="str">
        <f>LOOKUP($A1196,'DATA SHEET'!$A$2:$A$253,'DATA SHEET'!$H$2:$H$253)</f>
        <v>43.171783</v>
      </c>
      <c r="F1196" t="str">
        <f>LOOKUP($A1196,'DATA SHEET'!$A$2:$A$253,'DATA SHEET'!$I$2:$I$253)</f>
        <v xml:space="preserve"> -79.265237</v>
      </c>
      <c r="G1196">
        <f>LOOKUP($A1196,'DATA SHEET'!$A$2:$A$253,'DATA SHEET'!$J$2:$J$253)</f>
        <v>17</v>
      </c>
      <c r="H1196" t="str">
        <f>LOOKUP($A1196,'DATA SHEET'!$A$2:$A$253,'DATA SHEET'!$K$2:$K$253)</f>
        <v>Mostly Sunny</v>
      </c>
      <c r="I1196" t="str">
        <f>LOOKUP($A1196,'DATA SHEET'!$A$2:$A$253,'DATA SHEET'!$T$2:$T$253)</f>
        <v>SMALL</v>
      </c>
      <c r="J1196" t="str">
        <f>LOOKUP($A1196,'DATA SHEET'!$A$2:$A$253,'DATA SHEET'!$R$2:$R$253)</f>
        <v>NO</v>
      </c>
      <c r="K1196" t="str">
        <f>LOOKUP($A1196,'DATA SHEET'!$A$2:$A$253,'DATA SHEET'!$O$2:$O$253)</f>
        <v>Commercial</v>
      </c>
      <c r="L1196" t="s">
        <v>15</v>
      </c>
      <c r="M1196">
        <v>0.29062492431642595</v>
      </c>
      <c r="N1196" t="s">
        <v>19</v>
      </c>
      <c r="O1196">
        <v>1.2490000000000001</v>
      </c>
    </row>
    <row r="1197" spans="1:15" x14ac:dyDescent="0.25">
      <c r="A1197" s="1" t="s">
        <v>63</v>
      </c>
      <c r="B1197" t="s">
        <v>71</v>
      </c>
      <c r="C1197" t="str">
        <f>LOOKUP(A1197,'DATA SHEET'!$A$2:$A$253,'DATA SHEET'!$E$2:$E$253)</f>
        <v>20227857</v>
      </c>
      <c r="D1197">
        <f>LOOKUP(A1197,'DATA SHEET'!$A$2:$A$253,'DATA SHEET'!$G$2:$G$253)</f>
        <v>6.35</v>
      </c>
      <c r="E1197" t="str">
        <f>LOOKUP($A1197,'DATA SHEET'!$A$2:$A$253,'DATA SHEET'!$H$2:$H$253)</f>
        <v>43.171783</v>
      </c>
      <c r="F1197" t="str">
        <f>LOOKUP($A1197,'DATA SHEET'!$A$2:$A$253,'DATA SHEET'!$I$2:$I$253)</f>
        <v xml:space="preserve"> -79.265237</v>
      </c>
      <c r="G1197">
        <f>LOOKUP($A1197,'DATA SHEET'!$A$2:$A$253,'DATA SHEET'!$J$2:$J$253)</f>
        <v>17</v>
      </c>
      <c r="H1197" t="str">
        <f>LOOKUP($A1197,'DATA SHEET'!$A$2:$A$253,'DATA SHEET'!$K$2:$K$253)</f>
        <v>Mostly Sunny</v>
      </c>
      <c r="I1197" t="str">
        <f>LOOKUP($A1197,'DATA SHEET'!$A$2:$A$253,'DATA SHEET'!$T$2:$T$253)</f>
        <v>SMALL</v>
      </c>
      <c r="J1197" t="str">
        <f>LOOKUP($A1197,'DATA SHEET'!$A$2:$A$253,'DATA SHEET'!$R$2:$R$253)</f>
        <v>NO</v>
      </c>
      <c r="K1197" t="str">
        <f>LOOKUP($A1197,'DATA SHEET'!$A$2:$A$253,'DATA SHEET'!$O$2:$O$253)</f>
        <v>Commercial</v>
      </c>
      <c r="L1197" t="s">
        <v>15</v>
      </c>
      <c r="M1197">
        <v>0.29062492431642595</v>
      </c>
      <c r="N1197" t="s">
        <v>19</v>
      </c>
      <c r="O1197">
        <v>1.9990000000000001</v>
      </c>
    </row>
    <row r="1198" spans="1:15" x14ac:dyDescent="0.25">
      <c r="A1198" s="1" t="s">
        <v>63</v>
      </c>
      <c r="B1198" t="s">
        <v>71</v>
      </c>
      <c r="C1198" t="str">
        <f>LOOKUP(A1198,'DATA SHEET'!$A$2:$A$253,'DATA SHEET'!$E$2:$E$253)</f>
        <v>20227857</v>
      </c>
      <c r="D1198">
        <f>LOOKUP(A1198,'DATA SHEET'!$A$2:$A$253,'DATA SHEET'!$G$2:$G$253)</f>
        <v>6.35</v>
      </c>
      <c r="E1198" t="str">
        <f>LOOKUP($A1198,'DATA SHEET'!$A$2:$A$253,'DATA SHEET'!$H$2:$H$253)</f>
        <v>43.171783</v>
      </c>
      <c r="F1198" t="str">
        <f>LOOKUP($A1198,'DATA SHEET'!$A$2:$A$253,'DATA SHEET'!$I$2:$I$253)</f>
        <v xml:space="preserve"> -79.265237</v>
      </c>
      <c r="G1198">
        <f>LOOKUP($A1198,'DATA SHEET'!$A$2:$A$253,'DATA SHEET'!$J$2:$J$253)</f>
        <v>17</v>
      </c>
      <c r="H1198" t="str">
        <f>LOOKUP($A1198,'DATA SHEET'!$A$2:$A$253,'DATA SHEET'!$K$2:$K$253)</f>
        <v>Mostly Sunny</v>
      </c>
      <c r="I1198" t="str">
        <f>LOOKUP($A1198,'DATA SHEET'!$A$2:$A$253,'DATA SHEET'!$T$2:$T$253)</f>
        <v>SMALL</v>
      </c>
      <c r="J1198" t="str">
        <f>LOOKUP($A1198,'DATA SHEET'!$A$2:$A$253,'DATA SHEET'!$R$2:$R$253)</f>
        <v>NO</v>
      </c>
      <c r="K1198" t="str">
        <f>LOOKUP($A1198,'DATA SHEET'!$A$2:$A$253,'DATA SHEET'!$O$2:$O$253)</f>
        <v>Commercial</v>
      </c>
      <c r="L1198" t="s">
        <v>15</v>
      </c>
      <c r="M1198">
        <v>0.29062492431642595</v>
      </c>
      <c r="N1198" t="s">
        <v>19</v>
      </c>
      <c r="O1198">
        <v>0.749</v>
      </c>
    </row>
    <row r="1199" spans="1:15" x14ac:dyDescent="0.25">
      <c r="A1199" s="1" t="s">
        <v>63</v>
      </c>
      <c r="B1199" t="s">
        <v>71</v>
      </c>
      <c r="C1199" t="str">
        <f>LOOKUP(A1199,'DATA SHEET'!$A$2:$A$253,'DATA SHEET'!$E$2:$E$253)</f>
        <v>20227857</v>
      </c>
      <c r="D1199">
        <f>LOOKUP(A1199,'DATA SHEET'!$A$2:$A$253,'DATA SHEET'!$G$2:$G$253)</f>
        <v>6.35</v>
      </c>
      <c r="E1199" t="str">
        <f>LOOKUP($A1199,'DATA SHEET'!$A$2:$A$253,'DATA SHEET'!$H$2:$H$253)</f>
        <v>43.171783</v>
      </c>
      <c r="F1199" t="str">
        <f>LOOKUP($A1199,'DATA SHEET'!$A$2:$A$253,'DATA SHEET'!$I$2:$I$253)</f>
        <v xml:space="preserve"> -79.265237</v>
      </c>
      <c r="G1199">
        <f>LOOKUP($A1199,'DATA SHEET'!$A$2:$A$253,'DATA SHEET'!$J$2:$J$253)</f>
        <v>17</v>
      </c>
      <c r="H1199" t="str">
        <f>LOOKUP($A1199,'DATA SHEET'!$A$2:$A$253,'DATA SHEET'!$K$2:$K$253)</f>
        <v>Mostly Sunny</v>
      </c>
      <c r="I1199" t="str">
        <f>LOOKUP($A1199,'DATA SHEET'!$A$2:$A$253,'DATA SHEET'!$T$2:$T$253)</f>
        <v>SMALL</v>
      </c>
      <c r="J1199" t="str">
        <f>LOOKUP($A1199,'DATA SHEET'!$A$2:$A$253,'DATA SHEET'!$R$2:$R$253)</f>
        <v>NO</v>
      </c>
      <c r="K1199" t="str">
        <f>LOOKUP($A1199,'DATA SHEET'!$A$2:$A$253,'DATA SHEET'!$O$2:$O$253)</f>
        <v>Commercial</v>
      </c>
      <c r="L1199" t="s">
        <v>15</v>
      </c>
      <c r="M1199">
        <v>0.29062492431642595</v>
      </c>
      <c r="N1199" t="s">
        <v>19</v>
      </c>
      <c r="O1199">
        <v>0.999</v>
      </c>
    </row>
    <row r="1200" spans="1:15" x14ac:dyDescent="0.25">
      <c r="A1200" s="1" t="s">
        <v>63</v>
      </c>
      <c r="B1200" t="s">
        <v>71</v>
      </c>
      <c r="C1200" t="str">
        <f>LOOKUP(A1200,'DATA SHEET'!$A$2:$A$253,'DATA SHEET'!$E$2:$E$253)</f>
        <v>20227857</v>
      </c>
      <c r="D1200">
        <f>LOOKUP(A1200,'DATA SHEET'!$A$2:$A$253,'DATA SHEET'!$G$2:$G$253)</f>
        <v>6.35</v>
      </c>
      <c r="E1200" t="str">
        <f>LOOKUP($A1200,'DATA SHEET'!$A$2:$A$253,'DATA SHEET'!$H$2:$H$253)</f>
        <v>43.171783</v>
      </c>
      <c r="F1200" t="str">
        <f>LOOKUP($A1200,'DATA SHEET'!$A$2:$A$253,'DATA SHEET'!$I$2:$I$253)</f>
        <v xml:space="preserve"> -79.265237</v>
      </c>
      <c r="G1200">
        <f>LOOKUP($A1200,'DATA SHEET'!$A$2:$A$253,'DATA SHEET'!$J$2:$J$253)</f>
        <v>17</v>
      </c>
      <c r="H1200" t="str">
        <f>LOOKUP($A1200,'DATA SHEET'!$A$2:$A$253,'DATA SHEET'!$K$2:$K$253)</f>
        <v>Mostly Sunny</v>
      </c>
      <c r="I1200" t="str">
        <f>LOOKUP($A1200,'DATA SHEET'!$A$2:$A$253,'DATA SHEET'!$T$2:$T$253)</f>
        <v>SMALL</v>
      </c>
      <c r="J1200" t="str">
        <f>LOOKUP($A1200,'DATA SHEET'!$A$2:$A$253,'DATA SHEET'!$R$2:$R$253)</f>
        <v>NO</v>
      </c>
      <c r="K1200" t="str">
        <f>LOOKUP($A1200,'DATA SHEET'!$A$2:$A$253,'DATA SHEET'!$O$2:$O$253)</f>
        <v>Commercial</v>
      </c>
      <c r="L1200" t="s">
        <v>15</v>
      </c>
      <c r="M1200">
        <v>0.29062492431642595</v>
      </c>
      <c r="N1200" t="s">
        <v>19</v>
      </c>
      <c r="O1200">
        <v>0.499</v>
      </c>
    </row>
    <row r="1201" spans="1:15" x14ac:dyDescent="0.25">
      <c r="A1201" s="1" t="s">
        <v>63</v>
      </c>
      <c r="B1201" t="s">
        <v>72</v>
      </c>
      <c r="C1201" t="str">
        <f>LOOKUP(A1201,'DATA SHEET'!$A$2:$A$253,'DATA SHEET'!$E$2:$E$253)</f>
        <v>20227857</v>
      </c>
      <c r="D1201">
        <f>LOOKUP(A1201,'DATA SHEET'!$A$2:$A$253,'DATA SHEET'!$G$2:$G$253)</f>
        <v>6.35</v>
      </c>
      <c r="E1201" t="str">
        <f>LOOKUP($A1201,'DATA SHEET'!$A$2:$A$253,'DATA SHEET'!$H$2:$H$253)</f>
        <v>43.171783</v>
      </c>
      <c r="F1201" t="str">
        <f>LOOKUP($A1201,'DATA SHEET'!$A$2:$A$253,'DATA SHEET'!$I$2:$I$253)</f>
        <v xml:space="preserve"> -79.265237</v>
      </c>
      <c r="G1201">
        <f>LOOKUP($A1201,'DATA SHEET'!$A$2:$A$253,'DATA SHEET'!$J$2:$J$253)</f>
        <v>17</v>
      </c>
      <c r="H1201" t="str">
        <f>LOOKUP($A1201,'DATA SHEET'!$A$2:$A$253,'DATA SHEET'!$K$2:$K$253)</f>
        <v>Mostly Sunny</v>
      </c>
      <c r="I1201" t="str">
        <f>LOOKUP($A1201,'DATA SHEET'!$A$2:$A$253,'DATA SHEET'!$T$2:$T$253)</f>
        <v>SMALL</v>
      </c>
      <c r="J1201" t="str">
        <f>LOOKUP($A1201,'DATA SHEET'!$A$2:$A$253,'DATA SHEET'!$R$2:$R$253)</f>
        <v>NO</v>
      </c>
      <c r="K1201" t="str">
        <f>LOOKUP($A1201,'DATA SHEET'!$A$2:$A$253,'DATA SHEET'!$O$2:$O$253)</f>
        <v>Commercial</v>
      </c>
      <c r="L1201" t="s">
        <v>15</v>
      </c>
      <c r="M1201">
        <v>0.29062492431642595</v>
      </c>
      <c r="N1201" t="s">
        <v>19</v>
      </c>
      <c r="O1201">
        <v>2.4969999999999999</v>
      </c>
    </row>
    <row r="1202" spans="1:15" x14ac:dyDescent="0.25">
      <c r="A1202" s="1" t="s">
        <v>63</v>
      </c>
      <c r="B1202" t="s">
        <v>72</v>
      </c>
      <c r="C1202" t="str">
        <f>LOOKUP(A1202,'DATA SHEET'!$A$2:$A$253,'DATA SHEET'!$E$2:$E$253)</f>
        <v>20227857</v>
      </c>
      <c r="D1202">
        <f>LOOKUP(A1202,'DATA SHEET'!$A$2:$A$253,'DATA SHEET'!$G$2:$G$253)</f>
        <v>6.35</v>
      </c>
      <c r="E1202" t="str">
        <f>LOOKUP($A1202,'DATA SHEET'!$A$2:$A$253,'DATA SHEET'!$H$2:$H$253)</f>
        <v>43.171783</v>
      </c>
      <c r="F1202" t="str">
        <f>LOOKUP($A1202,'DATA SHEET'!$A$2:$A$253,'DATA SHEET'!$I$2:$I$253)</f>
        <v xml:space="preserve"> -79.265237</v>
      </c>
      <c r="G1202">
        <f>LOOKUP($A1202,'DATA SHEET'!$A$2:$A$253,'DATA SHEET'!$J$2:$J$253)</f>
        <v>17</v>
      </c>
      <c r="H1202" t="str">
        <f>LOOKUP($A1202,'DATA SHEET'!$A$2:$A$253,'DATA SHEET'!$K$2:$K$253)</f>
        <v>Mostly Sunny</v>
      </c>
      <c r="I1202" t="str">
        <f>LOOKUP($A1202,'DATA SHEET'!$A$2:$A$253,'DATA SHEET'!$T$2:$T$253)</f>
        <v>SMALL</v>
      </c>
      <c r="J1202" t="str">
        <f>LOOKUP($A1202,'DATA SHEET'!$A$2:$A$253,'DATA SHEET'!$R$2:$R$253)</f>
        <v>NO</v>
      </c>
      <c r="K1202" t="str">
        <f>LOOKUP($A1202,'DATA SHEET'!$A$2:$A$253,'DATA SHEET'!$O$2:$O$253)</f>
        <v>Commercial</v>
      </c>
      <c r="L1202" t="s">
        <v>15</v>
      </c>
      <c r="M1202">
        <v>0.29062492431642595</v>
      </c>
      <c r="N1202" t="s">
        <v>19</v>
      </c>
      <c r="O1202">
        <v>1.2589999999999999</v>
      </c>
    </row>
    <row r="1203" spans="1:15" x14ac:dyDescent="0.25">
      <c r="A1203" s="1" t="s">
        <v>63</v>
      </c>
      <c r="B1203" t="s">
        <v>72</v>
      </c>
      <c r="C1203" t="str">
        <f>LOOKUP(A1203,'DATA SHEET'!$A$2:$A$253,'DATA SHEET'!$E$2:$E$253)</f>
        <v>20227857</v>
      </c>
      <c r="D1203">
        <f>LOOKUP(A1203,'DATA SHEET'!$A$2:$A$253,'DATA SHEET'!$G$2:$G$253)</f>
        <v>6.35</v>
      </c>
      <c r="E1203" t="str">
        <f>LOOKUP($A1203,'DATA SHEET'!$A$2:$A$253,'DATA SHEET'!$H$2:$H$253)</f>
        <v>43.171783</v>
      </c>
      <c r="F1203" t="str">
        <f>LOOKUP($A1203,'DATA SHEET'!$A$2:$A$253,'DATA SHEET'!$I$2:$I$253)</f>
        <v xml:space="preserve"> -79.265237</v>
      </c>
      <c r="G1203">
        <f>LOOKUP($A1203,'DATA SHEET'!$A$2:$A$253,'DATA SHEET'!$J$2:$J$253)</f>
        <v>17</v>
      </c>
      <c r="H1203" t="str">
        <f>LOOKUP($A1203,'DATA SHEET'!$A$2:$A$253,'DATA SHEET'!$K$2:$K$253)</f>
        <v>Mostly Sunny</v>
      </c>
      <c r="I1203" t="str">
        <f>LOOKUP($A1203,'DATA SHEET'!$A$2:$A$253,'DATA SHEET'!$T$2:$T$253)</f>
        <v>SMALL</v>
      </c>
      <c r="J1203" t="str">
        <f>LOOKUP($A1203,'DATA SHEET'!$A$2:$A$253,'DATA SHEET'!$R$2:$R$253)</f>
        <v>NO</v>
      </c>
      <c r="K1203" t="str">
        <f>LOOKUP($A1203,'DATA SHEET'!$A$2:$A$253,'DATA SHEET'!$O$2:$O$253)</f>
        <v>Commercial</v>
      </c>
      <c r="L1203" t="s">
        <v>15</v>
      </c>
      <c r="M1203">
        <v>0.29062492431642595</v>
      </c>
      <c r="N1203" t="s">
        <v>19</v>
      </c>
      <c r="O1203">
        <v>0.499</v>
      </c>
    </row>
    <row r="1204" spans="1:15" x14ac:dyDescent="0.25">
      <c r="A1204" s="1" t="s">
        <v>63</v>
      </c>
      <c r="B1204" t="s">
        <v>72</v>
      </c>
      <c r="C1204" t="str">
        <f>LOOKUP(A1204,'DATA SHEET'!$A$2:$A$253,'DATA SHEET'!$E$2:$E$253)</f>
        <v>20227857</v>
      </c>
      <c r="D1204">
        <f>LOOKUP(A1204,'DATA SHEET'!$A$2:$A$253,'DATA SHEET'!$G$2:$G$253)</f>
        <v>6.35</v>
      </c>
      <c r="E1204" t="str">
        <f>LOOKUP($A1204,'DATA SHEET'!$A$2:$A$253,'DATA SHEET'!$H$2:$H$253)</f>
        <v>43.171783</v>
      </c>
      <c r="F1204" t="str">
        <f>LOOKUP($A1204,'DATA SHEET'!$A$2:$A$253,'DATA SHEET'!$I$2:$I$253)</f>
        <v xml:space="preserve"> -79.265237</v>
      </c>
      <c r="G1204">
        <f>LOOKUP($A1204,'DATA SHEET'!$A$2:$A$253,'DATA SHEET'!$J$2:$J$253)</f>
        <v>17</v>
      </c>
      <c r="H1204" t="str">
        <f>LOOKUP($A1204,'DATA SHEET'!$A$2:$A$253,'DATA SHEET'!$K$2:$K$253)</f>
        <v>Mostly Sunny</v>
      </c>
      <c r="I1204" t="str">
        <f>LOOKUP($A1204,'DATA SHEET'!$A$2:$A$253,'DATA SHEET'!$T$2:$T$253)</f>
        <v>SMALL</v>
      </c>
      <c r="J1204" t="str">
        <f>LOOKUP($A1204,'DATA SHEET'!$A$2:$A$253,'DATA SHEET'!$R$2:$R$253)</f>
        <v>NO</v>
      </c>
      <c r="K1204" t="str">
        <f>LOOKUP($A1204,'DATA SHEET'!$A$2:$A$253,'DATA SHEET'!$O$2:$O$253)</f>
        <v>Commercial</v>
      </c>
      <c r="L1204" t="s">
        <v>15</v>
      </c>
      <c r="M1204">
        <v>0.29062492431642595</v>
      </c>
      <c r="N1204" t="s">
        <v>19</v>
      </c>
      <c r="O1204">
        <v>0.499</v>
      </c>
    </row>
    <row r="1205" spans="1:15" x14ac:dyDescent="0.25">
      <c r="A1205" s="1" t="s">
        <v>63</v>
      </c>
      <c r="B1205" t="s">
        <v>72</v>
      </c>
      <c r="C1205" t="str">
        <f>LOOKUP(A1205,'DATA SHEET'!$A$2:$A$253,'DATA SHEET'!$E$2:$E$253)</f>
        <v>20227857</v>
      </c>
      <c r="D1205">
        <f>LOOKUP(A1205,'DATA SHEET'!$A$2:$A$253,'DATA SHEET'!$G$2:$G$253)</f>
        <v>6.35</v>
      </c>
      <c r="E1205" t="str">
        <f>LOOKUP($A1205,'DATA SHEET'!$A$2:$A$253,'DATA SHEET'!$H$2:$H$253)</f>
        <v>43.171783</v>
      </c>
      <c r="F1205" t="str">
        <f>LOOKUP($A1205,'DATA SHEET'!$A$2:$A$253,'DATA SHEET'!$I$2:$I$253)</f>
        <v xml:space="preserve"> -79.265237</v>
      </c>
      <c r="G1205">
        <f>LOOKUP($A1205,'DATA SHEET'!$A$2:$A$253,'DATA SHEET'!$J$2:$J$253)</f>
        <v>17</v>
      </c>
      <c r="H1205" t="str">
        <f>LOOKUP($A1205,'DATA SHEET'!$A$2:$A$253,'DATA SHEET'!$K$2:$K$253)</f>
        <v>Mostly Sunny</v>
      </c>
      <c r="I1205" t="str">
        <f>LOOKUP($A1205,'DATA SHEET'!$A$2:$A$253,'DATA SHEET'!$T$2:$T$253)</f>
        <v>SMALL</v>
      </c>
      <c r="J1205" t="str">
        <f>LOOKUP($A1205,'DATA SHEET'!$A$2:$A$253,'DATA SHEET'!$R$2:$R$253)</f>
        <v>NO</v>
      </c>
      <c r="K1205" t="str">
        <f>LOOKUP($A1205,'DATA SHEET'!$A$2:$A$253,'DATA SHEET'!$O$2:$O$253)</f>
        <v>Commercial</v>
      </c>
      <c r="L1205" t="s">
        <v>15</v>
      </c>
      <c r="M1205">
        <v>0.29062492431642595</v>
      </c>
      <c r="N1205" t="s">
        <v>19</v>
      </c>
      <c r="O1205">
        <v>0.499</v>
      </c>
    </row>
    <row r="1206" spans="1:15" x14ac:dyDescent="0.25">
      <c r="A1206" s="1" t="s">
        <v>63</v>
      </c>
      <c r="B1206" t="s">
        <v>72</v>
      </c>
      <c r="C1206" t="str">
        <f>LOOKUP(A1206,'DATA SHEET'!$A$2:$A$253,'DATA SHEET'!$E$2:$E$253)</f>
        <v>20227857</v>
      </c>
      <c r="D1206">
        <f>LOOKUP(A1206,'DATA SHEET'!$A$2:$A$253,'DATA SHEET'!$G$2:$G$253)</f>
        <v>6.35</v>
      </c>
      <c r="E1206" t="str">
        <f>LOOKUP($A1206,'DATA SHEET'!$A$2:$A$253,'DATA SHEET'!$H$2:$H$253)</f>
        <v>43.171783</v>
      </c>
      <c r="F1206" t="str">
        <f>LOOKUP($A1206,'DATA SHEET'!$A$2:$A$253,'DATA SHEET'!$I$2:$I$253)</f>
        <v xml:space="preserve"> -79.265237</v>
      </c>
      <c r="G1206">
        <f>LOOKUP($A1206,'DATA SHEET'!$A$2:$A$253,'DATA SHEET'!$J$2:$J$253)</f>
        <v>17</v>
      </c>
      <c r="H1206" t="str">
        <f>LOOKUP($A1206,'DATA SHEET'!$A$2:$A$253,'DATA SHEET'!$K$2:$K$253)</f>
        <v>Mostly Sunny</v>
      </c>
      <c r="I1206" t="str">
        <f>LOOKUP($A1206,'DATA SHEET'!$A$2:$A$253,'DATA SHEET'!$T$2:$T$253)</f>
        <v>SMALL</v>
      </c>
      <c r="J1206" t="str">
        <f>LOOKUP($A1206,'DATA SHEET'!$A$2:$A$253,'DATA SHEET'!$R$2:$R$253)</f>
        <v>NO</v>
      </c>
      <c r="K1206" t="str">
        <f>LOOKUP($A1206,'DATA SHEET'!$A$2:$A$253,'DATA SHEET'!$O$2:$O$253)</f>
        <v>Commercial</v>
      </c>
      <c r="L1206" t="s">
        <v>15</v>
      </c>
      <c r="M1206">
        <v>0.29062492431642595</v>
      </c>
      <c r="N1206" t="s">
        <v>19</v>
      </c>
      <c r="O1206">
        <v>2.4990000000000001</v>
      </c>
    </row>
    <row r="1207" spans="1:15" x14ac:dyDescent="0.25">
      <c r="A1207" s="1" t="s">
        <v>63</v>
      </c>
      <c r="B1207" t="s">
        <v>72</v>
      </c>
      <c r="C1207" t="str">
        <f>LOOKUP(A1207,'DATA SHEET'!$A$2:$A$253,'DATA SHEET'!$E$2:$E$253)</f>
        <v>20227857</v>
      </c>
      <c r="D1207">
        <f>LOOKUP(A1207,'DATA SHEET'!$A$2:$A$253,'DATA SHEET'!$G$2:$G$253)</f>
        <v>6.35</v>
      </c>
      <c r="E1207" t="str">
        <f>LOOKUP($A1207,'DATA SHEET'!$A$2:$A$253,'DATA SHEET'!$H$2:$H$253)</f>
        <v>43.171783</v>
      </c>
      <c r="F1207" t="str">
        <f>LOOKUP($A1207,'DATA SHEET'!$A$2:$A$253,'DATA SHEET'!$I$2:$I$253)</f>
        <v xml:space="preserve"> -79.265237</v>
      </c>
      <c r="G1207">
        <f>LOOKUP($A1207,'DATA SHEET'!$A$2:$A$253,'DATA SHEET'!$J$2:$J$253)</f>
        <v>17</v>
      </c>
      <c r="H1207" t="str">
        <f>LOOKUP($A1207,'DATA SHEET'!$A$2:$A$253,'DATA SHEET'!$K$2:$K$253)</f>
        <v>Mostly Sunny</v>
      </c>
      <c r="I1207" t="str">
        <f>LOOKUP($A1207,'DATA SHEET'!$A$2:$A$253,'DATA SHEET'!$T$2:$T$253)</f>
        <v>SMALL</v>
      </c>
      <c r="J1207" t="str">
        <f>LOOKUP($A1207,'DATA SHEET'!$A$2:$A$253,'DATA SHEET'!$R$2:$R$253)</f>
        <v>NO</v>
      </c>
      <c r="K1207" t="str">
        <f>LOOKUP($A1207,'DATA SHEET'!$A$2:$A$253,'DATA SHEET'!$O$2:$O$253)</f>
        <v>Commercial</v>
      </c>
      <c r="L1207" t="s">
        <v>15</v>
      </c>
      <c r="M1207">
        <v>0.29062492431642595</v>
      </c>
      <c r="N1207" t="s">
        <v>19</v>
      </c>
      <c r="O1207">
        <v>1.4990000000000001</v>
      </c>
    </row>
    <row r="1208" spans="1:15" x14ac:dyDescent="0.25">
      <c r="A1208" s="1" t="s">
        <v>63</v>
      </c>
      <c r="B1208" t="s">
        <v>72</v>
      </c>
      <c r="C1208" t="str">
        <f>LOOKUP(A1208,'DATA SHEET'!$A$2:$A$253,'DATA SHEET'!$E$2:$E$253)</f>
        <v>20227857</v>
      </c>
      <c r="D1208">
        <f>LOOKUP(A1208,'DATA SHEET'!$A$2:$A$253,'DATA SHEET'!$G$2:$G$253)</f>
        <v>6.35</v>
      </c>
      <c r="E1208" t="str">
        <f>LOOKUP($A1208,'DATA SHEET'!$A$2:$A$253,'DATA SHEET'!$H$2:$H$253)</f>
        <v>43.171783</v>
      </c>
      <c r="F1208" t="str">
        <f>LOOKUP($A1208,'DATA SHEET'!$A$2:$A$253,'DATA SHEET'!$I$2:$I$253)</f>
        <v xml:space="preserve"> -79.265237</v>
      </c>
      <c r="G1208">
        <f>LOOKUP($A1208,'DATA SHEET'!$A$2:$A$253,'DATA SHEET'!$J$2:$J$253)</f>
        <v>17</v>
      </c>
      <c r="H1208" t="str">
        <f>LOOKUP($A1208,'DATA SHEET'!$A$2:$A$253,'DATA SHEET'!$K$2:$K$253)</f>
        <v>Mostly Sunny</v>
      </c>
      <c r="I1208" t="str">
        <f>LOOKUP($A1208,'DATA SHEET'!$A$2:$A$253,'DATA SHEET'!$T$2:$T$253)</f>
        <v>SMALL</v>
      </c>
      <c r="J1208" t="str">
        <f>LOOKUP($A1208,'DATA SHEET'!$A$2:$A$253,'DATA SHEET'!$R$2:$R$253)</f>
        <v>NO</v>
      </c>
      <c r="K1208" t="str">
        <f>LOOKUP($A1208,'DATA SHEET'!$A$2:$A$253,'DATA SHEET'!$O$2:$O$253)</f>
        <v>Commercial</v>
      </c>
      <c r="L1208" t="s">
        <v>15</v>
      </c>
      <c r="M1208">
        <v>0.29062492431642595</v>
      </c>
      <c r="N1208" t="s">
        <v>19</v>
      </c>
      <c r="O1208">
        <v>0.499</v>
      </c>
    </row>
    <row r="1209" spans="1:15" x14ac:dyDescent="0.25">
      <c r="A1209" s="1" t="s">
        <v>63</v>
      </c>
      <c r="B1209" t="s">
        <v>72</v>
      </c>
      <c r="C1209" t="str">
        <f>LOOKUP(A1209,'DATA SHEET'!$A$2:$A$253,'DATA SHEET'!$E$2:$E$253)</f>
        <v>20227857</v>
      </c>
      <c r="D1209">
        <f>LOOKUP(A1209,'DATA SHEET'!$A$2:$A$253,'DATA SHEET'!$G$2:$G$253)</f>
        <v>6.35</v>
      </c>
      <c r="E1209" t="str">
        <f>LOOKUP($A1209,'DATA SHEET'!$A$2:$A$253,'DATA SHEET'!$H$2:$H$253)</f>
        <v>43.171783</v>
      </c>
      <c r="F1209" t="str">
        <f>LOOKUP($A1209,'DATA SHEET'!$A$2:$A$253,'DATA SHEET'!$I$2:$I$253)</f>
        <v xml:space="preserve"> -79.265237</v>
      </c>
      <c r="G1209">
        <f>LOOKUP($A1209,'DATA SHEET'!$A$2:$A$253,'DATA SHEET'!$J$2:$J$253)</f>
        <v>17</v>
      </c>
      <c r="H1209" t="str">
        <f>LOOKUP($A1209,'DATA SHEET'!$A$2:$A$253,'DATA SHEET'!$K$2:$K$253)</f>
        <v>Mostly Sunny</v>
      </c>
      <c r="I1209" t="str">
        <f>LOOKUP($A1209,'DATA SHEET'!$A$2:$A$253,'DATA SHEET'!$T$2:$T$253)</f>
        <v>SMALL</v>
      </c>
      <c r="J1209" t="str">
        <f>LOOKUP($A1209,'DATA SHEET'!$A$2:$A$253,'DATA SHEET'!$R$2:$R$253)</f>
        <v>NO</v>
      </c>
      <c r="K1209" t="str">
        <f>LOOKUP($A1209,'DATA SHEET'!$A$2:$A$253,'DATA SHEET'!$O$2:$O$253)</f>
        <v>Commercial</v>
      </c>
      <c r="L1209" t="s">
        <v>15</v>
      </c>
      <c r="M1209">
        <v>0.29062492431642595</v>
      </c>
      <c r="N1209" t="s">
        <v>19</v>
      </c>
      <c r="O1209">
        <v>0.499</v>
      </c>
    </row>
    <row r="1210" spans="1:15" x14ac:dyDescent="0.25">
      <c r="A1210" s="1" t="s">
        <v>63</v>
      </c>
      <c r="B1210" t="s">
        <v>72</v>
      </c>
      <c r="C1210" t="str">
        <f>LOOKUP(A1210,'DATA SHEET'!$A$2:$A$253,'DATA SHEET'!$E$2:$E$253)</f>
        <v>20227857</v>
      </c>
      <c r="D1210">
        <f>LOOKUP(A1210,'DATA SHEET'!$A$2:$A$253,'DATA SHEET'!$G$2:$G$253)</f>
        <v>6.35</v>
      </c>
      <c r="E1210" t="str">
        <f>LOOKUP($A1210,'DATA SHEET'!$A$2:$A$253,'DATA SHEET'!$H$2:$H$253)</f>
        <v>43.171783</v>
      </c>
      <c r="F1210" t="str">
        <f>LOOKUP($A1210,'DATA SHEET'!$A$2:$A$253,'DATA SHEET'!$I$2:$I$253)</f>
        <v xml:space="preserve"> -79.265237</v>
      </c>
      <c r="G1210">
        <f>LOOKUP($A1210,'DATA SHEET'!$A$2:$A$253,'DATA SHEET'!$J$2:$J$253)</f>
        <v>17</v>
      </c>
      <c r="H1210" t="str">
        <f>LOOKUP($A1210,'DATA SHEET'!$A$2:$A$253,'DATA SHEET'!$K$2:$K$253)</f>
        <v>Mostly Sunny</v>
      </c>
      <c r="I1210" t="str">
        <f>LOOKUP($A1210,'DATA SHEET'!$A$2:$A$253,'DATA SHEET'!$T$2:$T$253)</f>
        <v>SMALL</v>
      </c>
      <c r="J1210" t="str">
        <f>LOOKUP($A1210,'DATA SHEET'!$A$2:$A$253,'DATA SHEET'!$R$2:$R$253)</f>
        <v>NO</v>
      </c>
      <c r="K1210" t="str">
        <f>LOOKUP($A1210,'DATA SHEET'!$A$2:$A$253,'DATA SHEET'!$O$2:$O$253)</f>
        <v>Commercial</v>
      </c>
      <c r="L1210" t="s">
        <v>15</v>
      </c>
      <c r="M1210">
        <v>0.29062492431642595</v>
      </c>
      <c r="N1210" t="s">
        <v>19</v>
      </c>
      <c r="O1210">
        <v>0.999</v>
      </c>
    </row>
    <row r="1211" spans="1:15" x14ac:dyDescent="0.25">
      <c r="A1211" s="1" t="s">
        <v>63</v>
      </c>
      <c r="B1211" t="s">
        <v>72</v>
      </c>
      <c r="C1211" t="str">
        <f>LOOKUP(A1211,'DATA SHEET'!$A$2:$A$253,'DATA SHEET'!$E$2:$E$253)</f>
        <v>20227857</v>
      </c>
      <c r="D1211">
        <f>LOOKUP(A1211,'DATA SHEET'!$A$2:$A$253,'DATA SHEET'!$G$2:$G$253)</f>
        <v>6.35</v>
      </c>
      <c r="E1211" t="str">
        <f>LOOKUP($A1211,'DATA SHEET'!$A$2:$A$253,'DATA SHEET'!$H$2:$H$253)</f>
        <v>43.171783</v>
      </c>
      <c r="F1211" t="str">
        <f>LOOKUP($A1211,'DATA SHEET'!$A$2:$A$253,'DATA SHEET'!$I$2:$I$253)</f>
        <v xml:space="preserve"> -79.265237</v>
      </c>
      <c r="G1211">
        <f>LOOKUP($A1211,'DATA SHEET'!$A$2:$A$253,'DATA SHEET'!$J$2:$J$253)</f>
        <v>17</v>
      </c>
      <c r="H1211" t="str">
        <f>LOOKUP($A1211,'DATA SHEET'!$A$2:$A$253,'DATA SHEET'!$K$2:$K$253)</f>
        <v>Mostly Sunny</v>
      </c>
      <c r="I1211" t="str">
        <f>LOOKUP($A1211,'DATA SHEET'!$A$2:$A$253,'DATA SHEET'!$T$2:$T$253)</f>
        <v>SMALL</v>
      </c>
      <c r="J1211" t="str">
        <f>LOOKUP($A1211,'DATA SHEET'!$A$2:$A$253,'DATA SHEET'!$R$2:$R$253)</f>
        <v>NO</v>
      </c>
      <c r="K1211" t="str">
        <f>LOOKUP($A1211,'DATA SHEET'!$A$2:$A$253,'DATA SHEET'!$O$2:$O$253)</f>
        <v>Commercial</v>
      </c>
      <c r="L1211" t="s">
        <v>15</v>
      </c>
      <c r="M1211">
        <v>0.29062492431642595</v>
      </c>
      <c r="N1211" t="s">
        <v>19</v>
      </c>
      <c r="O1211">
        <v>4.4989999999999997</v>
      </c>
    </row>
    <row r="1212" spans="1:15" x14ac:dyDescent="0.25">
      <c r="A1212" s="1" t="s">
        <v>63</v>
      </c>
      <c r="B1212" t="s">
        <v>72</v>
      </c>
      <c r="C1212" t="str">
        <f>LOOKUP(A1212,'DATA SHEET'!$A$2:$A$253,'DATA SHEET'!$E$2:$E$253)</f>
        <v>20227857</v>
      </c>
      <c r="D1212">
        <f>LOOKUP(A1212,'DATA SHEET'!$A$2:$A$253,'DATA SHEET'!$G$2:$G$253)</f>
        <v>6.35</v>
      </c>
      <c r="E1212" t="str">
        <f>LOOKUP($A1212,'DATA SHEET'!$A$2:$A$253,'DATA SHEET'!$H$2:$H$253)</f>
        <v>43.171783</v>
      </c>
      <c r="F1212" t="str">
        <f>LOOKUP($A1212,'DATA SHEET'!$A$2:$A$253,'DATA SHEET'!$I$2:$I$253)</f>
        <v xml:space="preserve"> -79.265237</v>
      </c>
      <c r="G1212">
        <f>LOOKUP($A1212,'DATA SHEET'!$A$2:$A$253,'DATA SHEET'!$J$2:$J$253)</f>
        <v>17</v>
      </c>
      <c r="H1212" t="str">
        <f>LOOKUP($A1212,'DATA SHEET'!$A$2:$A$253,'DATA SHEET'!$K$2:$K$253)</f>
        <v>Mostly Sunny</v>
      </c>
      <c r="I1212" t="str">
        <f>LOOKUP($A1212,'DATA SHEET'!$A$2:$A$253,'DATA SHEET'!$T$2:$T$253)</f>
        <v>SMALL</v>
      </c>
      <c r="J1212" t="str">
        <f>LOOKUP($A1212,'DATA SHEET'!$A$2:$A$253,'DATA SHEET'!$R$2:$R$253)</f>
        <v>NO</v>
      </c>
      <c r="K1212" t="str">
        <f>LOOKUP($A1212,'DATA SHEET'!$A$2:$A$253,'DATA SHEET'!$O$2:$O$253)</f>
        <v>Commercial</v>
      </c>
      <c r="L1212" t="s">
        <v>15</v>
      </c>
      <c r="M1212">
        <v>0.29062492431642595</v>
      </c>
      <c r="N1212" t="s">
        <v>19</v>
      </c>
      <c r="O1212">
        <v>1.7490000000000001</v>
      </c>
    </row>
    <row r="1213" spans="1:15" x14ac:dyDescent="0.25">
      <c r="A1213" s="1" t="s">
        <v>63</v>
      </c>
      <c r="B1213" t="s">
        <v>72</v>
      </c>
      <c r="C1213" t="str">
        <f>LOOKUP(A1213,'DATA SHEET'!$A$2:$A$253,'DATA SHEET'!$E$2:$E$253)</f>
        <v>20227857</v>
      </c>
      <c r="D1213">
        <f>LOOKUP(A1213,'DATA SHEET'!$A$2:$A$253,'DATA SHEET'!$G$2:$G$253)</f>
        <v>6.35</v>
      </c>
      <c r="E1213" t="str">
        <f>LOOKUP($A1213,'DATA SHEET'!$A$2:$A$253,'DATA SHEET'!$H$2:$H$253)</f>
        <v>43.171783</v>
      </c>
      <c r="F1213" t="str">
        <f>LOOKUP($A1213,'DATA SHEET'!$A$2:$A$253,'DATA SHEET'!$I$2:$I$253)</f>
        <v xml:space="preserve"> -79.265237</v>
      </c>
      <c r="G1213">
        <f>LOOKUP($A1213,'DATA SHEET'!$A$2:$A$253,'DATA SHEET'!$J$2:$J$253)</f>
        <v>17</v>
      </c>
      <c r="H1213" t="str">
        <f>LOOKUP($A1213,'DATA SHEET'!$A$2:$A$253,'DATA SHEET'!$K$2:$K$253)</f>
        <v>Mostly Sunny</v>
      </c>
      <c r="I1213" t="str">
        <f>LOOKUP($A1213,'DATA SHEET'!$A$2:$A$253,'DATA SHEET'!$T$2:$T$253)</f>
        <v>SMALL</v>
      </c>
      <c r="J1213" t="str">
        <f>LOOKUP($A1213,'DATA SHEET'!$A$2:$A$253,'DATA SHEET'!$R$2:$R$253)</f>
        <v>NO</v>
      </c>
      <c r="K1213" t="str">
        <f>LOOKUP($A1213,'DATA SHEET'!$A$2:$A$253,'DATA SHEET'!$O$2:$O$253)</f>
        <v>Commercial</v>
      </c>
      <c r="L1213" t="s">
        <v>15</v>
      </c>
      <c r="M1213">
        <v>0.29062492431642595</v>
      </c>
      <c r="N1213" t="s">
        <v>19</v>
      </c>
      <c r="O1213">
        <v>3.7490000000000001</v>
      </c>
    </row>
    <row r="1214" spans="1:15" x14ac:dyDescent="0.25">
      <c r="A1214" s="1" t="s">
        <v>63</v>
      </c>
      <c r="B1214" t="s">
        <v>72</v>
      </c>
      <c r="C1214" t="str">
        <f>LOOKUP(A1214,'DATA SHEET'!$A$2:$A$253,'DATA SHEET'!$E$2:$E$253)</f>
        <v>20227857</v>
      </c>
      <c r="D1214">
        <f>LOOKUP(A1214,'DATA SHEET'!$A$2:$A$253,'DATA SHEET'!$G$2:$G$253)</f>
        <v>6.35</v>
      </c>
      <c r="E1214" t="str">
        <f>LOOKUP($A1214,'DATA SHEET'!$A$2:$A$253,'DATA SHEET'!$H$2:$H$253)</f>
        <v>43.171783</v>
      </c>
      <c r="F1214" t="str">
        <f>LOOKUP($A1214,'DATA SHEET'!$A$2:$A$253,'DATA SHEET'!$I$2:$I$253)</f>
        <v xml:space="preserve"> -79.265237</v>
      </c>
      <c r="G1214">
        <f>LOOKUP($A1214,'DATA SHEET'!$A$2:$A$253,'DATA SHEET'!$J$2:$J$253)</f>
        <v>17</v>
      </c>
      <c r="H1214" t="str">
        <f>LOOKUP($A1214,'DATA SHEET'!$A$2:$A$253,'DATA SHEET'!$K$2:$K$253)</f>
        <v>Mostly Sunny</v>
      </c>
      <c r="I1214" t="str">
        <f>LOOKUP($A1214,'DATA SHEET'!$A$2:$A$253,'DATA SHEET'!$T$2:$T$253)</f>
        <v>SMALL</v>
      </c>
      <c r="J1214" t="str">
        <f>LOOKUP($A1214,'DATA SHEET'!$A$2:$A$253,'DATA SHEET'!$R$2:$R$253)</f>
        <v>NO</v>
      </c>
      <c r="K1214" t="str">
        <f>LOOKUP($A1214,'DATA SHEET'!$A$2:$A$253,'DATA SHEET'!$O$2:$O$253)</f>
        <v>Commercial</v>
      </c>
      <c r="L1214" t="s">
        <v>15</v>
      </c>
      <c r="M1214">
        <v>0.29062492431642595</v>
      </c>
      <c r="N1214" t="s">
        <v>19</v>
      </c>
      <c r="O1214">
        <v>0.749</v>
      </c>
    </row>
    <row r="1215" spans="1:15" x14ac:dyDescent="0.25">
      <c r="A1215" s="1" t="s">
        <v>63</v>
      </c>
      <c r="B1215" t="s">
        <v>72</v>
      </c>
      <c r="C1215" t="str">
        <f>LOOKUP(A1215,'DATA SHEET'!$A$2:$A$253,'DATA SHEET'!$E$2:$E$253)</f>
        <v>20227857</v>
      </c>
      <c r="D1215">
        <f>LOOKUP(A1215,'DATA SHEET'!$A$2:$A$253,'DATA SHEET'!$G$2:$G$253)</f>
        <v>6.35</v>
      </c>
      <c r="E1215" t="str">
        <f>LOOKUP($A1215,'DATA SHEET'!$A$2:$A$253,'DATA SHEET'!$H$2:$H$253)</f>
        <v>43.171783</v>
      </c>
      <c r="F1215" t="str">
        <f>LOOKUP($A1215,'DATA SHEET'!$A$2:$A$253,'DATA SHEET'!$I$2:$I$253)</f>
        <v xml:space="preserve"> -79.265237</v>
      </c>
      <c r="G1215">
        <f>LOOKUP($A1215,'DATA SHEET'!$A$2:$A$253,'DATA SHEET'!$J$2:$J$253)</f>
        <v>17</v>
      </c>
      <c r="H1215" t="str">
        <f>LOOKUP($A1215,'DATA SHEET'!$A$2:$A$253,'DATA SHEET'!$K$2:$K$253)</f>
        <v>Mostly Sunny</v>
      </c>
      <c r="I1215" t="str">
        <f>LOOKUP($A1215,'DATA SHEET'!$A$2:$A$253,'DATA SHEET'!$T$2:$T$253)</f>
        <v>SMALL</v>
      </c>
      <c r="J1215" t="str">
        <f>LOOKUP($A1215,'DATA SHEET'!$A$2:$A$253,'DATA SHEET'!$R$2:$R$253)</f>
        <v>NO</v>
      </c>
      <c r="K1215" t="str">
        <f>LOOKUP($A1215,'DATA SHEET'!$A$2:$A$253,'DATA SHEET'!$O$2:$O$253)</f>
        <v>Commercial</v>
      </c>
      <c r="L1215" t="s">
        <v>15</v>
      </c>
      <c r="M1215">
        <v>0.29062492431642595</v>
      </c>
      <c r="N1215" t="s">
        <v>19</v>
      </c>
      <c r="O1215">
        <v>0.999</v>
      </c>
    </row>
    <row r="1216" spans="1:15" x14ac:dyDescent="0.25">
      <c r="A1216" s="1" t="s">
        <v>63</v>
      </c>
      <c r="B1216" t="s">
        <v>72</v>
      </c>
      <c r="C1216" t="str">
        <f>LOOKUP(A1216,'DATA SHEET'!$A$2:$A$253,'DATA SHEET'!$E$2:$E$253)</f>
        <v>20227857</v>
      </c>
      <c r="D1216">
        <f>LOOKUP(A1216,'DATA SHEET'!$A$2:$A$253,'DATA SHEET'!$G$2:$G$253)</f>
        <v>6.35</v>
      </c>
      <c r="E1216" t="str">
        <f>LOOKUP($A1216,'DATA SHEET'!$A$2:$A$253,'DATA SHEET'!$H$2:$H$253)</f>
        <v>43.171783</v>
      </c>
      <c r="F1216" t="str">
        <f>LOOKUP($A1216,'DATA SHEET'!$A$2:$A$253,'DATA SHEET'!$I$2:$I$253)</f>
        <v xml:space="preserve"> -79.265237</v>
      </c>
      <c r="G1216">
        <f>LOOKUP($A1216,'DATA SHEET'!$A$2:$A$253,'DATA SHEET'!$J$2:$J$253)</f>
        <v>17</v>
      </c>
      <c r="H1216" t="str">
        <f>LOOKUP($A1216,'DATA SHEET'!$A$2:$A$253,'DATA SHEET'!$K$2:$K$253)</f>
        <v>Mostly Sunny</v>
      </c>
      <c r="I1216" t="str">
        <f>LOOKUP($A1216,'DATA SHEET'!$A$2:$A$253,'DATA SHEET'!$T$2:$T$253)</f>
        <v>SMALL</v>
      </c>
      <c r="J1216" t="str">
        <f>LOOKUP($A1216,'DATA SHEET'!$A$2:$A$253,'DATA SHEET'!$R$2:$R$253)</f>
        <v>NO</v>
      </c>
      <c r="K1216" t="str">
        <f>LOOKUP($A1216,'DATA SHEET'!$A$2:$A$253,'DATA SHEET'!$O$2:$O$253)</f>
        <v>Commercial</v>
      </c>
      <c r="L1216" t="s">
        <v>15</v>
      </c>
      <c r="M1216">
        <v>0.29062492431642595</v>
      </c>
      <c r="N1216" t="s">
        <v>19</v>
      </c>
      <c r="O1216">
        <v>0.249</v>
      </c>
    </row>
    <row r="1217" spans="1:15" x14ac:dyDescent="0.25">
      <c r="A1217" s="1" t="s">
        <v>63</v>
      </c>
      <c r="B1217" t="s">
        <v>72</v>
      </c>
      <c r="C1217" t="str">
        <f>LOOKUP(A1217,'DATA SHEET'!$A$2:$A$253,'DATA SHEET'!$E$2:$E$253)</f>
        <v>20227857</v>
      </c>
      <c r="D1217">
        <f>LOOKUP(A1217,'DATA SHEET'!$A$2:$A$253,'DATA SHEET'!$G$2:$G$253)</f>
        <v>6.35</v>
      </c>
      <c r="E1217" t="str">
        <f>LOOKUP($A1217,'DATA SHEET'!$A$2:$A$253,'DATA SHEET'!$H$2:$H$253)</f>
        <v>43.171783</v>
      </c>
      <c r="F1217" t="str">
        <f>LOOKUP($A1217,'DATA SHEET'!$A$2:$A$253,'DATA SHEET'!$I$2:$I$253)</f>
        <v xml:space="preserve"> -79.265237</v>
      </c>
      <c r="G1217">
        <f>LOOKUP($A1217,'DATA SHEET'!$A$2:$A$253,'DATA SHEET'!$J$2:$J$253)</f>
        <v>17</v>
      </c>
      <c r="H1217" t="str">
        <f>LOOKUP($A1217,'DATA SHEET'!$A$2:$A$253,'DATA SHEET'!$K$2:$K$253)</f>
        <v>Mostly Sunny</v>
      </c>
      <c r="I1217" t="str">
        <f>LOOKUP($A1217,'DATA SHEET'!$A$2:$A$253,'DATA SHEET'!$T$2:$T$253)</f>
        <v>SMALL</v>
      </c>
      <c r="J1217" t="str">
        <f>LOOKUP($A1217,'DATA SHEET'!$A$2:$A$253,'DATA SHEET'!$R$2:$R$253)</f>
        <v>NO</v>
      </c>
      <c r="K1217" t="str">
        <f>LOOKUP($A1217,'DATA SHEET'!$A$2:$A$253,'DATA SHEET'!$O$2:$O$253)</f>
        <v>Commercial</v>
      </c>
      <c r="L1217" t="s">
        <v>15</v>
      </c>
      <c r="M1217">
        <v>0.29062492431642595</v>
      </c>
      <c r="N1217" t="s">
        <v>19</v>
      </c>
      <c r="O1217">
        <v>0.499</v>
      </c>
    </row>
    <row r="1218" spans="1:15" x14ac:dyDescent="0.25">
      <c r="A1218" s="1" t="s">
        <v>63</v>
      </c>
      <c r="B1218" t="s">
        <v>72</v>
      </c>
      <c r="C1218" t="str">
        <f>LOOKUP(A1218,'DATA SHEET'!$A$2:$A$253,'DATA SHEET'!$E$2:$E$253)</f>
        <v>20227857</v>
      </c>
      <c r="D1218">
        <f>LOOKUP(A1218,'DATA SHEET'!$A$2:$A$253,'DATA SHEET'!$G$2:$G$253)</f>
        <v>6.35</v>
      </c>
      <c r="E1218" t="str">
        <f>LOOKUP($A1218,'DATA SHEET'!$A$2:$A$253,'DATA SHEET'!$H$2:$H$253)</f>
        <v>43.171783</v>
      </c>
      <c r="F1218" t="str">
        <f>LOOKUP($A1218,'DATA SHEET'!$A$2:$A$253,'DATA SHEET'!$I$2:$I$253)</f>
        <v xml:space="preserve"> -79.265237</v>
      </c>
      <c r="G1218">
        <f>LOOKUP($A1218,'DATA SHEET'!$A$2:$A$253,'DATA SHEET'!$J$2:$J$253)</f>
        <v>17</v>
      </c>
      <c r="H1218" t="str">
        <f>LOOKUP($A1218,'DATA SHEET'!$A$2:$A$253,'DATA SHEET'!$K$2:$K$253)</f>
        <v>Mostly Sunny</v>
      </c>
      <c r="I1218" t="str">
        <f>LOOKUP($A1218,'DATA SHEET'!$A$2:$A$253,'DATA SHEET'!$T$2:$T$253)</f>
        <v>SMALL</v>
      </c>
      <c r="J1218" t="str">
        <f>LOOKUP($A1218,'DATA SHEET'!$A$2:$A$253,'DATA SHEET'!$R$2:$R$253)</f>
        <v>NO</v>
      </c>
      <c r="K1218" t="str">
        <f>LOOKUP($A1218,'DATA SHEET'!$A$2:$A$253,'DATA SHEET'!$O$2:$O$253)</f>
        <v>Commercial</v>
      </c>
      <c r="L1218" t="s">
        <v>15</v>
      </c>
      <c r="M1218">
        <v>0.29062492431642595</v>
      </c>
      <c r="N1218" t="s">
        <v>19</v>
      </c>
      <c r="O1218">
        <v>1.2490000000000001</v>
      </c>
    </row>
    <row r="1219" spans="1:15" x14ac:dyDescent="0.25">
      <c r="A1219" s="1" t="s">
        <v>63</v>
      </c>
      <c r="B1219" t="s">
        <v>72</v>
      </c>
      <c r="C1219" t="str">
        <f>LOOKUP(A1219,'DATA SHEET'!$A$2:$A$253,'DATA SHEET'!$E$2:$E$253)</f>
        <v>20227857</v>
      </c>
      <c r="D1219">
        <f>LOOKUP(A1219,'DATA SHEET'!$A$2:$A$253,'DATA SHEET'!$G$2:$G$253)</f>
        <v>6.35</v>
      </c>
      <c r="E1219" t="str">
        <f>LOOKUP($A1219,'DATA SHEET'!$A$2:$A$253,'DATA SHEET'!$H$2:$H$253)</f>
        <v>43.171783</v>
      </c>
      <c r="F1219" t="str">
        <f>LOOKUP($A1219,'DATA SHEET'!$A$2:$A$253,'DATA SHEET'!$I$2:$I$253)</f>
        <v xml:space="preserve"> -79.265237</v>
      </c>
      <c r="G1219">
        <f>LOOKUP($A1219,'DATA SHEET'!$A$2:$A$253,'DATA SHEET'!$J$2:$J$253)</f>
        <v>17</v>
      </c>
      <c r="H1219" t="str">
        <f>LOOKUP($A1219,'DATA SHEET'!$A$2:$A$253,'DATA SHEET'!$K$2:$K$253)</f>
        <v>Mostly Sunny</v>
      </c>
      <c r="I1219" t="str">
        <f>LOOKUP($A1219,'DATA SHEET'!$A$2:$A$253,'DATA SHEET'!$T$2:$T$253)</f>
        <v>SMALL</v>
      </c>
      <c r="J1219" t="str">
        <f>LOOKUP($A1219,'DATA SHEET'!$A$2:$A$253,'DATA SHEET'!$R$2:$R$253)</f>
        <v>NO</v>
      </c>
      <c r="K1219" t="str">
        <f>LOOKUP($A1219,'DATA SHEET'!$A$2:$A$253,'DATA SHEET'!$O$2:$O$253)</f>
        <v>Commercial</v>
      </c>
      <c r="L1219" t="s">
        <v>15</v>
      </c>
      <c r="M1219">
        <v>0.29062492431642595</v>
      </c>
      <c r="N1219" t="s">
        <v>19</v>
      </c>
      <c r="O1219">
        <v>0.499</v>
      </c>
    </row>
    <row r="1220" spans="1:15" x14ac:dyDescent="0.25">
      <c r="A1220" s="1" t="s">
        <v>63</v>
      </c>
      <c r="B1220" t="s">
        <v>72</v>
      </c>
      <c r="C1220" t="str">
        <f>LOOKUP(A1220,'DATA SHEET'!$A$2:$A$253,'DATA SHEET'!$E$2:$E$253)</f>
        <v>20227857</v>
      </c>
      <c r="D1220">
        <f>LOOKUP(A1220,'DATA SHEET'!$A$2:$A$253,'DATA SHEET'!$G$2:$G$253)</f>
        <v>6.35</v>
      </c>
      <c r="E1220" t="str">
        <f>LOOKUP($A1220,'DATA SHEET'!$A$2:$A$253,'DATA SHEET'!$H$2:$H$253)</f>
        <v>43.171783</v>
      </c>
      <c r="F1220" t="str">
        <f>LOOKUP($A1220,'DATA SHEET'!$A$2:$A$253,'DATA SHEET'!$I$2:$I$253)</f>
        <v xml:space="preserve"> -79.265237</v>
      </c>
      <c r="G1220">
        <f>LOOKUP($A1220,'DATA SHEET'!$A$2:$A$253,'DATA SHEET'!$J$2:$J$253)</f>
        <v>17</v>
      </c>
      <c r="H1220" t="str">
        <f>LOOKUP($A1220,'DATA SHEET'!$A$2:$A$253,'DATA SHEET'!$K$2:$K$253)</f>
        <v>Mostly Sunny</v>
      </c>
      <c r="I1220" t="str">
        <f>LOOKUP($A1220,'DATA SHEET'!$A$2:$A$253,'DATA SHEET'!$T$2:$T$253)</f>
        <v>SMALL</v>
      </c>
      <c r="J1220" t="str">
        <f>LOOKUP($A1220,'DATA SHEET'!$A$2:$A$253,'DATA SHEET'!$R$2:$R$253)</f>
        <v>NO</v>
      </c>
      <c r="K1220" t="str">
        <f>LOOKUP($A1220,'DATA SHEET'!$A$2:$A$253,'DATA SHEET'!$O$2:$O$253)</f>
        <v>Commercial</v>
      </c>
      <c r="L1220" t="s">
        <v>15</v>
      </c>
      <c r="M1220">
        <v>0.29062492431642595</v>
      </c>
      <c r="N1220" t="s">
        <v>19</v>
      </c>
      <c r="O1220">
        <v>1.9990000000000001</v>
      </c>
    </row>
    <row r="1221" spans="1:15" x14ac:dyDescent="0.25">
      <c r="A1221" s="1" t="s">
        <v>63</v>
      </c>
      <c r="B1221" t="s">
        <v>72</v>
      </c>
      <c r="C1221" t="str">
        <f>LOOKUP(A1221,'DATA SHEET'!$A$2:$A$253,'DATA SHEET'!$E$2:$E$253)</f>
        <v>20227857</v>
      </c>
      <c r="D1221">
        <f>LOOKUP(A1221,'DATA SHEET'!$A$2:$A$253,'DATA SHEET'!$G$2:$G$253)</f>
        <v>6.35</v>
      </c>
      <c r="E1221" t="str">
        <f>LOOKUP($A1221,'DATA SHEET'!$A$2:$A$253,'DATA SHEET'!$H$2:$H$253)</f>
        <v>43.171783</v>
      </c>
      <c r="F1221" t="str">
        <f>LOOKUP($A1221,'DATA SHEET'!$A$2:$A$253,'DATA SHEET'!$I$2:$I$253)</f>
        <v xml:space="preserve"> -79.265237</v>
      </c>
      <c r="G1221">
        <f>LOOKUP($A1221,'DATA SHEET'!$A$2:$A$253,'DATA SHEET'!$J$2:$J$253)</f>
        <v>17</v>
      </c>
      <c r="H1221" t="str">
        <f>LOOKUP($A1221,'DATA SHEET'!$A$2:$A$253,'DATA SHEET'!$K$2:$K$253)</f>
        <v>Mostly Sunny</v>
      </c>
      <c r="I1221" t="str">
        <f>LOOKUP($A1221,'DATA SHEET'!$A$2:$A$253,'DATA SHEET'!$T$2:$T$253)</f>
        <v>SMALL</v>
      </c>
      <c r="J1221" t="str">
        <f>LOOKUP($A1221,'DATA SHEET'!$A$2:$A$253,'DATA SHEET'!$R$2:$R$253)</f>
        <v>NO</v>
      </c>
      <c r="K1221" t="str">
        <f>LOOKUP($A1221,'DATA SHEET'!$A$2:$A$253,'DATA SHEET'!$O$2:$O$253)</f>
        <v>Commercial</v>
      </c>
      <c r="L1221" t="s">
        <v>15</v>
      </c>
      <c r="M1221">
        <v>0.29062492431642595</v>
      </c>
      <c r="N1221" t="s">
        <v>19</v>
      </c>
      <c r="O1221">
        <v>4.4989999999999997</v>
      </c>
    </row>
    <row r="1222" spans="1:15" x14ac:dyDescent="0.25">
      <c r="A1222" s="1" t="s">
        <v>63</v>
      </c>
      <c r="B1222" t="s">
        <v>72</v>
      </c>
      <c r="C1222" t="str">
        <f>LOOKUP(A1222,'DATA SHEET'!$A$2:$A$253,'DATA SHEET'!$E$2:$E$253)</f>
        <v>20227857</v>
      </c>
      <c r="D1222">
        <f>LOOKUP(A1222,'DATA SHEET'!$A$2:$A$253,'DATA SHEET'!$G$2:$G$253)</f>
        <v>6.35</v>
      </c>
      <c r="E1222" t="str">
        <f>LOOKUP($A1222,'DATA SHEET'!$A$2:$A$253,'DATA SHEET'!$H$2:$H$253)</f>
        <v>43.171783</v>
      </c>
      <c r="F1222" t="str">
        <f>LOOKUP($A1222,'DATA SHEET'!$A$2:$A$253,'DATA SHEET'!$I$2:$I$253)</f>
        <v xml:space="preserve"> -79.265237</v>
      </c>
      <c r="G1222">
        <f>LOOKUP($A1222,'DATA SHEET'!$A$2:$A$253,'DATA SHEET'!$J$2:$J$253)</f>
        <v>17</v>
      </c>
      <c r="H1222" t="str">
        <f>LOOKUP($A1222,'DATA SHEET'!$A$2:$A$253,'DATA SHEET'!$K$2:$K$253)</f>
        <v>Mostly Sunny</v>
      </c>
      <c r="I1222" t="str">
        <f>LOOKUP($A1222,'DATA SHEET'!$A$2:$A$253,'DATA SHEET'!$T$2:$T$253)</f>
        <v>SMALL</v>
      </c>
      <c r="J1222" t="str">
        <f>LOOKUP($A1222,'DATA SHEET'!$A$2:$A$253,'DATA SHEET'!$R$2:$R$253)</f>
        <v>NO</v>
      </c>
      <c r="K1222" t="str">
        <f>LOOKUP($A1222,'DATA SHEET'!$A$2:$A$253,'DATA SHEET'!$O$2:$O$253)</f>
        <v>Commercial</v>
      </c>
      <c r="L1222" t="s">
        <v>15</v>
      </c>
      <c r="M1222">
        <v>0.29062492431642595</v>
      </c>
      <c r="N1222" t="s">
        <v>19</v>
      </c>
      <c r="O1222">
        <v>0.499</v>
      </c>
    </row>
    <row r="1223" spans="1:15" x14ac:dyDescent="0.25">
      <c r="A1223" s="1" t="s">
        <v>63</v>
      </c>
      <c r="B1223" t="s">
        <v>72</v>
      </c>
      <c r="C1223" t="str">
        <f>LOOKUP(A1223,'DATA SHEET'!$A$2:$A$253,'DATA SHEET'!$E$2:$E$253)</f>
        <v>20227857</v>
      </c>
      <c r="D1223">
        <f>LOOKUP(A1223,'DATA SHEET'!$A$2:$A$253,'DATA SHEET'!$G$2:$G$253)</f>
        <v>6.35</v>
      </c>
      <c r="E1223" t="str">
        <f>LOOKUP($A1223,'DATA SHEET'!$A$2:$A$253,'DATA SHEET'!$H$2:$H$253)</f>
        <v>43.171783</v>
      </c>
      <c r="F1223" t="str">
        <f>LOOKUP($A1223,'DATA SHEET'!$A$2:$A$253,'DATA SHEET'!$I$2:$I$253)</f>
        <v xml:space="preserve"> -79.265237</v>
      </c>
      <c r="G1223">
        <f>LOOKUP($A1223,'DATA SHEET'!$A$2:$A$253,'DATA SHEET'!$J$2:$J$253)</f>
        <v>17</v>
      </c>
      <c r="H1223" t="str">
        <f>LOOKUP($A1223,'DATA SHEET'!$A$2:$A$253,'DATA SHEET'!$K$2:$K$253)</f>
        <v>Mostly Sunny</v>
      </c>
      <c r="I1223" t="str">
        <f>LOOKUP($A1223,'DATA SHEET'!$A$2:$A$253,'DATA SHEET'!$T$2:$T$253)</f>
        <v>SMALL</v>
      </c>
      <c r="J1223" t="str">
        <f>LOOKUP($A1223,'DATA SHEET'!$A$2:$A$253,'DATA SHEET'!$R$2:$R$253)</f>
        <v>NO</v>
      </c>
      <c r="K1223" t="str">
        <f>LOOKUP($A1223,'DATA SHEET'!$A$2:$A$253,'DATA SHEET'!$O$2:$O$253)</f>
        <v>Commercial</v>
      </c>
      <c r="L1223" t="s">
        <v>15</v>
      </c>
      <c r="M1223">
        <v>0.29062492431642595</v>
      </c>
      <c r="N1223" t="s">
        <v>19</v>
      </c>
      <c r="O1223">
        <v>0.749</v>
      </c>
    </row>
    <row r="1224" spans="1:15" x14ac:dyDescent="0.25">
      <c r="A1224" s="1" t="s">
        <v>63</v>
      </c>
      <c r="B1224" t="s">
        <v>72</v>
      </c>
      <c r="C1224" t="str">
        <f>LOOKUP(A1224,'DATA SHEET'!$A$2:$A$253,'DATA SHEET'!$E$2:$E$253)</f>
        <v>20227857</v>
      </c>
      <c r="D1224">
        <f>LOOKUP(A1224,'DATA SHEET'!$A$2:$A$253,'DATA SHEET'!$G$2:$G$253)</f>
        <v>6.35</v>
      </c>
      <c r="E1224" t="str">
        <f>LOOKUP($A1224,'DATA SHEET'!$A$2:$A$253,'DATA SHEET'!$H$2:$H$253)</f>
        <v>43.171783</v>
      </c>
      <c r="F1224" t="str">
        <f>LOOKUP($A1224,'DATA SHEET'!$A$2:$A$253,'DATA SHEET'!$I$2:$I$253)</f>
        <v xml:space="preserve"> -79.265237</v>
      </c>
      <c r="G1224">
        <f>LOOKUP($A1224,'DATA SHEET'!$A$2:$A$253,'DATA SHEET'!$J$2:$J$253)</f>
        <v>17</v>
      </c>
      <c r="H1224" t="str">
        <f>LOOKUP($A1224,'DATA SHEET'!$A$2:$A$253,'DATA SHEET'!$K$2:$K$253)</f>
        <v>Mostly Sunny</v>
      </c>
      <c r="I1224" t="str">
        <f>LOOKUP($A1224,'DATA SHEET'!$A$2:$A$253,'DATA SHEET'!$T$2:$T$253)</f>
        <v>SMALL</v>
      </c>
      <c r="J1224" t="str">
        <f>LOOKUP($A1224,'DATA SHEET'!$A$2:$A$253,'DATA SHEET'!$R$2:$R$253)</f>
        <v>NO</v>
      </c>
      <c r="K1224" t="str">
        <f>LOOKUP($A1224,'DATA SHEET'!$A$2:$A$253,'DATA SHEET'!$O$2:$O$253)</f>
        <v>Commercial</v>
      </c>
      <c r="L1224" t="s">
        <v>15</v>
      </c>
      <c r="M1224">
        <v>0.29062492431642595</v>
      </c>
      <c r="N1224" t="s">
        <v>19</v>
      </c>
      <c r="O1224">
        <v>5.4989999999999997</v>
      </c>
    </row>
    <row r="1225" spans="1:15" x14ac:dyDescent="0.25">
      <c r="A1225" s="1" t="s">
        <v>63</v>
      </c>
      <c r="B1225" t="s">
        <v>72</v>
      </c>
      <c r="C1225" t="str">
        <f>LOOKUP(A1225,'DATA SHEET'!$A$2:$A$253,'DATA SHEET'!$E$2:$E$253)</f>
        <v>20227857</v>
      </c>
      <c r="D1225">
        <f>LOOKUP(A1225,'DATA SHEET'!$A$2:$A$253,'DATA SHEET'!$G$2:$G$253)</f>
        <v>6.35</v>
      </c>
      <c r="E1225" t="str">
        <f>LOOKUP($A1225,'DATA SHEET'!$A$2:$A$253,'DATA SHEET'!$H$2:$H$253)</f>
        <v>43.171783</v>
      </c>
      <c r="F1225" t="str">
        <f>LOOKUP($A1225,'DATA SHEET'!$A$2:$A$253,'DATA SHEET'!$I$2:$I$253)</f>
        <v xml:space="preserve"> -79.265237</v>
      </c>
      <c r="G1225">
        <f>LOOKUP($A1225,'DATA SHEET'!$A$2:$A$253,'DATA SHEET'!$J$2:$J$253)</f>
        <v>17</v>
      </c>
      <c r="H1225" t="str">
        <f>LOOKUP($A1225,'DATA SHEET'!$A$2:$A$253,'DATA SHEET'!$K$2:$K$253)</f>
        <v>Mostly Sunny</v>
      </c>
      <c r="I1225" t="str">
        <f>LOOKUP($A1225,'DATA SHEET'!$A$2:$A$253,'DATA SHEET'!$T$2:$T$253)</f>
        <v>SMALL</v>
      </c>
      <c r="J1225" t="str">
        <f>LOOKUP($A1225,'DATA SHEET'!$A$2:$A$253,'DATA SHEET'!$R$2:$R$253)</f>
        <v>NO</v>
      </c>
      <c r="K1225" t="str">
        <f>LOOKUP($A1225,'DATA SHEET'!$A$2:$A$253,'DATA SHEET'!$O$2:$O$253)</f>
        <v>Commercial</v>
      </c>
      <c r="L1225" t="s">
        <v>15</v>
      </c>
      <c r="M1225">
        <v>0.29062492431642595</v>
      </c>
      <c r="N1225" t="s">
        <v>19</v>
      </c>
      <c r="O1225">
        <v>1.4990000000000001</v>
      </c>
    </row>
    <row r="1226" spans="1:15" x14ac:dyDescent="0.25">
      <c r="A1226" s="1" t="s">
        <v>63</v>
      </c>
      <c r="B1226" t="s">
        <v>72</v>
      </c>
      <c r="C1226" t="str">
        <f>LOOKUP(A1226,'DATA SHEET'!$A$2:$A$253,'DATA SHEET'!$E$2:$E$253)</f>
        <v>20227857</v>
      </c>
      <c r="D1226">
        <f>LOOKUP(A1226,'DATA SHEET'!$A$2:$A$253,'DATA SHEET'!$G$2:$G$253)</f>
        <v>6.35</v>
      </c>
      <c r="E1226" t="str">
        <f>LOOKUP($A1226,'DATA SHEET'!$A$2:$A$253,'DATA SHEET'!$H$2:$H$253)</f>
        <v>43.171783</v>
      </c>
      <c r="F1226" t="str">
        <f>LOOKUP($A1226,'DATA SHEET'!$A$2:$A$253,'DATA SHEET'!$I$2:$I$253)</f>
        <v xml:space="preserve"> -79.265237</v>
      </c>
      <c r="G1226">
        <f>LOOKUP($A1226,'DATA SHEET'!$A$2:$A$253,'DATA SHEET'!$J$2:$J$253)</f>
        <v>17</v>
      </c>
      <c r="H1226" t="str">
        <f>LOOKUP($A1226,'DATA SHEET'!$A$2:$A$253,'DATA SHEET'!$K$2:$K$253)</f>
        <v>Mostly Sunny</v>
      </c>
      <c r="I1226" t="str">
        <f>LOOKUP($A1226,'DATA SHEET'!$A$2:$A$253,'DATA SHEET'!$T$2:$T$253)</f>
        <v>SMALL</v>
      </c>
      <c r="J1226" t="str">
        <f>LOOKUP($A1226,'DATA SHEET'!$A$2:$A$253,'DATA SHEET'!$R$2:$R$253)</f>
        <v>NO</v>
      </c>
      <c r="K1226" t="str">
        <f>LOOKUP($A1226,'DATA SHEET'!$A$2:$A$253,'DATA SHEET'!$O$2:$O$253)</f>
        <v>Commercial</v>
      </c>
      <c r="L1226" t="s">
        <v>15</v>
      </c>
      <c r="M1226">
        <v>0.29062492431642595</v>
      </c>
      <c r="N1226" t="s">
        <v>16</v>
      </c>
      <c r="O1226">
        <v>1.7490000000000001</v>
      </c>
    </row>
    <row r="1227" spans="1:15" x14ac:dyDescent="0.25">
      <c r="A1227" s="1" t="s">
        <v>63</v>
      </c>
      <c r="B1227" t="s">
        <v>72</v>
      </c>
      <c r="C1227" t="str">
        <f>LOOKUP(A1227,'DATA SHEET'!$A$2:$A$253,'DATA SHEET'!$E$2:$E$253)</f>
        <v>20227857</v>
      </c>
      <c r="D1227">
        <f>LOOKUP(A1227,'DATA SHEET'!$A$2:$A$253,'DATA SHEET'!$G$2:$G$253)</f>
        <v>6.35</v>
      </c>
      <c r="E1227" t="str">
        <f>LOOKUP($A1227,'DATA SHEET'!$A$2:$A$253,'DATA SHEET'!$H$2:$H$253)</f>
        <v>43.171783</v>
      </c>
      <c r="F1227" t="str">
        <f>LOOKUP($A1227,'DATA SHEET'!$A$2:$A$253,'DATA SHEET'!$I$2:$I$253)</f>
        <v xml:space="preserve"> -79.265237</v>
      </c>
      <c r="G1227">
        <f>LOOKUP($A1227,'DATA SHEET'!$A$2:$A$253,'DATA SHEET'!$J$2:$J$253)</f>
        <v>17</v>
      </c>
      <c r="H1227" t="str">
        <f>LOOKUP($A1227,'DATA SHEET'!$A$2:$A$253,'DATA SHEET'!$K$2:$K$253)</f>
        <v>Mostly Sunny</v>
      </c>
      <c r="I1227" t="str">
        <f>LOOKUP($A1227,'DATA SHEET'!$A$2:$A$253,'DATA SHEET'!$T$2:$T$253)</f>
        <v>SMALL</v>
      </c>
      <c r="J1227" t="str">
        <f>LOOKUP($A1227,'DATA SHEET'!$A$2:$A$253,'DATA SHEET'!$R$2:$R$253)</f>
        <v>NO</v>
      </c>
      <c r="K1227" t="str">
        <f>LOOKUP($A1227,'DATA SHEET'!$A$2:$A$253,'DATA SHEET'!$O$2:$O$253)</f>
        <v>Commercial</v>
      </c>
      <c r="L1227" t="s">
        <v>15</v>
      </c>
      <c r="M1227">
        <v>0.29062492431642595</v>
      </c>
      <c r="N1227" t="s">
        <v>16</v>
      </c>
      <c r="O1227">
        <v>0.499</v>
      </c>
    </row>
    <row r="1228" spans="1:15" x14ac:dyDescent="0.25">
      <c r="A1228" s="1" t="s">
        <v>63</v>
      </c>
      <c r="B1228" t="s">
        <v>72</v>
      </c>
      <c r="C1228" t="str">
        <f>LOOKUP(A1228,'DATA SHEET'!$A$2:$A$253,'DATA SHEET'!$E$2:$E$253)</f>
        <v>20227857</v>
      </c>
      <c r="D1228">
        <f>LOOKUP(A1228,'DATA SHEET'!$A$2:$A$253,'DATA SHEET'!$G$2:$G$253)</f>
        <v>6.35</v>
      </c>
      <c r="E1228" t="str">
        <f>LOOKUP($A1228,'DATA SHEET'!$A$2:$A$253,'DATA SHEET'!$H$2:$H$253)</f>
        <v>43.171783</v>
      </c>
      <c r="F1228" t="str">
        <f>LOOKUP($A1228,'DATA SHEET'!$A$2:$A$253,'DATA SHEET'!$I$2:$I$253)</f>
        <v xml:space="preserve"> -79.265237</v>
      </c>
      <c r="G1228">
        <f>LOOKUP($A1228,'DATA SHEET'!$A$2:$A$253,'DATA SHEET'!$J$2:$J$253)</f>
        <v>17</v>
      </c>
      <c r="H1228" t="str">
        <f>LOOKUP($A1228,'DATA SHEET'!$A$2:$A$253,'DATA SHEET'!$K$2:$K$253)</f>
        <v>Mostly Sunny</v>
      </c>
      <c r="I1228" t="str">
        <f>LOOKUP($A1228,'DATA SHEET'!$A$2:$A$253,'DATA SHEET'!$T$2:$T$253)</f>
        <v>SMALL</v>
      </c>
      <c r="J1228" t="str">
        <f>LOOKUP($A1228,'DATA SHEET'!$A$2:$A$253,'DATA SHEET'!$R$2:$R$253)</f>
        <v>NO</v>
      </c>
      <c r="K1228" t="str">
        <f>LOOKUP($A1228,'DATA SHEET'!$A$2:$A$253,'DATA SHEET'!$O$2:$O$253)</f>
        <v>Commercial</v>
      </c>
      <c r="L1228" t="s">
        <v>15</v>
      </c>
      <c r="M1228">
        <v>0.29062492431642595</v>
      </c>
      <c r="N1228" t="s">
        <v>16</v>
      </c>
      <c r="O1228">
        <v>1.4990000000000001</v>
      </c>
    </row>
    <row r="1229" spans="1:15" x14ac:dyDescent="0.25">
      <c r="A1229" s="1" t="s">
        <v>63</v>
      </c>
      <c r="B1229" t="s">
        <v>72</v>
      </c>
      <c r="C1229" t="str">
        <f>LOOKUP(A1229,'DATA SHEET'!$A$2:$A$253,'DATA SHEET'!$E$2:$E$253)</f>
        <v>20227857</v>
      </c>
      <c r="D1229">
        <f>LOOKUP(A1229,'DATA SHEET'!$A$2:$A$253,'DATA SHEET'!$G$2:$G$253)</f>
        <v>6.35</v>
      </c>
      <c r="E1229" t="str">
        <f>LOOKUP($A1229,'DATA SHEET'!$A$2:$A$253,'DATA SHEET'!$H$2:$H$253)</f>
        <v>43.171783</v>
      </c>
      <c r="F1229" t="str">
        <f>LOOKUP($A1229,'DATA SHEET'!$A$2:$A$253,'DATA SHEET'!$I$2:$I$253)</f>
        <v xml:space="preserve"> -79.265237</v>
      </c>
      <c r="G1229">
        <f>LOOKUP($A1229,'DATA SHEET'!$A$2:$A$253,'DATA SHEET'!$J$2:$J$253)</f>
        <v>17</v>
      </c>
      <c r="H1229" t="str">
        <f>LOOKUP($A1229,'DATA SHEET'!$A$2:$A$253,'DATA SHEET'!$K$2:$K$253)</f>
        <v>Mostly Sunny</v>
      </c>
      <c r="I1229" t="str">
        <f>LOOKUP($A1229,'DATA SHEET'!$A$2:$A$253,'DATA SHEET'!$T$2:$T$253)</f>
        <v>SMALL</v>
      </c>
      <c r="J1229" t="str">
        <f>LOOKUP($A1229,'DATA SHEET'!$A$2:$A$253,'DATA SHEET'!$R$2:$R$253)</f>
        <v>NO</v>
      </c>
      <c r="K1229" t="str">
        <f>LOOKUP($A1229,'DATA SHEET'!$A$2:$A$253,'DATA SHEET'!$O$2:$O$253)</f>
        <v>Commercial</v>
      </c>
      <c r="L1229" t="s">
        <v>15</v>
      </c>
      <c r="M1229">
        <v>0.29062492431642595</v>
      </c>
      <c r="N1229" t="s">
        <v>16</v>
      </c>
      <c r="O1229">
        <v>1.4990000000000001</v>
      </c>
    </row>
    <row r="1230" spans="1:15" x14ac:dyDescent="0.25">
      <c r="A1230" s="1" t="s">
        <v>63</v>
      </c>
      <c r="B1230" t="s">
        <v>72</v>
      </c>
      <c r="C1230" t="str">
        <f>LOOKUP(A1230,'DATA SHEET'!$A$2:$A$253,'DATA SHEET'!$E$2:$E$253)</f>
        <v>20227857</v>
      </c>
      <c r="D1230">
        <f>LOOKUP(A1230,'DATA SHEET'!$A$2:$A$253,'DATA SHEET'!$G$2:$G$253)</f>
        <v>6.35</v>
      </c>
      <c r="E1230" t="str">
        <f>LOOKUP($A1230,'DATA SHEET'!$A$2:$A$253,'DATA SHEET'!$H$2:$H$253)</f>
        <v>43.171783</v>
      </c>
      <c r="F1230" t="str">
        <f>LOOKUP($A1230,'DATA SHEET'!$A$2:$A$253,'DATA SHEET'!$I$2:$I$253)</f>
        <v xml:space="preserve"> -79.265237</v>
      </c>
      <c r="G1230">
        <f>LOOKUP($A1230,'DATA SHEET'!$A$2:$A$253,'DATA SHEET'!$J$2:$J$253)</f>
        <v>17</v>
      </c>
      <c r="H1230" t="str">
        <f>LOOKUP($A1230,'DATA SHEET'!$A$2:$A$253,'DATA SHEET'!$K$2:$K$253)</f>
        <v>Mostly Sunny</v>
      </c>
      <c r="I1230" t="str">
        <f>LOOKUP($A1230,'DATA SHEET'!$A$2:$A$253,'DATA SHEET'!$T$2:$T$253)</f>
        <v>SMALL</v>
      </c>
      <c r="J1230" t="str">
        <f>LOOKUP($A1230,'DATA SHEET'!$A$2:$A$253,'DATA SHEET'!$R$2:$R$253)</f>
        <v>NO</v>
      </c>
      <c r="K1230" t="str">
        <f>LOOKUP($A1230,'DATA SHEET'!$A$2:$A$253,'DATA SHEET'!$O$2:$O$253)</f>
        <v>Commercial</v>
      </c>
      <c r="L1230" t="s">
        <v>15</v>
      </c>
      <c r="M1230">
        <v>0.29062492431642595</v>
      </c>
      <c r="N1230" t="s">
        <v>16</v>
      </c>
      <c r="O1230">
        <v>0.749</v>
      </c>
    </row>
    <row r="1231" spans="1:15" x14ac:dyDescent="0.25">
      <c r="A1231" s="1" t="s">
        <v>63</v>
      </c>
      <c r="B1231" t="s">
        <v>72</v>
      </c>
      <c r="C1231" t="str">
        <f>LOOKUP(A1231,'DATA SHEET'!$A$2:$A$253,'DATA SHEET'!$E$2:$E$253)</f>
        <v>20227857</v>
      </c>
      <c r="D1231">
        <f>LOOKUP(A1231,'DATA SHEET'!$A$2:$A$253,'DATA SHEET'!$G$2:$G$253)</f>
        <v>6.35</v>
      </c>
      <c r="E1231" t="str">
        <f>LOOKUP($A1231,'DATA SHEET'!$A$2:$A$253,'DATA SHEET'!$H$2:$H$253)</f>
        <v>43.171783</v>
      </c>
      <c r="F1231" t="str">
        <f>LOOKUP($A1231,'DATA SHEET'!$A$2:$A$253,'DATA SHEET'!$I$2:$I$253)</f>
        <v xml:space="preserve"> -79.265237</v>
      </c>
      <c r="G1231">
        <f>LOOKUP($A1231,'DATA SHEET'!$A$2:$A$253,'DATA SHEET'!$J$2:$J$253)</f>
        <v>17</v>
      </c>
      <c r="H1231" t="str">
        <f>LOOKUP($A1231,'DATA SHEET'!$A$2:$A$253,'DATA SHEET'!$K$2:$K$253)</f>
        <v>Mostly Sunny</v>
      </c>
      <c r="I1231" t="str">
        <f>LOOKUP($A1231,'DATA SHEET'!$A$2:$A$253,'DATA SHEET'!$T$2:$T$253)</f>
        <v>SMALL</v>
      </c>
      <c r="J1231" t="str">
        <f>LOOKUP($A1231,'DATA SHEET'!$A$2:$A$253,'DATA SHEET'!$R$2:$R$253)</f>
        <v>NO</v>
      </c>
      <c r="K1231" t="str">
        <f>LOOKUP($A1231,'DATA SHEET'!$A$2:$A$253,'DATA SHEET'!$O$2:$O$253)</f>
        <v>Commercial</v>
      </c>
      <c r="L1231" t="s">
        <v>15</v>
      </c>
      <c r="M1231">
        <v>0.29062492431642595</v>
      </c>
      <c r="N1231" t="s">
        <v>16</v>
      </c>
      <c r="O1231">
        <v>2.4990000000000001</v>
      </c>
    </row>
    <row r="1232" spans="1:15" x14ac:dyDescent="0.25">
      <c r="A1232" s="1" t="s">
        <v>63</v>
      </c>
      <c r="B1232" t="s">
        <v>72</v>
      </c>
      <c r="C1232" t="str">
        <f>LOOKUP(A1232,'DATA SHEET'!$A$2:$A$253,'DATA SHEET'!$E$2:$E$253)</f>
        <v>20227857</v>
      </c>
      <c r="D1232">
        <f>LOOKUP(A1232,'DATA SHEET'!$A$2:$A$253,'DATA SHEET'!$G$2:$G$253)</f>
        <v>6.35</v>
      </c>
      <c r="E1232" t="str">
        <f>LOOKUP($A1232,'DATA SHEET'!$A$2:$A$253,'DATA SHEET'!$H$2:$H$253)</f>
        <v>43.171783</v>
      </c>
      <c r="F1232" t="str">
        <f>LOOKUP($A1232,'DATA SHEET'!$A$2:$A$253,'DATA SHEET'!$I$2:$I$253)</f>
        <v xml:space="preserve"> -79.265237</v>
      </c>
      <c r="G1232">
        <f>LOOKUP($A1232,'DATA SHEET'!$A$2:$A$253,'DATA SHEET'!$J$2:$J$253)</f>
        <v>17</v>
      </c>
      <c r="H1232" t="str">
        <f>LOOKUP($A1232,'DATA SHEET'!$A$2:$A$253,'DATA SHEET'!$K$2:$K$253)</f>
        <v>Mostly Sunny</v>
      </c>
      <c r="I1232" t="str">
        <f>LOOKUP($A1232,'DATA SHEET'!$A$2:$A$253,'DATA SHEET'!$T$2:$T$253)</f>
        <v>SMALL</v>
      </c>
      <c r="J1232" t="str">
        <f>LOOKUP($A1232,'DATA SHEET'!$A$2:$A$253,'DATA SHEET'!$R$2:$R$253)</f>
        <v>NO</v>
      </c>
      <c r="K1232" t="str">
        <f>LOOKUP($A1232,'DATA SHEET'!$A$2:$A$253,'DATA SHEET'!$O$2:$O$253)</f>
        <v>Commercial</v>
      </c>
      <c r="L1232" t="s">
        <v>15</v>
      </c>
      <c r="M1232">
        <v>0.29062492431642595</v>
      </c>
      <c r="N1232" t="s">
        <v>16</v>
      </c>
      <c r="O1232">
        <v>1.4990000000000001</v>
      </c>
    </row>
    <row r="1233" spans="1:15" x14ac:dyDescent="0.25">
      <c r="A1233" s="1" t="s">
        <v>63</v>
      </c>
      <c r="B1233" t="s">
        <v>72</v>
      </c>
      <c r="C1233" t="str">
        <f>LOOKUP(A1233,'DATA SHEET'!$A$2:$A$253,'DATA SHEET'!$E$2:$E$253)</f>
        <v>20227857</v>
      </c>
      <c r="D1233">
        <f>LOOKUP(A1233,'DATA SHEET'!$A$2:$A$253,'DATA SHEET'!$G$2:$G$253)</f>
        <v>6.35</v>
      </c>
      <c r="E1233" t="str">
        <f>LOOKUP($A1233,'DATA SHEET'!$A$2:$A$253,'DATA SHEET'!$H$2:$H$253)</f>
        <v>43.171783</v>
      </c>
      <c r="F1233" t="str">
        <f>LOOKUP($A1233,'DATA SHEET'!$A$2:$A$253,'DATA SHEET'!$I$2:$I$253)</f>
        <v xml:space="preserve"> -79.265237</v>
      </c>
      <c r="G1233">
        <f>LOOKUP($A1233,'DATA SHEET'!$A$2:$A$253,'DATA SHEET'!$J$2:$J$253)</f>
        <v>17</v>
      </c>
      <c r="H1233" t="str">
        <f>LOOKUP($A1233,'DATA SHEET'!$A$2:$A$253,'DATA SHEET'!$K$2:$K$253)</f>
        <v>Mostly Sunny</v>
      </c>
      <c r="I1233" t="str">
        <f>LOOKUP($A1233,'DATA SHEET'!$A$2:$A$253,'DATA SHEET'!$T$2:$T$253)</f>
        <v>SMALL</v>
      </c>
      <c r="J1233" t="str">
        <f>LOOKUP($A1233,'DATA SHEET'!$A$2:$A$253,'DATA SHEET'!$R$2:$R$253)</f>
        <v>NO</v>
      </c>
      <c r="K1233" t="str">
        <f>LOOKUP($A1233,'DATA SHEET'!$A$2:$A$253,'DATA SHEET'!$O$2:$O$253)</f>
        <v>Commercial</v>
      </c>
      <c r="L1233" t="s">
        <v>15</v>
      </c>
      <c r="M1233">
        <v>0.29062492431642595</v>
      </c>
      <c r="N1233" t="s">
        <v>16</v>
      </c>
      <c r="O1233">
        <v>0.249</v>
      </c>
    </row>
    <row r="1234" spans="1:15" x14ac:dyDescent="0.25">
      <c r="A1234" s="1" t="s">
        <v>63</v>
      </c>
      <c r="B1234" t="s">
        <v>72</v>
      </c>
      <c r="C1234" t="str">
        <f>LOOKUP(A1234,'DATA SHEET'!$A$2:$A$253,'DATA SHEET'!$E$2:$E$253)</f>
        <v>20227857</v>
      </c>
      <c r="D1234">
        <f>LOOKUP(A1234,'DATA SHEET'!$A$2:$A$253,'DATA SHEET'!$G$2:$G$253)</f>
        <v>6.35</v>
      </c>
      <c r="E1234" t="str">
        <f>LOOKUP($A1234,'DATA SHEET'!$A$2:$A$253,'DATA SHEET'!$H$2:$H$253)</f>
        <v>43.171783</v>
      </c>
      <c r="F1234" t="str">
        <f>LOOKUP($A1234,'DATA SHEET'!$A$2:$A$253,'DATA SHEET'!$I$2:$I$253)</f>
        <v xml:space="preserve"> -79.265237</v>
      </c>
      <c r="G1234">
        <f>LOOKUP($A1234,'DATA SHEET'!$A$2:$A$253,'DATA SHEET'!$J$2:$J$253)</f>
        <v>17</v>
      </c>
      <c r="H1234" t="str">
        <f>LOOKUP($A1234,'DATA SHEET'!$A$2:$A$253,'DATA SHEET'!$K$2:$K$253)</f>
        <v>Mostly Sunny</v>
      </c>
      <c r="I1234" t="str">
        <f>LOOKUP($A1234,'DATA SHEET'!$A$2:$A$253,'DATA SHEET'!$T$2:$T$253)</f>
        <v>SMALL</v>
      </c>
      <c r="J1234" t="str">
        <f>LOOKUP($A1234,'DATA SHEET'!$A$2:$A$253,'DATA SHEET'!$R$2:$R$253)</f>
        <v>NO</v>
      </c>
      <c r="K1234" t="str">
        <f>LOOKUP($A1234,'DATA SHEET'!$A$2:$A$253,'DATA SHEET'!$O$2:$O$253)</f>
        <v>Commercial</v>
      </c>
      <c r="L1234" t="s">
        <v>15</v>
      </c>
      <c r="M1234">
        <v>0.29062492431642595</v>
      </c>
      <c r="N1234" t="s">
        <v>16</v>
      </c>
      <c r="O1234">
        <v>0.249</v>
      </c>
    </row>
    <row r="1235" spans="1:15" x14ac:dyDescent="0.25">
      <c r="A1235" s="1" t="s">
        <v>63</v>
      </c>
      <c r="B1235" t="s">
        <v>72</v>
      </c>
      <c r="C1235" t="str">
        <f>LOOKUP(A1235,'DATA SHEET'!$A$2:$A$253,'DATA SHEET'!$E$2:$E$253)</f>
        <v>20227857</v>
      </c>
      <c r="D1235">
        <f>LOOKUP(A1235,'DATA SHEET'!$A$2:$A$253,'DATA SHEET'!$G$2:$G$253)</f>
        <v>6.35</v>
      </c>
      <c r="E1235" t="str">
        <f>LOOKUP($A1235,'DATA SHEET'!$A$2:$A$253,'DATA SHEET'!$H$2:$H$253)</f>
        <v>43.171783</v>
      </c>
      <c r="F1235" t="str">
        <f>LOOKUP($A1235,'DATA SHEET'!$A$2:$A$253,'DATA SHEET'!$I$2:$I$253)</f>
        <v xml:space="preserve"> -79.265237</v>
      </c>
      <c r="G1235">
        <f>LOOKUP($A1235,'DATA SHEET'!$A$2:$A$253,'DATA SHEET'!$J$2:$J$253)</f>
        <v>17</v>
      </c>
      <c r="H1235" t="str">
        <f>LOOKUP($A1235,'DATA SHEET'!$A$2:$A$253,'DATA SHEET'!$K$2:$K$253)</f>
        <v>Mostly Sunny</v>
      </c>
      <c r="I1235" t="str">
        <f>LOOKUP($A1235,'DATA SHEET'!$A$2:$A$253,'DATA SHEET'!$T$2:$T$253)</f>
        <v>SMALL</v>
      </c>
      <c r="J1235" t="str">
        <f>LOOKUP($A1235,'DATA SHEET'!$A$2:$A$253,'DATA SHEET'!$R$2:$R$253)</f>
        <v>NO</v>
      </c>
      <c r="K1235" t="str">
        <f>LOOKUP($A1235,'DATA SHEET'!$A$2:$A$253,'DATA SHEET'!$O$2:$O$253)</f>
        <v>Commercial</v>
      </c>
      <c r="L1235" t="s">
        <v>15</v>
      </c>
      <c r="M1235">
        <v>0.29062492431642595</v>
      </c>
      <c r="N1235" t="s">
        <v>16</v>
      </c>
      <c r="O1235">
        <v>1.2490000000000001</v>
      </c>
    </row>
    <row r="1236" spans="1:15" x14ac:dyDescent="0.25">
      <c r="A1236" s="1" t="s">
        <v>63</v>
      </c>
      <c r="B1236" t="s">
        <v>72</v>
      </c>
      <c r="C1236" t="str">
        <f>LOOKUP(A1236,'DATA SHEET'!$A$2:$A$253,'DATA SHEET'!$E$2:$E$253)</f>
        <v>20227857</v>
      </c>
      <c r="D1236">
        <f>LOOKUP(A1236,'DATA SHEET'!$A$2:$A$253,'DATA SHEET'!$G$2:$G$253)</f>
        <v>6.35</v>
      </c>
      <c r="E1236" t="str">
        <f>LOOKUP($A1236,'DATA SHEET'!$A$2:$A$253,'DATA SHEET'!$H$2:$H$253)</f>
        <v>43.171783</v>
      </c>
      <c r="F1236" t="str">
        <f>LOOKUP($A1236,'DATA SHEET'!$A$2:$A$253,'DATA SHEET'!$I$2:$I$253)</f>
        <v xml:space="preserve"> -79.265237</v>
      </c>
      <c r="G1236">
        <f>LOOKUP($A1236,'DATA SHEET'!$A$2:$A$253,'DATA SHEET'!$J$2:$J$253)</f>
        <v>17</v>
      </c>
      <c r="H1236" t="str">
        <f>LOOKUP($A1236,'DATA SHEET'!$A$2:$A$253,'DATA SHEET'!$K$2:$K$253)</f>
        <v>Mostly Sunny</v>
      </c>
      <c r="I1236" t="str">
        <f>LOOKUP($A1236,'DATA SHEET'!$A$2:$A$253,'DATA SHEET'!$T$2:$T$253)</f>
        <v>SMALL</v>
      </c>
      <c r="J1236" t="str">
        <f>LOOKUP($A1236,'DATA SHEET'!$A$2:$A$253,'DATA SHEET'!$R$2:$R$253)</f>
        <v>NO</v>
      </c>
      <c r="K1236" t="str">
        <f>LOOKUP($A1236,'DATA SHEET'!$A$2:$A$253,'DATA SHEET'!$O$2:$O$253)</f>
        <v>Commercial</v>
      </c>
      <c r="L1236" t="s">
        <v>15</v>
      </c>
      <c r="M1236">
        <v>0.29062492431642595</v>
      </c>
      <c r="N1236" t="s">
        <v>16</v>
      </c>
      <c r="O1236">
        <v>0.499</v>
      </c>
    </row>
    <row r="1237" spans="1:15" x14ac:dyDescent="0.25">
      <c r="A1237" s="1" t="s">
        <v>63</v>
      </c>
      <c r="B1237" t="s">
        <v>72</v>
      </c>
      <c r="C1237" t="str">
        <f>LOOKUP(A1237,'DATA SHEET'!$A$2:$A$253,'DATA SHEET'!$E$2:$E$253)</f>
        <v>20227857</v>
      </c>
      <c r="D1237">
        <f>LOOKUP(A1237,'DATA SHEET'!$A$2:$A$253,'DATA SHEET'!$G$2:$G$253)</f>
        <v>6.35</v>
      </c>
      <c r="E1237" t="str">
        <f>LOOKUP($A1237,'DATA SHEET'!$A$2:$A$253,'DATA SHEET'!$H$2:$H$253)</f>
        <v>43.171783</v>
      </c>
      <c r="F1237" t="str">
        <f>LOOKUP($A1237,'DATA SHEET'!$A$2:$A$253,'DATA SHEET'!$I$2:$I$253)</f>
        <v xml:space="preserve"> -79.265237</v>
      </c>
      <c r="G1237">
        <f>LOOKUP($A1237,'DATA SHEET'!$A$2:$A$253,'DATA SHEET'!$J$2:$J$253)</f>
        <v>17</v>
      </c>
      <c r="H1237" t="str">
        <f>LOOKUP($A1237,'DATA SHEET'!$A$2:$A$253,'DATA SHEET'!$K$2:$K$253)</f>
        <v>Mostly Sunny</v>
      </c>
      <c r="I1237" t="str">
        <f>LOOKUP($A1237,'DATA SHEET'!$A$2:$A$253,'DATA SHEET'!$T$2:$T$253)</f>
        <v>SMALL</v>
      </c>
      <c r="J1237" t="str">
        <f>LOOKUP($A1237,'DATA SHEET'!$A$2:$A$253,'DATA SHEET'!$R$2:$R$253)</f>
        <v>NO</v>
      </c>
      <c r="K1237" t="str">
        <f>LOOKUP($A1237,'DATA SHEET'!$A$2:$A$253,'DATA SHEET'!$O$2:$O$253)</f>
        <v>Commercial</v>
      </c>
      <c r="L1237" t="s">
        <v>15</v>
      </c>
      <c r="M1237">
        <v>0.29062492431642595</v>
      </c>
      <c r="N1237" t="s">
        <v>16</v>
      </c>
      <c r="O1237">
        <v>3.7490000000000001</v>
      </c>
    </row>
    <row r="1238" spans="1:15" x14ac:dyDescent="0.25">
      <c r="A1238" s="1" t="s">
        <v>63</v>
      </c>
      <c r="B1238" t="s">
        <v>72</v>
      </c>
      <c r="C1238" t="str">
        <f>LOOKUP(A1238,'DATA SHEET'!$A$2:$A$253,'DATA SHEET'!$E$2:$E$253)</f>
        <v>20227857</v>
      </c>
      <c r="D1238">
        <f>LOOKUP(A1238,'DATA SHEET'!$A$2:$A$253,'DATA SHEET'!$G$2:$G$253)</f>
        <v>6.35</v>
      </c>
      <c r="E1238" t="str">
        <f>LOOKUP($A1238,'DATA SHEET'!$A$2:$A$253,'DATA SHEET'!$H$2:$H$253)</f>
        <v>43.171783</v>
      </c>
      <c r="F1238" t="str">
        <f>LOOKUP($A1238,'DATA SHEET'!$A$2:$A$253,'DATA SHEET'!$I$2:$I$253)</f>
        <v xml:space="preserve"> -79.265237</v>
      </c>
      <c r="G1238">
        <f>LOOKUP($A1238,'DATA SHEET'!$A$2:$A$253,'DATA SHEET'!$J$2:$J$253)</f>
        <v>17</v>
      </c>
      <c r="H1238" t="str">
        <f>LOOKUP($A1238,'DATA SHEET'!$A$2:$A$253,'DATA SHEET'!$K$2:$K$253)</f>
        <v>Mostly Sunny</v>
      </c>
      <c r="I1238" t="str">
        <f>LOOKUP($A1238,'DATA SHEET'!$A$2:$A$253,'DATA SHEET'!$T$2:$T$253)</f>
        <v>SMALL</v>
      </c>
      <c r="J1238" t="str">
        <f>LOOKUP($A1238,'DATA SHEET'!$A$2:$A$253,'DATA SHEET'!$R$2:$R$253)</f>
        <v>NO</v>
      </c>
      <c r="K1238" t="str">
        <f>LOOKUP($A1238,'DATA SHEET'!$A$2:$A$253,'DATA SHEET'!$O$2:$O$253)</f>
        <v>Commercial</v>
      </c>
      <c r="L1238" t="s">
        <v>15</v>
      </c>
      <c r="M1238">
        <v>0.29062492431642595</v>
      </c>
      <c r="N1238" t="s">
        <v>16</v>
      </c>
      <c r="O1238">
        <v>0.499</v>
      </c>
    </row>
    <row r="1239" spans="1:15" x14ac:dyDescent="0.25">
      <c r="A1239" s="1" t="s">
        <v>63</v>
      </c>
      <c r="B1239" t="s">
        <v>72</v>
      </c>
      <c r="C1239" t="str">
        <f>LOOKUP(A1239,'DATA SHEET'!$A$2:$A$253,'DATA SHEET'!$E$2:$E$253)</f>
        <v>20227857</v>
      </c>
      <c r="D1239">
        <f>LOOKUP(A1239,'DATA SHEET'!$A$2:$A$253,'DATA SHEET'!$G$2:$G$253)</f>
        <v>6.35</v>
      </c>
      <c r="E1239" t="str">
        <f>LOOKUP($A1239,'DATA SHEET'!$A$2:$A$253,'DATA SHEET'!$H$2:$H$253)</f>
        <v>43.171783</v>
      </c>
      <c r="F1239" t="str">
        <f>LOOKUP($A1239,'DATA SHEET'!$A$2:$A$253,'DATA SHEET'!$I$2:$I$253)</f>
        <v xml:space="preserve"> -79.265237</v>
      </c>
      <c r="G1239">
        <f>LOOKUP($A1239,'DATA SHEET'!$A$2:$A$253,'DATA SHEET'!$J$2:$J$253)</f>
        <v>17</v>
      </c>
      <c r="H1239" t="str">
        <f>LOOKUP($A1239,'DATA SHEET'!$A$2:$A$253,'DATA SHEET'!$K$2:$K$253)</f>
        <v>Mostly Sunny</v>
      </c>
      <c r="I1239" t="str">
        <f>LOOKUP($A1239,'DATA SHEET'!$A$2:$A$253,'DATA SHEET'!$T$2:$T$253)</f>
        <v>SMALL</v>
      </c>
      <c r="J1239" t="str">
        <f>LOOKUP($A1239,'DATA SHEET'!$A$2:$A$253,'DATA SHEET'!$R$2:$R$253)</f>
        <v>NO</v>
      </c>
      <c r="K1239" t="str">
        <f>LOOKUP($A1239,'DATA SHEET'!$A$2:$A$253,'DATA SHEET'!$O$2:$O$253)</f>
        <v>Commercial</v>
      </c>
      <c r="L1239" t="s">
        <v>15</v>
      </c>
      <c r="M1239">
        <v>0.29062492431642595</v>
      </c>
      <c r="N1239" t="s">
        <v>16</v>
      </c>
      <c r="O1239">
        <v>0.499</v>
      </c>
    </row>
    <row r="1240" spans="1:15" x14ac:dyDescent="0.25">
      <c r="A1240" s="1" t="s">
        <v>63</v>
      </c>
      <c r="B1240" t="s">
        <v>72</v>
      </c>
      <c r="C1240" t="str">
        <f>LOOKUP(A1240,'DATA SHEET'!$A$2:$A$253,'DATA SHEET'!$E$2:$E$253)</f>
        <v>20227857</v>
      </c>
      <c r="D1240">
        <f>LOOKUP(A1240,'DATA SHEET'!$A$2:$A$253,'DATA SHEET'!$G$2:$G$253)</f>
        <v>6.35</v>
      </c>
      <c r="E1240" t="str">
        <f>LOOKUP($A1240,'DATA SHEET'!$A$2:$A$253,'DATA SHEET'!$H$2:$H$253)</f>
        <v>43.171783</v>
      </c>
      <c r="F1240" t="str">
        <f>LOOKUP($A1240,'DATA SHEET'!$A$2:$A$253,'DATA SHEET'!$I$2:$I$253)</f>
        <v xml:space="preserve"> -79.265237</v>
      </c>
      <c r="G1240">
        <f>LOOKUP($A1240,'DATA SHEET'!$A$2:$A$253,'DATA SHEET'!$J$2:$J$253)</f>
        <v>17</v>
      </c>
      <c r="H1240" t="str">
        <f>LOOKUP($A1240,'DATA SHEET'!$A$2:$A$253,'DATA SHEET'!$K$2:$K$253)</f>
        <v>Mostly Sunny</v>
      </c>
      <c r="I1240" t="str">
        <f>LOOKUP($A1240,'DATA SHEET'!$A$2:$A$253,'DATA SHEET'!$T$2:$T$253)</f>
        <v>SMALL</v>
      </c>
      <c r="J1240" t="str">
        <f>LOOKUP($A1240,'DATA SHEET'!$A$2:$A$253,'DATA SHEET'!$R$2:$R$253)</f>
        <v>NO</v>
      </c>
      <c r="K1240" t="str">
        <f>LOOKUP($A1240,'DATA SHEET'!$A$2:$A$253,'DATA SHEET'!$O$2:$O$253)</f>
        <v>Commercial</v>
      </c>
      <c r="L1240" t="s">
        <v>15</v>
      </c>
      <c r="M1240">
        <v>0.29062492431642595</v>
      </c>
      <c r="N1240" t="s">
        <v>16</v>
      </c>
      <c r="O1240">
        <v>0.749</v>
      </c>
    </row>
    <row r="1241" spans="1:15" x14ac:dyDescent="0.25">
      <c r="A1241" s="1" t="s">
        <v>63</v>
      </c>
      <c r="B1241" t="s">
        <v>72</v>
      </c>
      <c r="C1241" t="str">
        <f>LOOKUP(A1241,'DATA SHEET'!$A$2:$A$253,'DATA SHEET'!$E$2:$E$253)</f>
        <v>20227857</v>
      </c>
      <c r="D1241">
        <f>LOOKUP(A1241,'DATA SHEET'!$A$2:$A$253,'DATA SHEET'!$G$2:$G$253)</f>
        <v>6.35</v>
      </c>
      <c r="E1241" t="str">
        <f>LOOKUP($A1241,'DATA SHEET'!$A$2:$A$253,'DATA SHEET'!$H$2:$H$253)</f>
        <v>43.171783</v>
      </c>
      <c r="F1241" t="str">
        <f>LOOKUP($A1241,'DATA SHEET'!$A$2:$A$253,'DATA SHEET'!$I$2:$I$253)</f>
        <v xml:space="preserve"> -79.265237</v>
      </c>
      <c r="G1241">
        <f>LOOKUP($A1241,'DATA SHEET'!$A$2:$A$253,'DATA SHEET'!$J$2:$J$253)</f>
        <v>17</v>
      </c>
      <c r="H1241" t="str">
        <f>LOOKUP($A1241,'DATA SHEET'!$A$2:$A$253,'DATA SHEET'!$K$2:$K$253)</f>
        <v>Mostly Sunny</v>
      </c>
      <c r="I1241" t="str">
        <f>LOOKUP($A1241,'DATA SHEET'!$A$2:$A$253,'DATA SHEET'!$T$2:$T$253)</f>
        <v>SMALL</v>
      </c>
      <c r="J1241" t="str">
        <f>LOOKUP($A1241,'DATA SHEET'!$A$2:$A$253,'DATA SHEET'!$R$2:$R$253)</f>
        <v>NO</v>
      </c>
      <c r="K1241" t="str">
        <f>LOOKUP($A1241,'DATA SHEET'!$A$2:$A$253,'DATA SHEET'!$O$2:$O$253)</f>
        <v>Commercial</v>
      </c>
      <c r="L1241" t="s">
        <v>15</v>
      </c>
      <c r="M1241">
        <v>0.29062492431642595</v>
      </c>
      <c r="N1241" t="s">
        <v>16</v>
      </c>
      <c r="O1241">
        <v>1.2490000000000001</v>
      </c>
    </row>
    <row r="1242" spans="1:15" x14ac:dyDescent="0.25">
      <c r="A1242" s="1" t="s">
        <v>63</v>
      </c>
      <c r="B1242" t="s">
        <v>72</v>
      </c>
      <c r="C1242" t="str">
        <f>LOOKUP(A1242,'DATA SHEET'!$A$2:$A$253,'DATA SHEET'!$E$2:$E$253)</f>
        <v>20227857</v>
      </c>
      <c r="D1242">
        <f>LOOKUP(A1242,'DATA SHEET'!$A$2:$A$253,'DATA SHEET'!$G$2:$G$253)</f>
        <v>6.35</v>
      </c>
      <c r="E1242" t="str">
        <f>LOOKUP($A1242,'DATA SHEET'!$A$2:$A$253,'DATA SHEET'!$H$2:$H$253)</f>
        <v>43.171783</v>
      </c>
      <c r="F1242" t="str">
        <f>LOOKUP($A1242,'DATA SHEET'!$A$2:$A$253,'DATA SHEET'!$I$2:$I$253)</f>
        <v xml:space="preserve"> -79.265237</v>
      </c>
      <c r="G1242">
        <f>LOOKUP($A1242,'DATA SHEET'!$A$2:$A$253,'DATA SHEET'!$J$2:$J$253)</f>
        <v>17</v>
      </c>
      <c r="H1242" t="str">
        <f>LOOKUP($A1242,'DATA SHEET'!$A$2:$A$253,'DATA SHEET'!$K$2:$K$253)</f>
        <v>Mostly Sunny</v>
      </c>
      <c r="I1242" t="str">
        <f>LOOKUP($A1242,'DATA SHEET'!$A$2:$A$253,'DATA SHEET'!$T$2:$T$253)</f>
        <v>SMALL</v>
      </c>
      <c r="J1242" t="str">
        <f>LOOKUP($A1242,'DATA SHEET'!$A$2:$A$253,'DATA SHEET'!$R$2:$R$253)</f>
        <v>NO</v>
      </c>
      <c r="K1242" t="str">
        <f>LOOKUP($A1242,'DATA SHEET'!$A$2:$A$253,'DATA SHEET'!$O$2:$O$253)</f>
        <v>Commercial</v>
      </c>
      <c r="L1242" t="s">
        <v>15</v>
      </c>
      <c r="M1242">
        <v>0.29062492431642595</v>
      </c>
      <c r="N1242" t="s">
        <v>16</v>
      </c>
      <c r="O1242">
        <v>7.9989999999999997</v>
      </c>
    </row>
    <row r="1243" spans="1:15" x14ac:dyDescent="0.25">
      <c r="A1243" s="1" t="s">
        <v>63</v>
      </c>
      <c r="B1243" t="s">
        <v>72</v>
      </c>
      <c r="C1243" t="str">
        <f>LOOKUP(A1243,'DATA SHEET'!$A$2:$A$253,'DATA SHEET'!$E$2:$E$253)</f>
        <v>20227857</v>
      </c>
      <c r="D1243">
        <f>LOOKUP(A1243,'DATA SHEET'!$A$2:$A$253,'DATA SHEET'!$G$2:$G$253)</f>
        <v>6.35</v>
      </c>
      <c r="E1243" t="str">
        <f>LOOKUP($A1243,'DATA SHEET'!$A$2:$A$253,'DATA SHEET'!$H$2:$H$253)</f>
        <v>43.171783</v>
      </c>
      <c r="F1243" t="str">
        <f>LOOKUP($A1243,'DATA SHEET'!$A$2:$A$253,'DATA SHEET'!$I$2:$I$253)</f>
        <v xml:space="preserve"> -79.265237</v>
      </c>
      <c r="G1243">
        <f>LOOKUP($A1243,'DATA SHEET'!$A$2:$A$253,'DATA SHEET'!$J$2:$J$253)</f>
        <v>17</v>
      </c>
      <c r="H1243" t="str">
        <f>LOOKUP($A1243,'DATA SHEET'!$A$2:$A$253,'DATA SHEET'!$K$2:$K$253)</f>
        <v>Mostly Sunny</v>
      </c>
      <c r="I1243" t="str">
        <f>LOOKUP($A1243,'DATA SHEET'!$A$2:$A$253,'DATA SHEET'!$T$2:$T$253)</f>
        <v>SMALL</v>
      </c>
      <c r="J1243" t="str">
        <f>LOOKUP($A1243,'DATA SHEET'!$A$2:$A$253,'DATA SHEET'!$R$2:$R$253)</f>
        <v>NO</v>
      </c>
      <c r="K1243" t="str">
        <f>LOOKUP($A1243,'DATA SHEET'!$A$2:$A$253,'DATA SHEET'!$O$2:$O$253)</f>
        <v>Commercial</v>
      </c>
      <c r="L1243" t="s">
        <v>15</v>
      </c>
      <c r="M1243">
        <v>0.29062492431642595</v>
      </c>
      <c r="N1243" t="s">
        <v>16</v>
      </c>
      <c r="O1243">
        <v>1.9990000000000001</v>
      </c>
    </row>
    <row r="1244" spans="1:15" x14ac:dyDescent="0.25">
      <c r="A1244" s="1" t="s">
        <v>63</v>
      </c>
      <c r="B1244" t="s">
        <v>72</v>
      </c>
      <c r="C1244" t="str">
        <f>LOOKUP(A1244,'DATA SHEET'!$A$2:$A$253,'DATA SHEET'!$E$2:$E$253)</f>
        <v>20227857</v>
      </c>
      <c r="D1244">
        <f>LOOKUP(A1244,'DATA SHEET'!$A$2:$A$253,'DATA SHEET'!$G$2:$G$253)</f>
        <v>6.35</v>
      </c>
      <c r="E1244" t="str">
        <f>LOOKUP($A1244,'DATA SHEET'!$A$2:$A$253,'DATA SHEET'!$H$2:$H$253)</f>
        <v>43.171783</v>
      </c>
      <c r="F1244" t="str">
        <f>LOOKUP($A1244,'DATA SHEET'!$A$2:$A$253,'DATA SHEET'!$I$2:$I$253)</f>
        <v xml:space="preserve"> -79.265237</v>
      </c>
      <c r="G1244">
        <f>LOOKUP($A1244,'DATA SHEET'!$A$2:$A$253,'DATA SHEET'!$J$2:$J$253)</f>
        <v>17</v>
      </c>
      <c r="H1244" t="str">
        <f>LOOKUP($A1244,'DATA SHEET'!$A$2:$A$253,'DATA SHEET'!$K$2:$K$253)</f>
        <v>Mostly Sunny</v>
      </c>
      <c r="I1244" t="str">
        <f>LOOKUP($A1244,'DATA SHEET'!$A$2:$A$253,'DATA SHEET'!$T$2:$T$253)</f>
        <v>SMALL</v>
      </c>
      <c r="J1244" t="str">
        <f>LOOKUP($A1244,'DATA SHEET'!$A$2:$A$253,'DATA SHEET'!$R$2:$R$253)</f>
        <v>NO</v>
      </c>
      <c r="K1244" t="str">
        <f>LOOKUP($A1244,'DATA SHEET'!$A$2:$A$253,'DATA SHEET'!$O$2:$O$253)</f>
        <v>Commercial</v>
      </c>
      <c r="L1244" t="s">
        <v>15</v>
      </c>
      <c r="M1244">
        <v>0.29062492431642595</v>
      </c>
      <c r="N1244" t="s">
        <v>16</v>
      </c>
      <c r="O1244">
        <v>0.999</v>
      </c>
    </row>
    <row r="1245" spans="1:15" x14ac:dyDescent="0.25">
      <c r="A1245" s="1" t="s">
        <v>63</v>
      </c>
      <c r="B1245" t="s">
        <v>72</v>
      </c>
      <c r="C1245" t="str">
        <f>LOOKUP(A1245,'DATA SHEET'!$A$2:$A$253,'DATA SHEET'!$E$2:$E$253)</f>
        <v>20227857</v>
      </c>
      <c r="D1245">
        <f>LOOKUP(A1245,'DATA SHEET'!$A$2:$A$253,'DATA SHEET'!$G$2:$G$253)</f>
        <v>6.35</v>
      </c>
      <c r="E1245" t="str">
        <f>LOOKUP($A1245,'DATA SHEET'!$A$2:$A$253,'DATA SHEET'!$H$2:$H$253)</f>
        <v>43.171783</v>
      </c>
      <c r="F1245" t="str">
        <f>LOOKUP($A1245,'DATA SHEET'!$A$2:$A$253,'DATA SHEET'!$I$2:$I$253)</f>
        <v xml:space="preserve"> -79.265237</v>
      </c>
      <c r="G1245">
        <f>LOOKUP($A1245,'DATA SHEET'!$A$2:$A$253,'DATA SHEET'!$J$2:$J$253)</f>
        <v>17</v>
      </c>
      <c r="H1245" t="str">
        <f>LOOKUP($A1245,'DATA SHEET'!$A$2:$A$253,'DATA SHEET'!$K$2:$K$253)</f>
        <v>Mostly Sunny</v>
      </c>
      <c r="I1245" t="str">
        <f>LOOKUP($A1245,'DATA SHEET'!$A$2:$A$253,'DATA SHEET'!$T$2:$T$253)</f>
        <v>SMALL</v>
      </c>
      <c r="J1245" t="str">
        <f>LOOKUP($A1245,'DATA SHEET'!$A$2:$A$253,'DATA SHEET'!$R$2:$R$253)</f>
        <v>NO</v>
      </c>
      <c r="K1245" t="str">
        <f>LOOKUP($A1245,'DATA SHEET'!$A$2:$A$253,'DATA SHEET'!$O$2:$O$253)</f>
        <v>Commercial</v>
      </c>
      <c r="L1245" t="s">
        <v>15</v>
      </c>
      <c r="M1245">
        <v>0.29062492431642595</v>
      </c>
      <c r="N1245" t="s">
        <v>16</v>
      </c>
      <c r="O1245">
        <v>0.249</v>
      </c>
    </row>
    <row r="1246" spans="1:15" x14ac:dyDescent="0.25">
      <c r="A1246" s="1" t="s">
        <v>63</v>
      </c>
      <c r="B1246" t="s">
        <v>72</v>
      </c>
      <c r="C1246" t="str">
        <f>LOOKUP(A1246,'DATA SHEET'!$A$2:$A$253,'DATA SHEET'!$E$2:$E$253)</f>
        <v>20227857</v>
      </c>
      <c r="D1246">
        <f>LOOKUP(A1246,'DATA SHEET'!$A$2:$A$253,'DATA SHEET'!$G$2:$G$253)</f>
        <v>6.35</v>
      </c>
      <c r="E1246" t="str">
        <f>LOOKUP($A1246,'DATA SHEET'!$A$2:$A$253,'DATA SHEET'!$H$2:$H$253)</f>
        <v>43.171783</v>
      </c>
      <c r="F1246" t="str">
        <f>LOOKUP($A1246,'DATA SHEET'!$A$2:$A$253,'DATA SHEET'!$I$2:$I$253)</f>
        <v xml:space="preserve"> -79.265237</v>
      </c>
      <c r="G1246">
        <f>LOOKUP($A1246,'DATA SHEET'!$A$2:$A$253,'DATA SHEET'!$J$2:$J$253)</f>
        <v>17</v>
      </c>
      <c r="H1246" t="str">
        <f>LOOKUP($A1246,'DATA SHEET'!$A$2:$A$253,'DATA SHEET'!$K$2:$K$253)</f>
        <v>Mostly Sunny</v>
      </c>
      <c r="I1246" t="str">
        <f>LOOKUP($A1246,'DATA SHEET'!$A$2:$A$253,'DATA SHEET'!$T$2:$T$253)</f>
        <v>SMALL</v>
      </c>
      <c r="J1246" t="str">
        <f>LOOKUP($A1246,'DATA SHEET'!$A$2:$A$253,'DATA SHEET'!$R$2:$R$253)</f>
        <v>NO</v>
      </c>
      <c r="K1246" t="str">
        <f>LOOKUP($A1246,'DATA SHEET'!$A$2:$A$253,'DATA SHEET'!$O$2:$O$253)</f>
        <v>Commercial</v>
      </c>
      <c r="L1246" t="s">
        <v>15</v>
      </c>
      <c r="M1246">
        <v>0.29062492431642595</v>
      </c>
      <c r="N1246" t="s">
        <v>16</v>
      </c>
      <c r="O1246">
        <v>0.749</v>
      </c>
    </row>
    <row r="1247" spans="1:15" x14ac:dyDescent="0.25">
      <c r="A1247" s="1" t="s">
        <v>63</v>
      </c>
      <c r="B1247" t="s">
        <v>72</v>
      </c>
      <c r="C1247" t="str">
        <f>LOOKUP(A1247,'DATA SHEET'!$A$2:$A$253,'DATA SHEET'!$E$2:$E$253)</f>
        <v>20227857</v>
      </c>
      <c r="D1247">
        <f>LOOKUP(A1247,'DATA SHEET'!$A$2:$A$253,'DATA SHEET'!$G$2:$G$253)</f>
        <v>6.35</v>
      </c>
      <c r="E1247" t="str">
        <f>LOOKUP($A1247,'DATA SHEET'!$A$2:$A$253,'DATA SHEET'!$H$2:$H$253)</f>
        <v>43.171783</v>
      </c>
      <c r="F1247" t="str">
        <f>LOOKUP($A1247,'DATA SHEET'!$A$2:$A$253,'DATA SHEET'!$I$2:$I$253)</f>
        <v xml:space="preserve"> -79.265237</v>
      </c>
      <c r="G1247">
        <f>LOOKUP($A1247,'DATA SHEET'!$A$2:$A$253,'DATA SHEET'!$J$2:$J$253)</f>
        <v>17</v>
      </c>
      <c r="H1247" t="str">
        <f>LOOKUP($A1247,'DATA SHEET'!$A$2:$A$253,'DATA SHEET'!$K$2:$K$253)</f>
        <v>Mostly Sunny</v>
      </c>
      <c r="I1247" t="str">
        <f>LOOKUP($A1247,'DATA SHEET'!$A$2:$A$253,'DATA SHEET'!$T$2:$T$253)</f>
        <v>SMALL</v>
      </c>
      <c r="J1247" t="str">
        <f>LOOKUP($A1247,'DATA SHEET'!$A$2:$A$253,'DATA SHEET'!$R$2:$R$253)</f>
        <v>NO</v>
      </c>
      <c r="K1247" t="str">
        <f>LOOKUP($A1247,'DATA SHEET'!$A$2:$A$253,'DATA SHEET'!$O$2:$O$253)</f>
        <v>Commercial</v>
      </c>
      <c r="L1247" t="s">
        <v>15</v>
      </c>
      <c r="M1247">
        <v>0.29062492431642595</v>
      </c>
      <c r="N1247" t="s">
        <v>16</v>
      </c>
      <c r="O1247">
        <v>0.499</v>
      </c>
    </row>
    <row r="1248" spans="1:15" x14ac:dyDescent="0.25">
      <c r="A1248" s="1" t="s">
        <v>63</v>
      </c>
      <c r="B1248" t="s">
        <v>72</v>
      </c>
      <c r="C1248" t="str">
        <f>LOOKUP(A1248,'DATA SHEET'!$A$2:$A$253,'DATA SHEET'!$E$2:$E$253)</f>
        <v>20227857</v>
      </c>
      <c r="D1248">
        <f>LOOKUP(A1248,'DATA SHEET'!$A$2:$A$253,'DATA SHEET'!$G$2:$G$253)</f>
        <v>6.35</v>
      </c>
      <c r="E1248" t="str">
        <f>LOOKUP($A1248,'DATA SHEET'!$A$2:$A$253,'DATA SHEET'!$H$2:$H$253)</f>
        <v>43.171783</v>
      </c>
      <c r="F1248" t="str">
        <f>LOOKUP($A1248,'DATA SHEET'!$A$2:$A$253,'DATA SHEET'!$I$2:$I$253)</f>
        <v xml:space="preserve"> -79.265237</v>
      </c>
      <c r="G1248">
        <f>LOOKUP($A1248,'DATA SHEET'!$A$2:$A$253,'DATA SHEET'!$J$2:$J$253)</f>
        <v>17</v>
      </c>
      <c r="H1248" t="str">
        <f>LOOKUP($A1248,'DATA SHEET'!$A$2:$A$253,'DATA SHEET'!$K$2:$K$253)</f>
        <v>Mostly Sunny</v>
      </c>
      <c r="I1248" t="str">
        <f>LOOKUP($A1248,'DATA SHEET'!$A$2:$A$253,'DATA SHEET'!$T$2:$T$253)</f>
        <v>SMALL</v>
      </c>
      <c r="J1248" t="str">
        <f>LOOKUP($A1248,'DATA SHEET'!$A$2:$A$253,'DATA SHEET'!$R$2:$R$253)</f>
        <v>NO</v>
      </c>
      <c r="K1248" t="str">
        <f>LOOKUP($A1248,'DATA SHEET'!$A$2:$A$253,'DATA SHEET'!$O$2:$O$253)</f>
        <v>Commercial</v>
      </c>
      <c r="L1248" t="s">
        <v>15</v>
      </c>
      <c r="M1248">
        <v>0.29062492431642595</v>
      </c>
      <c r="N1248" t="s">
        <v>16</v>
      </c>
      <c r="O1248">
        <v>9.4990000000000006</v>
      </c>
    </row>
    <row r="1249" spans="1:15" x14ac:dyDescent="0.25">
      <c r="A1249" s="1" t="s">
        <v>63</v>
      </c>
      <c r="B1249" t="s">
        <v>72</v>
      </c>
      <c r="C1249" t="str">
        <f>LOOKUP(A1249,'DATA SHEET'!$A$2:$A$253,'DATA SHEET'!$E$2:$E$253)</f>
        <v>20227857</v>
      </c>
      <c r="D1249">
        <f>LOOKUP(A1249,'DATA SHEET'!$A$2:$A$253,'DATA SHEET'!$G$2:$G$253)</f>
        <v>6.35</v>
      </c>
      <c r="E1249" t="str">
        <f>LOOKUP($A1249,'DATA SHEET'!$A$2:$A$253,'DATA SHEET'!$H$2:$H$253)</f>
        <v>43.171783</v>
      </c>
      <c r="F1249" t="str">
        <f>LOOKUP($A1249,'DATA SHEET'!$A$2:$A$253,'DATA SHEET'!$I$2:$I$253)</f>
        <v xml:space="preserve"> -79.265237</v>
      </c>
      <c r="G1249">
        <f>LOOKUP($A1249,'DATA SHEET'!$A$2:$A$253,'DATA SHEET'!$J$2:$J$253)</f>
        <v>17</v>
      </c>
      <c r="H1249" t="str">
        <f>LOOKUP($A1249,'DATA SHEET'!$A$2:$A$253,'DATA SHEET'!$K$2:$K$253)</f>
        <v>Mostly Sunny</v>
      </c>
      <c r="I1249" t="str">
        <f>LOOKUP($A1249,'DATA SHEET'!$A$2:$A$253,'DATA SHEET'!$T$2:$T$253)</f>
        <v>SMALL</v>
      </c>
      <c r="J1249" t="str">
        <f>LOOKUP($A1249,'DATA SHEET'!$A$2:$A$253,'DATA SHEET'!$R$2:$R$253)</f>
        <v>NO</v>
      </c>
      <c r="K1249" t="str">
        <f>LOOKUP($A1249,'DATA SHEET'!$A$2:$A$253,'DATA SHEET'!$O$2:$O$253)</f>
        <v>Commercial</v>
      </c>
      <c r="L1249" t="s">
        <v>15</v>
      </c>
      <c r="M1249">
        <v>0.29062492431642595</v>
      </c>
      <c r="N1249" t="s">
        <v>16</v>
      </c>
      <c r="O1249">
        <v>1.9990000000000001</v>
      </c>
    </row>
    <row r="1250" spans="1:15" x14ac:dyDescent="0.25">
      <c r="A1250" s="1" t="s">
        <v>63</v>
      </c>
      <c r="B1250" t="s">
        <v>72</v>
      </c>
      <c r="C1250" t="str">
        <f>LOOKUP(A1250,'DATA SHEET'!$A$2:$A$253,'DATA SHEET'!$E$2:$E$253)</f>
        <v>20227857</v>
      </c>
      <c r="D1250">
        <f>LOOKUP(A1250,'DATA SHEET'!$A$2:$A$253,'DATA SHEET'!$G$2:$G$253)</f>
        <v>6.35</v>
      </c>
      <c r="E1250" t="str">
        <f>LOOKUP($A1250,'DATA SHEET'!$A$2:$A$253,'DATA SHEET'!$H$2:$H$253)</f>
        <v>43.171783</v>
      </c>
      <c r="F1250" t="str">
        <f>LOOKUP($A1250,'DATA SHEET'!$A$2:$A$253,'DATA SHEET'!$I$2:$I$253)</f>
        <v xml:space="preserve"> -79.265237</v>
      </c>
      <c r="G1250">
        <f>LOOKUP($A1250,'DATA SHEET'!$A$2:$A$253,'DATA SHEET'!$J$2:$J$253)</f>
        <v>17</v>
      </c>
      <c r="H1250" t="str">
        <f>LOOKUP($A1250,'DATA SHEET'!$A$2:$A$253,'DATA SHEET'!$K$2:$K$253)</f>
        <v>Mostly Sunny</v>
      </c>
      <c r="I1250" t="str">
        <f>LOOKUP($A1250,'DATA SHEET'!$A$2:$A$253,'DATA SHEET'!$T$2:$T$253)</f>
        <v>SMALL</v>
      </c>
      <c r="J1250" t="str">
        <f>LOOKUP($A1250,'DATA SHEET'!$A$2:$A$253,'DATA SHEET'!$R$2:$R$253)</f>
        <v>NO</v>
      </c>
      <c r="K1250" t="str">
        <f>LOOKUP($A1250,'DATA SHEET'!$A$2:$A$253,'DATA SHEET'!$O$2:$O$253)</f>
        <v>Commercial</v>
      </c>
      <c r="L1250" t="s">
        <v>15</v>
      </c>
      <c r="M1250">
        <v>0.29062492431642595</v>
      </c>
      <c r="N1250" t="s">
        <v>16</v>
      </c>
      <c r="O1250">
        <v>0.83399999999999996</v>
      </c>
    </row>
    <row r="1251" spans="1:15" x14ac:dyDescent="0.25">
      <c r="A1251" s="1" t="s">
        <v>63</v>
      </c>
      <c r="B1251" t="s">
        <v>72</v>
      </c>
      <c r="C1251" t="str">
        <f>LOOKUP(A1251,'DATA SHEET'!$A$2:$A$253,'DATA SHEET'!$E$2:$E$253)</f>
        <v>20227857</v>
      </c>
      <c r="D1251">
        <f>LOOKUP(A1251,'DATA SHEET'!$A$2:$A$253,'DATA SHEET'!$G$2:$G$253)</f>
        <v>6.35</v>
      </c>
      <c r="E1251" t="str">
        <f>LOOKUP($A1251,'DATA SHEET'!$A$2:$A$253,'DATA SHEET'!$H$2:$H$253)</f>
        <v>43.171783</v>
      </c>
      <c r="F1251" t="str">
        <f>LOOKUP($A1251,'DATA SHEET'!$A$2:$A$253,'DATA SHEET'!$I$2:$I$253)</f>
        <v xml:space="preserve"> -79.265237</v>
      </c>
      <c r="G1251">
        <f>LOOKUP($A1251,'DATA SHEET'!$A$2:$A$253,'DATA SHEET'!$J$2:$J$253)</f>
        <v>17</v>
      </c>
      <c r="H1251" t="str">
        <f>LOOKUP($A1251,'DATA SHEET'!$A$2:$A$253,'DATA SHEET'!$K$2:$K$253)</f>
        <v>Mostly Sunny</v>
      </c>
      <c r="I1251" t="str">
        <f>LOOKUP($A1251,'DATA SHEET'!$A$2:$A$253,'DATA SHEET'!$T$2:$T$253)</f>
        <v>SMALL</v>
      </c>
      <c r="J1251" t="str">
        <f>LOOKUP($A1251,'DATA SHEET'!$A$2:$A$253,'DATA SHEET'!$R$2:$R$253)</f>
        <v>NO</v>
      </c>
      <c r="K1251" t="str">
        <f>LOOKUP($A1251,'DATA SHEET'!$A$2:$A$253,'DATA SHEET'!$O$2:$O$253)</f>
        <v>Commercial</v>
      </c>
      <c r="L1251" t="s">
        <v>15</v>
      </c>
      <c r="M1251">
        <v>0.29062492431642595</v>
      </c>
      <c r="N1251" t="s">
        <v>16</v>
      </c>
      <c r="O1251">
        <v>2.7490000000000001</v>
      </c>
    </row>
    <row r="1252" spans="1:15" x14ac:dyDescent="0.25">
      <c r="A1252" s="1" t="s">
        <v>63</v>
      </c>
      <c r="B1252" t="s">
        <v>72</v>
      </c>
      <c r="C1252" t="str">
        <f>LOOKUP(A1252,'DATA SHEET'!$A$2:$A$253,'DATA SHEET'!$E$2:$E$253)</f>
        <v>20227857</v>
      </c>
      <c r="D1252">
        <f>LOOKUP(A1252,'DATA SHEET'!$A$2:$A$253,'DATA SHEET'!$G$2:$G$253)</f>
        <v>6.35</v>
      </c>
      <c r="E1252" t="str">
        <f>LOOKUP($A1252,'DATA SHEET'!$A$2:$A$253,'DATA SHEET'!$H$2:$H$253)</f>
        <v>43.171783</v>
      </c>
      <c r="F1252" t="str">
        <f>LOOKUP($A1252,'DATA SHEET'!$A$2:$A$253,'DATA SHEET'!$I$2:$I$253)</f>
        <v xml:space="preserve"> -79.265237</v>
      </c>
      <c r="G1252">
        <f>LOOKUP($A1252,'DATA SHEET'!$A$2:$A$253,'DATA SHEET'!$J$2:$J$253)</f>
        <v>17</v>
      </c>
      <c r="H1252" t="str">
        <f>LOOKUP($A1252,'DATA SHEET'!$A$2:$A$253,'DATA SHEET'!$K$2:$K$253)</f>
        <v>Mostly Sunny</v>
      </c>
      <c r="I1252" t="str">
        <f>LOOKUP($A1252,'DATA SHEET'!$A$2:$A$253,'DATA SHEET'!$T$2:$T$253)</f>
        <v>SMALL</v>
      </c>
      <c r="J1252" t="str">
        <f>LOOKUP($A1252,'DATA SHEET'!$A$2:$A$253,'DATA SHEET'!$R$2:$R$253)</f>
        <v>NO</v>
      </c>
      <c r="K1252" t="str">
        <f>LOOKUP($A1252,'DATA SHEET'!$A$2:$A$253,'DATA SHEET'!$O$2:$O$253)</f>
        <v>Commercial</v>
      </c>
      <c r="L1252" t="s">
        <v>15</v>
      </c>
      <c r="M1252">
        <v>0.29062492431642595</v>
      </c>
      <c r="N1252" t="s">
        <v>16</v>
      </c>
      <c r="O1252">
        <v>0.249</v>
      </c>
    </row>
    <row r="1253" spans="1:15" x14ac:dyDescent="0.25">
      <c r="A1253" s="1" t="s">
        <v>63</v>
      </c>
      <c r="B1253" t="s">
        <v>72</v>
      </c>
      <c r="C1253" t="str">
        <f>LOOKUP(A1253,'DATA SHEET'!$A$2:$A$253,'DATA SHEET'!$E$2:$E$253)</f>
        <v>20227857</v>
      </c>
      <c r="D1253">
        <f>LOOKUP(A1253,'DATA SHEET'!$A$2:$A$253,'DATA SHEET'!$G$2:$G$253)</f>
        <v>6.35</v>
      </c>
      <c r="E1253" t="str">
        <f>LOOKUP($A1253,'DATA SHEET'!$A$2:$A$253,'DATA SHEET'!$H$2:$H$253)</f>
        <v>43.171783</v>
      </c>
      <c r="F1253" t="str">
        <f>LOOKUP($A1253,'DATA SHEET'!$A$2:$A$253,'DATA SHEET'!$I$2:$I$253)</f>
        <v xml:space="preserve"> -79.265237</v>
      </c>
      <c r="G1253">
        <f>LOOKUP($A1253,'DATA SHEET'!$A$2:$A$253,'DATA SHEET'!$J$2:$J$253)</f>
        <v>17</v>
      </c>
      <c r="H1253" t="str">
        <f>LOOKUP($A1253,'DATA SHEET'!$A$2:$A$253,'DATA SHEET'!$K$2:$K$253)</f>
        <v>Mostly Sunny</v>
      </c>
      <c r="I1253" t="str">
        <f>LOOKUP($A1253,'DATA SHEET'!$A$2:$A$253,'DATA SHEET'!$T$2:$T$253)</f>
        <v>SMALL</v>
      </c>
      <c r="J1253" t="str">
        <f>LOOKUP($A1253,'DATA SHEET'!$A$2:$A$253,'DATA SHEET'!$R$2:$R$253)</f>
        <v>NO</v>
      </c>
      <c r="K1253" t="str">
        <f>LOOKUP($A1253,'DATA SHEET'!$A$2:$A$253,'DATA SHEET'!$O$2:$O$253)</f>
        <v>Commercial</v>
      </c>
      <c r="L1253" t="s">
        <v>15</v>
      </c>
      <c r="M1253">
        <v>0.29062492431642595</v>
      </c>
      <c r="N1253" t="s">
        <v>16</v>
      </c>
      <c r="O1253">
        <v>3.4990000000000001</v>
      </c>
    </row>
    <row r="1254" spans="1:15" x14ac:dyDescent="0.25">
      <c r="A1254" s="1" t="s">
        <v>63</v>
      </c>
      <c r="B1254" t="s">
        <v>72</v>
      </c>
      <c r="C1254" t="str">
        <f>LOOKUP(A1254,'DATA SHEET'!$A$2:$A$253,'DATA SHEET'!$E$2:$E$253)</f>
        <v>20227857</v>
      </c>
      <c r="D1254">
        <f>LOOKUP(A1254,'DATA SHEET'!$A$2:$A$253,'DATA SHEET'!$G$2:$G$253)</f>
        <v>6.35</v>
      </c>
      <c r="E1254" t="str">
        <f>LOOKUP($A1254,'DATA SHEET'!$A$2:$A$253,'DATA SHEET'!$H$2:$H$253)</f>
        <v>43.171783</v>
      </c>
      <c r="F1254" t="str">
        <f>LOOKUP($A1254,'DATA SHEET'!$A$2:$A$253,'DATA SHEET'!$I$2:$I$253)</f>
        <v xml:space="preserve"> -79.265237</v>
      </c>
      <c r="G1254">
        <f>LOOKUP($A1254,'DATA SHEET'!$A$2:$A$253,'DATA SHEET'!$J$2:$J$253)</f>
        <v>17</v>
      </c>
      <c r="H1254" t="str">
        <f>LOOKUP($A1254,'DATA SHEET'!$A$2:$A$253,'DATA SHEET'!$K$2:$K$253)</f>
        <v>Mostly Sunny</v>
      </c>
      <c r="I1254" t="str">
        <f>LOOKUP($A1254,'DATA SHEET'!$A$2:$A$253,'DATA SHEET'!$T$2:$T$253)</f>
        <v>SMALL</v>
      </c>
      <c r="J1254" t="str">
        <f>LOOKUP($A1254,'DATA SHEET'!$A$2:$A$253,'DATA SHEET'!$R$2:$R$253)</f>
        <v>NO</v>
      </c>
      <c r="K1254" t="str">
        <f>LOOKUP($A1254,'DATA SHEET'!$A$2:$A$253,'DATA SHEET'!$O$2:$O$253)</f>
        <v>Commercial</v>
      </c>
      <c r="L1254" t="s">
        <v>15</v>
      </c>
      <c r="M1254">
        <v>0.29062492431642595</v>
      </c>
      <c r="N1254" t="s">
        <v>18</v>
      </c>
      <c r="O1254">
        <v>1.4990000000000001</v>
      </c>
    </row>
    <row r="1255" spans="1:15" x14ac:dyDescent="0.25">
      <c r="A1255" s="1" t="s">
        <v>63</v>
      </c>
      <c r="B1255" t="s">
        <v>72</v>
      </c>
      <c r="C1255" t="str">
        <f>LOOKUP(A1255,'DATA SHEET'!$A$2:$A$253,'DATA SHEET'!$E$2:$E$253)</f>
        <v>20227857</v>
      </c>
      <c r="D1255">
        <f>LOOKUP(A1255,'DATA SHEET'!$A$2:$A$253,'DATA SHEET'!$G$2:$G$253)</f>
        <v>6.35</v>
      </c>
      <c r="E1255" t="str">
        <f>LOOKUP($A1255,'DATA SHEET'!$A$2:$A$253,'DATA SHEET'!$H$2:$H$253)</f>
        <v>43.171783</v>
      </c>
      <c r="F1255" t="str">
        <f>LOOKUP($A1255,'DATA SHEET'!$A$2:$A$253,'DATA SHEET'!$I$2:$I$253)</f>
        <v xml:space="preserve"> -79.265237</v>
      </c>
      <c r="G1255">
        <f>LOOKUP($A1255,'DATA SHEET'!$A$2:$A$253,'DATA SHEET'!$J$2:$J$253)</f>
        <v>17</v>
      </c>
      <c r="H1255" t="str">
        <f>LOOKUP($A1255,'DATA SHEET'!$A$2:$A$253,'DATA SHEET'!$K$2:$K$253)</f>
        <v>Mostly Sunny</v>
      </c>
      <c r="I1255" t="str">
        <f>LOOKUP($A1255,'DATA SHEET'!$A$2:$A$253,'DATA SHEET'!$T$2:$T$253)</f>
        <v>SMALL</v>
      </c>
      <c r="J1255" t="str">
        <f>LOOKUP($A1255,'DATA SHEET'!$A$2:$A$253,'DATA SHEET'!$R$2:$R$253)</f>
        <v>NO</v>
      </c>
      <c r="K1255" t="str">
        <f>LOOKUP($A1255,'DATA SHEET'!$A$2:$A$253,'DATA SHEET'!$O$2:$O$253)</f>
        <v>Commercial</v>
      </c>
      <c r="L1255" t="s">
        <v>15</v>
      </c>
      <c r="M1255">
        <v>0.29062492431642595</v>
      </c>
      <c r="N1255" t="s">
        <v>18</v>
      </c>
      <c r="O1255">
        <v>1.4990000000000001</v>
      </c>
    </row>
    <row r="1256" spans="1:15" x14ac:dyDescent="0.25">
      <c r="A1256" s="1" t="s">
        <v>63</v>
      </c>
      <c r="B1256" t="s">
        <v>72</v>
      </c>
      <c r="C1256" t="str">
        <f>LOOKUP(A1256,'DATA SHEET'!$A$2:$A$253,'DATA SHEET'!$E$2:$E$253)</f>
        <v>20227857</v>
      </c>
      <c r="D1256">
        <f>LOOKUP(A1256,'DATA SHEET'!$A$2:$A$253,'DATA SHEET'!$G$2:$G$253)</f>
        <v>6.35</v>
      </c>
      <c r="E1256" t="str">
        <f>LOOKUP($A1256,'DATA SHEET'!$A$2:$A$253,'DATA SHEET'!$H$2:$H$253)</f>
        <v>43.171783</v>
      </c>
      <c r="F1256" t="str">
        <f>LOOKUP($A1256,'DATA SHEET'!$A$2:$A$253,'DATA SHEET'!$I$2:$I$253)</f>
        <v xml:space="preserve"> -79.265237</v>
      </c>
      <c r="G1256">
        <f>LOOKUP($A1256,'DATA SHEET'!$A$2:$A$253,'DATA SHEET'!$J$2:$J$253)</f>
        <v>17</v>
      </c>
      <c r="H1256" t="str">
        <f>LOOKUP($A1256,'DATA SHEET'!$A$2:$A$253,'DATA SHEET'!$K$2:$K$253)</f>
        <v>Mostly Sunny</v>
      </c>
      <c r="I1256" t="str">
        <f>LOOKUP($A1256,'DATA SHEET'!$A$2:$A$253,'DATA SHEET'!$T$2:$T$253)</f>
        <v>SMALL</v>
      </c>
      <c r="J1256" t="str">
        <f>LOOKUP($A1256,'DATA SHEET'!$A$2:$A$253,'DATA SHEET'!$R$2:$R$253)</f>
        <v>NO</v>
      </c>
      <c r="K1256" t="str">
        <f>LOOKUP($A1256,'DATA SHEET'!$A$2:$A$253,'DATA SHEET'!$O$2:$O$253)</f>
        <v>Commercial</v>
      </c>
      <c r="L1256" t="s">
        <v>15</v>
      </c>
      <c r="M1256">
        <v>0.29062492431642595</v>
      </c>
      <c r="N1256" t="s">
        <v>18</v>
      </c>
      <c r="O1256">
        <v>0.999</v>
      </c>
    </row>
    <row r="1257" spans="1:15" x14ac:dyDescent="0.25">
      <c r="A1257" s="1" t="s">
        <v>63</v>
      </c>
      <c r="B1257" t="s">
        <v>72</v>
      </c>
      <c r="C1257" t="str">
        <f>LOOKUP(A1257,'DATA SHEET'!$A$2:$A$253,'DATA SHEET'!$E$2:$E$253)</f>
        <v>20227857</v>
      </c>
      <c r="D1257">
        <f>LOOKUP(A1257,'DATA SHEET'!$A$2:$A$253,'DATA SHEET'!$G$2:$G$253)</f>
        <v>6.35</v>
      </c>
      <c r="E1257" t="str">
        <f>LOOKUP($A1257,'DATA SHEET'!$A$2:$A$253,'DATA SHEET'!$H$2:$H$253)</f>
        <v>43.171783</v>
      </c>
      <c r="F1257" t="str">
        <f>LOOKUP($A1257,'DATA SHEET'!$A$2:$A$253,'DATA SHEET'!$I$2:$I$253)</f>
        <v xml:space="preserve"> -79.265237</v>
      </c>
      <c r="G1257">
        <f>LOOKUP($A1257,'DATA SHEET'!$A$2:$A$253,'DATA SHEET'!$J$2:$J$253)</f>
        <v>17</v>
      </c>
      <c r="H1257" t="str">
        <f>LOOKUP($A1257,'DATA SHEET'!$A$2:$A$253,'DATA SHEET'!$K$2:$K$253)</f>
        <v>Mostly Sunny</v>
      </c>
      <c r="I1257" t="str">
        <f>LOOKUP($A1257,'DATA SHEET'!$A$2:$A$253,'DATA SHEET'!$T$2:$T$253)</f>
        <v>SMALL</v>
      </c>
      <c r="J1257" t="str">
        <f>LOOKUP($A1257,'DATA SHEET'!$A$2:$A$253,'DATA SHEET'!$R$2:$R$253)</f>
        <v>NO</v>
      </c>
      <c r="K1257" t="str">
        <f>LOOKUP($A1257,'DATA SHEET'!$A$2:$A$253,'DATA SHEET'!$O$2:$O$253)</f>
        <v>Commercial</v>
      </c>
      <c r="L1257" t="s">
        <v>15</v>
      </c>
      <c r="M1257">
        <v>0.29062492431642595</v>
      </c>
      <c r="N1257" t="s">
        <v>18</v>
      </c>
      <c r="O1257">
        <v>0.499</v>
      </c>
    </row>
    <row r="1258" spans="1:15" x14ac:dyDescent="0.25">
      <c r="A1258" s="1" t="s">
        <v>63</v>
      </c>
      <c r="B1258" t="s">
        <v>72</v>
      </c>
      <c r="C1258" t="str">
        <f>LOOKUP(A1258,'DATA SHEET'!$A$2:$A$253,'DATA SHEET'!$E$2:$E$253)</f>
        <v>20227857</v>
      </c>
      <c r="D1258">
        <f>LOOKUP(A1258,'DATA SHEET'!$A$2:$A$253,'DATA SHEET'!$G$2:$G$253)</f>
        <v>6.35</v>
      </c>
      <c r="E1258" t="str">
        <f>LOOKUP($A1258,'DATA SHEET'!$A$2:$A$253,'DATA SHEET'!$H$2:$H$253)</f>
        <v>43.171783</v>
      </c>
      <c r="F1258" t="str">
        <f>LOOKUP($A1258,'DATA SHEET'!$A$2:$A$253,'DATA SHEET'!$I$2:$I$253)</f>
        <v xml:space="preserve"> -79.265237</v>
      </c>
      <c r="G1258">
        <f>LOOKUP($A1258,'DATA SHEET'!$A$2:$A$253,'DATA SHEET'!$J$2:$J$253)</f>
        <v>17</v>
      </c>
      <c r="H1258" t="str">
        <f>LOOKUP($A1258,'DATA SHEET'!$A$2:$A$253,'DATA SHEET'!$K$2:$K$253)</f>
        <v>Mostly Sunny</v>
      </c>
      <c r="I1258" t="str">
        <f>LOOKUP($A1258,'DATA SHEET'!$A$2:$A$253,'DATA SHEET'!$T$2:$T$253)</f>
        <v>SMALL</v>
      </c>
      <c r="J1258" t="str">
        <f>LOOKUP($A1258,'DATA SHEET'!$A$2:$A$253,'DATA SHEET'!$R$2:$R$253)</f>
        <v>NO</v>
      </c>
      <c r="K1258" t="str">
        <f>LOOKUP($A1258,'DATA SHEET'!$A$2:$A$253,'DATA SHEET'!$O$2:$O$253)</f>
        <v>Commercial</v>
      </c>
      <c r="L1258" t="s">
        <v>15</v>
      </c>
      <c r="M1258">
        <v>0.29062492431642595</v>
      </c>
      <c r="N1258" t="s">
        <v>18</v>
      </c>
      <c r="O1258">
        <v>0.249</v>
      </c>
    </row>
    <row r="1259" spans="1:15" x14ac:dyDescent="0.25">
      <c r="A1259" s="1" t="s">
        <v>63</v>
      </c>
      <c r="B1259" t="s">
        <v>72</v>
      </c>
      <c r="C1259" t="str">
        <f>LOOKUP(A1259,'DATA SHEET'!$A$2:$A$253,'DATA SHEET'!$E$2:$E$253)</f>
        <v>20227857</v>
      </c>
      <c r="D1259">
        <f>LOOKUP(A1259,'DATA SHEET'!$A$2:$A$253,'DATA SHEET'!$G$2:$G$253)</f>
        <v>6.35</v>
      </c>
      <c r="E1259" t="str">
        <f>LOOKUP($A1259,'DATA SHEET'!$A$2:$A$253,'DATA SHEET'!$H$2:$H$253)</f>
        <v>43.171783</v>
      </c>
      <c r="F1259" t="str">
        <f>LOOKUP($A1259,'DATA SHEET'!$A$2:$A$253,'DATA SHEET'!$I$2:$I$253)</f>
        <v xml:space="preserve"> -79.265237</v>
      </c>
      <c r="G1259">
        <f>LOOKUP($A1259,'DATA SHEET'!$A$2:$A$253,'DATA SHEET'!$J$2:$J$253)</f>
        <v>17</v>
      </c>
      <c r="H1259" t="str">
        <f>LOOKUP($A1259,'DATA SHEET'!$A$2:$A$253,'DATA SHEET'!$K$2:$K$253)</f>
        <v>Mostly Sunny</v>
      </c>
      <c r="I1259" t="str">
        <f>LOOKUP($A1259,'DATA SHEET'!$A$2:$A$253,'DATA SHEET'!$T$2:$T$253)</f>
        <v>SMALL</v>
      </c>
      <c r="J1259" t="str">
        <f>LOOKUP($A1259,'DATA SHEET'!$A$2:$A$253,'DATA SHEET'!$R$2:$R$253)</f>
        <v>NO</v>
      </c>
      <c r="K1259" t="str">
        <f>LOOKUP($A1259,'DATA SHEET'!$A$2:$A$253,'DATA SHEET'!$O$2:$O$253)</f>
        <v>Commercial</v>
      </c>
      <c r="L1259" t="s">
        <v>15</v>
      </c>
      <c r="M1259">
        <v>0.29062492431642595</v>
      </c>
      <c r="N1259" t="s">
        <v>18</v>
      </c>
      <c r="O1259">
        <v>0.749</v>
      </c>
    </row>
    <row r="1260" spans="1:15" x14ac:dyDescent="0.25">
      <c r="A1260" s="1" t="s">
        <v>63</v>
      </c>
      <c r="B1260" t="s">
        <v>72</v>
      </c>
      <c r="C1260" t="str">
        <f>LOOKUP(A1260,'DATA SHEET'!$A$2:$A$253,'DATA SHEET'!$E$2:$E$253)</f>
        <v>20227857</v>
      </c>
      <c r="D1260">
        <f>LOOKUP(A1260,'DATA SHEET'!$A$2:$A$253,'DATA SHEET'!$G$2:$G$253)</f>
        <v>6.35</v>
      </c>
      <c r="E1260" t="str">
        <f>LOOKUP($A1260,'DATA SHEET'!$A$2:$A$253,'DATA SHEET'!$H$2:$H$253)</f>
        <v>43.171783</v>
      </c>
      <c r="F1260" t="str">
        <f>LOOKUP($A1260,'DATA SHEET'!$A$2:$A$253,'DATA SHEET'!$I$2:$I$253)</f>
        <v xml:space="preserve"> -79.265237</v>
      </c>
      <c r="G1260">
        <f>LOOKUP($A1260,'DATA SHEET'!$A$2:$A$253,'DATA SHEET'!$J$2:$J$253)</f>
        <v>17</v>
      </c>
      <c r="H1260" t="str">
        <f>LOOKUP($A1260,'DATA SHEET'!$A$2:$A$253,'DATA SHEET'!$K$2:$K$253)</f>
        <v>Mostly Sunny</v>
      </c>
      <c r="I1260" t="str">
        <f>LOOKUP($A1260,'DATA SHEET'!$A$2:$A$253,'DATA SHEET'!$T$2:$T$253)</f>
        <v>SMALL</v>
      </c>
      <c r="J1260" t="str">
        <f>LOOKUP($A1260,'DATA SHEET'!$A$2:$A$253,'DATA SHEET'!$R$2:$R$253)</f>
        <v>NO</v>
      </c>
      <c r="K1260" t="str">
        <f>LOOKUP($A1260,'DATA SHEET'!$A$2:$A$253,'DATA SHEET'!$O$2:$O$253)</f>
        <v>Commercial</v>
      </c>
      <c r="L1260" t="s">
        <v>15</v>
      </c>
      <c r="M1260">
        <v>0.29062492431642595</v>
      </c>
      <c r="N1260" t="s">
        <v>18</v>
      </c>
      <c r="O1260">
        <v>1.7490000000000001</v>
      </c>
    </row>
    <row r="1261" spans="1:15" x14ac:dyDescent="0.25">
      <c r="A1261" s="1" t="s">
        <v>63</v>
      </c>
      <c r="B1261" t="s">
        <v>72</v>
      </c>
      <c r="C1261" t="str">
        <f>LOOKUP(A1261,'DATA SHEET'!$A$2:$A$253,'DATA SHEET'!$E$2:$E$253)</f>
        <v>20227857</v>
      </c>
      <c r="D1261">
        <f>LOOKUP(A1261,'DATA SHEET'!$A$2:$A$253,'DATA SHEET'!$G$2:$G$253)</f>
        <v>6.35</v>
      </c>
      <c r="E1261" t="str">
        <f>LOOKUP($A1261,'DATA SHEET'!$A$2:$A$253,'DATA SHEET'!$H$2:$H$253)</f>
        <v>43.171783</v>
      </c>
      <c r="F1261" t="str">
        <f>LOOKUP($A1261,'DATA SHEET'!$A$2:$A$253,'DATA SHEET'!$I$2:$I$253)</f>
        <v xml:space="preserve"> -79.265237</v>
      </c>
      <c r="G1261">
        <f>LOOKUP($A1261,'DATA SHEET'!$A$2:$A$253,'DATA SHEET'!$J$2:$J$253)</f>
        <v>17</v>
      </c>
      <c r="H1261" t="str">
        <f>LOOKUP($A1261,'DATA SHEET'!$A$2:$A$253,'DATA SHEET'!$K$2:$K$253)</f>
        <v>Mostly Sunny</v>
      </c>
      <c r="I1261" t="str">
        <f>LOOKUP($A1261,'DATA SHEET'!$A$2:$A$253,'DATA SHEET'!$T$2:$T$253)</f>
        <v>SMALL</v>
      </c>
      <c r="J1261" t="str">
        <f>LOOKUP($A1261,'DATA SHEET'!$A$2:$A$253,'DATA SHEET'!$R$2:$R$253)</f>
        <v>NO</v>
      </c>
      <c r="K1261" t="str">
        <f>LOOKUP($A1261,'DATA SHEET'!$A$2:$A$253,'DATA SHEET'!$O$2:$O$253)</f>
        <v>Commercial</v>
      </c>
      <c r="L1261" t="s">
        <v>15</v>
      </c>
      <c r="M1261">
        <v>0.29062492431642595</v>
      </c>
      <c r="N1261" t="s">
        <v>18</v>
      </c>
      <c r="O1261">
        <v>1.7490000000000001</v>
      </c>
    </row>
    <row r="1262" spans="1:15" x14ac:dyDescent="0.25">
      <c r="A1262" s="1" t="s">
        <v>63</v>
      </c>
      <c r="B1262" t="s">
        <v>72</v>
      </c>
      <c r="C1262" t="str">
        <f>LOOKUP(A1262,'DATA SHEET'!$A$2:$A$253,'DATA SHEET'!$E$2:$E$253)</f>
        <v>20227857</v>
      </c>
      <c r="D1262">
        <f>LOOKUP(A1262,'DATA SHEET'!$A$2:$A$253,'DATA SHEET'!$G$2:$G$253)</f>
        <v>6.35</v>
      </c>
      <c r="E1262" t="str">
        <f>LOOKUP($A1262,'DATA SHEET'!$A$2:$A$253,'DATA SHEET'!$H$2:$H$253)</f>
        <v>43.171783</v>
      </c>
      <c r="F1262" t="str">
        <f>LOOKUP($A1262,'DATA SHEET'!$A$2:$A$253,'DATA SHEET'!$I$2:$I$253)</f>
        <v xml:space="preserve"> -79.265237</v>
      </c>
      <c r="G1262">
        <f>LOOKUP($A1262,'DATA SHEET'!$A$2:$A$253,'DATA SHEET'!$J$2:$J$253)</f>
        <v>17</v>
      </c>
      <c r="H1262" t="str">
        <f>LOOKUP($A1262,'DATA SHEET'!$A$2:$A$253,'DATA SHEET'!$K$2:$K$253)</f>
        <v>Mostly Sunny</v>
      </c>
      <c r="I1262" t="str">
        <f>LOOKUP($A1262,'DATA SHEET'!$A$2:$A$253,'DATA SHEET'!$T$2:$T$253)</f>
        <v>SMALL</v>
      </c>
      <c r="J1262" t="str">
        <f>LOOKUP($A1262,'DATA SHEET'!$A$2:$A$253,'DATA SHEET'!$R$2:$R$253)</f>
        <v>NO</v>
      </c>
      <c r="K1262" t="str">
        <f>LOOKUP($A1262,'DATA SHEET'!$A$2:$A$253,'DATA SHEET'!$O$2:$O$253)</f>
        <v>Commercial</v>
      </c>
      <c r="L1262" t="s">
        <v>15</v>
      </c>
      <c r="M1262">
        <v>0.29062492431642595</v>
      </c>
      <c r="N1262" t="s">
        <v>18</v>
      </c>
      <c r="O1262">
        <v>0.749</v>
      </c>
    </row>
    <row r="1263" spans="1:15" x14ac:dyDescent="0.25">
      <c r="A1263" s="1" t="s">
        <v>63</v>
      </c>
      <c r="B1263" t="s">
        <v>72</v>
      </c>
      <c r="C1263" t="str">
        <f>LOOKUP(A1263,'DATA SHEET'!$A$2:$A$253,'DATA SHEET'!$E$2:$E$253)</f>
        <v>20227857</v>
      </c>
      <c r="D1263">
        <f>LOOKUP(A1263,'DATA SHEET'!$A$2:$A$253,'DATA SHEET'!$G$2:$G$253)</f>
        <v>6.35</v>
      </c>
      <c r="E1263" t="str">
        <f>LOOKUP($A1263,'DATA SHEET'!$A$2:$A$253,'DATA SHEET'!$H$2:$H$253)</f>
        <v>43.171783</v>
      </c>
      <c r="F1263" t="str">
        <f>LOOKUP($A1263,'DATA SHEET'!$A$2:$A$253,'DATA SHEET'!$I$2:$I$253)</f>
        <v xml:space="preserve"> -79.265237</v>
      </c>
      <c r="G1263">
        <f>LOOKUP($A1263,'DATA SHEET'!$A$2:$A$253,'DATA SHEET'!$J$2:$J$253)</f>
        <v>17</v>
      </c>
      <c r="H1263" t="str">
        <f>LOOKUP($A1263,'DATA SHEET'!$A$2:$A$253,'DATA SHEET'!$K$2:$K$253)</f>
        <v>Mostly Sunny</v>
      </c>
      <c r="I1263" t="str">
        <f>LOOKUP($A1263,'DATA SHEET'!$A$2:$A$253,'DATA SHEET'!$T$2:$T$253)</f>
        <v>SMALL</v>
      </c>
      <c r="J1263" t="str">
        <f>LOOKUP($A1263,'DATA SHEET'!$A$2:$A$253,'DATA SHEET'!$R$2:$R$253)</f>
        <v>NO</v>
      </c>
      <c r="K1263" t="str">
        <f>LOOKUP($A1263,'DATA SHEET'!$A$2:$A$253,'DATA SHEET'!$O$2:$O$253)</f>
        <v>Commercial</v>
      </c>
      <c r="L1263" t="s">
        <v>15</v>
      </c>
      <c r="M1263">
        <v>0.29062492431642595</v>
      </c>
      <c r="N1263" t="s">
        <v>18</v>
      </c>
      <c r="O1263">
        <v>0.499</v>
      </c>
    </row>
    <row r="1264" spans="1:15" x14ac:dyDescent="0.25">
      <c r="A1264" s="1" t="s">
        <v>63</v>
      </c>
      <c r="B1264" t="s">
        <v>72</v>
      </c>
      <c r="C1264" t="str">
        <f>LOOKUP(A1264,'DATA SHEET'!$A$2:$A$253,'DATA SHEET'!$E$2:$E$253)</f>
        <v>20227857</v>
      </c>
      <c r="D1264">
        <f>LOOKUP(A1264,'DATA SHEET'!$A$2:$A$253,'DATA SHEET'!$G$2:$G$253)</f>
        <v>6.35</v>
      </c>
      <c r="E1264" t="str">
        <f>LOOKUP($A1264,'DATA SHEET'!$A$2:$A$253,'DATA SHEET'!$H$2:$H$253)</f>
        <v>43.171783</v>
      </c>
      <c r="F1264" t="str">
        <f>LOOKUP($A1264,'DATA SHEET'!$A$2:$A$253,'DATA SHEET'!$I$2:$I$253)</f>
        <v xml:space="preserve"> -79.265237</v>
      </c>
      <c r="G1264">
        <f>LOOKUP($A1264,'DATA SHEET'!$A$2:$A$253,'DATA SHEET'!$J$2:$J$253)</f>
        <v>17</v>
      </c>
      <c r="H1264" t="str">
        <f>LOOKUP($A1264,'DATA SHEET'!$A$2:$A$253,'DATA SHEET'!$K$2:$K$253)</f>
        <v>Mostly Sunny</v>
      </c>
      <c r="I1264" t="str">
        <f>LOOKUP($A1264,'DATA SHEET'!$A$2:$A$253,'DATA SHEET'!$T$2:$T$253)</f>
        <v>SMALL</v>
      </c>
      <c r="J1264" t="str">
        <f>LOOKUP($A1264,'DATA SHEET'!$A$2:$A$253,'DATA SHEET'!$R$2:$R$253)</f>
        <v>NO</v>
      </c>
      <c r="K1264" t="str">
        <f>LOOKUP($A1264,'DATA SHEET'!$A$2:$A$253,'DATA SHEET'!$O$2:$O$253)</f>
        <v>Commercial</v>
      </c>
      <c r="L1264" t="s">
        <v>15</v>
      </c>
      <c r="M1264">
        <v>0.29062492431642595</v>
      </c>
      <c r="N1264" t="s">
        <v>18</v>
      </c>
      <c r="O1264">
        <v>1.9990000000000001</v>
      </c>
    </row>
    <row r="1265" spans="1:15" x14ac:dyDescent="0.25">
      <c r="A1265" s="1" t="s">
        <v>73</v>
      </c>
      <c r="B1265" t="s">
        <v>74</v>
      </c>
      <c r="C1265" t="str">
        <f>LOOKUP(A1265,'DATA SHEET'!$A$2:$A$253,'DATA SHEET'!$E$2:$E$253)</f>
        <v>20227863</v>
      </c>
      <c r="D1265">
        <f>LOOKUP(A1265,'DATA SHEET'!$A$2:$A$253,'DATA SHEET'!$G$2:$G$253)</f>
        <v>8.5333333333333332</v>
      </c>
      <c r="E1265" t="str">
        <f>LOOKUP($A1265,'DATA SHEET'!$A$2:$A$253,'DATA SHEET'!$H$2:$H$253)</f>
        <v>43.114516</v>
      </c>
      <c r="F1265" t="str">
        <f>LOOKUP($A1265,'DATA SHEET'!$A$2:$A$253,'DATA SHEET'!$I$2:$I$253)</f>
        <v xml:space="preserve"> -79.113412</v>
      </c>
      <c r="G1265">
        <f>LOOKUP($A1265,'DATA SHEET'!$A$2:$A$253,'DATA SHEET'!$J$2:$J$253)</f>
        <v>20</v>
      </c>
      <c r="H1265" t="str">
        <f>LOOKUP($A1265,'DATA SHEET'!$A$2:$A$253,'DATA SHEET'!$K$2:$K$253)</f>
        <v>Partly Cloudy</v>
      </c>
      <c r="I1265" t="str">
        <f>LOOKUP($A1265,'DATA SHEET'!$A$2:$A$253,'DATA SHEET'!$T$2:$T$253)</f>
        <v>SMALL</v>
      </c>
      <c r="J1265" t="str">
        <f>LOOKUP($A1265,'DATA SHEET'!$A$2:$A$253,'DATA SHEET'!$R$2:$R$253)</f>
        <v>YES</v>
      </c>
      <c r="K1265" t="str">
        <f>LOOKUP($A1265,'DATA SHEET'!$A$2:$A$253,'DATA SHEET'!$O$2:$O$253)</f>
        <v>Commercial</v>
      </c>
      <c r="L1265" t="s">
        <v>15</v>
      </c>
      <c r="M1265">
        <v>0</v>
      </c>
      <c r="N1265" t="s">
        <v>18</v>
      </c>
      <c r="O1265">
        <v>0.74099999999999999</v>
      </c>
    </row>
    <row r="1266" spans="1:15" x14ac:dyDescent="0.25">
      <c r="A1266" s="1" t="s">
        <v>73</v>
      </c>
      <c r="B1266" t="s">
        <v>74</v>
      </c>
      <c r="C1266" t="str">
        <f>LOOKUP(A1266,'DATA SHEET'!$A$2:$A$253,'DATA SHEET'!$E$2:$E$253)</f>
        <v>20227863</v>
      </c>
      <c r="D1266">
        <f>LOOKUP(A1266,'DATA SHEET'!$A$2:$A$253,'DATA SHEET'!$G$2:$G$253)</f>
        <v>8.5333333333333332</v>
      </c>
      <c r="E1266" t="str">
        <f>LOOKUP($A1266,'DATA SHEET'!$A$2:$A$253,'DATA SHEET'!$H$2:$H$253)</f>
        <v>43.114516</v>
      </c>
      <c r="F1266" t="str">
        <f>LOOKUP($A1266,'DATA SHEET'!$A$2:$A$253,'DATA SHEET'!$I$2:$I$253)</f>
        <v xml:space="preserve"> -79.113412</v>
      </c>
      <c r="G1266">
        <f>LOOKUP($A1266,'DATA SHEET'!$A$2:$A$253,'DATA SHEET'!$J$2:$J$253)</f>
        <v>20</v>
      </c>
      <c r="H1266" t="str">
        <f>LOOKUP($A1266,'DATA SHEET'!$A$2:$A$253,'DATA SHEET'!$K$2:$K$253)</f>
        <v>Partly Cloudy</v>
      </c>
      <c r="I1266" t="str">
        <f>LOOKUP($A1266,'DATA SHEET'!$A$2:$A$253,'DATA SHEET'!$T$2:$T$253)</f>
        <v>SMALL</v>
      </c>
      <c r="J1266" t="str">
        <f>LOOKUP($A1266,'DATA SHEET'!$A$2:$A$253,'DATA SHEET'!$R$2:$R$253)</f>
        <v>YES</v>
      </c>
      <c r="K1266" t="str">
        <f>LOOKUP($A1266,'DATA SHEET'!$A$2:$A$253,'DATA SHEET'!$O$2:$O$253)</f>
        <v>Commercial</v>
      </c>
      <c r="L1266" t="s">
        <v>15</v>
      </c>
      <c r="M1266">
        <v>0</v>
      </c>
      <c r="N1266" t="s">
        <v>18</v>
      </c>
      <c r="O1266">
        <v>1.25</v>
      </c>
    </row>
    <row r="1267" spans="1:15" x14ac:dyDescent="0.25">
      <c r="A1267" s="1" t="s">
        <v>73</v>
      </c>
      <c r="B1267" t="s">
        <v>74</v>
      </c>
      <c r="C1267" t="str">
        <f>LOOKUP(A1267,'DATA SHEET'!$A$2:$A$253,'DATA SHEET'!$E$2:$E$253)</f>
        <v>20227863</v>
      </c>
      <c r="D1267">
        <f>LOOKUP(A1267,'DATA SHEET'!$A$2:$A$253,'DATA SHEET'!$G$2:$G$253)</f>
        <v>8.5333333333333332</v>
      </c>
      <c r="E1267" t="str">
        <f>LOOKUP($A1267,'DATA SHEET'!$A$2:$A$253,'DATA SHEET'!$H$2:$H$253)</f>
        <v>43.114516</v>
      </c>
      <c r="F1267" t="str">
        <f>LOOKUP($A1267,'DATA SHEET'!$A$2:$A$253,'DATA SHEET'!$I$2:$I$253)</f>
        <v xml:space="preserve"> -79.113412</v>
      </c>
      <c r="G1267">
        <f>LOOKUP($A1267,'DATA SHEET'!$A$2:$A$253,'DATA SHEET'!$J$2:$J$253)</f>
        <v>20</v>
      </c>
      <c r="H1267" t="str">
        <f>LOOKUP($A1267,'DATA SHEET'!$A$2:$A$253,'DATA SHEET'!$K$2:$K$253)</f>
        <v>Partly Cloudy</v>
      </c>
      <c r="I1267" t="str">
        <f>LOOKUP($A1267,'DATA SHEET'!$A$2:$A$253,'DATA SHEET'!$T$2:$T$253)</f>
        <v>SMALL</v>
      </c>
      <c r="J1267" t="str">
        <f>LOOKUP($A1267,'DATA SHEET'!$A$2:$A$253,'DATA SHEET'!$R$2:$R$253)</f>
        <v>YES</v>
      </c>
      <c r="K1267" t="str">
        <f>LOOKUP($A1267,'DATA SHEET'!$A$2:$A$253,'DATA SHEET'!$O$2:$O$253)</f>
        <v>Commercial</v>
      </c>
      <c r="L1267" t="s">
        <v>15</v>
      </c>
      <c r="M1267">
        <v>0</v>
      </c>
      <c r="N1267" t="s">
        <v>18</v>
      </c>
      <c r="O1267">
        <v>1.2669999999999999</v>
      </c>
    </row>
    <row r="1268" spans="1:15" x14ac:dyDescent="0.25">
      <c r="A1268" s="1" t="s">
        <v>73</v>
      </c>
      <c r="B1268" t="s">
        <v>74</v>
      </c>
      <c r="C1268" t="str">
        <f>LOOKUP(A1268,'DATA SHEET'!$A$2:$A$253,'DATA SHEET'!$E$2:$E$253)</f>
        <v>20227863</v>
      </c>
      <c r="D1268">
        <f>LOOKUP(A1268,'DATA SHEET'!$A$2:$A$253,'DATA SHEET'!$G$2:$G$253)</f>
        <v>8.5333333333333332</v>
      </c>
      <c r="E1268" t="str">
        <f>LOOKUP($A1268,'DATA SHEET'!$A$2:$A$253,'DATA SHEET'!$H$2:$H$253)</f>
        <v>43.114516</v>
      </c>
      <c r="F1268" t="str">
        <f>LOOKUP($A1268,'DATA SHEET'!$A$2:$A$253,'DATA SHEET'!$I$2:$I$253)</f>
        <v xml:space="preserve"> -79.113412</v>
      </c>
      <c r="G1268">
        <f>LOOKUP($A1268,'DATA SHEET'!$A$2:$A$253,'DATA SHEET'!$J$2:$J$253)</f>
        <v>20</v>
      </c>
      <c r="H1268" t="str">
        <f>LOOKUP($A1268,'DATA SHEET'!$A$2:$A$253,'DATA SHEET'!$K$2:$K$253)</f>
        <v>Partly Cloudy</v>
      </c>
      <c r="I1268" t="str">
        <f>LOOKUP($A1268,'DATA SHEET'!$A$2:$A$253,'DATA SHEET'!$T$2:$T$253)</f>
        <v>SMALL</v>
      </c>
      <c r="J1268" t="str">
        <f>LOOKUP($A1268,'DATA SHEET'!$A$2:$A$253,'DATA SHEET'!$R$2:$R$253)</f>
        <v>YES</v>
      </c>
      <c r="K1268" t="str">
        <f>LOOKUP($A1268,'DATA SHEET'!$A$2:$A$253,'DATA SHEET'!$O$2:$O$253)</f>
        <v>Commercial</v>
      </c>
      <c r="L1268" t="s">
        <v>15</v>
      </c>
      <c r="M1268">
        <v>0</v>
      </c>
      <c r="N1268" t="s">
        <v>18</v>
      </c>
      <c r="O1268">
        <v>1.2370000000000001</v>
      </c>
    </row>
    <row r="1269" spans="1:15" x14ac:dyDescent="0.25">
      <c r="A1269" s="1" t="s">
        <v>73</v>
      </c>
      <c r="B1269" t="s">
        <v>74</v>
      </c>
      <c r="C1269" t="str">
        <f>LOOKUP(A1269,'DATA SHEET'!$A$2:$A$253,'DATA SHEET'!$E$2:$E$253)</f>
        <v>20227863</v>
      </c>
      <c r="D1269">
        <f>LOOKUP(A1269,'DATA SHEET'!$A$2:$A$253,'DATA SHEET'!$G$2:$G$253)</f>
        <v>8.5333333333333332</v>
      </c>
      <c r="E1269" t="str">
        <f>LOOKUP($A1269,'DATA SHEET'!$A$2:$A$253,'DATA SHEET'!$H$2:$H$253)</f>
        <v>43.114516</v>
      </c>
      <c r="F1269" t="str">
        <f>LOOKUP($A1269,'DATA SHEET'!$A$2:$A$253,'DATA SHEET'!$I$2:$I$253)</f>
        <v xml:space="preserve"> -79.113412</v>
      </c>
      <c r="G1269">
        <f>LOOKUP($A1269,'DATA SHEET'!$A$2:$A$253,'DATA SHEET'!$J$2:$J$253)</f>
        <v>20</v>
      </c>
      <c r="H1269" t="str">
        <f>LOOKUP($A1269,'DATA SHEET'!$A$2:$A$253,'DATA SHEET'!$K$2:$K$253)</f>
        <v>Partly Cloudy</v>
      </c>
      <c r="I1269" t="str">
        <f>LOOKUP($A1269,'DATA SHEET'!$A$2:$A$253,'DATA SHEET'!$T$2:$T$253)</f>
        <v>SMALL</v>
      </c>
      <c r="J1269" t="str">
        <f>LOOKUP($A1269,'DATA SHEET'!$A$2:$A$253,'DATA SHEET'!$R$2:$R$253)</f>
        <v>YES</v>
      </c>
      <c r="K1269" t="str">
        <f>LOOKUP($A1269,'DATA SHEET'!$A$2:$A$253,'DATA SHEET'!$O$2:$O$253)</f>
        <v>Commercial</v>
      </c>
      <c r="L1269" t="s">
        <v>15</v>
      </c>
      <c r="M1269">
        <v>0</v>
      </c>
      <c r="N1269" t="s">
        <v>18</v>
      </c>
      <c r="O1269">
        <v>0.495</v>
      </c>
    </row>
    <row r="1270" spans="1:15" x14ac:dyDescent="0.25">
      <c r="A1270" s="1" t="s">
        <v>73</v>
      </c>
      <c r="B1270" t="s">
        <v>74</v>
      </c>
      <c r="C1270" t="str">
        <f>LOOKUP(A1270,'DATA SHEET'!$A$2:$A$253,'DATA SHEET'!$E$2:$E$253)</f>
        <v>20227863</v>
      </c>
      <c r="D1270">
        <f>LOOKUP(A1270,'DATA SHEET'!$A$2:$A$253,'DATA SHEET'!$G$2:$G$253)</f>
        <v>8.5333333333333332</v>
      </c>
      <c r="E1270" t="str">
        <f>LOOKUP($A1270,'DATA SHEET'!$A$2:$A$253,'DATA SHEET'!$H$2:$H$253)</f>
        <v>43.114516</v>
      </c>
      <c r="F1270" t="str">
        <f>LOOKUP($A1270,'DATA SHEET'!$A$2:$A$253,'DATA SHEET'!$I$2:$I$253)</f>
        <v xml:space="preserve"> -79.113412</v>
      </c>
      <c r="G1270">
        <f>LOOKUP($A1270,'DATA SHEET'!$A$2:$A$253,'DATA SHEET'!$J$2:$J$253)</f>
        <v>20</v>
      </c>
      <c r="H1270" t="str">
        <f>LOOKUP($A1270,'DATA SHEET'!$A$2:$A$253,'DATA SHEET'!$K$2:$K$253)</f>
        <v>Partly Cloudy</v>
      </c>
      <c r="I1270" t="str">
        <f>LOOKUP($A1270,'DATA SHEET'!$A$2:$A$253,'DATA SHEET'!$T$2:$T$253)</f>
        <v>SMALL</v>
      </c>
      <c r="J1270" t="str">
        <f>LOOKUP($A1270,'DATA SHEET'!$A$2:$A$253,'DATA SHEET'!$R$2:$R$253)</f>
        <v>YES</v>
      </c>
      <c r="K1270" t="str">
        <f>LOOKUP($A1270,'DATA SHEET'!$A$2:$A$253,'DATA SHEET'!$O$2:$O$253)</f>
        <v>Commercial</v>
      </c>
      <c r="L1270" t="s">
        <v>15</v>
      </c>
      <c r="M1270">
        <v>0</v>
      </c>
      <c r="N1270" t="s">
        <v>18</v>
      </c>
      <c r="O1270">
        <v>0.99399999999999999</v>
      </c>
    </row>
    <row r="1271" spans="1:15" x14ac:dyDescent="0.25">
      <c r="A1271" s="1" t="s">
        <v>73</v>
      </c>
      <c r="B1271" t="s">
        <v>74</v>
      </c>
      <c r="C1271" t="str">
        <f>LOOKUP(A1271,'DATA SHEET'!$A$2:$A$253,'DATA SHEET'!$E$2:$E$253)</f>
        <v>20227863</v>
      </c>
      <c r="D1271">
        <f>LOOKUP(A1271,'DATA SHEET'!$A$2:$A$253,'DATA SHEET'!$G$2:$G$253)</f>
        <v>8.5333333333333332</v>
      </c>
      <c r="E1271" t="str">
        <f>LOOKUP($A1271,'DATA SHEET'!$A$2:$A$253,'DATA SHEET'!$H$2:$H$253)</f>
        <v>43.114516</v>
      </c>
      <c r="F1271" t="str">
        <f>LOOKUP($A1271,'DATA SHEET'!$A$2:$A$253,'DATA SHEET'!$I$2:$I$253)</f>
        <v xml:space="preserve"> -79.113412</v>
      </c>
      <c r="G1271">
        <f>LOOKUP($A1271,'DATA SHEET'!$A$2:$A$253,'DATA SHEET'!$J$2:$J$253)</f>
        <v>20</v>
      </c>
      <c r="H1271" t="str">
        <f>LOOKUP($A1271,'DATA SHEET'!$A$2:$A$253,'DATA SHEET'!$K$2:$K$253)</f>
        <v>Partly Cloudy</v>
      </c>
      <c r="I1271" t="str">
        <f>LOOKUP($A1271,'DATA SHEET'!$A$2:$A$253,'DATA SHEET'!$T$2:$T$253)</f>
        <v>SMALL</v>
      </c>
      <c r="J1271" t="str">
        <f>LOOKUP($A1271,'DATA SHEET'!$A$2:$A$253,'DATA SHEET'!$R$2:$R$253)</f>
        <v>YES</v>
      </c>
      <c r="K1271" t="str">
        <f>LOOKUP($A1271,'DATA SHEET'!$A$2:$A$253,'DATA SHEET'!$O$2:$O$253)</f>
        <v>Commercial</v>
      </c>
      <c r="L1271" t="s">
        <v>15</v>
      </c>
      <c r="M1271">
        <v>0</v>
      </c>
      <c r="N1271" t="s">
        <v>18</v>
      </c>
      <c r="O1271">
        <v>0.74</v>
      </c>
    </row>
    <row r="1272" spans="1:15" x14ac:dyDescent="0.25">
      <c r="A1272" s="1" t="s">
        <v>73</v>
      </c>
      <c r="B1272" t="s">
        <v>74</v>
      </c>
      <c r="C1272" t="str">
        <f>LOOKUP(A1272,'DATA SHEET'!$A$2:$A$253,'DATA SHEET'!$E$2:$E$253)</f>
        <v>20227863</v>
      </c>
      <c r="D1272">
        <f>LOOKUP(A1272,'DATA SHEET'!$A$2:$A$253,'DATA SHEET'!$G$2:$G$253)</f>
        <v>8.5333333333333332</v>
      </c>
      <c r="E1272" t="str">
        <f>LOOKUP($A1272,'DATA SHEET'!$A$2:$A$253,'DATA SHEET'!$H$2:$H$253)</f>
        <v>43.114516</v>
      </c>
      <c r="F1272" t="str">
        <f>LOOKUP($A1272,'DATA SHEET'!$A$2:$A$253,'DATA SHEET'!$I$2:$I$253)</f>
        <v xml:space="preserve"> -79.113412</v>
      </c>
      <c r="G1272">
        <f>LOOKUP($A1272,'DATA SHEET'!$A$2:$A$253,'DATA SHEET'!$J$2:$J$253)</f>
        <v>20</v>
      </c>
      <c r="H1272" t="str">
        <f>LOOKUP($A1272,'DATA SHEET'!$A$2:$A$253,'DATA SHEET'!$K$2:$K$253)</f>
        <v>Partly Cloudy</v>
      </c>
      <c r="I1272" t="str">
        <f>LOOKUP($A1272,'DATA SHEET'!$A$2:$A$253,'DATA SHEET'!$T$2:$T$253)</f>
        <v>SMALL</v>
      </c>
      <c r="J1272" t="str">
        <f>LOOKUP($A1272,'DATA SHEET'!$A$2:$A$253,'DATA SHEET'!$R$2:$R$253)</f>
        <v>YES</v>
      </c>
      <c r="K1272" t="str">
        <f>LOOKUP($A1272,'DATA SHEET'!$A$2:$A$253,'DATA SHEET'!$O$2:$O$253)</f>
        <v>Commercial</v>
      </c>
      <c r="L1272" t="s">
        <v>15</v>
      </c>
      <c r="M1272">
        <v>0</v>
      </c>
      <c r="N1272" t="s">
        <v>18</v>
      </c>
      <c r="O1272">
        <v>0.498</v>
      </c>
    </row>
    <row r="1273" spans="1:15" x14ac:dyDescent="0.25">
      <c r="A1273" s="1" t="s">
        <v>73</v>
      </c>
      <c r="B1273" t="s">
        <v>74</v>
      </c>
      <c r="C1273" t="str">
        <f>LOOKUP(A1273,'DATA SHEET'!$A$2:$A$253,'DATA SHEET'!$E$2:$E$253)</f>
        <v>20227863</v>
      </c>
      <c r="D1273">
        <f>LOOKUP(A1273,'DATA SHEET'!$A$2:$A$253,'DATA SHEET'!$G$2:$G$253)</f>
        <v>8.5333333333333332</v>
      </c>
      <c r="E1273" t="str">
        <f>LOOKUP($A1273,'DATA SHEET'!$A$2:$A$253,'DATA SHEET'!$H$2:$H$253)</f>
        <v>43.114516</v>
      </c>
      <c r="F1273" t="str">
        <f>LOOKUP($A1273,'DATA SHEET'!$A$2:$A$253,'DATA SHEET'!$I$2:$I$253)</f>
        <v xml:space="preserve"> -79.113412</v>
      </c>
      <c r="G1273">
        <f>LOOKUP($A1273,'DATA SHEET'!$A$2:$A$253,'DATA SHEET'!$J$2:$J$253)</f>
        <v>20</v>
      </c>
      <c r="H1273" t="str">
        <f>LOOKUP($A1273,'DATA SHEET'!$A$2:$A$253,'DATA SHEET'!$K$2:$K$253)</f>
        <v>Partly Cloudy</v>
      </c>
      <c r="I1273" t="str">
        <f>LOOKUP($A1273,'DATA SHEET'!$A$2:$A$253,'DATA SHEET'!$T$2:$T$253)</f>
        <v>SMALL</v>
      </c>
      <c r="J1273" t="str">
        <f>LOOKUP($A1273,'DATA SHEET'!$A$2:$A$253,'DATA SHEET'!$R$2:$R$253)</f>
        <v>YES</v>
      </c>
      <c r="K1273" t="str">
        <f>LOOKUP($A1273,'DATA SHEET'!$A$2:$A$253,'DATA SHEET'!$O$2:$O$253)</f>
        <v>Commercial</v>
      </c>
      <c r="L1273" t="s">
        <v>15</v>
      </c>
      <c r="M1273">
        <v>0</v>
      </c>
      <c r="N1273" t="s">
        <v>18</v>
      </c>
      <c r="O1273">
        <v>0.999</v>
      </c>
    </row>
    <row r="1274" spans="1:15" x14ac:dyDescent="0.25">
      <c r="A1274" s="1" t="s">
        <v>73</v>
      </c>
      <c r="B1274" t="s">
        <v>74</v>
      </c>
      <c r="C1274" t="str">
        <f>LOOKUP(A1274,'DATA SHEET'!$A$2:$A$253,'DATA SHEET'!$E$2:$E$253)</f>
        <v>20227863</v>
      </c>
      <c r="D1274">
        <f>LOOKUP(A1274,'DATA SHEET'!$A$2:$A$253,'DATA SHEET'!$G$2:$G$253)</f>
        <v>8.5333333333333332</v>
      </c>
      <c r="E1274" t="str">
        <f>LOOKUP($A1274,'DATA SHEET'!$A$2:$A$253,'DATA SHEET'!$H$2:$H$253)</f>
        <v>43.114516</v>
      </c>
      <c r="F1274" t="str">
        <f>LOOKUP($A1274,'DATA SHEET'!$A$2:$A$253,'DATA SHEET'!$I$2:$I$253)</f>
        <v xml:space="preserve"> -79.113412</v>
      </c>
      <c r="G1274">
        <f>LOOKUP($A1274,'DATA SHEET'!$A$2:$A$253,'DATA SHEET'!$J$2:$J$253)</f>
        <v>20</v>
      </c>
      <c r="H1274" t="str">
        <f>LOOKUP($A1274,'DATA SHEET'!$A$2:$A$253,'DATA SHEET'!$K$2:$K$253)</f>
        <v>Partly Cloudy</v>
      </c>
      <c r="I1274" t="str">
        <f>LOOKUP($A1274,'DATA SHEET'!$A$2:$A$253,'DATA SHEET'!$T$2:$T$253)</f>
        <v>SMALL</v>
      </c>
      <c r="J1274" t="str">
        <f>LOOKUP($A1274,'DATA SHEET'!$A$2:$A$253,'DATA SHEET'!$R$2:$R$253)</f>
        <v>YES</v>
      </c>
      <c r="K1274" t="str">
        <f>LOOKUP($A1274,'DATA SHEET'!$A$2:$A$253,'DATA SHEET'!$O$2:$O$253)</f>
        <v>Commercial</v>
      </c>
      <c r="L1274" t="s">
        <v>15</v>
      </c>
      <c r="M1274">
        <v>0</v>
      </c>
      <c r="N1274" t="s">
        <v>18</v>
      </c>
      <c r="O1274">
        <v>0.76700000000000002</v>
      </c>
    </row>
    <row r="1275" spans="1:15" x14ac:dyDescent="0.25">
      <c r="A1275" s="1" t="s">
        <v>73</v>
      </c>
      <c r="B1275" t="s">
        <v>74</v>
      </c>
      <c r="C1275" t="str">
        <f>LOOKUP(A1275,'DATA SHEET'!$A$2:$A$253,'DATA SHEET'!$E$2:$E$253)</f>
        <v>20227863</v>
      </c>
      <c r="D1275">
        <f>LOOKUP(A1275,'DATA SHEET'!$A$2:$A$253,'DATA SHEET'!$G$2:$G$253)</f>
        <v>8.5333333333333332</v>
      </c>
      <c r="E1275" t="str">
        <f>LOOKUP($A1275,'DATA SHEET'!$A$2:$A$253,'DATA SHEET'!$H$2:$H$253)</f>
        <v>43.114516</v>
      </c>
      <c r="F1275" t="str">
        <f>LOOKUP($A1275,'DATA SHEET'!$A$2:$A$253,'DATA SHEET'!$I$2:$I$253)</f>
        <v xml:space="preserve"> -79.113412</v>
      </c>
      <c r="G1275">
        <f>LOOKUP($A1275,'DATA SHEET'!$A$2:$A$253,'DATA SHEET'!$J$2:$J$253)</f>
        <v>20</v>
      </c>
      <c r="H1275" t="str">
        <f>LOOKUP($A1275,'DATA SHEET'!$A$2:$A$253,'DATA SHEET'!$K$2:$K$253)</f>
        <v>Partly Cloudy</v>
      </c>
      <c r="I1275" t="str">
        <f>LOOKUP($A1275,'DATA SHEET'!$A$2:$A$253,'DATA SHEET'!$T$2:$T$253)</f>
        <v>SMALL</v>
      </c>
      <c r="J1275" t="str">
        <f>LOOKUP($A1275,'DATA SHEET'!$A$2:$A$253,'DATA SHEET'!$R$2:$R$253)</f>
        <v>YES</v>
      </c>
      <c r="K1275" t="str">
        <f>LOOKUP($A1275,'DATA SHEET'!$A$2:$A$253,'DATA SHEET'!$O$2:$O$253)</f>
        <v>Commercial</v>
      </c>
      <c r="L1275" t="s">
        <v>15</v>
      </c>
      <c r="M1275">
        <v>0</v>
      </c>
      <c r="N1275" t="s">
        <v>18</v>
      </c>
      <c r="O1275">
        <v>1.2569999999999999</v>
      </c>
    </row>
    <row r="1276" spans="1:15" x14ac:dyDescent="0.25">
      <c r="A1276" s="1" t="s">
        <v>73</v>
      </c>
      <c r="B1276" t="s">
        <v>74</v>
      </c>
      <c r="C1276" t="str">
        <f>LOOKUP(A1276,'DATA SHEET'!$A$2:$A$253,'DATA SHEET'!$E$2:$E$253)</f>
        <v>20227863</v>
      </c>
      <c r="D1276">
        <f>LOOKUP(A1276,'DATA SHEET'!$A$2:$A$253,'DATA SHEET'!$G$2:$G$253)</f>
        <v>8.5333333333333332</v>
      </c>
      <c r="E1276" t="str">
        <f>LOOKUP($A1276,'DATA SHEET'!$A$2:$A$253,'DATA SHEET'!$H$2:$H$253)</f>
        <v>43.114516</v>
      </c>
      <c r="F1276" t="str">
        <f>LOOKUP($A1276,'DATA SHEET'!$A$2:$A$253,'DATA SHEET'!$I$2:$I$253)</f>
        <v xml:space="preserve"> -79.113412</v>
      </c>
      <c r="G1276">
        <f>LOOKUP($A1276,'DATA SHEET'!$A$2:$A$253,'DATA SHEET'!$J$2:$J$253)</f>
        <v>20</v>
      </c>
      <c r="H1276" t="str">
        <f>LOOKUP($A1276,'DATA SHEET'!$A$2:$A$253,'DATA SHEET'!$K$2:$K$253)</f>
        <v>Partly Cloudy</v>
      </c>
      <c r="I1276" t="str">
        <f>LOOKUP($A1276,'DATA SHEET'!$A$2:$A$253,'DATA SHEET'!$T$2:$T$253)</f>
        <v>SMALL</v>
      </c>
      <c r="J1276" t="str">
        <f>LOOKUP($A1276,'DATA SHEET'!$A$2:$A$253,'DATA SHEET'!$R$2:$R$253)</f>
        <v>YES</v>
      </c>
      <c r="K1276" t="str">
        <f>LOOKUP($A1276,'DATA SHEET'!$A$2:$A$253,'DATA SHEET'!$O$2:$O$253)</f>
        <v>Commercial</v>
      </c>
      <c r="L1276" t="s">
        <v>15</v>
      </c>
      <c r="M1276">
        <v>0</v>
      </c>
      <c r="N1276" t="s">
        <v>18</v>
      </c>
      <c r="O1276">
        <v>0.998</v>
      </c>
    </row>
    <row r="1277" spans="1:15" x14ac:dyDescent="0.25">
      <c r="A1277" s="1" t="s">
        <v>73</v>
      </c>
      <c r="B1277" t="s">
        <v>74</v>
      </c>
      <c r="C1277" t="str">
        <f>LOOKUP(A1277,'DATA SHEET'!$A$2:$A$253,'DATA SHEET'!$E$2:$E$253)</f>
        <v>20227863</v>
      </c>
      <c r="D1277">
        <f>LOOKUP(A1277,'DATA SHEET'!$A$2:$A$253,'DATA SHEET'!$G$2:$G$253)</f>
        <v>8.5333333333333332</v>
      </c>
      <c r="E1277" t="str">
        <f>LOOKUP($A1277,'DATA SHEET'!$A$2:$A$253,'DATA SHEET'!$H$2:$H$253)</f>
        <v>43.114516</v>
      </c>
      <c r="F1277" t="str">
        <f>LOOKUP($A1277,'DATA SHEET'!$A$2:$A$253,'DATA SHEET'!$I$2:$I$253)</f>
        <v xml:space="preserve"> -79.113412</v>
      </c>
      <c r="G1277">
        <f>LOOKUP($A1277,'DATA SHEET'!$A$2:$A$253,'DATA SHEET'!$J$2:$J$253)</f>
        <v>20</v>
      </c>
      <c r="H1277" t="str">
        <f>LOOKUP($A1277,'DATA SHEET'!$A$2:$A$253,'DATA SHEET'!$K$2:$K$253)</f>
        <v>Partly Cloudy</v>
      </c>
      <c r="I1277" t="str">
        <f>LOOKUP($A1277,'DATA SHEET'!$A$2:$A$253,'DATA SHEET'!$T$2:$T$253)</f>
        <v>SMALL</v>
      </c>
      <c r="J1277" t="str">
        <f>LOOKUP($A1277,'DATA SHEET'!$A$2:$A$253,'DATA SHEET'!$R$2:$R$253)</f>
        <v>YES</v>
      </c>
      <c r="K1277" t="str">
        <f>LOOKUP($A1277,'DATA SHEET'!$A$2:$A$253,'DATA SHEET'!$O$2:$O$253)</f>
        <v>Commercial</v>
      </c>
      <c r="L1277" t="s">
        <v>15</v>
      </c>
      <c r="M1277">
        <v>0</v>
      </c>
      <c r="N1277" t="s">
        <v>18</v>
      </c>
      <c r="O1277">
        <v>1.4950000000000001</v>
      </c>
    </row>
    <row r="1278" spans="1:15" x14ac:dyDescent="0.25">
      <c r="A1278" s="1" t="s">
        <v>73</v>
      </c>
      <c r="B1278" t="s">
        <v>74</v>
      </c>
      <c r="C1278" t="str">
        <f>LOOKUP(A1278,'DATA SHEET'!$A$2:$A$253,'DATA SHEET'!$E$2:$E$253)</f>
        <v>20227863</v>
      </c>
      <c r="D1278">
        <f>LOOKUP(A1278,'DATA SHEET'!$A$2:$A$253,'DATA SHEET'!$G$2:$G$253)</f>
        <v>8.5333333333333332</v>
      </c>
      <c r="E1278" t="str">
        <f>LOOKUP($A1278,'DATA SHEET'!$A$2:$A$253,'DATA SHEET'!$H$2:$H$253)</f>
        <v>43.114516</v>
      </c>
      <c r="F1278" t="str">
        <f>LOOKUP($A1278,'DATA SHEET'!$A$2:$A$253,'DATA SHEET'!$I$2:$I$253)</f>
        <v xml:space="preserve"> -79.113412</v>
      </c>
      <c r="G1278">
        <f>LOOKUP($A1278,'DATA SHEET'!$A$2:$A$253,'DATA SHEET'!$J$2:$J$253)</f>
        <v>20</v>
      </c>
      <c r="H1278" t="str">
        <f>LOOKUP($A1278,'DATA SHEET'!$A$2:$A$253,'DATA SHEET'!$K$2:$K$253)</f>
        <v>Partly Cloudy</v>
      </c>
      <c r="I1278" t="str">
        <f>LOOKUP($A1278,'DATA SHEET'!$A$2:$A$253,'DATA SHEET'!$T$2:$T$253)</f>
        <v>SMALL</v>
      </c>
      <c r="J1278" t="str">
        <f>LOOKUP($A1278,'DATA SHEET'!$A$2:$A$253,'DATA SHEET'!$R$2:$R$253)</f>
        <v>YES</v>
      </c>
      <c r="K1278" t="str">
        <f>LOOKUP($A1278,'DATA SHEET'!$A$2:$A$253,'DATA SHEET'!$O$2:$O$253)</f>
        <v>Commercial</v>
      </c>
      <c r="L1278" t="s">
        <v>15</v>
      </c>
      <c r="M1278">
        <v>0</v>
      </c>
      <c r="N1278" t="s">
        <v>18</v>
      </c>
      <c r="O1278">
        <v>0.24099999999999999</v>
      </c>
    </row>
    <row r="1279" spans="1:15" x14ac:dyDescent="0.25">
      <c r="A1279" s="1" t="s">
        <v>73</v>
      </c>
      <c r="B1279" t="s">
        <v>74</v>
      </c>
      <c r="C1279" t="str">
        <f>LOOKUP(A1279,'DATA SHEET'!$A$2:$A$253,'DATA SHEET'!$E$2:$E$253)</f>
        <v>20227863</v>
      </c>
      <c r="D1279">
        <f>LOOKUP(A1279,'DATA SHEET'!$A$2:$A$253,'DATA SHEET'!$G$2:$G$253)</f>
        <v>8.5333333333333332</v>
      </c>
      <c r="E1279" t="str">
        <f>LOOKUP($A1279,'DATA SHEET'!$A$2:$A$253,'DATA SHEET'!$H$2:$H$253)</f>
        <v>43.114516</v>
      </c>
      <c r="F1279" t="str">
        <f>LOOKUP($A1279,'DATA SHEET'!$A$2:$A$253,'DATA SHEET'!$I$2:$I$253)</f>
        <v xml:space="preserve"> -79.113412</v>
      </c>
      <c r="G1279">
        <f>LOOKUP($A1279,'DATA SHEET'!$A$2:$A$253,'DATA SHEET'!$J$2:$J$253)</f>
        <v>20</v>
      </c>
      <c r="H1279" t="str">
        <f>LOOKUP($A1279,'DATA SHEET'!$A$2:$A$253,'DATA SHEET'!$K$2:$K$253)</f>
        <v>Partly Cloudy</v>
      </c>
      <c r="I1279" t="str">
        <f>LOOKUP($A1279,'DATA SHEET'!$A$2:$A$253,'DATA SHEET'!$T$2:$T$253)</f>
        <v>SMALL</v>
      </c>
      <c r="J1279" t="str">
        <f>LOOKUP($A1279,'DATA SHEET'!$A$2:$A$253,'DATA SHEET'!$R$2:$R$253)</f>
        <v>YES</v>
      </c>
      <c r="K1279" t="str">
        <f>LOOKUP($A1279,'DATA SHEET'!$A$2:$A$253,'DATA SHEET'!$O$2:$O$253)</f>
        <v>Commercial</v>
      </c>
      <c r="L1279" t="s">
        <v>15</v>
      </c>
      <c r="M1279">
        <v>0</v>
      </c>
      <c r="N1279" t="s">
        <v>18</v>
      </c>
      <c r="O1279">
        <v>1.26</v>
      </c>
    </row>
    <row r="1280" spans="1:15" x14ac:dyDescent="0.25">
      <c r="A1280" s="1" t="s">
        <v>73</v>
      </c>
      <c r="B1280" t="s">
        <v>74</v>
      </c>
      <c r="C1280" t="str">
        <f>LOOKUP(A1280,'DATA SHEET'!$A$2:$A$253,'DATA SHEET'!$E$2:$E$253)</f>
        <v>20227863</v>
      </c>
      <c r="D1280">
        <f>LOOKUP(A1280,'DATA SHEET'!$A$2:$A$253,'DATA SHEET'!$G$2:$G$253)</f>
        <v>8.5333333333333332</v>
      </c>
      <c r="E1280" t="str">
        <f>LOOKUP($A1280,'DATA SHEET'!$A$2:$A$253,'DATA SHEET'!$H$2:$H$253)</f>
        <v>43.114516</v>
      </c>
      <c r="F1280" t="str">
        <f>LOOKUP($A1280,'DATA SHEET'!$A$2:$A$253,'DATA SHEET'!$I$2:$I$253)</f>
        <v xml:space="preserve"> -79.113412</v>
      </c>
      <c r="G1280">
        <f>LOOKUP($A1280,'DATA SHEET'!$A$2:$A$253,'DATA SHEET'!$J$2:$J$253)</f>
        <v>20</v>
      </c>
      <c r="H1280" t="str">
        <f>LOOKUP($A1280,'DATA SHEET'!$A$2:$A$253,'DATA SHEET'!$K$2:$K$253)</f>
        <v>Partly Cloudy</v>
      </c>
      <c r="I1280" t="str">
        <f>LOOKUP($A1280,'DATA SHEET'!$A$2:$A$253,'DATA SHEET'!$T$2:$T$253)</f>
        <v>SMALL</v>
      </c>
      <c r="J1280" t="str">
        <f>LOOKUP($A1280,'DATA SHEET'!$A$2:$A$253,'DATA SHEET'!$R$2:$R$253)</f>
        <v>YES</v>
      </c>
      <c r="K1280" t="str">
        <f>LOOKUP($A1280,'DATA SHEET'!$A$2:$A$253,'DATA SHEET'!$O$2:$O$253)</f>
        <v>Commercial</v>
      </c>
      <c r="L1280" t="s">
        <v>15</v>
      </c>
      <c r="M1280">
        <v>0</v>
      </c>
      <c r="N1280" t="s">
        <v>18</v>
      </c>
      <c r="O1280">
        <v>0.76100000000000001</v>
      </c>
    </row>
    <row r="1281" spans="1:15" x14ac:dyDescent="0.25">
      <c r="A1281" s="1" t="s">
        <v>73</v>
      </c>
      <c r="B1281" t="s">
        <v>74</v>
      </c>
      <c r="C1281" t="str">
        <f>LOOKUP(A1281,'DATA SHEET'!$A$2:$A$253,'DATA SHEET'!$E$2:$E$253)</f>
        <v>20227863</v>
      </c>
      <c r="D1281">
        <f>LOOKUP(A1281,'DATA SHEET'!$A$2:$A$253,'DATA SHEET'!$G$2:$G$253)</f>
        <v>8.5333333333333332</v>
      </c>
      <c r="E1281" t="str">
        <f>LOOKUP($A1281,'DATA SHEET'!$A$2:$A$253,'DATA SHEET'!$H$2:$H$253)</f>
        <v>43.114516</v>
      </c>
      <c r="F1281" t="str">
        <f>LOOKUP($A1281,'DATA SHEET'!$A$2:$A$253,'DATA SHEET'!$I$2:$I$253)</f>
        <v xml:space="preserve"> -79.113412</v>
      </c>
      <c r="G1281">
        <f>LOOKUP($A1281,'DATA SHEET'!$A$2:$A$253,'DATA SHEET'!$J$2:$J$253)</f>
        <v>20</v>
      </c>
      <c r="H1281" t="str">
        <f>LOOKUP($A1281,'DATA SHEET'!$A$2:$A$253,'DATA SHEET'!$K$2:$K$253)</f>
        <v>Partly Cloudy</v>
      </c>
      <c r="I1281" t="str">
        <f>LOOKUP($A1281,'DATA SHEET'!$A$2:$A$253,'DATA SHEET'!$T$2:$T$253)</f>
        <v>SMALL</v>
      </c>
      <c r="J1281" t="str">
        <f>LOOKUP($A1281,'DATA SHEET'!$A$2:$A$253,'DATA SHEET'!$R$2:$R$253)</f>
        <v>YES</v>
      </c>
      <c r="K1281" t="str">
        <f>LOOKUP($A1281,'DATA SHEET'!$A$2:$A$253,'DATA SHEET'!$O$2:$O$253)</f>
        <v>Commercial</v>
      </c>
      <c r="L1281" t="s">
        <v>15</v>
      </c>
      <c r="M1281">
        <v>0</v>
      </c>
      <c r="N1281" t="s">
        <v>18</v>
      </c>
      <c r="O1281">
        <v>1.2370000000000001</v>
      </c>
    </row>
    <row r="1282" spans="1:15" x14ac:dyDescent="0.25">
      <c r="A1282" s="1" t="s">
        <v>73</v>
      </c>
      <c r="B1282" t="s">
        <v>74</v>
      </c>
      <c r="C1282" t="str">
        <f>LOOKUP(A1282,'DATA SHEET'!$A$2:$A$253,'DATA SHEET'!$E$2:$E$253)</f>
        <v>20227863</v>
      </c>
      <c r="D1282">
        <f>LOOKUP(A1282,'DATA SHEET'!$A$2:$A$253,'DATA SHEET'!$G$2:$G$253)</f>
        <v>8.5333333333333332</v>
      </c>
      <c r="E1282" t="str">
        <f>LOOKUP($A1282,'DATA SHEET'!$A$2:$A$253,'DATA SHEET'!$H$2:$H$253)</f>
        <v>43.114516</v>
      </c>
      <c r="F1282" t="str">
        <f>LOOKUP($A1282,'DATA SHEET'!$A$2:$A$253,'DATA SHEET'!$I$2:$I$253)</f>
        <v xml:space="preserve"> -79.113412</v>
      </c>
      <c r="G1282">
        <f>LOOKUP($A1282,'DATA SHEET'!$A$2:$A$253,'DATA SHEET'!$J$2:$J$253)</f>
        <v>20</v>
      </c>
      <c r="H1282" t="str">
        <f>LOOKUP($A1282,'DATA SHEET'!$A$2:$A$253,'DATA SHEET'!$K$2:$K$253)</f>
        <v>Partly Cloudy</v>
      </c>
      <c r="I1282" t="str">
        <f>LOOKUP($A1282,'DATA SHEET'!$A$2:$A$253,'DATA SHEET'!$T$2:$T$253)</f>
        <v>SMALL</v>
      </c>
      <c r="J1282" t="str">
        <f>LOOKUP($A1282,'DATA SHEET'!$A$2:$A$253,'DATA SHEET'!$R$2:$R$253)</f>
        <v>YES</v>
      </c>
      <c r="K1282" t="str">
        <f>LOOKUP($A1282,'DATA SHEET'!$A$2:$A$253,'DATA SHEET'!$O$2:$O$253)</f>
        <v>Commercial</v>
      </c>
      <c r="L1282" t="s">
        <v>15</v>
      </c>
      <c r="M1282">
        <v>0</v>
      </c>
      <c r="N1282" t="s">
        <v>18</v>
      </c>
      <c r="O1282">
        <v>0.74199999999999999</v>
      </c>
    </row>
    <row r="1283" spans="1:15" x14ac:dyDescent="0.25">
      <c r="A1283" s="1" t="s">
        <v>73</v>
      </c>
      <c r="B1283" t="s">
        <v>74</v>
      </c>
      <c r="C1283" t="str">
        <f>LOOKUP(A1283,'DATA SHEET'!$A$2:$A$253,'DATA SHEET'!$E$2:$E$253)</f>
        <v>20227863</v>
      </c>
      <c r="D1283">
        <f>LOOKUP(A1283,'DATA SHEET'!$A$2:$A$253,'DATA SHEET'!$G$2:$G$253)</f>
        <v>8.5333333333333332</v>
      </c>
      <c r="E1283" t="str">
        <f>LOOKUP($A1283,'DATA SHEET'!$A$2:$A$253,'DATA SHEET'!$H$2:$H$253)</f>
        <v>43.114516</v>
      </c>
      <c r="F1283" t="str">
        <f>LOOKUP($A1283,'DATA SHEET'!$A$2:$A$253,'DATA SHEET'!$I$2:$I$253)</f>
        <v xml:space="preserve"> -79.113412</v>
      </c>
      <c r="G1283">
        <f>LOOKUP($A1283,'DATA SHEET'!$A$2:$A$253,'DATA SHEET'!$J$2:$J$253)</f>
        <v>20</v>
      </c>
      <c r="H1283" t="str">
        <f>LOOKUP($A1283,'DATA SHEET'!$A$2:$A$253,'DATA SHEET'!$K$2:$K$253)</f>
        <v>Partly Cloudy</v>
      </c>
      <c r="I1283" t="str">
        <f>LOOKUP($A1283,'DATA SHEET'!$A$2:$A$253,'DATA SHEET'!$T$2:$T$253)</f>
        <v>SMALL</v>
      </c>
      <c r="J1283" t="str">
        <f>LOOKUP($A1283,'DATA SHEET'!$A$2:$A$253,'DATA SHEET'!$R$2:$R$253)</f>
        <v>YES</v>
      </c>
      <c r="K1283" t="str">
        <f>LOOKUP($A1283,'DATA SHEET'!$A$2:$A$253,'DATA SHEET'!$O$2:$O$253)</f>
        <v>Commercial</v>
      </c>
      <c r="L1283" t="s">
        <v>15</v>
      </c>
      <c r="M1283">
        <v>0</v>
      </c>
      <c r="N1283" t="s">
        <v>18</v>
      </c>
      <c r="O1283">
        <v>0.997</v>
      </c>
    </row>
    <row r="1284" spans="1:15" x14ac:dyDescent="0.25">
      <c r="A1284" s="1" t="s">
        <v>73</v>
      </c>
      <c r="B1284" t="s">
        <v>74</v>
      </c>
      <c r="C1284" t="str">
        <f>LOOKUP(A1284,'DATA SHEET'!$A$2:$A$253,'DATA SHEET'!$E$2:$E$253)</f>
        <v>20227863</v>
      </c>
      <c r="D1284">
        <f>LOOKUP(A1284,'DATA SHEET'!$A$2:$A$253,'DATA SHEET'!$G$2:$G$253)</f>
        <v>8.5333333333333332</v>
      </c>
      <c r="E1284" t="str">
        <f>LOOKUP($A1284,'DATA SHEET'!$A$2:$A$253,'DATA SHEET'!$H$2:$H$253)</f>
        <v>43.114516</v>
      </c>
      <c r="F1284" t="str">
        <f>LOOKUP($A1284,'DATA SHEET'!$A$2:$A$253,'DATA SHEET'!$I$2:$I$253)</f>
        <v xml:space="preserve"> -79.113412</v>
      </c>
      <c r="G1284">
        <f>LOOKUP($A1284,'DATA SHEET'!$A$2:$A$253,'DATA SHEET'!$J$2:$J$253)</f>
        <v>20</v>
      </c>
      <c r="H1284" t="str">
        <f>LOOKUP($A1284,'DATA SHEET'!$A$2:$A$253,'DATA SHEET'!$K$2:$K$253)</f>
        <v>Partly Cloudy</v>
      </c>
      <c r="I1284" t="str">
        <f>LOOKUP($A1284,'DATA SHEET'!$A$2:$A$253,'DATA SHEET'!$T$2:$T$253)</f>
        <v>SMALL</v>
      </c>
      <c r="J1284" t="str">
        <f>LOOKUP($A1284,'DATA SHEET'!$A$2:$A$253,'DATA SHEET'!$R$2:$R$253)</f>
        <v>YES</v>
      </c>
      <c r="K1284" t="str">
        <f>LOOKUP($A1284,'DATA SHEET'!$A$2:$A$253,'DATA SHEET'!$O$2:$O$253)</f>
        <v>Commercial</v>
      </c>
      <c r="L1284" t="s">
        <v>15</v>
      </c>
      <c r="M1284">
        <v>0</v>
      </c>
      <c r="N1284" t="s">
        <v>18</v>
      </c>
      <c r="O1284">
        <v>0.76300000000000001</v>
      </c>
    </row>
    <row r="1285" spans="1:15" x14ac:dyDescent="0.25">
      <c r="A1285" s="1" t="s">
        <v>73</v>
      </c>
      <c r="B1285" t="s">
        <v>74</v>
      </c>
      <c r="C1285" t="str">
        <f>LOOKUP(A1285,'DATA SHEET'!$A$2:$A$253,'DATA SHEET'!$E$2:$E$253)</f>
        <v>20227863</v>
      </c>
      <c r="D1285">
        <f>LOOKUP(A1285,'DATA SHEET'!$A$2:$A$253,'DATA SHEET'!$G$2:$G$253)</f>
        <v>8.5333333333333332</v>
      </c>
      <c r="E1285" t="str">
        <f>LOOKUP($A1285,'DATA SHEET'!$A$2:$A$253,'DATA SHEET'!$H$2:$H$253)</f>
        <v>43.114516</v>
      </c>
      <c r="F1285" t="str">
        <f>LOOKUP($A1285,'DATA SHEET'!$A$2:$A$253,'DATA SHEET'!$I$2:$I$253)</f>
        <v xml:space="preserve"> -79.113412</v>
      </c>
      <c r="G1285">
        <f>LOOKUP($A1285,'DATA SHEET'!$A$2:$A$253,'DATA SHEET'!$J$2:$J$253)</f>
        <v>20</v>
      </c>
      <c r="H1285" t="str">
        <f>LOOKUP($A1285,'DATA SHEET'!$A$2:$A$253,'DATA SHEET'!$K$2:$K$253)</f>
        <v>Partly Cloudy</v>
      </c>
      <c r="I1285" t="str">
        <f>LOOKUP($A1285,'DATA SHEET'!$A$2:$A$253,'DATA SHEET'!$T$2:$T$253)</f>
        <v>SMALL</v>
      </c>
      <c r="J1285" t="str">
        <f>LOOKUP($A1285,'DATA SHEET'!$A$2:$A$253,'DATA SHEET'!$R$2:$R$253)</f>
        <v>YES</v>
      </c>
      <c r="K1285" t="str">
        <f>LOOKUP($A1285,'DATA SHEET'!$A$2:$A$253,'DATA SHEET'!$O$2:$O$253)</f>
        <v>Commercial</v>
      </c>
      <c r="L1285" t="s">
        <v>15</v>
      </c>
      <c r="M1285">
        <v>0</v>
      </c>
      <c r="N1285" t="s">
        <v>18</v>
      </c>
      <c r="O1285">
        <v>0.498</v>
      </c>
    </row>
    <row r="1286" spans="1:15" x14ac:dyDescent="0.25">
      <c r="A1286" s="1" t="s">
        <v>73</v>
      </c>
      <c r="B1286" t="s">
        <v>74</v>
      </c>
      <c r="C1286" t="str">
        <f>LOOKUP(A1286,'DATA SHEET'!$A$2:$A$253,'DATA SHEET'!$E$2:$E$253)</f>
        <v>20227863</v>
      </c>
      <c r="D1286">
        <f>LOOKUP(A1286,'DATA SHEET'!$A$2:$A$253,'DATA SHEET'!$G$2:$G$253)</f>
        <v>8.5333333333333332</v>
      </c>
      <c r="E1286" t="str">
        <f>LOOKUP($A1286,'DATA SHEET'!$A$2:$A$253,'DATA SHEET'!$H$2:$H$253)</f>
        <v>43.114516</v>
      </c>
      <c r="F1286" t="str">
        <f>LOOKUP($A1286,'DATA SHEET'!$A$2:$A$253,'DATA SHEET'!$I$2:$I$253)</f>
        <v xml:space="preserve"> -79.113412</v>
      </c>
      <c r="G1286">
        <f>LOOKUP($A1286,'DATA SHEET'!$A$2:$A$253,'DATA SHEET'!$J$2:$J$253)</f>
        <v>20</v>
      </c>
      <c r="H1286" t="str">
        <f>LOOKUP($A1286,'DATA SHEET'!$A$2:$A$253,'DATA SHEET'!$K$2:$K$253)</f>
        <v>Partly Cloudy</v>
      </c>
      <c r="I1286" t="str">
        <f>LOOKUP($A1286,'DATA SHEET'!$A$2:$A$253,'DATA SHEET'!$T$2:$T$253)</f>
        <v>SMALL</v>
      </c>
      <c r="J1286" t="str">
        <f>LOOKUP($A1286,'DATA SHEET'!$A$2:$A$253,'DATA SHEET'!$R$2:$R$253)</f>
        <v>YES</v>
      </c>
      <c r="K1286" t="str">
        <f>LOOKUP($A1286,'DATA SHEET'!$A$2:$A$253,'DATA SHEET'!$O$2:$O$253)</f>
        <v>Commercial</v>
      </c>
      <c r="L1286" t="s">
        <v>15</v>
      </c>
      <c r="M1286">
        <v>0</v>
      </c>
      <c r="N1286" t="s">
        <v>18</v>
      </c>
      <c r="O1286">
        <v>1.262</v>
      </c>
    </row>
    <row r="1287" spans="1:15" x14ac:dyDescent="0.25">
      <c r="A1287" s="1" t="s">
        <v>73</v>
      </c>
      <c r="B1287" t="s">
        <v>74</v>
      </c>
      <c r="C1287" t="str">
        <f>LOOKUP(A1287,'DATA SHEET'!$A$2:$A$253,'DATA SHEET'!$E$2:$E$253)</f>
        <v>20227863</v>
      </c>
      <c r="D1287">
        <f>LOOKUP(A1287,'DATA SHEET'!$A$2:$A$253,'DATA SHEET'!$G$2:$G$253)</f>
        <v>8.5333333333333332</v>
      </c>
      <c r="E1287" t="str">
        <f>LOOKUP($A1287,'DATA SHEET'!$A$2:$A$253,'DATA SHEET'!$H$2:$H$253)</f>
        <v>43.114516</v>
      </c>
      <c r="F1287" t="str">
        <f>LOOKUP($A1287,'DATA SHEET'!$A$2:$A$253,'DATA SHEET'!$I$2:$I$253)</f>
        <v xml:space="preserve"> -79.113412</v>
      </c>
      <c r="G1287">
        <f>LOOKUP($A1287,'DATA SHEET'!$A$2:$A$253,'DATA SHEET'!$J$2:$J$253)</f>
        <v>20</v>
      </c>
      <c r="H1287" t="str">
        <f>LOOKUP($A1287,'DATA SHEET'!$A$2:$A$253,'DATA SHEET'!$K$2:$K$253)</f>
        <v>Partly Cloudy</v>
      </c>
      <c r="I1287" t="str">
        <f>LOOKUP($A1287,'DATA SHEET'!$A$2:$A$253,'DATA SHEET'!$T$2:$T$253)</f>
        <v>SMALL</v>
      </c>
      <c r="J1287" t="str">
        <f>LOOKUP($A1287,'DATA SHEET'!$A$2:$A$253,'DATA SHEET'!$R$2:$R$253)</f>
        <v>YES</v>
      </c>
      <c r="K1287" t="str">
        <f>LOOKUP($A1287,'DATA SHEET'!$A$2:$A$253,'DATA SHEET'!$O$2:$O$253)</f>
        <v>Commercial</v>
      </c>
      <c r="L1287" t="s">
        <v>15</v>
      </c>
      <c r="M1287">
        <v>0</v>
      </c>
      <c r="N1287" t="s">
        <v>18</v>
      </c>
      <c r="O1287">
        <v>0.254</v>
      </c>
    </row>
    <row r="1288" spans="1:15" x14ac:dyDescent="0.25">
      <c r="A1288" s="1" t="s">
        <v>73</v>
      </c>
      <c r="B1288" t="s">
        <v>74</v>
      </c>
      <c r="C1288" t="str">
        <f>LOOKUP(A1288,'DATA SHEET'!$A$2:$A$253,'DATA SHEET'!$E$2:$E$253)</f>
        <v>20227863</v>
      </c>
      <c r="D1288">
        <f>LOOKUP(A1288,'DATA SHEET'!$A$2:$A$253,'DATA SHEET'!$G$2:$G$253)</f>
        <v>8.5333333333333332</v>
      </c>
      <c r="E1288" t="str">
        <f>LOOKUP($A1288,'DATA SHEET'!$A$2:$A$253,'DATA SHEET'!$H$2:$H$253)</f>
        <v>43.114516</v>
      </c>
      <c r="F1288" t="str">
        <f>LOOKUP($A1288,'DATA SHEET'!$A$2:$A$253,'DATA SHEET'!$I$2:$I$253)</f>
        <v xml:space="preserve"> -79.113412</v>
      </c>
      <c r="G1288">
        <f>LOOKUP($A1288,'DATA SHEET'!$A$2:$A$253,'DATA SHEET'!$J$2:$J$253)</f>
        <v>20</v>
      </c>
      <c r="H1288" t="str">
        <f>LOOKUP($A1288,'DATA SHEET'!$A$2:$A$253,'DATA SHEET'!$K$2:$K$253)</f>
        <v>Partly Cloudy</v>
      </c>
      <c r="I1288" t="str">
        <f>LOOKUP($A1288,'DATA SHEET'!$A$2:$A$253,'DATA SHEET'!$T$2:$T$253)</f>
        <v>SMALL</v>
      </c>
      <c r="J1288" t="str">
        <f>LOOKUP($A1288,'DATA SHEET'!$A$2:$A$253,'DATA SHEET'!$R$2:$R$253)</f>
        <v>YES</v>
      </c>
      <c r="K1288" t="str">
        <f>LOOKUP($A1288,'DATA SHEET'!$A$2:$A$253,'DATA SHEET'!$O$2:$O$253)</f>
        <v>Commercial</v>
      </c>
      <c r="L1288" t="s">
        <v>15</v>
      </c>
      <c r="M1288">
        <v>0</v>
      </c>
      <c r="N1288" t="s">
        <v>18</v>
      </c>
      <c r="O1288">
        <v>1.004</v>
      </c>
    </row>
    <row r="1289" spans="1:15" x14ac:dyDescent="0.25">
      <c r="A1289" s="1" t="s">
        <v>73</v>
      </c>
      <c r="B1289" t="s">
        <v>74</v>
      </c>
      <c r="C1289" t="str">
        <f>LOOKUP(A1289,'DATA SHEET'!$A$2:$A$253,'DATA SHEET'!$E$2:$E$253)</f>
        <v>20227863</v>
      </c>
      <c r="D1289">
        <f>LOOKUP(A1289,'DATA SHEET'!$A$2:$A$253,'DATA SHEET'!$G$2:$G$253)</f>
        <v>8.5333333333333332</v>
      </c>
      <c r="E1289" t="str">
        <f>LOOKUP($A1289,'DATA SHEET'!$A$2:$A$253,'DATA SHEET'!$H$2:$H$253)</f>
        <v>43.114516</v>
      </c>
      <c r="F1289" t="str">
        <f>LOOKUP($A1289,'DATA SHEET'!$A$2:$A$253,'DATA SHEET'!$I$2:$I$253)</f>
        <v xml:space="preserve"> -79.113412</v>
      </c>
      <c r="G1289">
        <f>LOOKUP($A1289,'DATA SHEET'!$A$2:$A$253,'DATA SHEET'!$J$2:$J$253)</f>
        <v>20</v>
      </c>
      <c r="H1289" t="str">
        <f>LOOKUP($A1289,'DATA SHEET'!$A$2:$A$253,'DATA SHEET'!$K$2:$K$253)</f>
        <v>Partly Cloudy</v>
      </c>
      <c r="I1289" t="str">
        <f>LOOKUP($A1289,'DATA SHEET'!$A$2:$A$253,'DATA SHEET'!$T$2:$T$253)</f>
        <v>SMALL</v>
      </c>
      <c r="J1289" t="str">
        <f>LOOKUP($A1289,'DATA SHEET'!$A$2:$A$253,'DATA SHEET'!$R$2:$R$253)</f>
        <v>YES</v>
      </c>
      <c r="K1289" t="str">
        <f>LOOKUP($A1289,'DATA SHEET'!$A$2:$A$253,'DATA SHEET'!$O$2:$O$253)</f>
        <v>Commercial</v>
      </c>
      <c r="L1289" t="s">
        <v>15</v>
      </c>
      <c r="M1289">
        <v>0</v>
      </c>
      <c r="N1289" t="s">
        <v>18</v>
      </c>
      <c r="O1289">
        <v>0.996</v>
      </c>
    </row>
    <row r="1290" spans="1:15" x14ac:dyDescent="0.25">
      <c r="A1290" s="1" t="s">
        <v>73</v>
      </c>
      <c r="B1290" t="s">
        <v>74</v>
      </c>
      <c r="C1290" t="str">
        <f>LOOKUP(A1290,'DATA SHEET'!$A$2:$A$253,'DATA SHEET'!$E$2:$E$253)</f>
        <v>20227863</v>
      </c>
      <c r="D1290">
        <f>LOOKUP(A1290,'DATA SHEET'!$A$2:$A$253,'DATA SHEET'!$G$2:$G$253)</f>
        <v>8.5333333333333332</v>
      </c>
      <c r="E1290" t="str">
        <f>LOOKUP($A1290,'DATA SHEET'!$A$2:$A$253,'DATA SHEET'!$H$2:$H$253)</f>
        <v>43.114516</v>
      </c>
      <c r="F1290" t="str">
        <f>LOOKUP($A1290,'DATA SHEET'!$A$2:$A$253,'DATA SHEET'!$I$2:$I$253)</f>
        <v xml:space="preserve"> -79.113412</v>
      </c>
      <c r="G1290">
        <f>LOOKUP($A1290,'DATA SHEET'!$A$2:$A$253,'DATA SHEET'!$J$2:$J$253)</f>
        <v>20</v>
      </c>
      <c r="H1290" t="str">
        <f>LOOKUP($A1290,'DATA SHEET'!$A$2:$A$253,'DATA SHEET'!$K$2:$K$253)</f>
        <v>Partly Cloudy</v>
      </c>
      <c r="I1290" t="str">
        <f>LOOKUP($A1290,'DATA SHEET'!$A$2:$A$253,'DATA SHEET'!$T$2:$T$253)</f>
        <v>SMALL</v>
      </c>
      <c r="J1290" t="str">
        <f>LOOKUP($A1290,'DATA SHEET'!$A$2:$A$253,'DATA SHEET'!$R$2:$R$253)</f>
        <v>YES</v>
      </c>
      <c r="K1290" t="str">
        <f>LOOKUP($A1290,'DATA SHEET'!$A$2:$A$253,'DATA SHEET'!$O$2:$O$253)</f>
        <v>Commercial</v>
      </c>
      <c r="L1290" t="s">
        <v>15</v>
      </c>
      <c r="M1290">
        <v>0</v>
      </c>
      <c r="N1290" t="s">
        <v>18</v>
      </c>
      <c r="O1290">
        <v>0.499</v>
      </c>
    </row>
    <row r="1291" spans="1:15" x14ac:dyDescent="0.25">
      <c r="A1291" s="1" t="s">
        <v>73</v>
      </c>
      <c r="B1291" t="s">
        <v>74</v>
      </c>
      <c r="C1291" t="str">
        <f>LOOKUP(A1291,'DATA SHEET'!$A$2:$A$253,'DATA SHEET'!$E$2:$E$253)</f>
        <v>20227863</v>
      </c>
      <c r="D1291">
        <f>LOOKUP(A1291,'DATA SHEET'!$A$2:$A$253,'DATA SHEET'!$G$2:$G$253)</f>
        <v>8.5333333333333332</v>
      </c>
      <c r="E1291" t="str">
        <f>LOOKUP($A1291,'DATA SHEET'!$A$2:$A$253,'DATA SHEET'!$H$2:$H$253)</f>
        <v>43.114516</v>
      </c>
      <c r="F1291" t="str">
        <f>LOOKUP($A1291,'DATA SHEET'!$A$2:$A$253,'DATA SHEET'!$I$2:$I$253)</f>
        <v xml:space="preserve"> -79.113412</v>
      </c>
      <c r="G1291">
        <f>LOOKUP($A1291,'DATA SHEET'!$A$2:$A$253,'DATA SHEET'!$J$2:$J$253)</f>
        <v>20</v>
      </c>
      <c r="H1291" t="str">
        <f>LOOKUP($A1291,'DATA SHEET'!$A$2:$A$253,'DATA SHEET'!$K$2:$K$253)</f>
        <v>Partly Cloudy</v>
      </c>
      <c r="I1291" t="str">
        <f>LOOKUP($A1291,'DATA SHEET'!$A$2:$A$253,'DATA SHEET'!$T$2:$T$253)</f>
        <v>SMALL</v>
      </c>
      <c r="J1291" t="str">
        <f>LOOKUP($A1291,'DATA SHEET'!$A$2:$A$253,'DATA SHEET'!$R$2:$R$253)</f>
        <v>YES</v>
      </c>
      <c r="K1291" t="str">
        <f>LOOKUP($A1291,'DATA SHEET'!$A$2:$A$253,'DATA SHEET'!$O$2:$O$253)</f>
        <v>Commercial</v>
      </c>
      <c r="L1291" t="s">
        <v>15</v>
      </c>
      <c r="M1291">
        <v>0</v>
      </c>
      <c r="N1291" t="s">
        <v>18</v>
      </c>
      <c r="O1291">
        <v>1.2569999999999999</v>
      </c>
    </row>
    <row r="1292" spans="1:15" x14ac:dyDescent="0.25">
      <c r="A1292" s="1" t="s">
        <v>73</v>
      </c>
      <c r="B1292" t="s">
        <v>74</v>
      </c>
      <c r="C1292" t="str">
        <f>LOOKUP(A1292,'DATA SHEET'!$A$2:$A$253,'DATA SHEET'!$E$2:$E$253)</f>
        <v>20227863</v>
      </c>
      <c r="D1292">
        <f>LOOKUP(A1292,'DATA SHEET'!$A$2:$A$253,'DATA SHEET'!$G$2:$G$253)</f>
        <v>8.5333333333333332</v>
      </c>
      <c r="E1292" t="str">
        <f>LOOKUP($A1292,'DATA SHEET'!$A$2:$A$253,'DATA SHEET'!$H$2:$H$253)</f>
        <v>43.114516</v>
      </c>
      <c r="F1292" t="str">
        <f>LOOKUP($A1292,'DATA SHEET'!$A$2:$A$253,'DATA SHEET'!$I$2:$I$253)</f>
        <v xml:space="preserve"> -79.113412</v>
      </c>
      <c r="G1292">
        <f>LOOKUP($A1292,'DATA SHEET'!$A$2:$A$253,'DATA SHEET'!$J$2:$J$253)</f>
        <v>20</v>
      </c>
      <c r="H1292" t="str">
        <f>LOOKUP($A1292,'DATA SHEET'!$A$2:$A$253,'DATA SHEET'!$K$2:$K$253)</f>
        <v>Partly Cloudy</v>
      </c>
      <c r="I1292" t="str">
        <f>LOOKUP($A1292,'DATA SHEET'!$A$2:$A$253,'DATA SHEET'!$T$2:$T$253)</f>
        <v>SMALL</v>
      </c>
      <c r="J1292" t="str">
        <f>LOOKUP($A1292,'DATA SHEET'!$A$2:$A$253,'DATA SHEET'!$R$2:$R$253)</f>
        <v>YES</v>
      </c>
      <c r="K1292" t="str">
        <f>LOOKUP($A1292,'DATA SHEET'!$A$2:$A$253,'DATA SHEET'!$O$2:$O$253)</f>
        <v>Commercial</v>
      </c>
      <c r="L1292" t="s">
        <v>15</v>
      </c>
      <c r="M1292">
        <v>0</v>
      </c>
      <c r="N1292" t="s">
        <v>18</v>
      </c>
      <c r="O1292">
        <v>1.4990000000000001</v>
      </c>
    </row>
    <row r="1293" spans="1:15" x14ac:dyDescent="0.25">
      <c r="A1293" s="1" t="s">
        <v>73</v>
      </c>
      <c r="B1293" t="s">
        <v>74</v>
      </c>
      <c r="C1293" t="str">
        <f>LOOKUP(A1293,'DATA SHEET'!$A$2:$A$253,'DATA SHEET'!$E$2:$E$253)</f>
        <v>20227863</v>
      </c>
      <c r="D1293">
        <f>LOOKUP(A1293,'DATA SHEET'!$A$2:$A$253,'DATA SHEET'!$G$2:$G$253)</f>
        <v>8.5333333333333332</v>
      </c>
      <c r="E1293" t="str">
        <f>LOOKUP($A1293,'DATA SHEET'!$A$2:$A$253,'DATA SHEET'!$H$2:$H$253)</f>
        <v>43.114516</v>
      </c>
      <c r="F1293" t="str">
        <f>LOOKUP($A1293,'DATA SHEET'!$A$2:$A$253,'DATA SHEET'!$I$2:$I$253)</f>
        <v xml:space="preserve"> -79.113412</v>
      </c>
      <c r="G1293">
        <f>LOOKUP($A1293,'DATA SHEET'!$A$2:$A$253,'DATA SHEET'!$J$2:$J$253)</f>
        <v>20</v>
      </c>
      <c r="H1293" t="str">
        <f>LOOKUP($A1293,'DATA SHEET'!$A$2:$A$253,'DATA SHEET'!$K$2:$K$253)</f>
        <v>Partly Cloudy</v>
      </c>
      <c r="I1293" t="str">
        <f>LOOKUP($A1293,'DATA SHEET'!$A$2:$A$253,'DATA SHEET'!$T$2:$T$253)</f>
        <v>SMALL</v>
      </c>
      <c r="J1293" t="str">
        <f>LOOKUP($A1293,'DATA SHEET'!$A$2:$A$253,'DATA SHEET'!$R$2:$R$253)</f>
        <v>YES</v>
      </c>
      <c r="K1293" t="str">
        <f>LOOKUP($A1293,'DATA SHEET'!$A$2:$A$253,'DATA SHEET'!$O$2:$O$253)</f>
        <v>Commercial</v>
      </c>
      <c r="L1293" t="s">
        <v>15</v>
      </c>
      <c r="M1293">
        <v>0</v>
      </c>
      <c r="N1293" t="s">
        <v>18</v>
      </c>
      <c r="O1293">
        <v>0.503</v>
      </c>
    </row>
    <row r="1294" spans="1:15" x14ac:dyDescent="0.25">
      <c r="A1294" s="1" t="s">
        <v>73</v>
      </c>
      <c r="B1294" t="s">
        <v>74</v>
      </c>
      <c r="C1294" t="str">
        <f>LOOKUP(A1294,'DATA SHEET'!$A$2:$A$253,'DATA SHEET'!$E$2:$E$253)</f>
        <v>20227863</v>
      </c>
      <c r="D1294">
        <f>LOOKUP(A1294,'DATA SHEET'!$A$2:$A$253,'DATA SHEET'!$G$2:$G$253)</f>
        <v>8.5333333333333332</v>
      </c>
      <c r="E1294" t="str">
        <f>LOOKUP($A1294,'DATA SHEET'!$A$2:$A$253,'DATA SHEET'!$H$2:$H$253)</f>
        <v>43.114516</v>
      </c>
      <c r="F1294" t="str">
        <f>LOOKUP($A1294,'DATA SHEET'!$A$2:$A$253,'DATA SHEET'!$I$2:$I$253)</f>
        <v xml:space="preserve"> -79.113412</v>
      </c>
      <c r="G1294">
        <f>LOOKUP($A1294,'DATA SHEET'!$A$2:$A$253,'DATA SHEET'!$J$2:$J$253)</f>
        <v>20</v>
      </c>
      <c r="H1294" t="str">
        <f>LOOKUP($A1294,'DATA SHEET'!$A$2:$A$253,'DATA SHEET'!$K$2:$K$253)</f>
        <v>Partly Cloudy</v>
      </c>
      <c r="I1294" t="str">
        <f>LOOKUP($A1294,'DATA SHEET'!$A$2:$A$253,'DATA SHEET'!$T$2:$T$253)</f>
        <v>SMALL</v>
      </c>
      <c r="J1294" t="str">
        <f>LOOKUP($A1294,'DATA SHEET'!$A$2:$A$253,'DATA SHEET'!$R$2:$R$253)</f>
        <v>YES</v>
      </c>
      <c r="K1294" t="str">
        <f>LOOKUP($A1294,'DATA SHEET'!$A$2:$A$253,'DATA SHEET'!$O$2:$O$253)</f>
        <v>Commercial</v>
      </c>
      <c r="L1294" t="s">
        <v>15</v>
      </c>
      <c r="M1294">
        <v>0</v>
      </c>
      <c r="N1294" t="s">
        <v>18</v>
      </c>
      <c r="O1294">
        <v>1.2390000000000001</v>
      </c>
    </row>
    <row r="1295" spans="1:15" x14ac:dyDescent="0.25">
      <c r="A1295" s="1" t="s">
        <v>73</v>
      </c>
      <c r="B1295" t="s">
        <v>74</v>
      </c>
      <c r="C1295" t="str">
        <f>LOOKUP(A1295,'DATA SHEET'!$A$2:$A$253,'DATA SHEET'!$E$2:$E$253)</f>
        <v>20227863</v>
      </c>
      <c r="D1295">
        <f>LOOKUP(A1295,'DATA SHEET'!$A$2:$A$253,'DATA SHEET'!$G$2:$G$253)</f>
        <v>8.5333333333333332</v>
      </c>
      <c r="E1295" t="str">
        <f>LOOKUP($A1295,'DATA SHEET'!$A$2:$A$253,'DATA SHEET'!$H$2:$H$253)</f>
        <v>43.114516</v>
      </c>
      <c r="F1295" t="str">
        <f>LOOKUP($A1295,'DATA SHEET'!$A$2:$A$253,'DATA SHEET'!$I$2:$I$253)</f>
        <v xml:space="preserve"> -79.113412</v>
      </c>
      <c r="G1295">
        <f>LOOKUP($A1295,'DATA SHEET'!$A$2:$A$253,'DATA SHEET'!$J$2:$J$253)</f>
        <v>20</v>
      </c>
      <c r="H1295" t="str">
        <f>LOOKUP($A1295,'DATA SHEET'!$A$2:$A$253,'DATA SHEET'!$K$2:$K$253)</f>
        <v>Partly Cloudy</v>
      </c>
      <c r="I1295" t="str">
        <f>LOOKUP($A1295,'DATA SHEET'!$A$2:$A$253,'DATA SHEET'!$T$2:$T$253)</f>
        <v>SMALL</v>
      </c>
      <c r="J1295" t="str">
        <f>LOOKUP($A1295,'DATA SHEET'!$A$2:$A$253,'DATA SHEET'!$R$2:$R$253)</f>
        <v>YES</v>
      </c>
      <c r="K1295" t="str">
        <f>LOOKUP($A1295,'DATA SHEET'!$A$2:$A$253,'DATA SHEET'!$O$2:$O$253)</f>
        <v>Commercial</v>
      </c>
      <c r="L1295" t="s">
        <v>15</v>
      </c>
      <c r="M1295">
        <v>0</v>
      </c>
      <c r="N1295" t="s">
        <v>18</v>
      </c>
      <c r="O1295">
        <v>1.2569999999999999</v>
      </c>
    </row>
    <row r="1296" spans="1:15" x14ac:dyDescent="0.25">
      <c r="A1296" s="1" t="s">
        <v>73</v>
      </c>
      <c r="B1296" t="s">
        <v>74</v>
      </c>
      <c r="C1296" t="str">
        <f>LOOKUP(A1296,'DATA SHEET'!$A$2:$A$253,'DATA SHEET'!$E$2:$E$253)</f>
        <v>20227863</v>
      </c>
      <c r="D1296">
        <f>LOOKUP(A1296,'DATA SHEET'!$A$2:$A$253,'DATA SHEET'!$G$2:$G$253)</f>
        <v>8.5333333333333332</v>
      </c>
      <c r="E1296" t="str">
        <f>LOOKUP($A1296,'DATA SHEET'!$A$2:$A$253,'DATA SHEET'!$H$2:$H$253)</f>
        <v>43.114516</v>
      </c>
      <c r="F1296" t="str">
        <f>LOOKUP($A1296,'DATA SHEET'!$A$2:$A$253,'DATA SHEET'!$I$2:$I$253)</f>
        <v xml:space="preserve"> -79.113412</v>
      </c>
      <c r="G1296">
        <f>LOOKUP($A1296,'DATA SHEET'!$A$2:$A$253,'DATA SHEET'!$J$2:$J$253)</f>
        <v>20</v>
      </c>
      <c r="H1296" t="str">
        <f>LOOKUP($A1296,'DATA SHEET'!$A$2:$A$253,'DATA SHEET'!$K$2:$K$253)</f>
        <v>Partly Cloudy</v>
      </c>
      <c r="I1296" t="str">
        <f>LOOKUP($A1296,'DATA SHEET'!$A$2:$A$253,'DATA SHEET'!$T$2:$T$253)</f>
        <v>SMALL</v>
      </c>
      <c r="J1296" t="str">
        <f>LOOKUP($A1296,'DATA SHEET'!$A$2:$A$253,'DATA SHEET'!$R$2:$R$253)</f>
        <v>YES</v>
      </c>
      <c r="K1296" t="str">
        <f>LOOKUP($A1296,'DATA SHEET'!$A$2:$A$253,'DATA SHEET'!$O$2:$O$253)</f>
        <v>Commercial</v>
      </c>
      <c r="L1296" t="s">
        <v>15</v>
      </c>
      <c r="M1296">
        <v>0</v>
      </c>
      <c r="N1296" t="s">
        <v>18</v>
      </c>
      <c r="O1296">
        <v>0.998</v>
      </c>
    </row>
    <row r="1297" spans="1:15" x14ac:dyDescent="0.25">
      <c r="A1297" s="1" t="s">
        <v>73</v>
      </c>
      <c r="B1297" t="s">
        <v>74</v>
      </c>
      <c r="C1297" t="str">
        <f>LOOKUP(A1297,'DATA SHEET'!$A$2:$A$253,'DATA SHEET'!$E$2:$E$253)</f>
        <v>20227863</v>
      </c>
      <c r="D1297">
        <f>LOOKUP(A1297,'DATA SHEET'!$A$2:$A$253,'DATA SHEET'!$G$2:$G$253)</f>
        <v>8.5333333333333332</v>
      </c>
      <c r="E1297" t="str">
        <f>LOOKUP($A1297,'DATA SHEET'!$A$2:$A$253,'DATA SHEET'!$H$2:$H$253)</f>
        <v>43.114516</v>
      </c>
      <c r="F1297" t="str">
        <f>LOOKUP($A1297,'DATA SHEET'!$A$2:$A$253,'DATA SHEET'!$I$2:$I$253)</f>
        <v xml:space="preserve"> -79.113412</v>
      </c>
      <c r="G1297">
        <f>LOOKUP($A1297,'DATA SHEET'!$A$2:$A$253,'DATA SHEET'!$J$2:$J$253)</f>
        <v>20</v>
      </c>
      <c r="H1297" t="str">
        <f>LOOKUP($A1297,'DATA SHEET'!$A$2:$A$253,'DATA SHEET'!$K$2:$K$253)</f>
        <v>Partly Cloudy</v>
      </c>
      <c r="I1297" t="str">
        <f>LOOKUP($A1297,'DATA SHEET'!$A$2:$A$253,'DATA SHEET'!$T$2:$T$253)</f>
        <v>SMALL</v>
      </c>
      <c r="J1297" t="str">
        <f>LOOKUP($A1297,'DATA SHEET'!$A$2:$A$253,'DATA SHEET'!$R$2:$R$253)</f>
        <v>YES</v>
      </c>
      <c r="K1297" t="str">
        <f>LOOKUP($A1297,'DATA SHEET'!$A$2:$A$253,'DATA SHEET'!$O$2:$O$253)</f>
        <v>Commercial</v>
      </c>
      <c r="L1297" t="s">
        <v>15</v>
      </c>
      <c r="M1297">
        <v>0</v>
      </c>
      <c r="N1297" t="s">
        <v>18</v>
      </c>
      <c r="O1297">
        <v>0.73599999999999999</v>
      </c>
    </row>
    <row r="1298" spans="1:15" x14ac:dyDescent="0.25">
      <c r="A1298" s="1" t="s">
        <v>73</v>
      </c>
      <c r="B1298" t="s">
        <v>74</v>
      </c>
      <c r="C1298" t="str">
        <f>LOOKUP(A1298,'DATA SHEET'!$A$2:$A$253,'DATA SHEET'!$E$2:$E$253)</f>
        <v>20227863</v>
      </c>
      <c r="D1298">
        <f>LOOKUP(A1298,'DATA SHEET'!$A$2:$A$253,'DATA SHEET'!$G$2:$G$253)</f>
        <v>8.5333333333333332</v>
      </c>
      <c r="E1298" t="str">
        <f>LOOKUP($A1298,'DATA SHEET'!$A$2:$A$253,'DATA SHEET'!$H$2:$H$253)</f>
        <v>43.114516</v>
      </c>
      <c r="F1298" t="str">
        <f>LOOKUP($A1298,'DATA SHEET'!$A$2:$A$253,'DATA SHEET'!$I$2:$I$253)</f>
        <v xml:space="preserve"> -79.113412</v>
      </c>
      <c r="G1298">
        <f>LOOKUP($A1298,'DATA SHEET'!$A$2:$A$253,'DATA SHEET'!$J$2:$J$253)</f>
        <v>20</v>
      </c>
      <c r="H1298" t="str">
        <f>LOOKUP($A1298,'DATA SHEET'!$A$2:$A$253,'DATA SHEET'!$K$2:$K$253)</f>
        <v>Partly Cloudy</v>
      </c>
      <c r="I1298" t="str">
        <f>LOOKUP($A1298,'DATA SHEET'!$A$2:$A$253,'DATA SHEET'!$T$2:$T$253)</f>
        <v>SMALL</v>
      </c>
      <c r="J1298" t="str">
        <f>LOOKUP($A1298,'DATA SHEET'!$A$2:$A$253,'DATA SHEET'!$R$2:$R$253)</f>
        <v>YES</v>
      </c>
      <c r="K1298" t="str">
        <f>LOOKUP($A1298,'DATA SHEET'!$A$2:$A$253,'DATA SHEET'!$O$2:$O$253)</f>
        <v>Commercial</v>
      </c>
      <c r="L1298" t="s">
        <v>15</v>
      </c>
      <c r="M1298">
        <v>0</v>
      </c>
      <c r="N1298" t="s">
        <v>18</v>
      </c>
      <c r="O1298">
        <v>0.499</v>
      </c>
    </row>
    <row r="1299" spans="1:15" x14ac:dyDescent="0.25">
      <c r="A1299" s="1" t="s">
        <v>73</v>
      </c>
      <c r="B1299" t="s">
        <v>74</v>
      </c>
      <c r="C1299" t="str">
        <f>LOOKUP(A1299,'DATA SHEET'!$A$2:$A$253,'DATA SHEET'!$E$2:$E$253)</f>
        <v>20227863</v>
      </c>
      <c r="D1299">
        <f>LOOKUP(A1299,'DATA SHEET'!$A$2:$A$253,'DATA SHEET'!$G$2:$G$253)</f>
        <v>8.5333333333333332</v>
      </c>
      <c r="E1299" t="str">
        <f>LOOKUP($A1299,'DATA SHEET'!$A$2:$A$253,'DATA SHEET'!$H$2:$H$253)</f>
        <v>43.114516</v>
      </c>
      <c r="F1299" t="str">
        <f>LOOKUP($A1299,'DATA SHEET'!$A$2:$A$253,'DATA SHEET'!$I$2:$I$253)</f>
        <v xml:space="preserve"> -79.113412</v>
      </c>
      <c r="G1299">
        <f>LOOKUP($A1299,'DATA SHEET'!$A$2:$A$253,'DATA SHEET'!$J$2:$J$253)</f>
        <v>20</v>
      </c>
      <c r="H1299" t="str">
        <f>LOOKUP($A1299,'DATA SHEET'!$A$2:$A$253,'DATA SHEET'!$K$2:$K$253)</f>
        <v>Partly Cloudy</v>
      </c>
      <c r="I1299" t="str">
        <f>LOOKUP($A1299,'DATA SHEET'!$A$2:$A$253,'DATA SHEET'!$T$2:$T$253)</f>
        <v>SMALL</v>
      </c>
      <c r="J1299" t="str">
        <f>LOOKUP($A1299,'DATA SHEET'!$A$2:$A$253,'DATA SHEET'!$R$2:$R$253)</f>
        <v>YES</v>
      </c>
      <c r="K1299" t="str">
        <f>LOOKUP($A1299,'DATA SHEET'!$A$2:$A$253,'DATA SHEET'!$O$2:$O$253)</f>
        <v>Commercial</v>
      </c>
      <c r="L1299" t="s">
        <v>15</v>
      </c>
      <c r="M1299">
        <v>0</v>
      </c>
      <c r="N1299" t="s">
        <v>18</v>
      </c>
      <c r="O1299">
        <v>0.997</v>
      </c>
    </row>
    <row r="1300" spans="1:15" x14ac:dyDescent="0.25">
      <c r="A1300" s="1" t="s">
        <v>73</v>
      </c>
      <c r="B1300" t="s">
        <v>74</v>
      </c>
      <c r="C1300" t="str">
        <f>LOOKUP(A1300,'DATA SHEET'!$A$2:$A$253,'DATA SHEET'!$E$2:$E$253)</f>
        <v>20227863</v>
      </c>
      <c r="D1300">
        <f>LOOKUP(A1300,'DATA SHEET'!$A$2:$A$253,'DATA SHEET'!$G$2:$G$253)</f>
        <v>8.5333333333333332</v>
      </c>
      <c r="E1300" t="str">
        <f>LOOKUP($A1300,'DATA SHEET'!$A$2:$A$253,'DATA SHEET'!$H$2:$H$253)</f>
        <v>43.114516</v>
      </c>
      <c r="F1300" t="str">
        <f>LOOKUP($A1300,'DATA SHEET'!$A$2:$A$253,'DATA SHEET'!$I$2:$I$253)</f>
        <v xml:space="preserve"> -79.113412</v>
      </c>
      <c r="G1300">
        <f>LOOKUP($A1300,'DATA SHEET'!$A$2:$A$253,'DATA SHEET'!$J$2:$J$253)</f>
        <v>20</v>
      </c>
      <c r="H1300" t="str">
        <f>LOOKUP($A1300,'DATA SHEET'!$A$2:$A$253,'DATA SHEET'!$K$2:$K$253)</f>
        <v>Partly Cloudy</v>
      </c>
      <c r="I1300" t="str">
        <f>LOOKUP($A1300,'DATA SHEET'!$A$2:$A$253,'DATA SHEET'!$T$2:$T$253)</f>
        <v>SMALL</v>
      </c>
      <c r="J1300" t="str">
        <f>LOOKUP($A1300,'DATA SHEET'!$A$2:$A$253,'DATA SHEET'!$R$2:$R$253)</f>
        <v>YES</v>
      </c>
      <c r="K1300" t="str">
        <f>LOOKUP($A1300,'DATA SHEET'!$A$2:$A$253,'DATA SHEET'!$O$2:$O$253)</f>
        <v>Commercial</v>
      </c>
      <c r="L1300" t="s">
        <v>15</v>
      </c>
      <c r="M1300">
        <v>0</v>
      </c>
      <c r="N1300" t="s">
        <v>18</v>
      </c>
      <c r="O1300">
        <v>1.2390000000000001</v>
      </c>
    </row>
    <row r="1301" spans="1:15" x14ac:dyDescent="0.25">
      <c r="A1301" s="1" t="s">
        <v>73</v>
      </c>
      <c r="B1301" t="s">
        <v>74</v>
      </c>
      <c r="C1301" t="str">
        <f>LOOKUP(A1301,'DATA SHEET'!$A$2:$A$253,'DATA SHEET'!$E$2:$E$253)</f>
        <v>20227863</v>
      </c>
      <c r="D1301">
        <f>LOOKUP(A1301,'DATA SHEET'!$A$2:$A$253,'DATA SHEET'!$G$2:$G$253)</f>
        <v>8.5333333333333332</v>
      </c>
      <c r="E1301" t="str">
        <f>LOOKUP($A1301,'DATA SHEET'!$A$2:$A$253,'DATA SHEET'!$H$2:$H$253)</f>
        <v>43.114516</v>
      </c>
      <c r="F1301" t="str">
        <f>LOOKUP($A1301,'DATA SHEET'!$A$2:$A$253,'DATA SHEET'!$I$2:$I$253)</f>
        <v xml:space="preserve"> -79.113412</v>
      </c>
      <c r="G1301">
        <f>LOOKUP($A1301,'DATA SHEET'!$A$2:$A$253,'DATA SHEET'!$J$2:$J$253)</f>
        <v>20</v>
      </c>
      <c r="H1301" t="str">
        <f>LOOKUP($A1301,'DATA SHEET'!$A$2:$A$253,'DATA SHEET'!$K$2:$K$253)</f>
        <v>Partly Cloudy</v>
      </c>
      <c r="I1301" t="str">
        <f>LOOKUP($A1301,'DATA SHEET'!$A$2:$A$253,'DATA SHEET'!$T$2:$T$253)</f>
        <v>SMALL</v>
      </c>
      <c r="J1301" t="str">
        <f>LOOKUP($A1301,'DATA SHEET'!$A$2:$A$253,'DATA SHEET'!$R$2:$R$253)</f>
        <v>YES</v>
      </c>
      <c r="K1301" t="str">
        <f>LOOKUP($A1301,'DATA SHEET'!$A$2:$A$253,'DATA SHEET'!$O$2:$O$253)</f>
        <v>Commercial</v>
      </c>
      <c r="L1301" t="s">
        <v>15</v>
      </c>
      <c r="M1301">
        <v>0</v>
      </c>
      <c r="N1301" t="s">
        <v>18</v>
      </c>
      <c r="O1301">
        <v>0.76300000000000001</v>
      </c>
    </row>
    <row r="1302" spans="1:15" x14ac:dyDescent="0.25">
      <c r="A1302" s="1" t="s">
        <v>73</v>
      </c>
      <c r="B1302" t="s">
        <v>74</v>
      </c>
      <c r="C1302" t="str">
        <f>LOOKUP(A1302,'DATA SHEET'!$A$2:$A$253,'DATA SHEET'!$E$2:$E$253)</f>
        <v>20227863</v>
      </c>
      <c r="D1302">
        <f>LOOKUP(A1302,'DATA SHEET'!$A$2:$A$253,'DATA SHEET'!$G$2:$G$253)</f>
        <v>8.5333333333333332</v>
      </c>
      <c r="E1302" t="str">
        <f>LOOKUP($A1302,'DATA SHEET'!$A$2:$A$253,'DATA SHEET'!$H$2:$H$253)</f>
        <v>43.114516</v>
      </c>
      <c r="F1302" t="str">
        <f>LOOKUP($A1302,'DATA SHEET'!$A$2:$A$253,'DATA SHEET'!$I$2:$I$253)</f>
        <v xml:space="preserve"> -79.113412</v>
      </c>
      <c r="G1302">
        <f>LOOKUP($A1302,'DATA SHEET'!$A$2:$A$253,'DATA SHEET'!$J$2:$J$253)</f>
        <v>20</v>
      </c>
      <c r="H1302" t="str">
        <f>LOOKUP($A1302,'DATA SHEET'!$A$2:$A$253,'DATA SHEET'!$K$2:$K$253)</f>
        <v>Partly Cloudy</v>
      </c>
      <c r="I1302" t="str">
        <f>LOOKUP($A1302,'DATA SHEET'!$A$2:$A$253,'DATA SHEET'!$T$2:$T$253)</f>
        <v>SMALL</v>
      </c>
      <c r="J1302" t="str">
        <f>LOOKUP($A1302,'DATA SHEET'!$A$2:$A$253,'DATA SHEET'!$R$2:$R$253)</f>
        <v>YES</v>
      </c>
      <c r="K1302" t="str">
        <f>LOOKUP($A1302,'DATA SHEET'!$A$2:$A$253,'DATA SHEET'!$O$2:$O$253)</f>
        <v>Commercial</v>
      </c>
      <c r="L1302" t="s">
        <v>15</v>
      </c>
      <c r="M1302">
        <v>0</v>
      </c>
      <c r="N1302" t="s">
        <v>18</v>
      </c>
      <c r="O1302">
        <v>0.74099999999999999</v>
      </c>
    </row>
    <row r="1303" spans="1:15" x14ac:dyDescent="0.25">
      <c r="A1303" s="1" t="s">
        <v>73</v>
      </c>
      <c r="B1303" t="s">
        <v>74</v>
      </c>
      <c r="C1303" t="str">
        <f>LOOKUP(A1303,'DATA SHEET'!$A$2:$A$253,'DATA SHEET'!$E$2:$E$253)</f>
        <v>20227863</v>
      </c>
      <c r="D1303">
        <f>LOOKUP(A1303,'DATA SHEET'!$A$2:$A$253,'DATA SHEET'!$G$2:$G$253)</f>
        <v>8.5333333333333332</v>
      </c>
      <c r="E1303" t="str">
        <f>LOOKUP($A1303,'DATA SHEET'!$A$2:$A$253,'DATA SHEET'!$H$2:$H$253)</f>
        <v>43.114516</v>
      </c>
      <c r="F1303" t="str">
        <f>LOOKUP($A1303,'DATA SHEET'!$A$2:$A$253,'DATA SHEET'!$I$2:$I$253)</f>
        <v xml:space="preserve"> -79.113412</v>
      </c>
      <c r="G1303">
        <f>LOOKUP($A1303,'DATA SHEET'!$A$2:$A$253,'DATA SHEET'!$J$2:$J$253)</f>
        <v>20</v>
      </c>
      <c r="H1303" t="str">
        <f>LOOKUP($A1303,'DATA SHEET'!$A$2:$A$253,'DATA SHEET'!$K$2:$K$253)</f>
        <v>Partly Cloudy</v>
      </c>
      <c r="I1303" t="str">
        <f>LOOKUP($A1303,'DATA SHEET'!$A$2:$A$253,'DATA SHEET'!$T$2:$T$253)</f>
        <v>SMALL</v>
      </c>
      <c r="J1303" t="str">
        <f>LOOKUP($A1303,'DATA SHEET'!$A$2:$A$253,'DATA SHEET'!$R$2:$R$253)</f>
        <v>YES</v>
      </c>
      <c r="K1303" t="str">
        <f>LOOKUP($A1303,'DATA SHEET'!$A$2:$A$253,'DATA SHEET'!$O$2:$O$253)</f>
        <v>Commercial</v>
      </c>
      <c r="L1303" t="s">
        <v>15</v>
      </c>
      <c r="M1303">
        <v>0</v>
      </c>
      <c r="N1303" t="s">
        <v>18</v>
      </c>
      <c r="O1303">
        <v>1.2370000000000001</v>
      </c>
    </row>
    <row r="1304" spans="1:15" x14ac:dyDescent="0.25">
      <c r="A1304" s="1" t="s">
        <v>73</v>
      </c>
      <c r="B1304" t="s">
        <v>74</v>
      </c>
      <c r="C1304" t="str">
        <f>LOOKUP(A1304,'DATA SHEET'!$A$2:$A$253,'DATA SHEET'!$E$2:$E$253)</f>
        <v>20227863</v>
      </c>
      <c r="D1304">
        <f>LOOKUP(A1304,'DATA SHEET'!$A$2:$A$253,'DATA SHEET'!$G$2:$G$253)</f>
        <v>8.5333333333333332</v>
      </c>
      <c r="E1304" t="str">
        <f>LOOKUP($A1304,'DATA SHEET'!$A$2:$A$253,'DATA SHEET'!$H$2:$H$253)</f>
        <v>43.114516</v>
      </c>
      <c r="F1304" t="str">
        <f>LOOKUP($A1304,'DATA SHEET'!$A$2:$A$253,'DATA SHEET'!$I$2:$I$253)</f>
        <v xml:space="preserve"> -79.113412</v>
      </c>
      <c r="G1304">
        <f>LOOKUP($A1304,'DATA SHEET'!$A$2:$A$253,'DATA SHEET'!$J$2:$J$253)</f>
        <v>20</v>
      </c>
      <c r="H1304" t="str">
        <f>LOOKUP($A1304,'DATA SHEET'!$A$2:$A$253,'DATA SHEET'!$K$2:$K$253)</f>
        <v>Partly Cloudy</v>
      </c>
      <c r="I1304" t="str">
        <f>LOOKUP($A1304,'DATA SHEET'!$A$2:$A$253,'DATA SHEET'!$T$2:$T$253)</f>
        <v>SMALL</v>
      </c>
      <c r="J1304" t="str">
        <f>LOOKUP($A1304,'DATA SHEET'!$A$2:$A$253,'DATA SHEET'!$R$2:$R$253)</f>
        <v>YES</v>
      </c>
      <c r="K1304" t="str">
        <f>LOOKUP($A1304,'DATA SHEET'!$A$2:$A$253,'DATA SHEET'!$O$2:$O$253)</f>
        <v>Commercial</v>
      </c>
      <c r="L1304" t="s">
        <v>15</v>
      </c>
      <c r="M1304">
        <v>0</v>
      </c>
      <c r="N1304" t="s">
        <v>18</v>
      </c>
      <c r="O1304">
        <v>0.76</v>
      </c>
    </row>
    <row r="1305" spans="1:15" x14ac:dyDescent="0.25">
      <c r="A1305" s="1" t="s">
        <v>73</v>
      </c>
      <c r="B1305" t="s">
        <v>74</v>
      </c>
      <c r="C1305" t="str">
        <f>LOOKUP(A1305,'DATA SHEET'!$A$2:$A$253,'DATA SHEET'!$E$2:$E$253)</f>
        <v>20227863</v>
      </c>
      <c r="D1305">
        <f>LOOKUP(A1305,'DATA SHEET'!$A$2:$A$253,'DATA SHEET'!$G$2:$G$253)</f>
        <v>8.5333333333333332</v>
      </c>
      <c r="E1305" t="str">
        <f>LOOKUP($A1305,'DATA SHEET'!$A$2:$A$253,'DATA SHEET'!$H$2:$H$253)</f>
        <v>43.114516</v>
      </c>
      <c r="F1305" t="str">
        <f>LOOKUP($A1305,'DATA SHEET'!$A$2:$A$253,'DATA SHEET'!$I$2:$I$253)</f>
        <v xml:space="preserve"> -79.113412</v>
      </c>
      <c r="G1305">
        <f>LOOKUP($A1305,'DATA SHEET'!$A$2:$A$253,'DATA SHEET'!$J$2:$J$253)</f>
        <v>20</v>
      </c>
      <c r="H1305" t="str">
        <f>LOOKUP($A1305,'DATA SHEET'!$A$2:$A$253,'DATA SHEET'!$K$2:$K$253)</f>
        <v>Partly Cloudy</v>
      </c>
      <c r="I1305" t="str">
        <f>LOOKUP($A1305,'DATA SHEET'!$A$2:$A$253,'DATA SHEET'!$T$2:$T$253)</f>
        <v>SMALL</v>
      </c>
      <c r="J1305" t="str">
        <f>LOOKUP($A1305,'DATA SHEET'!$A$2:$A$253,'DATA SHEET'!$R$2:$R$253)</f>
        <v>YES</v>
      </c>
      <c r="K1305" t="str">
        <f>LOOKUP($A1305,'DATA SHEET'!$A$2:$A$253,'DATA SHEET'!$O$2:$O$253)</f>
        <v>Commercial</v>
      </c>
      <c r="L1305" t="s">
        <v>15</v>
      </c>
      <c r="M1305">
        <v>0</v>
      </c>
      <c r="N1305" t="s">
        <v>18</v>
      </c>
      <c r="O1305">
        <v>0.73799999999999999</v>
      </c>
    </row>
    <row r="1306" spans="1:15" x14ac:dyDescent="0.25">
      <c r="A1306" s="1" t="s">
        <v>73</v>
      </c>
      <c r="B1306" t="s">
        <v>74</v>
      </c>
      <c r="C1306" t="str">
        <f>LOOKUP(A1306,'DATA SHEET'!$A$2:$A$253,'DATA SHEET'!$E$2:$E$253)</f>
        <v>20227863</v>
      </c>
      <c r="D1306">
        <f>LOOKUP(A1306,'DATA SHEET'!$A$2:$A$253,'DATA SHEET'!$G$2:$G$253)</f>
        <v>8.5333333333333332</v>
      </c>
      <c r="E1306" t="str">
        <f>LOOKUP($A1306,'DATA SHEET'!$A$2:$A$253,'DATA SHEET'!$H$2:$H$253)</f>
        <v>43.114516</v>
      </c>
      <c r="F1306" t="str">
        <f>LOOKUP($A1306,'DATA SHEET'!$A$2:$A$253,'DATA SHEET'!$I$2:$I$253)</f>
        <v xml:space="preserve"> -79.113412</v>
      </c>
      <c r="G1306">
        <f>LOOKUP($A1306,'DATA SHEET'!$A$2:$A$253,'DATA SHEET'!$J$2:$J$253)</f>
        <v>20</v>
      </c>
      <c r="H1306" t="str">
        <f>LOOKUP($A1306,'DATA SHEET'!$A$2:$A$253,'DATA SHEET'!$K$2:$K$253)</f>
        <v>Partly Cloudy</v>
      </c>
      <c r="I1306" t="str">
        <f>LOOKUP($A1306,'DATA SHEET'!$A$2:$A$253,'DATA SHEET'!$T$2:$T$253)</f>
        <v>SMALL</v>
      </c>
      <c r="J1306" t="str">
        <f>LOOKUP($A1306,'DATA SHEET'!$A$2:$A$253,'DATA SHEET'!$R$2:$R$253)</f>
        <v>YES</v>
      </c>
      <c r="K1306" t="str">
        <f>LOOKUP($A1306,'DATA SHEET'!$A$2:$A$253,'DATA SHEET'!$O$2:$O$253)</f>
        <v>Commercial</v>
      </c>
      <c r="L1306" t="s">
        <v>15</v>
      </c>
      <c r="M1306">
        <v>0</v>
      </c>
      <c r="N1306" t="s">
        <v>18</v>
      </c>
      <c r="O1306">
        <v>0.52</v>
      </c>
    </row>
    <row r="1307" spans="1:15" x14ac:dyDescent="0.25">
      <c r="A1307" s="1" t="s">
        <v>73</v>
      </c>
      <c r="B1307" t="s">
        <v>74</v>
      </c>
      <c r="C1307" t="str">
        <f>LOOKUP(A1307,'DATA SHEET'!$A$2:$A$253,'DATA SHEET'!$E$2:$E$253)</f>
        <v>20227863</v>
      </c>
      <c r="D1307">
        <f>LOOKUP(A1307,'DATA SHEET'!$A$2:$A$253,'DATA SHEET'!$G$2:$G$253)</f>
        <v>8.5333333333333332</v>
      </c>
      <c r="E1307" t="str">
        <f>LOOKUP($A1307,'DATA SHEET'!$A$2:$A$253,'DATA SHEET'!$H$2:$H$253)</f>
        <v>43.114516</v>
      </c>
      <c r="F1307" t="str">
        <f>LOOKUP($A1307,'DATA SHEET'!$A$2:$A$253,'DATA SHEET'!$I$2:$I$253)</f>
        <v xml:space="preserve"> -79.113412</v>
      </c>
      <c r="G1307">
        <f>LOOKUP($A1307,'DATA SHEET'!$A$2:$A$253,'DATA SHEET'!$J$2:$J$253)</f>
        <v>20</v>
      </c>
      <c r="H1307" t="str">
        <f>LOOKUP($A1307,'DATA SHEET'!$A$2:$A$253,'DATA SHEET'!$K$2:$K$253)</f>
        <v>Partly Cloudy</v>
      </c>
      <c r="I1307" t="str">
        <f>LOOKUP($A1307,'DATA SHEET'!$A$2:$A$253,'DATA SHEET'!$T$2:$T$253)</f>
        <v>SMALL</v>
      </c>
      <c r="J1307" t="str">
        <f>LOOKUP($A1307,'DATA SHEET'!$A$2:$A$253,'DATA SHEET'!$R$2:$R$253)</f>
        <v>YES</v>
      </c>
      <c r="K1307" t="str">
        <f>LOOKUP($A1307,'DATA SHEET'!$A$2:$A$253,'DATA SHEET'!$O$2:$O$253)</f>
        <v>Commercial</v>
      </c>
      <c r="L1307" t="s">
        <v>15</v>
      </c>
      <c r="M1307">
        <v>0</v>
      </c>
      <c r="N1307" t="s">
        <v>18</v>
      </c>
      <c r="O1307">
        <v>0.74399999999999999</v>
      </c>
    </row>
    <row r="1308" spans="1:15" x14ac:dyDescent="0.25">
      <c r="A1308" s="1" t="s">
        <v>73</v>
      </c>
      <c r="B1308" t="s">
        <v>74</v>
      </c>
      <c r="C1308" t="str">
        <f>LOOKUP(A1308,'DATA SHEET'!$A$2:$A$253,'DATA SHEET'!$E$2:$E$253)</f>
        <v>20227863</v>
      </c>
      <c r="D1308">
        <f>LOOKUP(A1308,'DATA SHEET'!$A$2:$A$253,'DATA SHEET'!$G$2:$G$253)</f>
        <v>8.5333333333333332</v>
      </c>
      <c r="E1308" t="str">
        <f>LOOKUP($A1308,'DATA SHEET'!$A$2:$A$253,'DATA SHEET'!$H$2:$H$253)</f>
        <v>43.114516</v>
      </c>
      <c r="F1308" t="str">
        <f>LOOKUP($A1308,'DATA SHEET'!$A$2:$A$253,'DATA SHEET'!$I$2:$I$253)</f>
        <v xml:space="preserve"> -79.113412</v>
      </c>
      <c r="G1308">
        <f>LOOKUP($A1308,'DATA SHEET'!$A$2:$A$253,'DATA SHEET'!$J$2:$J$253)</f>
        <v>20</v>
      </c>
      <c r="H1308" t="str">
        <f>LOOKUP($A1308,'DATA SHEET'!$A$2:$A$253,'DATA SHEET'!$K$2:$K$253)</f>
        <v>Partly Cloudy</v>
      </c>
      <c r="I1308" t="str">
        <f>LOOKUP($A1308,'DATA SHEET'!$A$2:$A$253,'DATA SHEET'!$T$2:$T$253)</f>
        <v>SMALL</v>
      </c>
      <c r="J1308" t="str">
        <f>LOOKUP($A1308,'DATA SHEET'!$A$2:$A$253,'DATA SHEET'!$R$2:$R$253)</f>
        <v>YES</v>
      </c>
      <c r="K1308" t="str">
        <f>LOOKUP($A1308,'DATA SHEET'!$A$2:$A$253,'DATA SHEET'!$O$2:$O$253)</f>
        <v>Commercial</v>
      </c>
      <c r="L1308" t="s">
        <v>15</v>
      </c>
      <c r="M1308">
        <v>0</v>
      </c>
      <c r="N1308" t="s">
        <v>18</v>
      </c>
      <c r="O1308">
        <v>0.76300000000000001</v>
      </c>
    </row>
    <row r="1309" spans="1:15" x14ac:dyDescent="0.25">
      <c r="A1309" s="1" t="s">
        <v>73</v>
      </c>
      <c r="B1309" t="s">
        <v>74</v>
      </c>
      <c r="C1309" t="str">
        <f>LOOKUP(A1309,'DATA SHEET'!$A$2:$A$253,'DATA SHEET'!$E$2:$E$253)</f>
        <v>20227863</v>
      </c>
      <c r="D1309">
        <f>LOOKUP(A1309,'DATA SHEET'!$A$2:$A$253,'DATA SHEET'!$G$2:$G$253)</f>
        <v>8.5333333333333332</v>
      </c>
      <c r="E1309" t="str">
        <f>LOOKUP($A1309,'DATA SHEET'!$A$2:$A$253,'DATA SHEET'!$H$2:$H$253)</f>
        <v>43.114516</v>
      </c>
      <c r="F1309" t="str">
        <f>LOOKUP($A1309,'DATA SHEET'!$A$2:$A$253,'DATA SHEET'!$I$2:$I$253)</f>
        <v xml:space="preserve"> -79.113412</v>
      </c>
      <c r="G1309">
        <f>LOOKUP($A1309,'DATA SHEET'!$A$2:$A$253,'DATA SHEET'!$J$2:$J$253)</f>
        <v>20</v>
      </c>
      <c r="H1309" t="str">
        <f>LOOKUP($A1309,'DATA SHEET'!$A$2:$A$253,'DATA SHEET'!$K$2:$K$253)</f>
        <v>Partly Cloudy</v>
      </c>
      <c r="I1309" t="str">
        <f>LOOKUP($A1309,'DATA SHEET'!$A$2:$A$253,'DATA SHEET'!$T$2:$T$253)</f>
        <v>SMALL</v>
      </c>
      <c r="J1309" t="str">
        <f>LOOKUP($A1309,'DATA SHEET'!$A$2:$A$253,'DATA SHEET'!$R$2:$R$253)</f>
        <v>YES</v>
      </c>
      <c r="K1309" t="str">
        <f>LOOKUP($A1309,'DATA SHEET'!$A$2:$A$253,'DATA SHEET'!$O$2:$O$253)</f>
        <v>Commercial</v>
      </c>
      <c r="L1309" t="s">
        <v>15</v>
      </c>
      <c r="M1309">
        <v>0</v>
      </c>
      <c r="N1309" t="s">
        <v>18</v>
      </c>
      <c r="O1309">
        <v>1.2589999999999999</v>
      </c>
    </row>
    <row r="1310" spans="1:15" x14ac:dyDescent="0.25">
      <c r="A1310" s="1" t="s">
        <v>73</v>
      </c>
      <c r="B1310" t="s">
        <v>74</v>
      </c>
      <c r="C1310" t="str">
        <f>LOOKUP(A1310,'DATA SHEET'!$A$2:$A$253,'DATA SHEET'!$E$2:$E$253)</f>
        <v>20227863</v>
      </c>
      <c r="D1310">
        <f>LOOKUP(A1310,'DATA SHEET'!$A$2:$A$253,'DATA SHEET'!$G$2:$G$253)</f>
        <v>8.5333333333333332</v>
      </c>
      <c r="E1310" t="str">
        <f>LOOKUP($A1310,'DATA SHEET'!$A$2:$A$253,'DATA SHEET'!$H$2:$H$253)</f>
        <v>43.114516</v>
      </c>
      <c r="F1310" t="str">
        <f>LOOKUP($A1310,'DATA SHEET'!$A$2:$A$253,'DATA SHEET'!$I$2:$I$253)</f>
        <v xml:space="preserve"> -79.113412</v>
      </c>
      <c r="G1310">
        <f>LOOKUP($A1310,'DATA SHEET'!$A$2:$A$253,'DATA SHEET'!$J$2:$J$253)</f>
        <v>20</v>
      </c>
      <c r="H1310" t="str">
        <f>LOOKUP($A1310,'DATA SHEET'!$A$2:$A$253,'DATA SHEET'!$K$2:$K$253)</f>
        <v>Partly Cloudy</v>
      </c>
      <c r="I1310" t="str">
        <f>LOOKUP($A1310,'DATA SHEET'!$A$2:$A$253,'DATA SHEET'!$T$2:$T$253)</f>
        <v>SMALL</v>
      </c>
      <c r="J1310" t="str">
        <f>LOOKUP($A1310,'DATA SHEET'!$A$2:$A$253,'DATA SHEET'!$R$2:$R$253)</f>
        <v>YES</v>
      </c>
      <c r="K1310" t="str">
        <f>LOOKUP($A1310,'DATA SHEET'!$A$2:$A$253,'DATA SHEET'!$O$2:$O$253)</f>
        <v>Commercial</v>
      </c>
      <c r="L1310" t="s">
        <v>15</v>
      </c>
      <c r="M1310">
        <v>0</v>
      </c>
      <c r="N1310" t="s">
        <v>18</v>
      </c>
      <c r="O1310">
        <v>0.73399999999999999</v>
      </c>
    </row>
    <row r="1311" spans="1:15" x14ac:dyDescent="0.25">
      <c r="A1311" s="1" t="s">
        <v>73</v>
      </c>
      <c r="B1311" t="s">
        <v>74</v>
      </c>
      <c r="C1311" t="str">
        <f>LOOKUP(A1311,'DATA SHEET'!$A$2:$A$253,'DATA SHEET'!$E$2:$E$253)</f>
        <v>20227863</v>
      </c>
      <c r="D1311">
        <f>LOOKUP(A1311,'DATA SHEET'!$A$2:$A$253,'DATA SHEET'!$G$2:$G$253)</f>
        <v>8.5333333333333332</v>
      </c>
      <c r="E1311" t="str">
        <f>LOOKUP($A1311,'DATA SHEET'!$A$2:$A$253,'DATA SHEET'!$H$2:$H$253)</f>
        <v>43.114516</v>
      </c>
      <c r="F1311" t="str">
        <f>LOOKUP($A1311,'DATA SHEET'!$A$2:$A$253,'DATA SHEET'!$I$2:$I$253)</f>
        <v xml:space="preserve"> -79.113412</v>
      </c>
      <c r="G1311">
        <f>LOOKUP($A1311,'DATA SHEET'!$A$2:$A$253,'DATA SHEET'!$J$2:$J$253)</f>
        <v>20</v>
      </c>
      <c r="H1311" t="str">
        <f>LOOKUP($A1311,'DATA SHEET'!$A$2:$A$253,'DATA SHEET'!$K$2:$K$253)</f>
        <v>Partly Cloudy</v>
      </c>
      <c r="I1311" t="str">
        <f>LOOKUP($A1311,'DATA SHEET'!$A$2:$A$253,'DATA SHEET'!$T$2:$T$253)</f>
        <v>SMALL</v>
      </c>
      <c r="J1311" t="str">
        <f>LOOKUP($A1311,'DATA SHEET'!$A$2:$A$253,'DATA SHEET'!$R$2:$R$253)</f>
        <v>YES</v>
      </c>
      <c r="K1311" t="str">
        <f>LOOKUP($A1311,'DATA SHEET'!$A$2:$A$253,'DATA SHEET'!$O$2:$O$253)</f>
        <v>Commercial</v>
      </c>
      <c r="L1311" t="s">
        <v>15</v>
      </c>
      <c r="M1311">
        <v>0</v>
      </c>
      <c r="N1311" t="s">
        <v>18</v>
      </c>
      <c r="O1311">
        <v>1.262</v>
      </c>
    </row>
    <row r="1312" spans="1:15" x14ac:dyDescent="0.25">
      <c r="A1312" s="1" t="s">
        <v>73</v>
      </c>
      <c r="B1312" t="s">
        <v>74</v>
      </c>
      <c r="C1312" t="str">
        <f>LOOKUP(A1312,'DATA SHEET'!$A$2:$A$253,'DATA SHEET'!$E$2:$E$253)</f>
        <v>20227863</v>
      </c>
      <c r="D1312">
        <f>LOOKUP(A1312,'DATA SHEET'!$A$2:$A$253,'DATA SHEET'!$G$2:$G$253)</f>
        <v>8.5333333333333332</v>
      </c>
      <c r="E1312" t="str">
        <f>LOOKUP($A1312,'DATA SHEET'!$A$2:$A$253,'DATA SHEET'!$H$2:$H$253)</f>
        <v>43.114516</v>
      </c>
      <c r="F1312" t="str">
        <f>LOOKUP($A1312,'DATA SHEET'!$A$2:$A$253,'DATA SHEET'!$I$2:$I$253)</f>
        <v xml:space="preserve"> -79.113412</v>
      </c>
      <c r="G1312">
        <f>LOOKUP($A1312,'DATA SHEET'!$A$2:$A$253,'DATA SHEET'!$J$2:$J$253)</f>
        <v>20</v>
      </c>
      <c r="H1312" t="str">
        <f>LOOKUP($A1312,'DATA SHEET'!$A$2:$A$253,'DATA SHEET'!$K$2:$K$253)</f>
        <v>Partly Cloudy</v>
      </c>
      <c r="I1312" t="str">
        <f>LOOKUP($A1312,'DATA SHEET'!$A$2:$A$253,'DATA SHEET'!$T$2:$T$253)</f>
        <v>SMALL</v>
      </c>
      <c r="J1312" t="str">
        <f>LOOKUP($A1312,'DATA SHEET'!$A$2:$A$253,'DATA SHEET'!$R$2:$R$253)</f>
        <v>YES</v>
      </c>
      <c r="K1312" t="str">
        <f>LOOKUP($A1312,'DATA SHEET'!$A$2:$A$253,'DATA SHEET'!$O$2:$O$253)</f>
        <v>Commercial</v>
      </c>
      <c r="L1312" t="s">
        <v>15</v>
      </c>
      <c r="M1312">
        <v>0</v>
      </c>
      <c r="N1312" t="s">
        <v>18</v>
      </c>
      <c r="O1312">
        <v>0.999</v>
      </c>
    </row>
    <row r="1313" spans="1:15" x14ac:dyDescent="0.25">
      <c r="A1313" s="1" t="s">
        <v>73</v>
      </c>
      <c r="B1313" t="s">
        <v>74</v>
      </c>
      <c r="C1313" t="str">
        <f>LOOKUP(A1313,'DATA SHEET'!$A$2:$A$253,'DATA SHEET'!$E$2:$E$253)</f>
        <v>20227863</v>
      </c>
      <c r="D1313">
        <f>LOOKUP(A1313,'DATA SHEET'!$A$2:$A$253,'DATA SHEET'!$G$2:$G$253)</f>
        <v>8.5333333333333332</v>
      </c>
      <c r="E1313" t="str">
        <f>LOOKUP($A1313,'DATA SHEET'!$A$2:$A$253,'DATA SHEET'!$H$2:$H$253)</f>
        <v>43.114516</v>
      </c>
      <c r="F1313" t="str">
        <f>LOOKUP($A1313,'DATA SHEET'!$A$2:$A$253,'DATA SHEET'!$I$2:$I$253)</f>
        <v xml:space="preserve"> -79.113412</v>
      </c>
      <c r="G1313">
        <f>LOOKUP($A1313,'DATA SHEET'!$A$2:$A$253,'DATA SHEET'!$J$2:$J$253)</f>
        <v>20</v>
      </c>
      <c r="H1313" t="str">
        <f>LOOKUP($A1313,'DATA SHEET'!$A$2:$A$253,'DATA SHEET'!$K$2:$K$253)</f>
        <v>Partly Cloudy</v>
      </c>
      <c r="I1313" t="str">
        <f>LOOKUP($A1313,'DATA SHEET'!$A$2:$A$253,'DATA SHEET'!$T$2:$T$253)</f>
        <v>SMALL</v>
      </c>
      <c r="J1313" t="str">
        <f>LOOKUP($A1313,'DATA SHEET'!$A$2:$A$253,'DATA SHEET'!$R$2:$R$253)</f>
        <v>YES</v>
      </c>
      <c r="K1313" t="str">
        <f>LOOKUP($A1313,'DATA SHEET'!$A$2:$A$253,'DATA SHEET'!$O$2:$O$253)</f>
        <v>Commercial</v>
      </c>
      <c r="L1313" t="s">
        <v>15</v>
      </c>
      <c r="M1313">
        <v>0</v>
      </c>
      <c r="N1313" t="s">
        <v>18</v>
      </c>
      <c r="O1313">
        <v>1.218</v>
      </c>
    </row>
    <row r="1314" spans="1:15" x14ac:dyDescent="0.25">
      <c r="A1314" s="1" t="s">
        <v>73</v>
      </c>
      <c r="B1314" t="s">
        <v>74</v>
      </c>
      <c r="C1314" t="str">
        <f>LOOKUP(A1314,'DATA SHEET'!$A$2:$A$253,'DATA SHEET'!$E$2:$E$253)</f>
        <v>20227863</v>
      </c>
      <c r="D1314">
        <f>LOOKUP(A1314,'DATA SHEET'!$A$2:$A$253,'DATA SHEET'!$G$2:$G$253)</f>
        <v>8.5333333333333332</v>
      </c>
      <c r="E1314" t="str">
        <f>LOOKUP($A1314,'DATA SHEET'!$A$2:$A$253,'DATA SHEET'!$H$2:$H$253)</f>
        <v>43.114516</v>
      </c>
      <c r="F1314" t="str">
        <f>LOOKUP($A1314,'DATA SHEET'!$A$2:$A$253,'DATA SHEET'!$I$2:$I$253)</f>
        <v xml:space="preserve"> -79.113412</v>
      </c>
      <c r="G1314">
        <f>LOOKUP($A1314,'DATA SHEET'!$A$2:$A$253,'DATA SHEET'!$J$2:$J$253)</f>
        <v>20</v>
      </c>
      <c r="H1314" t="str">
        <f>LOOKUP($A1314,'DATA SHEET'!$A$2:$A$253,'DATA SHEET'!$K$2:$K$253)</f>
        <v>Partly Cloudy</v>
      </c>
      <c r="I1314" t="str">
        <f>LOOKUP($A1314,'DATA SHEET'!$A$2:$A$253,'DATA SHEET'!$T$2:$T$253)</f>
        <v>SMALL</v>
      </c>
      <c r="J1314" t="str">
        <f>LOOKUP($A1314,'DATA SHEET'!$A$2:$A$253,'DATA SHEET'!$R$2:$R$253)</f>
        <v>YES</v>
      </c>
      <c r="K1314" t="str">
        <f>LOOKUP($A1314,'DATA SHEET'!$A$2:$A$253,'DATA SHEET'!$O$2:$O$253)</f>
        <v>Commercial</v>
      </c>
      <c r="L1314" t="s">
        <v>15</v>
      </c>
      <c r="M1314">
        <v>0</v>
      </c>
      <c r="N1314" t="s">
        <v>18</v>
      </c>
      <c r="O1314">
        <v>0.75</v>
      </c>
    </row>
    <row r="1315" spans="1:15" x14ac:dyDescent="0.25">
      <c r="A1315" s="1" t="s">
        <v>73</v>
      </c>
      <c r="B1315" t="s">
        <v>74</v>
      </c>
      <c r="C1315" t="str">
        <f>LOOKUP(A1315,'DATA SHEET'!$A$2:$A$253,'DATA SHEET'!$E$2:$E$253)</f>
        <v>20227863</v>
      </c>
      <c r="D1315">
        <f>LOOKUP(A1315,'DATA SHEET'!$A$2:$A$253,'DATA SHEET'!$G$2:$G$253)</f>
        <v>8.5333333333333332</v>
      </c>
      <c r="E1315" t="str">
        <f>LOOKUP($A1315,'DATA SHEET'!$A$2:$A$253,'DATA SHEET'!$H$2:$H$253)</f>
        <v>43.114516</v>
      </c>
      <c r="F1315" t="str">
        <f>LOOKUP($A1315,'DATA SHEET'!$A$2:$A$253,'DATA SHEET'!$I$2:$I$253)</f>
        <v xml:space="preserve"> -79.113412</v>
      </c>
      <c r="G1315">
        <f>LOOKUP($A1315,'DATA SHEET'!$A$2:$A$253,'DATA SHEET'!$J$2:$J$253)</f>
        <v>20</v>
      </c>
      <c r="H1315" t="str">
        <f>LOOKUP($A1315,'DATA SHEET'!$A$2:$A$253,'DATA SHEET'!$K$2:$K$253)</f>
        <v>Partly Cloudy</v>
      </c>
      <c r="I1315" t="str">
        <f>LOOKUP($A1315,'DATA SHEET'!$A$2:$A$253,'DATA SHEET'!$T$2:$T$253)</f>
        <v>SMALL</v>
      </c>
      <c r="J1315" t="str">
        <f>LOOKUP($A1315,'DATA SHEET'!$A$2:$A$253,'DATA SHEET'!$R$2:$R$253)</f>
        <v>YES</v>
      </c>
      <c r="K1315" t="str">
        <f>LOOKUP($A1315,'DATA SHEET'!$A$2:$A$253,'DATA SHEET'!$O$2:$O$253)</f>
        <v>Commercial</v>
      </c>
      <c r="L1315" t="s">
        <v>15</v>
      </c>
      <c r="M1315">
        <v>0</v>
      </c>
      <c r="N1315" t="s">
        <v>18</v>
      </c>
      <c r="O1315">
        <v>1.25</v>
      </c>
    </row>
    <row r="1316" spans="1:15" x14ac:dyDescent="0.25">
      <c r="A1316" s="1" t="s">
        <v>73</v>
      </c>
      <c r="B1316" t="s">
        <v>74</v>
      </c>
      <c r="C1316" t="str">
        <f>LOOKUP(A1316,'DATA SHEET'!$A$2:$A$253,'DATA SHEET'!$E$2:$E$253)</f>
        <v>20227863</v>
      </c>
      <c r="D1316">
        <f>LOOKUP(A1316,'DATA SHEET'!$A$2:$A$253,'DATA SHEET'!$G$2:$G$253)</f>
        <v>8.5333333333333332</v>
      </c>
      <c r="E1316" t="str">
        <f>LOOKUP($A1316,'DATA SHEET'!$A$2:$A$253,'DATA SHEET'!$H$2:$H$253)</f>
        <v>43.114516</v>
      </c>
      <c r="F1316" t="str">
        <f>LOOKUP($A1316,'DATA SHEET'!$A$2:$A$253,'DATA SHEET'!$I$2:$I$253)</f>
        <v xml:space="preserve"> -79.113412</v>
      </c>
      <c r="G1316">
        <f>LOOKUP($A1316,'DATA SHEET'!$A$2:$A$253,'DATA SHEET'!$J$2:$J$253)</f>
        <v>20</v>
      </c>
      <c r="H1316" t="str">
        <f>LOOKUP($A1316,'DATA SHEET'!$A$2:$A$253,'DATA SHEET'!$K$2:$K$253)</f>
        <v>Partly Cloudy</v>
      </c>
      <c r="I1316" t="str">
        <f>LOOKUP($A1316,'DATA SHEET'!$A$2:$A$253,'DATA SHEET'!$T$2:$T$253)</f>
        <v>SMALL</v>
      </c>
      <c r="J1316" t="str">
        <f>LOOKUP($A1316,'DATA SHEET'!$A$2:$A$253,'DATA SHEET'!$R$2:$R$253)</f>
        <v>YES</v>
      </c>
      <c r="K1316" t="str">
        <f>LOOKUP($A1316,'DATA SHEET'!$A$2:$A$253,'DATA SHEET'!$O$2:$O$253)</f>
        <v>Commercial</v>
      </c>
      <c r="L1316" t="s">
        <v>15</v>
      </c>
      <c r="M1316">
        <v>0</v>
      </c>
      <c r="N1316" t="s">
        <v>18</v>
      </c>
      <c r="O1316">
        <v>0.996</v>
      </c>
    </row>
    <row r="1317" spans="1:15" x14ac:dyDescent="0.25">
      <c r="A1317" s="1" t="s">
        <v>73</v>
      </c>
      <c r="B1317" t="s">
        <v>74</v>
      </c>
      <c r="C1317" t="str">
        <f>LOOKUP(A1317,'DATA SHEET'!$A$2:$A$253,'DATA SHEET'!$E$2:$E$253)</f>
        <v>20227863</v>
      </c>
      <c r="D1317">
        <f>LOOKUP(A1317,'DATA SHEET'!$A$2:$A$253,'DATA SHEET'!$G$2:$G$253)</f>
        <v>8.5333333333333332</v>
      </c>
      <c r="E1317" t="str">
        <f>LOOKUP($A1317,'DATA SHEET'!$A$2:$A$253,'DATA SHEET'!$H$2:$H$253)</f>
        <v>43.114516</v>
      </c>
      <c r="F1317" t="str">
        <f>LOOKUP($A1317,'DATA SHEET'!$A$2:$A$253,'DATA SHEET'!$I$2:$I$253)</f>
        <v xml:space="preserve"> -79.113412</v>
      </c>
      <c r="G1317">
        <f>LOOKUP($A1317,'DATA SHEET'!$A$2:$A$253,'DATA SHEET'!$J$2:$J$253)</f>
        <v>20</v>
      </c>
      <c r="H1317" t="str">
        <f>LOOKUP($A1317,'DATA SHEET'!$A$2:$A$253,'DATA SHEET'!$K$2:$K$253)</f>
        <v>Partly Cloudy</v>
      </c>
      <c r="I1317" t="str">
        <f>LOOKUP($A1317,'DATA SHEET'!$A$2:$A$253,'DATA SHEET'!$T$2:$T$253)</f>
        <v>SMALL</v>
      </c>
      <c r="J1317" t="str">
        <f>LOOKUP($A1317,'DATA SHEET'!$A$2:$A$253,'DATA SHEET'!$R$2:$R$253)</f>
        <v>YES</v>
      </c>
      <c r="K1317" t="str">
        <f>LOOKUP($A1317,'DATA SHEET'!$A$2:$A$253,'DATA SHEET'!$O$2:$O$253)</f>
        <v>Commercial</v>
      </c>
      <c r="L1317" t="s">
        <v>15</v>
      </c>
      <c r="M1317">
        <v>0</v>
      </c>
      <c r="N1317" t="s">
        <v>18</v>
      </c>
      <c r="O1317">
        <v>0.998</v>
      </c>
    </row>
    <row r="1318" spans="1:15" x14ac:dyDescent="0.25">
      <c r="A1318" s="1" t="s">
        <v>73</v>
      </c>
      <c r="B1318" t="s">
        <v>74</v>
      </c>
      <c r="C1318" t="str">
        <f>LOOKUP(A1318,'DATA SHEET'!$A$2:$A$253,'DATA SHEET'!$E$2:$E$253)</f>
        <v>20227863</v>
      </c>
      <c r="D1318">
        <f>LOOKUP(A1318,'DATA SHEET'!$A$2:$A$253,'DATA SHEET'!$G$2:$G$253)</f>
        <v>8.5333333333333332</v>
      </c>
      <c r="E1318" t="str">
        <f>LOOKUP($A1318,'DATA SHEET'!$A$2:$A$253,'DATA SHEET'!$H$2:$H$253)</f>
        <v>43.114516</v>
      </c>
      <c r="F1318" t="str">
        <f>LOOKUP($A1318,'DATA SHEET'!$A$2:$A$253,'DATA SHEET'!$I$2:$I$253)</f>
        <v xml:space="preserve"> -79.113412</v>
      </c>
      <c r="G1318">
        <f>LOOKUP($A1318,'DATA SHEET'!$A$2:$A$253,'DATA SHEET'!$J$2:$J$253)</f>
        <v>20</v>
      </c>
      <c r="H1318" t="str">
        <f>LOOKUP($A1318,'DATA SHEET'!$A$2:$A$253,'DATA SHEET'!$K$2:$K$253)</f>
        <v>Partly Cloudy</v>
      </c>
      <c r="I1318" t="str">
        <f>LOOKUP($A1318,'DATA SHEET'!$A$2:$A$253,'DATA SHEET'!$T$2:$T$253)</f>
        <v>SMALL</v>
      </c>
      <c r="J1318" t="str">
        <f>LOOKUP($A1318,'DATA SHEET'!$A$2:$A$253,'DATA SHEET'!$R$2:$R$253)</f>
        <v>YES</v>
      </c>
      <c r="K1318" t="str">
        <f>LOOKUP($A1318,'DATA SHEET'!$A$2:$A$253,'DATA SHEET'!$O$2:$O$253)</f>
        <v>Commercial</v>
      </c>
      <c r="L1318" t="s">
        <v>15</v>
      </c>
      <c r="M1318">
        <v>0</v>
      </c>
      <c r="N1318" t="s">
        <v>18</v>
      </c>
      <c r="O1318">
        <v>1.254</v>
      </c>
    </row>
    <row r="1319" spans="1:15" x14ac:dyDescent="0.25">
      <c r="A1319" s="1" t="s">
        <v>73</v>
      </c>
      <c r="B1319" t="s">
        <v>74</v>
      </c>
      <c r="C1319" t="str">
        <f>LOOKUP(A1319,'DATA SHEET'!$A$2:$A$253,'DATA SHEET'!$E$2:$E$253)</f>
        <v>20227863</v>
      </c>
      <c r="D1319">
        <f>LOOKUP(A1319,'DATA SHEET'!$A$2:$A$253,'DATA SHEET'!$G$2:$G$253)</f>
        <v>8.5333333333333332</v>
      </c>
      <c r="E1319" t="str">
        <f>LOOKUP($A1319,'DATA SHEET'!$A$2:$A$253,'DATA SHEET'!$H$2:$H$253)</f>
        <v>43.114516</v>
      </c>
      <c r="F1319" t="str">
        <f>LOOKUP($A1319,'DATA SHEET'!$A$2:$A$253,'DATA SHEET'!$I$2:$I$253)</f>
        <v xml:space="preserve"> -79.113412</v>
      </c>
      <c r="G1319">
        <f>LOOKUP($A1319,'DATA SHEET'!$A$2:$A$253,'DATA SHEET'!$J$2:$J$253)</f>
        <v>20</v>
      </c>
      <c r="H1319" t="str">
        <f>LOOKUP($A1319,'DATA SHEET'!$A$2:$A$253,'DATA SHEET'!$K$2:$K$253)</f>
        <v>Partly Cloudy</v>
      </c>
      <c r="I1319" t="str">
        <f>LOOKUP($A1319,'DATA SHEET'!$A$2:$A$253,'DATA SHEET'!$T$2:$T$253)</f>
        <v>SMALL</v>
      </c>
      <c r="J1319" t="str">
        <f>LOOKUP($A1319,'DATA SHEET'!$A$2:$A$253,'DATA SHEET'!$R$2:$R$253)</f>
        <v>YES</v>
      </c>
      <c r="K1319" t="str">
        <f>LOOKUP($A1319,'DATA SHEET'!$A$2:$A$253,'DATA SHEET'!$O$2:$O$253)</f>
        <v>Commercial</v>
      </c>
      <c r="L1319" t="s">
        <v>15</v>
      </c>
      <c r="M1319">
        <v>0</v>
      </c>
      <c r="N1319" t="s">
        <v>18</v>
      </c>
      <c r="O1319">
        <v>0.73899999999999999</v>
      </c>
    </row>
    <row r="1320" spans="1:15" x14ac:dyDescent="0.25">
      <c r="A1320" s="1" t="s">
        <v>73</v>
      </c>
      <c r="B1320" t="s">
        <v>74</v>
      </c>
      <c r="C1320" t="str">
        <f>LOOKUP(A1320,'DATA SHEET'!$A$2:$A$253,'DATA SHEET'!$E$2:$E$253)</f>
        <v>20227863</v>
      </c>
      <c r="D1320">
        <f>LOOKUP(A1320,'DATA SHEET'!$A$2:$A$253,'DATA SHEET'!$G$2:$G$253)</f>
        <v>8.5333333333333332</v>
      </c>
      <c r="E1320" t="str">
        <f>LOOKUP($A1320,'DATA SHEET'!$A$2:$A$253,'DATA SHEET'!$H$2:$H$253)</f>
        <v>43.114516</v>
      </c>
      <c r="F1320" t="str">
        <f>LOOKUP($A1320,'DATA SHEET'!$A$2:$A$253,'DATA SHEET'!$I$2:$I$253)</f>
        <v xml:space="preserve"> -79.113412</v>
      </c>
      <c r="G1320">
        <f>LOOKUP($A1320,'DATA SHEET'!$A$2:$A$253,'DATA SHEET'!$J$2:$J$253)</f>
        <v>20</v>
      </c>
      <c r="H1320" t="str">
        <f>LOOKUP($A1320,'DATA SHEET'!$A$2:$A$253,'DATA SHEET'!$K$2:$K$253)</f>
        <v>Partly Cloudy</v>
      </c>
      <c r="I1320" t="str">
        <f>LOOKUP($A1320,'DATA SHEET'!$A$2:$A$253,'DATA SHEET'!$T$2:$T$253)</f>
        <v>SMALL</v>
      </c>
      <c r="J1320" t="str">
        <f>LOOKUP($A1320,'DATA SHEET'!$A$2:$A$253,'DATA SHEET'!$R$2:$R$253)</f>
        <v>YES</v>
      </c>
      <c r="K1320" t="str">
        <f>LOOKUP($A1320,'DATA SHEET'!$A$2:$A$253,'DATA SHEET'!$O$2:$O$253)</f>
        <v>Commercial</v>
      </c>
      <c r="L1320" t="s">
        <v>15</v>
      </c>
      <c r="M1320">
        <v>0</v>
      </c>
      <c r="N1320" t="s">
        <v>18</v>
      </c>
      <c r="O1320">
        <v>0.998</v>
      </c>
    </row>
    <row r="1321" spans="1:15" x14ac:dyDescent="0.25">
      <c r="A1321" s="1" t="s">
        <v>73</v>
      </c>
      <c r="B1321" t="s">
        <v>74</v>
      </c>
      <c r="C1321" t="str">
        <f>LOOKUP(A1321,'DATA SHEET'!$A$2:$A$253,'DATA SHEET'!$E$2:$E$253)</f>
        <v>20227863</v>
      </c>
      <c r="D1321">
        <f>LOOKUP(A1321,'DATA SHEET'!$A$2:$A$253,'DATA SHEET'!$G$2:$G$253)</f>
        <v>8.5333333333333332</v>
      </c>
      <c r="E1321" t="str">
        <f>LOOKUP($A1321,'DATA SHEET'!$A$2:$A$253,'DATA SHEET'!$H$2:$H$253)</f>
        <v>43.114516</v>
      </c>
      <c r="F1321" t="str">
        <f>LOOKUP($A1321,'DATA SHEET'!$A$2:$A$253,'DATA SHEET'!$I$2:$I$253)</f>
        <v xml:space="preserve"> -79.113412</v>
      </c>
      <c r="G1321">
        <f>LOOKUP($A1321,'DATA SHEET'!$A$2:$A$253,'DATA SHEET'!$J$2:$J$253)</f>
        <v>20</v>
      </c>
      <c r="H1321" t="str">
        <f>LOOKUP($A1321,'DATA SHEET'!$A$2:$A$253,'DATA SHEET'!$K$2:$K$253)</f>
        <v>Partly Cloudy</v>
      </c>
      <c r="I1321" t="str">
        <f>LOOKUP($A1321,'DATA SHEET'!$A$2:$A$253,'DATA SHEET'!$T$2:$T$253)</f>
        <v>SMALL</v>
      </c>
      <c r="J1321" t="str">
        <f>LOOKUP($A1321,'DATA SHEET'!$A$2:$A$253,'DATA SHEET'!$R$2:$R$253)</f>
        <v>YES</v>
      </c>
      <c r="K1321" t="str">
        <f>LOOKUP($A1321,'DATA SHEET'!$A$2:$A$253,'DATA SHEET'!$O$2:$O$253)</f>
        <v>Commercial</v>
      </c>
      <c r="L1321" t="s">
        <v>15</v>
      </c>
      <c r="M1321">
        <v>0</v>
      </c>
      <c r="N1321" t="s">
        <v>18</v>
      </c>
      <c r="O1321">
        <v>0.495</v>
      </c>
    </row>
    <row r="1322" spans="1:15" x14ac:dyDescent="0.25">
      <c r="A1322" s="1" t="s">
        <v>73</v>
      </c>
      <c r="B1322" t="s">
        <v>74</v>
      </c>
      <c r="C1322" t="str">
        <f>LOOKUP(A1322,'DATA SHEET'!$A$2:$A$253,'DATA SHEET'!$E$2:$E$253)</f>
        <v>20227863</v>
      </c>
      <c r="D1322">
        <f>LOOKUP(A1322,'DATA SHEET'!$A$2:$A$253,'DATA SHEET'!$G$2:$G$253)</f>
        <v>8.5333333333333332</v>
      </c>
      <c r="E1322" t="str">
        <f>LOOKUP($A1322,'DATA SHEET'!$A$2:$A$253,'DATA SHEET'!$H$2:$H$253)</f>
        <v>43.114516</v>
      </c>
      <c r="F1322" t="str">
        <f>LOOKUP($A1322,'DATA SHEET'!$A$2:$A$253,'DATA SHEET'!$I$2:$I$253)</f>
        <v xml:space="preserve"> -79.113412</v>
      </c>
      <c r="G1322">
        <f>LOOKUP($A1322,'DATA SHEET'!$A$2:$A$253,'DATA SHEET'!$J$2:$J$253)</f>
        <v>20</v>
      </c>
      <c r="H1322" t="str">
        <f>LOOKUP($A1322,'DATA SHEET'!$A$2:$A$253,'DATA SHEET'!$K$2:$K$253)</f>
        <v>Partly Cloudy</v>
      </c>
      <c r="I1322" t="str">
        <f>LOOKUP($A1322,'DATA SHEET'!$A$2:$A$253,'DATA SHEET'!$T$2:$T$253)</f>
        <v>SMALL</v>
      </c>
      <c r="J1322" t="str">
        <f>LOOKUP($A1322,'DATA SHEET'!$A$2:$A$253,'DATA SHEET'!$R$2:$R$253)</f>
        <v>YES</v>
      </c>
      <c r="K1322" t="str">
        <f>LOOKUP($A1322,'DATA SHEET'!$A$2:$A$253,'DATA SHEET'!$O$2:$O$253)</f>
        <v>Commercial</v>
      </c>
      <c r="L1322" t="s">
        <v>15</v>
      </c>
      <c r="M1322">
        <v>0</v>
      </c>
      <c r="N1322" t="s">
        <v>18</v>
      </c>
      <c r="O1322">
        <v>1.2390000000000001</v>
      </c>
    </row>
    <row r="1323" spans="1:15" x14ac:dyDescent="0.25">
      <c r="A1323" s="1" t="s">
        <v>73</v>
      </c>
      <c r="B1323" t="s">
        <v>74</v>
      </c>
      <c r="C1323" t="str">
        <f>LOOKUP(A1323,'DATA SHEET'!$A$2:$A$253,'DATA SHEET'!$E$2:$E$253)</f>
        <v>20227863</v>
      </c>
      <c r="D1323">
        <f>LOOKUP(A1323,'DATA SHEET'!$A$2:$A$253,'DATA SHEET'!$G$2:$G$253)</f>
        <v>8.5333333333333332</v>
      </c>
      <c r="E1323" t="str">
        <f>LOOKUP($A1323,'DATA SHEET'!$A$2:$A$253,'DATA SHEET'!$H$2:$H$253)</f>
        <v>43.114516</v>
      </c>
      <c r="F1323" t="str">
        <f>LOOKUP($A1323,'DATA SHEET'!$A$2:$A$253,'DATA SHEET'!$I$2:$I$253)</f>
        <v xml:space="preserve"> -79.113412</v>
      </c>
      <c r="G1323">
        <f>LOOKUP($A1323,'DATA SHEET'!$A$2:$A$253,'DATA SHEET'!$J$2:$J$253)</f>
        <v>20</v>
      </c>
      <c r="H1323" t="str">
        <f>LOOKUP($A1323,'DATA SHEET'!$A$2:$A$253,'DATA SHEET'!$K$2:$K$253)</f>
        <v>Partly Cloudy</v>
      </c>
      <c r="I1323" t="str">
        <f>LOOKUP($A1323,'DATA SHEET'!$A$2:$A$253,'DATA SHEET'!$T$2:$T$253)</f>
        <v>SMALL</v>
      </c>
      <c r="J1323" t="str">
        <f>LOOKUP($A1323,'DATA SHEET'!$A$2:$A$253,'DATA SHEET'!$R$2:$R$253)</f>
        <v>YES</v>
      </c>
      <c r="K1323" t="str">
        <f>LOOKUP($A1323,'DATA SHEET'!$A$2:$A$253,'DATA SHEET'!$O$2:$O$253)</f>
        <v>Commercial</v>
      </c>
      <c r="L1323" t="s">
        <v>15</v>
      </c>
      <c r="M1323">
        <v>0</v>
      </c>
      <c r="N1323" t="s">
        <v>18</v>
      </c>
      <c r="O1323">
        <v>0.996</v>
      </c>
    </row>
    <row r="1324" spans="1:15" x14ac:dyDescent="0.25">
      <c r="A1324" s="1" t="s">
        <v>73</v>
      </c>
      <c r="B1324" t="s">
        <v>74</v>
      </c>
      <c r="C1324" t="str">
        <f>LOOKUP(A1324,'DATA SHEET'!$A$2:$A$253,'DATA SHEET'!$E$2:$E$253)</f>
        <v>20227863</v>
      </c>
      <c r="D1324">
        <f>LOOKUP(A1324,'DATA SHEET'!$A$2:$A$253,'DATA SHEET'!$G$2:$G$253)</f>
        <v>8.5333333333333332</v>
      </c>
      <c r="E1324" t="str">
        <f>LOOKUP($A1324,'DATA SHEET'!$A$2:$A$253,'DATA SHEET'!$H$2:$H$253)</f>
        <v>43.114516</v>
      </c>
      <c r="F1324" t="str">
        <f>LOOKUP($A1324,'DATA SHEET'!$A$2:$A$253,'DATA SHEET'!$I$2:$I$253)</f>
        <v xml:space="preserve"> -79.113412</v>
      </c>
      <c r="G1324">
        <f>LOOKUP($A1324,'DATA SHEET'!$A$2:$A$253,'DATA SHEET'!$J$2:$J$253)</f>
        <v>20</v>
      </c>
      <c r="H1324" t="str">
        <f>LOOKUP($A1324,'DATA SHEET'!$A$2:$A$253,'DATA SHEET'!$K$2:$K$253)</f>
        <v>Partly Cloudy</v>
      </c>
      <c r="I1324" t="str">
        <f>LOOKUP($A1324,'DATA SHEET'!$A$2:$A$253,'DATA SHEET'!$T$2:$T$253)</f>
        <v>SMALL</v>
      </c>
      <c r="J1324" t="str">
        <f>LOOKUP($A1324,'DATA SHEET'!$A$2:$A$253,'DATA SHEET'!$R$2:$R$253)</f>
        <v>YES</v>
      </c>
      <c r="K1324" t="str">
        <f>LOOKUP($A1324,'DATA SHEET'!$A$2:$A$253,'DATA SHEET'!$O$2:$O$253)</f>
        <v>Commercial</v>
      </c>
      <c r="L1324" t="s">
        <v>15</v>
      </c>
      <c r="M1324">
        <v>0</v>
      </c>
      <c r="N1324" t="s">
        <v>18</v>
      </c>
      <c r="O1324">
        <v>2.5019999999999998</v>
      </c>
    </row>
    <row r="1325" spans="1:15" x14ac:dyDescent="0.25">
      <c r="A1325" s="1" t="s">
        <v>73</v>
      </c>
      <c r="B1325" t="s">
        <v>74</v>
      </c>
      <c r="C1325" t="str">
        <f>LOOKUP(A1325,'DATA SHEET'!$A$2:$A$253,'DATA SHEET'!$E$2:$E$253)</f>
        <v>20227863</v>
      </c>
      <c r="D1325">
        <f>LOOKUP(A1325,'DATA SHEET'!$A$2:$A$253,'DATA SHEET'!$G$2:$G$253)</f>
        <v>8.5333333333333332</v>
      </c>
      <c r="E1325" t="str">
        <f>LOOKUP($A1325,'DATA SHEET'!$A$2:$A$253,'DATA SHEET'!$H$2:$H$253)</f>
        <v>43.114516</v>
      </c>
      <c r="F1325" t="str">
        <f>LOOKUP($A1325,'DATA SHEET'!$A$2:$A$253,'DATA SHEET'!$I$2:$I$253)</f>
        <v xml:space="preserve"> -79.113412</v>
      </c>
      <c r="G1325">
        <f>LOOKUP($A1325,'DATA SHEET'!$A$2:$A$253,'DATA SHEET'!$J$2:$J$253)</f>
        <v>20</v>
      </c>
      <c r="H1325" t="str">
        <f>LOOKUP($A1325,'DATA SHEET'!$A$2:$A$253,'DATA SHEET'!$K$2:$K$253)</f>
        <v>Partly Cloudy</v>
      </c>
      <c r="I1325" t="str">
        <f>LOOKUP($A1325,'DATA SHEET'!$A$2:$A$253,'DATA SHEET'!$T$2:$T$253)</f>
        <v>SMALL</v>
      </c>
      <c r="J1325" t="str">
        <f>LOOKUP($A1325,'DATA SHEET'!$A$2:$A$253,'DATA SHEET'!$R$2:$R$253)</f>
        <v>YES</v>
      </c>
      <c r="K1325" t="str">
        <f>LOOKUP($A1325,'DATA SHEET'!$A$2:$A$253,'DATA SHEET'!$O$2:$O$253)</f>
        <v>Commercial</v>
      </c>
      <c r="L1325" t="s">
        <v>15</v>
      </c>
      <c r="M1325">
        <v>0</v>
      </c>
      <c r="N1325" t="s">
        <v>18</v>
      </c>
      <c r="O1325">
        <v>1.494</v>
      </c>
    </row>
    <row r="1326" spans="1:15" x14ac:dyDescent="0.25">
      <c r="A1326" s="1" t="s">
        <v>73</v>
      </c>
      <c r="B1326" t="s">
        <v>74</v>
      </c>
      <c r="C1326" t="str">
        <f>LOOKUP(A1326,'DATA SHEET'!$A$2:$A$253,'DATA SHEET'!$E$2:$E$253)</f>
        <v>20227863</v>
      </c>
      <c r="D1326">
        <f>LOOKUP(A1326,'DATA SHEET'!$A$2:$A$253,'DATA SHEET'!$G$2:$G$253)</f>
        <v>8.5333333333333332</v>
      </c>
      <c r="E1326" t="str">
        <f>LOOKUP($A1326,'DATA SHEET'!$A$2:$A$253,'DATA SHEET'!$H$2:$H$253)</f>
        <v>43.114516</v>
      </c>
      <c r="F1326" t="str">
        <f>LOOKUP($A1326,'DATA SHEET'!$A$2:$A$253,'DATA SHEET'!$I$2:$I$253)</f>
        <v xml:space="preserve"> -79.113412</v>
      </c>
      <c r="G1326">
        <f>LOOKUP($A1326,'DATA SHEET'!$A$2:$A$253,'DATA SHEET'!$J$2:$J$253)</f>
        <v>20</v>
      </c>
      <c r="H1326" t="str">
        <f>LOOKUP($A1326,'DATA SHEET'!$A$2:$A$253,'DATA SHEET'!$K$2:$K$253)</f>
        <v>Partly Cloudy</v>
      </c>
      <c r="I1326" t="str">
        <f>LOOKUP($A1326,'DATA SHEET'!$A$2:$A$253,'DATA SHEET'!$T$2:$T$253)</f>
        <v>SMALL</v>
      </c>
      <c r="J1326" t="str">
        <f>LOOKUP($A1326,'DATA SHEET'!$A$2:$A$253,'DATA SHEET'!$R$2:$R$253)</f>
        <v>YES</v>
      </c>
      <c r="K1326" t="str">
        <f>LOOKUP($A1326,'DATA SHEET'!$A$2:$A$253,'DATA SHEET'!$O$2:$O$253)</f>
        <v>Commercial</v>
      </c>
      <c r="L1326" t="s">
        <v>15</v>
      </c>
      <c r="M1326">
        <v>0</v>
      </c>
      <c r="N1326" t="s">
        <v>18</v>
      </c>
      <c r="O1326">
        <v>1.76</v>
      </c>
    </row>
    <row r="1327" spans="1:15" x14ac:dyDescent="0.25">
      <c r="A1327" s="1" t="s">
        <v>73</v>
      </c>
      <c r="B1327" t="s">
        <v>74</v>
      </c>
      <c r="C1327" t="str">
        <f>LOOKUP(A1327,'DATA SHEET'!$A$2:$A$253,'DATA SHEET'!$E$2:$E$253)</f>
        <v>20227863</v>
      </c>
      <c r="D1327">
        <f>LOOKUP(A1327,'DATA SHEET'!$A$2:$A$253,'DATA SHEET'!$G$2:$G$253)</f>
        <v>8.5333333333333332</v>
      </c>
      <c r="E1327" t="str">
        <f>LOOKUP($A1327,'DATA SHEET'!$A$2:$A$253,'DATA SHEET'!$H$2:$H$253)</f>
        <v>43.114516</v>
      </c>
      <c r="F1327" t="str">
        <f>LOOKUP($A1327,'DATA SHEET'!$A$2:$A$253,'DATA SHEET'!$I$2:$I$253)</f>
        <v xml:space="preserve"> -79.113412</v>
      </c>
      <c r="G1327">
        <f>LOOKUP($A1327,'DATA SHEET'!$A$2:$A$253,'DATA SHEET'!$J$2:$J$253)</f>
        <v>20</v>
      </c>
      <c r="H1327" t="str">
        <f>LOOKUP($A1327,'DATA SHEET'!$A$2:$A$253,'DATA SHEET'!$K$2:$K$253)</f>
        <v>Partly Cloudy</v>
      </c>
      <c r="I1327" t="str">
        <f>LOOKUP($A1327,'DATA SHEET'!$A$2:$A$253,'DATA SHEET'!$T$2:$T$253)</f>
        <v>SMALL</v>
      </c>
      <c r="J1327" t="str">
        <f>LOOKUP($A1327,'DATA SHEET'!$A$2:$A$253,'DATA SHEET'!$R$2:$R$253)</f>
        <v>YES</v>
      </c>
      <c r="K1327" t="str">
        <f>LOOKUP($A1327,'DATA SHEET'!$A$2:$A$253,'DATA SHEET'!$O$2:$O$253)</f>
        <v>Commercial</v>
      </c>
      <c r="L1327" t="s">
        <v>15</v>
      </c>
      <c r="M1327">
        <v>0</v>
      </c>
      <c r="N1327" t="s">
        <v>18</v>
      </c>
      <c r="O1327">
        <v>1.2370000000000001</v>
      </c>
    </row>
    <row r="1328" spans="1:15" x14ac:dyDescent="0.25">
      <c r="A1328" s="1" t="s">
        <v>73</v>
      </c>
      <c r="B1328" t="s">
        <v>74</v>
      </c>
      <c r="C1328" t="str">
        <f>LOOKUP(A1328,'DATA SHEET'!$A$2:$A$253,'DATA SHEET'!$E$2:$E$253)</f>
        <v>20227863</v>
      </c>
      <c r="D1328">
        <f>LOOKUP(A1328,'DATA SHEET'!$A$2:$A$253,'DATA SHEET'!$G$2:$G$253)</f>
        <v>8.5333333333333332</v>
      </c>
      <c r="E1328" t="str">
        <f>LOOKUP($A1328,'DATA SHEET'!$A$2:$A$253,'DATA SHEET'!$H$2:$H$253)</f>
        <v>43.114516</v>
      </c>
      <c r="F1328" t="str">
        <f>LOOKUP($A1328,'DATA SHEET'!$A$2:$A$253,'DATA SHEET'!$I$2:$I$253)</f>
        <v xml:space="preserve"> -79.113412</v>
      </c>
      <c r="G1328">
        <f>LOOKUP($A1328,'DATA SHEET'!$A$2:$A$253,'DATA SHEET'!$J$2:$J$253)</f>
        <v>20</v>
      </c>
      <c r="H1328" t="str">
        <f>LOOKUP($A1328,'DATA SHEET'!$A$2:$A$253,'DATA SHEET'!$K$2:$K$253)</f>
        <v>Partly Cloudy</v>
      </c>
      <c r="I1328" t="str">
        <f>LOOKUP($A1328,'DATA SHEET'!$A$2:$A$253,'DATA SHEET'!$T$2:$T$253)</f>
        <v>SMALL</v>
      </c>
      <c r="J1328" t="str">
        <f>LOOKUP($A1328,'DATA SHEET'!$A$2:$A$253,'DATA SHEET'!$R$2:$R$253)</f>
        <v>YES</v>
      </c>
      <c r="K1328" t="str">
        <f>LOOKUP($A1328,'DATA SHEET'!$A$2:$A$253,'DATA SHEET'!$O$2:$O$253)</f>
        <v>Commercial</v>
      </c>
      <c r="L1328" t="s">
        <v>15</v>
      </c>
      <c r="M1328">
        <v>0</v>
      </c>
      <c r="N1328" t="s">
        <v>18</v>
      </c>
      <c r="O1328">
        <v>1.238</v>
      </c>
    </row>
    <row r="1329" spans="1:15" x14ac:dyDescent="0.25">
      <c r="A1329" s="1" t="s">
        <v>73</v>
      </c>
      <c r="B1329" t="s">
        <v>74</v>
      </c>
      <c r="C1329" t="str">
        <f>LOOKUP(A1329,'DATA SHEET'!$A$2:$A$253,'DATA SHEET'!$E$2:$E$253)</f>
        <v>20227863</v>
      </c>
      <c r="D1329">
        <f>LOOKUP(A1329,'DATA SHEET'!$A$2:$A$253,'DATA SHEET'!$G$2:$G$253)</f>
        <v>8.5333333333333332</v>
      </c>
      <c r="E1329" t="str">
        <f>LOOKUP($A1329,'DATA SHEET'!$A$2:$A$253,'DATA SHEET'!$H$2:$H$253)</f>
        <v>43.114516</v>
      </c>
      <c r="F1329" t="str">
        <f>LOOKUP($A1329,'DATA SHEET'!$A$2:$A$253,'DATA SHEET'!$I$2:$I$253)</f>
        <v xml:space="preserve"> -79.113412</v>
      </c>
      <c r="G1329">
        <f>LOOKUP($A1329,'DATA SHEET'!$A$2:$A$253,'DATA SHEET'!$J$2:$J$253)</f>
        <v>20</v>
      </c>
      <c r="H1329" t="str">
        <f>LOOKUP($A1329,'DATA SHEET'!$A$2:$A$253,'DATA SHEET'!$K$2:$K$253)</f>
        <v>Partly Cloudy</v>
      </c>
      <c r="I1329" t="str">
        <f>LOOKUP($A1329,'DATA SHEET'!$A$2:$A$253,'DATA SHEET'!$T$2:$T$253)</f>
        <v>SMALL</v>
      </c>
      <c r="J1329" t="str">
        <f>LOOKUP($A1329,'DATA SHEET'!$A$2:$A$253,'DATA SHEET'!$R$2:$R$253)</f>
        <v>YES</v>
      </c>
      <c r="K1329" t="str">
        <f>LOOKUP($A1329,'DATA SHEET'!$A$2:$A$253,'DATA SHEET'!$O$2:$O$253)</f>
        <v>Commercial</v>
      </c>
      <c r="L1329" t="s">
        <v>15</v>
      </c>
      <c r="M1329">
        <v>0</v>
      </c>
      <c r="N1329" t="s">
        <v>18</v>
      </c>
      <c r="O1329">
        <v>0.74</v>
      </c>
    </row>
    <row r="1330" spans="1:15" x14ac:dyDescent="0.25">
      <c r="A1330" s="1" t="s">
        <v>73</v>
      </c>
      <c r="B1330" t="s">
        <v>74</v>
      </c>
      <c r="C1330" t="str">
        <f>LOOKUP(A1330,'DATA SHEET'!$A$2:$A$253,'DATA SHEET'!$E$2:$E$253)</f>
        <v>20227863</v>
      </c>
      <c r="D1330">
        <f>LOOKUP(A1330,'DATA SHEET'!$A$2:$A$253,'DATA SHEET'!$G$2:$G$253)</f>
        <v>8.5333333333333332</v>
      </c>
      <c r="E1330" t="str">
        <f>LOOKUP($A1330,'DATA SHEET'!$A$2:$A$253,'DATA SHEET'!$H$2:$H$253)</f>
        <v>43.114516</v>
      </c>
      <c r="F1330" t="str">
        <f>LOOKUP($A1330,'DATA SHEET'!$A$2:$A$253,'DATA SHEET'!$I$2:$I$253)</f>
        <v xml:space="preserve"> -79.113412</v>
      </c>
      <c r="G1330">
        <f>LOOKUP($A1330,'DATA SHEET'!$A$2:$A$253,'DATA SHEET'!$J$2:$J$253)</f>
        <v>20</v>
      </c>
      <c r="H1330" t="str">
        <f>LOOKUP($A1330,'DATA SHEET'!$A$2:$A$253,'DATA SHEET'!$K$2:$K$253)</f>
        <v>Partly Cloudy</v>
      </c>
      <c r="I1330" t="str">
        <f>LOOKUP($A1330,'DATA SHEET'!$A$2:$A$253,'DATA SHEET'!$T$2:$T$253)</f>
        <v>SMALL</v>
      </c>
      <c r="J1330" t="str">
        <f>LOOKUP($A1330,'DATA SHEET'!$A$2:$A$253,'DATA SHEET'!$R$2:$R$253)</f>
        <v>YES</v>
      </c>
      <c r="K1330" t="str">
        <f>LOOKUP($A1330,'DATA SHEET'!$A$2:$A$253,'DATA SHEET'!$O$2:$O$253)</f>
        <v>Commercial</v>
      </c>
      <c r="L1330" t="s">
        <v>15</v>
      </c>
      <c r="M1330">
        <v>0</v>
      </c>
      <c r="N1330" t="s">
        <v>18</v>
      </c>
      <c r="O1330">
        <v>0.75800000000000001</v>
      </c>
    </row>
    <row r="1331" spans="1:15" x14ac:dyDescent="0.25">
      <c r="A1331" s="1" t="s">
        <v>73</v>
      </c>
      <c r="B1331" t="s">
        <v>74</v>
      </c>
      <c r="C1331" t="str">
        <f>LOOKUP(A1331,'DATA SHEET'!$A$2:$A$253,'DATA SHEET'!$E$2:$E$253)</f>
        <v>20227863</v>
      </c>
      <c r="D1331">
        <f>LOOKUP(A1331,'DATA SHEET'!$A$2:$A$253,'DATA SHEET'!$G$2:$G$253)</f>
        <v>8.5333333333333332</v>
      </c>
      <c r="E1331" t="str">
        <f>LOOKUP($A1331,'DATA SHEET'!$A$2:$A$253,'DATA SHEET'!$H$2:$H$253)</f>
        <v>43.114516</v>
      </c>
      <c r="F1331" t="str">
        <f>LOOKUP($A1331,'DATA SHEET'!$A$2:$A$253,'DATA SHEET'!$I$2:$I$253)</f>
        <v xml:space="preserve"> -79.113412</v>
      </c>
      <c r="G1331">
        <f>LOOKUP($A1331,'DATA SHEET'!$A$2:$A$253,'DATA SHEET'!$J$2:$J$253)</f>
        <v>20</v>
      </c>
      <c r="H1331" t="str">
        <f>LOOKUP($A1331,'DATA SHEET'!$A$2:$A$253,'DATA SHEET'!$K$2:$K$253)</f>
        <v>Partly Cloudy</v>
      </c>
      <c r="I1331" t="str">
        <f>LOOKUP($A1331,'DATA SHEET'!$A$2:$A$253,'DATA SHEET'!$T$2:$T$253)</f>
        <v>SMALL</v>
      </c>
      <c r="J1331" t="str">
        <f>LOOKUP($A1331,'DATA SHEET'!$A$2:$A$253,'DATA SHEET'!$R$2:$R$253)</f>
        <v>YES</v>
      </c>
      <c r="K1331" t="str">
        <f>LOOKUP($A1331,'DATA SHEET'!$A$2:$A$253,'DATA SHEET'!$O$2:$O$253)</f>
        <v>Commercial</v>
      </c>
      <c r="L1331" t="s">
        <v>15</v>
      </c>
      <c r="M1331">
        <v>0</v>
      </c>
      <c r="N1331" t="s">
        <v>18</v>
      </c>
      <c r="O1331">
        <v>1.2529999999999999</v>
      </c>
    </row>
    <row r="1332" spans="1:15" x14ac:dyDescent="0.25">
      <c r="A1332" s="1" t="s">
        <v>73</v>
      </c>
      <c r="B1332" t="s">
        <v>74</v>
      </c>
      <c r="C1332" t="str">
        <f>LOOKUP(A1332,'DATA SHEET'!$A$2:$A$253,'DATA SHEET'!$E$2:$E$253)</f>
        <v>20227863</v>
      </c>
      <c r="D1332">
        <f>LOOKUP(A1332,'DATA SHEET'!$A$2:$A$253,'DATA SHEET'!$G$2:$G$253)</f>
        <v>8.5333333333333332</v>
      </c>
      <c r="E1332" t="str">
        <f>LOOKUP($A1332,'DATA SHEET'!$A$2:$A$253,'DATA SHEET'!$H$2:$H$253)</f>
        <v>43.114516</v>
      </c>
      <c r="F1332" t="str">
        <f>LOOKUP($A1332,'DATA SHEET'!$A$2:$A$253,'DATA SHEET'!$I$2:$I$253)</f>
        <v xml:space="preserve"> -79.113412</v>
      </c>
      <c r="G1332">
        <f>LOOKUP($A1332,'DATA SHEET'!$A$2:$A$253,'DATA SHEET'!$J$2:$J$253)</f>
        <v>20</v>
      </c>
      <c r="H1332" t="str">
        <f>LOOKUP($A1332,'DATA SHEET'!$A$2:$A$253,'DATA SHEET'!$K$2:$K$253)</f>
        <v>Partly Cloudy</v>
      </c>
      <c r="I1332" t="str">
        <f>LOOKUP($A1332,'DATA SHEET'!$A$2:$A$253,'DATA SHEET'!$T$2:$T$253)</f>
        <v>SMALL</v>
      </c>
      <c r="J1332" t="str">
        <f>LOOKUP($A1332,'DATA SHEET'!$A$2:$A$253,'DATA SHEET'!$R$2:$R$253)</f>
        <v>YES</v>
      </c>
      <c r="K1332" t="str">
        <f>LOOKUP($A1332,'DATA SHEET'!$A$2:$A$253,'DATA SHEET'!$O$2:$O$253)</f>
        <v>Commercial</v>
      </c>
      <c r="L1332" t="s">
        <v>15</v>
      </c>
      <c r="M1332">
        <v>0</v>
      </c>
      <c r="N1332" t="s">
        <v>18</v>
      </c>
      <c r="O1332">
        <v>0.998</v>
      </c>
    </row>
    <row r="1333" spans="1:15" x14ac:dyDescent="0.25">
      <c r="A1333" s="1" t="s">
        <v>73</v>
      </c>
      <c r="B1333" t="s">
        <v>74</v>
      </c>
      <c r="C1333" t="str">
        <f>LOOKUP(A1333,'DATA SHEET'!$A$2:$A$253,'DATA SHEET'!$E$2:$E$253)</f>
        <v>20227863</v>
      </c>
      <c r="D1333">
        <f>LOOKUP(A1333,'DATA SHEET'!$A$2:$A$253,'DATA SHEET'!$G$2:$G$253)</f>
        <v>8.5333333333333332</v>
      </c>
      <c r="E1333" t="str">
        <f>LOOKUP($A1333,'DATA SHEET'!$A$2:$A$253,'DATA SHEET'!$H$2:$H$253)</f>
        <v>43.114516</v>
      </c>
      <c r="F1333" t="str">
        <f>LOOKUP($A1333,'DATA SHEET'!$A$2:$A$253,'DATA SHEET'!$I$2:$I$253)</f>
        <v xml:space="preserve"> -79.113412</v>
      </c>
      <c r="G1333">
        <f>LOOKUP($A1333,'DATA SHEET'!$A$2:$A$253,'DATA SHEET'!$J$2:$J$253)</f>
        <v>20</v>
      </c>
      <c r="H1333" t="str">
        <f>LOOKUP($A1333,'DATA SHEET'!$A$2:$A$253,'DATA SHEET'!$K$2:$K$253)</f>
        <v>Partly Cloudy</v>
      </c>
      <c r="I1333" t="str">
        <f>LOOKUP($A1333,'DATA SHEET'!$A$2:$A$253,'DATA SHEET'!$T$2:$T$253)</f>
        <v>SMALL</v>
      </c>
      <c r="J1333" t="str">
        <f>LOOKUP($A1333,'DATA SHEET'!$A$2:$A$253,'DATA SHEET'!$R$2:$R$253)</f>
        <v>YES</v>
      </c>
      <c r="K1333" t="str">
        <f>LOOKUP($A1333,'DATA SHEET'!$A$2:$A$253,'DATA SHEET'!$O$2:$O$253)</f>
        <v>Commercial</v>
      </c>
      <c r="L1333" t="s">
        <v>15</v>
      </c>
      <c r="M1333">
        <v>0</v>
      </c>
      <c r="N1333" t="s">
        <v>18</v>
      </c>
      <c r="O1333">
        <v>0.749</v>
      </c>
    </row>
    <row r="1334" spans="1:15" x14ac:dyDescent="0.25">
      <c r="A1334" s="1" t="s">
        <v>73</v>
      </c>
      <c r="B1334" t="s">
        <v>74</v>
      </c>
      <c r="C1334" t="str">
        <f>LOOKUP(A1334,'DATA SHEET'!$A$2:$A$253,'DATA SHEET'!$E$2:$E$253)</f>
        <v>20227863</v>
      </c>
      <c r="D1334">
        <f>LOOKUP(A1334,'DATA SHEET'!$A$2:$A$253,'DATA SHEET'!$G$2:$G$253)</f>
        <v>8.5333333333333332</v>
      </c>
      <c r="E1334" t="str">
        <f>LOOKUP($A1334,'DATA SHEET'!$A$2:$A$253,'DATA SHEET'!$H$2:$H$253)</f>
        <v>43.114516</v>
      </c>
      <c r="F1334" t="str">
        <f>LOOKUP($A1334,'DATA SHEET'!$A$2:$A$253,'DATA SHEET'!$I$2:$I$253)</f>
        <v xml:space="preserve"> -79.113412</v>
      </c>
      <c r="G1334">
        <f>LOOKUP($A1334,'DATA SHEET'!$A$2:$A$253,'DATA SHEET'!$J$2:$J$253)</f>
        <v>20</v>
      </c>
      <c r="H1334" t="str">
        <f>LOOKUP($A1334,'DATA SHEET'!$A$2:$A$253,'DATA SHEET'!$K$2:$K$253)</f>
        <v>Partly Cloudy</v>
      </c>
      <c r="I1334" t="str">
        <f>LOOKUP($A1334,'DATA SHEET'!$A$2:$A$253,'DATA SHEET'!$T$2:$T$253)</f>
        <v>SMALL</v>
      </c>
      <c r="J1334" t="str">
        <f>LOOKUP($A1334,'DATA SHEET'!$A$2:$A$253,'DATA SHEET'!$R$2:$R$253)</f>
        <v>YES</v>
      </c>
      <c r="K1334" t="str">
        <f>LOOKUP($A1334,'DATA SHEET'!$A$2:$A$253,'DATA SHEET'!$O$2:$O$253)</f>
        <v>Commercial</v>
      </c>
      <c r="L1334" t="s">
        <v>15</v>
      </c>
      <c r="M1334">
        <v>0</v>
      </c>
      <c r="N1334" t="s">
        <v>18</v>
      </c>
      <c r="O1334">
        <v>1.756</v>
      </c>
    </row>
    <row r="1335" spans="1:15" x14ac:dyDescent="0.25">
      <c r="A1335" s="1" t="s">
        <v>73</v>
      </c>
      <c r="B1335" t="s">
        <v>74</v>
      </c>
      <c r="C1335" t="str">
        <f>LOOKUP(A1335,'DATA SHEET'!$A$2:$A$253,'DATA SHEET'!$E$2:$E$253)</f>
        <v>20227863</v>
      </c>
      <c r="D1335">
        <f>LOOKUP(A1335,'DATA SHEET'!$A$2:$A$253,'DATA SHEET'!$G$2:$G$253)</f>
        <v>8.5333333333333332</v>
      </c>
      <c r="E1335" t="str">
        <f>LOOKUP($A1335,'DATA SHEET'!$A$2:$A$253,'DATA SHEET'!$H$2:$H$253)</f>
        <v>43.114516</v>
      </c>
      <c r="F1335" t="str">
        <f>LOOKUP($A1335,'DATA SHEET'!$A$2:$A$253,'DATA SHEET'!$I$2:$I$253)</f>
        <v xml:space="preserve"> -79.113412</v>
      </c>
      <c r="G1335">
        <f>LOOKUP($A1335,'DATA SHEET'!$A$2:$A$253,'DATA SHEET'!$J$2:$J$253)</f>
        <v>20</v>
      </c>
      <c r="H1335" t="str">
        <f>LOOKUP($A1335,'DATA SHEET'!$A$2:$A$253,'DATA SHEET'!$K$2:$K$253)</f>
        <v>Partly Cloudy</v>
      </c>
      <c r="I1335" t="str">
        <f>LOOKUP($A1335,'DATA SHEET'!$A$2:$A$253,'DATA SHEET'!$T$2:$T$253)</f>
        <v>SMALL</v>
      </c>
      <c r="J1335" t="str">
        <f>LOOKUP($A1335,'DATA SHEET'!$A$2:$A$253,'DATA SHEET'!$R$2:$R$253)</f>
        <v>YES</v>
      </c>
      <c r="K1335" t="str">
        <f>LOOKUP($A1335,'DATA SHEET'!$A$2:$A$253,'DATA SHEET'!$O$2:$O$253)</f>
        <v>Commercial</v>
      </c>
      <c r="L1335" t="s">
        <v>15</v>
      </c>
      <c r="M1335">
        <v>0</v>
      </c>
      <c r="N1335" t="s">
        <v>18</v>
      </c>
      <c r="O1335">
        <v>0.997</v>
      </c>
    </row>
    <row r="1336" spans="1:15" x14ac:dyDescent="0.25">
      <c r="A1336" s="1" t="s">
        <v>73</v>
      </c>
      <c r="B1336" t="s">
        <v>74</v>
      </c>
      <c r="C1336" t="str">
        <f>LOOKUP(A1336,'DATA SHEET'!$A$2:$A$253,'DATA SHEET'!$E$2:$E$253)</f>
        <v>20227863</v>
      </c>
      <c r="D1336">
        <f>LOOKUP(A1336,'DATA SHEET'!$A$2:$A$253,'DATA SHEET'!$G$2:$G$253)</f>
        <v>8.5333333333333332</v>
      </c>
      <c r="E1336" t="str">
        <f>LOOKUP($A1336,'DATA SHEET'!$A$2:$A$253,'DATA SHEET'!$H$2:$H$253)</f>
        <v>43.114516</v>
      </c>
      <c r="F1336" t="str">
        <f>LOOKUP($A1336,'DATA SHEET'!$A$2:$A$253,'DATA SHEET'!$I$2:$I$253)</f>
        <v xml:space="preserve"> -79.113412</v>
      </c>
      <c r="G1336">
        <f>LOOKUP($A1336,'DATA SHEET'!$A$2:$A$253,'DATA SHEET'!$J$2:$J$253)</f>
        <v>20</v>
      </c>
      <c r="H1336" t="str">
        <f>LOOKUP($A1336,'DATA SHEET'!$A$2:$A$253,'DATA SHEET'!$K$2:$K$253)</f>
        <v>Partly Cloudy</v>
      </c>
      <c r="I1336" t="str">
        <f>LOOKUP($A1336,'DATA SHEET'!$A$2:$A$253,'DATA SHEET'!$T$2:$T$253)</f>
        <v>SMALL</v>
      </c>
      <c r="J1336" t="str">
        <f>LOOKUP($A1336,'DATA SHEET'!$A$2:$A$253,'DATA SHEET'!$R$2:$R$253)</f>
        <v>YES</v>
      </c>
      <c r="K1336" t="str">
        <f>LOOKUP($A1336,'DATA SHEET'!$A$2:$A$253,'DATA SHEET'!$O$2:$O$253)</f>
        <v>Commercial</v>
      </c>
      <c r="L1336" t="s">
        <v>15</v>
      </c>
      <c r="M1336">
        <v>0</v>
      </c>
      <c r="N1336" t="s">
        <v>18</v>
      </c>
      <c r="O1336">
        <v>1.74</v>
      </c>
    </row>
    <row r="1337" spans="1:15" x14ac:dyDescent="0.25">
      <c r="A1337" s="1" t="s">
        <v>73</v>
      </c>
      <c r="B1337" t="s">
        <v>74</v>
      </c>
      <c r="C1337" t="str">
        <f>LOOKUP(A1337,'DATA SHEET'!$A$2:$A$253,'DATA SHEET'!$E$2:$E$253)</f>
        <v>20227863</v>
      </c>
      <c r="D1337">
        <f>LOOKUP(A1337,'DATA SHEET'!$A$2:$A$253,'DATA SHEET'!$G$2:$G$253)</f>
        <v>8.5333333333333332</v>
      </c>
      <c r="E1337" t="str">
        <f>LOOKUP($A1337,'DATA SHEET'!$A$2:$A$253,'DATA SHEET'!$H$2:$H$253)</f>
        <v>43.114516</v>
      </c>
      <c r="F1337" t="str">
        <f>LOOKUP($A1337,'DATA SHEET'!$A$2:$A$253,'DATA SHEET'!$I$2:$I$253)</f>
        <v xml:space="preserve"> -79.113412</v>
      </c>
      <c r="G1337">
        <f>LOOKUP($A1337,'DATA SHEET'!$A$2:$A$253,'DATA SHEET'!$J$2:$J$253)</f>
        <v>20</v>
      </c>
      <c r="H1337" t="str">
        <f>LOOKUP($A1337,'DATA SHEET'!$A$2:$A$253,'DATA SHEET'!$K$2:$K$253)</f>
        <v>Partly Cloudy</v>
      </c>
      <c r="I1337" t="str">
        <f>LOOKUP($A1337,'DATA SHEET'!$A$2:$A$253,'DATA SHEET'!$T$2:$T$253)</f>
        <v>SMALL</v>
      </c>
      <c r="J1337" t="str">
        <f>LOOKUP($A1337,'DATA SHEET'!$A$2:$A$253,'DATA SHEET'!$R$2:$R$253)</f>
        <v>YES</v>
      </c>
      <c r="K1337" t="str">
        <f>LOOKUP($A1337,'DATA SHEET'!$A$2:$A$253,'DATA SHEET'!$O$2:$O$253)</f>
        <v>Commercial</v>
      </c>
      <c r="L1337" t="s">
        <v>15</v>
      </c>
      <c r="M1337">
        <v>0</v>
      </c>
      <c r="N1337" t="s">
        <v>18</v>
      </c>
      <c r="O1337">
        <v>2.2559999999999998</v>
      </c>
    </row>
    <row r="1338" spans="1:15" x14ac:dyDescent="0.25">
      <c r="A1338" s="1" t="s">
        <v>73</v>
      </c>
      <c r="B1338" t="s">
        <v>74</v>
      </c>
      <c r="C1338" t="str">
        <f>LOOKUP(A1338,'DATA SHEET'!$A$2:$A$253,'DATA SHEET'!$E$2:$E$253)</f>
        <v>20227863</v>
      </c>
      <c r="D1338">
        <f>LOOKUP(A1338,'DATA SHEET'!$A$2:$A$253,'DATA SHEET'!$G$2:$G$253)</f>
        <v>8.5333333333333332</v>
      </c>
      <c r="E1338" t="str">
        <f>LOOKUP($A1338,'DATA SHEET'!$A$2:$A$253,'DATA SHEET'!$H$2:$H$253)</f>
        <v>43.114516</v>
      </c>
      <c r="F1338" t="str">
        <f>LOOKUP($A1338,'DATA SHEET'!$A$2:$A$253,'DATA SHEET'!$I$2:$I$253)</f>
        <v xml:space="preserve"> -79.113412</v>
      </c>
      <c r="G1338">
        <f>LOOKUP($A1338,'DATA SHEET'!$A$2:$A$253,'DATA SHEET'!$J$2:$J$253)</f>
        <v>20</v>
      </c>
      <c r="H1338" t="str">
        <f>LOOKUP($A1338,'DATA SHEET'!$A$2:$A$253,'DATA SHEET'!$K$2:$K$253)</f>
        <v>Partly Cloudy</v>
      </c>
      <c r="I1338" t="str">
        <f>LOOKUP($A1338,'DATA SHEET'!$A$2:$A$253,'DATA SHEET'!$T$2:$T$253)</f>
        <v>SMALL</v>
      </c>
      <c r="J1338" t="str">
        <f>LOOKUP($A1338,'DATA SHEET'!$A$2:$A$253,'DATA SHEET'!$R$2:$R$253)</f>
        <v>YES</v>
      </c>
      <c r="K1338" t="str">
        <f>LOOKUP($A1338,'DATA SHEET'!$A$2:$A$253,'DATA SHEET'!$O$2:$O$253)</f>
        <v>Commercial</v>
      </c>
      <c r="L1338" t="s">
        <v>15</v>
      </c>
      <c r="M1338">
        <v>0</v>
      </c>
      <c r="N1338" t="s">
        <v>18</v>
      </c>
      <c r="O1338">
        <v>3.504</v>
      </c>
    </row>
    <row r="1339" spans="1:15" x14ac:dyDescent="0.25">
      <c r="A1339" s="1" t="s">
        <v>73</v>
      </c>
      <c r="B1339" t="s">
        <v>74</v>
      </c>
      <c r="C1339" t="str">
        <f>LOOKUP(A1339,'DATA SHEET'!$A$2:$A$253,'DATA SHEET'!$E$2:$E$253)</f>
        <v>20227863</v>
      </c>
      <c r="D1339">
        <f>LOOKUP(A1339,'DATA SHEET'!$A$2:$A$253,'DATA SHEET'!$G$2:$G$253)</f>
        <v>8.5333333333333332</v>
      </c>
      <c r="E1339" t="str">
        <f>LOOKUP($A1339,'DATA SHEET'!$A$2:$A$253,'DATA SHEET'!$H$2:$H$253)</f>
        <v>43.114516</v>
      </c>
      <c r="F1339" t="str">
        <f>LOOKUP($A1339,'DATA SHEET'!$A$2:$A$253,'DATA SHEET'!$I$2:$I$253)</f>
        <v xml:space="preserve"> -79.113412</v>
      </c>
      <c r="G1339">
        <f>LOOKUP($A1339,'DATA SHEET'!$A$2:$A$253,'DATA SHEET'!$J$2:$J$253)</f>
        <v>20</v>
      </c>
      <c r="H1339" t="str">
        <f>LOOKUP($A1339,'DATA SHEET'!$A$2:$A$253,'DATA SHEET'!$K$2:$K$253)</f>
        <v>Partly Cloudy</v>
      </c>
      <c r="I1339" t="str">
        <f>LOOKUP($A1339,'DATA SHEET'!$A$2:$A$253,'DATA SHEET'!$T$2:$T$253)</f>
        <v>SMALL</v>
      </c>
      <c r="J1339" t="str">
        <f>LOOKUP($A1339,'DATA SHEET'!$A$2:$A$253,'DATA SHEET'!$R$2:$R$253)</f>
        <v>YES</v>
      </c>
      <c r="K1339" t="str">
        <f>LOOKUP($A1339,'DATA SHEET'!$A$2:$A$253,'DATA SHEET'!$O$2:$O$253)</f>
        <v>Commercial</v>
      </c>
      <c r="L1339" t="s">
        <v>15</v>
      </c>
      <c r="M1339">
        <v>0</v>
      </c>
      <c r="N1339" t="s">
        <v>18</v>
      </c>
      <c r="O1339">
        <v>1.232</v>
      </c>
    </row>
    <row r="1340" spans="1:15" x14ac:dyDescent="0.25">
      <c r="A1340" s="1" t="s">
        <v>73</v>
      </c>
      <c r="B1340" t="s">
        <v>74</v>
      </c>
      <c r="C1340" t="str">
        <f>LOOKUP(A1340,'DATA SHEET'!$A$2:$A$253,'DATA SHEET'!$E$2:$E$253)</f>
        <v>20227863</v>
      </c>
      <c r="D1340">
        <f>LOOKUP(A1340,'DATA SHEET'!$A$2:$A$253,'DATA SHEET'!$G$2:$G$253)</f>
        <v>8.5333333333333332</v>
      </c>
      <c r="E1340" t="str">
        <f>LOOKUP($A1340,'DATA SHEET'!$A$2:$A$253,'DATA SHEET'!$H$2:$H$253)</f>
        <v>43.114516</v>
      </c>
      <c r="F1340" t="str">
        <f>LOOKUP($A1340,'DATA SHEET'!$A$2:$A$253,'DATA SHEET'!$I$2:$I$253)</f>
        <v xml:space="preserve"> -79.113412</v>
      </c>
      <c r="G1340">
        <f>LOOKUP($A1340,'DATA SHEET'!$A$2:$A$253,'DATA SHEET'!$J$2:$J$253)</f>
        <v>20</v>
      </c>
      <c r="H1340" t="str">
        <f>LOOKUP($A1340,'DATA SHEET'!$A$2:$A$253,'DATA SHEET'!$K$2:$K$253)</f>
        <v>Partly Cloudy</v>
      </c>
      <c r="I1340" t="str">
        <f>LOOKUP($A1340,'DATA SHEET'!$A$2:$A$253,'DATA SHEET'!$T$2:$T$253)</f>
        <v>SMALL</v>
      </c>
      <c r="J1340" t="str">
        <f>LOOKUP($A1340,'DATA SHEET'!$A$2:$A$253,'DATA SHEET'!$R$2:$R$253)</f>
        <v>YES</v>
      </c>
      <c r="K1340" t="str">
        <f>LOOKUP($A1340,'DATA SHEET'!$A$2:$A$253,'DATA SHEET'!$O$2:$O$253)</f>
        <v>Commercial</v>
      </c>
      <c r="L1340" t="s">
        <v>15</v>
      </c>
      <c r="M1340">
        <v>0</v>
      </c>
      <c r="N1340" t="s">
        <v>18</v>
      </c>
      <c r="O1340">
        <v>1.7549999999999999</v>
      </c>
    </row>
    <row r="1341" spans="1:15" x14ac:dyDescent="0.25">
      <c r="A1341" s="1" t="s">
        <v>73</v>
      </c>
      <c r="B1341" t="s">
        <v>74</v>
      </c>
      <c r="C1341" t="str">
        <f>LOOKUP(A1341,'DATA SHEET'!$A$2:$A$253,'DATA SHEET'!$E$2:$E$253)</f>
        <v>20227863</v>
      </c>
      <c r="D1341">
        <f>LOOKUP(A1341,'DATA SHEET'!$A$2:$A$253,'DATA SHEET'!$G$2:$G$253)</f>
        <v>8.5333333333333332</v>
      </c>
      <c r="E1341" t="str">
        <f>LOOKUP($A1341,'DATA SHEET'!$A$2:$A$253,'DATA SHEET'!$H$2:$H$253)</f>
        <v>43.114516</v>
      </c>
      <c r="F1341" t="str">
        <f>LOOKUP($A1341,'DATA SHEET'!$A$2:$A$253,'DATA SHEET'!$I$2:$I$253)</f>
        <v xml:space="preserve"> -79.113412</v>
      </c>
      <c r="G1341">
        <f>LOOKUP($A1341,'DATA SHEET'!$A$2:$A$253,'DATA SHEET'!$J$2:$J$253)</f>
        <v>20</v>
      </c>
      <c r="H1341" t="str">
        <f>LOOKUP($A1341,'DATA SHEET'!$A$2:$A$253,'DATA SHEET'!$K$2:$K$253)</f>
        <v>Partly Cloudy</v>
      </c>
      <c r="I1341" t="str">
        <f>LOOKUP($A1341,'DATA SHEET'!$A$2:$A$253,'DATA SHEET'!$T$2:$T$253)</f>
        <v>SMALL</v>
      </c>
      <c r="J1341" t="str">
        <f>LOOKUP($A1341,'DATA SHEET'!$A$2:$A$253,'DATA SHEET'!$R$2:$R$253)</f>
        <v>YES</v>
      </c>
      <c r="K1341" t="str">
        <f>LOOKUP($A1341,'DATA SHEET'!$A$2:$A$253,'DATA SHEET'!$O$2:$O$253)</f>
        <v>Commercial</v>
      </c>
      <c r="L1341" t="s">
        <v>15</v>
      </c>
      <c r="M1341">
        <v>0</v>
      </c>
      <c r="N1341" t="s">
        <v>18</v>
      </c>
      <c r="O1341">
        <v>1.496</v>
      </c>
    </row>
    <row r="1342" spans="1:15" x14ac:dyDescent="0.25">
      <c r="A1342" s="1" t="s">
        <v>73</v>
      </c>
      <c r="B1342" t="s">
        <v>74</v>
      </c>
      <c r="C1342" t="str">
        <f>LOOKUP(A1342,'DATA SHEET'!$A$2:$A$253,'DATA SHEET'!$E$2:$E$253)</f>
        <v>20227863</v>
      </c>
      <c r="D1342">
        <f>LOOKUP(A1342,'DATA SHEET'!$A$2:$A$253,'DATA SHEET'!$G$2:$G$253)</f>
        <v>8.5333333333333332</v>
      </c>
      <c r="E1342" t="str">
        <f>LOOKUP($A1342,'DATA SHEET'!$A$2:$A$253,'DATA SHEET'!$H$2:$H$253)</f>
        <v>43.114516</v>
      </c>
      <c r="F1342" t="str">
        <f>LOOKUP($A1342,'DATA SHEET'!$A$2:$A$253,'DATA SHEET'!$I$2:$I$253)</f>
        <v xml:space="preserve"> -79.113412</v>
      </c>
      <c r="G1342">
        <f>LOOKUP($A1342,'DATA SHEET'!$A$2:$A$253,'DATA SHEET'!$J$2:$J$253)</f>
        <v>20</v>
      </c>
      <c r="H1342" t="str">
        <f>LOOKUP($A1342,'DATA SHEET'!$A$2:$A$253,'DATA SHEET'!$K$2:$K$253)</f>
        <v>Partly Cloudy</v>
      </c>
      <c r="I1342" t="str">
        <f>LOOKUP($A1342,'DATA SHEET'!$A$2:$A$253,'DATA SHEET'!$T$2:$T$253)</f>
        <v>SMALL</v>
      </c>
      <c r="J1342" t="str">
        <f>LOOKUP($A1342,'DATA SHEET'!$A$2:$A$253,'DATA SHEET'!$R$2:$R$253)</f>
        <v>YES</v>
      </c>
      <c r="K1342" t="str">
        <f>LOOKUP($A1342,'DATA SHEET'!$A$2:$A$253,'DATA SHEET'!$O$2:$O$253)</f>
        <v>Commercial</v>
      </c>
      <c r="L1342" t="s">
        <v>15</v>
      </c>
      <c r="M1342">
        <v>0</v>
      </c>
      <c r="N1342" t="s">
        <v>18</v>
      </c>
      <c r="O1342">
        <v>4.7489999999999997</v>
      </c>
    </row>
    <row r="1343" spans="1:15" x14ac:dyDescent="0.25">
      <c r="A1343" s="1" t="s">
        <v>73</v>
      </c>
      <c r="B1343" t="s">
        <v>74</v>
      </c>
      <c r="C1343" t="str">
        <f>LOOKUP(A1343,'DATA SHEET'!$A$2:$A$253,'DATA SHEET'!$E$2:$E$253)</f>
        <v>20227863</v>
      </c>
      <c r="D1343">
        <f>LOOKUP(A1343,'DATA SHEET'!$A$2:$A$253,'DATA SHEET'!$G$2:$G$253)</f>
        <v>8.5333333333333332</v>
      </c>
      <c r="E1343" t="str">
        <f>LOOKUP($A1343,'DATA SHEET'!$A$2:$A$253,'DATA SHEET'!$H$2:$H$253)</f>
        <v>43.114516</v>
      </c>
      <c r="F1343" t="str">
        <f>LOOKUP($A1343,'DATA SHEET'!$A$2:$A$253,'DATA SHEET'!$I$2:$I$253)</f>
        <v xml:space="preserve"> -79.113412</v>
      </c>
      <c r="G1343">
        <f>LOOKUP($A1343,'DATA SHEET'!$A$2:$A$253,'DATA SHEET'!$J$2:$J$253)</f>
        <v>20</v>
      </c>
      <c r="H1343" t="str">
        <f>LOOKUP($A1343,'DATA SHEET'!$A$2:$A$253,'DATA SHEET'!$K$2:$K$253)</f>
        <v>Partly Cloudy</v>
      </c>
      <c r="I1343" t="str">
        <f>LOOKUP($A1343,'DATA SHEET'!$A$2:$A$253,'DATA SHEET'!$T$2:$T$253)</f>
        <v>SMALL</v>
      </c>
      <c r="J1343" t="str">
        <f>LOOKUP($A1343,'DATA SHEET'!$A$2:$A$253,'DATA SHEET'!$R$2:$R$253)</f>
        <v>YES</v>
      </c>
      <c r="K1343" t="str">
        <f>LOOKUP($A1343,'DATA SHEET'!$A$2:$A$253,'DATA SHEET'!$O$2:$O$253)</f>
        <v>Commercial</v>
      </c>
      <c r="L1343" t="s">
        <v>15</v>
      </c>
      <c r="M1343">
        <v>0</v>
      </c>
      <c r="N1343" t="s">
        <v>18</v>
      </c>
      <c r="O1343">
        <v>1.2490000000000001</v>
      </c>
    </row>
    <row r="1344" spans="1:15" x14ac:dyDescent="0.25">
      <c r="A1344" s="1" t="s">
        <v>73</v>
      </c>
      <c r="B1344" t="s">
        <v>74</v>
      </c>
      <c r="C1344" t="str">
        <f>LOOKUP(A1344,'DATA SHEET'!$A$2:$A$253,'DATA SHEET'!$E$2:$E$253)</f>
        <v>20227863</v>
      </c>
      <c r="D1344">
        <f>LOOKUP(A1344,'DATA SHEET'!$A$2:$A$253,'DATA SHEET'!$G$2:$G$253)</f>
        <v>8.5333333333333332</v>
      </c>
      <c r="E1344" t="str">
        <f>LOOKUP($A1344,'DATA SHEET'!$A$2:$A$253,'DATA SHEET'!$H$2:$H$253)</f>
        <v>43.114516</v>
      </c>
      <c r="F1344" t="str">
        <f>LOOKUP($A1344,'DATA SHEET'!$A$2:$A$253,'DATA SHEET'!$I$2:$I$253)</f>
        <v xml:space="preserve"> -79.113412</v>
      </c>
      <c r="G1344">
        <f>LOOKUP($A1344,'DATA SHEET'!$A$2:$A$253,'DATA SHEET'!$J$2:$J$253)</f>
        <v>20</v>
      </c>
      <c r="H1344" t="str">
        <f>LOOKUP($A1344,'DATA SHEET'!$A$2:$A$253,'DATA SHEET'!$K$2:$K$253)</f>
        <v>Partly Cloudy</v>
      </c>
      <c r="I1344" t="str">
        <f>LOOKUP($A1344,'DATA SHEET'!$A$2:$A$253,'DATA SHEET'!$T$2:$T$253)</f>
        <v>SMALL</v>
      </c>
      <c r="J1344" t="str">
        <f>LOOKUP($A1344,'DATA SHEET'!$A$2:$A$253,'DATA SHEET'!$R$2:$R$253)</f>
        <v>YES</v>
      </c>
      <c r="K1344" t="str">
        <f>LOOKUP($A1344,'DATA SHEET'!$A$2:$A$253,'DATA SHEET'!$O$2:$O$253)</f>
        <v>Commercial</v>
      </c>
      <c r="L1344" t="s">
        <v>15</v>
      </c>
      <c r="M1344">
        <v>0</v>
      </c>
      <c r="N1344" t="s">
        <v>18</v>
      </c>
      <c r="O1344">
        <v>1.4930000000000001</v>
      </c>
    </row>
    <row r="1345" spans="1:15" x14ac:dyDescent="0.25">
      <c r="A1345" s="1" t="s">
        <v>73</v>
      </c>
      <c r="B1345" t="s">
        <v>74</v>
      </c>
      <c r="C1345" t="str">
        <f>LOOKUP(A1345,'DATA SHEET'!$A$2:$A$253,'DATA SHEET'!$E$2:$E$253)</f>
        <v>20227863</v>
      </c>
      <c r="D1345">
        <f>LOOKUP(A1345,'DATA SHEET'!$A$2:$A$253,'DATA SHEET'!$G$2:$G$253)</f>
        <v>8.5333333333333332</v>
      </c>
      <c r="E1345" t="str">
        <f>LOOKUP($A1345,'DATA SHEET'!$A$2:$A$253,'DATA SHEET'!$H$2:$H$253)</f>
        <v>43.114516</v>
      </c>
      <c r="F1345" t="str">
        <f>LOOKUP($A1345,'DATA SHEET'!$A$2:$A$253,'DATA SHEET'!$I$2:$I$253)</f>
        <v xml:space="preserve"> -79.113412</v>
      </c>
      <c r="G1345">
        <f>LOOKUP($A1345,'DATA SHEET'!$A$2:$A$253,'DATA SHEET'!$J$2:$J$253)</f>
        <v>20</v>
      </c>
      <c r="H1345" t="str">
        <f>LOOKUP($A1345,'DATA SHEET'!$A$2:$A$253,'DATA SHEET'!$K$2:$K$253)</f>
        <v>Partly Cloudy</v>
      </c>
      <c r="I1345" t="str">
        <f>LOOKUP($A1345,'DATA SHEET'!$A$2:$A$253,'DATA SHEET'!$T$2:$T$253)</f>
        <v>SMALL</v>
      </c>
      <c r="J1345" t="str">
        <f>LOOKUP($A1345,'DATA SHEET'!$A$2:$A$253,'DATA SHEET'!$R$2:$R$253)</f>
        <v>YES</v>
      </c>
      <c r="K1345" t="str">
        <f>LOOKUP($A1345,'DATA SHEET'!$A$2:$A$253,'DATA SHEET'!$O$2:$O$253)</f>
        <v>Commercial</v>
      </c>
      <c r="L1345" t="s">
        <v>15</v>
      </c>
      <c r="M1345">
        <v>0</v>
      </c>
      <c r="N1345" t="s">
        <v>18</v>
      </c>
      <c r="O1345">
        <v>2.0089999999999999</v>
      </c>
    </row>
    <row r="1346" spans="1:15" x14ac:dyDescent="0.25">
      <c r="A1346" s="1" t="s">
        <v>73</v>
      </c>
      <c r="B1346" t="s">
        <v>74</v>
      </c>
      <c r="C1346" t="str">
        <f>LOOKUP(A1346,'DATA SHEET'!$A$2:$A$253,'DATA SHEET'!$E$2:$E$253)</f>
        <v>20227863</v>
      </c>
      <c r="D1346">
        <f>LOOKUP(A1346,'DATA SHEET'!$A$2:$A$253,'DATA SHEET'!$G$2:$G$253)</f>
        <v>8.5333333333333332</v>
      </c>
      <c r="E1346" t="str">
        <f>LOOKUP($A1346,'DATA SHEET'!$A$2:$A$253,'DATA SHEET'!$H$2:$H$253)</f>
        <v>43.114516</v>
      </c>
      <c r="F1346" t="str">
        <f>LOOKUP($A1346,'DATA SHEET'!$A$2:$A$253,'DATA SHEET'!$I$2:$I$253)</f>
        <v xml:space="preserve"> -79.113412</v>
      </c>
      <c r="G1346">
        <f>LOOKUP($A1346,'DATA SHEET'!$A$2:$A$253,'DATA SHEET'!$J$2:$J$253)</f>
        <v>20</v>
      </c>
      <c r="H1346" t="str">
        <f>LOOKUP($A1346,'DATA SHEET'!$A$2:$A$253,'DATA SHEET'!$K$2:$K$253)</f>
        <v>Partly Cloudy</v>
      </c>
      <c r="I1346" t="str">
        <f>LOOKUP($A1346,'DATA SHEET'!$A$2:$A$253,'DATA SHEET'!$T$2:$T$253)</f>
        <v>SMALL</v>
      </c>
      <c r="J1346" t="str">
        <f>LOOKUP($A1346,'DATA SHEET'!$A$2:$A$253,'DATA SHEET'!$R$2:$R$253)</f>
        <v>YES</v>
      </c>
      <c r="K1346" t="str">
        <f>LOOKUP($A1346,'DATA SHEET'!$A$2:$A$253,'DATA SHEET'!$O$2:$O$253)</f>
        <v>Commercial</v>
      </c>
      <c r="L1346" t="s">
        <v>15</v>
      </c>
      <c r="M1346">
        <v>0</v>
      </c>
      <c r="N1346" t="s">
        <v>16</v>
      </c>
      <c r="O1346">
        <v>0.49299999999999999</v>
      </c>
    </row>
    <row r="1347" spans="1:15" x14ac:dyDescent="0.25">
      <c r="A1347" s="1" t="s">
        <v>73</v>
      </c>
      <c r="B1347" t="s">
        <v>74</v>
      </c>
      <c r="C1347" t="str">
        <f>LOOKUP(A1347,'DATA SHEET'!$A$2:$A$253,'DATA SHEET'!$E$2:$E$253)</f>
        <v>20227863</v>
      </c>
      <c r="D1347">
        <f>LOOKUP(A1347,'DATA SHEET'!$A$2:$A$253,'DATA SHEET'!$G$2:$G$253)</f>
        <v>8.5333333333333332</v>
      </c>
      <c r="E1347" t="str">
        <f>LOOKUP($A1347,'DATA SHEET'!$A$2:$A$253,'DATA SHEET'!$H$2:$H$253)</f>
        <v>43.114516</v>
      </c>
      <c r="F1347" t="str">
        <f>LOOKUP($A1347,'DATA SHEET'!$A$2:$A$253,'DATA SHEET'!$I$2:$I$253)</f>
        <v xml:space="preserve"> -79.113412</v>
      </c>
      <c r="G1347">
        <f>LOOKUP($A1347,'DATA SHEET'!$A$2:$A$253,'DATA SHEET'!$J$2:$J$253)</f>
        <v>20</v>
      </c>
      <c r="H1347" t="str">
        <f>LOOKUP($A1347,'DATA SHEET'!$A$2:$A$253,'DATA SHEET'!$K$2:$K$253)</f>
        <v>Partly Cloudy</v>
      </c>
      <c r="I1347" t="str">
        <f>LOOKUP($A1347,'DATA SHEET'!$A$2:$A$253,'DATA SHEET'!$T$2:$T$253)</f>
        <v>SMALL</v>
      </c>
      <c r="J1347" t="str">
        <f>LOOKUP($A1347,'DATA SHEET'!$A$2:$A$253,'DATA SHEET'!$R$2:$R$253)</f>
        <v>YES</v>
      </c>
      <c r="K1347" t="str">
        <f>LOOKUP($A1347,'DATA SHEET'!$A$2:$A$253,'DATA SHEET'!$O$2:$O$253)</f>
        <v>Commercial</v>
      </c>
      <c r="L1347" t="s">
        <v>15</v>
      </c>
      <c r="M1347">
        <v>0</v>
      </c>
      <c r="N1347" t="s">
        <v>16</v>
      </c>
      <c r="O1347">
        <v>0.501</v>
      </c>
    </row>
    <row r="1348" spans="1:15" x14ac:dyDescent="0.25">
      <c r="A1348" s="1" t="s">
        <v>73</v>
      </c>
      <c r="B1348" t="s">
        <v>74</v>
      </c>
      <c r="C1348" t="str">
        <f>LOOKUP(A1348,'DATA SHEET'!$A$2:$A$253,'DATA SHEET'!$E$2:$E$253)</f>
        <v>20227863</v>
      </c>
      <c r="D1348">
        <f>LOOKUP(A1348,'DATA SHEET'!$A$2:$A$253,'DATA SHEET'!$G$2:$G$253)</f>
        <v>8.5333333333333332</v>
      </c>
      <c r="E1348" t="str">
        <f>LOOKUP($A1348,'DATA SHEET'!$A$2:$A$253,'DATA SHEET'!$H$2:$H$253)</f>
        <v>43.114516</v>
      </c>
      <c r="F1348" t="str">
        <f>LOOKUP($A1348,'DATA SHEET'!$A$2:$A$253,'DATA SHEET'!$I$2:$I$253)</f>
        <v xml:space="preserve"> -79.113412</v>
      </c>
      <c r="G1348">
        <f>LOOKUP($A1348,'DATA SHEET'!$A$2:$A$253,'DATA SHEET'!$J$2:$J$253)</f>
        <v>20</v>
      </c>
      <c r="H1348" t="str">
        <f>LOOKUP($A1348,'DATA SHEET'!$A$2:$A$253,'DATA SHEET'!$K$2:$K$253)</f>
        <v>Partly Cloudy</v>
      </c>
      <c r="I1348" t="str">
        <f>LOOKUP($A1348,'DATA SHEET'!$A$2:$A$253,'DATA SHEET'!$T$2:$T$253)</f>
        <v>SMALL</v>
      </c>
      <c r="J1348" t="str">
        <f>LOOKUP($A1348,'DATA SHEET'!$A$2:$A$253,'DATA SHEET'!$R$2:$R$253)</f>
        <v>YES</v>
      </c>
      <c r="K1348" t="str">
        <f>LOOKUP($A1348,'DATA SHEET'!$A$2:$A$253,'DATA SHEET'!$O$2:$O$253)</f>
        <v>Commercial</v>
      </c>
      <c r="L1348" t="s">
        <v>15</v>
      </c>
      <c r="M1348">
        <v>0</v>
      </c>
      <c r="N1348" t="s">
        <v>16</v>
      </c>
      <c r="O1348">
        <v>0.50600000000000001</v>
      </c>
    </row>
    <row r="1349" spans="1:15" x14ac:dyDescent="0.25">
      <c r="A1349" s="1" t="s">
        <v>73</v>
      </c>
      <c r="B1349" t="s">
        <v>74</v>
      </c>
      <c r="C1349" t="str">
        <f>LOOKUP(A1349,'DATA SHEET'!$A$2:$A$253,'DATA SHEET'!$E$2:$E$253)</f>
        <v>20227863</v>
      </c>
      <c r="D1349">
        <f>LOOKUP(A1349,'DATA SHEET'!$A$2:$A$253,'DATA SHEET'!$G$2:$G$253)</f>
        <v>8.5333333333333332</v>
      </c>
      <c r="E1349" t="str">
        <f>LOOKUP($A1349,'DATA SHEET'!$A$2:$A$253,'DATA SHEET'!$H$2:$H$253)</f>
        <v>43.114516</v>
      </c>
      <c r="F1349" t="str">
        <f>LOOKUP($A1349,'DATA SHEET'!$A$2:$A$253,'DATA SHEET'!$I$2:$I$253)</f>
        <v xml:space="preserve"> -79.113412</v>
      </c>
      <c r="G1349">
        <f>LOOKUP($A1349,'DATA SHEET'!$A$2:$A$253,'DATA SHEET'!$J$2:$J$253)</f>
        <v>20</v>
      </c>
      <c r="H1349" t="str">
        <f>LOOKUP($A1349,'DATA SHEET'!$A$2:$A$253,'DATA SHEET'!$K$2:$K$253)</f>
        <v>Partly Cloudy</v>
      </c>
      <c r="I1349" t="str">
        <f>LOOKUP($A1349,'DATA SHEET'!$A$2:$A$253,'DATA SHEET'!$T$2:$T$253)</f>
        <v>SMALL</v>
      </c>
      <c r="J1349" t="str">
        <f>LOOKUP($A1349,'DATA SHEET'!$A$2:$A$253,'DATA SHEET'!$R$2:$R$253)</f>
        <v>YES</v>
      </c>
      <c r="K1349" t="str">
        <f>LOOKUP($A1349,'DATA SHEET'!$A$2:$A$253,'DATA SHEET'!$O$2:$O$253)</f>
        <v>Commercial</v>
      </c>
      <c r="L1349" t="s">
        <v>15</v>
      </c>
      <c r="M1349">
        <v>0</v>
      </c>
      <c r="N1349" t="s">
        <v>16</v>
      </c>
      <c r="O1349">
        <v>0.23</v>
      </c>
    </row>
    <row r="1350" spans="1:15" x14ac:dyDescent="0.25">
      <c r="A1350" s="1" t="s">
        <v>73</v>
      </c>
      <c r="B1350" t="s">
        <v>74</v>
      </c>
      <c r="C1350" t="str">
        <f>LOOKUP(A1350,'DATA SHEET'!$A$2:$A$253,'DATA SHEET'!$E$2:$E$253)</f>
        <v>20227863</v>
      </c>
      <c r="D1350">
        <f>LOOKUP(A1350,'DATA SHEET'!$A$2:$A$253,'DATA SHEET'!$G$2:$G$253)</f>
        <v>8.5333333333333332</v>
      </c>
      <c r="E1350" t="str">
        <f>LOOKUP($A1350,'DATA SHEET'!$A$2:$A$253,'DATA SHEET'!$H$2:$H$253)</f>
        <v>43.114516</v>
      </c>
      <c r="F1350" t="str">
        <f>LOOKUP($A1350,'DATA SHEET'!$A$2:$A$253,'DATA SHEET'!$I$2:$I$253)</f>
        <v xml:space="preserve"> -79.113412</v>
      </c>
      <c r="G1350">
        <f>LOOKUP($A1350,'DATA SHEET'!$A$2:$A$253,'DATA SHEET'!$J$2:$J$253)</f>
        <v>20</v>
      </c>
      <c r="H1350" t="str">
        <f>LOOKUP($A1350,'DATA SHEET'!$A$2:$A$253,'DATA SHEET'!$K$2:$K$253)</f>
        <v>Partly Cloudy</v>
      </c>
      <c r="I1350" t="str">
        <f>LOOKUP($A1350,'DATA SHEET'!$A$2:$A$253,'DATA SHEET'!$T$2:$T$253)</f>
        <v>SMALL</v>
      </c>
      <c r="J1350" t="str">
        <f>LOOKUP($A1350,'DATA SHEET'!$A$2:$A$253,'DATA SHEET'!$R$2:$R$253)</f>
        <v>YES</v>
      </c>
      <c r="K1350" t="str">
        <f>LOOKUP($A1350,'DATA SHEET'!$A$2:$A$253,'DATA SHEET'!$O$2:$O$253)</f>
        <v>Commercial</v>
      </c>
      <c r="L1350" t="s">
        <v>15</v>
      </c>
      <c r="M1350">
        <v>0</v>
      </c>
      <c r="N1350" t="s">
        <v>16</v>
      </c>
      <c r="O1350">
        <v>0.495</v>
      </c>
    </row>
    <row r="1351" spans="1:15" x14ac:dyDescent="0.25">
      <c r="A1351" s="1" t="s">
        <v>73</v>
      </c>
      <c r="B1351" t="s">
        <v>74</v>
      </c>
      <c r="C1351" t="str">
        <f>LOOKUP(A1351,'DATA SHEET'!$A$2:$A$253,'DATA SHEET'!$E$2:$E$253)</f>
        <v>20227863</v>
      </c>
      <c r="D1351">
        <f>LOOKUP(A1351,'DATA SHEET'!$A$2:$A$253,'DATA SHEET'!$G$2:$G$253)</f>
        <v>8.5333333333333332</v>
      </c>
      <c r="E1351" t="str">
        <f>LOOKUP($A1351,'DATA SHEET'!$A$2:$A$253,'DATA SHEET'!$H$2:$H$253)</f>
        <v>43.114516</v>
      </c>
      <c r="F1351" t="str">
        <f>LOOKUP($A1351,'DATA SHEET'!$A$2:$A$253,'DATA SHEET'!$I$2:$I$253)</f>
        <v xml:space="preserve"> -79.113412</v>
      </c>
      <c r="G1351">
        <f>LOOKUP($A1351,'DATA SHEET'!$A$2:$A$253,'DATA SHEET'!$J$2:$J$253)</f>
        <v>20</v>
      </c>
      <c r="H1351" t="str">
        <f>LOOKUP($A1351,'DATA SHEET'!$A$2:$A$253,'DATA SHEET'!$K$2:$K$253)</f>
        <v>Partly Cloudy</v>
      </c>
      <c r="I1351" t="str">
        <f>LOOKUP($A1351,'DATA SHEET'!$A$2:$A$253,'DATA SHEET'!$T$2:$T$253)</f>
        <v>SMALL</v>
      </c>
      <c r="J1351" t="str">
        <f>LOOKUP($A1351,'DATA SHEET'!$A$2:$A$253,'DATA SHEET'!$R$2:$R$253)</f>
        <v>YES</v>
      </c>
      <c r="K1351" t="str">
        <f>LOOKUP($A1351,'DATA SHEET'!$A$2:$A$253,'DATA SHEET'!$O$2:$O$253)</f>
        <v>Commercial</v>
      </c>
      <c r="L1351" t="s">
        <v>15</v>
      </c>
      <c r="M1351">
        <v>0</v>
      </c>
      <c r="N1351" t="s">
        <v>16</v>
      </c>
      <c r="O1351">
        <v>0.502</v>
      </c>
    </row>
    <row r="1352" spans="1:15" x14ac:dyDescent="0.25">
      <c r="A1352" s="1" t="s">
        <v>73</v>
      </c>
      <c r="B1352" t="s">
        <v>74</v>
      </c>
      <c r="C1352" t="str">
        <f>LOOKUP(A1352,'DATA SHEET'!$A$2:$A$253,'DATA SHEET'!$E$2:$E$253)</f>
        <v>20227863</v>
      </c>
      <c r="D1352">
        <f>LOOKUP(A1352,'DATA SHEET'!$A$2:$A$253,'DATA SHEET'!$G$2:$G$253)</f>
        <v>8.5333333333333332</v>
      </c>
      <c r="E1352" t="str">
        <f>LOOKUP($A1352,'DATA SHEET'!$A$2:$A$253,'DATA SHEET'!$H$2:$H$253)</f>
        <v>43.114516</v>
      </c>
      <c r="F1352" t="str">
        <f>LOOKUP($A1352,'DATA SHEET'!$A$2:$A$253,'DATA SHEET'!$I$2:$I$253)</f>
        <v xml:space="preserve"> -79.113412</v>
      </c>
      <c r="G1352">
        <f>LOOKUP($A1352,'DATA SHEET'!$A$2:$A$253,'DATA SHEET'!$J$2:$J$253)</f>
        <v>20</v>
      </c>
      <c r="H1352" t="str">
        <f>LOOKUP($A1352,'DATA SHEET'!$A$2:$A$253,'DATA SHEET'!$K$2:$K$253)</f>
        <v>Partly Cloudy</v>
      </c>
      <c r="I1352" t="str">
        <f>LOOKUP($A1352,'DATA SHEET'!$A$2:$A$253,'DATA SHEET'!$T$2:$T$253)</f>
        <v>SMALL</v>
      </c>
      <c r="J1352" t="str">
        <f>LOOKUP($A1352,'DATA SHEET'!$A$2:$A$253,'DATA SHEET'!$R$2:$R$253)</f>
        <v>YES</v>
      </c>
      <c r="K1352" t="str">
        <f>LOOKUP($A1352,'DATA SHEET'!$A$2:$A$253,'DATA SHEET'!$O$2:$O$253)</f>
        <v>Commercial</v>
      </c>
      <c r="L1352" t="s">
        <v>15</v>
      </c>
      <c r="M1352">
        <v>0</v>
      </c>
      <c r="N1352" t="s">
        <v>16</v>
      </c>
      <c r="O1352">
        <v>0.503</v>
      </c>
    </row>
    <row r="1353" spans="1:15" x14ac:dyDescent="0.25">
      <c r="A1353" s="1" t="s">
        <v>73</v>
      </c>
      <c r="B1353" t="s">
        <v>74</v>
      </c>
      <c r="C1353" t="str">
        <f>LOOKUP(A1353,'DATA SHEET'!$A$2:$A$253,'DATA SHEET'!$E$2:$E$253)</f>
        <v>20227863</v>
      </c>
      <c r="D1353">
        <f>LOOKUP(A1353,'DATA SHEET'!$A$2:$A$253,'DATA SHEET'!$G$2:$G$253)</f>
        <v>8.5333333333333332</v>
      </c>
      <c r="E1353" t="str">
        <f>LOOKUP($A1353,'DATA SHEET'!$A$2:$A$253,'DATA SHEET'!$H$2:$H$253)</f>
        <v>43.114516</v>
      </c>
      <c r="F1353" t="str">
        <f>LOOKUP($A1353,'DATA SHEET'!$A$2:$A$253,'DATA SHEET'!$I$2:$I$253)</f>
        <v xml:space="preserve"> -79.113412</v>
      </c>
      <c r="G1353">
        <f>LOOKUP($A1353,'DATA SHEET'!$A$2:$A$253,'DATA SHEET'!$J$2:$J$253)</f>
        <v>20</v>
      </c>
      <c r="H1353" t="str">
        <f>LOOKUP($A1353,'DATA SHEET'!$A$2:$A$253,'DATA SHEET'!$K$2:$K$253)</f>
        <v>Partly Cloudy</v>
      </c>
      <c r="I1353" t="str">
        <f>LOOKUP($A1353,'DATA SHEET'!$A$2:$A$253,'DATA SHEET'!$T$2:$T$253)</f>
        <v>SMALL</v>
      </c>
      <c r="J1353" t="str">
        <f>LOOKUP($A1353,'DATA SHEET'!$A$2:$A$253,'DATA SHEET'!$R$2:$R$253)</f>
        <v>YES</v>
      </c>
      <c r="K1353" t="str">
        <f>LOOKUP($A1353,'DATA SHEET'!$A$2:$A$253,'DATA SHEET'!$O$2:$O$253)</f>
        <v>Commercial</v>
      </c>
      <c r="L1353" t="s">
        <v>15</v>
      </c>
      <c r="M1353">
        <v>0</v>
      </c>
      <c r="N1353" t="s">
        <v>16</v>
      </c>
      <c r="O1353">
        <v>0.26300000000000001</v>
      </c>
    </row>
    <row r="1354" spans="1:15" x14ac:dyDescent="0.25">
      <c r="A1354" s="1" t="s">
        <v>73</v>
      </c>
      <c r="B1354" t="s">
        <v>74</v>
      </c>
      <c r="C1354" t="str">
        <f>LOOKUP(A1354,'DATA SHEET'!$A$2:$A$253,'DATA SHEET'!$E$2:$E$253)</f>
        <v>20227863</v>
      </c>
      <c r="D1354">
        <f>LOOKUP(A1354,'DATA SHEET'!$A$2:$A$253,'DATA SHEET'!$G$2:$G$253)</f>
        <v>8.5333333333333332</v>
      </c>
      <c r="E1354" t="str">
        <f>LOOKUP($A1354,'DATA SHEET'!$A$2:$A$253,'DATA SHEET'!$H$2:$H$253)</f>
        <v>43.114516</v>
      </c>
      <c r="F1354" t="str">
        <f>LOOKUP($A1354,'DATA SHEET'!$A$2:$A$253,'DATA SHEET'!$I$2:$I$253)</f>
        <v xml:space="preserve"> -79.113412</v>
      </c>
      <c r="G1354">
        <f>LOOKUP($A1354,'DATA SHEET'!$A$2:$A$253,'DATA SHEET'!$J$2:$J$253)</f>
        <v>20</v>
      </c>
      <c r="H1354" t="str">
        <f>LOOKUP($A1354,'DATA SHEET'!$A$2:$A$253,'DATA SHEET'!$K$2:$K$253)</f>
        <v>Partly Cloudy</v>
      </c>
      <c r="I1354" t="str">
        <f>LOOKUP($A1354,'DATA SHEET'!$A$2:$A$253,'DATA SHEET'!$T$2:$T$253)</f>
        <v>SMALL</v>
      </c>
      <c r="J1354" t="str">
        <f>LOOKUP($A1354,'DATA SHEET'!$A$2:$A$253,'DATA SHEET'!$R$2:$R$253)</f>
        <v>YES</v>
      </c>
      <c r="K1354" t="str">
        <f>LOOKUP($A1354,'DATA SHEET'!$A$2:$A$253,'DATA SHEET'!$O$2:$O$253)</f>
        <v>Commercial</v>
      </c>
      <c r="L1354" t="s">
        <v>15</v>
      </c>
      <c r="M1354">
        <v>0</v>
      </c>
      <c r="N1354" t="s">
        <v>16</v>
      </c>
      <c r="O1354">
        <v>0.26</v>
      </c>
    </row>
    <row r="1355" spans="1:15" x14ac:dyDescent="0.25">
      <c r="A1355" s="1" t="s">
        <v>73</v>
      </c>
      <c r="B1355" t="s">
        <v>74</v>
      </c>
      <c r="C1355" t="str">
        <f>LOOKUP(A1355,'DATA SHEET'!$A$2:$A$253,'DATA SHEET'!$E$2:$E$253)</f>
        <v>20227863</v>
      </c>
      <c r="D1355">
        <f>LOOKUP(A1355,'DATA SHEET'!$A$2:$A$253,'DATA SHEET'!$G$2:$G$253)</f>
        <v>8.5333333333333332</v>
      </c>
      <c r="E1355" t="str">
        <f>LOOKUP($A1355,'DATA SHEET'!$A$2:$A$253,'DATA SHEET'!$H$2:$H$253)</f>
        <v>43.114516</v>
      </c>
      <c r="F1355" t="str">
        <f>LOOKUP($A1355,'DATA SHEET'!$A$2:$A$253,'DATA SHEET'!$I$2:$I$253)</f>
        <v xml:space="preserve"> -79.113412</v>
      </c>
      <c r="G1355">
        <f>LOOKUP($A1355,'DATA SHEET'!$A$2:$A$253,'DATA SHEET'!$J$2:$J$253)</f>
        <v>20</v>
      </c>
      <c r="H1355" t="str">
        <f>LOOKUP($A1355,'DATA SHEET'!$A$2:$A$253,'DATA SHEET'!$K$2:$K$253)</f>
        <v>Partly Cloudy</v>
      </c>
      <c r="I1355" t="str">
        <f>LOOKUP($A1355,'DATA SHEET'!$A$2:$A$253,'DATA SHEET'!$T$2:$T$253)</f>
        <v>SMALL</v>
      </c>
      <c r="J1355" t="str">
        <f>LOOKUP($A1355,'DATA SHEET'!$A$2:$A$253,'DATA SHEET'!$R$2:$R$253)</f>
        <v>YES</v>
      </c>
      <c r="K1355" t="str">
        <f>LOOKUP($A1355,'DATA SHEET'!$A$2:$A$253,'DATA SHEET'!$O$2:$O$253)</f>
        <v>Commercial</v>
      </c>
      <c r="L1355" t="s">
        <v>15</v>
      </c>
      <c r="M1355">
        <v>0</v>
      </c>
      <c r="N1355" t="s">
        <v>16</v>
      </c>
      <c r="O1355">
        <v>0.502</v>
      </c>
    </row>
    <row r="1356" spans="1:15" x14ac:dyDescent="0.25">
      <c r="A1356" s="1" t="s">
        <v>73</v>
      </c>
      <c r="B1356" t="s">
        <v>74</v>
      </c>
      <c r="C1356" t="str">
        <f>LOOKUP(A1356,'DATA SHEET'!$A$2:$A$253,'DATA SHEET'!$E$2:$E$253)</f>
        <v>20227863</v>
      </c>
      <c r="D1356">
        <f>LOOKUP(A1356,'DATA SHEET'!$A$2:$A$253,'DATA SHEET'!$G$2:$G$253)</f>
        <v>8.5333333333333332</v>
      </c>
      <c r="E1356" t="str">
        <f>LOOKUP($A1356,'DATA SHEET'!$A$2:$A$253,'DATA SHEET'!$H$2:$H$253)</f>
        <v>43.114516</v>
      </c>
      <c r="F1356" t="str">
        <f>LOOKUP($A1356,'DATA SHEET'!$A$2:$A$253,'DATA SHEET'!$I$2:$I$253)</f>
        <v xml:space="preserve"> -79.113412</v>
      </c>
      <c r="G1356">
        <f>LOOKUP($A1356,'DATA SHEET'!$A$2:$A$253,'DATA SHEET'!$J$2:$J$253)</f>
        <v>20</v>
      </c>
      <c r="H1356" t="str">
        <f>LOOKUP($A1356,'DATA SHEET'!$A$2:$A$253,'DATA SHEET'!$K$2:$K$253)</f>
        <v>Partly Cloudy</v>
      </c>
      <c r="I1356" t="str">
        <f>LOOKUP($A1356,'DATA SHEET'!$A$2:$A$253,'DATA SHEET'!$T$2:$T$253)</f>
        <v>SMALL</v>
      </c>
      <c r="J1356" t="str">
        <f>LOOKUP($A1356,'DATA SHEET'!$A$2:$A$253,'DATA SHEET'!$R$2:$R$253)</f>
        <v>YES</v>
      </c>
      <c r="K1356" t="str">
        <f>LOOKUP($A1356,'DATA SHEET'!$A$2:$A$253,'DATA SHEET'!$O$2:$O$253)</f>
        <v>Commercial</v>
      </c>
      <c r="L1356" t="s">
        <v>15</v>
      </c>
      <c r="M1356">
        <v>0</v>
      </c>
      <c r="N1356" t="s">
        <v>16</v>
      </c>
      <c r="O1356">
        <v>0.23200000000000001</v>
      </c>
    </row>
    <row r="1357" spans="1:15" x14ac:dyDescent="0.25">
      <c r="A1357" s="1" t="s">
        <v>73</v>
      </c>
      <c r="B1357" t="s">
        <v>74</v>
      </c>
      <c r="C1357" t="str">
        <f>LOOKUP(A1357,'DATA SHEET'!$A$2:$A$253,'DATA SHEET'!$E$2:$E$253)</f>
        <v>20227863</v>
      </c>
      <c r="D1357">
        <f>LOOKUP(A1357,'DATA SHEET'!$A$2:$A$253,'DATA SHEET'!$G$2:$G$253)</f>
        <v>8.5333333333333332</v>
      </c>
      <c r="E1357" t="str">
        <f>LOOKUP($A1357,'DATA SHEET'!$A$2:$A$253,'DATA SHEET'!$H$2:$H$253)</f>
        <v>43.114516</v>
      </c>
      <c r="F1357" t="str">
        <f>LOOKUP($A1357,'DATA SHEET'!$A$2:$A$253,'DATA SHEET'!$I$2:$I$253)</f>
        <v xml:space="preserve"> -79.113412</v>
      </c>
      <c r="G1357">
        <f>LOOKUP($A1357,'DATA SHEET'!$A$2:$A$253,'DATA SHEET'!$J$2:$J$253)</f>
        <v>20</v>
      </c>
      <c r="H1357" t="str">
        <f>LOOKUP($A1357,'DATA SHEET'!$A$2:$A$253,'DATA SHEET'!$K$2:$K$253)</f>
        <v>Partly Cloudy</v>
      </c>
      <c r="I1357" t="str">
        <f>LOOKUP($A1357,'DATA SHEET'!$A$2:$A$253,'DATA SHEET'!$T$2:$T$253)</f>
        <v>SMALL</v>
      </c>
      <c r="J1357" t="str">
        <f>LOOKUP($A1357,'DATA SHEET'!$A$2:$A$253,'DATA SHEET'!$R$2:$R$253)</f>
        <v>YES</v>
      </c>
      <c r="K1357" t="str">
        <f>LOOKUP($A1357,'DATA SHEET'!$A$2:$A$253,'DATA SHEET'!$O$2:$O$253)</f>
        <v>Commercial</v>
      </c>
      <c r="L1357" t="s">
        <v>15</v>
      </c>
      <c r="M1357">
        <v>0</v>
      </c>
      <c r="N1357" t="s">
        <v>16</v>
      </c>
      <c r="O1357">
        <v>0.23599999999999999</v>
      </c>
    </row>
    <row r="1358" spans="1:15" x14ac:dyDescent="0.25">
      <c r="A1358" s="1" t="s">
        <v>73</v>
      </c>
      <c r="B1358" t="s">
        <v>74</v>
      </c>
      <c r="C1358" t="str">
        <f>LOOKUP(A1358,'DATA SHEET'!$A$2:$A$253,'DATA SHEET'!$E$2:$E$253)</f>
        <v>20227863</v>
      </c>
      <c r="D1358">
        <f>LOOKUP(A1358,'DATA SHEET'!$A$2:$A$253,'DATA SHEET'!$G$2:$G$253)</f>
        <v>8.5333333333333332</v>
      </c>
      <c r="E1358" t="str">
        <f>LOOKUP($A1358,'DATA SHEET'!$A$2:$A$253,'DATA SHEET'!$H$2:$H$253)</f>
        <v>43.114516</v>
      </c>
      <c r="F1358" t="str">
        <f>LOOKUP($A1358,'DATA SHEET'!$A$2:$A$253,'DATA SHEET'!$I$2:$I$253)</f>
        <v xml:space="preserve"> -79.113412</v>
      </c>
      <c r="G1358">
        <f>LOOKUP($A1358,'DATA SHEET'!$A$2:$A$253,'DATA SHEET'!$J$2:$J$253)</f>
        <v>20</v>
      </c>
      <c r="H1358" t="str">
        <f>LOOKUP($A1358,'DATA SHEET'!$A$2:$A$253,'DATA SHEET'!$K$2:$K$253)</f>
        <v>Partly Cloudy</v>
      </c>
      <c r="I1358" t="str">
        <f>LOOKUP($A1358,'DATA SHEET'!$A$2:$A$253,'DATA SHEET'!$T$2:$T$253)</f>
        <v>SMALL</v>
      </c>
      <c r="J1358" t="str">
        <f>LOOKUP($A1358,'DATA SHEET'!$A$2:$A$253,'DATA SHEET'!$R$2:$R$253)</f>
        <v>YES</v>
      </c>
      <c r="K1358" t="str">
        <f>LOOKUP($A1358,'DATA SHEET'!$A$2:$A$253,'DATA SHEET'!$O$2:$O$253)</f>
        <v>Commercial</v>
      </c>
      <c r="L1358" t="s">
        <v>15</v>
      </c>
      <c r="M1358">
        <v>0</v>
      </c>
      <c r="N1358" t="s">
        <v>16</v>
      </c>
      <c r="O1358">
        <v>0.501</v>
      </c>
    </row>
    <row r="1359" spans="1:15" x14ac:dyDescent="0.25">
      <c r="A1359" s="1" t="s">
        <v>73</v>
      </c>
      <c r="B1359" t="s">
        <v>74</v>
      </c>
      <c r="C1359" t="str">
        <f>LOOKUP(A1359,'DATA SHEET'!$A$2:$A$253,'DATA SHEET'!$E$2:$E$253)</f>
        <v>20227863</v>
      </c>
      <c r="D1359">
        <f>LOOKUP(A1359,'DATA SHEET'!$A$2:$A$253,'DATA SHEET'!$G$2:$G$253)</f>
        <v>8.5333333333333332</v>
      </c>
      <c r="E1359" t="str">
        <f>LOOKUP($A1359,'DATA SHEET'!$A$2:$A$253,'DATA SHEET'!$H$2:$H$253)</f>
        <v>43.114516</v>
      </c>
      <c r="F1359" t="str">
        <f>LOOKUP($A1359,'DATA SHEET'!$A$2:$A$253,'DATA SHEET'!$I$2:$I$253)</f>
        <v xml:space="preserve"> -79.113412</v>
      </c>
      <c r="G1359">
        <f>LOOKUP($A1359,'DATA SHEET'!$A$2:$A$253,'DATA SHEET'!$J$2:$J$253)</f>
        <v>20</v>
      </c>
      <c r="H1359" t="str">
        <f>LOOKUP($A1359,'DATA SHEET'!$A$2:$A$253,'DATA SHEET'!$K$2:$K$253)</f>
        <v>Partly Cloudy</v>
      </c>
      <c r="I1359" t="str">
        <f>LOOKUP($A1359,'DATA SHEET'!$A$2:$A$253,'DATA SHEET'!$T$2:$T$253)</f>
        <v>SMALL</v>
      </c>
      <c r="J1359" t="str">
        <f>LOOKUP($A1359,'DATA SHEET'!$A$2:$A$253,'DATA SHEET'!$R$2:$R$253)</f>
        <v>YES</v>
      </c>
      <c r="K1359" t="str">
        <f>LOOKUP($A1359,'DATA SHEET'!$A$2:$A$253,'DATA SHEET'!$O$2:$O$253)</f>
        <v>Commercial</v>
      </c>
      <c r="L1359" t="s">
        <v>15</v>
      </c>
      <c r="M1359">
        <v>0</v>
      </c>
      <c r="N1359" t="s">
        <v>16</v>
      </c>
      <c r="O1359">
        <v>1.504</v>
      </c>
    </row>
    <row r="1360" spans="1:15" x14ac:dyDescent="0.25">
      <c r="A1360" s="1" t="s">
        <v>73</v>
      </c>
      <c r="B1360" t="s">
        <v>74</v>
      </c>
      <c r="C1360" t="str">
        <f>LOOKUP(A1360,'DATA SHEET'!$A$2:$A$253,'DATA SHEET'!$E$2:$E$253)</f>
        <v>20227863</v>
      </c>
      <c r="D1360">
        <f>LOOKUP(A1360,'DATA SHEET'!$A$2:$A$253,'DATA SHEET'!$G$2:$G$253)</f>
        <v>8.5333333333333332</v>
      </c>
      <c r="E1360" t="str">
        <f>LOOKUP($A1360,'DATA SHEET'!$A$2:$A$253,'DATA SHEET'!$H$2:$H$253)</f>
        <v>43.114516</v>
      </c>
      <c r="F1360" t="str">
        <f>LOOKUP($A1360,'DATA SHEET'!$A$2:$A$253,'DATA SHEET'!$I$2:$I$253)</f>
        <v xml:space="preserve"> -79.113412</v>
      </c>
      <c r="G1360">
        <f>LOOKUP($A1360,'DATA SHEET'!$A$2:$A$253,'DATA SHEET'!$J$2:$J$253)</f>
        <v>20</v>
      </c>
      <c r="H1360" t="str">
        <f>LOOKUP($A1360,'DATA SHEET'!$A$2:$A$253,'DATA SHEET'!$K$2:$K$253)</f>
        <v>Partly Cloudy</v>
      </c>
      <c r="I1360" t="str">
        <f>LOOKUP($A1360,'DATA SHEET'!$A$2:$A$253,'DATA SHEET'!$T$2:$T$253)</f>
        <v>SMALL</v>
      </c>
      <c r="J1360" t="str">
        <f>LOOKUP($A1360,'DATA SHEET'!$A$2:$A$253,'DATA SHEET'!$R$2:$R$253)</f>
        <v>YES</v>
      </c>
      <c r="K1360" t="str">
        <f>LOOKUP($A1360,'DATA SHEET'!$A$2:$A$253,'DATA SHEET'!$O$2:$O$253)</f>
        <v>Commercial</v>
      </c>
      <c r="L1360" t="s">
        <v>15</v>
      </c>
      <c r="M1360">
        <v>0</v>
      </c>
      <c r="N1360" t="s">
        <v>16</v>
      </c>
      <c r="O1360">
        <v>0.497</v>
      </c>
    </row>
    <row r="1361" spans="1:15" x14ac:dyDescent="0.25">
      <c r="A1361" s="1" t="s">
        <v>73</v>
      </c>
      <c r="B1361" t="s">
        <v>74</v>
      </c>
      <c r="C1361" t="str">
        <f>LOOKUP(A1361,'DATA SHEET'!$A$2:$A$253,'DATA SHEET'!$E$2:$E$253)</f>
        <v>20227863</v>
      </c>
      <c r="D1361">
        <f>LOOKUP(A1361,'DATA SHEET'!$A$2:$A$253,'DATA SHEET'!$G$2:$G$253)</f>
        <v>8.5333333333333332</v>
      </c>
      <c r="E1361" t="str">
        <f>LOOKUP($A1361,'DATA SHEET'!$A$2:$A$253,'DATA SHEET'!$H$2:$H$253)</f>
        <v>43.114516</v>
      </c>
      <c r="F1361" t="str">
        <f>LOOKUP($A1361,'DATA SHEET'!$A$2:$A$253,'DATA SHEET'!$I$2:$I$253)</f>
        <v xml:space="preserve"> -79.113412</v>
      </c>
      <c r="G1361">
        <f>LOOKUP($A1361,'DATA SHEET'!$A$2:$A$253,'DATA SHEET'!$J$2:$J$253)</f>
        <v>20</v>
      </c>
      <c r="H1361" t="str">
        <f>LOOKUP($A1361,'DATA SHEET'!$A$2:$A$253,'DATA SHEET'!$K$2:$K$253)</f>
        <v>Partly Cloudy</v>
      </c>
      <c r="I1361" t="str">
        <f>LOOKUP($A1361,'DATA SHEET'!$A$2:$A$253,'DATA SHEET'!$T$2:$T$253)</f>
        <v>SMALL</v>
      </c>
      <c r="J1361" t="str">
        <f>LOOKUP($A1361,'DATA SHEET'!$A$2:$A$253,'DATA SHEET'!$R$2:$R$253)</f>
        <v>YES</v>
      </c>
      <c r="K1361" t="str">
        <f>LOOKUP($A1361,'DATA SHEET'!$A$2:$A$253,'DATA SHEET'!$O$2:$O$253)</f>
        <v>Commercial</v>
      </c>
      <c r="L1361" t="s">
        <v>15</v>
      </c>
      <c r="M1361">
        <v>0</v>
      </c>
      <c r="N1361" t="s">
        <v>16</v>
      </c>
      <c r="O1361">
        <v>0.495</v>
      </c>
    </row>
    <row r="1362" spans="1:15" x14ac:dyDescent="0.25">
      <c r="A1362" s="1" t="s">
        <v>73</v>
      </c>
      <c r="B1362" t="s">
        <v>74</v>
      </c>
      <c r="C1362" t="str">
        <f>LOOKUP(A1362,'DATA SHEET'!$A$2:$A$253,'DATA SHEET'!$E$2:$E$253)</f>
        <v>20227863</v>
      </c>
      <c r="D1362">
        <f>LOOKUP(A1362,'DATA SHEET'!$A$2:$A$253,'DATA SHEET'!$G$2:$G$253)</f>
        <v>8.5333333333333332</v>
      </c>
      <c r="E1362" t="str">
        <f>LOOKUP($A1362,'DATA SHEET'!$A$2:$A$253,'DATA SHEET'!$H$2:$H$253)</f>
        <v>43.114516</v>
      </c>
      <c r="F1362" t="str">
        <f>LOOKUP($A1362,'DATA SHEET'!$A$2:$A$253,'DATA SHEET'!$I$2:$I$253)</f>
        <v xml:space="preserve"> -79.113412</v>
      </c>
      <c r="G1362">
        <f>LOOKUP($A1362,'DATA SHEET'!$A$2:$A$253,'DATA SHEET'!$J$2:$J$253)</f>
        <v>20</v>
      </c>
      <c r="H1362" t="str">
        <f>LOOKUP($A1362,'DATA SHEET'!$A$2:$A$253,'DATA SHEET'!$K$2:$K$253)</f>
        <v>Partly Cloudy</v>
      </c>
      <c r="I1362" t="str">
        <f>LOOKUP($A1362,'DATA SHEET'!$A$2:$A$253,'DATA SHEET'!$T$2:$T$253)</f>
        <v>SMALL</v>
      </c>
      <c r="J1362" t="str">
        <f>LOOKUP($A1362,'DATA SHEET'!$A$2:$A$253,'DATA SHEET'!$R$2:$R$253)</f>
        <v>YES</v>
      </c>
      <c r="K1362" t="str">
        <f>LOOKUP($A1362,'DATA SHEET'!$A$2:$A$253,'DATA SHEET'!$O$2:$O$253)</f>
        <v>Commercial</v>
      </c>
      <c r="L1362" t="s">
        <v>15</v>
      </c>
      <c r="M1362">
        <v>0</v>
      </c>
      <c r="N1362" t="s">
        <v>16</v>
      </c>
      <c r="O1362">
        <v>0.24</v>
      </c>
    </row>
    <row r="1363" spans="1:15" x14ac:dyDescent="0.25">
      <c r="A1363" s="1" t="s">
        <v>73</v>
      </c>
      <c r="B1363" t="s">
        <v>74</v>
      </c>
      <c r="C1363" t="str">
        <f>LOOKUP(A1363,'DATA SHEET'!$A$2:$A$253,'DATA SHEET'!$E$2:$E$253)</f>
        <v>20227863</v>
      </c>
      <c r="D1363">
        <f>LOOKUP(A1363,'DATA SHEET'!$A$2:$A$253,'DATA SHEET'!$G$2:$G$253)</f>
        <v>8.5333333333333332</v>
      </c>
      <c r="E1363" t="str">
        <f>LOOKUP($A1363,'DATA SHEET'!$A$2:$A$253,'DATA SHEET'!$H$2:$H$253)</f>
        <v>43.114516</v>
      </c>
      <c r="F1363" t="str">
        <f>LOOKUP($A1363,'DATA SHEET'!$A$2:$A$253,'DATA SHEET'!$I$2:$I$253)</f>
        <v xml:space="preserve"> -79.113412</v>
      </c>
      <c r="G1363">
        <f>LOOKUP($A1363,'DATA SHEET'!$A$2:$A$253,'DATA SHEET'!$J$2:$J$253)</f>
        <v>20</v>
      </c>
      <c r="H1363" t="str">
        <f>LOOKUP($A1363,'DATA SHEET'!$A$2:$A$253,'DATA SHEET'!$K$2:$K$253)</f>
        <v>Partly Cloudy</v>
      </c>
      <c r="I1363" t="str">
        <f>LOOKUP($A1363,'DATA SHEET'!$A$2:$A$253,'DATA SHEET'!$T$2:$T$253)</f>
        <v>SMALL</v>
      </c>
      <c r="J1363" t="str">
        <f>LOOKUP($A1363,'DATA SHEET'!$A$2:$A$253,'DATA SHEET'!$R$2:$R$253)</f>
        <v>YES</v>
      </c>
      <c r="K1363" t="str">
        <f>LOOKUP($A1363,'DATA SHEET'!$A$2:$A$253,'DATA SHEET'!$O$2:$O$253)</f>
        <v>Commercial</v>
      </c>
      <c r="L1363" t="s">
        <v>15</v>
      </c>
      <c r="M1363">
        <v>0</v>
      </c>
      <c r="N1363" t="s">
        <v>16</v>
      </c>
      <c r="O1363">
        <v>0.499</v>
      </c>
    </row>
    <row r="1364" spans="1:15" x14ac:dyDescent="0.25">
      <c r="A1364" s="1" t="s">
        <v>73</v>
      </c>
      <c r="B1364" t="s">
        <v>74</v>
      </c>
      <c r="C1364" t="str">
        <f>LOOKUP(A1364,'DATA SHEET'!$A$2:$A$253,'DATA SHEET'!$E$2:$E$253)</f>
        <v>20227863</v>
      </c>
      <c r="D1364">
        <f>LOOKUP(A1364,'DATA SHEET'!$A$2:$A$253,'DATA SHEET'!$G$2:$G$253)</f>
        <v>8.5333333333333332</v>
      </c>
      <c r="E1364" t="str">
        <f>LOOKUP($A1364,'DATA SHEET'!$A$2:$A$253,'DATA SHEET'!$H$2:$H$253)</f>
        <v>43.114516</v>
      </c>
      <c r="F1364" t="str">
        <f>LOOKUP($A1364,'DATA SHEET'!$A$2:$A$253,'DATA SHEET'!$I$2:$I$253)</f>
        <v xml:space="preserve"> -79.113412</v>
      </c>
      <c r="G1364">
        <f>LOOKUP($A1364,'DATA SHEET'!$A$2:$A$253,'DATA SHEET'!$J$2:$J$253)</f>
        <v>20</v>
      </c>
      <c r="H1364" t="str">
        <f>LOOKUP($A1364,'DATA SHEET'!$A$2:$A$253,'DATA SHEET'!$K$2:$K$253)</f>
        <v>Partly Cloudy</v>
      </c>
      <c r="I1364" t="str">
        <f>LOOKUP($A1364,'DATA SHEET'!$A$2:$A$253,'DATA SHEET'!$T$2:$T$253)</f>
        <v>SMALL</v>
      </c>
      <c r="J1364" t="str">
        <f>LOOKUP($A1364,'DATA SHEET'!$A$2:$A$253,'DATA SHEET'!$R$2:$R$253)</f>
        <v>YES</v>
      </c>
      <c r="K1364" t="str">
        <f>LOOKUP($A1364,'DATA SHEET'!$A$2:$A$253,'DATA SHEET'!$O$2:$O$253)</f>
        <v>Commercial</v>
      </c>
      <c r="L1364" t="s">
        <v>15</v>
      </c>
      <c r="M1364">
        <v>0</v>
      </c>
      <c r="N1364" t="s">
        <v>16</v>
      </c>
      <c r="O1364">
        <v>0.25800000000000001</v>
      </c>
    </row>
    <row r="1365" spans="1:15" x14ac:dyDescent="0.25">
      <c r="A1365" s="1" t="s">
        <v>73</v>
      </c>
      <c r="B1365" t="s">
        <v>74</v>
      </c>
      <c r="C1365" t="str">
        <f>LOOKUP(A1365,'DATA SHEET'!$A$2:$A$253,'DATA SHEET'!$E$2:$E$253)</f>
        <v>20227863</v>
      </c>
      <c r="D1365">
        <f>LOOKUP(A1365,'DATA SHEET'!$A$2:$A$253,'DATA SHEET'!$G$2:$G$253)</f>
        <v>8.5333333333333332</v>
      </c>
      <c r="E1365" t="str">
        <f>LOOKUP($A1365,'DATA SHEET'!$A$2:$A$253,'DATA SHEET'!$H$2:$H$253)</f>
        <v>43.114516</v>
      </c>
      <c r="F1365" t="str">
        <f>LOOKUP($A1365,'DATA SHEET'!$A$2:$A$253,'DATA SHEET'!$I$2:$I$253)</f>
        <v xml:space="preserve"> -79.113412</v>
      </c>
      <c r="G1365">
        <f>LOOKUP($A1365,'DATA SHEET'!$A$2:$A$253,'DATA SHEET'!$J$2:$J$253)</f>
        <v>20</v>
      </c>
      <c r="H1365" t="str">
        <f>LOOKUP($A1365,'DATA SHEET'!$A$2:$A$253,'DATA SHEET'!$K$2:$K$253)</f>
        <v>Partly Cloudy</v>
      </c>
      <c r="I1365" t="str">
        <f>LOOKUP($A1365,'DATA SHEET'!$A$2:$A$253,'DATA SHEET'!$T$2:$T$253)</f>
        <v>SMALL</v>
      </c>
      <c r="J1365" t="str">
        <f>LOOKUP($A1365,'DATA SHEET'!$A$2:$A$253,'DATA SHEET'!$R$2:$R$253)</f>
        <v>YES</v>
      </c>
      <c r="K1365" t="str">
        <f>LOOKUP($A1365,'DATA SHEET'!$A$2:$A$253,'DATA SHEET'!$O$2:$O$253)</f>
        <v>Commercial</v>
      </c>
      <c r="L1365" t="s">
        <v>15</v>
      </c>
      <c r="M1365">
        <v>0</v>
      </c>
      <c r="N1365" t="s">
        <v>16</v>
      </c>
      <c r="O1365">
        <v>0.26300000000000001</v>
      </c>
    </row>
    <row r="1366" spans="1:15" x14ac:dyDescent="0.25">
      <c r="A1366" s="1" t="s">
        <v>73</v>
      </c>
      <c r="B1366" t="s">
        <v>74</v>
      </c>
      <c r="C1366" t="str">
        <f>LOOKUP(A1366,'DATA SHEET'!$A$2:$A$253,'DATA SHEET'!$E$2:$E$253)</f>
        <v>20227863</v>
      </c>
      <c r="D1366">
        <f>LOOKUP(A1366,'DATA SHEET'!$A$2:$A$253,'DATA SHEET'!$G$2:$G$253)</f>
        <v>8.5333333333333332</v>
      </c>
      <c r="E1366" t="str">
        <f>LOOKUP($A1366,'DATA SHEET'!$A$2:$A$253,'DATA SHEET'!$H$2:$H$253)</f>
        <v>43.114516</v>
      </c>
      <c r="F1366" t="str">
        <f>LOOKUP($A1366,'DATA SHEET'!$A$2:$A$253,'DATA SHEET'!$I$2:$I$253)</f>
        <v xml:space="preserve"> -79.113412</v>
      </c>
      <c r="G1366">
        <f>LOOKUP($A1366,'DATA SHEET'!$A$2:$A$253,'DATA SHEET'!$J$2:$J$253)</f>
        <v>20</v>
      </c>
      <c r="H1366" t="str">
        <f>LOOKUP($A1366,'DATA SHEET'!$A$2:$A$253,'DATA SHEET'!$K$2:$K$253)</f>
        <v>Partly Cloudy</v>
      </c>
      <c r="I1366" t="str">
        <f>LOOKUP($A1366,'DATA SHEET'!$A$2:$A$253,'DATA SHEET'!$T$2:$T$253)</f>
        <v>SMALL</v>
      </c>
      <c r="J1366" t="str">
        <f>LOOKUP($A1366,'DATA SHEET'!$A$2:$A$253,'DATA SHEET'!$R$2:$R$253)</f>
        <v>YES</v>
      </c>
      <c r="K1366" t="str">
        <f>LOOKUP($A1366,'DATA SHEET'!$A$2:$A$253,'DATA SHEET'!$O$2:$O$253)</f>
        <v>Commercial</v>
      </c>
      <c r="L1366" t="s">
        <v>15</v>
      </c>
      <c r="M1366">
        <v>0</v>
      </c>
      <c r="N1366" t="s">
        <v>16</v>
      </c>
      <c r="O1366">
        <v>0.23100000000000001</v>
      </c>
    </row>
    <row r="1367" spans="1:15" x14ac:dyDescent="0.25">
      <c r="A1367" s="1" t="s">
        <v>73</v>
      </c>
      <c r="B1367" t="s">
        <v>74</v>
      </c>
      <c r="C1367" t="str">
        <f>LOOKUP(A1367,'DATA SHEET'!$A$2:$A$253,'DATA SHEET'!$E$2:$E$253)</f>
        <v>20227863</v>
      </c>
      <c r="D1367">
        <f>LOOKUP(A1367,'DATA SHEET'!$A$2:$A$253,'DATA SHEET'!$G$2:$G$253)</f>
        <v>8.5333333333333332</v>
      </c>
      <c r="E1367" t="str">
        <f>LOOKUP($A1367,'DATA SHEET'!$A$2:$A$253,'DATA SHEET'!$H$2:$H$253)</f>
        <v>43.114516</v>
      </c>
      <c r="F1367" t="str">
        <f>LOOKUP($A1367,'DATA SHEET'!$A$2:$A$253,'DATA SHEET'!$I$2:$I$253)</f>
        <v xml:space="preserve"> -79.113412</v>
      </c>
      <c r="G1367">
        <f>LOOKUP($A1367,'DATA SHEET'!$A$2:$A$253,'DATA SHEET'!$J$2:$J$253)</f>
        <v>20</v>
      </c>
      <c r="H1367" t="str">
        <f>LOOKUP($A1367,'DATA SHEET'!$A$2:$A$253,'DATA SHEET'!$K$2:$K$253)</f>
        <v>Partly Cloudy</v>
      </c>
      <c r="I1367" t="str">
        <f>LOOKUP($A1367,'DATA SHEET'!$A$2:$A$253,'DATA SHEET'!$T$2:$T$253)</f>
        <v>SMALL</v>
      </c>
      <c r="J1367" t="str">
        <f>LOOKUP($A1367,'DATA SHEET'!$A$2:$A$253,'DATA SHEET'!$R$2:$R$253)</f>
        <v>YES</v>
      </c>
      <c r="K1367" t="str">
        <f>LOOKUP($A1367,'DATA SHEET'!$A$2:$A$253,'DATA SHEET'!$O$2:$O$253)</f>
        <v>Commercial</v>
      </c>
      <c r="L1367" t="s">
        <v>15</v>
      </c>
      <c r="M1367">
        <v>0</v>
      </c>
      <c r="N1367" t="s">
        <v>16</v>
      </c>
      <c r="O1367">
        <v>0.501</v>
      </c>
    </row>
    <row r="1368" spans="1:15" x14ac:dyDescent="0.25">
      <c r="A1368" s="1" t="s">
        <v>73</v>
      </c>
      <c r="B1368" t="s">
        <v>74</v>
      </c>
      <c r="C1368" t="str">
        <f>LOOKUP(A1368,'DATA SHEET'!$A$2:$A$253,'DATA SHEET'!$E$2:$E$253)</f>
        <v>20227863</v>
      </c>
      <c r="D1368">
        <f>LOOKUP(A1368,'DATA SHEET'!$A$2:$A$253,'DATA SHEET'!$G$2:$G$253)</f>
        <v>8.5333333333333332</v>
      </c>
      <c r="E1368" t="str">
        <f>LOOKUP($A1368,'DATA SHEET'!$A$2:$A$253,'DATA SHEET'!$H$2:$H$253)</f>
        <v>43.114516</v>
      </c>
      <c r="F1368" t="str">
        <f>LOOKUP($A1368,'DATA SHEET'!$A$2:$A$253,'DATA SHEET'!$I$2:$I$253)</f>
        <v xml:space="preserve"> -79.113412</v>
      </c>
      <c r="G1368">
        <f>LOOKUP($A1368,'DATA SHEET'!$A$2:$A$253,'DATA SHEET'!$J$2:$J$253)</f>
        <v>20</v>
      </c>
      <c r="H1368" t="str">
        <f>LOOKUP($A1368,'DATA SHEET'!$A$2:$A$253,'DATA SHEET'!$K$2:$K$253)</f>
        <v>Partly Cloudy</v>
      </c>
      <c r="I1368" t="str">
        <f>LOOKUP($A1368,'DATA SHEET'!$A$2:$A$253,'DATA SHEET'!$T$2:$T$253)</f>
        <v>SMALL</v>
      </c>
      <c r="J1368" t="str">
        <f>LOOKUP($A1368,'DATA SHEET'!$A$2:$A$253,'DATA SHEET'!$R$2:$R$253)</f>
        <v>YES</v>
      </c>
      <c r="K1368" t="str">
        <f>LOOKUP($A1368,'DATA SHEET'!$A$2:$A$253,'DATA SHEET'!$O$2:$O$253)</f>
        <v>Commercial</v>
      </c>
      <c r="L1368" t="s">
        <v>15</v>
      </c>
      <c r="M1368">
        <v>0</v>
      </c>
      <c r="N1368" t="s">
        <v>16</v>
      </c>
      <c r="O1368">
        <v>0.73599999999999999</v>
      </c>
    </row>
    <row r="1369" spans="1:15" x14ac:dyDescent="0.25">
      <c r="A1369" s="1" t="s">
        <v>73</v>
      </c>
      <c r="B1369" t="s">
        <v>74</v>
      </c>
      <c r="C1369" t="str">
        <f>LOOKUP(A1369,'DATA SHEET'!$A$2:$A$253,'DATA SHEET'!$E$2:$E$253)</f>
        <v>20227863</v>
      </c>
      <c r="D1369">
        <f>LOOKUP(A1369,'DATA SHEET'!$A$2:$A$253,'DATA SHEET'!$G$2:$G$253)</f>
        <v>8.5333333333333332</v>
      </c>
      <c r="E1369" t="str">
        <f>LOOKUP($A1369,'DATA SHEET'!$A$2:$A$253,'DATA SHEET'!$H$2:$H$253)</f>
        <v>43.114516</v>
      </c>
      <c r="F1369" t="str">
        <f>LOOKUP($A1369,'DATA SHEET'!$A$2:$A$253,'DATA SHEET'!$I$2:$I$253)</f>
        <v xml:space="preserve"> -79.113412</v>
      </c>
      <c r="G1369">
        <f>LOOKUP($A1369,'DATA SHEET'!$A$2:$A$253,'DATA SHEET'!$J$2:$J$253)</f>
        <v>20</v>
      </c>
      <c r="H1369" t="str">
        <f>LOOKUP($A1369,'DATA SHEET'!$A$2:$A$253,'DATA SHEET'!$K$2:$K$253)</f>
        <v>Partly Cloudy</v>
      </c>
      <c r="I1369" t="str">
        <f>LOOKUP($A1369,'DATA SHEET'!$A$2:$A$253,'DATA SHEET'!$T$2:$T$253)</f>
        <v>SMALL</v>
      </c>
      <c r="J1369" t="str">
        <f>LOOKUP($A1369,'DATA SHEET'!$A$2:$A$253,'DATA SHEET'!$R$2:$R$253)</f>
        <v>YES</v>
      </c>
      <c r="K1369" t="str">
        <f>LOOKUP($A1369,'DATA SHEET'!$A$2:$A$253,'DATA SHEET'!$O$2:$O$253)</f>
        <v>Commercial</v>
      </c>
      <c r="L1369" t="s">
        <v>15</v>
      </c>
      <c r="M1369">
        <v>0</v>
      </c>
      <c r="N1369" t="s">
        <v>16</v>
      </c>
      <c r="O1369">
        <v>2.2389999999999999</v>
      </c>
    </row>
    <row r="1370" spans="1:15" x14ac:dyDescent="0.25">
      <c r="A1370" s="1" t="s">
        <v>73</v>
      </c>
      <c r="B1370" t="s">
        <v>74</v>
      </c>
      <c r="C1370" t="str">
        <f>LOOKUP(A1370,'DATA SHEET'!$A$2:$A$253,'DATA SHEET'!$E$2:$E$253)</f>
        <v>20227863</v>
      </c>
      <c r="D1370">
        <f>LOOKUP(A1370,'DATA SHEET'!$A$2:$A$253,'DATA SHEET'!$G$2:$G$253)</f>
        <v>8.5333333333333332</v>
      </c>
      <c r="E1370" t="str">
        <f>LOOKUP($A1370,'DATA SHEET'!$A$2:$A$253,'DATA SHEET'!$H$2:$H$253)</f>
        <v>43.114516</v>
      </c>
      <c r="F1370" t="str">
        <f>LOOKUP($A1370,'DATA SHEET'!$A$2:$A$253,'DATA SHEET'!$I$2:$I$253)</f>
        <v xml:space="preserve"> -79.113412</v>
      </c>
      <c r="G1370">
        <f>LOOKUP($A1370,'DATA SHEET'!$A$2:$A$253,'DATA SHEET'!$J$2:$J$253)</f>
        <v>20</v>
      </c>
      <c r="H1370" t="str">
        <f>LOOKUP($A1370,'DATA SHEET'!$A$2:$A$253,'DATA SHEET'!$K$2:$K$253)</f>
        <v>Partly Cloudy</v>
      </c>
      <c r="I1370" t="str">
        <f>LOOKUP($A1370,'DATA SHEET'!$A$2:$A$253,'DATA SHEET'!$T$2:$T$253)</f>
        <v>SMALL</v>
      </c>
      <c r="J1370" t="str">
        <f>LOOKUP($A1370,'DATA SHEET'!$A$2:$A$253,'DATA SHEET'!$R$2:$R$253)</f>
        <v>YES</v>
      </c>
      <c r="K1370" t="str">
        <f>LOOKUP($A1370,'DATA SHEET'!$A$2:$A$253,'DATA SHEET'!$O$2:$O$253)</f>
        <v>Commercial</v>
      </c>
      <c r="L1370" t="s">
        <v>15</v>
      </c>
      <c r="M1370">
        <v>0</v>
      </c>
      <c r="N1370" t="s">
        <v>16</v>
      </c>
      <c r="O1370">
        <v>0.496</v>
      </c>
    </row>
    <row r="1371" spans="1:15" x14ac:dyDescent="0.25">
      <c r="A1371" s="1" t="s">
        <v>73</v>
      </c>
      <c r="B1371" t="s">
        <v>74</v>
      </c>
      <c r="C1371" t="str">
        <f>LOOKUP(A1371,'DATA SHEET'!$A$2:$A$253,'DATA SHEET'!$E$2:$E$253)</f>
        <v>20227863</v>
      </c>
      <c r="D1371">
        <f>LOOKUP(A1371,'DATA SHEET'!$A$2:$A$253,'DATA SHEET'!$G$2:$G$253)</f>
        <v>8.5333333333333332</v>
      </c>
      <c r="E1371" t="str">
        <f>LOOKUP($A1371,'DATA SHEET'!$A$2:$A$253,'DATA SHEET'!$H$2:$H$253)</f>
        <v>43.114516</v>
      </c>
      <c r="F1371" t="str">
        <f>LOOKUP($A1371,'DATA SHEET'!$A$2:$A$253,'DATA SHEET'!$I$2:$I$253)</f>
        <v xml:space="preserve"> -79.113412</v>
      </c>
      <c r="G1371">
        <f>LOOKUP($A1371,'DATA SHEET'!$A$2:$A$253,'DATA SHEET'!$J$2:$J$253)</f>
        <v>20</v>
      </c>
      <c r="H1371" t="str">
        <f>LOOKUP($A1371,'DATA SHEET'!$A$2:$A$253,'DATA SHEET'!$K$2:$K$253)</f>
        <v>Partly Cloudy</v>
      </c>
      <c r="I1371" t="str">
        <f>LOOKUP($A1371,'DATA SHEET'!$A$2:$A$253,'DATA SHEET'!$T$2:$T$253)</f>
        <v>SMALL</v>
      </c>
      <c r="J1371" t="str">
        <f>LOOKUP($A1371,'DATA SHEET'!$A$2:$A$253,'DATA SHEET'!$R$2:$R$253)</f>
        <v>YES</v>
      </c>
      <c r="K1371" t="str">
        <f>LOOKUP($A1371,'DATA SHEET'!$A$2:$A$253,'DATA SHEET'!$O$2:$O$253)</f>
        <v>Commercial</v>
      </c>
      <c r="L1371" t="s">
        <v>15</v>
      </c>
      <c r="M1371">
        <v>0</v>
      </c>
      <c r="N1371" t="s">
        <v>16</v>
      </c>
      <c r="O1371">
        <v>1.998</v>
      </c>
    </row>
    <row r="1372" spans="1:15" x14ac:dyDescent="0.25">
      <c r="A1372" s="1" t="s">
        <v>73</v>
      </c>
      <c r="B1372" t="s">
        <v>74</v>
      </c>
      <c r="C1372" t="str">
        <f>LOOKUP(A1372,'DATA SHEET'!$A$2:$A$253,'DATA SHEET'!$E$2:$E$253)</f>
        <v>20227863</v>
      </c>
      <c r="D1372">
        <f>LOOKUP(A1372,'DATA SHEET'!$A$2:$A$253,'DATA SHEET'!$G$2:$G$253)</f>
        <v>8.5333333333333332</v>
      </c>
      <c r="E1372" t="str">
        <f>LOOKUP($A1372,'DATA SHEET'!$A$2:$A$253,'DATA SHEET'!$H$2:$H$253)</f>
        <v>43.114516</v>
      </c>
      <c r="F1372" t="str">
        <f>LOOKUP($A1372,'DATA SHEET'!$A$2:$A$253,'DATA SHEET'!$I$2:$I$253)</f>
        <v xml:space="preserve"> -79.113412</v>
      </c>
      <c r="G1372">
        <f>LOOKUP($A1372,'DATA SHEET'!$A$2:$A$253,'DATA SHEET'!$J$2:$J$253)</f>
        <v>20</v>
      </c>
      <c r="H1372" t="str">
        <f>LOOKUP($A1372,'DATA SHEET'!$A$2:$A$253,'DATA SHEET'!$K$2:$K$253)</f>
        <v>Partly Cloudy</v>
      </c>
      <c r="I1372" t="str">
        <f>LOOKUP($A1372,'DATA SHEET'!$A$2:$A$253,'DATA SHEET'!$T$2:$T$253)</f>
        <v>SMALL</v>
      </c>
      <c r="J1372" t="str">
        <f>LOOKUP($A1372,'DATA SHEET'!$A$2:$A$253,'DATA SHEET'!$R$2:$R$253)</f>
        <v>YES</v>
      </c>
      <c r="K1372" t="str">
        <f>LOOKUP($A1372,'DATA SHEET'!$A$2:$A$253,'DATA SHEET'!$O$2:$O$253)</f>
        <v>Commercial</v>
      </c>
      <c r="L1372" t="s">
        <v>15</v>
      </c>
      <c r="M1372">
        <v>0</v>
      </c>
      <c r="N1372" t="s">
        <v>16</v>
      </c>
      <c r="O1372">
        <v>0.74199999999999999</v>
      </c>
    </row>
    <row r="1373" spans="1:15" x14ac:dyDescent="0.25">
      <c r="A1373" s="1" t="s">
        <v>73</v>
      </c>
      <c r="B1373" t="s">
        <v>74</v>
      </c>
      <c r="C1373" t="str">
        <f>LOOKUP(A1373,'DATA SHEET'!$A$2:$A$253,'DATA SHEET'!$E$2:$E$253)</f>
        <v>20227863</v>
      </c>
      <c r="D1373">
        <f>LOOKUP(A1373,'DATA SHEET'!$A$2:$A$253,'DATA SHEET'!$G$2:$G$253)</f>
        <v>8.5333333333333332</v>
      </c>
      <c r="E1373" t="str">
        <f>LOOKUP($A1373,'DATA SHEET'!$A$2:$A$253,'DATA SHEET'!$H$2:$H$253)</f>
        <v>43.114516</v>
      </c>
      <c r="F1373" t="str">
        <f>LOOKUP($A1373,'DATA SHEET'!$A$2:$A$253,'DATA SHEET'!$I$2:$I$253)</f>
        <v xml:space="preserve"> -79.113412</v>
      </c>
      <c r="G1373">
        <f>LOOKUP($A1373,'DATA SHEET'!$A$2:$A$253,'DATA SHEET'!$J$2:$J$253)</f>
        <v>20</v>
      </c>
      <c r="H1373" t="str">
        <f>LOOKUP($A1373,'DATA SHEET'!$A$2:$A$253,'DATA SHEET'!$K$2:$K$253)</f>
        <v>Partly Cloudy</v>
      </c>
      <c r="I1373" t="str">
        <f>LOOKUP($A1373,'DATA SHEET'!$A$2:$A$253,'DATA SHEET'!$T$2:$T$253)</f>
        <v>SMALL</v>
      </c>
      <c r="J1373" t="str">
        <f>LOOKUP($A1373,'DATA SHEET'!$A$2:$A$253,'DATA SHEET'!$R$2:$R$253)</f>
        <v>YES</v>
      </c>
      <c r="K1373" t="str">
        <f>LOOKUP($A1373,'DATA SHEET'!$A$2:$A$253,'DATA SHEET'!$O$2:$O$253)</f>
        <v>Commercial</v>
      </c>
      <c r="L1373" t="s">
        <v>15</v>
      </c>
      <c r="M1373">
        <v>0</v>
      </c>
      <c r="N1373" t="s">
        <v>16</v>
      </c>
      <c r="O1373">
        <v>1.4990000000000001</v>
      </c>
    </row>
    <row r="1374" spans="1:15" x14ac:dyDescent="0.25">
      <c r="A1374" s="1" t="s">
        <v>73</v>
      </c>
      <c r="B1374" t="s">
        <v>74</v>
      </c>
      <c r="C1374" t="str">
        <f>LOOKUP(A1374,'DATA SHEET'!$A$2:$A$253,'DATA SHEET'!$E$2:$E$253)</f>
        <v>20227863</v>
      </c>
      <c r="D1374">
        <f>LOOKUP(A1374,'DATA SHEET'!$A$2:$A$253,'DATA SHEET'!$G$2:$G$253)</f>
        <v>8.5333333333333332</v>
      </c>
      <c r="E1374" t="str">
        <f>LOOKUP($A1374,'DATA SHEET'!$A$2:$A$253,'DATA SHEET'!$H$2:$H$253)</f>
        <v>43.114516</v>
      </c>
      <c r="F1374" t="str">
        <f>LOOKUP($A1374,'DATA SHEET'!$A$2:$A$253,'DATA SHEET'!$I$2:$I$253)</f>
        <v xml:space="preserve"> -79.113412</v>
      </c>
      <c r="G1374">
        <f>LOOKUP($A1374,'DATA SHEET'!$A$2:$A$253,'DATA SHEET'!$J$2:$J$253)</f>
        <v>20</v>
      </c>
      <c r="H1374" t="str">
        <f>LOOKUP($A1374,'DATA SHEET'!$A$2:$A$253,'DATA SHEET'!$K$2:$K$253)</f>
        <v>Partly Cloudy</v>
      </c>
      <c r="I1374" t="str">
        <f>LOOKUP($A1374,'DATA SHEET'!$A$2:$A$253,'DATA SHEET'!$T$2:$T$253)</f>
        <v>SMALL</v>
      </c>
      <c r="J1374" t="str">
        <f>LOOKUP($A1374,'DATA SHEET'!$A$2:$A$253,'DATA SHEET'!$R$2:$R$253)</f>
        <v>YES</v>
      </c>
      <c r="K1374" t="str">
        <f>LOOKUP($A1374,'DATA SHEET'!$A$2:$A$253,'DATA SHEET'!$O$2:$O$253)</f>
        <v>Commercial</v>
      </c>
      <c r="L1374" t="s">
        <v>15</v>
      </c>
      <c r="M1374">
        <v>0</v>
      </c>
      <c r="N1374" t="s">
        <v>16</v>
      </c>
      <c r="O1374">
        <v>1.4970000000000001</v>
      </c>
    </row>
    <row r="1375" spans="1:15" x14ac:dyDescent="0.25">
      <c r="A1375" s="1" t="s">
        <v>73</v>
      </c>
      <c r="B1375" t="s">
        <v>74</v>
      </c>
      <c r="C1375" t="str">
        <f>LOOKUP(A1375,'DATA SHEET'!$A$2:$A$253,'DATA SHEET'!$E$2:$E$253)</f>
        <v>20227863</v>
      </c>
      <c r="D1375">
        <f>LOOKUP(A1375,'DATA SHEET'!$A$2:$A$253,'DATA SHEET'!$G$2:$G$253)</f>
        <v>8.5333333333333332</v>
      </c>
      <c r="E1375" t="str">
        <f>LOOKUP($A1375,'DATA SHEET'!$A$2:$A$253,'DATA SHEET'!$H$2:$H$253)</f>
        <v>43.114516</v>
      </c>
      <c r="F1375" t="str">
        <f>LOOKUP($A1375,'DATA SHEET'!$A$2:$A$253,'DATA SHEET'!$I$2:$I$253)</f>
        <v xml:space="preserve"> -79.113412</v>
      </c>
      <c r="G1375">
        <f>LOOKUP($A1375,'DATA SHEET'!$A$2:$A$253,'DATA SHEET'!$J$2:$J$253)</f>
        <v>20</v>
      </c>
      <c r="H1375" t="str">
        <f>LOOKUP($A1375,'DATA SHEET'!$A$2:$A$253,'DATA SHEET'!$K$2:$K$253)</f>
        <v>Partly Cloudy</v>
      </c>
      <c r="I1375" t="str">
        <f>LOOKUP($A1375,'DATA SHEET'!$A$2:$A$253,'DATA SHEET'!$T$2:$T$253)</f>
        <v>SMALL</v>
      </c>
      <c r="J1375" t="str">
        <f>LOOKUP($A1375,'DATA SHEET'!$A$2:$A$253,'DATA SHEET'!$R$2:$R$253)</f>
        <v>YES</v>
      </c>
      <c r="K1375" t="str">
        <f>LOOKUP($A1375,'DATA SHEET'!$A$2:$A$253,'DATA SHEET'!$O$2:$O$253)</f>
        <v>Commercial</v>
      </c>
      <c r="L1375" t="s">
        <v>15</v>
      </c>
      <c r="M1375">
        <v>0</v>
      </c>
      <c r="N1375" t="s">
        <v>16</v>
      </c>
      <c r="O1375">
        <v>1.2410000000000001</v>
      </c>
    </row>
    <row r="1376" spans="1:15" x14ac:dyDescent="0.25">
      <c r="A1376" s="1" t="s">
        <v>73</v>
      </c>
      <c r="B1376" t="s">
        <v>74</v>
      </c>
      <c r="C1376" t="str">
        <f>LOOKUP(A1376,'DATA SHEET'!$A$2:$A$253,'DATA SHEET'!$E$2:$E$253)</f>
        <v>20227863</v>
      </c>
      <c r="D1376">
        <f>LOOKUP(A1376,'DATA SHEET'!$A$2:$A$253,'DATA SHEET'!$G$2:$G$253)</f>
        <v>8.5333333333333332</v>
      </c>
      <c r="E1376" t="str">
        <f>LOOKUP($A1376,'DATA SHEET'!$A$2:$A$253,'DATA SHEET'!$H$2:$H$253)</f>
        <v>43.114516</v>
      </c>
      <c r="F1376" t="str">
        <f>LOOKUP($A1376,'DATA SHEET'!$A$2:$A$253,'DATA SHEET'!$I$2:$I$253)</f>
        <v xml:space="preserve"> -79.113412</v>
      </c>
      <c r="G1376">
        <f>LOOKUP($A1376,'DATA SHEET'!$A$2:$A$253,'DATA SHEET'!$J$2:$J$253)</f>
        <v>20</v>
      </c>
      <c r="H1376" t="str">
        <f>LOOKUP($A1376,'DATA SHEET'!$A$2:$A$253,'DATA SHEET'!$K$2:$K$253)</f>
        <v>Partly Cloudy</v>
      </c>
      <c r="I1376" t="str">
        <f>LOOKUP($A1376,'DATA SHEET'!$A$2:$A$253,'DATA SHEET'!$T$2:$T$253)</f>
        <v>SMALL</v>
      </c>
      <c r="J1376" t="str">
        <f>LOOKUP($A1376,'DATA SHEET'!$A$2:$A$253,'DATA SHEET'!$R$2:$R$253)</f>
        <v>YES</v>
      </c>
      <c r="K1376" t="str">
        <f>LOOKUP($A1376,'DATA SHEET'!$A$2:$A$253,'DATA SHEET'!$O$2:$O$253)</f>
        <v>Commercial</v>
      </c>
      <c r="L1376" t="s">
        <v>15</v>
      </c>
      <c r="M1376">
        <v>0</v>
      </c>
      <c r="N1376" t="s">
        <v>16</v>
      </c>
      <c r="O1376">
        <v>0.75600000000000001</v>
      </c>
    </row>
    <row r="1377" spans="1:15" x14ac:dyDescent="0.25">
      <c r="A1377" s="1" t="s">
        <v>73</v>
      </c>
      <c r="B1377" t="s">
        <v>74</v>
      </c>
      <c r="C1377" t="str">
        <f>LOOKUP(A1377,'DATA SHEET'!$A$2:$A$253,'DATA SHEET'!$E$2:$E$253)</f>
        <v>20227863</v>
      </c>
      <c r="D1377">
        <f>LOOKUP(A1377,'DATA SHEET'!$A$2:$A$253,'DATA SHEET'!$G$2:$G$253)</f>
        <v>8.5333333333333332</v>
      </c>
      <c r="E1377" t="str">
        <f>LOOKUP($A1377,'DATA SHEET'!$A$2:$A$253,'DATA SHEET'!$H$2:$H$253)</f>
        <v>43.114516</v>
      </c>
      <c r="F1377" t="str">
        <f>LOOKUP($A1377,'DATA SHEET'!$A$2:$A$253,'DATA SHEET'!$I$2:$I$253)</f>
        <v xml:space="preserve"> -79.113412</v>
      </c>
      <c r="G1377">
        <f>LOOKUP($A1377,'DATA SHEET'!$A$2:$A$253,'DATA SHEET'!$J$2:$J$253)</f>
        <v>20</v>
      </c>
      <c r="H1377" t="str">
        <f>LOOKUP($A1377,'DATA SHEET'!$A$2:$A$253,'DATA SHEET'!$K$2:$K$253)</f>
        <v>Partly Cloudy</v>
      </c>
      <c r="I1377" t="str">
        <f>LOOKUP($A1377,'DATA SHEET'!$A$2:$A$253,'DATA SHEET'!$T$2:$T$253)</f>
        <v>SMALL</v>
      </c>
      <c r="J1377" t="str">
        <f>LOOKUP($A1377,'DATA SHEET'!$A$2:$A$253,'DATA SHEET'!$R$2:$R$253)</f>
        <v>YES</v>
      </c>
      <c r="K1377" t="str">
        <f>LOOKUP($A1377,'DATA SHEET'!$A$2:$A$253,'DATA SHEET'!$O$2:$O$253)</f>
        <v>Commercial</v>
      </c>
      <c r="L1377" t="s">
        <v>15</v>
      </c>
      <c r="M1377">
        <v>0</v>
      </c>
      <c r="N1377" t="s">
        <v>16</v>
      </c>
      <c r="O1377">
        <v>1.7989999999999999</v>
      </c>
    </row>
    <row r="1378" spans="1:15" x14ac:dyDescent="0.25">
      <c r="A1378" s="1" t="s">
        <v>73</v>
      </c>
      <c r="B1378" t="s">
        <v>74</v>
      </c>
      <c r="C1378" t="str">
        <f>LOOKUP(A1378,'DATA SHEET'!$A$2:$A$253,'DATA SHEET'!$E$2:$E$253)</f>
        <v>20227863</v>
      </c>
      <c r="D1378">
        <f>LOOKUP(A1378,'DATA SHEET'!$A$2:$A$253,'DATA SHEET'!$G$2:$G$253)</f>
        <v>8.5333333333333332</v>
      </c>
      <c r="E1378" t="str">
        <f>LOOKUP($A1378,'DATA SHEET'!$A$2:$A$253,'DATA SHEET'!$H$2:$H$253)</f>
        <v>43.114516</v>
      </c>
      <c r="F1378" t="str">
        <f>LOOKUP($A1378,'DATA SHEET'!$A$2:$A$253,'DATA SHEET'!$I$2:$I$253)</f>
        <v xml:space="preserve"> -79.113412</v>
      </c>
      <c r="G1378">
        <f>LOOKUP($A1378,'DATA SHEET'!$A$2:$A$253,'DATA SHEET'!$J$2:$J$253)</f>
        <v>20</v>
      </c>
      <c r="H1378" t="str">
        <f>LOOKUP($A1378,'DATA SHEET'!$A$2:$A$253,'DATA SHEET'!$K$2:$K$253)</f>
        <v>Partly Cloudy</v>
      </c>
      <c r="I1378" t="str">
        <f>LOOKUP($A1378,'DATA SHEET'!$A$2:$A$253,'DATA SHEET'!$T$2:$T$253)</f>
        <v>SMALL</v>
      </c>
      <c r="J1378" t="str">
        <f>LOOKUP($A1378,'DATA SHEET'!$A$2:$A$253,'DATA SHEET'!$R$2:$R$253)</f>
        <v>YES</v>
      </c>
      <c r="K1378" t="str">
        <f>LOOKUP($A1378,'DATA SHEET'!$A$2:$A$253,'DATA SHEET'!$O$2:$O$253)</f>
        <v>Commercial</v>
      </c>
      <c r="L1378" t="s">
        <v>15</v>
      </c>
      <c r="M1378">
        <v>0</v>
      </c>
      <c r="N1378" t="s">
        <v>16</v>
      </c>
      <c r="O1378">
        <v>2.2589999999999999</v>
      </c>
    </row>
    <row r="1379" spans="1:15" x14ac:dyDescent="0.25">
      <c r="A1379" s="1" t="s">
        <v>73</v>
      </c>
      <c r="B1379" t="s">
        <v>74</v>
      </c>
      <c r="C1379" t="str">
        <f>LOOKUP(A1379,'DATA SHEET'!$A$2:$A$253,'DATA SHEET'!$E$2:$E$253)</f>
        <v>20227863</v>
      </c>
      <c r="D1379">
        <f>LOOKUP(A1379,'DATA SHEET'!$A$2:$A$253,'DATA SHEET'!$G$2:$G$253)</f>
        <v>8.5333333333333332</v>
      </c>
      <c r="E1379" t="str">
        <f>LOOKUP($A1379,'DATA SHEET'!$A$2:$A$253,'DATA SHEET'!$H$2:$H$253)</f>
        <v>43.114516</v>
      </c>
      <c r="F1379" t="str">
        <f>LOOKUP($A1379,'DATA SHEET'!$A$2:$A$253,'DATA SHEET'!$I$2:$I$253)</f>
        <v xml:space="preserve"> -79.113412</v>
      </c>
      <c r="G1379">
        <f>LOOKUP($A1379,'DATA SHEET'!$A$2:$A$253,'DATA SHEET'!$J$2:$J$253)</f>
        <v>20</v>
      </c>
      <c r="H1379" t="str">
        <f>LOOKUP($A1379,'DATA SHEET'!$A$2:$A$253,'DATA SHEET'!$K$2:$K$253)</f>
        <v>Partly Cloudy</v>
      </c>
      <c r="I1379" t="str">
        <f>LOOKUP($A1379,'DATA SHEET'!$A$2:$A$253,'DATA SHEET'!$T$2:$T$253)</f>
        <v>SMALL</v>
      </c>
      <c r="J1379" t="str">
        <f>LOOKUP($A1379,'DATA SHEET'!$A$2:$A$253,'DATA SHEET'!$R$2:$R$253)</f>
        <v>YES</v>
      </c>
      <c r="K1379" t="str">
        <f>LOOKUP($A1379,'DATA SHEET'!$A$2:$A$253,'DATA SHEET'!$O$2:$O$253)</f>
        <v>Commercial</v>
      </c>
      <c r="L1379" t="s">
        <v>15</v>
      </c>
      <c r="M1379">
        <v>0</v>
      </c>
      <c r="N1379" t="s">
        <v>16</v>
      </c>
      <c r="O1379">
        <v>1.9990000000000001</v>
      </c>
    </row>
    <row r="1380" spans="1:15" x14ac:dyDescent="0.25">
      <c r="A1380" s="1" t="s">
        <v>73</v>
      </c>
      <c r="B1380" t="s">
        <v>74</v>
      </c>
      <c r="C1380" t="str">
        <f>LOOKUP(A1380,'DATA SHEET'!$A$2:$A$253,'DATA SHEET'!$E$2:$E$253)</f>
        <v>20227863</v>
      </c>
      <c r="D1380">
        <f>LOOKUP(A1380,'DATA SHEET'!$A$2:$A$253,'DATA SHEET'!$G$2:$G$253)</f>
        <v>8.5333333333333332</v>
      </c>
      <c r="E1380" t="str">
        <f>LOOKUP($A1380,'DATA SHEET'!$A$2:$A$253,'DATA SHEET'!$H$2:$H$253)</f>
        <v>43.114516</v>
      </c>
      <c r="F1380" t="str">
        <f>LOOKUP($A1380,'DATA SHEET'!$A$2:$A$253,'DATA SHEET'!$I$2:$I$253)</f>
        <v xml:space="preserve"> -79.113412</v>
      </c>
      <c r="G1380">
        <f>LOOKUP($A1380,'DATA SHEET'!$A$2:$A$253,'DATA SHEET'!$J$2:$J$253)</f>
        <v>20</v>
      </c>
      <c r="H1380" t="str">
        <f>LOOKUP($A1380,'DATA SHEET'!$A$2:$A$253,'DATA SHEET'!$K$2:$K$253)</f>
        <v>Partly Cloudy</v>
      </c>
      <c r="I1380" t="str">
        <f>LOOKUP($A1380,'DATA SHEET'!$A$2:$A$253,'DATA SHEET'!$T$2:$T$253)</f>
        <v>SMALL</v>
      </c>
      <c r="J1380" t="str">
        <f>LOOKUP($A1380,'DATA SHEET'!$A$2:$A$253,'DATA SHEET'!$R$2:$R$253)</f>
        <v>YES</v>
      </c>
      <c r="K1380" t="str">
        <f>LOOKUP($A1380,'DATA SHEET'!$A$2:$A$253,'DATA SHEET'!$O$2:$O$253)</f>
        <v>Commercial</v>
      </c>
      <c r="L1380" t="s">
        <v>15</v>
      </c>
      <c r="M1380">
        <v>0</v>
      </c>
      <c r="N1380" t="s">
        <v>16</v>
      </c>
      <c r="O1380">
        <v>1.004</v>
      </c>
    </row>
    <row r="1381" spans="1:15" x14ac:dyDescent="0.25">
      <c r="A1381" s="1" t="s">
        <v>73</v>
      </c>
      <c r="B1381" t="s">
        <v>74</v>
      </c>
      <c r="C1381" t="str">
        <f>LOOKUP(A1381,'DATA SHEET'!$A$2:$A$253,'DATA SHEET'!$E$2:$E$253)</f>
        <v>20227863</v>
      </c>
      <c r="D1381">
        <f>LOOKUP(A1381,'DATA SHEET'!$A$2:$A$253,'DATA SHEET'!$G$2:$G$253)</f>
        <v>8.5333333333333332</v>
      </c>
      <c r="E1381" t="str">
        <f>LOOKUP($A1381,'DATA SHEET'!$A$2:$A$253,'DATA SHEET'!$H$2:$H$253)</f>
        <v>43.114516</v>
      </c>
      <c r="F1381" t="str">
        <f>LOOKUP($A1381,'DATA SHEET'!$A$2:$A$253,'DATA SHEET'!$I$2:$I$253)</f>
        <v xml:space="preserve"> -79.113412</v>
      </c>
      <c r="G1381">
        <f>LOOKUP($A1381,'DATA SHEET'!$A$2:$A$253,'DATA SHEET'!$J$2:$J$253)</f>
        <v>20</v>
      </c>
      <c r="H1381" t="str">
        <f>LOOKUP($A1381,'DATA SHEET'!$A$2:$A$253,'DATA SHEET'!$K$2:$K$253)</f>
        <v>Partly Cloudy</v>
      </c>
      <c r="I1381" t="str">
        <f>LOOKUP($A1381,'DATA SHEET'!$A$2:$A$253,'DATA SHEET'!$T$2:$T$253)</f>
        <v>SMALL</v>
      </c>
      <c r="J1381" t="str">
        <f>LOOKUP($A1381,'DATA SHEET'!$A$2:$A$253,'DATA SHEET'!$R$2:$R$253)</f>
        <v>YES</v>
      </c>
      <c r="K1381" t="str">
        <f>LOOKUP($A1381,'DATA SHEET'!$A$2:$A$253,'DATA SHEET'!$O$2:$O$253)</f>
        <v>Commercial</v>
      </c>
      <c r="L1381" t="s">
        <v>15</v>
      </c>
      <c r="M1381">
        <v>0</v>
      </c>
      <c r="N1381" t="s">
        <v>16</v>
      </c>
      <c r="O1381">
        <v>0.499</v>
      </c>
    </row>
    <row r="1382" spans="1:15" x14ac:dyDescent="0.25">
      <c r="A1382" s="1" t="s">
        <v>73</v>
      </c>
      <c r="B1382" t="s">
        <v>74</v>
      </c>
      <c r="C1382" t="str">
        <f>LOOKUP(A1382,'DATA SHEET'!$A$2:$A$253,'DATA SHEET'!$E$2:$E$253)</f>
        <v>20227863</v>
      </c>
      <c r="D1382">
        <f>LOOKUP(A1382,'DATA SHEET'!$A$2:$A$253,'DATA SHEET'!$G$2:$G$253)</f>
        <v>8.5333333333333332</v>
      </c>
      <c r="E1382" t="str">
        <f>LOOKUP($A1382,'DATA SHEET'!$A$2:$A$253,'DATA SHEET'!$H$2:$H$253)</f>
        <v>43.114516</v>
      </c>
      <c r="F1382" t="str">
        <f>LOOKUP($A1382,'DATA SHEET'!$A$2:$A$253,'DATA SHEET'!$I$2:$I$253)</f>
        <v xml:space="preserve"> -79.113412</v>
      </c>
      <c r="G1382">
        <f>LOOKUP($A1382,'DATA SHEET'!$A$2:$A$253,'DATA SHEET'!$J$2:$J$253)</f>
        <v>20</v>
      </c>
      <c r="H1382" t="str">
        <f>LOOKUP($A1382,'DATA SHEET'!$A$2:$A$253,'DATA SHEET'!$K$2:$K$253)</f>
        <v>Partly Cloudy</v>
      </c>
      <c r="I1382" t="str">
        <f>LOOKUP($A1382,'DATA SHEET'!$A$2:$A$253,'DATA SHEET'!$T$2:$T$253)</f>
        <v>SMALL</v>
      </c>
      <c r="J1382" t="str">
        <f>LOOKUP($A1382,'DATA SHEET'!$A$2:$A$253,'DATA SHEET'!$R$2:$R$253)</f>
        <v>YES</v>
      </c>
      <c r="K1382" t="str">
        <f>LOOKUP($A1382,'DATA SHEET'!$A$2:$A$253,'DATA SHEET'!$O$2:$O$253)</f>
        <v>Commercial</v>
      </c>
      <c r="L1382" t="s">
        <v>15</v>
      </c>
      <c r="M1382">
        <v>0</v>
      </c>
      <c r="N1382" t="s">
        <v>16</v>
      </c>
      <c r="O1382">
        <v>1.262</v>
      </c>
    </row>
    <row r="1383" spans="1:15" x14ac:dyDescent="0.25">
      <c r="A1383" s="1" t="s">
        <v>73</v>
      </c>
      <c r="B1383" t="s">
        <v>74</v>
      </c>
      <c r="C1383" t="str">
        <f>LOOKUP(A1383,'DATA SHEET'!$A$2:$A$253,'DATA SHEET'!$E$2:$E$253)</f>
        <v>20227863</v>
      </c>
      <c r="D1383">
        <f>LOOKUP(A1383,'DATA SHEET'!$A$2:$A$253,'DATA SHEET'!$G$2:$G$253)</f>
        <v>8.5333333333333332</v>
      </c>
      <c r="E1383" t="str">
        <f>LOOKUP($A1383,'DATA SHEET'!$A$2:$A$253,'DATA SHEET'!$H$2:$H$253)</f>
        <v>43.114516</v>
      </c>
      <c r="F1383" t="str">
        <f>LOOKUP($A1383,'DATA SHEET'!$A$2:$A$253,'DATA SHEET'!$I$2:$I$253)</f>
        <v xml:space="preserve"> -79.113412</v>
      </c>
      <c r="G1383">
        <f>LOOKUP($A1383,'DATA SHEET'!$A$2:$A$253,'DATA SHEET'!$J$2:$J$253)</f>
        <v>20</v>
      </c>
      <c r="H1383" t="str">
        <f>LOOKUP($A1383,'DATA SHEET'!$A$2:$A$253,'DATA SHEET'!$K$2:$K$253)</f>
        <v>Partly Cloudy</v>
      </c>
      <c r="I1383" t="str">
        <f>LOOKUP($A1383,'DATA SHEET'!$A$2:$A$253,'DATA SHEET'!$T$2:$T$253)</f>
        <v>SMALL</v>
      </c>
      <c r="J1383" t="str">
        <f>LOOKUP($A1383,'DATA SHEET'!$A$2:$A$253,'DATA SHEET'!$R$2:$R$253)</f>
        <v>YES</v>
      </c>
      <c r="K1383" t="str">
        <f>LOOKUP($A1383,'DATA SHEET'!$A$2:$A$253,'DATA SHEET'!$O$2:$O$253)</f>
        <v>Commercial</v>
      </c>
      <c r="L1383" t="s">
        <v>15</v>
      </c>
      <c r="M1383">
        <v>0</v>
      </c>
      <c r="N1383" t="s">
        <v>16</v>
      </c>
      <c r="O1383">
        <v>0.996</v>
      </c>
    </row>
    <row r="1384" spans="1:15" x14ac:dyDescent="0.25">
      <c r="A1384" s="1" t="s">
        <v>73</v>
      </c>
      <c r="B1384" t="s">
        <v>74</v>
      </c>
      <c r="C1384" t="str">
        <f>LOOKUP(A1384,'DATA SHEET'!$A$2:$A$253,'DATA SHEET'!$E$2:$E$253)</f>
        <v>20227863</v>
      </c>
      <c r="D1384">
        <f>LOOKUP(A1384,'DATA SHEET'!$A$2:$A$253,'DATA SHEET'!$G$2:$G$253)</f>
        <v>8.5333333333333332</v>
      </c>
      <c r="E1384" t="str">
        <f>LOOKUP($A1384,'DATA SHEET'!$A$2:$A$253,'DATA SHEET'!$H$2:$H$253)</f>
        <v>43.114516</v>
      </c>
      <c r="F1384" t="str">
        <f>LOOKUP($A1384,'DATA SHEET'!$A$2:$A$253,'DATA SHEET'!$I$2:$I$253)</f>
        <v xml:space="preserve"> -79.113412</v>
      </c>
      <c r="G1384">
        <f>LOOKUP($A1384,'DATA SHEET'!$A$2:$A$253,'DATA SHEET'!$J$2:$J$253)</f>
        <v>20</v>
      </c>
      <c r="H1384" t="str">
        <f>LOOKUP($A1384,'DATA SHEET'!$A$2:$A$253,'DATA SHEET'!$K$2:$K$253)</f>
        <v>Partly Cloudy</v>
      </c>
      <c r="I1384" t="str">
        <f>LOOKUP($A1384,'DATA SHEET'!$A$2:$A$253,'DATA SHEET'!$T$2:$T$253)</f>
        <v>SMALL</v>
      </c>
      <c r="J1384" t="str">
        <f>LOOKUP($A1384,'DATA SHEET'!$A$2:$A$253,'DATA SHEET'!$R$2:$R$253)</f>
        <v>YES</v>
      </c>
      <c r="K1384" t="str">
        <f>LOOKUP($A1384,'DATA SHEET'!$A$2:$A$253,'DATA SHEET'!$O$2:$O$253)</f>
        <v>Commercial</v>
      </c>
      <c r="L1384" t="s">
        <v>15</v>
      </c>
      <c r="M1384">
        <v>0</v>
      </c>
      <c r="N1384" t="s">
        <v>16</v>
      </c>
      <c r="O1384">
        <v>0.495</v>
      </c>
    </row>
    <row r="1385" spans="1:15" x14ac:dyDescent="0.25">
      <c r="A1385" s="1" t="s">
        <v>73</v>
      </c>
      <c r="B1385" t="s">
        <v>74</v>
      </c>
      <c r="C1385" t="str">
        <f>LOOKUP(A1385,'DATA SHEET'!$A$2:$A$253,'DATA SHEET'!$E$2:$E$253)</f>
        <v>20227863</v>
      </c>
      <c r="D1385">
        <f>LOOKUP(A1385,'DATA SHEET'!$A$2:$A$253,'DATA SHEET'!$G$2:$G$253)</f>
        <v>8.5333333333333332</v>
      </c>
      <c r="E1385" t="str">
        <f>LOOKUP($A1385,'DATA SHEET'!$A$2:$A$253,'DATA SHEET'!$H$2:$H$253)</f>
        <v>43.114516</v>
      </c>
      <c r="F1385" t="str">
        <f>LOOKUP($A1385,'DATA SHEET'!$A$2:$A$253,'DATA SHEET'!$I$2:$I$253)</f>
        <v xml:space="preserve"> -79.113412</v>
      </c>
      <c r="G1385">
        <f>LOOKUP($A1385,'DATA SHEET'!$A$2:$A$253,'DATA SHEET'!$J$2:$J$253)</f>
        <v>20</v>
      </c>
      <c r="H1385" t="str">
        <f>LOOKUP($A1385,'DATA SHEET'!$A$2:$A$253,'DATA SHEET'!$K$2:$K$253)</f>
        <v>Partly Cloudy</v>
      </c>
      <c r="I1385" t="str">
        <f>LOOKUP($A1385,'DATA SHEET'!$A$2:$A$253,'DATA SHEET'!$T$2:$T$253)</f>
        <v>SMALL</v>
      </c>
      <c r="J1385" t="str">
        <f>LOOKUP($A1385,'DATA SHEET'!$A$2:$A$253,'DATA SHEET'!$R$2:$R$253)</f>
        <v>YES</v>
      </c>
      <c r="K1385" t="str">
        <f>LOOKUP($A1385,'DATA SHEET'!$A$2:$A$253,'DATA SHEET'!$O$2:$O$253)</f>
        <v>Commercial</v>
      </c>
      <c r="L1385" t="s">
        <v>15</v>
      </c>
      <c r="M1385">
        <v>0</v>
      </c>
      <c r="N1385" t="s">
        <v>16</v>
      </c>
      <c r="O1385">
        <v>1.2589999999999999</v>
      </c>
    </row>
    <row r="1386" spans="1:15" x14ac:dyDescent="0.25">
      <c r="A1386" s="1" t="s">
        <v>73</v>
      </c>
      <c r="B1386" t="s">
        <v>74</v>
      </c>
      <c r="C1386" t="str">
        <f>LOOKUP(A1386,'DATA SHEET'!$A$2:$A$253,'DATA SHEET'!$E$2:$E$253)</f>
        <v>20227863</v>
      </c>
      <c r="D1386">
        <f>LOOKUP(A1386,'DATA SHEET'!$A$2:$A$253,'DATA SHEET'!$G$2:$G$253)</f>
        <v>8.5333333333333332</v>
      </c>
      <c r="E1386" t="str">
        <f>LOOKUP($A1386,'DATA SHEET'!$A$2:$A$253,'DATA SHEET'!$H$2:$H$253)</f>
        <v>43.114516</v>
      </c>
      <c r="F1386" t="str">
        <f>LOOKUP($A1386,'DATA SHEET'!$A$2:$A$253,'DATA SHEET'!$I$2:$I$253)</f>
        <v xml:space="preserve"> -79.113412</v>
      </c>
      <c r="G1386">
        <f>LOOKUP($A1386,'DATA SHEET'!$A$2:$A$253,'DATA SHEET'!$J$2:$J$253)</f>
        <v>20</v>
      </c>
      <c r="H1386" t="str">
        <f>LOOKUP($A1386,'DATA SHEET'!$A$2:$A$253,'DATA SHEET'!$K$2:$K$253)</f>
        <v>Partly Cloudy</v>
      </c>
      <c r="I1386" t="str">
        <f>LOOKUP($A1386,'DATA SHEET'!$A$2:$A$253,'DATA SHEET'!$T$2:$T$253)</f>
        <v>SMALL</v>
      </c>
      <c r="J1386" t="str">
        <f>LOOKUP($A1386,'DATA SHEET'!$A$2:$A$253,'DATA SHEET'!$R$2:$R$253)</f>
        <v>YES</v>
      </c>
      <c r="K1386" t="str">
        <f>LOOKUP($A1386,'DATA SHEET'!$A$2:$A$253,'DATA SHEET'!$O$2:$O$253)</f>
        <v>Commercial</v>
      </c>
      <c r="L1386" t="s">
        <v>15</v>
      </c>
      <c r="M1386">
        <v>0</v>
      </c>
      <c r="N1386" t="s">
        <v>16</v>
      </c>
      <c r="O1386">
        <v>1.4990000000000001</v>
      </c>
    </row>
    <row r="1387" spans="1:15" x14ac:dyDescent="0.25">
      <c r="A1387" s="1" t="s">
        <v>73</v>
      </c>
      <c r="B1387" t="s">
        <v>74</v>
      </c>
      <c r="C1387" t="str">
        <f>LOOKUP(A1387,'DATA SHEET'!$A$2:$A$253,'DATA SHEET'!$E$2:$E$253)</f>
        <v>20227863</v>
      </c>
      <c r="D1387">
        <f>LOOKUP(A1387,'DATA SHEET'!$A$2:$A$253,'DATA SHEET'!$G$2:$G$253)</f>
        <v>8.5333333333333332</v>
      </c>
      <c r="E1387" t="str">
        <f>LOOKUP($A1387,'DATA SHEET'!$A$2:$A$253,'DATA SHEET'!$H$2:$H$253)</f>
        <v>43.114516</v>
      </c>
      <c r="F1387" t="str">
        <f>LOOKUP($A1387,'DATA SHEET'!$A$2:$A$253,'DATA SHEET'!$I$2:$I$253)</f>
        <v xml:space="preserve"> -79.113412</v>
      </c>
      <c r="G1387">
        <f>LOOKUP($A1387,'DATA SHEET'!$A$2:$A$253,'DATA SHEET'!$J$2:$J$253)</f>
        <v>20</v>
      </c>
      <c r="H1387" t="str">
        <f>LOOKUP($A1387,'DATA SHEET'!$A$2:$A$253,'DATA SHEET'!$K$2:$K$253)</f>
        <v>Partly Cloudy</v>
      </c>
      <c r="I1387" t="str">
        <f>LOOKUP($A1387,'DATA SHEET'!$A$2:$A$253,'DATA SHEET'!$T$2:$T$253)</f>
        <v>SMALL</v>
      </c>
      <c r="J1387" t="str">
        <f>LOOKUP($A1387,'DATA SHEET'!$A$2:$A$253,'DATA SHEET'!$R$2:$R$253)</f>
        <v>YES</v>
      </c>
      <c r="K1387" t="str">
        <f>LOOKUP($A1387,'DATA SHEET'!$A$2:$A$253,'DATA SHEET'!$O$2:$O$253)</f>
        <v>Commercial</v>
      </c>
      <c r="L1387" t="s">
        <v>15</v>
      </c>
      <c r="M1387">
        <v>0</v>
      </c>
      <c r="N1387" t="s">
        <v>16</v>
      </c>
      <c r="O1387">
        <v>1.0009999999999999</v>
      </c>
    </row>
    <row r="1388" spans="1:15" x14ac:dyDescent="0.25">
      <c r="A1388" s="1" t="s">
        <v>73</v>
      </c>
      <c r="B1388" t="s">
        <v>74</v>
      </c>
      <c r="C1388" t="str">
        <f>LOOKUP(A1388,'DATA SHEET'!$A$2:$A$253,'DATA SHEET'!$E$2:$E$253)</f>
        <v>20227863</v>
      </c>
      <c r="D1388">
        <f>LOOKUP(A1388,'DATA SHEET'!$A$2:$A$253,'DATA SHEET'!$G$2:$G$253)</f>
        <v>8.5333333333333332</v>
      </c>
      <c r="E1388" t="str">
        <f>LOOKUP($A1388,'DATA SHEET'!$A$2:$A$253,'DATA SHEET'!$H$2:$H$253)</f>
        <v>43.114516</v>
      </c>
      <c r="F1388" t="str">
        <f>LOOKUP($A1388,'DATA SHEET'!$A$2:$A$253,'DATA SHEET'!$I$2:$I$253)</f>
        <v xml:space="preserve"> -79.113412</v>
      </c>
      <c r="G1388">
        <f>LOOKUP($A1388,'DATA SHEET'!$A$2:$A$253,'DATA SHEET'!$J$2:$J$253)</f>
        <v>20</v>
      </c>
      <c r="H1388" t="str">
        <f>LOOKUP($A1388,'DATA SHEET'!$A$2:$A$253,'DATA SHEET'!$K$2:$K$253)</f>
        <v>Partly Cloudy</v>
      </c>
      <c r="I1388" t="str">
        <f>LOOKUP($A1388,'DATA SHEET'!$A$2:$A$253,'DATA SHEET'!$T$2:$T$253)</f>
        <v>SMALL</v>
      </c>
      <c r="J1388" t="str">
        <f>LOOKUP($A1388,'DATA SHEET'!$A$2:$A$253,'DATA SHEET'!$R$2:$R$253)</f>
        <v>YES</v>
      </c>
      <c r="K1388" t="str">
        <f>LOOKUP($A1388,'DATA SHEET'!$A$2:$A$253,'DATA SHEET'!$O$2:$O$253)</f>
        <v>Commercial</v>
      </c>
      <c r="L1388" t="s">
        <v>15</v>
      </c>
      <c r="M1388">
        <v>0</v>
      </c>
      <c r="N1388" t="s">
        <v>16</v>
      </c>
      <c r="O1388">
        <v>1.2649999999999999</v>
      </c>
    </row>
    <row r="1389" spans="1:15" x14ac:dyDescent="0.25">
      <c r="A1389" s="1" t="s">
        <v>73</v>
      </c>
      <c r="B1389" t="s">
        <v>74</v>
      </c>
      <c r="C1389" t="str">
        <f>LOOKUP(A1389,'DATA SHEET'!$A$2:$A$253,'DATA SHEET'!$E$2:$E$253)</f>
        <v>20227863</v>
      </c>
      <c r="D1389">
        <f>LOOKUP(A1389,'DATA SHEET'!$A$2:$A$253,'DATA SHEET'!$G$2:$G$253)</f>
        <v>8.5333333333333332</v>
      </c>
      <c r="E1389" t="str">
        <f>LOOKUP($A1389,'DATA SHEET'!$A$2:$A$253,'DATA SHEET'!$H$2:$H$253)</f>
        <v>43.114516</v>
      </c>
      <c r="F1389" t="str">
        <f>LOOKUP($A1389,'DATA SHEET'!$A$2:$A$253,'DATA SHEET'!$I$2:$I$253)</f>
        <v xml:space="preserve"> -79.113412</v>
      </c>
      <c r="G1389">
        <f>LOOKUP($A1389,'DATA SHEET'!$A$2:$A$253,'DATA SHEET'!$J$2:$J$253)</f>
        <v>20</v>
      </c>
      <c r="H1389" t="str">
        <f>LOOKUP($A1389,'DATA SHEET'!$A$2:$A$253,'DATA SHEET'!$K$2:$K$253)</f>
        <v>Partly Cloudy</v>
      </c>
      <c r="I1389" t="str">
        <f>LOOKUP($A1389,'DATA SHEET'!$A$2:$A$253,'DATA SHEET'!$T$2:$T$253)</f>
        <v>SMALL</v>
      </c>
      <c r="J1389" t="str">
        <f>LOOKUP($A1389,'DATA SHEET'!$A$2:$A$253,'DATA SHEET'!$R$2:$R$253)</f>
        <v>YES</v>
      </c>
      <c r="K1389" t="str">
        <f>LOOKUP($A1389,'DATA SHEET'!$A$2:$A$253,'DATA SHEET'!$O$2:$O$253)</f>
        <v>Commercial</v>
      </c>
      <c r="L1389" t="s">
        <v>15</v>
      </c>
      <c r="M1389">
        <v>0</v>
      </c>
      <c r="N1389" t="s">
        <v>16</v>
      </c>
      <c r="O1389">
        <v>0.99199999999999999</v>
      </c>
    </row>
    <row r="1390" spans="1:15" x14ac:dyDescent="0.25">
      <c r="A1390" s="1" t="s">
        <v>73</v>
      </c>
      <c r="B1390" t="s">
        <v>74</v>
      </c>
      <c r="C1390" t="str">
        <f>LOOKUP(A1390,'DATA SHEET'!$A$2:$A$253,'DATA SHEET'!$E$2:$E$253)</f>
        <v>20227863</v>
      </c>
      <c r="D1390">
        <f>LOOKUP(A1390,'DATA SHEET'!$A$2:$A$253,'DATA SHEET'!$G$2:$G$253)</f>
        <v>8.5333333333333332</v>
      </c>
      <c r="E1390" t="str">
        <f>LOOKUP($A1390,'DATA SHEET'!$A$2:$A$253,'DATA SHEET'!$H$2:$H$253)</f>
        <v>43.114516</v>
      </c>
      <c r="F1390" t="str">
        <f>LOOKUP($A1390,'DATA SHEET'!$A$2:$A$253,'DATA SHEET'!$I$2:$I$253)</f>
        <v xml:space="preserve"> -79.113412</v>
      </c>
      <c r="G1390">
        <f>LOOKUP($A1390,'DATA SHEET'!$A$2:$A$253,'DATA SHEET'!$J$2:$J$253)</f>
        <v>20</v>
      </c>
      <c r="H1390" t="str">
        <f>LOOKUP($A1390,'DATA SHEET'!$A$2:$A$253,'DATA SHEET'!$K$2:$K$253)</f>
        <v>Partly Cloudy</v>
      </c>
      <c r="I1390" t="str">
        <f>LOOKUP($A1390,'DATA SHEET'!$A$2:$A$253,'DATA SHEET'!$T$2:$T$253)</f>
        <v>SMALL</v>
      </c>
      <c r="J1390" t="str">
        <f>LOOKUP($A1390,'DATA SHEET'!$A$2:$A$253,'DATA SHEET'!$R$2:$R$253)</f>
        <v>YES</v>
      </c>
      <c r="K1390" t="str">
        <f>LOOKUP($A1390,'DATA SHEET'!$A$2:$A$253,'DATA SHEET'!$O$2:$O$253)</f>
        <v>Commercial</v>
      </c>
      <c r="L1390" t="s">
        <v>15</v>
      </c>
      <c r="M1390">
        <v>0</v>
      </c>
      <c r="N1390" t="s">
        <v>16</v>
      </c>
      <c r="O1390">
        <v>0.499</v>
      </c>
    </row>
    <row r="1391" spans="1:15" x14ac:dyDescent="0.25">
      <c r="A1391" s="1" t="s">
        <v>73</v>
      </c>
      <c r="B1391" t="s">
        <v>74</v>
      </c>
      <c r="C1391" t="str">
        <f>LOOKUP(A1391,'DATA SHEET'!$A$2:$A$253,'DATA SHEET'!$E$2:$E$253)</f>
        <v>20227863</v>
      </c>
      <c r="D1391">
        <f>LOOKUP(A1391,'DATA SHEET'!$A$2:$A$253,'DATA SHEET'!$G$2:$G$253)</f>
        <v>8.5333333333333332</v>
      </c>
      <c r="E1391" t="str">
        <f>LOOKUP($A1391,'DATA SHEET'!$A$2:$A$253,'DATA SHEET'!$H$2:$H$253)</f>
        <v>43.114516</v>
      </c>
      <c r="F1391" t="str">
        <f>LOOKUP($A1391,'DATA SHEET'!$A$2:$A$253,'DATA SHEET'!$I$2:$I$253)</f>
        <v xml:space="preserve"> -79.113412</v>
      </c>
      <c r="G1391">
        <f>LOOKUP($A1391,'DATA SHEET'!$A$2:$A$253,'DATA SHEET'!$J$2:$J$253)</f>
        <v>20</v>
      </c>
      <c r="H1391" t="str">
        <f>LOOKUP($A1391,'DATA SHEET'!$A$2:$A$253,'DATA SHEET'!$K$2:$K$253)</f>
        <v>Partly Cloudy</v>
      </c>
      <c r="I1391" t="str">
        <f>LOOKUP($A1391,'DATA SHEET'!$A$2:$A$253,'DATA SHEET'!$T$2:$T$253)</f>
        <v>SMALL</v>
      </c>
      <c r="J1391" t="str">
        <f>LOOKUP($A1391,'DATA SHEET'!$A$2:$A$253,'DATA SHEET'!$R$2:$R$253)</f>
        <v>YES</v>
      </c>
      <c r="K1391" t="str">
        <f>LOOKUP($A1391,'DATA SHEET'!$A$2:$A$253,'DATA SHEET'!$O$2:$O$253)</f>
        <v>Commercial</v>
      </c>
      <c r="L1391" t="s">
        <v>15</v>
      </c>
      <c r="M1391">
        <v>0</v>
      </c>
      <c r="N1391" t="s">
        <v>16</v>
      </c>
      <c r="O1391">
        <v>0.73399999999999999</v>
      </c>
    </row>
    <row r="1392" spans="1:15" x14ac:dyDescent="0.25">
      <c r="A1392" s="1" t="s">
        <v>73</v>
      </c>
      <c r="B1392" t="s">
        <v>74</v>
      </c>
      <c r="C1392" t="str">
        <f>LOOKUP(A1392,'DATA SHEET'!$A$2:$A$253,'DATA SHEET'!$E$2:$E$253)</f>
        <v>20227863</v>
      </c>
      <c r="D1392">
        <f>LOOKUP(A1392,'DATA SHEET'!$A$2:$A$253,'DATA SHEET'!$G$2:$G$253)</f>
        <v>8.5333333333333332</v>
      </c>
      <c r="E1392" t="str">
        <f>LOOKUP($A1392,'DATA SHEET'!$A$2:$A$253,'DATA SHEET'!$H$2:$H$253)</f>
        <v>43.114516</v>
      </c>
      <c r="F1392" t="str">
        <f>LOOKUP($A1392,'DATA SHEET'!$A$2:$A$253,'DATA SHEET'!$I$2:$I$253)</f>
        <v xml:space="preserve"> -79.113412</v>
      </c>
      <c r="G1392">
        <f>LOOKUP($A1392,'DATA SHEET'!$A$2:$A$253,'DATA SHEET'!$J$2:$J$253)</f>
        <v>20</v>
      </c>
      <c r="H1392" t="str">
        <f>LOOKUP($A1392,'DATA SHEET'!$A$2:$A$253,'DATA SHEET'!$K$2:$K$253)</f>
        <v>Partly Cloudy</v>
      </c>
      <c r="I1392" t="str">
        <f>LOOKUP($A1392,'DATA SHEET'!$A$2:$A$253,'DATA SHEET'!$T$2:$T$253)</f>
        <v>SMALL</v>
      </c>
      <c r="J1392" t="str">
        <f>LOOKUP($A1392,'DATA SHEET'!$A$2:$A$253,'DATA SHEET'!$R$2:$R$253)</f>
        <v>YES</v>
      </c>
      <c r="K1392" t="str">
        <f>LOOKUP($A1392,'DATA SHEET'!$A$2:$A$253,'DATA SHEET'!$O$2:$O$253)</f>
        <v>Commercial</v>
      </c>
      <c r="L1392" t="s">
        <v>15</v>
      </c>
      <c r="M1392">
        <v>0</v>
      </c>
      <c r="N1392" t="s">
        <v>16</v>
      </c>
      <c r="O1392">
        <v>0.503</v>
      </c>
    </row>
    <row r="1393" spans="1:15" x14ac:dyDescent="0.25">
      <c r="A1393" s="1" t="s">
        <v>73</v>
      </c>
      <c r="B1393" t="s">
        <v>74</v>
      </c>
      <c r="C1393" t="str">
        <f>LOOKUP(A1393,'DATA SHEET'!$A$2:$A$253,'DATA SHEET'!$E$2:$E$253)</f>
        <v>20227863</v>
      </c>
      <c r="D1393">
        <f>LOOKUP(A1393,'DATA SHEET'!$A$2:$A$253,'DATA SHEET'!$G$2:$G$253)</f>
        <v>8.5333333333333332</v>
      </c>
      <c r="E1393" t="str">
        <f>LOOKUP($A1393,'DATA SHEET'!$A$2:$A$253,'DATA SHEET'!$H$2:$H$253)</f>
        <v>43.114516</v>
      </c>
      <c r="F1393" t="str">
        <f>LOOKUP($A1393,'DATA SHEET'!$A$2:$A$253,'DATA SHEET'!$I$2:$I$253)</f>
        <v xml:space="preserve"> -79.113412</v>
      </c>
      <c r="G1393">
        <f>LOOKUP($A1393,'DATA SHEET'!$A$2:$A$253,'DATA SHEET'!$J$2:$J$253)</f>
        <v>20</v>
      </c>
      <c r="H1393" t="str">
        <f>LOOKUP($A1393,'DATA SHEET'!$A$2:$A$253,'DATA SHEET'!$K$2:$K$253)</f>
        <v>Partly Cloudy</v>
      </c>
      <c r="I1393" t="str">
        <f>LOOKUP($A1393,'DATA SHEET'!$A$2:$A$253,'DATA SHEET'!$T$2:$T$253)</f>
        <v>SMALL</v>
      </c>
      <c r="J1393" t="str">
        <f>LOOKUP($A1393,'DATA SHEET'!$A$2:$A$253,'DATA SHEET'!$R$2:$R$253)</f>
        <v>YES</v>
      </c>
      <c r="K1393" t="str">
        <f>LOOKUP($A1393,'DATA SHEET'!$A$2:$A$253,'DATA SHEET'!$O$2:$O$253)</f>
        <v>Commercial</v>
      </c>
      <c r="L1393" t="s">
        <v>15</v>
      </c>
      <c r="M1393">
        <v>0</v>
      </c>
      <c r="N1393" t="s">
        <v>16</v>
      </c>
      <c r="O1393">
        <v>1.4990000000000001</v>
      </c>
    </row>
    <row r="1394" spans="1:15" x14ac:dyDescent="0.25">
      <c r="A1394" s="1" t="s">
        <v>73</v>
      </c>
      <c r="B1394" t="s">
        <v>74</v>
      </c>
      <c r="C1394" t="str">
        <f>LOOKUP(A1394,'DATA SHEET'!$A$2:$A$253,'DATA SHEET'!$E$2:$E$253)</f>
        <v>20227863</v>
      </c>
      <c r="D1394">
        <f>LOOKUP(A1394,'DATA SHEET'!$A$2:$A$253,'DATA SHEET'!$G$2:$G$253)</f>
        <v>8.5333333333333332</v>
      </c>
      <c r="E1394" t="str">
        <f>LOOKUP($A1394,'DATA SHEET'!$A$2:$A$253,'DATA SHEET'!$H$2:$H$253)</f>
        <v>43.114516</v>
      </c>
      <c r="F1394" t="str">
        <f>LOOKUP($A1394,'DATA SHEET'!$A$2:$A$253,'DATA SHEET'!$I$2:$I$253)</f>
        <v xml:space="preserve"> -79.113412</v>
      </c>
      <c r="G1394">
        <f>LOOKUP($A1394,'DATA SHEET'!$A$2:$A$253,'DATA SHEET'!$J$2:$J$253)</f>
        <v>20</v>
      </c>
      <c r="H1394" t="str">
        <f>LOOKUP($A1394,'DATA SHEET'!$A$2:$A$253,'DATA SHEET'!$K$2:$K$253)</f>
        <v>Partly Cloudy</v>
      </c>
      <c r="I1394" t="str">
        <f>LOOKUP($A1394,'DATA SHEET'!$A$2:$A$253,'DATA SHEET'!$T$2:$T$253)</f>
        <v>SMALL</v>
      </c>
      <c r="J1394" t="str">
        <f>LOOKUP($A1394,'DATA SHEET'!$A$2:$A$253,'DATA SHEET'!$R$2:$R$253)</f>
        <v>YES</v>
      </c>
      <c r="K1394" t="str">
        <f>LOOKUP($A1394,'DATA SHEET'!$A$2:$A$253,'DATA SHEET'!$O$2:$O$253)</f>
        <v>Commercial</v>
      </c>
      <c r="L1394" t="s">
        <v>15</v>
      </c>
      <c r="M1394">
        <v>0</v>
      </c>
      <c r="N1394" t="s">
        <v>16</v>
      </c>
      <c r="O1394">
        <v>0.99099999999999999</v>
      </c>
    </row>
    <row r="1395" spans="1:15" x14ac:dyDescent="0.25">
      <c r="A1395" s="1" t="s">
        <v>73</v>
      </c>
      <c r="B1395" t="s">
        <v>74</v>
      </c>
      <c r="C1395" t="str">
        <f>LOOKUP(A1395,'DATA SHEET'!$A$2:$A$253,'DATA SHEET'!$E$2:$E$253)</f>
        <v>20227863</v>
      </c>
      <c r="D1395">
        <f>LOOKUP(A1395,'DATA SHEET'!$A$2:$A$253,'DATA SHEET'!$G$2:$G$253)</f>
        <v>8.5333333333333332</v>
      </c>
      <c r="E1395" t="str">
        <f>LOOKUP($A1395,'DATA SHEET'!$A$2:$A$253,'DATA SHEET'!$H$2:$H$253)</f>
        <v>43.114516</v>
      </c>
      <c r="F1395" t="str">
        <f>LOOKUP($A1395,'DATA SHEET'!$A$2:$A$253,'DATA SHEET'!$I$2:$I$253)</f>
        <v xml:space="preserve"> -79.113412</v>
      </c>
      <c r="G1395">
        <f>LOOKUP($A1395,'DATA SHEET'!$A$2:$A$253,'DATA SHEET'!$J$2:$J$253)</f>
        <v>20</v>
      </c>
      <c r="H1395" t="str">
        <f>LOOKUP($A1395,'DATA SHEET'!$A$2:$A$253,'DATA SHEET'!$K$2:$K$253)</f>
        <v>Partly Cloudy</v>
      </c>
      <c r="I1395" t="str">
        <f>LOOKUP($A1395,'DATA SHEET'!$A$2:$A$253,'DATA SHEET'!$T$2:$T$253)</f>
        <v>SMALL</v>
      </c>
      <c r="J1395" t="str">
        <f>LOOKUP($A1395,'DATA SHEET'!$A$2:$A$253,'DATA SHEET'!$R$2:$R$253)</f>
        <v>YES</v>
      </c>
      <c r="K1395" t="str">
        <f>LOOKUP($A1395,'DATA SHEET'!$A$2:$A$253,'DATA SHEET'!$O$2:$O$253)</f>
        <v>Commercial</v>
      </c>
      <c r="L1395" t="s">
        <v>15</v>
      </c>
      <c r="M1395">
        <v>0</v>
      </c>
      <c r="N1395" t="s">
        <v>16</v>
      </c>
      <c r="O1395">
        <v>0.53</v>
      </c>
    </row>
    <row r="1396" spans="1:15" x14ac:dyDescent="0.25">
      <c r="A1396" s="1" t="s">
        <v>73</v>
      </c>
      <c r="B1396" t="s">
        <v>74</v>
      </c>
      <c r="C1396" t="str">
        <f>LOOKUP(A1396,'DATA SHEET'!$A$2:$A$253,'DATA SHEET'!$E$2:$E$253)</f>
        <v>20227863</v>
      </c>
      <c r="D1396">
        <f>LOOKUP(A1396,'DATA SHEET'!$A$2:$A$253,'DATA SHEET'!$G$2:$G$253)</f>
        <v>8.5333333333333332</v>
      </c>
      <c r="E1396" t="str">
        <f>LOOKUP($A1396,'DATA SHEET'!$A$2:$A$253,'DATA SHEET'!$H$2:$H$253)</f>
        <v>43.114516</v>
      </c>
      <c r="F1396" t="str">
        <f>LOOKUP($A1396,'DATA SHEET'!$A$2:$A$253,'DATA SHEET'!$I$2:$I$253)</f>
        <v xml:space="preserve"> -79.113412</v>
      </c>
      <c r="G1396">
        <f>LOOKUP($A1396,'DATA SHEET'!$A$2:$A$253,'DATA SHEET'!$J$2:$J$253)</f>
        <v>20</v>
      </c>
      <c r="H1396" t="str">
        <f>LOOKUP($A1396,'DATA SHEET'!$A$2:$A$253,'DATA SHEET'!$K$2:$K$253)</f>
        <v>Partly Cloudy</v>
      </c>
      <c r="I1396" t="str">
        <f>LOOKUP($A1396,'DATA SHEET'!$A$2:$A$253,'DATA SHEET'!$T$2:$T$253)</f>
        <v>SMALL</v>
      </c>
      <c r="J1396" t="str">
        <f>LOOKUP($A1396,'DATA SHEET'!$A$2:$A$253,'DATA SHEET'!$R$2:$R$253)</f>
        <v>YES</v>
      </c>
      <c r="K1396" t="str">
        <f>LOOKUP($A1396,'DATA SHEET'!$A$2:$A$253,'DATA SHEET'!$O$2:$O$253)</f>
        <v>Commercial</v>
      </c>
      <c r="L1396" t="s">
        <v>15</v>
      </c>
      <c r="M1396">
        <v>0</v>
      </c>
      <c r="N1396" t="s">
        <v>16</v>
      </c>
      <c r="O1396">
        <v>1.4970000000000001</v>
      </c>
    </row>
    <row r="1397" spans="1:15" x14ac:dyDescent="0.25">
      <c r="A1397" s="1" t="s">
        <v>73</v>
      </c>
      <c r="B1397" t="s">
        <v>74</v>
      </c>
      <c r="C1397" t="str">
        <f>LOOKUP(A1397,'DATA SHEET'!$A$2:$A$253,'DATA SHEET'!$E$2:$E$253)</f>
        <v>20227863</v>
      </c>
      <c r="D1397">
        <f>LOOKUP(A1397,'DATA SHEET'!$A$2:$A$253,'DATA SHEET'!$G$2:$G$253)</f>
        <v>8.5333333333333332</v>
      </c>
      <c r="E1397" t="str">
        <f>LOOKUP($A1397,'DATA SHEET'!$A$2:$A$253,'DATA SHEET'!$H$2:$H$253)</f>
        <v>43.114516</v>
      </c>
      <c r="F1397" t="str">
        <f>LOOKUP($A1397,'DATA SHEET'!$A$2:$A$253,'DATA SHEET'!$I$2:$I$253)</f>
        <v xml:space="preserve"> -79.113412</v>
      </c>
      <c r="G1397">
        <f>LOOKUP($A1397,'DATA SHEET'!$A$2:$A$253,'DATA SHEET'!$J$2:$J$253)</f>
        <v>20</v>
      </c>
      <c r="H1397" t="str">
        <f>LOOKUP($A1397,'DATA SHEET'!$A$2:$A$253,'DATA SHEET'!$K$2:$K$253)</f>
        <v>Partly Cloudy</v>
      </c>
      <c r="I1397" t="str">
        <f>LOOKUP($A1397,'DATA SHEET'!$A$2:$A$253,'DATA SHEET'!$T$2:$T$253)</f>
        <v>SMALL</v>
      </c>
      <c r="J1397" t="str">
        <f>LOOKUP($A1397,'DATA SHEET'!$A$2:$A$253,'DATA SHEET'!$R$2:$R$253)</f>
        <v>YES</v>
      </c>
      <c r="K1397" t="str">
        <f>LOOKUP($A1397,'DATA SHEET'!$A$2:$A$253,'DATA SHEET'!$O$2:$O$253)</f>
        <v>Commercial</v>
      </c>
      <c r="L1397" t="s">
        <v>15</v>
      </c>
      <c r="M1397">
        <v>0</v>
      </c>
      <c r="N1397" t="s">
        <v>16</v>
      </c>
      <c r="O1397">
        <v>2.7490000000000001</v>
      </c>
    </row>
    <row r="1398" spans="1:15" x14ac:dyDescent="0.25">
      <c r="A1398" s="1" t="s">
        <v>73</v>
      </c>
      <c r="B1398" t="s">
        <v>74</v>
      </c>
      <c r="C1398" t="str">
        <f>LOOKUP(A1398,'DATA SHEET'!$A$2:$A$253,'DATA SHEET'!$E$2:$E$253)</f>
        <v>20227863</v>
      </c>
      <c r="D1398">
        <f>LOOKUP(A1398,'DATA SHEET'!$A$2:$A$253,'DATA SHEET'!$G$2:$G$253)</f>
        <v>8.5333333333333332</v>
      </c>
      <c r="E1398" t="str">
        <f>LOOKUP($A1398,'DATA SHEET'!$A$2:$A$253,'DATA SHEET'!$H$2:$H$253)</f>
        <v>43.114516</v>
      </c>
      <c r="F1398" t="str">
        <f>LOOKUP($A1398,'DATA SHEET'!$A$2:$A$253,'DATA SHEET'!$I$2:$I$253)</f>
        <v xml:space="preserve"> -79.113412</v>
      </c>
      <c r="G1398">
        <f>LOOKUP($A1398,'DATA SHEET'!$A$2:$A$253,'DATA SHEET'!$J$2:$J$253)</f>
        <v>20</v>
      </c>
      <c r="H1398" t="str">
        <f>LOOKUP($A1398,'DATA SHEET'!$A$2:$A$253,'DATA SHEET'!$K$2:$K$253)</f>
        <v>Partly Cloudy</v>
      </c>
      <c r="I1398" t="str">
        <f>LOOKUP($A1398,'DATA SHEET'!$A$2:$A$253,'DATA SHEET'!$T$2:$T$253)</f>
        <v>SMALL</v>
      </c>
      <c r="J1398" t="str">
        <f>LOOKUP($A1398,'DATA SHEET'!$A$2:$A$253,'DATA SHEET'!$R$2:$R$253)</f>
        <v>YES</v>
      </c>
      <c r="K1398" t="str">
        <f>LOOKUP($A1398,'DATA SHEET'!$A$2:$A$253,'DATA SHEET'!$O$2:$O$253)</f>
        <v>Commercial</v>
      </c>
      <c r="L1398" t="s">
        <v>15</v>
      </c>
      <c r="M1398">
        <v>0</v>
      </c>
      <c r="N1398" t="s">
        <v>16</v>
      </c>
      <c r="O1398">
        <v>0.499</v>
      </c>
    </row>
    <row r="1399" spans="1:15" x14ac:dyDescent="0.25">
      <c r="A1399" s="1" t="s">
        <v>73</v>
      </c>
      <c r="B1399" t="s">
        <v>74</v>
      </c>
      <c r="C1399" t="str">
        <f>LOOKUP(A1399,'DATA SHEET'!$A$2:$A$253,'DATA SHEET'!$E$2:$E$253)</f>
        <v>20227863</v>
      </c>
      <c r="D1399">
        <f>LOOKUP(A1399,'DATA SHEET'!$A$2:$A$253,'DATA SHEET'!$G$2:$G$253)</f>
        <v>8.5333333333333332</v>
      </c>
      <c r="E1399" t="str">
        <f>LOOKUP($A1399,'DATA SHEET'!$A$2:$A$253,'DATA SHEET'!$H$2:$H$253)</f>
        <v>43.114516</v>
      </c>
      <c r="F1399" t="str">
        <f>LOOKUP($A1399,'DATA SHEET'!$A$2:$A$253,'DATA SHEET'!$I$2:$I$253)</f>
        <v xml:space="preserve"> -79.113412</v>
      </c>
      <c r="G1399">
        <f>LOOKUP($A1399,'DATA SHEET'!$A$2:$A$253,'DATA SHEET'!$J$2:$J$253)</f>
        <v>20</v>
      </c>
      <c r="H1399" t="str">
        <f>LOOKUP($A1399,'DATA SHEET'!$A$2:$A$253,'DATA SHEET'!$K$2:$K$253)</f>
        <v>Partly Cloudy</v>
      </c>
      <c r="I1399" t="str">
        <f>LOOKUP($A1399,'DATA SHEET'!$A$2:$A$253,'DATA SHEET'!$T$2:$T$253)</f>
        <v>SMALL</v>
      </c>
      <c r="J1399" t="str">
        <f>LOOKUP($A1399,'DATA SHEET'!$A$2:$A$253,'DATA SHEET'!$R$2:$R$253)</f>
        <v>YES</v>
      </c>
      <c r="K1399" t="str">
        <f>LOOKUP($A1399,'DATA SHEET'!$A$2:$A$253,'DATA SHEET'!$O$2:$O$253)</f>
        <v>Commercial</v>
      </c>
      <c r="L1399" t="s">
        <v>15</v>
      </c>
      <c r="M1399">
        <v>0</v>
      </c>
      <c r="N1399" t="s">
        <v>16</v>
      </c>
      <c r="O1399">
        <v>2.2509999999999999</v>
      </c>
    </row>
    <row r="1400" spans="1:15" x14ac:dyDescent="0.25">
      <c r="A1400" s="1" t="s">
        <v>73</v>
      </c>
      <c r="B1400" t="s">
        <v>74</v>
      </c>
      <c r="C1400" t="str">
        <f>LOOKUP(A1400,'DATA SHEET'!$A$2:$A$253,'DATA SHEET'!$E$2:$E$253)</f>
        <v>20227863</v>
      </c>
      <c r="D1400">
        <f>LOOKUP(A1400,'DATA SHEET'!$A$2:$A$253,'DATA SHEET'!$G$2:$G$253)</f>
        <v>8.5333333333333332</v>
      </c>
      <c r="E1400" t="str">
        <f>LOOKUP($A1400,'DATA SHEET'!$A$2:$A$253,'DATA SHEET'!$H$2:$H$253)</f>
        <v>43.114516</v>
      </c>
      <c r="F1400" t="str">
        <f>LOOKUP($A1400,'DATA SHEET'!$A$2:$A$253,'DATA SHEET'!$I$2:$I$253)</f>
        <v xml:space="preserve"> -79.113412</v>
      </c>
      <c r="G1400">
        <f>LOOKUP($A1400,'DATA SHEET'!$A$2:$A$253,'DATA SHEET'!$J$2:$J$253)</f>
        <v>20</v>
      </c>
      <c r="H1400" t="str">
        <f>LOOKUP($A1400,'DATA SHEET'!$A$2:$A$253,'DATA SHEET'!$K$2:$K$253)</f>
        <v>Partly Cloudy</v>
      </c>
      <c r="I1400" t="str">
        <f>LOOKUP($A1400,'DATA SHEET'!$A$2:$A$253,'DATA SHEET'!$T$2:$T$253)</f>
        <v>SMALL</v>
      </c>
      <c r="J1400" t="str">
        <f>LOOKUP($A1400,'DATA SHEET'!$A$2:$A$253,'DATA SHEET'!$R$2:$R$253)</f>
        <v>YES</v>
      </c>
      <c r="K1400" t="str">
        <f>LOOKUP($A1400,'DATA SHEET'!$A$2:$A$253,'DATA SHEET'!$O$2:$O$253)</f>
        <v>Commercial</v>
      </c>
      <c r="L1400" t="s">
        <v>15</v>
      </c>
      <c r="M1400">
        <v>0</v>
      </c>
      <c r="N1400" t="s">
        <v>16</v>
      </c>
      <c r="O1400">
        <v>0.26500000000000001</v>
      </c>
    </row>
    <row r="1401" spans="1:15" x14ac:dyDescent="0.25">
      <c r="A1401" s="1" t="s">
        <v>73</v>
      </c>
      <c r="B1401" t="s">
        <v>74</v>
      </c>
      <c r="C1401" t="str">
        <f>LOOKUP(A1401,'DATA SHEET'!$A$2:$A$253,'DATA SHEET'!$E$2:$E$253)</f>
        <v>20227863</v>
      </c>
      <c r="D1401">
        <f>LOOKUP(A1401,'DATA SHEET'!$A$2:$A$253,'DATA SHEET'!$G$2:$G$253)</f>
        <v>8.5333333333333332</v>
      </c>
      <c r="E1401" t="str">
        <f>LOOKUP($A1401,'DATA SHEET'!$A$2:$A$253,'DATA SHEET'!$H$2:$H$253)</f>
        <v>43.114516</v>
      </c>
      <c r="F1401" t="str">
        <f>LOOKUP($A1401,'DATA SHEET'!$A$2:$A$253,'DATA SHEET'!$I$2:$I$253)</f>
        <v xml:space="preserve"> -79.113412</v>
      </c>
      <c r="G1401">
        <f>LOOKUP($A1401,'DATA SHEET'!$A$2:$A$253,'DATA SHEET'!$J$2:$J$253)</f>
        <v>20</v>
      </c>
      <c r="H1401" t="str">
        <f>LOOKUP($A1401,'DATA SHEET'!$A$2:$A$253,'DATA SHEET'!$K$2:$K$253)</f>
        <v>Partly Cloudy</v>
      </c>
      <c r="I1401" t="str">
        <f>LOOKUP($A1401,'DATA SHEET'!$A$2:$A$253,'DATA SHEET'!$T$2:$T$253)</f>
        <v>SMALL</v>
      </c>
      <c r="J1401" t="str">
        <f>LOOKUP($A1401,'DATA SHEET'!$A$2:$A$253,'DATA SHEET'!$R$2:$R$253)</f>
        <v>YES</v>
      </c>
      <c r="K1401" t="str">
        <f>LOOKUP($A1401,'DATA SHEET'!$A$2:$A$253,'DATA SHEET'!$O$2:$O$253)</f>
        <v>Commercial</v>
      </c>
      <c r="L1401" t="s">
        <v>15</v>
      </c>
      <c r="M1401">
        <v>0</v>
      </c>
      <c r="N1401" t="s">
        <v>16</v>
      </c>
      <c r="O1401">
        <v>0.25600000000000001</v>
      </c>
    </row>
    <row r="1402" spans="1:15" x14ac:dyDescent="0.25">
      <c r="A1402" s="1" t="s">
        <v>73</v>
      </c>
      <c r="B1402" t="s">
        <v>74</v>
      </c>
      <c r="C1402" t="str">
        <f>LOOKUP(A1402,'DATA SHEET'!$A$2:$A$253,'DATA SHEET'!$E$2:$E$253)</f>
        <v>20227863</v>
      </c>
      <c r="D1402">
        <f>LOOKUP(A1402,'DATA SHEET'!$A$2:$A$253,'DATA SHEET'!$G$2:$G$253)</f>
        <v>8.5333333333333332</v>
      </c>
      <c r="E1402" t="str">
        <f>LOOKUP($A1402,'DATA SHEET'!$A$2:$A$253,'DATA SHEET'!$H$2:$H$253)</f>
        <v>43.114516</v>
      </c>
      <c r="F1402" t="str">
        <f>LOOKUP($A1402,'DATA SHEET'!$A$2:$A$253,'DATA SHEET'!$I$2:$I$253)</f>
        <v xml:space="preserve"> -79.113412</v>
      </c>
      <c r="G1402">
        <f>LOOKUP($A1402,'DATA SHEET'!$A$2:$A$253,'DATA SHEET'!$J$2:$J$253)</f>
        <v>20</v>
      </c>
      <c r="H1402" t="str">
        <f>LOOKUP($A1402,'DATA SHEET'!$A$2:$A$253,'DATA SHEET'!$K$2:$K$253)</f>
        <v>Partly Cloudy</v>
      </c>
      <c r="I1402" t="str">
        <f>LOOKUP($A1402,'DATA SHEET'!$A$2:$A$253,'DATA SHEET'!$T$2:$T$253)</f>
        <v>SMALL</v>
      </c>
      <c r="J1402" t="str">
        <f>LOOKUP($A1402,'DATA SHEET'!$A$2:$A$253,'DATA SHEET'!$R$2:$R$253)</f>
        <v>YES</v>
      </c>
      <c r="K1402" t="str">
        <f>LOOKUP($A1402,'DATA SHEET'!$A$2:$A$253,'DATA SHEET'!$O$2:$O$253)</f>
        <v>Commercial</v>
      </c>
      <c r="L1402" t="s">
        <v>15</v>
      </c>
      <c r="M1402">
        <v>0</v>
      </c>
      <c r="N1402" t="s">
        <v>16</v>
      </c>
      <c r="O1402">
        <v>1.004</v>
      </c>
    </row>
    <row r="1403" spans="1:15" x14ac:dyDescent="0.25">
      <c r="A1403" s="1" t="s">
        <v>73</v>
      </c>
      <c r="B1403" t="s">
        <v>74</v>
      </c>
      <c r="C1403" t="str">
        <f>LOOKUP(A1403,'DATA SHEET'!$A$2:$A$253,'DATA SHEET'!$E$2:$E$253)</f>
        <v>20227863</v>
      </c>
      <c r="D1403">
        <f>LOOKUP(A1403,'DATA SHEET'!$A$2:$A$253,'DATA SHEET'!$G$2:$G$253)</f>
        <v>8.5333333333333332</v>
      </c>
      <c r="E1403" t="str">
        <f>LOOKUP($A1403,'DATA SHEET'!$A$2:$A$253,'DATA SHEET'!$H$2:$H$253)</f>
        <v>43.114516</v>
      </c>
      <c r="F1403" t="str">
        <f>LOOKUP($A1403,'DATA SHEET'!$A$2:$A$253,'DATA SHEET'!$I$2:$I$253)</f>
        <v xml:space="preserve"> -79.113412</v>
      </c>
      <c r="G1403">
        <f>LOOKUP($A1403,'DATA SHEET'!$A$2:$A$253,'DATA SHEET'!$J$2:$J$253)</f>
        <v>20</v>
      </c>
      <c r="H1403" t="str">
        <f>LOOKUP($A1403,'DATA SHEET'!$A$2:$A$253,'DATA SHEET'!$K$2:$K$253)</f>
        <v>Partly Cloudy</v>
      </c>
      <c r="I1403" t="str">
        <f>LOOKUP($A1403,'DATA SHEET'!$A$2:$A$253,'DATA SHEET'!$T$2:$T$253)</f>
        <v>SMALL</v>
      </c>
      <c r="J1403" t="str">
        <f>LOOKUP($A1403,'DATA SHEET'!$A$2:$A$253,'DATA SHEET'!$R$2:$R$253)</f>
        <v>YES</v>
      </c>
      <c r="K1403" t="str">
        <f>LOOKUP($A1403,'DATA SHEET'!$A$2:$A$253,'DATA SHEET'!$O$2:$O$253)</f>
        <v>Commercial</v>
      </c>
      <c r="L1403" t="s">
        <v>15</v>
      </c>
      <c r="M1403">
        <v>0</v>
      </c>
      <c r="N1403" t="s">
        <v>16</v>
      </c>
      <c r="O1403">
        <v>0.499</v>
      </c>
    </row>
    <row r="1404" spans="1:15" x14ac:dyDescent="0.25">
      <c r="A1404" s="1" t="s">
        <v>73</v>
      </c>
      <c r="B1404" t="s">
        <v>74</v>
      </c>
      <c r="C1404" t="str">
        <f>LOOKUP(A1404,'DATA SHEET'!$A$2:$A$253,'DATA SHEET'!$E$2:$E$253)</f>
        <v>20227863</v>
      </c>
      <c r="D1404">
        <f>LOOKUP(A1404,'DATA SHEET'!$A$2:$A$253,'DATA SHEET'!$G$2:$G$253)</f>
        <v>8.5333333333333332</v>
      </c>
      <c r="E1404" t="str">
        <f>LOOKUP($A1404,'DATA SHEET'!$A$2:$A$253,'DATA SHEET'!$H$2:$H$253)</f>
        <v>43.114516</v>
      </c>
      <c r="F1404" t="str">
        <f>LOOKUP($A1404,'DATA SHEET'!$A$2:$A$253,'DATA SHEET'!$I$2:$I$253)</f>
        <v xml:space="preserve"> -79.113412</v>
      </c>
      <c r="G1404">
        <f>LOOKUP($A1404,'DATA SHEET'!$A$2:$A$253,'DATA SHEET'!$J$2:$J$253)</f>
        <v>20</v>
      </c>
      <c r="H1404" t="str">
        <f>LOOKUP($A1404,'DATA SHEET'!$A$2:$A$253,'DATA SHEET'!$K$2:$K$253)</f>
        <v>Partly Cloudy</v>
      </c>
      <c r="I1404" t="str">
        <f>LOOKUP($A1404,'DATA SHEET'!$A$2:$A$253,'DATA SHEET'!$T$2:$T$253)</f>
        <v>SMALL</v>
      </c>
      <c r="J1404" t="str">
        <f>LOOKUP($A1404,'DATA SHEET'!$A$2:$A$253,'DATA SHEET'!$R$2:$R$253)</f>
        <v>YES</v>
      </c>
      <c r="K1404" t="str">
        <f>LOOKUP($A1404,'DATA SHEET'!$A$2:$A$253,'DATA SHEET'!$O$2:$O$253)</f>
        <v>Commercial</v>
      </c>
      <c r="L1404" t="s">
        <v>15</v>
      </c>
      <c r="M1404">
        <v>0</v>
      </c>
      <c r="N1404" t="s">
        <v>16</v>
      </c>
      <c r="O1404">
        <v>0.25900000000000001</v>
      </c>
    </row>
    <row r="1405" spans="1:15" x14ac:dyDescent="0.25">
      <c r="A1405" s="1" t="s">
        <v>73</v>
      </c>
      <c r="B1405" t="s">
        <v>74</v>
      </c>
      <c r="C1405" t="str">
        <f>LOOKUP(A1405,'DATA SHEET'!$A$2:$A$253,'DATA SHEET'!$E$2:$E$253)</f>
        <v>20227863</v>
      </c>
      <c r="D1405">
        <f>LOOKUP(A1405,'DATA SHEET'!$A$2:$A$253,'DATA SHEET'!$G$2:$G$253)</f>
        <v>8.5333333333333332</v>
      </c>
      <c r="E1405" t="str">
        <f>LOOKUP($A1405,'DATA SHEET'!$A$2:$A$253,'DATA SHEET'!$H$2:$H$253)</f>
        <v>43.114516</v>
      </c>
      <c r="F1405" t="str">
        <f>LOOKUP($A1405,'DATA SHEET'!$A$2:$A$253,'DATA SHEET'!$I$2:$I$253)</f>
        <v xml:space="preserve"> -79.113412</v>
      </c>
      <c r="G1405">
        <f>LOOKUP($A1405,'DATA SHEET'!$A$2:$A$253,'DATA SHEET'!$J$2:$J$253)</f>
        <v>20</v>
      </c>
      <c r="H1405" t="str">
        <f>LOOKUP($A1405,'DATA SHEET'!$A$2:$A$253,'DATA SHEET'!$K$2:$K$253)</f>
        <v>Partly Cloudy</v>
      </c>
      <c r="I1405" t="str">
        <f>LOOKUP($A1405,'DATA SHEET'!$A$2:$A$253,'DATA SHEET'!$T$2:$T$253)</f>
        <v>SMALL</v>
      </c>
      <c r="J1405" t="str">
        <f>LOOKUP($A1405,'DATA SHEET'!$A$2:$A$253,'DATA SHEET'!$R$2:$R$253)</f>
        <v>YES</v>
      </c>
      <c r="K1405" t="str">
        <f>LOOKUP($A1405,'DATA SHEET'!$A$2:$A$253,'DATA SHEET'!$O$2:$O$253)</f>
        <v>Commercial</v>
      </c>
      <c r="L1405" t="s">
        <v>15</v>
      </c>
      <c r="M1405">
        <v>0</v>
      </c>
      <c r="N1405" t="s">
        <v>16</v>
      </c>
      <c r="O1405">
        <v>0.503</v>
      </c>
    </row>
    <row r="1406" spans="1:15" x14ac:dyDescent="0.25">
      <c r="A1406" s="1" t="s">
        <v>73</v>
      </c>
      <c r="B1406" t="s">
        <v>74</v>
      </c>
      <c r="C1406" t="str">
        <f>LOOKUP(A1406,'DATA SHEET'!$A$2:$A$253,'DATA SHEET'!$E$2:$E$253)</f>
        <v>20227863</v>
      </c>
      <c r="D1406">
        <f>LOOKUP(A1406,'DATA SHEET'!$A$2:$A$253,'DATA SHEET'!$G$2:$G$253)</f>
        <v>8.5333333333333332</v>
      </c>
      <c r="E1406" t="str">
        <f>LOOKUP($A1406,'DATA SHEET'!$A$2:$A$253,'DATA SHEET'!$H$2:$H$253)</f>
        <v>43.114516</v>
      </c>
      <c r="F1406" t="str">
        <f>LOOKUP($A1406,'DATA SHEET'!$A$2:$A$253,'DATA SHEET'!$I$2:$I$253)</f>
        <v xml:space="preserve"> -79.113412</v>
      </c>
      <c r="G1406">
        <f>LOOKUP($A1406,'DATA SHEET'!$A$2:$A$253,'DATA SHEET'!$J$2:$J$253)</f>
        <v>20</v>
      </c>
      <c r="H1406" t="str">
        <f>LOOKUP($A1406,'DATA SHEET'!$A$2:$A$253,'DATA SHEET'!$K$2:$K$253)</f>
        <v>Partly Cloudy</v>
      </c>
      <c r="I1406" t="str">
        <f>LOOKUP($A1406,'DATA SHEET'!$A$2:$A$253,'DATA SHEET'!$T$2:$T$253)</f>
        <v>SMALL</v>
      </c>
      <c r="J1406" t="str">
        <f>LOOKUP($A1406,'DATA SHEET'!$A$2:$A$253,'DATA SHEET'!$R$2:$R$253)</f>
        <v>YES</v>
      </c>
      <c r="K1406" t="str">
        <f>LOOKUP($A1406,'DATA SHEET'!$A$2:$A$253,'DATA SHEET'!$O$2:$O$253)</f>
        <v>Commercial</v>
      </c>
      <c r="L1406" t="s">
        <v>15</v>
      </c>
      <c r="M1406">
        <v>0</v>
      </c>
      <c r="N1406" t="s">
        <v>16</v>
      </c>
      <c r="O1406">
        <v>0.26200000000000001</v>
      </c>
    </row>
    <row r="1407" spans="1:15" x14ac:dyDescent="0.25">
      <c r="A1407" s="1" t="s">
        <v>73</v>
      </c>
      <c r="B1407" t="s">
        <v>74</v>
      </c>
      <c r="C1407" t="str">
        <f>LOOKUP(A1407,'DATA SHEET'!$A$2:$A$253,'DATA SHEET'!$E$2:$E$253)</f>
        <v>20227863</v>
      </c>
      <c r="D1407">
        <f>LOOKUP(A1407,'DATA SHEET'!$A$2:$A$253,'DATA SHEET'!$G$2:$G$253)</f>
        <v>8.5333333333333332</v>
      </c>
      <c r="E1407" t="str">
        <f>LOOKUP($A1407,'DATA SHEET'!$A$2:$A$253,'DATA SHEET'!$H$2:$H$253)</f>
        <v>43.114516</v>
      </c>
      <c r="F1407" t="str">
        <f>LOOKUP($A1407,'DATA SHEET'!$A$2:$A$253,'DATA SHEET'!$I$2:$I$253)</f>
        <v xml:space="preserve"> -79.113412</v>
      </c>
      <c r="G1407">
        <f>LOOKUP($A1407,'DATA SHEET'!$A$2:$A$253,'DATA SHEET'!$J$2:$J$253)</f>
        <v>20</v>
      </c>
      <c r="H1407" t="str">
        <f>LOOKUP($A1407,'DATA SHEET'!$A$2:$A$253,'DATA SHEET'!$K$2:$K$253)</f>
        <v>Partly Cloudy</v>
      </c>
      <c r="I1407" t="str">
        <f>LOOKUP($A1407,'DATA SHEET'!$A$2:$A$253,'DATA SHEET'!$T$2:$T$253)</f>
        <v>SMALL</v>
      </c>
      <c r="J1407" t="str">
        <f>LOOKUP($A1407,'DATA SHEET'!$A$2:$A$253,'DATA SHEET'!$R$2:$R$253)</f>
        <v>YES</v>
      </c>
      <c r="K1407" t="str">
        <f>LOOKUP($A1407,'DATA SHEET'!$A$2:$A$253,'DATA SHEET'!$O$2:$O$253)</f>
        <v>Commercial</v>
      </c>
      <c r="L1407" t="s">
        <v>15</v>
      </c>
      <c r="M1407">
        <v>0</v>
      </c>
      <c r="N1407" t="s">
        <v>16</v>
      </c>
      <c r="O1407">
        <v>1</v>
      </c>
    </row>
    <row r="1408" spans="1:15" x14ac:dyDescent="0.25">
      <c r="A1408" s="1" t="s">
        <v>73</v>
      </c>
      <c r="B1408" t="s">
        <v>74</v>
      </c>
      <c r="C1408" t="str">
        <f>LOOKUP(A1408,'DATA SHEET'!$A$2:$A$253,'DATA SHEET'!$E$2:$E$253)</f>
        <v>20227863</v>
      </c>
      <c r="D1408">
        <f>LOOKUP(A1408,'DATA SHEET'!$A$2:$A$253,'DATA SHEET'!$G$2:$G$253)</f>
        <v>8.5333333333333332</v>
      </c>
      <c r="E1408" t="str">
        <f>LOOKUP($A1408,'DATA SHEET'!$A$2:$A$253,'DATA SHEET'!$H$2:$H$253)</f>
        <v>43.114516</v>
      </c>
      <c r="F1408" t="str">
        <f>LOOKUP($A1408,'DATA SHEET'!$A$2:$A$253,'DATA SHEET'!$I$2:$I$253)</f>
        <v xml:space="preserve"> -79.113412</v>
      </c>
      <c r="G1408">
        <f>LOOKUP($A1408,'DATA SHEET'!$A$2:$A$253,'DATA SHEET'!$J$2:$J$253)</f>
        <v>20</v>
      </c>
      <c r="H1408" t="str">
        <f>LOOKUP($A1408,'DATA SHEET'!$A$2:$A$253,'DATA SHEET'!$K$2:$K$253)</f>
        <v>Partly Cloudy</v>
      </c>
      <c r="I1408" t="str">
        <f>LOOKUP($A1408,'DATA SHEET'!$A$2:$A$253,'DATA SHEET'!$T$2:$T$253)</f>
        <v>SMALL</v>
      </c>
      <c r="J1408" t="str">
        <f>LOOKUP($A1408,'DATA SHEET'!$A$2:$A$253,'DATA SHEET'!$R$2:$R$253)</f>
        <v>YES</v>
      </c>
      <c r="K1408" t="str">
        <f>LOOKUP($A1408,'DATA SHEET'!$A$2:$A$253,'DATA SHEET'!$O$2:$O$253)</f>
        <v>Commercial</v>
      </c>
      <c r="L1408" t="s">
        <v>15</v>
      </c>
      <c r="M1408">
        <v>0</v>
      </c>
      <c r="N1408" t="s">
        <v>16</v>
      </c>
      <c r="O1408">
        <v>0.73899999999999999</v>
      </c>
    </row>
    <row r="1409" spans="1:15" x14ac:dyDescent="0.25">
      <c r="A1409" s="1" t="s">
        <v>73</v>
      </c>
      <c r="B1409" t="s">
        <v>74</v>
      </c>
      <c r="C1409" t="str">
        <f>LOOKUP(A1409,'DATA SHEET'!$A$2:$A$253,'DATA SHEET'!$E$2:$E$253)</f>
        <v>20227863</v>
      </c>
      <c r="D1409">
        <f>LOOKUP(A1409,'DATA SHEET'!$A$2:$A$253,'DATA SHEET'!$G$2:$G$253)</f>
        <v>8.5333333333333332</v>
      </c>
      <c r="E1409" t="str">
        <f>LOOKUP($A1409,'DATA SHEET'!$A$2:$A$253,'DATA SHEET'!$H$2:$H$253)</f>
        <v>43.114516</v>
      </c>
      <c r="F1409" t="str">
        <f>LOOKUP($A1409,'DATA SHEET'!$A$2:$A$253,'DATA SHEET'!$I$2:$I$253)</f>
        <v xml:space="preserve"> -79.113412</v>
      </c>
      <c r="G1409">
        <f>LOOKUP($A1409,'DATA SHEET'!$A$2:$A$253,'DATA SHEET'!$J$2:$J$253)</f>
        <v>20</v>
      </c>
      <c r="H1409" t="str">
        <f>LOOKUP($A1409,'DATA SHEET'!$A$2:$A$253,'DATA SHEET'!$K$2:$K$253)</f>
        <v>Partly Cloudy</v>
      </c>
      <c r="I1409" t="str">
        <f>LOOKUP($A1409,'DATA SHEET'!$A$2:$A$253,'DATA SHEET'!$T$2:$T$253)</f>
        <v>SMALL</v>
      </c>
      <c r="J1409" t="str">
        <f>LOOKUP($A1409,'DATA SHEET'!$A$2:$A$253,'DATA SHEET'!$R$2:$R$253)</f>
        <v>YES</v>
      </c>
      <c r="K1409" t="str">
        <f>LOOKUP($A1409,'DATA SHEET'!$A$2:$A$253,'DATA SHEET'!$O$2:$O$253)</f>
        <v>Commercial</v>
      </c>
      <c r="L1409" t="s">
        <v>15</v>
      </c>
      <c r="M1409">
        <v>0</v>
      </c>
      <c r="N1409" t="s">
        <v>16</v>
      </c>
      <c r="O1409">
        <v>0.501</v>
      </c>
    </row>
    <row r="1410" spans="1:15" x14ac:dyDescent="0.25">
      <c r="A1410" s="1" t="s">
        <v>73</v>
      </c>
      <c r="B1410" t="s">
        <v>74</v>
      </c>
      <c r="C1410" t="str">
        <f>LOOKUP(A1410,'DATA SHEET'!$A$2:$A$253,'DATA SHEET'!$E$2:$E$253)</f>
        <v>20227863</v>
      </c>
      <c r="D1410">
        <f>LOOKUP(A1410,'DATA SHEET'!$A$2:$A$253,'DATA SHEET'!$G$2:$G$253)</f>
        <v>8.5333333333333332</v>
      </c>
      <c r="E1410" t="str">
        <f>LOOKUP($A1410,'DATA SHEET'!$A$2:$A$253,'DATA SHEET'!$H$2:$H$253)</f>
        <v>43.114516</v>
      </c>
      <c r="F1410" t="str">
        <f>LOOKUP($A1410,'DATA SHEET'!$A$2:$A$253,'DATA SHEET'!$I$2:$I$253)</f>
        <v xml:space="preserve"> -79.113412</v>
      </c>
      <c r="G1410">
        <f>LOOKUP($A1410,'DATA SHEET'!$A$2:$A$253,'DATA SHEET'!$J$2:$J$253)</f>
        <v>20</v>
      </c>
      <c r="H1410" t="str">
        <f>LOOKUP($A1410,'DATA SHEET'!$A$2:$A$253,'DATA SHEET'!$K$2:$K$253)</f>
        <v>Partly Cloudy</v>
      </c>
      <c r="I1410" t="str">
        <f>LOOKUP($A1410,'DATA SHEET'!$A$2:$A$253,'DATA SHEET'!$T$2:$T$253)</f>
        <v>SMALL</v>
      </c>
      <c r="J1410" t="str">
        <f>LOOKUP($A1410,'DATA SHEET'!$A$2:$A$253,'DATA SHEET'!$R$2:$R$253)</f>
        <v>YES</v>
      </c>
      <c r="K1410" t="str">
        <f>LOOKUP($A1410,'DATA SHEET'!$A$2:$A$253,'DATA SHEET'!$O$2:$O$253)</f>
        <v>Commercial</v>
      </c>
      <c r="L1410" t="s">
        <v>15</v>
      </c>
      <c r="M1410">
        <v>0</v>
      </c>
      <c r="N1410" t="s">
        <v>16</v>
      </c>
      <c r="O1410">
        <v>0.25800000000000001</v>
      </c>
    </row>
    <row r="1411" spans="1:15" x14ac:dyDescent="0.25">
      <c r="A1411" s="1" t="s">
        <v>73</v>
      </c>
      <c r="B1411" t="s">
        <v>74</v>
      </c>
      <c r="C1411" t="str">
        <f>LOOKUP(A1411,'DATA SHEET'!$A$2:$A$253,'DATA SHEET'!$E$2:$E$253)</f>
        <v>20227863</v>
      </c>
      <c r="D1411">
        <f>LOOKUP(A1411,'DATA SHEET'!$A$2:$A$253,'DATA SHEET'!$G$2:$G$253)</f>
        <v>8.5333333333333332</v>
      </c>
      <c r="E1411" t="str">
        <f>LOOKUP($A1411,'DATA SHEET'!$A$2:$A$253,'DATA SHEET'!$H$2:$H$253)</f>
        <v>43.114516</v>
      </c>
      <c r="F1411" t="str">
        <f>LOOKUP($A1411,'DATA SHEET'!$A$2:$A$253,'DATA SHEET'!$I$2:$I$253)</f>
        <v xml:space="preserve"> -79.113412</v>
      </c>
      <c r="G1411">
        <f>LOOKUP($A1411,'DATA SHEET'!$A$2:$A$253,'DATA SHEET'!$J$2:$J$253)</f>
        <v>20</v>
      </c>
      <c r="H1411" t="str">
        <f>LOOKUP($A1411,'DATA SHEET'!$A$2:$A$253,'DATA SHEET'!$K$2:$K$253)</f>
        <v>Partly Cloudy</v>
      </c>
      <c r="I1411" t="str">
        <f>LOOKUP($A1411,'DATA SHEET'!$A$2:$A$253,'DATA SHEET'!$T$2:$T$253)</f>
        <v>SMALL</v>
      </c>
      <c r="J1411" t="str">
        <f>LOOKUP($A1411,'DATA SHEET'!$A$2:$A$253,'DATA SHEET'!$R$2:$R$253)</f>
        <v>YES</v>
      </c>
      <c r="K1411" t="str">
        <f>LOOKUP($A1411,'DATA SHEET'!$A$2:$A$253,'DATA SHEET'!$O$2:$O$253)</f>
        <v>Commercial</v>
      </c>
      <c r="L1411" t="s">
        <v>15</v>
      </c>
      <c r="M1411">
        <v>0</v>
      </c>
      <c r="N1411" t="s">
        <v>16</v>
      </c>
      <c r="O1411">
        <v>1.7609999999999999</v>
      </c>
    </row>
    <row r="1412" spans="1:15" x14ac:dyDescent="0.25">
      <c r="A1412" s="1" t="s">
        <v>73</v>
      </c>
      <c r="B1412" t="s">
        <v>74</v>
      </c>
      <c r="C1412" t="str">
        <f>LOOKUP(A1412,'DATA SHEET'!$A$2:$A$253,'DATA SHEET'!$E$2:$E$253)</f>
        <v>20227863</v>
      </c>
      <c r="D1412">
        <f>LOOKUP(A1412,'DATA SHEET'!$A$2:$A$253,'DATA SHEET'!$G$2:$G$253)</f>
        <v>8.5333333333333332</v>
      </c>
      <c r="E1412" t="str">
        <f>LOOKUP($A1412,'DATA SHEET'!$A$2:$A$253,'DATA SHEET'!$H$2:$H$253)</f>
        <v>43.114516</v>
      </c>
      <c r="F1412" t="str">
        <f>LOOKUP($A1412,'DATA SHEET'!$A$2:$A$253,'DATA SHEET'!$I$2:$I$253)</f>
        <v xml:space="preserve"> -79.113412</v>
      </c>
      <c r="G1412">
        <f>LOOKUP($A1412,'DATA SHEET'!$A$2:$A$253,'DATA SHEET'!$J$2:$J$253)</f>
        <v>20</v>
      </c>
      <c r="H1412" t="str">
        <f>LOOKUP($A1412,'DATA SHEET'!$A$2:$A$253,'DATA SHEET'!$K$2:$K$253)</f>
        <v>Partly Cloudy</v>
      </c>
      <c r="I1412" t="str">
        <f>LOOKUP($A1412,'DATA SHEET'!$A$2:$A$253,'DATA SHEET'!$T$2:$T$253)</f>
        <v>SMALL</v>
      </c>
      <c r="J1412" t="str">
        <f>LOOKUP($A1412,'DATA SHEET'!$A$2:$A$253,'DATA SHEET'!$R$2:$R$253)</f>
        <v>YES</v>
      </c>
      <c r="K1412" t="str">
        <f>LOOKUP($A1412,'DATA SHEET'!$A$2:$A$253,'DATA SHEET'!$O$2:$O$253)</f>
        <v>Commercial</v>
      </c>
      <c r="L1412" t="s">
        <v>15</v>
      </c>
      <c r="M1412">
        <v>0</v>
      </c>
      <c r="N1412" t="s">
        <v>16</v>
      </c>
      <c r="O1412">
        <v>0.999</v>
      </c>
    </row>
    <row r="1413" spans="1:15" x14ac:dyDescent="0.25">
      <c r="A1413" s="1" t="s">
        <v>73</v>
      </c>
      <c r="B1413" t="s">
        <v>74</v>
      </c>
      <c r="C1413" t="str">
        <f>LOOKUP(A1413,'DATA SHEET'!$A$2:$A$253,'DATA SHEET'!$E$2:$E$253)</f>
        <v>20227863</v>
      </c>
      <c r="D1413">
        <f>LOOKUP(A1413,'DATA SHEET'!$A$2:$A$253,'DATA SHEET'!$G$2:$G$253)</f>
        <v>8.5333333333333332</v>
      </c>
      <c r="E1413" t="str">
        <f>LOOKUP($A1413,'DATA SHEET'!$A$2:$A$253,'DATA SHEET'!$H$2:$H$253)</f>
        <v>43.114516</v>
      </c>
      <c r="F1413" t="str">
        <f>LOOKUP($A1413,'DATA SHEET'!$A$2:$A$253,'DATA SHEET'!$I$2:$I$253)</f>
        <v xml:space="preserve"> -79.113412</v>
      </c>
      <c r="G1413">
        <f>LOOKUP($A1413,'DATA SHEET'!$A$2:$A$253,'DATA SHEET'!$J$2:$J$253)</f>
        <v>20</v>
      </c>
      <c r="H1413" t="str">
        <f>LOOKUP($A1413,'DATA SHEET'!$A$2:$A$253,'DATA SHEET'!$K$2:$K$253)</f>
        <v>Partly Cloudy</v>
      </c>
      <c r="I1413" t="str">
        <f>LOOKUP($A1413,'DATA SHEET'!$A$2:$A$253,'DATA SHEET'!$T$2:$T$253)</f>
        <v>SMALL</v>
      </c>
      <c r="J1413" t="str">
        <f>LOOKUP($A1413,'DATA SHEET'!$A$2:$A$253,'DATA SHEET'!$R$2:$R$253)</f>
        <v>YES</v>
      </c>
      <c r="K1413" t="str">
        <f>LOOKUP($A1413,'DATA SHEET'!$A$2:$A$253,'DATA SHEET'!$O$2:$O$253)</f>
        <v>Commercial</v>
      </c>
      <c r="L1413" t="s">
        <v>15</v>
      </c>
      <c r="M1413">
        <v>0</v>
      </c>
      <c r="N1413" t="s">
        <v>16</v>
      </c>
      <c r="O1413">
        <v>0.74099999999999999</v>
      </c>
    </row>
    <row r="1414" spans="1:15" x14ac:dyDescent="0.25">
      <c r="A1414" s="1" t="s">
        <v>73</v>
      </c>
      <c r="B1414" t="s">
        <v>74</v>
      </c>
      <c r="C1414" t="str">
        <f>LOOKUP(A1414,'DATA SHEET'!$A$2:$A$253,'DATA SHEET'!$E$2:$E$253)</f>
        <v>20227863</v>
      </c>
      <c r="D1414">
        <f>LOOKUP(A1414,'DATA SHEET'!$A$2:$A$253,'DATA SHEET'!$G$2:$G$253)</f>
        <v>8.5333333333333332</v>
      </c>
      <c r="E1414" t="str">
        <f>LOOKUP($A1414,'DATA SHEET'!$A$2:$A$253,'DATA SHEET'!$H$2:$H$253)</f>
        <v>43.114516</v>
      </c>
      <c r="F1414" t="str">
        <f>LOOKUP($A1414,'DATA SHEET'!$A$2:$A$253,'DATA SHEET'!$I$2:$I$253)</f>
        <v xml:space="preserve"> -79.113412</v>
      </c>
      <c r="G1414">
        <f>LOOKUP($A1414,'DATA SHEET'!$A$2:$A$253,'DATA SHEET'!$J$2:$J$253)</f>
        <v>20</v>
      </c>
      <c r="H1414" t="str">
        <f>LOOKUP($A1414,'DATA SHEET'!$A$2:$A$253,'DATA SHEET'!$K$2:$K$253)</f>
        <v>Partly Cloudy</v>
      </c>
      <c r="I1414" t="str">
        <f>LOOKUP($A1414,'DATA SHEET'!$A$2:$A$253,'DATA SHEET'!$T$2:$T$253)</f>
        <v>SMALL</v>
      </c>
      <c r="J1414" t="str">
        <f>LOOKUP($A1414,'DATA SHEET'!$A$2:$A$253,'DATA SHEET'!$R$2:$R$253)</f>
        <v>YES</v>
      </c>
      <c r="K1414" t="str">
        <f>LOOKUP($A1414,'DATA SHEET'!$A$2:$A$253,'DATA SHEET'!$O$2:$O$253)</f>
        <v>Commercial</v>
      </c>
      <c r="L1414" t="s">
        <v>15</v>
      </c>
      <c r="M1414">
        <v>0</v>
      </c>
      <c r="N1414" t="s">
        <v>16</v>
      </c>
      <c r="O1414">
        <v>0.26200000000000001</v>
      </c>
    </row>
    <row r="1415" spans="1:15" x14ac:dyDescent="0.25">
      <c r="A1415" s="1" t="s">
        <v>73</v>
      </c>
      <c r="B1415" t="s">
        <v>74</v>
      </c>
      <c r="C1415" t="str">
        <f>LOOKUP(A1415,'DATA SHEET'!$A$2:$A$253,'DATA SHEET'!$E$2:$E$253)</f>
        <v>20227863</v>
      </c>
      <c r="D1415">
        <f>LOOKUP(A1415,'DATA SHEET'!$A$2:$A$253,'DATA SHEET'!$G$2:$G$253)</f>
        <v>8.5333333333333332</v>
      </c>
      <c r="E1415" t="str">
        <f>LOOKUP($A1415,'DATA SHEET'!$A$2:$A$253,'DATA SHEET'!$H$2:$H$253)</f>
        <v>43.114516</v>
      </c>
      <c r="F1415" t="str">
        <f>LOOKUP($A1415,'DATA SHEET'!$A$2:$A$253,'DATA SHEET'!$I$2:$I$253)</f>
        <v xml:space="preserve"> -79.113412</v>
      </c>
      <c r="G1415">
        <f>LOOKUP($A1415,'DATA SHEET'!$A$2:$A$253,'DATA SHEET'!$J$2:$J$253)</f>
        <v>20</v>
      </c>
      <c r="H1415" t="str">
        <f>LOOKUP($A1415,'DATA SHEET'!$A$2:$A$253,'DATA SHEET'!$K$2:$K$253)</f>
        <v>Partly Cloudy</v>
      </c>
      <c r="I1415" t="str">
        <f>LOOKUP($A1415,'DATA SHEET'!$A$2:$A$253,'DATA SHEET'!$T$2:$T$253)</f>
        <v>SMALL</v>
      </c>
      <c r="J1415" t="str">
        <f>LOOKUP($A1415,'DATA SHEET'!$A$2:$A$253,'DATA SHEET'!$R$2:$R$253)</f>
        <v>YES</v>
      </c>
      <c r="K1415" t="str">
        <f>LOOKUP($A1415,'DATA SHEET'!$A$2:$A$253,'DATA SHEET'!$O$2:$O$253)</f>
        <v>Commercial</v>
      </c>
      <c r="L1415" t="s">
        <v>15</v>
      </c>
      <c r="M1415">
        <v>0</v>
      </c>
      <c r="N1415" t="s">
        <v>16</v>
      </c>
      <c r="O1415">
        <v>1.0009999999999999</v>
      </c>
    </row>
    <row r="1416" spans="1:15" x14ac:dyDescent="0.25">
      <c r="A1416" s="1" t="s">
        <v>73</v>
      </c>
      <c r="B1416" t="s">
        <v>74</v>
      </c>
      <c r="C1416" t="str">
        <f>LOOKUP(A1416,'DATA SHEET'!$A$2:$A$253,'DATA SHEET'!$E$2:$E$253)</f>
        <v>20227863</v>
      </c>
      <c r="D1416">
        <f>LOOKUP(A1416,'DATA SHEET'!$A$2:$A$253,'DATA SHEET'!$G$2:$G$253)</f>
        <v>8.5333333333333332</v>
      </c>
      <c r="E1416" t="str">
        <f>LOOKUP($A1416,'DATA SHEET'!$A$2:$A$253,'DATA SHEET'!$H$2:$H$253)</f>
        <v>43.114516</v>
      </c>
      <c r="F1416" t="str">
        <f>LOOKUP($A1416,'DATA SHEET'!$A$2:$A$253,'DATA SHEET'!$I$2:$I$253)</f>
        <v xml:space="preserve"> -79.113412</v>
      </c>
      <c r="G1416">
        <f>LOOKUP($A1416,'DATA SHEET'!$A$2:$A$253,'DATA SHEET'!$J$2:$J$253)</f>
        <v>20</v>
      </c>
      <c r="H1416" t="str">
        <f>LOOKUP($A1416,'DATA SHEET'!$A$2:$A$253,'DATA SHEET'!$K$2:$K$253)</f>
        <v>Partly Cloudy</v>
      </c>
      <c r="I1416" t="str">
        <f>LOOKUP($A1416,'DATA SHEET'!$A$2:$A$253,'DATA SHEET'!$T$2:$T$253)</f>
        <v>SMALL</v>
      </c>
      <c r="J1416" t="str">
        <f>LOOKUP($A1416,'DATA SHEET'!$A$2:$A$253,'DATA SHEET'!$R$2:$R$253)</f>
        <v>YES</v>
      </c>
      <c r="K1416" t="str">
        <f>LOOKUP($A1416,'DATA SHEET'!$A$2:$A$253,'DATA SHEET'!$O$2:$O$253)</f>
        <v>Commercial</v>
      </c>
      <c r="L1416" t="s">
        <v>15</v>
      </c>
      <c r="M1416">
        <v>0</v>
      </c>
      <c r="N1416" t="s">
        <v>16</v>
      </c>
      <c r="O1416">
        <v>0.998</v>
      </c>
    </row>
    <row r="1417" spans="1:15" x14ac:dyDescent="0.25">
      <c r="A1417" s="1" t="s">
        <v>73</v>
      </c>
      <c r="B1417" t="s">
        <v>74</v>
      </c>
      <c r="C1417" t="str">
        <f>LOOKUP(A1417,'DATA SHEET'!$A$2:$A$253,'DATA SHEET'!$E$2:$E$253)</f>
        <v>20227863</v>
      </c>
      <c r="D1417">
        <f>LOOKUP(A1417,'DATA SHEET'!$A$2:$A$253,'DATA SHEET'!$G$2:$G$253)</f>
        <v>8.5333333333333332</v>
      </c>
      <c r="E1417" t="str">
        <f>LOOKUP($A1417,'DATA SHEET'!$A$2:$A$253,'DATA SHEET'!$H$2:$H$253)</f>
        <v>43.114516</v>
      </c>
      <c r="F1417" t="str">
        <f>LOOKUP($A1417,'DATA SHEET'!$A$2:$A$253,'DATA SHEET'!$I$2:$I$253)</f>
        <v xml:space="preserve"> -79.113412</v>
      </c>
      <c r="G1417">
        <f>LOOKUP($A1417,'DATA SHEET'!$A$2:$A$253,'DATA SHEET'!$J$2:$J$253)</f>
        <v>20</v>
      </c>
      <c r="H1417" t="str">
        <f>LOOKUP($A1417,'DATA SHEET'!$A$2:$A$253,'DATA SHEET'!$K$2:$K$253)</f>
        <v>Partly Cloudy</v>
      </c>
      <c r="I1417" t="str">
        <f>LOOKUP($A1417,'DATA SHEET'!$A$2:$A$253,'DATA SHEET'!$T$2:$T$253)</f>
        <v>SMALL</v>
      </c>
      <c r="J1417" t="str">
        <f>LOOKUP($A1417,'DATA SHEET'!$A$2:$A$253,'DATA SHEET'!$R$2:$R$253)</f>
        <v>YES</v>
      </c>
      <c r="K1417" t="str">
        <f>LOOKUP($A1417,'DATA SHEET'!$A$2:$A$253,'DATA SHEET'!$O$2:$O$253)</f>
        <v>Commercial</v>
      </c>
      <c r="L1417" t="s">
        <v>15</v>
      </c>
      <c r="M1417">
        <v>0</v>
      </c>
      <c r="N1417" t="s">
        <v>16</v>
      </c>
      <c r="O1417">
        <v>1.7430000000000001</v>
      </c>
    </row>
    <row r="1418" spans="1:15" x14ac:dyDescent="0.25">
      <c r="A1418" s="1" t="s">
        <v>73</v>
      </c>
      <c r="B1418" t="s">
        <v>74</v>
      </c>
      <c r="C1418" t="str">
        <f>LOOKUP(A1418,'DATA SHEET'!$A$2:$A$253,'DATA SHEET'!$E$2:$E$253)</f>
        <v>20227863</v>
      </c>
      <c r="D1418">
        <f>LOOKUP(A1418,'DATA SHEET'!$A$2:$A$253,'DATA SHEET'!$G$2:$G$253)</f>
        <v>8.5333333333333332</v>
      </c>
      <c r="E1418" t="str">
        <f>LOOKUP($A1418,'DATA SHEET'!$A$2:$A$253,'DATA SHEET'!$H$2:$H$253)</f>
        <v>43.114516</v>
      </c>
      <c r="F1418" t="str">
        <f>LOOKUP($A1418,'DATA SHEET'!$A$2:$A$253,'DATA SHEET'!$I$2:$I$253)</f>
        <v xml:space="preserve"> -79.113412</v>
      </c>
      <c r="G1418">
        <f>LOOKUP($A1418,'DATA SHEET'!$A$2:$A$253,'DATA SHEET'!$J$2:$J$253)</f>
        <v>20</v>
      </c>
      <c r="H1418" t="str">
        <f>LOOKUP($A1418,'DATA SHEET'!$A$2:$A$253,'DATA SHEET'!$K$2:$K$253)</f>
        <v>Partly Cloudy</v>
      </c>
      <c r="I1418" t="str">
        <f>LOOKUP($A1418,'DATA SHEET'!$A$2:$A$253,'DATA SHEET'!$T$2:$T$253)</f>
        <v>SMALL</v>
      </c>
      <c r="J1418" t="str">
        <f>LOOKUP($A1418,'DATA SHEET'!$A$2:$A$253,'DATA SHEET'!$R$2:$R$253)</f>
        <v>YES</v>
      </c>
      <c r="K1418" t="str">
        <f>LOOKUP($A1418,'DATA SHEET'!$A$2:$A$253,'DATA SHEET'!$O$2:$O$253)</f>
        <v>Commercial</v>
      </c>
      <c r="L1418" t="s">
        <v>15</v>
      </c>
      <c r="M1418">
        <v>0</v>
      </c>
      <c r="N1418" t="s">
        <v>16</v>
      </c>
      <c r="O1418">
        <v>0.75700000000000001</v>
      </c>
    </row>
    <row r="1419" spans="1:15" x14ac:dyDescent="0.25">
      <c r="A1419" s="1" t="s">
        <v>73</v>
      </c>
      <c r="B1419" t="s">
        <v>74</v>
      </c>
      <c r="C1419" t="str">
        <f>LOOKUP(A1419,'DATA SHEET'!$A$2:$A$253,'DATA SHEET'!$E$2:$E$253)</f>
        <v>20227863</v>
      </c>
      <c r="D1419">
        <f>LOOKUP(A1419,'DATA SHEET'!$A$2:$A$253,'DATA SHEET'!$G$2:$G$253)</f>
        <v>8.5333333333333332</v>
      </c>
      <c r="E1419" t="str">
        <f>LOOKUP($A1419,'DATA SHEET'!$A$2:$A$253,'DATA SHEET'!$H$2:$H$253)</f>
        <v>43.114516</v>
      </c>
      <c r="F1419" t="str">
        <f>LOOKUP($A1419,'DATA SHEET'!$A$2:$A$253,'DATA SHEET'!$I$2:$I$253)</f>
        <v xml:space="preserve"> -79.113412</v>
      </c>
      <c r="G1419">
        <f>LOOKUP($A1419,'DATA SHEET'!$A$2:$A$253,'DATA SHEET'!$J$2:$J$253)</f>
        <v>20</v>
      </c>
      <c r="H1419" t="str">
        <f>LOOKUP($A1419,'DATA SHEET'!$A$2:$A$253,'DATA SHEET'!$K$2:$K$253)</f>
        <v>Partly Cloudy</v>
      </c>
      <c r="I1419" t="str">
        <f>LOOKUP($A1419,'DATA SHEET'!$A$2:$A$253,'DATA SHEET'!$T$2:$T$253)</f>
        <v>SMALL</v>
      </c>
      <c r="J1419" t="str">
        <f>LOOKUP($A1419,'DATA SHEET'!$A$2:$A$253,'DATA SHEET'!$R$2:$R$253)</f>
        <v>YES</v>
      </c>
      <c r="K1419" t="str">
        <f>LOOKUP($A1419,'DATA SHEET'!$A$2:$A$253,'DATA SHEET'!$O$2:$O$253)</f>
        <v>Commercial</v>
      </c>
      <c r="L1419" t="s">
        <v>15</v>
      </c>
      <c r="M1419">
        <v>0</v>
      </c>
      <c r="N1419" t="s">
        <v>16</v>
      </c>
      <c r="O1419">
        <v>0.499</v>
      </c>
    </row>
    <row r="1420" spans="1:15" x14ac:dyDescent="0.25">
      <c r="A1420" s="1" t="s">
        <v>73</v>
      </c>
      <c r="B1420" t="s">
        <v>74</v>
      </c>
      <c r="C1420" t="str">
        <f>LOOKUP(A1420,'DATA SHEET'!$A$2:$A$253,'DATA SHEET'!$E$2:$E$253)</f>
        <v>20227863</v>
      </c>
      <c r="D1420">
        <f>LOOKUP(A1420,'DATA SHEET'!$A$2:$A$253,'DATA SHEET'!$G$2:$G$253)</f>
        <v>8.5333333333333332</v>
      </c>
      <c r="E1420" t="str">
        <f>LOOKUP($A1420,'DATA SHEET'!$A$2:$A$253,'DATA SHEET'!$H$2:$H$253)</f>
        <v>43.114516</v>
      </c>
      <c r="F1420" t="str">
        <f>LOOKUP($A1420,'DATA SHEET'!$A$2:$A$253,'DATA SHEET'!$I$2:$I$253)</f>
        <v xml:space="preserve"> -79.113412</v>
      </c>
      <c r="G1420">
        <f>LOOKUP($A1420,'DATA SHEET'!$A$2:$A$253,'DATA SHEET'!$J$2:$J$253)</f>
        <v>20</v>
      </c>
      <c r="H1420" t="str">
        <f>LOOKUP($A1420,'DATA SHEET'!$A$2:$A$253,'DATA SHEET'!$K$2:$K$253)</f>
        <v>Partly Cloudy</v>
      </c>
      <c r="I1420" t="str">
        <f>LOOKUP($A1420,'DATA SHEET'!$A$2:$A$253,'DATA SHEET'!$T$2:$T$253)</f>
        <v>SMALL</v>
      </c>
      <c r="J1420" t="str">
        <f>LOOKUP($A1420,'DATA SHEET'!$A$2:$A$253,'DATA SHEET'!$R$2:$R$253)</f>
        <v>YES</v>
      </c>
      <c r="K1420" t="str">
        <f>LOOKUP($A1420,'DATA SHEET'!$A$2:$A$253,'DATA SHEET'!$O$2:$O$253)</f>
        <v>Commercial</v>
      </c>
      <c r="L1420" t="s">
        <v>15</v>
      </c>
      <c r="M1420">
        <v>0</v>
      </c>
      <c r="N1420" t="s">
        <v>16</v>
      </c>
      <c r="O1420">
        <v>0.499</v>
      </c>
    </row>
    <row r="1421" spans="1:15" x14ac:dyDescent="0.25">
      <c r="A1421" s="1" t="s">
        <v>73</v>
      </c>
      <c r="B1421" t="s">
        <v>74</v>
      </c>
      <c r="C1421" t="str">
        <f>LOOKUP(A1421,'DATA SHEET'!$A$2:$A$253,'DATA SHEET'!$E$2:$E$253)</f>
        <v>20227863</v>
      </c>
      <c r="D1421">
        <f>LOOKUP(A1421,'DATA SHEET'!$A$2:$A$253,'DATA SHEET'!$G$2:$G$253)</f>
        <v>8.5333333333333332</v>
      </c>
      <c r="E1421" t="str">
        <f>LOOKUP($A1421,'DATA SHEET'!$A$2:$A$253,'DATA SHEET'!$H$2:$H$253)</f>
        <v>43.114516</v>
      </c>
      <c r="F1421" t="str">
        <f>LOOKUP($A1421,'DATA SHEET'!$A$2:$A$253,'DATA SHEET'!$I$2:$I$253)</f>
        <v xml:space="preserve"> -79.113412</v>
      </c>
      <c r="G1421">
        <f>LOOKUP($A1421,'DATA SHEET'!$A$2:$A$253,'DATA SHEET'!$J$2:$J$253)</f>
        <v>20</v>
      </c>
      <c r="H1421" t="str">
        <f>LOOKUP($A1421,'DATA SHEET'!$A$2:$A$253,'DATA SHEET'!$K$2:$K$253)</f>
        <v>Partly Cloudy</v>
      </c>
      <c r="I1421" t="str">
        <f>LOOKUP($A1421,'DATA SHEET'!$A$2:$A$253,'DATA SHEET'!$T$2:$T$253)</f>
        <v>SMALL</v>
      </c>
      <c r="J1421" t="str">
        <f>LOOKUP($A1421,'DATA SHEET'!$A$2:$A$253,'DATA SHEET'!$R$2:$R$253)</f>
        <v>YES</v>
      </c>
      <c r="K1421" t="str">
        <f>LOOKUP($A1421,'DATA SHEET'!$A$2:$A$253,'DATA SHEET'!$O$2:$O$253)</f>
        <v>Commercial</v>
      </c>
      <c r="L1421" t="s">
        <v>15</v>
      </c>
      <c r="M1421">
        <v>0</v>
      </c>
      <c r="N1421" t="s">
        <v>16</v>
      </c>
      <c r="O1421">
        <v>1.004</v>
      </c>
    </row>
    <row r="1422" spans="1:15" x14ac:dyDescent="0.25">
      <c r="A1422" s="1" t="s">
        <v>73</v>
      </c>
      <c r="B1422" t="s">
        <v>74</v>
      </c>
      <c r="C1422" t="str">
        <f>LOOKUP(A1422,'DATA SHEET'!$A$2:$A$253,'DATA SHEET'!$E$2:$E$253)</f>
        <v>20227863</v>
      </c>
      <c r="D1422">
        <f>LOOKUP(A1422,'DATA SHEET'!$A$2:$A$253,'DATA SHEET'!$G$2:$G$253)</f>
        <v>8.5333333333333332</v>
      </c>
      <c r="E1422" t="str">
        <f>LOOKUP($A1422,'DATA SHEET'!$A$2:$A$253,'DATA SHEET'!$H$2:$H$253)</f>
        <v>43.114516</v>
      </c>
      <c r="F1422" t="str">
        <f>LOOKUP($A1422,'DATA SHEET'!$A$2:$A$253,'DATA SHEET'!$I$2:$I$253)</f>
        <v xml:space="preserve"> -79.113412</v>
      </c>
      <c r="G1422">
        <f>LOOKUP($A1422,'DATA SHEET'!$A$2:$A$253,'DATA SHEET'!$J$2:$J$253)</f>
        <v>20</v>
      </c>
      <c r="H1422" t="str">
        <f>LOOKUP($A1422,'DATA SHEET'!$A$2:$A$253,'DATA SHEET'!$K$2:$K$253)</f>
        <v>Partly Cloudy</v>
      </c>
      <c r="I1422" t="str">
        <f>LOOKUP($A1422,'DATA SHEET'!$A$2:$A$253,'DATA SHEET'!$T$2:$T$253)</f>
        <v>SMALL</v>
      </c>
      <c r="J1422" t="str">
        <f>LOOKUP($A1422,'DATA SHEET'!$A$2:$A$253,'DATA SHEET'!$R$2:$R$253)</f>
        <v>YES</v>
      </c>
      <c r="K1422" t="str">
        <f>LOOKUP($A1422,'DATA SHEET'!$A$2:$A$253,'DATA SHEET'!$O$2:$O$253)</f>
        <v>Commercial</v>
      </c>
      <c r="L1422" t="s">
        <v>15</v>
      </c>
      <c r="M1422">
        <v>0</v>
      </c>
      <c r="N1422" t="s">
        <v>16</v>
      </c>
      <c r="O1422">
        <v>1</v>
      </c>
    </row>
    <row r="1423" spans="1:15" x14ac:dyDescent="0.25">
      <c r="A1423" s="1" t="s">
        <v>73</v>
      </c>
      <c r="B1423" t="s">
        <v>74</v>
      </c>
      <c r="C1423" t="str">
        <f>LOOKUP(A1423,'DATA SHEET'!$A$2:$A$253,'DATA SHEET'!$E$2:$E$253)</f>
        <v>20227863</v>
      </c>
      <c r="D1423">
        <f>LOOKUP(A1423,'DATA SHEET'!$A$2:$A$253,'DATA SHEET'!$G$2:$G$253)</f>
        <v>8.5333333333333332</v>
      </c>
      <c r="E1423" t="str">
        <f>LOOKUP($A1423,'DATA SHEET'!$A$2:$A$253,'DATA SHEET'!$H$2:$H$253)</f>
        <v>43.114516</v>
      </c>
      <c r="F1423" t="str">
        <f>LOOKUP($A1423,'DATA SHEET'!$A$2:$A$253,'DATA SHEET'!$I$2:$I$253)</f>
        <v xml:space="preserve"> -79.113412</v>
      </c>
      <c r="G1423">
        <f>LOOKUP($A1423,'DATA SHEET'!$A$2:$A$253,'DATA SHEET'!$J$2:$J$253)</f>
        <v>20</v>
      </c>
      <c r="H1423" t="str">
        <f>LOOKUP($A1423,'DATA SHEET'!$A$2:$A$253,'DATA SHEET'!$K$2:$K$253)</f>
        <v>Partly Cloudy</v>
      </c>
      <c r="I1423" t="str">
        <f>LOOKUP($A1423,'DATA SHEET'!$A$2:$A$253,'DATA SHEET'!$T$2:$T$253)</f>
        <v>SMALL</v>
      </c>
      <c r="J1423" t="str">
        <f>LOOKUP($A1423,'DATA SHEET'!$A$2:$A$253,'DATA SHEET'!$R$2:$R$253)</f>
        <v>YES</v>
      </c>
      <c r="K1423" t="str">
        <f>LOOKUP($A1423,'DATA SHEET'!$A$2:$A$253,'DATA SHEET'!$O$2:$O$253)</f>
        <v>Commercial</v>
      </c>
      <c r="L1423" t="s">
        <v>15</v>
      </c>
      <c r="M1423">
        <v>0</v>
      </c>
      <c r="N1423" t="s">
        <v>16</v>
      </c>
      <c r="O1423">
        <v>0.745</v>
      </c>
    </row>
    <row r="1424" spans="1:15" x14ac:dyDescent="0.25">
      <c r="A1424" s="1" t="s">
        <v>73</v>
      </c>
      <c r="B1424" t="s">
        <v>74</v>
      </c>
      <c r="C1424" t="str">
        <f>LOOKUP(A1424,'DATA SHEET'!$A$2:$A$253,'DATA SHEET'!$E$2:$E$253)</f>
        <v>20227863</v>
      </c>
      <c r="D1424">
        <f>LOOKUP(A1424,'DATA SHEET'!$A$2:$A$253,'DATA SHEET'!$G$2:$G$253)</f>
        <v>8.5333333333333332</v>
      </c>
      <c r="E1424" t="str">
        <f>LOOKUP($A1424,'DATA SHEET'!$A$2:$A$253,'DATA SHEET'!$H$2:$H$253)</f>
        <v>43.114516</v>
      </c>
      <c r="F1424" t="str">
        <f>LOOKUP($A1424,'DATA SHEET'!$A$2:$A$253,'DATA SHEET'!$I$2:$I$253)</f>
        <v xml:space="preserve"> -79.113412</v>
      </c>
      <c r="G1424">
        <f>LOOKUP($A1424,'DATA SHEET'!$A$2:$A$253,'DATA SHEET'!$J$2:$J$253)</f>
        <v>20</v>
      </c>
      <c r="H1424" t="str">
        <f>LOOKUP($A1424,'DATA SHEET'!$A$2:$A$253,'DATA SHEET'!$K$2:$K$253)</f>
        <v>Partly Cloudy</v>
      </c>
      <c r="I1424" t="str">
        <f>LOOKUP($A1424,'DATA SHEET'!$A$2:$A$253,'DATA SHEET'!$T$2:$T$253)</f>
        <v>SMALL</v>
      </c>
      <c r="J1424" t="str">
        <f>LOOKUP($A1424,'DATA SHEET'!$A$2:$A$253,'DATA SHEET'!$R$2:$R$253)</f>
        <v>YES</v>
      </c>
      <c r="K1424" t="str">
        <f>LOOKUP($A1424,'DATA SHEET'!$A$2:$A$253,'DATA SHEET'!$O$2:$O$253)</f>
        <v>Commercial</v>
      </c>
      <c r="L1424" t="s">
        <v>15</v>
      </c>
      <c r="M1424">
        <v>0</v>
      </c>
      <c r="N1424" t="s">
        <v>16</v>
      </c>
      <c r="O1424">
        <v>2.7690000000000001</v>
      </c>
    </row>
    <row r="1425" spans="1:15" x14ac:dyDescent="0.25">
      <c r="A1425" s="1" t="s">
        <v>73</v>
      </c>
      <c r="B1425" t="s">
        <v>74</v>
      </c>
      <c r="C1425" t="str">
        <f>LOOKUP(A1425,'DATA SHEET'!$A$2:$A$253,'DATA SHEET'!$E$2:$E$253)</f>
        <v>20227863</v>
      </c>
      <c r="D1425">
        <f>LOOKUP(A1425,'DATA SHEET'!$A$2:$A$253,'DATA SHEET'!$G$2:$G$253)</f>
        <v>8.5333333333333332</v>
      </c>
      <c r="E1425" t="str">
        <f>LOOKUP($A1425,'DATA SHEET'!$A$2:$A$253,'DATA SHEET'!$H$2:$H$253)</f>
        <v>43.114516</v>
      </c>
      <c r="F1425" t="str">
        <f>LOOKUP($A1425,'DATA SHEET'!$A$2:$A$253,'DATA SHEET'!$I$2:$I$253)</f>
        <v xml:space="preserve"> -79.113412</v>
      </c>
      <c r="G1425">
        <f>LOOKUP($A1425,'DATA SHEET'!$A$2:$A$253,'DATA SHEET'!$J$2:$J$253)</f>
        <v>20</v>
      </c>
      <c r="H1425" t="str">
        <f>LOOKUP($A1425,'DATA SHEET'!$A$2:$A$253,'DATA SHEET'!$K$2:$K$253)</f>
        <v>Partly Cloudy</v>
      </c>
      <c r="I1425" t="str">
        <f>LOOKUP($A1425,'DATA SHEET'!$A$2:$A$253,'DATA SHEET'!$T$2:$T$253)</f>
        <v>SMALL</v>
      </c>
      <c r="J1425" t="str">
        <f>LOOKUP($A1425,'DATA SHEET'!$A$2:$A$253,'DATA SHEET'!$R$2:$R$253)</f>
        <v>YES</v>
      </c>
      <c r="K1425" t="str">
        <f>LOOKUP($A1425,'DATA SHEET'!$A$2:$A$253,'DATA SHEET'!$O$2:$O$253)</f>
        <v>Commercial</v>
      </c>
      <c r="L1425" t="s">
        <v>15</v>
      </c>
      <c r="M1425">
        <v>0</v>
      </c>
      <c r="N1425" t="s">
        <v>16</v>
      </c>
      <c r="O1425">
        <v>1.5049999999999999</v>
      </c>
    </row>
    <row r="1426" spans="1:15" x14ac:dyDescent="0.25">
      <c r="A1426" s="1" t="s">
        <v>73</v>
      </c>
      <c r="B1426" t="s">
        <v>74</v>
      </c>
      <c r="C1426" t="str">
        <f>LOOKUP(A1426,'DATA SHEET'!$A$2:$A$253,'DATA SHEET'!$E$2:$E$253)</f>
        <v>20227863</v>
      </c>
      <c r="D1426">
        <f>LOOKUP(A1426,'DATA SHEET'!$A$2:$A$253,'DATA SHEET'!$G$2:$G$253)</f>
        <v>8.5333333333333332</v>
      </c>
      <c r="E1426" t="str">
        <f>LOOKUP($A1426,'DATA SHEET'!$A$2:$A$253,'DATA SHEET'!$H$2:$H$253)</f>
        <v>43.114516</v>
      </c>
      <c r="F1426" t="str">
        <f>LOOKUP($A1426,'DATA SHEET'!$A$2:$A$253,'DATA SHEET'!$I$2:$I$253)</f>
        <v xml:space="preserve"> -79.113412</v>
      </c>
      <c r="G1426">
        <f>LOOKUP($A1426,'DATA SHEET'!$A$2:$A$253,'DATA SHEET'!$J$2:$J$253)</f>
        <v>20</v>
      </c>
      <c r="H1426" t="str">
        <f>LOOKUP($A1426,'DATA SHEET'!$A$2:$A$253,'DATA SHEET'!$K$2:$K$253)</f>
        <v>Partly Cloudy</v>
      </c>
      <c r="I1426" t="str">
        <f>LOOKUP($A1426,'DATA SHEET'!$A$2:$A$253,'DATA SHEET'!$T$2:$T$253)</f>
        <v>SMALL</v>
      </c>
      <c r="J1426" t="str">
        <f>LOOKUP($A1426,'DATA SHEET'!$A$2:$A$253,'DATA SHEET'!$R$2:$R$253)</f>
        <v>YES</v>
      </c>
      <c r="K1426" t="str">
        <f>LOOKUP($A1426,'DATA SHEET'!$A$2:$A$253,'DATA SHEET'!$O$2:$O$253)</f>
        <v>Commercial</v>
      </c>
      <c r="L1426" t="s">
        <v>15</v>
      </c>
      <c r="M1426">
        <v>0</v>
      </c>
      <c r="N1426" t="s">
        <v>16</v>
      </c>
      <c r="O1426">
        <v>0.501</v>
      </c>
    </row>
    <row r="1427" spans="1:15" x14ac:dyDescent="0.25">
      <c r="A1427" s="1" t="s">
        <v>73</v>
      </c>
      <c r="B1427" t="s">
        <v>74</v>
      </c>
      <c r="C1427" t="str">
        <f>LOOKUP(A1427,'DATA SHEET'!$A$2:$A$253,'DATA SHEET'!$E$2:$E$253)</f>
        <v>20227863</v>
      </c>
      <c r="D1427">
        <f>LOOKUP(A1427,'DATA SHEET'!$A$2:$A$253,'DATA SHEET'!$G$2:$G$253)</f>
        <v>8.5333333333333332</v>
      </c>
      <c r="E1427" t="str">
        <f>LOOKUP($A1427,'DATA SHEET'!$A$2:$A$253,'DATA SHEET'!$H$2:$H$253)</f>
        <v>43.114516</v>
      </c>
      <c r="F1427" t="str">
        <f>LOOKUP($A1427,'DATA SHEET'!$A$2:$A$253,'DATA SHEET'!$I$2:$I$253)</f>
        <v xml:space="preserve"> -79.113412</v>
      </c>
      <c r="G1427">
        <f>LOOKUP($A1427,'DATA SHEET'!$A$2:$A$253,'DATA SHEET'!$J$2:$J$253)</f>
        <v>20</v>
      </c>
      <c r="H1427" t="str">
        <f>LOOKUP($A1427,'DATA SHEET'!$A$2:$A$253,'DATA SHEET'!$K$2:$K$253)</f>
        <v>Partly Cloudy</v>
      </c>
      <c r="I1427" t="str">
        <f>LOOKUP($A1427,'DATA SHEET'!$A$2:$A$253,'DATA SHEET'!$T$2:$T$253)</f>
        <v>SMALL</v>
      </c>
      <c r="J1427" t="str">
        <f>LOOKUP($A1427,'DATA SHEET'!$A$2:$A$253,'DATA SHEET'!$R$2:$R$253)</f>
        <v>YES</v>
      </c>
      <c r="K1427" t="str">
        <f>LOOKUP($A1427,'DATA SHEET'!$A$2:$A$253,'DATA SHEET'!$O$2:$O$253)</f>
        <v>Commercial</v>
      </c>
      <c r="L1427" t="s">
        <v>15</v>
      </c>
      <c r="M1427">
        <v>0</v>
      </c>
      <c r="N1427" t="s">
        <v>16</v>
      </c>
      <c r="O1427">
        <v>1.246</v>
      </c>
    </row>
    <row r="1428" spans="1:15" x14ac:dyDescent="0.25">
      <c r="A1428" s="1" t="s">
        <v>73</v>
      </c>
      <c r="B1428" t="s">
        <v>74</v>
      </c>
      <c r="C1428" t="str">
        <f>LOOKUP(A1428,'DATA SHEET'!$A$2:$A$253,'DATA SHEET'!$E$2:$E$253)</f>
        <v>20227863</v>
      </c>
      <c r="D1428">
        <f>LOOKUP(A1428,'DATA SHEET'!$A$2:$A$253,'DATA SHEET'!$G$2:$G$253)</f>
        <v>8.5333333333333332</v>
      </c>
      <c r="E1428" t="str">
        <f>LOOKUP($A1428,'DATA SHEET'!$A$2:$A$253,'DATA SHEET'!$H$2:$H$253)</f>
        <v>43.114516</v>
      </c>
      <c r="F1428" t="str">
        <f>LOOKUP($A1428,'DATA SHEET'!$A$2:$A$253,'DATA SHEET'!$I$2:$I$253)</f>
        <v xml:space="preserve"> -79.113412</v>
      </c>
      <c r="G1428">
        <f>LOOKUP($A1428,'DATA SHEET'!$A$2:$A$253,'DATA SHEET'!$J$2:$J$253)</f>
        <v>20</v>
      </c>
      <c r="H1428" t="str">
        <f>LOOKUP($A1428,'DATA SHEET'!$A$2:$A$253,'DATA SHEET'!$K$2:$K$253)</f>
        <v>Partly Cloudy</v>
      </c>
      <c r="I1428" t="str">
        <f>LOOKUP($A1428,'DATA SHEET'!$A$2:$A$253,'DATA SHEET'!$T$2:$T$253)</f>
        <v>SMALL</v>
      </c>
      <c r="J1428" t="str">
        <f>LOOKUP($A1428,'DATA SHEET'!$A$2:$A$253,'DATA SHEET'!$R$2:$R$253)</f>
        <v>YES</v>
      </c>
      <c r="K1428" t="str">
        <f>LOOKUP($A1428,'DATA SHEET'!$A$2:$A$253,'DATA SHEET'!$O$2:$O$253)</f>
        <v>Commercial</v>
      </c>
      <c r="L1428" t="s">
        <v>15</v>
      </c>
      <c r="M1428">
        <v>0</v>
      </c>
      <c r="N1428" t="s">
        <v>16</v>
      </c>
      <c r="O1428">
        <v>0.996</v>
      </c>
    </row>
    <row r="1429" spans="1:15" x14ac:dyDescent="0.25">
      <c r="A1429" s="1" t="s">
        <v>73</v>
      </c>
      <c r="B1429" t="s">
        <v>74</v>
      </c>
      <c r="C1429" t="str">
        <f>LOOKUP(A1429,'DATA SHEET'!$A$2:$A$253,'DATA SHEET'!$E$2:$E$253)</f>
        <v>20227863</v>
      </c>
      <c r="D1429">
        <f>LOOKUP(A1429,'DATA SHEET'!$A$2:$A$253,'DATA SHEET'!$G$2:$G$253)</f>
        <v>8.5333333333333332</v>
      </c>
      <c r="E1429" t="str">
        <f>LOOKUP($A1429,'DATA SHEET'!$A$2:$A$253,'DATA SHEET'!$H$2:$H$253)</f>
        <v>43.114516</v>
      </c>
      <c r="F1429" t="str">
        <f>LOOKUP($A1429,'DATA SHEET'!$A$2:$A$253,'DATA SHEET'!$I$2:$I$253)</f>
        <v xml:space="preserve"> -79.113412</v>
      </c>
      <c r="G1429">
        <f>LOOKUP($A1429,'DATA SHEET'!$A$2:$A$253,'DATA SHEET'!$J$2:$J$253)</f>
        <v>20</v>
      </c>
      <c r="H1429" t="str">
        <f>LOOKUP($A1429,'DATA SHEET'!$A$2:$A$253,'DATA SHEET'!$K$2:$K$253)</f>
        <v>Partly Cloudy</v>
      </c>
      <c r="I1429" t="str">
        <f>LOOKUP($A1429,'DATA SHEET'!$A$2:$A$253,'DATA SHEET'!$T$2:$T$253)</f>
        <v>SMALL</v>
      </c>
      <c r="J1429" t="str">
        <f>LOOKUP($A1429,'DATA SHEET'!$A$2:$A$253,'DATA SHEET'!$R$2:$R$253)</f>
        <v>YES</v>
      </c>
      <c r="K1429" t="str">
        <f>LOOKUP($A1429,'DATA SHEET'!$A$2:$A$253,'DATA SHEET'!$O$2:$O$253)</f>
        <v>Commercial</v>
      </c>
      <c r="L1429" t="s">
        <v>15</v>
      </c>
      <c r="M1429">
        <v>0</v>
      </c>
      <c r="N1429" t="s">
        <v>16</v>
      </c>
      <c r="O1429">
        <v>0.499</v>
      </c>
    </row>
    <row r="1430" spans="1:15" x14ac:dyDescent="0.25">
      <c r="A1430" s="1" t="s">
        <v>73</v>
      </c>
      <c r="B1430" t="s">
        <v>74</v>
      </c>
      <c r="C1430" t="str">
        <f>LOOKUP(A1430,'DATA SHEET'!$A$2:$A$253,'DATA SHEET'!$E$2:$E$253)</f>
        <v>20227863</v>
      </c>
      <c r="D1430">
        <f>LOOKUP(A1430,'DATA SHEET'!$A$2:$A$253,'DATA SHEET'!$G$2:$G$253)</f>
        <v>8.5333333333333332</v>
      </c>
      <c r="E1430" t="str">
        <f>LOOKUP($A1430,'DATA SHEET'!$A$2:$A$253,'DATA SHEET'!$H$2:$H$253)</f>
        <v>43.114516</v>
      </c>
      <c r="F1430" t="str">
        <f>LOOKUP($A1430,'DATA SHEET'!$A$2:$A$253,'DATA SHEET'!$I$2:$I$253)</f>
        <v xml:space="preserve"> -79.113412</v>
      </c>
      <c r="G1430">
        <f>LOOKUP($A1430,'DATA SHEET'!$A$2:$A$253,'DATA SHEET'!$J$2:$J$253)</f>
        <v>20</v>
      </c>
      <c r="H1430" t="str">
        <f>LOOKUP($A1430,'DATA SHEET'!$A$2:$A$253,'DATA SHEET'!$K$2:$K$253)</f>
        <v>Partly Cloudy</v>
      </c>
      <c r="I1430" t="str">
        <f>LOOKUP($A1430,'DATA SHEET'!$A$2:$A$253,'DATA SHEET'!$T$2:$T$253)</f>
        <v>SMALL</v>
      </c>
      <c r="J1430" t="str">
        <f>LOOKUP($A1430,'DATA SHEET'!$A$2:$A$253,'DATA SHEET'!$R$2:$R$253)</f>
        <v>YES</v>
      </c>
      <c r="K1430" t="str">
        <f>LOOKUP($A1430,'DATA SHEET'!$A$2:$A$253,'DATA SHEET'!$O$2:$O$253)</f>
        <v>Commercial</v>
      </c>
      <c r="L1430" t="s">
        <v>15</v>
      </c>
      <c r="M1430">
        <v>0</v>
      </c>
      <c r="N1430" t="s">
        <v>16</v>
      </c>
      <c r="O1430">
        <v>0.77</v>
      </c>
    </row>
    <row r="1431" spans="1:15" x14ac:dyDescent="0.25">
      <c r="A1431" s="1" t="s">
        <v>73</v>
      </c>
      <c r="B1431" t="s">
        <v>74</v>
      </c>
      <c r="C1431" t="str">
        <f>LOOKUP(A1431,'DATA SHEET'!$A$2:$A$253,'DATA SHEET'!$E$2:$E$253)</f>
        <v>20227863</v>
      </c>
      <c r="D1431">
        <f>LOOKUP(A1431,'DATA SHEET'!$A$2:$A$253,'DATA SHEET'!$G$2:$G$253)</f>
        <v>8.5333333333333332</v>
      </c>
      <c r="E1431" t="str">
        <f>LOOKUP($A1431,'DATA SHEET'!$A$2:$A$253,'DATA SHEET'!$H$2:$H$253)</f>
        <v>43.114516</v>
      </c>
      <c r="F1431" t="str">
        <f>LOOKUP($A1431,'DATA SHEET'!$A$2:$A$253,'DATA SHEET'!$I$2:$I$253)</f>
        <v xml:space="preserve"> -79.113412</v>
      </c>
      <c r="G1431">
        <f>LOOKUP($A1431,'DATA SHEET'!$A$2:$A$253,'DATA SHEET'!$J$2:$J$253)</f>
        <v>20</v>
      </c>
      <c r="H1431" t="str">
        <f>LOOKUP($A1431,'DATA SHEET'!$A$2:$A$253,'DATA SHEET'!$K$2:$K$253)</f>
        <v>Partly Cloudy</v>
      </c>
      <c r="I1431" t="str">
        <f>LOOKUP($A1431,'DATA SHEET'!$A$2:$A$253,'DATA SHEET'!$T$2:$T$253)</f>
        <v>SMALL</v>
      </c>
      <c r="J1431" t="str">
        <f>LOOKUP($A1431,'DATA SHEET'!$A$2:$A$253,'DATA SHEET'!$R$2:$R$253)</f>
        <v>YES</v>
      </c>
      <c r="K1431" t="str">
        <f>LOOKUP($A1431,'DATA SHEET'!$A$2:$A$253,'DATA SHEET'!$O$2:$O$253)</f>
        <v>Commercial</v>
      </c>
      <c r="L1431" t="s">
        <v>15</v>
      </c>
      <c r="M1431">
        <v>0</v>
      </c>
      <c r="N1431" t="s">
        <v>16</v>
      </c>
      <c r="O1431">
        <v>1.2430000000000001</v>
      </c>
    </row>
    <row r="1432" spans="1:15" x14ac:dyDescent="0.25">
      <c r="A1432" s="1" t="s">
        <v>73</v>
      </c>
      <c r="B1432" t="s">
        <v>74</v>
      </c>
      <c r="C1432" t="str">
        <f>LOOKUP(A1432,'DATA SHEET'!$A$2:$A$253,'DATA SHEET'!$E$2:$E$253)</f>
        <v>20227863</v>
      </c>
      <c r="D1432">
        <f>LOOKUP(A1432,'DATA SHEET'!$A$2:$A$253,'DATA SHEET'!$G$2:$G$253)</f>
        <v>8.5333333333333332</v>
      </c>
      <c r="E1432" t="str">
        <f>LOOKUP($A1432,'DATA SHEET'!$A$2:$A$253,'DATA SHEET'!$H$2:$H$253)</f>
        <v>43.114516</v>
      </c>
      <c r="F1432" t="str">
        <f>LOOKUP($A1432,'DATA SHEET'!$A$2:$A$253,'DATA SHEET'!$I$2:$I$253)</f>
        <v xml:space="preserve"> -79.113412</v>
      </c>
      <c r="G1432">
        <f>LOOKUP($A1432,'DATA SHEET'!$A$2:$A$253,'DATA SHEET'!$J$2:$J$253)</f>
        <v>20</v>
      </c>
      <c r="H1432" t="str">
        <f>LOOKUP($A1432,'DATA SHEET'!$A$2:$A$253,'DATA SHEET'!$K$2:$K$253)</f>
        <v>Partly Cloudy</v>
      </c>
      <c r="I1432" t="str">
        <f>LOOKUP($A1432,'DATA SHEET'!$A$2:$A$253,'DATA SHEET'!$T$2:$T$253)</f>
        <v>SMALL</v>
      </c>
      <c r="J1432" t="str">
        <f>LOOKUP($A1432,'DATA SHEET'!$A$2:$A$253,'DATA SHEET'!$R$2:$R$253)</f>
        <v>YES</v>
      </c>
      <c r="K1432" t="str">
        <f>LOOKUP($A1432,'DATA SHEET'!$A$2:$A$253,'DATA SHEET'!$O$2:$O$253)</f>
        <v>Commercial</v>
      </c>
      <c r="L1432" t="s">
        <v>15</v>
      </c>
      <c r="M1432">
        <v>0</v>
      </c>
      <c r="N1432" t="s">
        <v>19</v>
      </c>
      <c r="O1432">
        <v>1.5029999999999999</v>
      </c>
    </row>
    <row r="1433" spans="1:15" x14ac:dyDescent="0.25">
      <c r="A1433" s="1" t="s">
        <v>73</v>
      </c>
      <c r="B1433" t="s">
        <v>74</v>
      </c>
      <c r="C1433" t="str">
        <f>LOOKUP(A1433,'DATA SHEET'!$A$2:$A$253,'DATA SHEET'!$E$2:$E$253)</f>
        <v>20227863</v>
      </c>
      <c r="D1433">
        <f>LOOKUP(A1433,'DATA SHEET'!$A$2:$A$253,'DATA SHEET'!$G$2:$G$253)</f>
        <v>8.5333333333333332</v>
      </c>
      <c r="E1433" t="str">
        <f>LOOKUP($A1433,'DATA SHEET'!$A$2:$A$253,'DATA SHEET'!$H$2:$H$253)</f>
        <v>43.114516</v>
      </c>
      <c r="F1433" t="str">
        <f>LOOKUP($A1433,'DATA SHEET'!$A$2:$A$253,'DATA SHEET'!$I$2:$I$253)</f>
        <v xml:space="preserve"> -79.113412</v>
      </c>
      <c r="G1433">
        <f>LOOKUP($A1433,'DATA SHEET'!$A$2:$A$253,'DATA SHEET'!$J$2:$J$253)</f>
        <v>20</v>
      </c>
      <c r="H1433" t="str">
        <f>LOOKUP($A1433,'DATA SHEET'!$A$2:$A$253,'DATA SHEET'!$K$2:$K$253)</f>
        <v>Partly Cloudy</v>
      </c>
      <c r="I1433" t="str">
        <f>LOOKUP($A1433,'DATA SHEET'!$A$2:$A$253,'DATA SHEET'!$T$2:$T$253)</f>
        <v>SMALL</v>
      </c>
      <c r="J1433" t="str">
        <f>LOOKUP($A1433,'DATA SHEET'!$A$2:$A$253,'DATA SHEET'!$R$2:$R$253)</f>
        <v>YES</v>
      </c>
      <c r="K1433" t="str">
        <f>LOOKUP($A1433,'DATA SHEET'!$A$2:$A$253,'DATA SHEET'!$O$2:$O$253)</f>
        <v>Commercial</v>
      </c>
      <c r="L1433" t="s">
        <v>15</v>
      </c>
      <c r="M1433">
        <v>0</v>
      </c>
      <c r="N1433" t="s">
        <v>19</v>
      </c>
      <c r="O1433">
        <v>0.996</v>
      </c>
    </row>
    <row r="1434" spans="1:15" x14ac:dyDescent="0.25">
      <c r="A1434" s="1" t="s">
        <v>73</v>
      </c>
      <c r="B1434" t="s">
        <v>74</v>
      </c>
      <c r="C1434" t="str">
        <f>LOOKUP(A1434,'DATA SHEET'!$A$2:$A$253,'DATA SHEET'!$E$2:$E$253)</f>
        <v>20227863</v>
      </c>
      <c r="D1434">
        <f>LOOKUP(A1434,'DATA SHEET'!$A$2:$A$253,'DATA SHEET'!$G$2:$G$253)</f>
        <v>8.5333333333333332</v>
      </c>
      <c r="E1434" t="str">
        <f>LOOKUP($A1434,'DATA SHEET'!$A$2:$A$253,'DATA SHEET'!$H$2:$H$253)</f>
        <v>43.114516</v>
      </c>
      <c r="F1434" t="str">
        <f>LOOKUP($A1434,'DATA SHEET'!$A$2:$A$253,'DATA SHEET'!$I$2:$I$253)</f>
        <v xml:space="preserve"> -79.113412</v>
      </c>
      <c r="G1434">
        <f>LOOKUP($A1434,'DATA SHEET'!$A$2:$A$253,'DATA SHEET'!$J$2:$J$253)</f>
        <v>20</v>
      </c>
      <c r="H1434" t="str">
        <f>LOOKUP($A1434,'DATA SHEET'!$A$2:$A$253,'DATA SHEET'!$K$2:$K$253)</f>
        <v>Partly Cloudy</v>
      </c>
      <c r="I1434" t="str">
        <f>LOOKUP($A1434,'DATA SHEET'!$A$2:$A$253,'DATA SHEET'!$T$2:$T$253)</f>
        <v>SMALL</v>
      </c>
      <c r="J1434" t="str">
        <f>LOOKUP($A1434,'DATA SHEET'!$A$2:$A$253,'DATA SHEET'!$R$2:$R$253)</f>
        <v>YES</v>
      </c>
      <c r="K1434" t="str">
        <f>LOOKUP($A1434,'DATA SHEET'!$A$2:$A$253,'DATA SHEET'!$O$2:$O$253)</f>
        <v>Commercial</v>
      </c>
      <c r="L1434" t="s">
        <v>15</v>
      </c>
      <c r="M1434">
        <v>0</v>
      </c>
      <c r="N1434" t="s">
        <v>19</v>
      </c>
      <c r="O1434">
        <v>2.75</v>
      </c>
    </row>
    <row r="1435" spans="1:15" x14ac:dyDescent="0.25">
      <c r="A1435" s="1" t="s">
        <v>73</v>
      </c>
      <c r="B1435" t="s">
        <v>74</v>
      </c>
      <c r="C1435" t="str">
        <f>LOOKUP(A1435,'DATA SHEET'!$A$2:$A$253,'DATA SHEET'!$E$2:$E$253)</f>
        <v>20227863</v>
      </c>
      <c r="D1435">
        <f>LOOKUP(A1435,'DATA SHEET'!$A$2:$A$253,'DATA SHEET'!$G$2:$G$253)</f>
        <v>8.5333333333333332</v>
      </c>
      <c r="E1435" t="str">
        <f>LOOKUP($A1435,'DATA SHEET'!$A$2:$A$253,'DATA SHEET'!$H$2:$H$253)</f>
        <v>43.114516</v>
      </c>
      <c r="F1435" t="str">
        <f>LOOKUP($A1435,'DATA SHEET'!$A$2:$A$253,'DATA SHEET'!$I$2:$I$253)</f>
        <v xml:space="preserve"> -79.113412</v>
      </c>
      <c r="G1435">
        <f>LOOKUP($A1435,'DATA SHEET'!$A$2:$A$253,'DATA SHEET'!$J$2:$J$253)</f>
        <v>20</v>
      </c>
      <c r="H1435" t="str">
        <f>LOOKUP($A1435,'DATA SHEET'!$A$2:$A$253,'DATA SHEET'!$K$2:$K$253)</f>
        <v>Partly Cloudy</v>
      </c>
      <c r="I1435" t="str">
        <f>LOOKUP($A1435,'DATA SHEET'!$A$2:$A$253,'DATA SHEET'!$T$2:$T$253)</f>
        <v>SMALL</v>
      </c>
      <c r="J1435" t="str">
        <f>LOOKUP($A1435,'DATA SHEET'!$A$2:$A$253,'DATA SHEET'!$R$2:$R$253)</f>
        <v>YES</v>
      </c>
      <c r="K1435" t="str">
        <f>LOOKUP($A1435,'DATA SHEET'!$A$2:$A$253,'DATA SHEET'!$O$2:$O$253)</f>
        <v>Commercial</v>
      </c>
      <c r="L1435" t="s">
        <v>15</v>
      </c>
      <c r="M1435">
        <v>0</v>
      </c>
      <c r="N1435" t="s">
        <v>19</v>
      </c>
      <c r="O1435">
        <v>7.5140000000000002</v>
      </c>
    </row>
    <row r="1436" spans="1:15" x14ac:dyDescent="0.25">
      <c r="A1436" s="1" t="s">
        <v>73</v>
      </c>
      <c r="B1436" t="s">
        <v>74</v>
      </c>
      <c r="C1436" t="str">
        <f>LOOKUP(A1436,'DATA SHEET'!$A$2:$A$253,'DATA SHEET'!$E$2:$E$253)</f>
        <v>20227863</v>
      </c>
      <c r="D1436">
        <f>LOOKUP(A1436,'DATA SHEET'!$A$2:$A$253,'DATA SHEET'!$G$2:$G$253)</f>
        <v>8.5333333333333332</v>
      </c>
      <c r="E1436" t="str">
        <f>LOOKUP($A1436,'DATA SHEET'!$A$2:$A$253,'DATA SHEET'!$H$2:$H$253)</f>
        <v>43.114516</v>
      </c>
      <c r="F1436" t="str">
        <f>LOOKUP($A1436,'DATA SHEET'!$A$2:$A$253,'DATA SHEET'!$I$2:$I$253)</f>
        <v xml:space="preserve"> -79.113412</v>
      </c>
      <c r="G1436">
        <f>LOOKUP($A1436,'DATA SHEET'!$A$2:$A$253,'DATA SHEET'!$J$2:$J$253)</f>
        <v>20</v>
      </c>
      <c r="H1436" t="str">
        <f>LOOKUP($A1436,'DATA SHEET'!$A$2:$A$253,'DATA SHEET'!$K$2:$K$253)</f>
        <v>Partly Cloudy</v>
      </c>
      <c r="I1436" t="str">
        <f>LOOKUP($A1436,'DATA SHEET'!$A$2:$A$253,'DATA SHEET'!$T$2:$T$253)</f>
        <v>SMALL</v>
      </c>
      <c r="J1436" t="str">
        <f>LOOKUP($A1436,'DATA SHEET'!$A$2:$A$253,'DATA SHEET'!$R$2:$R$253)</f>
        <v>YES</v>
      </c>
      <c r="K1436" t="str">
        <f>LOOKUP($A1436,'DATA SHEET'!$A$2:$A$253,'DATA SHEET'!$O$2:$O$253)</f>
        <v>Commercial</v>
      </c>
      <c r="L1436" t="s">
        <v>15</v>
      </c>
      <c r="M1436">
        <v>0</v>
      </c>
      <c r="N1436" t="s">
        <v>19</v>
      </c>
      <c r="O1436">
        <v>12.516999999999999</v>
      </c>
    </row>
    <row r="1437" spans="1:15" x14ac:dyDescent="0.25">
      <c r="A1437" s="1" t="s">
        <v>73</v>
      </c>
      <c r="B1437" t="s">
        <v>74</v>
      </c>
      <c r="C1437" t="str">
        <f>LOOKUP(A1437,'DATA SHEET'!$A$2:$A$253,'DATA SHEET'!$E$2:$E$253)</f>
        <v>20227863</v>
      </c>
      <c r="D1437">
        <f>LOOKUP(A1437,'DATA SHEET'!$A$2:$A$253,'DATA SHEET'!$G$2:$G$253)</f>
        <v>8.5333333333333332</v>
      </c>
      <c r="E1437" t="str">
        <f>LOOKUP($A1437,'DATA SHEET'!$A$2:$A$253,'DATA SHEET'!$H$2:$H$253)</f>
        <v>43.114516</v>
      </c>
      <c r="F1437" t="str">
        <f>LOOKUP($A1437,'DATA SHEET'!$A$2:$A$253,'DATA SHEET'!$I$2:$I$253)</f>
        <v xml:space="preserve"> -79.113412</v>
      </c>
      <c r="G1437">
        <f>LOOKUP($A1437,'DATA SHEET'!$A$2:$A$253,'DATA SHEET'!$J$2:$J$253)</f>
        <v>20</v>
      </c>
      <c r="H1437" t="str">
        <f>LOOKUP($A1437,'DATA SHEET'!$A$2:$A$253,'DATA SHEET'!$K$2:$K$253)</f>
        <v>Partly Cloudy</v>
      </c>
      <c r="I1437" t="str">
        <f>LOOKUP($A1437,'DATA SHEET'!$A$2:$A$253,'DATA SHEET'!$T$2:$T$253)</f>
        <v>SMALL</v>
      </c>
      <c r="J1437" t="str">
        <f>LOOKUP($A1437,'DATA SHEET'!$A$2:$A$253,'DATA SHEET'!$R$2:$R$253)</f>
        <v>YES</v>
      </c>
      <c r="K1437" t="str">
        <f>LOOKUP($A1437,'DATA SHEET'!$A$2:$A$253,'DATA SHEET'!$O$2:$O$253)</f>
        <v>Commercial</v>
      </c>
      <c r="L1437" t="s">
        <v>15</v>
      </c>
      <c r="M1437">
        <v>0</v>
      </c>
      <c r="N1437" t="s">
        <v>19</v>
      </c>
      <c r="O1437">
        <v>14.257</v>
      </c>
    </row>
    <row r="1438" spans="1:15" x14ac:dyDescent="0.25">
      <c r="A1438" s="1" t="s">
        <v>73</v>
      </c>
      <c r="B1438" t="s">
        <v>74</v>
      </c>
      <c r="C1438" t="str">
        <f>LOOKUP(A1438,'DATA SHEET'!$A$2:$A$253,'DATA SHEET'!$E$2:$E$253)</f>
        <v>20227863</v>
      </c>
      <c r="D1438">
        <f>LOOKUP(A1438,'DATA SHEET'!$A$2:$A$253,'DATA SHEET'!$G$2:$G$253)</f>
        <v>8.5333333333333332</v>
      </c>
      <c r="E1438" t="str">
        <f>LOOKUP($A1438,'DATA SHEET'!$A$2:$A$253,'DATA SHEET'!$H$2:$H$253)</f>
        <v>43.114516</v>
      </c>
      <c r="F1438" t="str">
        <f>LOOKUP($A1438,'DATA SHEET'!$A$2:$A$253,'DATA SHEET'!$I$2:$I$253)</f>
        <v xml:space="preserve"> -79.113412</v>
      </c>
      <c r="G1438">
        <f>LOOKUP($A1438,'DATA SHEET'!$A$2:$A$253,'DATA SHEET'!$J$2:$J$253)</f>
        <v>20</v>
      </c>
      <c r="H1438" t="str">
        <f>LOOKUP($A1438,'DATA SHEET'!$A$2:$A$253,'DATA SHEET'!$K$2:$K$253)</f>
        <v>Partly Cloudy</v>
      </c>
      <c r="I1438" t="str">
        <f>LOOKUP($A1438,'DATA SHEET'!$A$2:$A$253,'DATA SHEET'!$T$2:$T$253)</f>
        <v>SMALL</v>
      </c>
      <c r="J1438" t="str">
        <f>LOOKUP($A1438,'DATA SHEET'!$A$2:$A$253,'DATA SHEET'!$R$2:$R$253)</f>
        <v>YES</v>
      </c>
      <c r="K1438" t="str">
        <f>LOOKUP($A1438,'DATA SHEET'!$A$2:$A$253,'DATA SHEET'!$O$2:$O$253)</f>
        <v>Commercial</v>
      </c>
      <c r="L1438" t="s">
        <v>15</v>
      </c>
      <c r="M1438">
        <v>0</v>
      </c>
      <c r="N1438" t="s">
        <v>19</v>
      </c>
      <c r="O1438">
        <v>0.76400000000000001</v>
      </c>
    </row>
    <row r="1439" spans="1:15" x14ac:dyDescent="0.25">
      <c r="A1439" s="1" t="s">
        <v>73</v>
      </c>
      <c r="B1439" t="s">
        <v>74</v>
      </c>
      <c r="C1439" t="str">
        <f>LOOKUP(A1439,'DATA SHEET'!$A$2:$A$253,'DATA SHEET'!$E$2:$E$253)</f>
        <v>20227863</v>
      </c>
      <c r="D1439">
        <f>LOOKUP(A1439,'DATA SHEET'!$A$2:$A$253,'DATA SHEET'!$G$2:$G$253)</f>
        <v>8.5333333333333332</v>
      </c>
      <c r="E1439" t="str">
        <f>LOOKUP($A1439,'DATA SHEET'!$A$2:$A$253,'DATA SHEET'!$H$2:$H$253)</f>
        <v>43.114516</v>
      </c>
      <c r="F1439" t="str">
        <f>LOOKUP($A1439,'DATA SHEET'!$A$2:$A$253,'DATA SHEET'!$I$2:$I$253)</f>
        <v xml:space="preserve"> -79.113412</v>
      </c>
      <c r="G1439">
        <f>LOOKUP($A1439,'DATA SHEET'!$A$2:$A$253,'DATA SHEET'!$J$2:$J$253)</f>
        <v>20</v>
      </c>
      <c r="H1439" t="str">
        <f>LOOKUP($A1439,'DATA SHEET'!$A$2:$A$253,'DATA SHEET'!$K$2:$K$253)</f>
        <v>Partly Cloudy</v>
      </c>
      <c r="I1439" t="str">
        <f>LOOKUP($A1439,'DATA SHEET'!$A$2:$A$253,'DATA SHEET'!$T$2:$T$253)</f>
        <v>SMALL</v>
      </c>
      <c r="J1439" t="str">
        <f>LOOKUP($A1439,'DATA SHEET'!$A$2:$A$253,'DATA SHEET'!$R$2:$R$253)</f>
        <v>YES</v>
      </c>
      <c r="K1439" t="str">
        <f>LOOKUP($A1439,'DATA SHEET'!$A$2:$A$253,'DATA SHEET'!$O$2:$O$253)</f>
        <v>Commercial</v>
      </c>
      <c r="L1439" t="s">
        <v>15</v>
      </c>
      <c r="M1439">
        <v>0</v>
      </c>
      <c r="N1439" t="s">
        <v>19</v>
      </c>
      <c r="O1439">
        <v>2.5059999999999998</v>
      </c>
    </row>
    <row r="1440" spans="1:15" x14ac:dyDescent="0.25">
      <c r="A1440" s="1" t="s">
        <v>73</v>
      </c>
      <c r="B1440" t="s">
        <v>74</v>
      </c>
      <c r="C1440" t="str">
        <f>LOOKUP(A1440,'DATA SHEET'!$A$2:$A$253,'DATA SHEET'!$E$2:$E$253)</f>
        <v>20227863</v>
      </c>
      <c r="D1440">
        <f>LOOKUP(A1440,'DATA SHEET'!$A$2:$A$253,'DATA SHEET'!$G$2:$G$253)</f>
        <v>8.5333333333333332</v>
      </c>
      <c r="E1440" t="str">
        <f>LOOKUP($A1440,'DATA SHEET'!$A$2:$A$253,'DATA SHEET'!$H$2:$H$253)</f>
        <v>43.114516</v>
      </c>
      <c r="F1440" t="str">
        <f>LOOKUP($A1440,'DATA SHEET'!$A$2:$A$253,'DATA SHEET'!$I$2:$I$253)</f>
        <v xml:space="preserve"> -79.113412</v>
      </c>
      <c r="G1440">
        <f>LOOKUP($A1440,'DATA SHEET'!$A$2:$A$253,'DATA SHEET'!$J$2:$J$253)</f>
        <v>20</v>
      </c>
      <c r="H1440" t="str">
        <f>LOOKUP($A1440,'DATA SHEET'!$A$2:$A$253,'DATA SHEET'!$K$2:$K$253)</f>
        <v>Partly Cloudy</v>
      </c>
      <c r="I1440" t="str">
        <f>LOOKUP($A1440,'DATA SHEET'!$A$2:$A$253,'DATA SHEET'!$T$2:$T$253)</f>
        <v>SMALL</v>
      </c>
      <c r="J1440" t="str">
        <f>LOOKUP($A1440,'DATA SHEET'!$A$2:$A$253,'DATA SHEET'!$R$2:$R$253)</f>
        <v>YES</v>
      </c>
      <c r="K1440" t="str">
        <f>LOOKUP($A1440,'DATA SHEET'!$A$2:$A$253,'DATA SHEET'!$O$2:$O$253)</f>
        <v>Commercial</v>
      </c>
      <c r="L1440" t="s">
        <v>15</v>
      </c>
      <c r="M1440">
        <v>0</v>
      </c>
      <c r="N1440" t="s">
        <v>19</v>
      </c>
      <c r="O1440">
        <v>1.4910000000000001</v>
      </c>
    </row>
    <row r="1441" spans="1:15" x14ac:dyDescent="0.25">
      <c r="A1441" s="1" t="s">
        <v>73</v>
      </c>
      <c r="B1441" t="s">
        <v>74</v>
      </c>
      <c r="C1441" t="str">
        <f>LOOKUP(A1441,'DATA SHEET'!$A$2:$A$253,'DATA SHEET'!$E$2:$E$253)</f>
        <v>20227863</v>
      </c>
      <c r="D1441">
        <f>LOOKUP(A1441,'DATA SHEET'!$A$2:$A$253,'DATA SHEET'!$G$2:$G$253)</f>
        <v>8.5333333333333332</v>
      </c>
      <c r="E1441" t="str">
        <f>LOOKUP($A1441,'DATA SHEET'!$A$2:$A$253,'DATA SHEET'!$H$2:$H$253)</f>
        <v>43.114516</v>
      </c>
      <c r="F1441" t="str">
        <f>LOOKUP($A1441,'DATA SHEET'!$A$2:$A$253,'DATA SHEET'!$I$2:$I$253)</f>
        <v xml:space="preserve"> -79.113412</v>
      </c>
      <c r="G1441">
        <f>LOOKUP($A1441,'DATA SHEET'!$A$2:$A$253,'DATA SHEET'!$J$2:$J$253)</f>
        <v>20</v>
      </c>
      <c r="H1441" t="str">
        <f>LOOKUP($A1441,'DATA SHEET'!$A$2:$A$253,'DATA SHEET'!$K$2:$K$253)</f>
        <v>Partly Cloudy</v>
      </c>
      <c r="I1441" t="str">
        <f>LOOKUP($A1441,'DATA SHEET'!$A$2:$A$253,'DATA SHEET'!$T$2:$T$253)</f>
        <v>SMALL</v>
      </c>
      <c r="J1441" t="str">
        <f>LOOKUP($A1441,'DATA SHEET'!$A$2:$A$253,'DATA SHEET'!$R$2:$R$253)</f>
        <v>YES</v>
      </c>
      <c r="K1441" t="str">
        <f>LOOKUP($A1441,'DATA SHEET'!$A$2:$A$253,'DATA SHEET'!$O$2:$O$253)</f>
        <v>Commercial</v>
      </c>
      <c r="L1441" t="s">
        <v>15</v>
      </c>
      <c r="M1441">
        <v>0</v>
      </c>
      <c r="N1441" t="s">
        <v>19</v>
      </c>
      <c r="O1441">
        <v>1.24</v>
      </c>
    </row>
    <row r="1442" spans="1:15" x14ac:dyDescent="0.25">
      <c r="A1442" s="1" t="s">
        <v>73</v>
      </c>
      <c r="B1442" t="s">
        <v>74</v>
      </c>
      <c r="C1442" t="str">
        <f>LOOKUP(A1442,'DATA SHEET'!$A$2:$A$253,'DATA SHEET'!$E$2:$E$253)</f>
        <v>20227863</v>
      </c>
      <c r="D1442">
        <f>LOOKUP(A1442,'DATA SHEET'!$A$2:$A$253,'DATA SHEET'!$G$2:$G$253)</f>
        <v>8.5333333333333332</v>
      </c>
      <c r="E1442" t="str">
        <f>LOOKUP($A1442,'DATA SHEET'!$A$2:$A$253,'DATA SHEET'!$H$2:$H$253)</f>
        <v>43.114516</v>
      </c>
      <c r="F1442" t="str">
        <f>LOOKUP($A1442,'DATA SHEET'!$A$2:$A$253,'DATA SHEET'!$I$2:$I$253)</f>
        <v xml:space="preserve"> -79.113412</v>
      </c>
      <c r="G1442">
        <f>LOOKUP($A1442,'DATA SHEET'!$A$2:$A$253,'DATA SHEET'!$J$2:$J$253)</f>
        <v>20</v>
      </c>
      <c r="H1442" t="str">
        <f>LOOKUP($A1442,'DATA SHEET'!$A$2:$A$253,'DATA SHEET'!$K$2:$K$253)</f>
        <v>Partly Cloudy</v>
      </c>
      <c r="I1442" t="str">
        <f>LOOKUP($A1442,'DATA SHEET'!$A$2:$A$253,'DATA SHEET'!$T$2:$T$253)</f>
        <v>SMALL</v>
      </c>
      <c r="J1442" t="str">
        <f>LOOKUP($A1442,'DATA SHEET'!$A$2:$A$253,'DATA SHEET'!$R$2:$R$253)</f>
        <v>YES</v>
      </c>
      <c r="K1442" t="str">
        <f>LOOKUP($A1442,'DATA SHEET'!$A$2:$A$253,'DATA SHEET'!$O$2:$O$253)</f>
        <v>Commercial</v>
      </c>
      <c r="L1442" t="s">
        <v>15</v>
      </c>
      <c r="M1442">
        <v>0</v>
      </c>
      <c r="N1442" t="s">
        <v>19</v>
      </c>
      <c r="O1442">
        <v>3.2519999999999998</v>
      </c>
    </row>
    <row r="1443" spans="1:15" x14ac:dyDescent="0.25">
      <c r="A1443" s="1" t="s">
        <v>73</v>
      </c>
      <c r="B1443" t="s">
        <v>74</v>
      </c>
      <c r="C1443" t="str">
        <f>LOOKUP(A1443,'DATA SHEET'!$A$2:$A$253,'DATA SHEET'!$E$2:$E$253)</f>
        <v>20227863</v>
      </c>
      <c r="D1443">
        <f>LOOKUP(A1443,'DATA SHEET'!$A$2:$A$253,'DATA SHEET'!$G$2:$G$253)</f>
        <v>8.5333333333333332</v>
      </c>
      <c r="E1443" t="str">
        <f>LOOKUP($A1443,'DATA SHEET'!$A$2:$A$253,'DATA SHEET'!$H$2:$H$253)</f>
        <v>43.114516</v>
      </c>
      <c r="F1443" t="str">
        <f>LOOKUP($A1443,'DATA SHEET'!$A$2:$A$253,'DATA SHEET'!$I$2:$I$253)</f>
        <v xml:space="preserve"> -79.113412</v>
      </c>
      <c r="G1443">
        <f>LOOKUP($A1443,'DATA SHEET'!$A$2:$A$253,'DATA SHEET'!$J$2:$J$253)</f>
        <v>20</v>
      </c>
      <c r="H1443" t="str">
        <f>LOOKUP($A1443,'DATA SHEET'!$A$2:$A$253,'DATA SHEET'!$K$2:$K$253)</f>
        <v>Partly Cloudy</v>
      </c>
      <c r="I1443" t="str">
        <f>LOOKUP($A1443,'DATA SHEET'!$A$2:$A$253,'DATA SHEET'!$T$2:$T$253)</f>
        <v>SMALL</v>
      </c>
      <c r="J1443" t="str">
        <f>LOOKUP($A1443,'DATA SHEET'!$A$2:$A$253,'DATA SHEET'!$R$2:$R$253)</f>
        <v>YES</v>
      </c>
      <c r="K1443" t="str">
        <f>LOOKUP($A1443,'DATA SHEET'!$A$2:$A$253,'DATA SHEET'!$O$2:$O$253)</f>
        <v>Commercial</v>
      </c>
      <c r="L1443" t="s">
        <v>15</v>
      </c>
      <c r="M1443">
        <v>0</v>
      </c>
      <c r="N1443" t="s">
        <v>19</v>
      </c>
      <c r="O1443">
        <v>1.762</v>
      </c>
    </row>
    <row r="1444" spans="1:15" x14ac:dyDescent="0.25">
      <c r="A1444" s="1" t="s">
        <v>73</v>
      </c>
      <c r="B1444" t="s">
        <v>74</v>
      </c>
      <c r="C1444" t="str">
        <f>LOOKUP(A1444,'DATA SHEET'!$A$2:$A$253,'DATA SHEET'!$E$2:$E$253)</f>
        <v>20227863</v>
      </c>
      <c r="D1444">
        <f>LOOKUP(A1444,'DATA SHEET'!$A$2:$A$253,'DATA SHEET'!$G$2:$G$253)</f>
        <v>8.5333333333333332</v>
      </c>
      <c r="E1444" t="str">
        <f>LOOKUP($A1444,'DATA SHEET'!$A$2:$A$253,'DATA SHEET'!$H$2:$H$253)</f>
        <v>43.114516</v>
      </c>
      <c r="F1444" t="str">
        <f>LOOKUP($A1444,'DATA SHEET'!$A$2:$A$253,'DATA SHEET'!$I$2:$I$253)</f>
        <v xml:space="preserve"> -79.113412</v>
      </c>
      <c r="G1444">
        <f>LOOKUP($A1444,'DATA SHEET'!$A$2:$A$253,'DATA SHEET'!$J$2:$J$253)</f>
        <v>20</v>
      </c>
      <c r="H1444" t="str">
        <f>LOOKUP($A1444,'DATA SHEET'!$A$2:$A$253,'DATA SHEET'!$K$2:$K$253)</f>
        <v>Partly Cloudy</v>
      </c>
      <c r="I1444" t="str">
        <f>LOOKUP($A1444,'DATA SHEET'!$A$2:$A$253,'DATA SHEET'!$T$2:$T$253)</f>
        <v>SMALL</v>
      </c>
      <c r="J1444" t="str">
        <f>LOOKUP($A1444,'DATA SHEET'!$A$2:$A$253,'DATA SHEET'!$R$2:$R$253)</f>
        <v>YES</v>
      </c>
      <c r="K1444" t="str">
        <f>LOOKUP($A1444,'DATA SHEET'!$A$2:$A$253,'DATA SHEET'!$O$2:$O$253)</f>
        <v>Commercial</v>
      </c>
      <c r="L1444" t="s">
        <v>15</v>
      </c>
      <c r="M1444">
        <v>0</v>
      </c>
      <c r="N1444" t="s">
        <v>19</v>
      </c>
      <c r="O1444">
        <v>6.742</v>
      </c>
    </row>
    <row r="1445" spans="1:15" x14ac:dyDescent="0.25">
      <c r="A1445" s="1" t="s">
        <v>73</v>
      </c>
      <c r="B1445" t="s">
        <v>74</v>
      </c>
      <c r="C1445" t="str">
        <f>LOOKUP(A1445,'DATA SHEET'!$A$2:$A$253,'DATA SHEET'!$E$2:$E$253)</f>
        <v>20227863</v>
      </c>
      <c r="D1445">
        <f>LOOKUP(A1445,'DATA SHEET'!$A$2:$A$253,'DATA SHEET'!$G$2:$G$253)</f>
        <v>8.5333333333333332</v>
      </c>
      <c r="E1445" t="str">
        <f>LOOKUP($A1445,'DATA SHEET'!$A$2:$A$253,'DATA SHEET'!$H$2:$H$253)</f>
        <v>43.114516</v>
      </c>
      <c r="F1445" t="str">
        <f>LOOKUP($A1445,'DATA SHEET'!$A$2:$A$253,'DATA SHEET'!$I$2:$I$253)</f>
        <v xml:space="preserve"> -79.113412</v>
      </c>
      <c r="G1445">
        <f>LOOKUP($A1445,'DATA SHEET'!$A$2:$A$253,'DATA SHEET'!$J$2:$J$253)</f>
        <v>20</v>
      </c>
      <c r="H1445" t="str">
        <f>LOOKUP($A1445,'DATA SHEET'!$A$2:$A$253,'DATA SHEET'!$K$2:$K$253)</f>
        <v>Partly Cloudy</v>
      </c>
      <c r="I1445" t="str">
        <f>LOOKUP($A1445,'DATA SHEET'!$A$2:$A$253,'DATA SHEET'!$T$2:$T$253)</f>
        <v>SMALL</v>
      </c>
      <c r="J1445" t="str">
        <f>LOOKUP($A1445,'DATA SHEET'!$A$2:$A$253,'DATA SHEET'!$R$2:$R$253)</f>
        <v>YES</v>
      </c>
      <c r="K1445" t="str">
        <f>LOOKUP($A1445,'DATA SHEET'!$A$2:$A$253,'DATA SHEET'!$O$2:$O$253)</f>
        <v>Commercial</v>
      </c>
      <c r="L1445" t="s">
        <v>15</v>
      </c>
      <c r="M1445">
        <v>0</v>
      </c>
      <c r="N1445" t="s">
        <v>19</v>
      </c>
      <c r="O1445">
        <v>1.494</v>
      </c>
    </row>
    <row r="1446" spans="1:15" x14ac:dyDescent="0.25">
      <c r="A1446" s="1" t="s">
        <v>73</v>
      </c>
      <c r="B1446" t="s">
        <v>74</v>
      </c>
      <c r="C1446" t="str">
        <f>LOOKUP(A1446,'DATA SHEET'!$A$2:$A$253,'DATA SHEET'!$E$2:$E$253)</f>
        <v>20227863</v>
      </c>
      <c r="D1446">
        <f>LOOKUP(A1446,'DATA SHEET'!$A$2:$A$253,'DATA SHEET'!$G$2:$G$253)</f>
        <v>8.5333333333333332</v>
      </c>
      <c r="E1446" t="str">
        <f>LOOKUP($A1446,'DATA SHEET'!$A$2:$A$253,'DATA SHEET'!$H$2:$H$253)</f>
        <v>43.114516</v>
      </c>
      <c r="F1446" t="str">
        <f>LOOKUP($A1446,'DATA SHEET'!$A$2:$A$253,'DATA SHEET'!$I$2:$I$253)</f>
        <v xml:space="preserve"> -79.113412</v>
      </c>
      <c r="G1446">
        <f>LOOKUP($A1446,'DATA SHEET'!$A$2:$A$253,'DATA SHEET'!$J$2:$J$253)</f>
        <v>20</v>
      </c>
      <c r="H1446" t="str">
        <f>LOOKUP($A1446,'DATA SHEET'!$A$2:$A$253,'DATA SHEET'!$K$2:$K$253)</f>
        <v>Partly Cloudy</v>
      </c>
      <c r="I1446" t="str">
        <f>LOOKUP($A1446,'DATA SHEET'!$A$2:$A$253,'DATA SHEET'!$T$2:$T$253)</f>
        <v>SMALL</v>
      </c>
      <c r="J1446" t="str">
        <f>LOOKUP($A1446,'DATA SHEET'!$A$2:$A$253,'DATA SHEET'!$R$2:$R$253)</f>
        <v>YES</v>
      </c>
      <c r="K1446" t="str">
        <f>LOOKUP($A1446,'DATA SHEET'!$A$2:$A$253,'DATA SHEET'!$O$2:$O$253)</f>
        <v>Commercial</v>
      </c>
      <c r="L1446" t="s">
        <v>15</v>
      </c>
      <c r="M1446">
        <v>0</v>
      </c>
      <c r="N1446" t="s">
        <v>19</v>
      </c>
      <c r="O1446">
        <v>2.5009999999999999</v>
      </c>
    </row>
    <row r="1447" spans="1:15" x14ac:dyDescent="0.25">
      <c r="A1447" s="1" t="s">
        <v>73</v>
      </c>
      <c r="B1447" t="s">
        <v>74</v>
      </c>
      <c r="C1447" t="str">
        <f>LOOKUP(A1447,'DATA SHEET'!$A$2:$A$253,'DATA SHEET'!$E$2:$E$253)</f>
        <v>20227863</v>
      </c>
      <c r="D1447">
        <f>LOOKUP(A1447,'DATA SHEET'!$A$2:$A$253,'DATA SHEET'!$G$2:$G$253)</f>
        <v>8.5333333333333332</v>
      </c>
      <c r="E1447" t="str">
        <f>LOOKUP($A1447,'DATA SHEET'!$A$2:$A$253,'DATA SHEET'!$H$2:$H$253)</f>
        <v>43.114516</v>
      </c>
      <c r="F1447" t="str">
        <f>LOOKUP($A1447,'DATA SHEET'!$A$2:$A$253,'DATA SHEET'!$I$2:$I$253)</f>
        <v xml:space="preserve"> -79.113412</v>
      </c>
      <c r="G1447">
        <f>LOOKUP($A1447,'DATA SHEET'!$A$2:$A$253,'DATA SHEET'!$J$2:$J$253)</f>
        <v>20</v>
      </c>
      <c r="H1447" t="str">
        <f>LOOKUP($A1447,'DATA SHEET'!$A$2:$A$253,'DATA SHEET'!$K$2:$K$253)</f>
        <v>Partly Cloudy</v>
      </c>
      <c r="I1447" t="str">
        <f>LOOKUP($A1447,'DATA SHEET'!$A$2:$A$253,'DATA SHEET'!$T$2:$T$253)</f>
        <v>SMALL</v>
      </c>
      <c r="J1447" t="str">
        <f>LOOKUP($A1447,'DATA SHEET'!$A$2:$A$253,'DATA SHEET'!$R$2:$R$253)</f>
        <v>YES</v>
      </c>
      <c r="K1447" t="str">
        <f>LOOKUP($A1447,'DATA SHEET'!$A$2:$A$253,'DATA SHEET'!$O$2:$O$253)</f>
        <v>Commercial</v>
      </c>
      <c r="L1447" t="s">
        <v>15</v>
      </c>
      <c r="M1447">
        <v>0</v>
      </c>
      <c r="N1447" t="s">
        <v>19</v>
      </c>
      <c r="O1447">
        <v>1.238</v>
      </c>
    </row>
    <row r="1448" spans="1:15" x14ac:dyDescent="0.25">
      <c r="A1448" s="1" t="s">
        <v>73</v>
      </c>
      <c r="B1448" t="s">
        <v>74</v>
      </c>
      <c r="C1448" t="str">
        <f>LOOKUP(A1448,'DATA SHEET'!$A$2:$A$253,'DATA SHEET'!$E$2:$E$253)</f>
        <v>20227863</v>
      </c>
      <c r="D1448">
        <f>LOOKUP(A1448,'DATA SHEET'!$A$2:$A$253,'DATA SHEET'!$G$2:$G$253)</f>
        <v>8.5333333333333332</v>
      </c>
      <c r="E1448" t="str">
        <f>LOOKUP($A1448,'DATA SHEET'!$A$2:$A$253,'DATA SHEET'!$H$2:$H$253)</f>
        <v>43.114516</v>
      </c>
      <c r="F1448" t="str">
        <f>LOOKUP($A1448,'DATA SHEET'!$A$2:$A$253,'DATA SHEET'!$I$2:$I$253)</f>
        <v xml:space="preserve"> -79.113412</v>
      </c>
      <c r="G1448">
        <f>LOOKUP($A1448,'DATA SHEET'!$A$2:$A$253,'DATA SHEET'!$J$2:$J$253)</f>
        <v>20</v>
      </c>
      <c r="H1448" t="str">
        <f>LOOKUP($A1448,'DATA SHEET'!$A$2:$A$253,'DATA SHEET'!$K$2:$K$253)</f>
        <v>Partly Cloudy</v>
      </c>
      <c r="I1448" t="str">
        <f>LOOKUP($A1448,'DATA SHEET'!$A$2:$A$253,'DATA SHEET'!$T$2:$T$253)</f>
        <v>SMALL</v>
      </c>
      <c r="J1448" t="str">
        <f>LOOKUP($A1448,'DATA SHEET'!$A$2:$A$253,'DATA SHEET'!$R$2:$R$253)</f>
        <v>YES</v>
      </c>
      <c r="K1448" t="str">
        <f>LOOKUP($A1448,'DATA SHEET'!$A$2:$A$253,'DATA SHEET'!$O$2:$O$253)</f>
        <v>Commercial</v>
      </c>
      <c r="L1448" t="s">
        <v>15</v>
      </c>
      <c r="M1448">
        <v>0</v>
      </c>
      <c r="N1448" t="s">
        <v>19</v>
      </c>
      <c r="O1448">
        <v>1.2509999999999999</v>
      </c>
    </row>
    <row r="1449" spans="1:15" x14ac:dyDescent="0.25">
      <c r="A1449" s="1" t="s">
        <v>73</v>
      </c>
      <c r="B1449" t="s">
        <v>74</v>
      </c>
      <c r="C1449" t="str">
        <f>LOOKUP(A1449,'DATA SHEET'!$A$2:$A$253,'DATA SHEET'!$E$2:$E$253)</f>
        <v>20227863</v>
      </c>
      <c r="D1449">
        <f>LOOKUP(A1449,'DATA SHEET'!$A$2:$A$253,'DATA SHEET'!$G$2:$G$253)</f>
        <v>8.5333333333333332</v>
      </c>
      <c r="E1449" t="str">
        <f>LOOKUP($A1449,'DATA SHEET'!$A$2:$A$253,'DATA SHEET'!$H$2:$H$253)</f>
        <v>43.114516</v>
      </c>
      <c r="F1449" t="str">
        <f>LOOKUP($A1449,'DATA SHEET'!$A$2:$A$253,'DATA SHEET'!$I$2:$I$253)</f>
        <v xml:space="preserve"> -79.113412</v>
      </c>
      <c r="G1449">
        <f>LOOKUP($A1449,'DATA SHEET'!$A$2:$A$253,'DATA SHEET'!$J$2:$J$253)</f>
        <v>20</v>
      </c>
      <c r="H1449" t="str">
        <f>LOOKUP($A1449,'DATA SHEET'!$A$2:$A$253,'DATA SHEET'!$K$2:$K$253)</f>
        <v>Partly Cloudy</v>
      </c>
      <c r="I1449" t="str">
        <f>LOOKUP($A1449,'DATA SHEET'!$A$2:$A$253,'DATA SHEET'!$T$2:$T$253)</f>
        <v>SMALL</v>
      </c>
      <c r="J1449" t="str">
        <f>LOOKUP($A1449,'DATA SHEET'!$A$2:$A$253,'DATA SHEET'!$R$2:$R$253)</f>
        <v>YES</v>
      </c>
      <c r="K1449" t="str">
        <f>LOOKUP($A1449,'DATA SHEET'!$A$2:$A$253,'DATA SHEET'!$O$2:$O$253)</f>
        <v>Commercial</v>
      </c>
      <c r="L1449" t="s">
        <v>15</v>
      </c>
      <c r="M1449">
        <v>0</v>
      </c>
      <c r="N1449" t="s">
        <v>19</v>
      </c>
      <c r="O1449">
        <v>1.7549999999999999</v>
      </c>
    </row>
    <row r="1450" spans="1:15" x14ac:dyDescent="0.25">
      <c r="A1450" s="1" t="s">
        <v>73</v>
      </c>
      <c r="B1450" t="s">
        <v>74</v>
      </c>
      <c r="C1450" t="str">
        <f>LOOKUP(A1450,'DATA SHEET'!$A$2:$A$253,'DATA SHEET'!$E$2:$E$253)</f>
        <v>20227863</v>
      </c>
      <c r="D1450">
        <f>LOOKUP(A1450,'DATA SHEET'!$A$2:$A$253,'DATA SHEET'!$G$2:$G$253)</f>
        <v>8.5333333333333332</v>
      </c>
      <c r="E1450" t="str">
        <f>LOOKUP($A1450,'DATA SHEET'!$A$2:$A$253,'DATA SHEET'!$H$2:$H$253)</f>
        <v>43.114516</v>
      </c>
      <c r="F1450" t="str">
        <f>LOOKUP($A1450,'DATA SHEET'!$A$2:$A$253,'DATA SHEET'!$I$2:$I$253)</f>
        <v xml:space="preserve"> -79.113412</v>
      </c>
      <c r="G1450">
        <f>LOOKUP($A1450,'DATA SHEET'!$A$2:$A$253,'DATA SHEET'!$J$2:$J$253)</f>
        <v>20</v>
      </c>
      <c r="H1450" t="str">
        <f>LOOKUP($A1450,'DATA SHEET'!$A$2:$A$253,'DATA SHEET'!$K$2:$K$253)</f>
        <v>Partly Cloudy</v>
      </c>
      <c r="I1450" t="str">
        <f>LOOKUP($A1450,'DATA SHEET'!$A$2:$A$253,'DATA SHEET'!$T$2:$T$253)</f>
        <v>SMALL</v>
      </c>
      <c r="J1450" t="str">
        <f>LOOKUP($A1450,'DATA SHEET'!$A$2:$A$253,'DATA SHEET'!$R$2:$R$253)</f>
        <v>YES</v>
      </c>
      <c r="K1450" t="str">
        <f>LOOKUP($A1450,'DATA SHEET'!$A$2:$A$253,'DATA SHEET'!$O$2:$O$253)</f>
        <v>Commercial</v>
      </c>
      <c r="L1450" t="s">
        <v>15</v>
      </c>
      <c r="M1450">
        <v>0</v>
      </c>
      <c r="N1450" t="s">
        <v>19</v>
      </c>
      <c r="O1450">
        <v>8.2539999999999996</v>
      </c>
    </row>
    <row r="1451" spans="1:15" x14ac:dyDescent="0.25">
      <c r="A1451" s="1" t="s">
        <v>73</v>
      </c>
      <c r="B1451" t="s">
        <v>74</v>
      </c>
      <c r="C1451" t="str">
        <f>LOOKUP(A1451,'DATA SHEET'!$A$2:$A$253,'DATA SHEET'!$E$2:$E$253)</f>
        <v>20227863</v>
      </c>
      <c r="D1451">
        <f>LOOKUP(A1451,'DATA SHEET'!$A$2:$A$253,'DATA SHEET'!$G$2:$G$253)</f>
        <v>8.5333333333333332</v>
      </c>
      <c r="E1451" t="str">
        <f>LOOKUP($A1451,'DATA SHEET'!$A$2:$A$253,'DATA SHEET'!$H$2:$H$253)</f>
        <v>43.114516</v>
      </c>
      <c r="F1451" t="str">
        <f>LOOKUP($A1451,'DATA SHEET'!$A$2:$A$253,'DATA SHEET'!$I$2:$I$253)</f>
        <v xml:space="preserve"> -79.113412</v>
      </c>
      <c r="G1451">
        <f>LOOKUP($A1451,'DATA SHEET'!$A$2:$A$253,'DATA SHEET'!$J$2:$J$253)</f>
        <v>20</v>
      </c>
      <c r="H1451" t="str">
        <f>LOOKUP($A1451,'DATA SHEET'!$A$2:$A$253,'DATA SHEET'!$K$2:$K$253)</f>
        <v>Partly Cloudy</v>
      </c>
      <c r="I1451" t="str">
        <f>LOOKUP($A1451,'DATA SHEET'!$A$2:$A$253,'DATA SHEET'!$T$2:$T$253)</f>
        <v>SMALL</v>
      </c>
      <c r="J1451" t="str">
        <f>LOOKUP($A1451,'DATA SHEET'!$A$2:$A$253,'DATA SHEET'!$R$2:$R$253)</f>
        <v>YES</v>
      </c>
      <c r="K1451" t="str">
        <f>LOOKUP($A1451,'DATA SHEET'!$A$2:$A$253,'DATA SHEET'!$O$2:$O$253)</f>
        <v>Commercial</v>
      </c>
      <c r="L1451" t="s">
        <v>15</v>
      </c>
      <c r="M1451">
        <v>0</v>
      </c>
      <c r="N1451" t="s">
        <v>19</v>
      </c>
      <c r="O1451">
        <v>6.9059999999999997</v>
      </c>
    </row>
    <row r="1452" spans="1:15" x14ac:dyDescent="0.25">
      <c r="A1452" s="1" t="s">
        <v>73</v>
      </c>
      <c r="B1452" t="s">
        <v>74</v>
      </c>
      <c r="C1452" t="str">
        <f>LOOKUP(A1452,'DATA SHEET'!$A$2:$A$253,'DATA SHEET'!$E$2:$E$253)</f>
        <v>20227863</v>
      </c>
      <c r="D1452">
        <f>LOOKUP(A1452,'DATA SHEET'!$A$2:$A$253,'DATA SHEET'!$G$2:$G$253)</f>
        <v>8.5333333333333332</v>
      </c>
      <c r="E1452" t="str">
        <f>LOOKUP($A1452,'DATA SHEET'!$A$2:$A$253,'DATA SHEET'!$H$2:$H$253)</f>
        <v>43.114516</v>
      </c>
      <c r="F1452" t="str">
        <f>LOOKUP($A1452,'DATA SHEET'!$A$2:$A$253,'DATA SHEET'!$I$2:$I$253)</f>
        <v xml:space="preserve"> -79.113412</v>
      </c>
      <c r="G1452">
        <f>LOOKUP($A1452,'DATA SHEET'!$A$2:$A$253,'DATA SHEET'!$J$2:$J$253)</f>
        <v>20</v>
      </c>
      <c r="H1452" t="str">
        <f>LOOKUP($A1452,'DATA SHEET'!$A$2:$A$253,'DATA SHEET'!$K$2:$K$253)</f>
        <v>Partly Cloudy</v>
      </c>
      <c r="I1452" t="str">
        <f>LOOKUP($A1452,'DATA SHEET'!$A$2:$A$253,'DATA SHEET'!$T$2:$T$253)</f>
        <v>SMALL</v>
      </c>
      <c r="J1452" t="str">
        <f>LOOKUP($A1452,'DATA SHEET'!$A$2:$A$253,'DATA SHEET'!$R$2:$R$253)</f>
        <v>YES</v>
      </c>
      <c r="K1452" t="str">
        <f>LOOKUP($A1452,'DATA SHEET'!$A$2:$A$253,'DATA SHEET'!$O$2:$O$253)</f>
        <v>Commercial</v>
      </c>
      <c r="L1452" t="s">
        <v>15</v>
      </c>
      <c r="M1452">
        <v>0</v>
      </c>
      <c r="N1452" t="s">
        <v>19</v>
      </c>
      <c r="O1452">
        <v>2.0840000000000001</v>
      </c>
    </row>
    <row r="1453" spans="1:15" x14ac:dyDescent="0.25">
      <c r="A1453" s="1" t="s">
        <v>73</v>
      </c>
      <c r="B1453" t="s">
        <v>74</v>
      </c>
      <c r="C1453" t="str">
        <f>LOOKUP(A1453,'DATA SHEET'!$A$2:$A$253,'DATA SHEET'!$E$2:$E$253)</f>
        <v>20227863</v>
      </c>
      <c r="D1453">
        <f>LOOKUP(A1453,'DATA SHEET'!$A$2:$A$253,'DATA SHEET'!$G$2:$G$253)</f>
        <v>8.5333333333333332</v>
      </c>
      <c r="E1453" t="str">
        <f>LOOKUP($A1453,'DATA SHEET'!$A$2:$A$253,'DATA SHEET'!$H$2:$H$253)</f>
        <v>43.114516</v>
      </c>
      <c r="F1453" t="str">
        <f>LOOKUP($A1453,'DATA SHEET'!$A$2:$A$253,'DATA SHEET'!$I$2:$I$253)</f>
        <v xml:space="preserve"> -79.113412</v>
      </c>
      <c r="G1453">
        <f>LOOKUP($A1453,'DATA SHEET'!$A$2:$A$253,'DATA SHEET'!$J$2:$J$253)</f>
        <v>20</v>
      </c>
      <c r="H1453" t="str">
        <f>LOOKUP($A1453,'DATA SHEET'!$A$2:$A$253,'DATA SHEET'!$K$2:$K$253)</f>
        <v>Partly Cloudy</v>
      </c>
      <c r="I1453" t="str">
        <f>LOOKUP($A1453,'DATA SHEET'!$A$2:$A$253,'DATA SHEET'!$T$2:$T$253)</f>
        <v>SMALL</v>
      </c>
      <c r="J1453" t="str">
        <f>LOOKUP($A1453,'DATA SHEET'!$A$2:$A$253,'DATA SHEET'!$R$2:$R$253)</f>
        <v>YES</v>
      </c>
      <c r="K1453" t="str">
        <f>LOOKUP($A1453,'DATA SHEET'!$A$2:$A$253,'DATA SHEET'!$O$2:$O$253)</f>
        <v>Commercial</v>
      </c>
      <c r="L1453" t="s">
        <v>15</v>
      </c>
      <c r="M1453">
        <v>0</v>
      </c>
      <c r="N1453" t="s">
        <v>19</v>
      </c>
      <c r="O1453">
        <v>2.2629999999999999</v>
      </c>
    </row>
    <row r="1454" spans="1:15" x14ac:dyDescent="0.25">
      <c r="A1454" s="1" t="s">
        <v>73</v>
      </c>
      <c r="B1454" t="s">
        <v>74</v>
      </c>
      <c r="C1454" t="str">
        <f>LOOKUP(A1454,'DATA SHEET'!$A$2:$A$253,'DATA SHEET'!$E$2:$E$253)</f>
        <v>20227863</v>
      </c>
      <c r="D1454">
        <f>LOOKUP(A1454,'DATA SHEET'!$A$2:$A$253,'DATA SHEET'!$G$2:$G$253)</f>
        <v>8.5333333333333332</v>
      </c>
      <c r="E1454" t="str">
        <f>LOOKUP($A1454,'DATA SHEET'!$A$2:$A$253,'DATA SHEET'!$H$2:$H$253)</f>
        <v>43.114516</v>
      </c>
      <c r="F1454" t="str">
        <f>LOOKUP($A1454,'DATA SHEET'!$A$2:$A$253,'DATA SHEET'!$I$2:$I$253)</f>
        <v xml:space="preserve"> -79.113412</v>
      </c>
      <c r="G1454">
        <f>LOOKUP($A1454,'DATA SHEET'!$A$2:$A$253,'DATA SHEET'!$J$2:$J$253)</f>
        <v>20</v>
      </c>
      <c r="H1454" t="str">
        <f>LOOKUP($A1454,'DATA SHEET'!$A$2:$A$253,'DATA SHEET'!$K$2:$K$253)</f>
        <v>Partly Cloudy</v>
      </c>
      <c r="I1454" t="str">
        <f>LOOKUP($A1454,'DATA SHEET'!$A$2:$A$253,'DATA SHEET'!$T$2:$T$253)</f>
        <v>SMALL</v>
      </c>
      <c r="J1454" t="str">
        <f>LOOKUP($A1454,'DATA SHEET'!$A$2:$A$253,'DATA SHEET'!$R$2:$R$253)</f>
        <v>YES</v>
      </c>
      <c r="K1454" t="str">
        <f>LOOKUP($A1454,'DATA SHEET'!$A$2:$A$253,'DATA SHEET'!$O$2:$O$253)</f>
        <v>Commercial</v>
      </c>
      <c r="L1454" t="s">
        <v>15</v>
      </c>
      <c r="M1454">
        <v>0</v>
      </c>
      <c r="N1454" t="s">
        <v>19</v>
      </c>
      <c r="O1454">
        <v>1.7350000000000001</v>
      </c>
    </row>
    <row r="1455" spans="1:15" x14ac:dyDescent="0.25">
      <c r="A1455" s="1" t="s">
        <v>73</v>
      </c>
      <c r="B1455" t="s">
        <v>74</v>
      </c>
      <c r="C1455" t="str">
        <f>LOOKUP(A1455,'DATA SHEET'!$A$2:$A$253,'DATA SHEET'!$E$2:$E$253)</f>
        <v>20227863</v>
      </c>
      <c r="D1455">
        <f>LOOKUP(A1455,'DATA SHEET'!$A$2:$A$253,'DATA SHEET'!$G$2:$G$253)</f>
        <v>8.5333333333333332</v>
      </c>
      <c r="E1455" t="str">
        <f>LOOKUP($A1455,'DATA SHEET'!$A$2:$A$253,'DATA SHEET'!$H$2:$H$253)</f>
        <v>43.114516</v>
      </c>
      <c r="F1455" t="str">
        <f>LOOKUP($A1455,'DATA SHEET'!$A$2:$A$253,'DATA SHEET'!$I$2:$I$253)</f>
        <v xml:space="preserve"> -79.113412</v>
      </c>
      <c r="G1455">
        <f>LOOKUP($A1455,'DATA SHEET'!$A$2:$A$253,'DATA SHEET'!$J$2:$J$253)</f>
        <v>20</v>
      </c>
      <c r="H1455" t="str">
        <f>LOOKUP($A1455,'DATA SHEET'!$A$2:$A$253,'DATA SHEET'!$K$2:$K$253)</f>
        <v>Partly Cloudy</v>
      </c>
      <c r="I1455" t="str">
        <f>LOOKUP($A1455,'DATA SHEET'!$A$2:$A$253,'DATA SHEET'!$T$2:$T$253)</f>
        <v>SMALL</v>
      </c>
      <c r="J1455" t="str">
        <f>LOOKUP($A1455,'DATA SHEET'!$A$2:$A$253,'DATA SHEET'!$R$2:$R$253)</f>
        <v>YES</v>
      </c>
      <c r="K1455" t="str">
        <f>LOOKUP($A1455,'DATA SHEET'!$A$2:$A$253,'DATA SHEET'!$O$2:$O$253)</f>
        <v>Commercial</v>
      </c>
      <c r="L1455" t="s">
        <v>15</v>
      </c>
      <c r="M1455">
        <v>0</v>
      </c>
      <c r="N1455" t="s">
        <v>19</v>
      </c>
      <c r="O1455">
        <v>3.9969999999999999</v>
      </c>
    </row>
    <row r="1456" spans="1:15" x14ac:dyDescent="0.25">
      <c r="A1456" s="1" t="s">
        <v>73</v>
      </c>
      <c r="B1456" t="s">
        <v>74</v>
      </c>
      <c r="C1456" t="str">
        <f>LOOKUP(A1456,'DATA SHEET'!$A$2:$A$253,'DATA SHEET'!$E$2:$E$253)</f>
        <v>20227863</v>
      </c>
      <c r="D1456">
        <f>LOOKUP(A1456,'DATA SHEET'!$A$2:$A$253,'DATA SHEET'!$G$2:$G$253)</f>
        <v>8.5333333333333332</v>
      </c>
      <c r="E1456" t="str">
        <f>LOOKUP($A1456,'DATA SHEET'!$A$2:$A$253,'DATA SHEET'!$H$2:$H$253)</f>
        <v>43.114516</v>
      </c>
      <c r="F1456" t="str">
        <f>LOOKUP($A1456,'DATA SHEET'!$A$2:$A$253,'DATA SHEET'!$I$2:$I$253)</f>
        <v xml:space="preserve"> -79.113412</v>
      </c>
      <c r="G1456">
        <f>LOOKUP($A1456,'DATA SHEET'!$A$2:$A$253,'DATA SHEET'!$J$2:$J$253)</f>
        <v>20</v>
      </c>
      <c r="H1456" t="str">
        <f>LOOKUP($A1456,'DATA SHEET'!$A$2:$A$253,'DATA SHEET'!$K$2:$K$253)</f>
        <v>Partly Cloudy</v>
      </c>
      <c r="I1456" t="str">
        <f>LOOKUP($A1456,'DATA SHEET'!$A$2:$A$253,'DATA SHEET'!$T$2:$T$253)</f>
        <v>SMALL</v>
      </c>
      <c r="J1456" t="str">
        <f>LOOKUP($A1456,'DATA SHEET'!$A$2:$A$253,'DATA SHEET'!$R$2:$R$253)</f>
        <v>YES</v>
      </c>
      <c r="K1456" t="str">
        <f>LOOKUP($A1456,'DATA SHEET'!$A$2:$A$253,'DATA SHEET'!$O$2:$O$253)</f>
        <v>Commercial</v>
      </c>
      <c r="L1456" t="s">
        <v>15</v>
      </c>
      <c r="M1456">
        <v>0</v>
      </c>
      <c r="N1456" t="s">
        <v>19</v>
      </c>
      <c r="O1456">
        <v>9.2530000000000001</v>
      </c>
    </row>
    <row r="1457" spans="1:15" x14ac:dyDescent="0.25">
      <c r="A1457" s="1" t="s">
        <v>73</v>
      </c>
      <c r="B1457" t="s">
        <v>74</v>
      </c>
      <c r="C1457" t="str">
        <f>LOOKUP(A1457,'DATA SHEET'!$A$2:$A$253,'DATA SHEET'!$E$2:$E$253)</f>
        <v>20227863</v>
      </c>
      <c r="D1457">
        <f>LOOKUP(A1457,'DATA SHEET'!$A$2:$A$253,'DATA SHEET'!$G$2:$G$253)</f>
        <v>8.5333333333333332</v>
      </c>
      <c r="E1457" t="str">
        <f>LOOKUP($A1457,'DATA SHEET'!$A$2:$A$253,'DATA SHEET'!$H$2:$H$253)</f>
        <v>43.114516</v>
      </c>
      <c r="F1457" t="str">
        <f>LOOKUP($A1457,'DATA SHEET'!$A$2:$A$253,'DATA SHEET'!$I$2:$I$253)</f>
        <v xml:space="preserve"> -79.113412</v>
      </c>
      <c r="G1457">
        <f>LOOKUP($A1457,'DATA SHEET'!$A$2:$A$253,'DATA SHEET'!$J$2:$J$253)</f>
        <v>20</v>
      </c>
      <c r="H1457" t="str">
        <f>LOOKUP($A1457,'DATA SHEET'!$A$2:$A$253,'DATA SHEET'!$K$2:$K$253)</f>
        <v>Partly Cloudy</v>
      </c>
      <c r="I1457" t="str">
        <f>LOOKUP($A1457,'DATA SHEET'!$A$2:$A$253,'DATA SHEET'!$T$2:$T$253)</f>
        <v>SMALL</v>
      </c>
      <c r="J1457" t="str">
        <f>LOOKUP($A1457,'DATA SHEET'!$A$2:$A$253,'DATA SHEET'!$R$2:$R$253)</f>
        <v>YES</v>
      </c>
      <c r="K1457" t="str">
        <f>LOOKUP($A1457,'DATA SHEET'!$A$2:$A$253,'DATA SHEET'!$O$2:$O$253)</f>
        <v>Commercial</v>
      </c>
      <c r="L1457" t="s">
        <v>15</v>
      </c>
      <c r="M1457">
        <v>0</v>
      </c>
      <c r="N1457" t="s">
        <v>19</v>
      </c>
      <c r="O1457">
        <v>2.2629999999999999</v>
      </c>
    </row>
    <row r="1458" spans="1:15" x14ac:dyDescent="0.25">
      <c r="A1458" s="1" t="s">
        <v>73</v>
      </c>
      <c r="B1458" t="s">
        <v>75</v>
      </c>
      <c r="C1458" t="str">
        <f>LOOKUP(A1458,'DATA SHEET'!$A$2:$A$253,'DATA SHEET'!$E$2:$E$253)</f>
        <v>20227863</v>
      </c>
      <c r="D1458">
        <f>LOOKUP(A1458,'DATA SHEET'!$A$2:$A$253,'DATA SHEET'!$G$2:$G$253)</f>
        <v>8.5333333333333332</v>
      </c>
      <c r="E1458" t="str">
        <f>LOOKUP($A1458,'DATA SHEET'!$A$2:$A$253,'DATA SHEET'!$H$2:$H$253)</f>
        <v>43.114516</v>
      </c>
      <c r="F1458" t="str">
        <f>LOOKUP($A1458,'DATA SHEET'!$A$2:$A$253,'DATA SHEET'!$I$2:$I$253)</f>
        <v xml:space="preserve"> -79.113412</v>
      </c>
      <c r="G1458">
        <f>LOOKUP($A1458,'DATA SHEET'!$A$2:$A$253,'DATA SHEET'!$J$2:$J$253)</f>
        <v>20</v>
      </c>
      <c r="H1458" t="str">
        <f>LOOKUP($A1458,'DATA SHEET'!$A$2:$A$253,'DATA SHEET'!$K$2:$K$253)</f>
        <v>Partly Cloudy</v>
      </c>
      <c r="I1458" t="str">
        <f>LOOKUP($A1458,'DATA SHEET'!$A$2:$A$253,'DATA SHEET'!$T$2:$T$253)</f>
        <v>SMALL</v>
      </c>
      <c r="J1458" t="str">
        <f>LOOKUP($A1458,'DATA SHEET'!$A$2:$A$253,'DATA SHEET'!$R$2:$R$253)</f>
        <v>YES</v>
      </c>
      <c r="K1458" t="str">
        <f>LOOKUP($A1458,'DATA SHEET'!$A$2:$A$253,'DATA SHEET'!$O$2:$O$253)</f>
        <v>Commercial</v>
      </c>
      <c r="L1458" t="s">
        <v>15</v>
      </c>
      <c r="M1458">
        <v>0</v>
      </c>
      <c r="N1458" t="s">
        <v>19</v>
      </c>
      <c r="O1458">
        <v>1.502</v>
      </c>
    </row>
    <row r="1459" spans="1:15" x14ac:dyDescent="0.25">
      <c r="A1459" s="1" t="s">
        <v>73</v>
      </c>
      <c r="B1459" t="s">
        <v>75</v>
      </c>
      <c r="C1459" t="str">
        <f>LOOKUP(A1459,'DATA SHEET'!$A$2:$A$253,'DATA SHEET'!$E$2:$E$253)</f>
        <v>20227863</v>
      </c>
      <c r="D1459">
        <f>LOOKUP(A1459,'DATA SHEET'!$A$2:$A$253,'DATA SHEET'!$G$2:$G$253)</f>
        <v>8.5333333333333332</v>
      </c>
      <c r="E1459" t="str">
        <f>LOOKUP($A1459,'DATA SHEET'!$A$2:$A$253,'DATA SHEET'!$H$2:$H$253)</f>
        <v>43.114516</v>
      </c>
      <c r="F1459" t="str">
        <f>LOOKUP($A1459,'DATA SHEET'!$A$2:$A$253,'DATA SHEET'!$I$2:$I$253)</f>
        <v xml:space="preserve"> -79.113412</v>
      </c>
      <c r="G1459">
        <f>LOOKUP($A1459,'DATA SHEET'!$A$2:$A$253,'DATA SHEET'!$J$2:$J$253)</f>
        <v>20</v>
      </c>
      <c r="H1459" t="str">
        <f>LOOKUP($A1459,'DATA SHEET'!$A$2:$A$253,'DATA SHEET'!$K$2:$K$253)</f>
        <v>Partly Cloudy</v>
      </c>
      <c r="I1459" t="str">
        <f>LOOKUP($A1459,'DATA SHEET'!$A$2:$A$253,'DATA SHEET'!$T$2:$T$253)</f>
        <v>SMALL</v>
      </c>
      <c r="J1459" t="str">
        <f>LOOKUP($A1459,'DATA SHEET'!$A$2:$A$253,'DATA SHEET'!$R$2:$R$253)</f>
        <v>YES</v>
      </c>
      <c r="K1459" t="str">
        <f>LOOKUP($A1459,'DATA SHEET'!$A$2:$A$253,'DATA SHEET'!$O$2:$O$253)</f>
        <v>Commercial</v>
      </c>
      <c r="L1459" t="s">
        <v>15</v>
      </c>
      <c r="M1459">
        <v>0</v>
      </c>
      <c r="N1459" t="s">
        <v>19</v>
      </c>
      <c r="O1459">
        <v>0.5</v>
      </c>
    </row>
    <row r="1460" spans="1:15" x14ac:dyDescent="0.25">
      <c r="A1460" s="1" t="s">
        <v>73</v>
      </c>
      <c r="B1460" t="s">
        <v>75</v>
      </c>
      <c r="C1460" t="str">
        <f>LOOKUP(A1460,'DATA SHEET'!$A$2:$A$253,'DATA SHEET'!$E$2:$E$253)</f>
        <v>20227863</v>
      </c>
      <c r="D1460">
        <f>LOOKUP(A1460,'DATA SHEET'!$A$2:$A$253,'DATA SHEET'!$G$2:$G$253)</f>
        <v>8.5333333333333332</v>
      </c>
      <c r="E1460" t="str">
        <f>LOOKUP($A1460,'DATA SHEET'!$A$2:$A$253,'DATA SHEET'!$H$2:$H$253)</f>
        <v>43.114516</v>
      </c>
      <c r="F1460" t="str">
        <f>LOOKUP($A1460,'DATA SHEET'!$A$2:$A$253,'DATA SHEET'!$I$2:$I$253)</f>
        <v xml:space="preserve"> -79.113412</v>
      </c>
      <c r="G1460">
        <f>LOOKUP($A1460,'DATA SHEET'!$A$2:$A$253,'DATA SHEET'!$J$2:$J$253)</f>
        <v>20</v>
      </c>
      <c r="H1460" t="str">
        <f>LOOKUP($A1460,'DATA SHEET'!$A$2:$A$253,'DATA SHEET'!$K$2:$K$253)</f>
        <v>Partly Cloudy</v>
      </c>
      <c r="I1460" t="str">
        <f>LOOKUP($A1460,'DATA SHEET'!$A$2:$A$253,'DATA SHEET'!$T$2:$T$253)</f>
        <v>SMALL</v>
      </c>
      <c r="J1460" t="str">
        <f>LOOKUP($A1460,'DATA SHEET'!$A$2:$A$253,'DATA SHEET'!$R$2:$R$253)</f>
        <v>YES</v>
      </c>
      <c r="K1460" t="str">
        <f>LOOKUP($A1460,'DATA SHEET'!$A$2:$A$253,'DATA SHEET'!$O$2:$O$253)</f>
        <v>Commercial</v>
      </c>
      <c r="L1460" t="s">
        <v>15</v>
      </c>
      <c r="M1460">
        <v>0</v>
      </c>
      <c r="N1460" t="s">
        <v>19</v>
      </c>
      <c r="O1460">
        <v>0.996</v>
      </c>
    </row>
    <row r="1461" spans="1:15" x14ac:dyDescent="0.25">
      <c r="A1461" s="1" t="s">
        <v>73</v>
      </c>
      <c r="B1461" t="s">
        <v>75</v>
      </c>
      <c r="C1461" t="str">
        <f>LOOKUP(A1461,'DATA SHEET'!$A$2:$A$253,'DATA SHEET'!$E$2:$E$253)</f>
        <v>20227863</v>
      </c>
      <c r="D1461">
        <f>LOOKUP(A1461,'DATA SHEET'!$A$2:$A$253,'DATA SHEET'!$G$2:$G$253)</f>
        <v>8.5333333333333332</v>
      </c>
      <c r="E1461" t="str">
        <f>LOOKUP($A1461,'DATA SHEET'!$A$2:$A$253,'DATA SHEET'!$H$2:$H$253)</f>
        <v>43.114516</v>
      </c>
      <c r="F1461" t="str">
        <f>LOOKUP($A1461,'DATA SHEET'!$A$2:$A$253,'DATA SHEET'!$I$2:$I$253)</f>
        <v xml:space="preserve"> -79.113412</v>
      </c>
      <c r="G1461">
        <f>LOOKUP($A1461,'DATA SHEET'!$A$2:$A$253,'DATA SHEET'!$J$2:$J$253)</f>
        <v>20</v>
      </c>
      <c r="H1461" t="str">
        <f>LOOKUP($A1461,'DATA SHEET'!$A$2:$A$253,'DATA SHEET'!$K$2:$K$253)</f>
        <v>Partly Cloudy</v>
      </c>
      <c r="I1461" t="str">
        <f>LOOKUP($A1461,'DATA SHEET'!$A$2:$A$253,'DATA SHEET'!$T$2:$T$253)</f>
        <v>SMALL</v>
      </c>
      <c r="J1461" t="str">
        <f>LOOKUP($A1461,'DATA SHEET'!$A$2:$A$253,'DATA SHEET'!$R$2:$R$253)</f>
        <v>YES</v>
      </c>
      <c r="K1461" t="str">
        <f>LOOKUP($A1461,'DATA SHEET'!$A$2:$A$253,'DATA SHEET'!$O$2:$O$253)</f>
        <v>Commercial</v>
      </c>
      <c r="L1461" t="s">
        <v>15</v>
      </c>
      <c r="M1461">
        <v>0</v>
      </c>
      <c r="N1461" t="s">
        <v>19</v>
      </c>
      <c r="O1461">
        <v>3.25</v>
      </c>
    </row>
    <row r="1462" spans="1:15" x14ac:dyDescent="0.25">
      <c r="A1462" s="1" t="s">
        <v>73</v>
      </c>
      <c r="B1462" t="s">
        <v>75</v>
      </c>
      <c r="C1462" t="str">
        <f>LOOKUP(A1462,'DATA SHEET'!$A$2:$A$253,'DATA SHEET'!$E$2:$E$253)</f>
        <v>20227863</v>
      </c>
      <c r="D1462">
        <f>LOOKUP(A1462,'DATA SHEET'!$A$2:$A$253,'DATA SHEET'!$G$2:$G$253)</f>
        <v>8.5333333333333332</v>
      </c>
      <c r="E1462" t="str">
        <f>LOOKUP($A1462,'DATA SHEET'!$A$2:$A$253,'DATA SHEET'!$H$2:$H$253)</f>
        <v>43.114516</v>
      </c>
      <c r="F1462" t="str">
        <f>LOOKUP($A1462,'DATA SHEET'!$A$2:$A$253,'DATA SHEET'!$I$2:$I$253)</f>
        <v xml:space="preserve"> -79.113412</v>
      </c>
      <c r="G1462">
        <f>LOOKUP($A1462,'DATA SHEET'!$A$2:$A$253,'DATA SHEET'!$J$2:$J$253)</f>
        <v>20</v>
      </c>
      <c r="H1462" t="str">
        <f>LOOKUP($A1462,'DATA SHEET'!$A$2:$A$253,'DATA SHEET'!$K$2:$K$253)</f>
        <v>Partly Cloudy</v>
      </c>
      <c r="I1462" t="str">
        <f>LOOKUP($A1462,'DATA SHEET'!$A$2:$A$253,'DATA SHEET'!$T$2:$T$253)</f>
        <v>SMALL</v>
      </c>
      <c r="J1462" t="str">
        <f>LOOKUP($A1462,'DATA SHEET'!$A$2:$A$253,'DATA SHEET'!$R$2:$R$253)</f>
        <v>YES</v>
      </c>
      <c r="K1462" t="str">
        <f>LOOKUP($A1462,'DATA SHEET'!$A$2:$A$253,'DATA SHEET'!$O$2:$O$253)</f>
        <v>Commercial</v>
      </c>
      <c r="L1462" t="s">
        <v>15</v>
      </c>
      <c r="M1462">
        <v>0</v>
      </c>
      <c r="N1462" t="s">
        <v>19</v>
      </c>
      <c r="O1462">
        <v>3.2589999999999999</v>
      </c>
    </row>
    <row r="1463" spans="1:15" x14ac:dyDescent="0.25">
      <c r="A1463" s="1" t="s">
        <v>73</v>
      </c>
      <c r="B1463" t="s">
        <v>75</v>
      </c>
      <c r="C1463" t="str">
        <f>LOOKUP(A1463,'DATA SHEET'!$A$2:$A$253,'DATA SHEET'!$E$2:$E$253)</f>
        <v>20227863</v>
      </c>
      <c r="D1463">
        <f>LOOKUP(A1463,'DATA SHEET'!$A$2:$A$253,'DATA SHEET'!$G$2:$G$253)</f>
        <v>8.5333333333333332</v>
      </c>
      <c r="E1463" t="str">
        <f>LOOKUP($A1463,'DATA SHEET'!$A$2:$A$253,'DATA SHEET'!$H$2:$H$253)</f>
        <v>43.114516</v>
      </c>
      <c r="F1463" t="str">
        <f>LOOKUP($A1463,'DATA SHEET'!$A$2:$A$253,'DATA SHEET'!$I$2:$I$253)</f>
        <v xml:space="preserve"> -79.113412</v>
      </c>
      <c r="G1463">
        <f>LOOKUP($A1463,'DATA SHEET'!$A$2:$A$253,'DATA SHEET'!$J$2:$J$253)</f>
        <v>20</v>
      </c>
      <c r="H1463" t="str">
        <f>LOOKUP($A1463,'DATA SHEET'!$A$2:$A$253,'DATA SHEET'!$K$2:$K$253)</f>
        <v>Partly Cloudy</v>
      </c>
      <c r="I1463" t="str">
        <f>LOOKUP($A1463,'DATA SHEET'!$A$2:$A$253,'DATA SHEET'!$T$2:$T$253)</f>
        <v>SMALL</v>
      </c>
      <c r="J1463" t="str">
        <f>LOOKUP($A1463,'DATA SHEET'!$A$2:$A$253,'DATA SHEET'!$R$2:$R$253)</f>
        <v>YES</v>
      </c>
      <c r="K1463" t="str">
        <f>LOOKUP($A1463,'DATA SHEET'!$A$2:$A$253,'DATA SHEET'!$O$2:$O$253)</f>
        <v>Commercial</v>
      </c>
      <c r="L1463" t="s">
        <v>15</v>
      </c>
      <c r="M1463">
        <v>0</v>
      </c>
      <c r="N1463" t="s">
        <v>19</v>
      </c>
      <c r="O1463">
        <v>1.006</v>
      </c>
    </row>
    <row r="1464" spans="1:15" x14ac:dyDescent="0.25">
      <c r="A1464" s="1" t="s">
        <v>73</v>
      </c>
      <c r="B1464" t="s">
        <v>75</v>
      </c>
      <c r="C1464" t="str">
        <f>LOOKUP(A1464,'DATA SHEET'!$A$2:$A$253,'DATA SHEET'!$E$2:$E$253)</f>
        <v>20227863</v>
      </c>
      <c r="D1464">
        <f>LOOKUP(A1464,'DATA SHEET'!$A$2:$A$253,'DATA SHEET'!$G$2:$G$253)</f>
        <v>8.5333333333333332</v>
      </c>
      <c r="E1464" t="str">
        <f>LOOKUP($A1464,'DATA SHEET'!$A$2:$A$253,'DATA SHEET'!$H$2:$H$253)</f>
        <v>43.114516</v>
      </c>
      <c r="F1464" t="str">
        <f>LOOKUP($A1464,'DATA SHEET'!$A$2:$A$253,'DATA SHEET'!$I$2:$I$253)</f>
        <v xml:space="preserve"> -79.113412</v>
      </c>
      <c r="G1464">
        <f>LOOKUP($A1464,'DATA SHEET'!$A$2:$A$253,'DATA SHEET'!$J$2:$J$253)</f>
        <v>20</v>
      </c>
      <c r="H1464" t="str">
        <f>LOOKUP($A1464,'DATA SHEET'!$A$2:$A$253,'DATA SHEET'!$K$2:$K$253)</f>
        <v>Partly Cloudy</v>
      </c>
      <c r="I1464" t="str">
        <f>LOOKUP($A1464,'DATA SHEET'!$A$2:$A$253,'DATA SHEET'!$T$2:$T$253)</f>
        <v>SMALL</v>
      </c>
      <c r="J1464" t="str">
        <f>LOOKUP($A1464,'DATA SHEET'!$A$2:$A$253,'DATA SHEET'!$R$2:$R$253)</f>
        <v>YES</v>
      </c>
      <c r="K1464" t="str">
        <f>LOOKUP($A1464,'DATA SHEET'!$A$2:$A$253,'DATA SHEET'!$O$2:$O$253)</f>
        <v>Commercial</v>
      </c>
      <c r="L1464" t="s">
        <v>15</v>
      </c>
      <c r="M1464">
        <v>0</v>
      </c>
      <c r="N1464" t="s">
        <v>19</v>
      </c>
      <c r="O1464">
        <v>1.2490000000000001</v>
      </c>
    </row>
    <row r="1465" spans="1:15" x14ac:dyDescent="0.25">
      <c r="A1465" s="1" t="s">
        <v>73</v>
      </c>
      <c r="B1465" t="s">
        <v>75</v>
      </c>
      <c r="C1465" t="str">
        <f>LOOKUP(A1465,'DATA SHEET'!$A$2:$A$253,'DATA SHEET'!$E$2:$E$253)</f>
        <v>20227863</v>
      </c>
      <c r="D1465">
        <f>LOOKUP(A1465,'DATA SHEET'!$A$2:$A$253,'DATA SHEET'!$G$2:$G$253)</f>
        <v>8.5333333333333332</v>
      </c>
      <c r="E1465" t="str">
        <f>LOOKUP($A1465,'DATA SHEET'!$A$2:$A$253,'DATA SHEET'!$H$2:$H$253)</f>
        <v>43.114516</v>
      </c>
      <c r="F1465" t="str">
        <f>LOOKUP($A1465,'DATA SHEET'!$A$2:$A$253,'DATA SHEET'!$I$2:$I$253)</f>
        <v xml:space="preserve"> -79.113412</v>
      </c>
      <c r="G1465">
        <f>LOOKUP($A1465,'DATA SHEET'!$A$2:$A$253,'DATA SHEET'!$J$2:$J$253)</f>
        <v>20</v>
      </c>
      <c r="H1465" t="str">
        <f>LOOKUP($A1465,'DATA SHEET'!$A$2:$A$253,'DATA SHEET'!$K$2:$K$253)</f>
        <v>Partly Cloudy</v>
      </c>
      <c r="I1465" t="str">
        <f>LOOKUP($A1465,'DATA SHEET'!$A$2:$A$253,'DATA SHEET'!$T$2:$T$253)</f>
        <v>SMALL</v>
      </c>
      <c r="J1465" t="str">
        <f>LOOKUP($A1465,'DATA SHEET'!$A$2:$A$253,'DATA SHEET'!$R$2:$R$253)</f>
        <v>YES</v>
      </c>
      <c r="K1465" t="str">
        <f>LOOKUP($A1465,'DATA SHEET'!$A$2:$A$253,'DATA SHEET'!$O$2:$O$253)</f>
        <v>Commercial</v>
      </c>
      <c r="L1465" t="s">
        <v>15</v>
      </c>
      <c r="M1465">
        <v>0</v>
      </c>
      <c r="N1465" t="s">
        <v>19</v>
      </c>
      <c r="O1465">
        <v>8.5120000000000005</v>
      </c>
    </row>
    <row r="1466" spans="1:15" x14ac:dyDescent="0.25">
      <c r="A1466" s="1" t="s">
        <v>73</v>
      </c>
      <c r="B1466" t="s">
        <v>75</v>
      </c>
      <c r="C1466" t="str">
        <f>LOOKUP(A1466,'DATA SHEET'!$A$2:$A$253,'DATA SHEET'!$E$2:$E$253)</f>
        <v>20227863</v>
      </c>
      <c r="D1466">
        <f>LOOKUP(A1466,'DATA SHEET'!$A$2:$A$253,'DATA SHEET'!$G$2:$G$253)</f>
        <v>8.5333333333333332</v>
      </c>
      <c r="E1466" t="str">
        <f>LOOKUP($A1466,'DATA SHEET'!$A$2:$A$253,'DATA SHEET'!$H$2:$H$253)</f>
        <v>43.114516</v>
      </c>
      <c r="F1466" t="str">
        <f>LOOKUP($A1466,'DATA SHEET'!$A$2:$A$253,'DATA SHEET'!$I$2:$I$253)</f>
        <v xml:space="preserve"> -79.113412</v>
      </c>
      <c r="G1466">
        <f>LOOKUP($A1466,'DATA SHEET'!$A$2:$A$253,'DATA SHEET'!$J$2:$J$253)</f>
        <v>20</v>
      </c>
      <c r="H1466" t="str">
        <f>LOOKUP($A1466,'DATA SHEET'!$A$2:$A$253,'DATA SHEET'!$K$2:$K$253)</f>
        <v>Partly Cloudy</v>
      </c>
      <c r="I1466" t="str">
        <f>LOOKUP($A1466,'DATA SHEET'!$A$2:$A$253,'DATA SHEET'!$T$2:$T$253)</f>
        <v>SMALL</v>
      </c>
      <c r="J1466" t="str">
        <f>LOOKUP($A1466,'DATA SHEET'!$A$2:$A$253,'DATA SHEET'!$R$2:$R$253)</f>
        <v>YES</v>
      </c>
      <c r="K1466" t="str">
        <f>LOOKUP($A1466,'DATA SHEET'!$A$2:$A$253,'DATA SHEET'!$O$2:$O$253)</f>
        <v>Commercial</v>
      </c>
      <c r="L1466" t="s">
        <v>15</v>
      </c>
      <c r="M1466">
        <v>0</v>
      </c>
      <c r="N1466" t="s">
        <v>19</v>
      </c>
      <c r="O1466">
        <v>2.2570000000000001</v>
      </c>
    </row>
    <row r="1467" spans="1:15" x14ac:dyDescent="0.25">
      <c r="A1467" s="1" t="s">
        <v>73</v>
      </c>
      <c r="B1467" t="s">
        <v>75</v>
      </c>
      <c r="C1467" t="str">
        <f>LOOKUP(A1467,'DATA SHEET'!$A$2:$A$253,'DATA SHEET'!$E$2:$E$253)</f>
        <v>20227863</v>
      </c>
      <c r="D1467">
        <f>LOOKUP(A1467,'DATA SHEET'!$A$2:$A$253,'DATA SHEET'!$G$2:$G$253)</f>
        <v>8.5333333333333332</v>
      </c>
      <c r="E1467" t="str">
        <f>LOOKUP($A1467,'DATA SHEET'!$A$2:$A$253,'DATA SHEET'!$H$2:$H$253)</f>
        <v>43.114516</v>
      </c>
      <c r="F1467" t="str">
        <f>LOOKUP($A1467,'DATA SHEET'!$A$2:$A$253,'DATA SHEET'!$I$2:$I$253)</f>
        <v xml:space="preserve"> -79.113412</v>
      </c>
      <c r="G1467">
        <f>LOOKUP($A1467,'DATA SHEET'!$A$2:$A$253,'DATA SHEET'!$J$2:$J$253)</f>
        <v>20</v>
      </c>
      <c r="H1467" t="str">
        <f>LOOKUP($A1467,'DATA SHEET'!$A$2:$A$253,'DATA SHEET'!$K$2:$K$253)</f>
        <v>Partly Cloudy</v>
      </c>
      <c r="I1467" t="str">
        <f>LOOKUP($A1467,'DATA SHEET'!$A$2:$A$253,'DATA SHEET'!$T$2:$T$253)</f>
        <v>SMALL</v>
      </c>
      <c r="J1467" t="str">
        <f>LOOKUP($A1467,'DATA SHEET'!$A$2:$A$253,'DATA SHEET'!$R$2:$R$253)</f>
        <v>YES</v>
      </c>
      <c r="K1467" t="str">
        <f>LOOKUP($A1467,'DATA SHEET'!$A$2:$A$253,'DATA SHEET'!$O$2:$O$253)</f>
        <v>Commercial</v>
      </c>
      <c r="L1467" t="s">
        <v>15</v>
      </c>
      <c r="M1467">
        <v>0</v>
      </c>
      <c r="N1467" t="s">
        <v>19</v>
      </c>
      <c r="O1467">
        <v>1</v>
      </c>
    </row>
    <row r="1468" spans="1:15" x14ac:dyDescent="0.25">
      <c r="A1468" s="1" t="s">
        <v>73</v>
      </c>
      <c r="B1468" t="s">
        <v>75</v>
      </c>
      <c r="C1468" t="str">
        <f>LOOKUP(A1468,'DATA SHEET'!$A$2:$A$253,'DATA SHEET'!$E$2:$E$253)</f>
        <v>20227863</v>
      </c>
      <c r="D1468">
        <f>LOOKUP(A1468,'DATA SHEET'!$A$2:$A$253,'DATA SHEET'!$G$2:$G$253)</f>
        <v>8.5333333333333332</v>
      </c>
      <c r="E1468" t="str">
        <f>LOOKUP($A1468,'DATA SHEET'!$A$2:$A$253,'DATA SHEET'!$H$2:$H$253)</f>
        <v>43.114516</v>
      </c>
      <c r="F1468" t="str">
        <f>LOOKUP($A1468,'DATA SHEET'!$A$2:$A$253,'DATA SHEET'!$I$2:$I$253)</f>
        <v xml:space="preserve"> -79.113412</v>
      </c>
      <c r="G1468">
        <f>LOOKUP($A1468,'DATA SHEET'!$A$2:$A$253,'DATA SHEET'!$J$2:$J$253)</f>
        <v>20</v>
      </c>
      <c r="H1468" t="str">
        <f>LOOKUP($A1468,'DATA SHEET'!$A$2:$A$253,'DATA SHEET'!$K$2:$K$253)</f>
        <v>Partly Cloudy</v>
      </c>
      <c r="I1468" t="str">
        <f>LOOKUP($A1468,'DATA SHEET'!$A$2:$A$253,'DATA SHEET'!$T$2:$T$253)</f>
        <v>SMALL</v>
      </c>
      <c r="J1468" t="str">
        <f>LOOKUP($A1468,'DATA SHEET'!$A$2:$A$253,'DATA SHEET'!$R$2:$R$253)</f>
        <v>YES</v>
      </c>
      <c r="K1468" t="str">
        <f>LOOKUP($A1468,'DATA SHEET'!$A$2:$A$253,'DATA SHEET'!$O$2:$O$253)</f>
        <v>Commercial</v>
      </c>
      <c r="L1468" t="s">
        <v>15</v>
      </c>
      <c r="M1468">
        <v>0</v>
      </c>
      <c r="N1468" t="s">
        <v>19</v>
      </c>
      <c r="O1468">
        <v>1.502</v>
      </c>
    </row>
    <row r="1469" spans="1:15" x14ac:dyDescent="0.25">
      <c r="A1469" s="1" t="s">
        <v>73</v>
      </c>
      <c r="B1469" t="s">
        <v>75</v>
      </c>
      <c r="C1469" t="str">
        <f>LOOKUP(A1469,'DATA SHEET'!$A$2:$A$253,'DATA SHEET'!$E$2:$E$253)</f>
        <v>20227863</v>
      </c>
      <c r="D1469">
        <f>LOOKUP(A1469,'DATA SHEET'!$A$2:$A$253,'DATA SHEET'!$G$2:$G$253)</f>
        <v>8.5333333333333332</v>
      </c>
      <c r="E1469" t="str">
        <f>LOOKUP($A1469,'DATA SHEET'!$A$2:$A$253,'DATA SHEET'!$H$2:$H$253)</f>
        <v>43.114516</v>
      </c>
      <c r="F1469" t="str">
        <f>LOOKUP($A1469,'DATA SHEET'!$A$2:$A$253,'DATA SHEET'!$I$2:$I$253)</f>
        <v xml:space="preserve"> -79.113412</v>
      </c>
      <c r="G1469">
        <f>LOOKUP($A1469,'DATA SHEET'!$A$2:$A$253,'DATA SHEET'!$J$2:$J$253)</f>
        <v>20</v>
      </c>
      <c r="H1469" t="str">
        <f>LOOKUP($A1469,'DATA SHEET'!$A$2:$A$253,'DATA SHEET'!$K$2:$K$253)</f>
        <v>Partly Cloudy</v>
      </c>
      <c r="I1469" t="str">
        <f>LOOKUP($A1469,'DATA SHEET'!$A$2:$A$253,'DATA SHEET'!$T$2:$T$253)</f>
        <v>SMALL</v>
      </c>
      <c r="J1469" t="str">
        <f>LOOKUP($A1469,'DATA SHEET'!$A$2:$A$253,'DATA SHEET'!$R$2:$R$253)</f>
        <v>YES</v>
      </c>
      <c r="K1469" t="str">
        <f>LOOKUP($A1469,'DATA SHEET'!$A$2:$A$253,'DATA SHEET'!$O$2:$O$253)</f>
        <v>Commercial</v>
      </c>
      <c r="L1469" t="s">
        <v>15</v>
      </c>
      <c r="M1469">
        <v>0</v>
      </c>
      <c r="N1469" t="s">
        <v>19</v>
      </c>
      <c r="O1469">
        <v>0.76900000000000002</v>
      </c>
    </row>
    <row r="1470" spans="1:15" x14ac:dyDescent="0.25">
      <c r="A1470" s="1" t="s">
        <v>73</v>
      </c>
      <c r="B1470" t="s">
        <v>75</v>
      </c>
      <c r="C1470" t="str">
        <f>LOOKUP(A1470,'DATA SHEET'!$A$2:$A$253,'DATA SHEET'!$E$2:$E$253)</f>
        <v>20227863</v>
      </c>
      <c r="D1470">
        <f>LOOKUP(A1470,'DATA SHEET'!$A$2:$A$253,'DATA SHEET'!$G$2:$G$253)</f>
        <v>8.5333333333333332</v>
      </c>
      <c r="E1470" t="str">
        <f>LOOKUP($A1470,'DATA SHEET'!$A$2:$A$253,'DATA SHEET'!$H$2:$H$253)</f>
        <v>43.114516</v>
      </c>
      <c r="F1470" t="str">
        <f>LOOKUP($A1470,'DATA SHEET'!$A$2:$A$253,'DATA SHEET'!$I$2:$I$253)</f>
        <v xml:space="preserve"> -79.113412</v>
      </c>
      <c r="G1470">
        <f>LOOKUP($A1470,'DATA SHEET'!$A$2:$A$253,'DATA SHEET'!$J$2:$J$253)</f>
        <v>20</v>
      </c>
      <c r="H1470" t="str">
        <f>LOOKUP($A1470,'DATA SHEET'!$A$2:$A$253,'DATA SHEET'!$K$2:$K$253)</f>
        <v>Partly Cloudy</v>
      </c>
      <c r="I1470" t="str">
        <f>LOOKUP($A1470,'DATA SHEET'!$A$2:$A$253,'DATA SHEET'!$T$2:$T$253)</f>
        <v>SMALL</v>
      </c>
      <c r="J1470" t="str">
        <f>LOOKUP($A1470,'DATA SHEET'!$A$2:$A$253,'DATA SHEET'!$R$2:$R$253)</f>
        <v>YES</v>
      </c>
      <c r="K1470" t="str">
        <f>LOOKUP($A1470,'DATA SHEET'!$A$2:$A$253,'DATA SHEET'!$O$2:$O$253)</f>
        <v>Commercial</v>
      </c>
      <c r="L1470" t="s">
        <v>15</v>
      </c>
      <c r="M1470">
        <v>0</v>
      </c>
      <c r="N1470" t="s">
        <v>19</v>
      </c>
      <c r="O1470">
        <v>1.262</v>
      </c>
    </row>
    <row r="1471" spans="1:15" x14ac:dyDescent="0.25">
      <c r="A1471" s="1" t="s">
        <v>73</v>
      </c>
      <c r="B1471" t="s">
        <v>75</v>
      </c>
      <c r="C1471" t="str">
        <f>LOOKUP(A1471,'DATA SHEET'!$A$2:$A$253,'DATA SHEET'!$E$2:$E$253)</f>
        <v>20227863</v>
      </c>
      <c r="D1471">
        <f>LOOKUP(A1471,'DATA SHEET'!$A$2:$A$253,'DATA SHEET'!$G$2:$G$253)</f>
        <v>8.5333333333333332</v>
      </c>
      <c r="E1471" t="str">
        <f>LOOKUP($A1471,'DATA SHEET'!$A$2:$A$253,'DATA SHEET'!$H$2:$H$253)</f>
        <v>43.114516</v>
      </c>
      <c r="F1471" t="str">
        <f>LOOKUP($A1471,'DATA SHEET'!$A$2:$A$253,'DATA SHEET'!$I$2:$I$253)</f>
        <v xml:space="preserve"> -79.113412</v>
      </c>
      <c r="G1471">
        <f>LOOKUP($A1471,'DATA SHEET'!$A$2:$A$253,'DATA SHEET'!$J$2:$J$253)</f>
        <v>20</v>
      </c>
      <c r="H1471" t="str">
        <f>LOOKUP($A1471,'DATA SHEET'!$A$2:$A$253,'DATA SHEET'!$K$2:$K$253)</f>
        <v>Partly Cloudy</v>
      </c>
      <c r="I1471" t="str">
        <f>LOOKUP($A1471,'DATA SHEET'!$A$2:$A$253,'DATA SHEET'!$T$2:$T$253)</f>
        <v>SMALL</v>
      </c>
      <c r="J1471" t="str">
        <f>LOOKUP($A1471,'DATA SHEET'!$A$2:$A$253,'DATA SHEET'!$R$2:$R$253)</f>
        <v>YES</v>
      </c>
      <c r="K1471" t="str">
        <f>LOOKUP($A1471,'DATA SHEET'!$A$2:$A$253,'DATA SHEET'!$O$2:$O$253)</f>
        <v>Commercial</v>
      </c>
      <c r="L1471" t="s">
        <v>15</v>
      </c>
      <c r="M1471">
        <v>0</v>
      </c>
      <c r="N1471" t="s">
        <v>19</v>
      </c>
      <c r="O1471">
        <v>0.72799999999999998</v>
      </c>
    </row>
    <row r="1472" spans="1:15" x14ac:dyDescent="0.25">
      <c r="A1472" s="1" t="s">
        <v>73</v>
      </c>
      <c r="B1472" t="s">
        <v>75</v>
      </c>
      <c r="C1472" t="str">
        <f>LOOKUP(A1472,'DATA SHEET'!$A$2:$A$253,'DATA SHEET'!$E$2:$E$253)</f>
        <v>20227863</v>
      </c>
      <c r="D1472">
        <f>LOOKUP(A1472,'DATA SHEET'!$A$2:$A$253,'DATA SHEET'!$G$2:$G$253)</f>
        <v>8.5333333333333332</v>
      </c>
      <c r="E1472" t="str">
        <f>LOOKUP($A1472,'DATA SHEET'!$A$2:$A$253,'DATA SHEET'!$H$2:$H$253)</f>
        <v>43.114516</v>
      </c>
      <c r="F1472" t="str">
        <f>LOOKUP($A1472,'DATA SHEET'!$A$2:$A$253,'DATA SHEET'!$I$2:$I$253)</f>
        <v xml:space="preserve"> -79.113412</v>
      </c>
      <c r="G1472">
        <f>LOOKUP($A1472,'DATA SHEET'!$A$2:$A$253,'DATA SHEET'!$J$2:$J$253)</f>
        <v>20</v>
      </c>
      <c r="H1472" t="str">
        <f>LOOKUP($A1472,'DATA SHEET'!$A$2:$A$253,'DATA SHEET'!$K$2:$K$253)</f>
        <v>Partly Cloudy</v>
      </c>
      <c r="I1472" t="str">
        <f>LOOKUP($A1472,'DATA SHEET'!$A$2:$A$253,'DATA SHEET'!$T$2:$T$253)</f>
        <v>SMALL</v>
      </c>
      <c r="J1472" t="str">
        <f>LOOKUP($A1472,'DATA SHEET'!$A$2:$A$253,'DATA SHEET'!$R$2:$R$253)</f>
        <v>YES</v>
      </c>
      <c r="K1472" t="str">
        <f>LOOKUP($A1472,'DATA SHEET'!$A$2:$A$253,'DATA SHEET'!$O$2:$O$253)</f>
        <v>Commercial</v>
      </c>
      <c r="L1472" t="s">
        <v>15</v>
      </c>
      <c r="M1472">
        <v>0</v>
      </c>
      <c r="N1472" t="s">
        <v>19</v>
      </c>
      <c r="O1472">
        <v>4.742</v>
      </c>
    </row>
    <row r="1473" spans="1:15" x14ac:dyDescent="0.25">
      <c r="A1473" s="1" t="s">
        <v>73</v>
      </c>
      <c r="B1473" t="s">
        <v>75</v>
      </c>
      <c r="C1473" t="str">
        <f>LOOKUP(A1473,'DATA SHEET'!$A$2:$A$253,'DATA SHEET'!$E$2:$E$253)</f>
        <v>20227863</v>
      </c>
      <c r="D1473">
        <f>LOOKUP(A1473,'DATA SHEET'!$A$2:$A$253,'DATA SHEET'!$G$2:$G$253)</f>
        <v>8.5333333333333332</v>
      </c>
      <c r="E1473" t="str">
        <f>LOOKUP($A1473,'DATA SHEET'!$A$2:$A$253,'DATA SHEET'!$H$2:$H$253)</f>
        <v>43.114516</v>
      </c>
      <c r="F1473" t="str">
        <f>LOOKUP($A1473,'DATA SHEET'!$A$2:$A$253,'DATA SHEET'!$I$2:$I$253)</f>
        <v xml:space="preserve"> -79.113412</v>
      </c>
      <c r="G1473">
        <f>LOOKUP($A1473,'DATA SHEET'!$A$2:$A$253,'DATA SHEET'!$J$2:$J$253)</f>
        <v>20</v>
      </c>
      <c r="H1473" t="str">
        <f>LOOKUP($A1473,'DATA SHEET'!$A$2:$A$253,'DATA SHEET'!$K$2:$K$253)</f>
        <v>Partly Cloudy</v>
      </c>
      <c r="I1473" t="str">
        <f>LOOKUP($A1473,'DATA SHEET'!$A$2:$A$253,'DATA SHEET'!$T$2:$T$253)</f>
        <v>SMALL</v>
      </c>
      <c r="J1473" t="str">
        <f>LOOKUP($A1473,'DATA SHEET'!$A$2:$A$253,'DATA SHEET'!$R$2:$R$253)</f>
        <v>YES</v>
      </c>
      <c r="K1473" t="str">
        <f>LOOKUP($A1473,'DATA SHEET'!$A$2:$A$253,'DATA SHEET'!$O$2:$O$253)</f>
        <v>Commercial</v>
      </c>
      <c r="L1473" t="s">
        <v>15</v>
      </c>
      <c r="M1473">
        <v>0</v>
      </c>
      <c r="N1473" t="s">
        <v>19</v>
      </c>
      <c r="O1473">
        <v>2.5</v>
      </c>
    </row>
    <row r="1474" spans="1:15" x14ac:dyDescent="0.25">
      <c r="A1474" s="1" t="s">
        <v>73</v>
      </c>
      <c r="B1474" t="s">
        <v>75</v>
      </c>
      <c r="C1474" t="str">
        <f>LOOKUP(A1474,'DATA SHEET'!$A$2:$A$253,'DATA SHEET'!$E$2:$E$253)</f>
        <v>20227863</v>
      </c>
      <c r="D1474">
        <f>LOOKUP(A1474,'DATA SHEET'!$A$2:$A$253,'DATA SHEET'!$G$2:$G$253)</f>
        <v>8.5333333333333332</v>
      </c>
      <c r="E1474" t="str">
        <f>LOOKUP($A1474,'DATA SHEET'!$A$2:$A$253,'DATA SHEET'!$H$2:$H$253)</f>
        <v>43.114516</v>
      </c>
      <c r="F1474" t="str">
        <f>LOOKUP($A1474,'DATA SHEET'!$A$2:$A$253,'DATA SHEET'!$I$2:$I$253)</f>
        <v xml:space="preserve"> -79.113412</v>
      </c>
      <c r="G1474">
        <f>LOOKUP($A1474,'DATA SHEET'!$A$2:$A$253,'DATA SHEET'!$J$2:$J$253)</f>
        <v>20</v>
      </c>
      <c r="H1474" t="str">
        <f>LOOKUP($A1474,'DATA SHEET'!$A$2:$A$253,'DATA SHEET'!$K$2:$K$253)</f>
        <v>Partly Cloudy</v>
      </c>
      <c r="I1474" t="str">
        <f>LOOKUP($A1474,'DATA SHEET'!$A$2:$A$253,'DATA SHEET'!$T$2:$T$253)</f>
        <v>SMALL</v>
      </c>
      <c r="J1474" t="str">
        <f>LOOKUP($A1474,'DATA SHEET'!$A$2:$A$253,'DATA SHEET'!$R$2:$R$253)</f>
        <v>YES</v>
      </c>
      <c r="K1474" t="str">
        <f>LOOKUP($A1474,'DATA SHEET'!$A$2:$A$253,'DATA SHEET'!$O$2:$O$253)</f>
        <v>Commercial</v>
      </c>
      <c r="L1474" t="s">
        <v>15</v>
      </c>
      <c r="M1474">
        <v>0</v>
      </c>
      <c r="N1474" t="s">
        <v>19</v>
      </c>
      <c r="O1474">
        <v>3.4929999999999999</v>
      </c>
    </row>
    <row r="1475" spans="1:15" x14ac:dyDescent="0.25">
      <c r="A1475" s="1" t="s">
        <v>73</v>
      </c>
      <c r="B1475" t="s">
        <v>75</v>
      </c>
      <c r="C1475" t="str">
        <f>LOOKUP(A1475,'DATA SHEET'!$A$2:$A$253,'DATA SHEET'!$E$2:$E$253)</f>
        <v>20227863</v>
      </c>
      <c r="D1475">
        <f>LOOKUP(A1475,'DATA SHEET'!$A$2:$A$253,'DATA SHEET'!$G$2:$G$253)</f>
        <v>8.5333333333333332</v>
      </c>
      <c r="E1475" t="str">
        <f>LOOKUP($A1475,'DATA SHEET'!$A$2:$A$253,'DATA SHEET'!$H$2:$H$253)</f>
        <v>43.114516</v>
      </c>
      <c r="F1475" t="str">
        <f>LOOKUP($A1475,'DATA SHEET'!$A$2:$A$253,'DATA SHEET'!$I$2:$I$253)</f>
        <v xml:space="preserve"> -79.113412</v>
      </c>
      <c r="G1475">
        <f>LOOKUP($A1475,'DATA SHEET'!$A$2:$A$253,'DATA SHEET'!$J$2:$J$253)</f>
        <v>20</v>
      </c>
      <c r="H1475" t="str">
        <f>LOOKUP($A1475,'DATA SHEET'!$A$2:$A$253,'DATA SHEET'!$K$2:$K$253)</f>
        <v>Partly Cloudy</v>
      </c>
      <c r="I1475" t="str">
        <f>LOOKUP($A1475,'DATA SHEET'!$A$2:$A$253,'DATA SHEET'!$T$2:$T$253)</f>
        <v>SMALL</v>
      </c>
      <c r="J1475" t="str">
        <f>LOOKUP($A1475,'DATA SHEET'!$A$2:$A$253,'DATA SHEET'!$R$2:$R$253)</f>
        <v>YES</v>
      </c>
      <c r="K1475" t="str">
        <f>LOOKUP($A1475,'DATA SHEET'!$A$2:$A$253,'DATA SHEET'!$O$2:$O$253)</f>
        <v>Commercial</v>
      </c>
      <c r="L1475" t="s">
        <v>15</v>
      </c>
      <c r="M1475">
        <v>0</v>
      </c>
      <c r="N1475" t="s">
        <v>19</v>
      </c>
      <c r="O1475">
        <v>10.504</v>
      </c>
    </row>
    <row r="1476" spans="1:15" x14ac:dyDescent="0.25">
      <c r="A1476" s="1" t="s">
        <v>73</v>
      </c>
      <c r="B1476" t="s">
        <v>75</v>
      </c>
      <c r="C1476" t="str">
        <f>LOOKUP(A1476,'DATA SHEET'!$A$2:$A$253,'DATA SHEET'!$E$2:$E$253)</f>
        <v>20227863</v>
      </c>
      <c r="D1476">
        <f>LOOKUP(A1476,'DATA SHEET'!$A$2:$A$253,'DATA SHEET'!$G$2:$G$253)</f>
        <v>8.5333333333333332</v>
      </c>
      <c r="E1476" t="str">
        <f>LOOKUP($A1476,'DATA SHEET'!$A$2:$A$253,'DATA SHEET'!$H$2:$H$253)</f>
        <v>43.114516</v>
      </c>
      <c r="F1476" t="str">
        <f>LOOKUP($A1476,'DATA SHEET'!$A$2:$A$253,'DATA SHEET'!$I$2:$I$253)</f>
        <v xml:space="preserve"> -79.113412</v>
      </c>
      <c r="G1476">
        <f>LOOKUP($A1476,'DATA SHEET'!$A$2:$A$253,'DATA SHEET'!$J$2:$J$253)</f>
        <v>20</v>
      </c>
      <c r="H1476" t="str">
        <f>LOOKUP($A1476,'DATA SHEET'!$A$2:$A$253,'DATA SHEET'!$K$2:$K$253)</f>
        <v>Partly Cloudy</v>
      </c>
      <c r="I1476" t="str">
        <f>LOOKUP($A1476,'DATA SHEET'!$A$2:$A$253,'DATA SHEET'!$T$2:$T$253)</f>
        <v>SMALL</v>
      </c>
      <c r="J1476" t="str">
        <f>LOOKUP($A1476,'DATA SHEET'!$A$2:$A$253,'DATA SHEET'!$R$2:$R$253)</f>
        <v>YES</v>
      </c>
      <c r="K1476" t="str">
        <f>LOOKUP($A1476,'DATA SHEET'!$A$2:$A$253,'DATA SHEET'!$O$2:$O$253)</f>
        <v>Commercial</v>
      </c>
      <c r="L1476" t="s">
        <v>15</v>
      </c>
      <c r="M1476">
        <v>0</v>
      </c>
      <c r="N1476" t="s">
        <v>19</v>
      </c>
      <c r="O1476">
        <v>2.4980000000000002</v>
      </c>
    </row>
    <row r="1477" spans="1:15" x14ac:dyDescent="0.25">
      <c r="A1477" s="1" t="s">
        <v>73</v>
      </c>
      <c r="B1477" t="s">
        <v>75</v>
      </c>
      <c r="C1477" t="str">
        <f>LOOKUP(A1477,'DATA SHEET'!$A$2:$A$253,'DATA SHEET'!$E$2:$E$253)</f>
        <v>20227863</v>
      </c>
      <c r="D1477">
        <f>LOOKUP(A1477,'DATA SHEET'!$A$2:$A$253,'DATA SHEET'!$G$2:$G$253)</f>
        <v>8.5333333333333332</v>
      </c>
      <c r="E1477" t="str">
        <f>LOOKUP($A1477,'DATA SHEET'!$A$2:$A$253,'DATA SHEET'!$H$2:$H$253)</f>
        <v>43.114516</v>
      </c>
      <c r="F1477" t="str">
        <f>LOOKUP($A1477,'DATA SHEET'!$A$2:$A$253,'DATA SHEET'!$I$2:$I$253)</f>
        <v xml:space="preserve"> -79.113412</v>
      </c>
      <c r="G1477">
        <f>LOOKUP($A1477,'DATA SHEET'!$A$2:$A$253,'DATA SHEET'!$J$2:$J$253)</f>
        <v>20</v>
      </c>
      <c r="H1477" t="str">
        <f>LOOKUP($A1477,'DATA SHEET'!$A$2:$A$253,'DATA SHEET'!$K$2:$K$253)</f>
        <v>Partly Cloudy</v>
      </c>
      <c r="I1477" t="str">
        <f>LOOKUP($A1477,'DATA SHEET'!$A$2:$A$253,'DATA SHEET'!$T$2:$T$253)</f>
        <v>SMALL</v>
      </c>
      <c r="J1477" t="str">
        <f>LOOKUP($A1477,'DATA SHEET'!$A$2:$A$253,'DATA SHEET'!$R$2:$R$253)</f>
        <v>YES</v>
      </c>
      <c r="K1477" t="str">
        <f>LOOKUP($A1477,'DATA SHEET'!$A$2:$A$253,'DATA SHEET'!$O$2:$O$253)</f>
        <v>Commercial</v>
      </c>
      <c r="L1477" t="s">
        <v>15</v>
      </c>
      <c r="M1477">
        <v>0</v>
      </c>
      <c r="N1477" t="s">
        <v>19</v>
      </c>
      <c r="O1477">
        <v>0.748</v>
      </c>
    </row>
    <row r="1478" spans="1:15" x14ac:dyDescent="0.25">
      <c r="A1478" s="1" t="s">
        <v>73</v>
      </c>
      <c r="B1478" t="s">
        <v>75</v>
      </c>
      <c r="C1478" t="str">
        <f>LOOKUP(A1478,'DATA SHEET'!$A$2:$A$253,'DATA SHEET'!$E$2:$E$253)</f>
        <v>20227863</v>
      </c>
      <c r="D1478">
        <f>LOOKUP(A1478,'DATA SHEET'!$A$2:$A$253,'DATA SHEET'!$G$2:$G$253)</f>
        <v>8.5333333333333332</v>
      </c>
      <c r="E1478" t="str">
        <f>LOOKUP($A1478,'DATA SHEET'!$A$2:$A$253,'DATA SHEET'!$H$2:$H$253)</f>
        <v>43.114516</v>
      </c>
      <c r="F1478" t="str">
        <f>LOOKUP($A1478,'DATA SHEET'!$A$2:$A$253,'DATA SHEET'!$I$2:$I$253)</f>
        <v xml:space="preserve"> -79.113412</v>
      </c>
      <c r="G1478">
        <f>LOOKUP($A1478,'DATA SHEET'!$A$2:$A$253,'DATA SHEET'!$J$2:$J$253)</f>
        <v>20</v>
      </c>
      <c r="H1478" t="str">
        <f>LOOKUP($A1478,'DATA SHEET'!$A$2:$A$253,'DATA SHEET'!$K$2:$K$253)</f>
        <v>Partly Cloudy</v>
      </c>
      <c r="I1478" t="str">
        <f>LOOKUP($A1478,'DATA SHEET'!$A$2:$A$253,'DATA SHEET'!$T$2:$T$253)</f>
        <v>SMALL</v>
      </c>
      <c r="J1478" t="str">
        <f>LOOKUP($A1478,'DATA SHEET'!$A$2:$A$253,'DATA SHEET'!$R$2:$R$253)</f>
        <v>YES</v>
      </c>
      <c r="K1478" t="str">
        <f>LOOKUP($A1478,'DATA SHEET'!$A$2:$A$253,'DATA SHEET'!$O$2:$O$253)</f>
        <v>Commercial</v>
      </c>
      <c r="L1478" t="s">
        <v>15</v>
      </c>
      <c r="M1478">
        <v>0</v>
      </c>
      <c r="N1478" t="s">
        <v>19</v>
      </c>
      <c r="O1478">
        <v>0.748</v>
      </c>
    </row>
    <row r="1479" spans="1:15" x14ac:dyDescent="0.25">
      <c r="A1479" s="1" t="s">
        <v>73</v>
      </c>
      <c r="B1479" t="s">
        <v>75</v>
      </c>
      <c r="C1479" t="str">
        <f>LOOKUP(A1479,'DATA SHEET'!$A$2:$A$253,'DATA SHEET'!$E$2:$E$253)</f>
        <v>20227863</v>
      </c>
      <c r="D1479">
        <f>LOOKUP(A1479,'DATA SHEET'!$A$2:$A$253,'DATA SHEET'!$G$2:$G$253)</f>
        <v>8.5333333333333332</v>
      </c>
      <c r="E1479" t="str">
        <f>LOOKUP($A1479,'DATA SHEET'!$A$2:$A$253,'DATA SHEET'!$H$2:$H$253)</f>
        <v>43.114516</v>
      </c>
      <c r="F1479" t="str">
        <f>LOOKUP($A1479,'DATA SHEET'!$A$2:$A$253,'DATA SHEET'!$I$2:$I$253)</f>
        <v xml:space="preserve"> -79.113412</v>
      </c>
      <c r="G1479">
        <f>LOOKUP($A1479,'DATA SHEET'!$A$2:$A$253,'DATA SHEET'!$J$2:$J$253)</f>
        <v>20</v>
      </c>
      <c r="H1479" t="str">
        <f>LOOKUP($A1479,'DATA SHEET'!$A$2:$A$253,'DATA SHEET'!$K$2:$K$253)</f>
        <v>Partly Cloudy</v>
      </c>
      <c r="I1479" t="str">
        <f>LOOKUP($A1479,'DATA SHEET'!$A$2:$A$253,'DATA SHEET'!$T$2:$T$253)</f>
        <v>SMALL</v>
      </c>
      <c r="J1479" t="str">
        <f>LOOKUP($A1479,'DATA SHEET'!$A$2:$A$253,'DATA SHEET'!$R$2:$R$253)</f>
        <v>YES</v>
      </c>
      <c r="K1479" t="str">
        <f>LOOKUP($A1479,'DATA SHEET'!$A$2:$A$253,'DATA SHEET'!$O$2:$O$253)</f>
        <v>Commercial</v>
      </c>
      <c r="L1479" t="s">
        <v>15</v>
      </c>
      <c r="M1479">
        <v>0</v>
      </c>
      <c r="N1479" t="s">
        <v>19</v>
      </c>
      <c r="O1479">
        <v>0.996</v>
      </c>
    </row>
    <row r="1480" spans="1:15" x14ac:dyDescent="0.25">
      <c r="A1480" s="1" t="s">
        <v>73</v>
      </c>
      <c r="B1480" t="s">
        <v>75</v>
      </c>
      <c r="C1480" t="str">
        <f>LOOKUP(A1480,'DATA SHEET'!$A$2:$A$253,'DATA SHEET'!$E$2:$E$253)</f>
        <v>20227863</v>
      </c>
      <c r="D1480">
        <f>LOOKUP(A1480,'DATA SHEET'!$A$2:$A$253,'DATA SHEET'!$G$2:$G$253)</f>
        <v>8.5333333333333332</v>
      </c>
      <c r="E1480" t="str">
        <f>LOOKUP($A1480,'DATA SHEET'!$A$2:$A$253,'DATA SHEET'!$H$2:$H$253)</f>
        <v>43.114516</v>
      </c>
      <c r="F1480" t="str">
        <f>LOOKUP($A1480,'DATA SHEET'!$A$2:$A$253,'DATA SHEET'!$I$2:$I$253)</f>
        <v xml:space="preserve"> -79.113412</v>
      </c>
      <c r="G1480">
        <f>LOOKUP($A1480,'DATA SHEET'!$A$2:$A$253,'DATA SHEET'!$J$2:$J$253)</f>
        <v>20</v>
      </c>
      <c r="H1480" t="str">
        <f>LOOKUP($A1480,'DATA SHEET'!$A$2:$A$253,'DATA SHEET'!$K$2:$K$253)</f>
        <v>Partly Cloudy</v>
      </c>
      <c r="I1480" t="str">
        <f>LOOKUP($A1480,'DATA SHEET'!$A$2:$A$253,'DATA SHEET'!$T$2:$T$253)</f>
        <v>SMALL</v>
      </c>
      <c r="J1480" t="str">
        <f>LOOKUP($A1480,'DATA SHEET'!$A$2:$A$253,'DATA SHEET'!$R$2:$R$253)</f>
        <v>YES</v>
      </c>
      <c r="K1480" t="str">
        <f>LOOKUP($A1480,'DATA SHEET'!$A$2:$A$253,'DATA SHEET'!$O$2:$O$253)</f>
        <v>Commercial</v>
      </c>
      <c r="L1480" t="s">
        <v>15</v>
      </c>
      <c r="M1480">
        <v>0</v>
      </c>
      <c r="N1480" t="s">
        <v>19</v>
      </c>
      <c r="O1480">
        <v>2.7549999999999999</v>
      </c>
    </row>
    <row r="1481" spans="1:15" x14ac:dyDescent="0.25">
      <c r="A1481" s="1" t="s">
        <v>73</v>
      </c>
      <c r="B1481" t="s">
        <v>75</v>
      </c>
      <c r="C1481" t="str">
        <f>LOOKUP(A1481,'DATA SHEET'!$A$2:$A$253,'DATA SHEET'!$E$2:$E$253)</f>
        <v>20227863</v>
      </c>
      <c r="D1481">
        <f>LOOKUP(A1481,'DATA SHEET'!$A$2:$A$253,'DATA SHEET'!$G$2:$G$253)</f>
        <v>8.5333333333333332</v>
      </c>
      <c r="E1481" t="str">
        <f>LOOKUP($A1481,'DATA SHEET'!$A$2:$A$253,'DATA SHEET'!$H$2:$H$253)</f>
        <v>43.114516</v>
      </c>
      <c r="F1481" t="str">
        <f>LOOKUP($A1481,'DATA SHEET'!$A$2:$A$253,'DATA SHEET'!$I$2:$I$253)</f>
        <v xml:space="preserve"> -79.113412</v>
      </c>
      <c r="G1481">
        <f>LOOKUP($A1481,'DATA SHEET'!$A$2:$A$253,'DATA SHEET'!$J$2:$J$253)</f>
        <v>20</v>
      </c>
      <c r="H1481" t="str">
        <f>LOOKUP($A1481,'DATA SHEET'!$A$2:$A$253,'DATA SHEET'!$K$2:$K$253)</f>
        <v>Partly Cloudy</v>
      </c>
      <c r="I1481" t="str">
        <f>LOOKUP($A1481,'DATA SHEET'!$A$2:$A$253,'DATA SHEET'!$T$2:$T$253)</f>
        <v>SMALL</v>
      </c>
      <c r="J1481" t="str">
        <f>LOOKUP($A1481,'DATA SHEET'!$A$2:$A$253,'DATA SHEET'!$R$2:$R$253)</f>
        <v>YES</v>
      </c>
      <c r="K1481" t="str">
        <f>LOOKUP($A1481,'DATA SHEET'!$A$2:$A$253,'DATA SHEET'!$O$2:$O$253)</f>
        <v>Commercial</v>
      </c>
      <c r="L1481" t="s">
        <v>15</v>
      </c>
      <c r="M1481">
        <v>0</v>
      </c>
      <c r="N1481" t="s">
        <v>19</v>
      </c>
      <c r="O1481">
        <v>0.748</v>
      </c>
    </row>
    <row r="1482" spans="1:15" x14ac:dyDescent="0.25">
      <c r="A1482" s="1" t="s">
        <v>73</v>
      </c>
      <c r="B1482" t="s">
        <v>75</v>
      </c>
      <c r="C1482" t="str">
        <f>LOOKUP(A1482,'DATA SHEET'!$A$2:$A$253,'DATA SHEET'!$E$2:$E$253)</f>
        <v>20227863</v>
      </c>
      <c r="D1482">
        <f>LOOKUP(A1482,'DATA SHEET'!$A$2:$A$253,'DATA SHEET'!$G$2:$G$253)</f>
        <v>8.5333333333333332</v>
      </c>
      <c r="E1482" t="str">
        <f>LOOKUP($A1482,'DATA SHEET'!$A$2:$A$253,'DATA SHEET'!$H$2:$H$253)</f>
        <v>43.114516</v>
      </c>
      <c r="F1482" t="str">
        <f>LOOKUP($A1482,'DATA SHEET'!$A$2:$A$253,'DATA SHEET'!$I$2:$I$253)</f>
        <v xml:space="preserve"> -79.113412</v>
      </c>
      <c r="G1482">
        <f>LOOKUP($A1482,'DATA SHEET'!$A$2:$A$253,'DATA SHEET'!$J$2:$J$253)</f>
        <v>20</v>
      </c>
      <c r="H1482" t="str">
        <f>LOOKUP($A1482,'DATA SHEET'!$A$2:$A$253,'DATA SHEET'!$K$2:$K$253)</f>
        <v>Partly Cloudy</v>
      </c>
      <c r="I1482" t="str">
        <f>LOOKUP($A1482,'DATA SHEET'!$A$2:$A$253,'DATA SHEET'!$T$2:$T$253)</f>
        <v>SMALL</v>
      </c>
      <c r="J1482" t="str">
        <f>LOOKUP($A1482,'DATA SHEET'!$A$2:$A$253,'DATA SHEET'!$R$2:$R$253)</f>
        <v>YES</v>
      </c>
      <c r="K1482" t="str">
        <f>LOOKUP($A1482,'DATA SHEET'!$A$2:$A$253,'DATA SHEET'!$O$2:$O$253)</f>
        <v>Commercial</v>
      </c>
      <c r="L1482" t="s">
        <v>15</v>
      </c>
      <c r="M1482">
        <v>0</v>
      </c>
      <c r="N1482" t="s">
        <v>19</v>
      </c>
      <c r="O1482">
        <v>0.498</v>
      </c>
    </row>
    <row r="1483" spans="1:15" x14ac:dyDescent="0.25">
      <c r="A1483" s="1" t="s">
        <v>73</v>
      </c>
      <c r="B1483" t="s">
        <v>75</v>
      </c>
      <c r="C1483" t="str">
        <f>LOOKUP(A1483,'DATA SHEET'!$A$2:$A$253,'DATA SHEET'!$E$2:$E$253)</f>
        <v>20227863</v>
      </c>
      <c r="D1483">
        <f>LOOKUP(A1483,'DATA SHEET'!$A$2:$A$253,'DATA SHEET'!$G$2:$G$253)</f>
        <v>8.5333333333333332</v>
      </c>
      <c r="E1483" t="str">
        <f>LOOKUP($A1483,'DATA SHEET'!$A$2:$A$253,'DATA SHEET'!$H$2:$H$253)</f>
        <v>43.114516</v>
      </c>
      <c r="F1483" t="str">
        <f>LOOKUP($A1483,'DATA SHEET'!$A$2:$A$253,'DATA SHEET'!$I$2:$I$253)</f>
        <v xml:space="preserve"> -79.113412</v>
      </c>
      <c r="G1483">
        <f>LOOKUP($A1483,'DATA SHEET'!$A$2:$A$253,'DATA SHEET'!$J$2:$J$253)</f>
        <v>20</v>
      </c>
      <c r="H1483" t="str">
        <f>LOOKUP($A1483,'DATA SHEET'!$A$2:$A$253,'DATA SHEET'!$K$2:$K$253)</f>
        <v>Partly Cloudy</v>
      </c>
      <c r="I1483" t="str">
        <f>LOOKUP($A1483,'DATA SHEET'!$A$2:$A$253,'DATA SHEET'!$T$2:$T$253)</f>
        <v>SMALL</v>
      </c>
      <c r="J1483" t="str">
        <f>LOOKUP($A1483,'DATA SHEET'!$A$2:$A$253,'DATA SHEET'!$R$2:$R$253)</f>
        <v>YES</v>
      </c>
      <c r="K1483" t="str">
        <f>LOOKUP($A1483,'DATA SHEET'!$A$2:$A$253,'DATA SHEET'!$O$2:$O$253)</f>
        <v>Commercial</v>
      </c>
      <c r="L1483" t="s">
        <v>15</v>
      </c>
      <c r="M1483">
        <v>0</v>
      </c>
      <c r="N1483" t="s">
        <v>19</v>
      </c>
      <c r="O1483">
        <v>1.266</v>
      </c>
    </row>
    <row r="1484" spans="1:15" x14ac:dyDescent="0.25">
      <c r="A1484" s="1" t="s">
        <v>73</v>
      </c>
      <c r="B1484" t="s">
        <v>75</v>
      </c>
      <c r="C1484" t="str">
        <f>LOOKUP(A1484,'DATA SHEET'!$A$2:$A$253,'DATA SHEET'!$E$2:$E$253)</f>
        <v>20227863</v>
      </c>
      <c r="D1484">
        <f>LOOKUP(A1484,'DATA SHEET'!$A$2:$A$253,'DATA SHEET'!$G$2:$G$253)</f>
        <v>8.5333333333333332</v>
      </c>
      <c r="E1484" t="str">
        <f>LOOKUP($A1484,'DATA SHEET'!$A$2:$A$253,'DATA SHEET'!$H$2:$H$253)</f>
        <v>43.114516</v>
      </c>
      <c r="F1484" t="str">
        <f>LOOKUP($A1484,'DATA SHEET'!$A$2:$A$253,'DATA SHEET'!$I$2:$I$253)</f>
        <v xml:space="preserve"> -79.113412</v>
      </c>
      <c r="G1484">
        <f>LOOKUP($A1484,'DATA SHEET'!$A$2:$A$253,'DATA SHEET'!$J$2:$J$253)</f>
        <v>20</v>
      </c>
      <c r="H1484" t="str">
        <f>LOOKUP($A1484,'DATA SHEET'!$A$2:$A$253,'DATA SHEET'!$K$2:$K$253)</f>
        <v>Partly Cloudy</v>
      </c>
      <c r="I1484" t="str">
        <f>LOOKUP($A1484,'DATA SHEET'!$A$2:$A$253,'DATA SHEET'!$T$2:$T$253)</f>
        <v>SMALL</v>
      </c>
      <c r="J1484" t="str">
        <f>LOOKUP($A1484,'DATA SHEET'!$A$2:$A$253,'DATA SHEET'!$R$2:$R$253)</f>
        <v>YES</v>
      </c>
      <c r="K1484" t="str">
        <f>LOOKUP($A1484,'DATA SHEET'!$A$2:$A$253,'DATA SHEET'!$O$2:$O$253)</f>
        <v>Commercial</v>
      </c>
      <c r="L1484" t="s">
        <v>15</v>
      </c>
      <c r="M1484">
        <v>0</v>
      </c>
      <c r="N1484" t="s">
        <v>16</v>
      </c>
      <c r="O1484">
        <v>0.248</v>
      </c>
    </row>
    <row r="1485" spans="1:15" x14ac:dyDescent="0.25">
      <c r="A1485" s="1" t="s">
        <v>73</v>
      </c>
      <c r="B1485" t="s">
        <v>75</v>
      </c>
      <c r="C1485" t="str">
        <f>LOOKUP(A1485,'DATA SHEET'!$A$2:$A$253,'DATA SHEET'!$E$2:$E$253)</f>
        <v>20227863</v>
      </c>
      <c r="D1485">
        <f>LOOKUP(A1485,'DATA SHEET'!$A$2:$A$253,'DATA SHEET'!$G$2:$G$253)</f>
        <v>8.5333333333333332</v>
      </c>
      <c r="E1485" t="str">
        <f>LOOKUP($A1485,'DATA SHEET'!$A$2:$A$253,'DATA SHEET'!$H$2:$H$253)</f>
        <v>43.114516</v>
      </c>
      <c r="F1485" t="str">
        <f>LOOKUP($A1485,'DATA SHEET'!$A$2:$A$253,'DATA SHEET'!$I$2:$I$253)</f>
        <v xml:space="preserve"> -79.113412</v>
      </c>
      <c r="G1485">
        <f>LOOKUP($A1485,'DATA SHEET'!$A$2:$A$253,'DATA SHEET'!$J$2:$J$253)</f>
        <v>20</v>
      </c>
      <c r="H1485" t="str">
        <f>LOOKUP($A1485,'DATA SHEET'!$A$2:$A$253,'DATA SHEET'!$K$2:$K$253)</f>
        <v>Partly Cloudy</v>
      </c>
      <c r="I1485" t="str">
        <f>LOOKUP($A1485,'DATA SHEET'!$A$2:$A$253,'DATA SHEET'!$T$2:$T$253)</f>
        <v>SMALL</v>
      </c>
      <c r="J1485" t="str">
        <f>LOOKUP($A1485,'DATA SHEET'!$A$2:$A$253,'DATA SHEET'!$R$2:$R$253)</f>
        <v>YES</v>
      </c>
      <c r="K1485" t="str">
        <f>LOOKUP($A1485,'DATA SHEET'!$A$2:$A$253,'DATA SHEET'!$O$2:$O$253)</f>
        <v>Commercial</v>
      </c>
      <c r="L1485" t="s">
        <v>15</v>
      </c>
      <c r="M1485">
        <v>0</v>
      </c>
      <c r="N1485" t="s">
        <v>16</v>
      </c>
      <c r="O1485">
        <v>0.75</v>
      </c>
    </row>
    <row r="1486" spans="1:15" x14ac:dyDescent="0.25">
      <c r="A1486" s="1" t="s">
        <v>73</v>
      </c>
      <c r="B1486" t="s">
        <v>75</v>
      </c>
      <c r="C1486" t="str">
        <f>LOOKUP(A1486,'DATA SHEET'!$A$2:$A$253,'DATA SHEET'!$E$2:$E$253)</f>
        <v>20227863</v>
      </c>
      <c r="D1486">
        <f>LOOKUP(A1486,'DATA SHEET'!$A$2:$A$253,'DATA SHEET'!$G$2:$G$253)</f>
        <v>8.5333333333333332</v>
      </c>
      <c r="E1486" t="str">
        <f>LOOKUP($A1486,'DATA SHEET'!$A$2:$A$253,'DATA SHEET'!$H$2:$H$253)</f>
        <v>43.114516</v>
      </c>
      <c r="F1486" t="str">
        <f>LOOKUP($A1486,'DATA SHEET'!$A$2:$A$253,'DATA SHEET'!$I$2:$I$253)</f>
        <v xml:space="preserve"> -79.113412</v>
      </c>
      <c r="G1486">
        <f>LOOKUP($A1486,'DATA SHEET'!$A$2:$A$253,'DATA SHEET'!$J$2:$J$253)</f>
        <v>20</v>
      </c>
      <c r="H1486" t="str">
        <f>LOOKUP($A1486,'DATA SHEET'!$A$2:$A$253,'DATA SHEET'!$K$2:$K$253)</f>
        <v>Partly Cloudy</v>
      </c>
      <c r="I1486" t="str">
        <f>LOOKUP($A1486,'DATA SHEET'!$A$2:$A$253,'DATA SHEET'!$T$2:$T$253)</f>
        <v>SMALL</v>
      </c>
      <c r="J1486" t="str">
        <f>LOOKUP($A1486,'DATA SHEET'!$A$2:$A$253,'DATA SHEET'!$R$2:$R$253)</f>
        <v>YES</v>
      </c>
      <c r="K1486" t="str">
        <f>LOOKUP($A1486,'DATA SHEET'!$A$2:$A$253,'DATA SHEET'!$O$2:$O$253)</f>
        <v>Commercial</v>
      </c>
      <c r="L1486" t="s">
        <v>15</v>
      </c>
      <c r="M1486">
        <v>0</v>
      </c>
      <c r="N1486" t="s">
        <v>16</v>
      </c>
      <c r="O1486">
        <v>1.502</v>
      </c>
    </row>
    <row r="1487" spans="1:15" x14ac:dyDescent="0.25">
      <c r="A1487" s="1" t="s">
        <v>73</v>
      </c>
      <c r="B1487" t="s">
        <v>75</v>
      </c>
      <c r="C1487" t="str">
        <f>LOOKUP(A1487,'DATA SHEET'!$A$2:$A$253,'DATA SHEET'!$E$2:$E$253)</f>
        <v>20227863</v>
      </c>
      <c r="D1487">
        <f>LOOKUP(A1487,'DATA SHEET'!$A$2:$A$253,'DATA SHEET'!$G$2:$G$253)</f>
        <v>8.5333333333333332</v>
      </c>
      <c r="E1487" t="str">
        <f>LOOKUP($A1487,'DATA SHEET'!$A$2:$A$253,'DATA SHEET'!$H$2:$H$253)</f>
        <v>43.114516</v>
      </c>
      <c r="F1487" t="str">
        <f>LOOKUP($A1487,'DATA SHEET'!$A$2:$A$253,'DATA SHEET'!$I$2:$I$253)</f>
        <v xml:space="preserve"> -79.113412</v>
      </c>
      <c r="G1487">
        <f>LOOKUP($A1487,'DATA SHEET'!$A$2:$A$253,'DATA SHEET'!$J$2:$J$253)</f>
        <v>20</v>
      </c>
      <c r="H1487" t="str">
        <f>LOOKUP($A1487,'DATA SHEET'!$A$2:$A$253,'DATA SHEET'!$K$2:$K$253)</f>
        <v>Partly Cloudy</v>
      </c>
      <c r="I1487" t="str">
        <f>LOOKUP($A1487,'DATA SHEET'!$A$2:$A$253,'DATA SHEET'!$T$2:$T$253)</f>
        <v>SMALL</v>
      </c>
      <c r="J1487" t="str">
        <f>LOOKUP($A1487,'DATA SHEET'!$A$2:$A$253,'DATA SHEET'!$R$2:$R$253)</f>
        <v>YES</v>
      </c>
      <c r="K1487" t="str">
        <f>LOOKUP($A1487,'DATA SHEET'!$A$2:$A$253,'DATA SHEET'!$O$2:$O$253)</f>
        <v>Commercial</v>
      </c>
      <c r="L1487" t="s">
        <v>15</v>
      </c>
      <c r="M1487">
        <v>0</v>
      </c>
      <c r="N1487" t="s">
        <v>16</v>
      </c>
      <c r="O1487">
        <v>1.99</v>
      </c>
    </row>
    <row r="1488" spans="1:15" x14ac:dyDescent="0.25">
      <c r="A1488" s="1" t="s">
        <v>73</v>
      </c>
      <c r="B1488" t="s">
        <v>75</v>
      </c>
      <c r="C1488" t="str">
        <f>LOOKUP(A1488,'DATA SHEET'!$A$2:$A$253,'DATA SHEET'!$E$2:$E$253)</f>
        <v>20227863</v>
      </c>
      <c r="D1488">
        <f>LOOKUP(A1488,'DATA SHEET'!$A$2:$A$253,'DATA SHEET'!$G$2:$G$253)</f>
        <v>8.5333333333333332</v>
      </c>
      <c r="E1488" t="str">
        <f>LOOKUP($A1488,'DATA SHEET'!$A$2:$A$253,'DATA SHEET'!$H$2:$H$253)</f>
        <v>43.114516</v>
      </c>
      <c r="F1488" t="str">
        <f>LOOKUP($A1488,'DATA SHEET'!$A$2:$A$253,'DATA SHEET'!$I$2:$I$253)</f>
        <v xml:space="preserve"> -79.113412</v>
      </c>
      <c r="G1488">
        <f>LOOKUP($A1488,'DATA SHEET'!$A$2:$A$253,'DATA SHEET'!$J$2:$J$253)</f>
        <v>20</v>
      </c>
      <c r="H1488" t="str">
        <f>LOOKUP($A1488,'DATA SHEET'!$A$2:$A$253,'DATA SHEET'!$K$2:$K$253)</f>
        <v>Partly Cloudy</v>
      </c>
      <c r="I1488" t="str">
        <f>LOOKUP($A1488,'DATA SHEET'!$A$2:$A$253,'DATA SHEET'!$T$2:$T$253)</f>
        <v>SMALL</v>
      </c>
      <c r="J1488" t="str">
        <f>LOOKUP($A1488,'DATA SHEET'!$A$2:$A$253,'DATA SHEET'!$R$2:$R$253)</f>
        <v>YES</v>
      </c>
      <c r="K1488" t="str">
        <f>LOOKUP($A1488,'DATA SHEET'!$A$2:$A$253,'DATA SHEET'!$O$2:$O$253)</f>
        <v>Commercial</v>
      </c>
      <c r="L1488" t="s">
        <v>15</v>
      </c>
      <c r="M1488">
        <v>0</v>
      </c>
      <c r="N1488" t="s">
        <v>16</v>
      </c>
      <c r="O1488">
        <v>0.747</v>
      </c>
    </row>
    <row r="1489" spans="1:15" x14ac:dyDescent="0.25">
      <c r="A1489" s="1" t="s">
        <v>73</v>
      </c>
      <c r="B1489" t="s">
        <v>75</v>
      </c>
      <c r="C1489" t="str">
        <f>LOOKUP(A1489,'DATA SHEET'!$A$2:$A$253,'DATA SHEET'!$E$2:$E$253)</f>
        <v>20227863</v>
      </c>
      <c r="D1489">
        <f>LOOKUP(A1489,'DATA SHEET'!$A$2:$A$253,'DATA SHEET'!$G$2:$G$253)</f>
        <v>8.5333333333333332</v>
      </c>
      <c r="E1489" t="str">
        <f>LOOKUP($A1489,'DATA SHEET'!$A$2:$A$253,'DATA SHEET'!$H$2:$H$253)</f>
        <v>43.114516</v>
      </c>
      <c r="F1489" t="str">
        <f>LOOKUP($A1489,'DATA SHEET'!$A$2:$A$253,'DATA SHEET'!$I$2:$I$253)</f>
        <v xml:space="preserve"> -79.113412</v>
      </c>
      <c r="G1489">
        <f>LOOKUP($A1489,'DATA SHEET'!$A$2:$A$253,'DATA SHEET'!$J$2:$J$253)</f>
        <v>20</v>
      </c>
      <c r="H1489" t="str">
        <f>LOOKUP($A1489,'DATA SHEET'!$A$2:$A$253,'DATA SHEET'!$K$2:$K$253)</f>
        <v>Partly Cloudy</v>
      </c>
      <c r="I1489" t="str">
        <f>LOOKUP($A1489,'DATA SHEET'!$A$2:$A$253,'DATA SHEET'!$T$2:$T$253)</f>
        <v>SMALL</v>
      </c>
      <c r="J1489" t="str">
        <f>LOOKUP($A1489,'DATA SHEET'!$A$2:$A$253,'DATA SHEET'!$R$2:$R$253)</f>
        <v>YES</v>
      </c>
      <c r="K1489" t="str">
        <f>LOOKUP($A1489,'DATA SHEET'!$A$2:$A$253,'DATA SHEET'!$O$2:$O$253)</f>
        <v>Commercial</v>
      </c>
      <c r="L1489" t="s">
        <v>15</v>
      </c>
      <c r="M1489">
        <v>0</v>
      </c>
      <c r="N1489" t="s">
        <v>16</v>
      </c>
      <c r="O1489">
        <v>0.25</v>
      </c>
    </row>
    <row r="1490" spans="1:15" x14ac:dyDescent="0.25">
      <c r="A1490" s="1" t="s">
        <v>73</v>
      </c>
      <c r="B1490" t="s">
        <v>75</v>
      </c>
      <c r="C1490" t="str">
        <f>LOOKUP(A1490,'DATA SHEET'!$A$2:$A$253,'DATA SHEET'!$E$2:$E$253)</f>
        <v>20227863</v>
      </c>
      <c r="D1490">
        <f>LOOKUP(A1490,'DATA SHEET'!$A$2:$A$253,'DATA SHEET'!$G$2:$G$253)</f>
        <v>8.5333333333333332</v>
      </c>
      <c r="E1490" t="str">
        <f>LOOKUP($A1490,'DATA SHEET'!$A$2:$A$253,'DATA SHEET'!$H$2:$H$253)</f>
        <v>43.114516</v>
      </c>
      <c r="F1490" t="str">
        <f>LOOKUP($A1490,'DATA SHEET'!$A$2:$A$253,'DATA SHEET'!$I$2:$I$253)</f>
        <v xml:space="preserve"> -79.113412</v>
      </c>
      <c r="G1490">
        <f>LOOKUP($A1490,'DATA SHEET'!$A$2:$A$253,'DATA SHEET'!$J$2:$J$253)</f>
        <v>20</v>
      </c>
      <c r="H1490" t="str">
        <f>LOOKUP($A1490,'DATA SHEET'!$A$2:$A$253,'DATA SHEET'!$K$2:$K$253)</f>
        <v>Partly Cloudy</v>
      </c>
      <c r="I1490" t="str">
        <f>LOOKUP($A1490,'DATA SHEET'!$A$2:$A$253,'DATA SHEET'!$T$2:$T$253)</f>
        <v>SMALL</v>
      </c>
      <c r="J1490" t="str">
        <f>LOOKUP($A1490,'DATA SHEET'!$A$2:$A$253,'DATA SHEET'!$R$2:$R$253)</f>
        <v>YES</v>
      </c>
      <c r="K1490" t="str">
        <f>LOOKUP($A1490,'DATA SHEET'!$A$2:$A$253,'DATA SHEET'!$O$2:$O$253)</f>
        <v>Commercial</v>
      </c>
      <c r="L1490" t="s">
        <v>15</v>
      </c>
      <c r="M1490">
        <v>0</v>
      </c>
      <c r="N1490" t="s">
        <v>16</v>
      </c>
      <c r="O1490">
        <v>1.76</v>
      </c>
    </row>
    <row r="1491" spans="1:15" x14ac:dyDescent="0.25">
      <c r="A1491" s="1" t="s">
        <v>73</v>
      </c>
      <c r="B1491" t="s">
        <v>75</v>
      </c>
      <c r="C1491" t="str">
        <f>LOOKUP(A1491,'DATA SHEET'!$A$2:$A$253,'DATA SHEET'!$E$2:$E$253)</f>
        <v>20227863</v>
      </c>
      <c r="D1491">
        <f>LOOKUP(A1491,'DATA SHEET'!$A$2:$A$253,'DATA SHEET'!$G$2:$G$253)</f>
        <v>8.5333333333333332</v>
      </c>
      <c r="E1491" t="str">
        <f>LOOKUP($A1491,'DATA SHEET'!$A$2:$A$253,'DATA SHEET'!$H$2:$H$253)</f>
        <v>43.114516</v>
      </c>
      <c r="F1491" t="str">
        <f>LOOKUP($A1491,'DATA SHEET'!$A$2:$A$253,'DATA SHEET'!$I$2:$I$253)</f>
        <v xml:space="preserve"> -79.113412</v>
      </c>
      <c r="G1491">
        <f>LOOKUP($A1491,'DATA SHEET'!$A$2:$A$253,'DATA SHEET'!$J$2:$J$253)</f>
        <v>20</v>
      </c>
      <c r="H1491" t="str">
        <f>LOOKUP($A1491,'DATA SHEET'!$A$2:$A$253,'DATA SHEET'!$K$2:$K$253)</f>
        <v>Partly Cloudy</v>
      </c>
      <c r="I1491" t="str">
        <f>LOOKUP($A1491,'DATA SHEET'!$A$2:$A$253,'DATA SHEET'!$T$2:$T$253)</f>
        <v>SMALL</v>
      </c>
      <c r="J1491" t="str">
        <f>LOOKUP($A1491,'DATA SHEET'!$A$2:$A$253,'DATA SHEET'!$R$2:$R$253)</f>
        <v>YES</v>
      </c>
      <c r="K1491" t="str">
        <f>LOOKUP($A1491,'DATA SHEET'!$A$2:$A$253,'DATA SHEET'!$O$2:$O$253)</f>
        <v>Commercial</v>
      </c>
      <c r="L1491" t="s">
        <v>15</v>
      </c>
      <c r="M1491">
        <v>0</v>
      </c>
      <c r="N1491" t="s">
        <v>16</v>
      </c>
      <c r="O1491">
        <v>2.746</v>
      </c>
    </row>
    <row r="1492" spans="1:15" x14ac:dyDescent="0.25">
      <c r="A1492" s="1" t="s">
        <v>73</v>
      </c>
      <c r="B1492" t="s">
        <v>75</v>
      </c>
      <c r="C1492" t="str">
        <f>LOOKUP(A1492,'DATA SHEET'!$A$2:$A$253,'DATA SHEET'!$E$2:$E$253)</f>
        <v>20227863</v>
      </c>
      <c r="D1492">
        <f>LOOKUP(A1492,'DATA SHEET'!$A$2:$A$253,'DATA SHEET'!$G$2:$G$253)</f>
        <v>8.5333333333333332</v>
      </c>
      <c r="E1492" t="str">
        <f>LOOKUP($A1492,'DATA SHEET'!$A$2:$A$253,'DATA SHEET'!$H$2:$H$253)</f>
        <v>43.114516</v>
      </c>
      <c r="F1492" t="str">
        <f>LOOKUP($A1492,'DATA SHEET'!$A$2:$A$253,'DATA SHEET'!$I$2:$I$253)</f>
        <v xml:space="preserve"> -79.113412</v>
      </c>
      <c r="G1492">
        <f>LOOKUP($A1492,'DATA SHEET'!$A$2:$A$253,'DATA SHEET'!$J$2:$J$253)</f>
        <v>20</v>
      </c>
      <c r="H1492" t="str">
        <f>LOOKUP($A1492,'DATA SHEET'!$A$2:$A$253,'DATA SHEET'!$K$2:$K$253)</f>
        <v>Partly Cloudy</v>
      </c>
      <c r="I1492" t="str">
        <f>LOOKUP($A1492,'DATA SHEET'!$A$2:$A$253,'DATA SHEET'!$T$2:$T$253)</f>
        <v>SMALL</v>
      </c>
      <c r="J1492" t="str">
        <f>LOOKUP($A1492,'DATA SHEET'!$A$2:$A$253,'DATA SHEET'!$R$2:$R$253)</f>
        <v>YES</v>
      </c>
      <c r="K1492" t="str">
        <f>LOOKUP($A1492,'DATA SHEET'!$A$2:$A$253,'DATA SHEET'!$O$2:$O$253)</f>
        <v>Commercial</v>
      </c>
      <c r="L1492" t="s">
        <v>15</v>
      </c>
      <c r="M1492">
        <v>0</v>
      </c>
      <c r="N1492" t="s">
        <v>16</v>
      </c>
      <c r="O1492">
        <v>0.503</v>
      </c>
    </row>
    <row r="1493" spans="1:15" x14ac:dyDescent="0.25">
      <c r="A1493" s="1" t="s">
        <v>73</v>
      </c>
      <c r="B1493" t="s">
        <v>75</v>
      </c>
      <c r="C1493" t="str">
        <f>LOOKUP(A1493,'DATA SHEET'!$A$2:$A$253,'DATA SHEET'!$E$2:$E$253)</f>
        <v>20227863</v>
      </c>
      <c r="D1493">
        <f>LOOKUP(A1493,'DATA SHEET'!$A$2:$A$253,'DATA SHEET'!$G$2:$G$253)</f>
        <v>8.5333333333333332</v>
      </c>
      <c r="E1493" t="str">
        <f>LOOKUP($A1493,'DATA SHEET'!$A$2:$A$253,'DATA SHEET'!$H$2:$H$253)</f>
        <v>43.114516</v>
      </c>
      <c r="F1493" t="str">
        <f>LOOKUP($A1493,'DATA SHEET'!$A$2:$A$253,'DATA SHEET'!$I$2:$I$253)</f>
        <v xml:space="preserve"> -79.113412</v>
      </c>
      <c r="G1493">
        <f>LOOKUP($A1493,'DATA SHEET'!$A$2:$A$253,'DATA SHEET'!$J$2:$J$253)</f>
        <v>20</v>
      </c>
      <c r="H1493" t="str">
        <f>LOOKUP($A1493,'DATA SHEET'!$A$2:$A$253,'DATA SHEET'!$K$2:$K$253)</f>
        <v>Partly Cloudy</v>
      </c>
      <c r="I1493" t="str">
        <f>LOOKUP($A1493,'DATA SHEET'!$A$2:$A$253,'DATA SHEET'!$T$2:$T$253)</f>
        <v>SMALL</v>
      </c>
      <c r="J1493" t="str">
        <f>LOOKUP($A1493,'DATA SHEET'!$A$2:$A$253,'DATA SHEET'!$R$2:$R$253)</f>
        <v>YES</v>
      </c>
      <c r="K1493" t="str">
        <f>LOOKUP($A1493,'DATA SHEET'!$A$2:$A$253,'DATA SHEET'!$O$2:$O$253)</f>
        <v>Commercial</v>
      </c>
      <c r="L1493" t="s">
        <v>15</v>
      </c>
      <c r="M1493">
        <v>0</v>
      </c>
      <c r="N1493" t="s">
        <v>16</v>
      </c>
      <c r="O1493">
        <v>1.248</v>
      </c>
    </row>
    <row r="1494" spans="1:15" x14ac:dyDescent="0.25">
      <c r="A1494" s="1" t="s">
        <v>73</v>
      </c>
      <c r="B1494" t="s">
        <v>75</v>
      </c>
      <c r="C1494" t="str">
        <f>LOOKUP(A1494,'DATA SHEET'!$A$2:$A$253,'DATA SHEET'!$E$2:$E$253)</f>
        <v>20227863</v>
      </c>
      <c r="D1494">
        <f>LOOKUP(A1494,'DATA SHEET'!$A$2:$A$253,'DATA SHEET'!$G$2:$G$253)</f>
        <v>8.5333333333333332</v>
      </c>
      <c r="E1494" t="str">
        <f>LOOKUP($A1494,'DATA SHEET'!$A$2:$A$253,'DATA SHEET'!$H$2:$H$253)</f>
        <v>43.114516</v>
      </c>
      <c r="F1494" t="str">
        <f>LOOKUP($A1494,'DATA SHEET'!$A$2:$A$253,'DATA SHEET'!$I$2:$I$253)</f>
        <v xml:space="preserve"> -79.113412</v>
      </c>
      <c r="G1494">
        <f>LOOKUP($A1494,'DATA SHEET'!$A$2:$A$253,'DATA SHEET'!$J$2:$J$253)</f>
        <v>20</v>
      </c>
      <c r="H1494" t="str">
        <f>LOOKUP($A1494,'DATA SHEET'!$A$2:$A$253,'DATA SHEET'!$K$2:$K$253)</f>
        <v>Partly Cloudy</v>
      </c>
      <c r="I1494" t="str">
        <f>LOOKUP($A1494,'DATA SHEET'!$A$2:$A$253,'DATA SHEET'!$T$2:$T$253)</f>
        <v>SMALL</v>
      </c>
      <c r="J1494" t="str">
        <f>LOOKUP($A1494,'DATA SHEET'!$A$2:$A$253,'DATA SHEET'!$R$2:$R$253)</f>
        <v>YES</v>
      </c>
      <c r="K1494" t="str">
        <f>LOOKUP($A1494,'DATA SHEET'!$A$2:$A$253,'DATA SHEET'!$O$2:$O$253)</f>
        <v>Commercial</v>
      </c>
      <c r="L1494" t="s">
        <v>15</v>
      </c>
      <c r="M1494">
        <v>0</v>
      </c>
      <c r="N1494" t="s">
        <v>16</v>
      </c>
      <c r="O1494">
        <v>1.4990000000000001</v>
      </c>
    </row>
    <row r="1495" spans="1:15" x14ac:dyDescent="0.25">
      <c r="A1495" s="1" t="s">
        <v>73</v>
      </c>
      <c r="B1495" t="s">
        <v>75</v>
      </c>
      <c r="C1495" t="str">
        <f>LOOKUP(A1495,'DATA SHEET'!$A$2:$A$253,'DATA SHEET'!$E$2:$E$253)</f>
        <v>20227863</v>
      </c>
      <c r="D1495">
        <f>LOOKUP(A1495,'DATA SHEET'!$A$2:$A$253,'DATA SHEET'!$G$2:$G$253)</f>
        <v>8.5333333333333332</v>
      </c>
      <c r="E1495" t="str">
        <f>LOOKUP($A1495,'DATA SHEET'!$A$2:$A$253,'DATA SHEET'!$H$2:$H$253)</f>
        <v>43.114516</v>
      </c>
      <c r="F1495" t="str">
        <f>LOOKUP($A1495,'DATA SHEET'!$A$2:$A$253,'DATA SHEET'!$I$2:$I$253)</f>
        <v xml:space="preserve"> -79.113412</v>
      </c>
      <c r="G1495">
        <f>LOOKUP($A1495,'DATA SHEET'!$A$2:$A$253,'DATA SHEET'!$J$2:$J$253)</f>
        <v>20</v>
      </c>
      <c r="H1495" t="str">
        <f>LOOKUP($A1495,'DATA SHEET'!$A$2:$A$253,'DATA SHEET'!$K$2:$K$253)</f>
        <v>Partly Cloudy</v>
      </c>
      <c r="I1495" t="str">
        <f>LOOKUP($A1495,'DATA SHEET'!$A$2:$A$253,'DATA SHEET'!$T$2:$T$253)</f>
        <v>SMALL</v>
      </c>
      <c r="J1495" t="str">
        <f>LOOKUP($A1495,'DATA SHEET'!$A$2:$A$253,'DATA SHEET'!$R$2:$R$253)</f>
        <v>YES</v>
      </c>
      <c r="K1495" t="str">
        <f>LOOKUP($A1495,'DATA SHEET'!$A$2:$A$253,'DATA SHEET'!$O$2:$O$253)</f>
        <v>Commercial</v>
      </c>
      <c r="L1495" t="s">
        <v>15</v>
      </c>
      <c r="M1495">
        <v>0</v>
      </c>
      <c r="N1495" t="s">
        <v>16</v>
      </c>
      <c r="O1495">
        <v>0.749</v>
      </c>
    </row>
    <row r="1496" spans="1:15" x14ac:dyDescent="0.25">
      <c r="A1496" s="1" t="s">
        <v>73</v>
      </c>
      <c r="B1496" t="s">
        <v>75</v>
      </c>
      <c r="C1496" t="str">
        <f>LOOKUP(A1496,'DATA SHEET'!$A$2:$A$253,'DATA SHEET'!$E$2:$E$253)</f>
        <v>20227863</v>
      </c>
      <c r="D1496">
        <f>LOOKUP(A1496,'DATA SHEET'!$A$2:$A$253,'DATA SHEET'!$G$2:$G$253)</f>
        <v>8.5333333333333332</v>
      </c>
      <c r="E1496" t="str">
        <f>LOOKUP($A1496,'DATA SHEET'!$A$2:$A$253,'DATA SHEET'!$H$2:$H$253)</f>
        <v>43.114516</v>
      </c>
      <c r="F1496" t="str">
        <f>LOOKUP($A1496,'DATA SHEET'!$A$2:$A$253,'DATA SHEET'!$I$2:$I$253)</f>
        <v xml:space="preserve"> -79.113412</v>
      </c>
      <c r="G1496">
        <f>LOOKUP($A1496,'DATA SHEET'!$A$2:$A$253,'DATA SHEET'!$J$2:$J$253)</f>
        <v>20</v>
      </c>
      <c r="H1496" t="str">
        <f>LOOKUP($A1496,'DATA SHEET'!$A$2:$A$253,'DATA SHEET'!$K$2:$K$253)</f>
        <v>Partly Cloudy</v>
      </c>
      <c r="I1496" t="str">
        <f>LOOKUP($A1496,'DATA SHEET'!$A$2:$A$253,'DATA SHEET'!$T$2:$T$253)</f>
        <v>SMALL</v>
      </c>
      <c r="J1496" t="str">
        <f>LOOKUP($A1496,'DATA SHEET'!$A$2:$A$253,'DATA SHEET'!$R$2:$R$253)</f>
        <v>YES</v>
      </c>
      <c r="K1496" t="str">
        <f>LOOKUP($A1496,'DATA SHEET'!$A$2:$A$253,'DATA SHEET'!$O$2:$O$253)</f>
        <v>Commercial</v>
      </c>
      <c r="L1496" t="s">
        <v>15</v>
      </c>
      <c r="M1496">
        <v>0</v>
      </c>
      <c r="N1496" t="s">
        <v>18</v>
      </c>
      <c r="O1496">
        <v>1.2470000000000001</v>
      </c>
    </row>
    <row r="1497" spans="1:15" x14ac:dyDescent="0.25">
      <c r="A1497" s="1" t="s">
        <v>73</v>
      </c>
      <c r="B1497" t="s">
        <v>75</v>
      </c>
      <c r="C1497" t="str">
        <f>LOOKUP(A1497,'DATA SHEET'!$A$2:$A$253,'DATA SHEET'!$E$2:$E$253)</f>
        <v>20227863</v>
      </c>
      <c r="D1497">
        <f>LOOKUP(A1497,'DATA SHEET'!$A$2:$A$253,'DATA SHEET'!$G$2:$G$253)</f>
        <v>8.5333333333333332</v>
      </c>
      <c r="E1497" t="str">
        <f>LOOKUP($A1497,'DATA SHEET'!$A$2:$A$253,'DATA SHEET'!$H$2:$H$253)</f>
        <v>43.114516</v>
      </c>
      <c r="F1497" t="str">
        <f>LOOKUP($A1497,'DATA SHEET'!$A$2:$A$253,'DATA SHEET'!$I$2:$I$253)</f>
        <v xml:space="preserve"> -79.113412</v>
      </c>
      <c r="G1497">
        <f>LOOKUP($A1497,'DATA SHEET'!$A$2:$A$253,'DATA SHEET'!$J$2:$J$253)</f>
        <v>20</v>
      </c>
      <c r="H1497" t="str">
        <f>LOOKUP($A1497,'DATA SHEET'!$A$2:$A$253,'DATA SHEET'!$K$2:$K$253)</f>
        <v>Partly Cloudy</v>
      </c>
      <c r="I1497" t="str">
        <f>LOOKUP($A1497,'DATA SHEET'!$A$2:$A$253,'DATA SHEET'!$T$2:$T$253)</f>
        <v>SMALL</v>
      </c>
      <c r="J1497" t="str">
        <f>LOOKUP($A1497,'DATA SHEET'!$A$2:$A$253,'DATA SHEET'!$R$2:$R$253)</f>
        <v>YES</v>
      </c>
      <c r="K1497" t="str">
        <f>LOOKUP($A1497,'DATA SHEET'!$A$2:$A$253,'DATA SHEET'!$O$2:$O$253)</f>
        <v>Commercial</v>
      </c>
      <c r="L1497" t="s">
        <v>15</v>
      </c>
      <c r="M1497">
        <v>0</v>
      </c>
      <c r="N1497" t="s">
        <v>18</v>
      </c>
      <c r="O1497">
        <v>0.75600000000000001</v>
      </c>
    </row>
    <row r="1498" spans="1:15" x14ac:dyDescent="0.25">
      <c r="A1498" s="1" t="s">
        <v>73</v>
      </c>
      <c r="B1498" t="s">
        <v>75</v>
      </c>
      <c r="C1498" t="str">
        <f>LOOKUP(A1498,'DATA SHEET'!$A$2:$A$253,'DATA SHEET'!$E$2:$E$253)</f>
        <v>20227863</v>
      </c>
      <c r="D1498">
        <f>LOOKUP(A1498,'DATA SHEET'!$A$2:$A$253,'DATA SHEET'!$G$2:$G$253)</f>
        <v>8.5333333333333332</v>
      </c>
      <c r="E1498" t="str">
        <f>LOOKUP($A1498,'DATA SHEET'!$A$2:$A$253,'DATA SHEET'!$H$2:$H$253)</f>
        <v>43.114516</v>
      </c>
      <c r="F1498" t="str">
        <f>LOOKUP($A1498,'DATA SHEET'!$A$2:$A$253,'DATA SHEET'!$I$2:$I$253)</f>
        <v xml:space="preserve"> -79.113412</v>
      </c>
      <c r="G1498">
        <f>LOOKUP($A1498,'DATA SHEET'!$A$2:$A$253,'DATA SHEET'!$J$2:$J$253)</f>
        <v>20</v>
      </c>
      <c r="H1498" t="str">
        <f>LOOKUP($A1498,'DATA SHEET'!$A$2:$A$253,'DATA SHEET'!$K$2:$K$253)</f>
        <v>Partly Cloudy</v>
      </c>
      <c r="I1498" t="str">
        <f>LOOKUP($A1498,'DATA SHEET'!$A$2:$A$253,'DATA SHEET'!$T$2:$T$253)</f>
        <v>SMALL</v>
      </c>
      <c r="J1498" t="str">
        <f>LOOKUP($A1498,'DATA SHEET'!$A$2:$A$253,'DATA SHEET'!$R$2:$R$253)</f>
        <v>YES</v>
      </c>
      <c r="K1498" t="str">
        <f>LOOKUP($A1498,'DATA SHEET'!$A$2:$A$253,'DATA SHEET'!$O$2:$O$253)</f>
        <v>Commercial</v>
      </c>
      <c r="L1498" t="s">
        <v>15</v>
      </c>
      <c r="M1498">
        <v>0</v>
      </c>
      <c r="N1498" t="s">
        <v>18</v>
      </c>
      <c r="O1498">
        <v>1.25</v>
      </c>
    </row>
    <row r="1499" spans="1:15" x14ac:dyDescent="0.25">
      <c r="A1499" s="1" t="s">
        <v>73</v>
      </c>
      <c r="B1499" t="s">
        <v>75</v>
      </c>
      <c r="C1499" t="str">
        <f>LOOKUP(A1499,'DATA SHEET'!$A$2:$A$253,'DATA SHEET'!$E$2:$E$253)</f>
        <v>20227863</v>
      </c>
      <c r="D1499">
        <f>LOOKUP(A1499,'DATA SHEET'!$A$2:$A$253,'DATA SHEET'!$G$2:$G$253)</f>
        <v>8.5333333333333332</v>
      </c>
      <c r="E1499" t="str">
        <f>LOOKUP($A1499,'DATA SHEET'!$A$2:$A$253,'DATA SHEET'!$H$2:$H$253)</f>
        <v>43.114516</v>
      </c>
      <c r="F1499" t="str">
        <f>LOOKUP($A1499,'DATA SHEET'!$A$2:$A$253,'DATA SHEET'!$I$2:$I$253)</f>
        <v xml:space="preserve"> -79.113412</v>
      </c>
      <c r="G1499">
        <f>LOOKUP($A1499,'DATA SHEET'!$A$2:$A$253,'DATA SHEET'!$J$2:$J$253)</f>
        <v>20</v>
      </c>
      <c r="H1499" t="str">
        <f>LOOKUP($A1499,'DATA SHEET'!$A$2:$A$253,'DATA SHEET'!$K$2:$K$253)</f>
        <v>Partly Cloudy</v>
      </c>
      <c r="I1499" t="str">
        <f>LOOKUP($A1499,'DATA SHEET'!$A$2:$A$253,'DATA SHEET'!$T$2:$T$253)</f>
        <v>SMALL</v>
      </c>
      <c r="J1499" t="str">
        <f>LOOKUP($A1499,'DATA SHEET'!$A$2:$A$253,'DATA SHEET'!$R$2:$R$253)</f>
        <v>YES</v>
      </c>
      <c r="K1499" t="str">
        <f>LOOKUP($A1499,'DATA SHEET'!$A$2:$A$253,'DATA SHEET'!$O$2:$O$253)</f>
        <v>Commercial</v>
      </c>
      <c r="L1499" t="s">
        <v>15</v>
      </c>
      <c r="M1499">
        <v>0</v>
      </c>
      <c r="N1499" t="s">
        <v>18</v>
      </c>
      <c r="O1499">
        <v>0.75</v>
      </c>
    </row>
    <row r="1500" spans="1:15" x14ac:dyDescent="0.25">
      <c r="A1500" s="1" t="s">
        <v>73</v>
      </c>
      <c r="B1500" t="s">
        <v>75</v>
      </c>
      <c r="C1500" t="str">
        <f>LOOKUP(A1500,'DATA SHEET'!$A$2:$A$253,'DATA SHEET'!$E$2:$E$253)</f>
        <v>20227863</v>
      </c>
      <c r="D1500">
        <f>LOOKUP(A1500,'DATA SHEET'!$A$2:$A$253,'DATA SHEET'!$G$2:$G$253)</f>
        <v>8.5333333333333332</v>
      </c>
      <c r="E1500" t="str">
        <f>LOOKUP($A1500,'DATA SHEET'!$A$2:$A$253,'DATA SHEET'!$H$2:$H$253)</f>
        <v>43.114516</v>
      </c>
      <c r="F1500" t="str">
        <f>LOOKUP($A1500,'DATA SHEET'!$A$2:$A$253,'DATA SHEET'!$I$2:$I$253)</f>
        <v xml:space="preserve"> -79.113412</v>
      </c>
      <c r="G1500">
        <f>LOOKUP($A1500,'DATA SHEET'!$A$2:$A$253,'DATA SHEET'!$J$2:$J$253)</f>
        <v>20</v>
      </c>
      <c r="H1500" t="str">
        <f>LOOKUP($A1500,'DATA SHEET'!$A$2:$A$253,'DATA SHEET'!$K$2:$K$253)</f>
        <v>Partly Cloudy</v>
      </c>
      <c r="I1500" t="str">
        <f>LOOKUP($A1500,'DATA SHEET'!$A$2:$A$253,'DATA SHEET'!$T$2:$T$253)</f>
        <v>SMALL</v>
      </c>
      <c r="J1500" t="str">
        <f>LOOKUP($A1500,'DATA SHEET'!$A$2:$A$253,'DATA SHEET'!$R$2:$R$253)</f>
        <v>YES</v>
      </c>
      <c r="K1500" t="str">
        <f>LOOKUP($A1500,'DATA SHEET'!$A$2:$A$253,'DATA SHEET'!$O$2:$O$253)</f>
        <v>Commercial</v>
      </c>
      <c r="L1500" t="s">
        <v>15</v>
      </c>
      <c r="M1500">
        <v>0</v>
      </c>
      <c r="N1500" t="s">
        <v>18</v>
      </c>
      <c r="O1500">
        <v>1.2509999999999999</v>
      </c>
    </row>
    <row r="1501" spans="1:15" x14ac:dyDescent="0.25">
      <c r="A1501" s="1" t="s">
        <v>73</v>
      </c>
      <c r="B1501" t="s">
        <v>75</v>
      </c>
      <c r="C1501" t="str">
        <f>LOOKUP(A1501,'DATA SHEET'!$A$2:$A$253,'DATA SHEET'!$E$2:$E$253)</f>
        <v>20227863</v>
      </c>
      <c r="D1501">
        <f>LOOKUP(A1501,'DATA SHEET'!$A$2:$A$253,'DATA SHEET'!$G$2:$G$253)</f>
        <v>8.5333333333333332</v>
      </c>
      <c r="E1501" t="str">
        <f>LOOKUP($A1501,'DATA SHEET'!$A$2:$A$253,'DATA SHEET'!$H$2:$H$253)</f>
        <v>43.114516</v>
      </c>
      <c r="F1501" t="str">
        <f>LOOKUP($A1501,'DATA SHEET'!$A$2:$A$253,'DATA SHEET'!$I$2:$I$253)</f>
        <v xml:space="preserve"> -79.113412</v>
      </c>
      <c r="G1501">
        <f>LOOKUP($A1501,'DATA SHEET'!$A$2:$A$253,'DATA SHEET'!$J$2:$J$253)</f>
        <v>20</v>
      </c>
      <c r="H1501" t="str">
        <f>LOOKUP($A1501,'DATA SHEET'!$A$2:$A$253,'DATA SHEET'!$K$2:$K$253)</f>
        <v>Partly Cloudy</v>
      </c>
      <c r="I1501" t="str">
        <f>LOOKUP($A1501,'DATA SHEET'!$A$2:$A$253,'DATA SHEET'!$T$2:$T$253)</f>
        <v>SMALL</v>
      </c>
      <c r="J1501" t="str">
        <f>LOOKUP($A1501,'DATA SHEET'!$A$2:$A$253,'DATA SHEET'!$R$2:$R$253)</f>
        <v>YES</v>
      </c>
      <c r="K1501" t="str">
        <f>LOOKUP($A1501,'DATA SHEET'!$A$2:$A$253,'DATA SHEET'!$O$2:$O$253)</f>
        <v>Commercial</v>
      </c>
      <c r="L1501" t="s">
        <v>15</v>
      </c>
      <c r="M1501">
        <v>0</v>
      </c>
      <c r="N1501" t="s">
        <v>18</v>
      </c>
      <c r="O1501">
        <v>2.262</v>
      </c>
    </row>
    <row r="1502" spans="1:15" x14ac:dyDescent="0.25">
      <c r="A1502" s="1" t="s">
        <v>73</v>
      </c>
      <c r="B1502" t="s">
        <v>75</v>
      </c>
      <c r="C1502" t="str">
        <f>LOOKUP(A1502,'DATA SHEET'!$A$2:$A$253,'DATA SHEET'!$E$2:$E$253)</f>
        <v>20227863</v>
      </c>
      <c r="D1502">
        <f>LOOKUP(A1502,'DATA SHEET'!$A$2:$A$253,'DATA SHEET'!$G$2:$G$253)</f>
        <v>8.5333333333333332</v>
      </c>
      <c r="E1502" t="str">
        <f>LOOKUP($A1502,'DATA SHEET'!$A$2:$A$253,'DATA SHEET'!$H$2:$H$253)</f>
        <v>43.114516</v>
      </c>
      <c r="F1502" t="str">
        <f>LOOKUP($A1502,'DATA SHEET'!$A$2:$A$253,'DATA SHEET'!$I$2:$I$253)</f>
        <v xml:space="preserve"> -79.113412</v>
      </c>
      <c r="G1502">
        <f>LOOKUP($A1502,'DATA SHEET'!$A$2:$A$253,'DATA SHEET'!$J$2:$J$253)</f>
        <v>20</v>
      </c>
      <c r="H1502" t="str">
        <f>LOOKUP($A1502,'DATA SHEET'!$A$2:$A$253,'DATA SHEET'!$K$2:$K$253)</f>
        <v>Partly Cloudy</v>
      </c>
      <c r="I1502" t="str">
        <f>LOOKUP($A1502,'DATA SHEET'!$A$2:$A$253,'DATA SHEET'!$T$2:$T$253)</f>
        <v>SMALL</v>
      </c>
      <c r="J1502" t="str">
        <f>LOOKUP($A1502,'DATA SHEET'!$A$2:$A$253,'DATA SHEET'!$R$2:$R$253)</f>
        <v>YES</v>
      </c>
      <c r="K1502" t="str">
        <f>LOOKUP($A1502,'DATA SHEET'!$A$2:$A$253,'DATA SHEET'!$O$2:$O$253)</f>
        <v>Commercial</v>
      </c>
      <c r="L1502" t="s">
        <v>15</v>
      </c>
      <c r="M1502">
        <v>0</v>
      </c>
      <c r="N1502" t="s">
        <v>18</v>
      </c>
      <c r="O1502">
        <v>1.494</v>
      </c>
    </row>
    <row r="1503" spans="1:15" x14ac:dyDescent="0.25">
      <c r="A1503" s="1" t="s">
        <v>73</v>
      </c>
      <c r="B1503" t="s">
        <v>75</v>
      </c>
      <c r="C1503" t="str">
        <f>LOOKUP(A1503,'DATA SHEET'!$A$2:$A$253,'DATA SHEET'!$E$2:$E$253)</f>
        <v>20227863</v>
      </c>
      <c r="D1503">
        <f>LOOKUP(A1503,'DATA SHEET'!$A$2:$A$253,'DATA SHEET'!$G$2:$G$253)</f>
        <v>8.5333333333333332</v>
      </c>
      <c r="E1503" t="str">
        <f>LOOKUP($A1503,'DATA SHEET'!$A$2:$A$253,'DATA SHEET'!$H$2:$H$253)</f>
        <v>43.114516</v>
      </c>
      <c r="F1503" t="str">
        <f>LOOKUP($A1503,'DATA SHEET'!$A$2:$A$253,'DATA SHEET'!$I$2:$I$253)</f>
        <v xml:space="preserve"> -79.113412</v>
      </c>
      <c r="G1503">
        <f>LOOKUP($A1503,'DATA SHEET'!$A$2:$A$253,'DATA SHEET'!$J$2:$J$253)</f>
        <v>20</v>
      </c>
      <c r="H1503" t="str">
        <f>LOOKUP($A1503,'DATA SHEET'!$A$2:$A$253,'DATA SHEET'!$K$2:$K$253)</f>
        <v>Partly Cloudy</v>
      </c>
      <c r="I1503" t="str">
        <f>LOOKUP($A1503,'DATA SHEET'!$A$2:$A$253,'DATA SHEET'!$T$2:$T$253)</f>
        <v>SMALL</v>
      </c>
      <c r="J1503" t="str">
        <f>LOOKUP($A1503,'DATA SHEET'!$A$2:$A$253,'DATA SHEET'!$R$2:$R$253)</f>
        <v>YES</v>
      </c>
      <c r="K1503" t="str">
        <f>LOOKUP($A1503,'DATA SHEET'!$A$2:$A$253,'DATA SHEET'!$O$2:$O$253)</f>
        <v>Commercial</v>
      </c>
      <c r="L1503" t="s">
        <v>15</v>
      </c>
      <c r="M1503">
        <v>0</v>
      </c>
      <c r="N1503" t="s">
        <v>18</v>
      </c>
      <c r="O1503">
        <v>1E-3</v>
      </c>
    </row>
    <row r="1504" spans="1:15" x14ac:dyDescent="0.25">
      <c r="A1504" s="1" t="s">
        <v>73</v>
      </c>
      <c r="B1504" t="s">
        <v>74</v>
      </c>
      <c r="C1504" t="str">
        <f>LOOKUP(A1504,'DATA SHEET'!$A$2:$A$253,'DATA SHEET'!$E$2:$E$253)</f>
        <v>20227863</v>
      </c>
      <c r="D1504">
        <f>LOOKUP(A1504,'DATA SHEET'!$A$2:$A$253,'DATA SHEET'!$G$2:$G$253)</f>
        <v>8.5333333333333332</v>
      </c>
      <c r="E1504" t="str">
        <f>LOOKUP($A1504,'DATA SHEET'!$A$2:$A$253,'DATA SHEET'!$H$2:$H$253)</f>
        <v>43.114516</v>
      </c>
      <c r="F1504" t="str">
        <f>LOOKUP($A1504,'DATA SHEET'!$A$2:$A$253,'DATA SHEET'!$I$2:$I$253)</f>
        <v xml:space="preserve"> -79.113412</v>
      </c>
      <c r="G1504">
        <f>LOOKUP($A1504,'DATA SHEET'!$A$2:$A$253,'DATA SHEET'!$J$2:$J$253)</f>
        <v>20</v>
      </c>
      <c r="H1504" t="str">
        <f>LOOKUP($A1504,'DATA SHEET'!$A$2:$A$253,'DATA SHEET'!$K$2:$K$253)</f>
        <v>Partly Cloudy</v>
      </c>
      <c r="I1504" t="str">
        <f>LOOKUP($A1504,'DATA SHEET'!$A$2:$A$253,'DATA SHEET'!$T$2:$T$253)</f>
        <v>SMALL</v>
      </c>
      <c r="J1504" t="str">
        <f>LOOKUP($A1504,'DATA SHEET'!$A$2:$A$253,'DATA SHEET'!$R$2:$R$253)</f>
        <v>YES</v>
      </c>
      <c r="K1504" t="str">
        <f>LOOKUP($A1504,'DATA SHEET'!$A$2:$A$253,'DATA SHEET'!$O$2:$O$253)</f>
        <v>Commercial</v>
      </c>
      <c r="L1504" t="s">
        <v>22</v>
      </c>
      <c r="M1504">
        <v>0</v>
      </c>
      <c r="N1504" t="s">
        <v>18</v>
      </c>
      <c r="O1504">
        <v>1.248</v>
      </c>
    </row>
    <row r="1505" spans="1:15" x14ac:dyDescent="0.25">
      <c r="A1505" s="1" t="s">
        <v>73</v>
      </c>
      <c r="B1505" t="s">
        <v>74</v>
      </c>
      <c r="C1505" t="str">
        <f>LOOKUP(A1505,'DATA SHEET'!$A$2:$A$253,'DATA SHEET'!$E$2:$E$253)</f>
        <v>20227863</v>
      </c>
      <c r="D1505">
        <f>LOOKUP(A1505,'DATA SHEET'!$A$2:$A$253,'DATA SHEET'!$G$2:$G$253)</f>
        <v>8.5333333333333332</v>
      </c>
      <c r="E1505" t="str">
        <f>LOOKUP($A1505,'DATA SHEET'!$A$2:$A$253,'DATA SHEET'!$H$2:$H$253)</f>
        <v>43.114516</v>
      </c>
      <c r="F1505" t="str">
        <f>LOOKUP($A1505,'DATA SHEET'!$A$2:$A$253,'DATA SHEET'!$I$2:$I$253)</f>
        <v xml:space="preserve"> -79.113412</v>
      </c>
      <c r="G1505">
        <f>LOOKUP($A1505,'DATA SHEET'!$A$2:$A$253,'DATA SHEET'!$J$2:$J$253)</f>
        <v>20</v>
      </c>
      <c r="H1505" t="str">
        <f>LOOKUP($A1505,'DATA SHEET'!$A$2:$A$253,'DATA SHEET'!$K$2:$K$253)</f>
        <v>Partly Cloudy</v>
      </c>
      <c r="I1505" t="str">
        <f>LOOKUP($A1505,'DATA SHEET'!$A$2:$A$253,'DATA SHEET'!$T$2:$T$253)</f>
        <v>SMALL</v>
      </c>
      <c r="J1505" t="str">
        <f>LOOKUP($A1505,'DATA SHEET'!$A$2:$A$253,'DATA SHEET'!$R$2:$R$253)</f>
        <v>YES</v>
      </c>
      <c r="K1505" t="str">
        <f>LOOKUP($A1505,'DATA SHEET'!$A$2:$A$253,'DATA SHEET'!$O$2:$O$253)</f>
        <v>Commercial</v>
      </c>
      <c r="L1505" t="s">
        <v>22</v>
      </c>
      <c r="M1505">
        <v>0</v>
      </c>
      <c r="N1505" t="s">
        <v>18</v>
      </c>
      <c r="O1505">
        <v>0.997</v>
      </c>
    </row>
    <row r="1506" spans="1:15" x14ac:dyDescent="0.25">
      <c r="A1506" s="1" t="s">
        <v>73</v>
      </c>
      <c r="B1506" t="s">
        <v>74</v>
      </c>
      <c r="C1506" t="str">
        <f>LOOKUP(A1506,'DATA SHEET'!$A$2:$A$253,'DATA SHEET'!$E$2:$E$253)</f>
        <v>20227863</v>
      </c>
      <c r="D1506">
        <f>LOOKUP(A1506,'DATA SHEET'!$A$2:$A$253,'DATA SHEET'!$G$2:$G$253)</f>
        <v>8.5333333333333332</v>
      </c>
      <c r="E1506" t="str">
        <f>LOOKUP($A1506,'DATA SHEET'!$A$2:$A$253,'DATA SHEET'!$H$2:$H$253)</f>
        <v>43.114516</v>
      </c>
      <c r="F1506" t="str">
        <f>LOOKUP($A1506,'DATA SHEET'!$A$2:$A$253,'DATA SHEET'!$I$2:$I$253)</f>
        <v xml:space="preserve"> -79.113412</v>
      </c>
      <c r="G1506">
        <f>LOOKUP($A1506,'DATA SHEET'!$A$2:$A$253,'DATA SHEET'!$J$2:$J$253)</f>
        <v>20</v>
      </c>
      <c r="H1506" t="str">
        <f>LOOKUP($A1506,'DATA SHEET'!$A$2:$A$253,'DATA SHEET'!$K$2:$K$253)</f>
        <v>Partly Cloudy</v>
      </c>
      <c r="I1506" t="str">
        <f>LOOKUP($A1506,'DATA SHEET'!$A$2:$A$253,'DATA SHEET'!$T$2:$T$253)</f>
        <v>SMALL</v>
      </c>
      <c r="J1506" t="str">
        <f>LOOKUP($A1506,'DATA SHEET'!$A$2:$A$253,'DATA SHEET'!$R$2:$R$253)</f>
        <v>YES</v>
      </c>
      <c r="K1506" t="str">
        <f>LOOKUP($A1506,'DATA SHEET'!$A$2:$A$253,'DATA SHEET'!$O$2:$O$253)</f>
        <v>Commercial</v>
      </c>
      <c r="L1506" t="s">
        <v>22</v>
      </c>
      <c r="M1506">
        <v>0</v>
      </c>
      <c r="N1506" t="s">
        <v>18</v>
      </c>
      <c r="O1506">
        <v>1.4990000000000001</v>
      </c>
    </row>
    <row r="1507" spans="1:15" x14ac:dyDescent="0.25">
      <c r="A1507" s="1" t="s">
        <v>73</v>
      </c>
      <c r="B1507" t="s">
        <v>74</v>
      </c>
      <c r="C1507" t="str">
        <f>LOOKUP(A1507,'DATA SHEET'!$A$2:$A$253,'DATA SHEET'!$E$2:$E$253)</f>
        <v>20227863</v>
      </c>
      <c r="D1507">
        <f>LOOKUP(A1507,'DATA SHEET'!$A$2:$A$253,'DATA SHEET'!$G$2:$G$253)</f>
        <v>8.5333333333333332</v>
      </c>
      <c r="E1507" t="str">
        <f>LOOKUP($A1507,'DATA SHEET'!$A$2:$A$253,'DATA SHEET'!$H$2:$H$253)</f>
        <v>43.114516</v>
      </c>
      <c r="F1507" t="str">
        <f>LOOKUP($A1507,'DATA SHEET'!$A$2:$A$253,'DATA SHEET'!$I$2:$I$253)</f>
        <v xml:space="preserve"> -79.113412</v>
      </c>
      <c r="G1507">
        <f>LOOKUP($A1507,'DATA SHEET'!$A$2:$A$253,'DATA SHEET'!$J$2:$J$253)</f>
        <v>20</v>
      </c>
      <c r="H1507" t="str">
        <f>LOOKUP($A1507,'DATA SHEET'!$A$2:$A$253,'DATA SHEET'!$K$2:$K$253)</f>
        <v>Partly Cloudy</v>
      </c>
      <c r="I1507" t="str">
        <f>LOOKUP($A1507,'DATA SHEET'!$A$2:$A$253,'DATA SHEET'!$T$2:$T$253)</f>
        <v>SMALL</v>
      </c>
      <c r="J1507" t="str">
        <f>LOOKUP($A1507,'DATA SHEET'!$A$2:$A$253,'DATA SHEET'!$R$2:$R$253)</f>
        <v>YES</v>
      </c>
      <c r="K1507" t="str">
        <f>LOOKUP($A1507,'DATA SHEET'!$A$2:$A$253,'DATA SHEET'!$O$2:$O$253)</f>
        <v>Commercial</v>
      </c>
      <c r="L1507" t="s">
        <v>22</v>
      </c>
      <c r="M1507">
        <v>0</v>
      </c>
      <c r="N1507" t="s">
        <v>18</v>
      </c>
      <c r="O1507">
        <v>2</v>
      </c>
    </row>
    <row r="1508" spans="1:15" x14ac:dyDescent="0.25">
      <c r="A1508" s="1" t="s">
        <v>73</v>
      </c>
      <c r="B1508" t="s">
        <v>74</v>
      </c>
      <c r="C1508" t="str">
        <f>LOOKUP(A1508,'DATA SHEET'!$A$2:$A$253,'DATA SHEET'!$E$2:$E$253)</f>
        <v>20227863</v>
      </c>
      <c r="D1508">
        <f>LOOKUP(A1508,'DATA SHEET'!$A$2:$A$253,'DATA SHEET'!$G$2:$G$253)</f>
        <v>8.5333333333333332</v>
      </c>
      <c r="E1508" t="str">
        <f>LOOKUP($A1508,'DATA SHEET'!$A$2:$A$253,'DATA SHEET'!$H$2:$H$253)</f>
        <v>43.114516</v>
      </c>
      <c r="F1508" t="str">
        <f>LOOKUP($A1508,'DATA SHEET'!$A$2:$A$253,'DATA SHEET'!$I$2:$I$253)</f>
        <v xml:space="preserve"> -79.113412</v>
      </c>
      <c r="G1508">
        <f>LOOKUP($A1508,'DATA SHEET'!$A$2:$A$253,'DATA SHEET'!$J$2:$J$253)</f>
        <v>20</v>
      </c>
      <c r="H1508" t="str">
        <f>LOOKUP($A1508,'DATA SHEET'!$A$2:$A$253,'DATA SHEET'!$K$2:$K$253)</f>
        <v>Partly Cloudy</v>
      </c>
      <c r="I1508" t="str">
        <f>LOOKUP($A1508,'DATA SHEET'!$A$2:$A$253,'DATA SHEET'!$T$2:$T$253)</f>
        <v>SMALL</v>
      </c>
      <c r="J1508" t="str">
        <f>LOOKUP($A1508,'DATA SHEET'!$A$2:$A$253,'DATA SHEET'!$R$2:$R$253)</f>
        <v>YES</v>
      </c>
      <c r="K1508" t="str">
        <f>LOOKUP($A1508,'DATA SHEET'!$A$2:$A$253,'DATA SHEET'!$O$2:$O$253)</f>
        <v>Commercial</v>
      </c>
      <c r="L1508" t="s">
        <v>22</v>
      </c>
      <c r="M1508">
        <v>0</v>
      </c>
      <c r="N1508" t="s">
        <v>18</v>
      </c>
      <c r="O1508">
        <v>1.998</v>
      </c>
    </row>
    <row r="1509" spans="1:15" x14ac:dyDescent="0.25">
      <c r="A1509" s="1" t="s">
        <v>73</v>
      </c>
      <c r="B1509" t="s">
        <v>74</v>
      </c>
      <c r="C1509" t="str">
        <f>LOOKUP(A1509,'DATA SHEET'!$A$2:$A$253,'DATA SHEET'!$E$2:$E$253)</f>
        <v>20227863</v>
      </c>
      <c r="D1509">
        <f>LOOKUP(A1509,'DATA SHEET'!$A$2:$A$253,'DATA SHEET'!$G$2:$G$253)</f>
        <v>8.5333333333333332</v>
      </c>
      <c r="E1509" t="str">
        <f>LOOKUP($A1509,'DATA SHEET'!$A$2:$A$253,'DATA SHEET'!$H$2:$H$253)</f>
        <v>43.114516</v>
      </c>
      <c r="F1509" t="str">
        <f>LOOKUP($A1509,'DATA SHEET'!$A$2:$A$253,'DATA SHEET'!$I$2:$I$253)</f>
        <v xml:space="preserve"> -79.113412</v>
      </c>
      <c r="G1509">
        <f>LOOKUP($A1509,'DATA SHEET'!$A$2:$A$253,'DATA SHEET'!$J$2:$J$253)</f>
        <v>20</v>
      </c>
      <c r="H1509" t="str">
        <f>LOOKUP($A1509,'DATA SHEET'!$A$2:$A$253,'DATA SHEET'!$K$2:$K$253)</f>
        <v>Partly Cloudy</v>
      </c>
      <c r="I1509" t="str">
        <f>LOOKUP($A1509,'DATA SHEET'!$A$2:$A$253,'DATA SHEET'!$T$2:$T$253)</f>
        <v>SMALL</v>
      </c>
      <c r="J1509" t="str">
        <f>LOOKUP($A1509,'DATA SHEET'!$A$2:$A$253,'DATA SHEET'!$R$2:$R$253)</f>
        <v>YES</v>
      </c>
      <c r="K1509" t="str">
        <f>LOOKUP($A1509,'DATA SHEET'!$A$2:$A$253,'DATA SHEET'!$O$2:$O$253)</f>
        <v>Commercial</v>
      </c>
      <c r="L1509" t="s">
        <v>22</v>
      </c>
      <c r="M1509">
        <v>0</v>
      </c>
      <c r="N1509" t="s">
        <v>18</v>
      </c>
      <c r="O1509">
        <v>2.9769999999999999</v>
      </c>
    </row>
    <row r="1510" spans="1:15" x14ac:dyDescent="0.25">
      <c r="A1510" s="1" t="s">
        <v>73</v>
      </c>
      <c r="B1510" t="s">
        <v>74</v>
      </c>
      <c r="C1510" t="str">
        <f>LOOKUP(A1510,'DATA SHEET'!$A$2:$A$253,'DATA SHEET'!$E$2:$E$253)</f>
        <v>20227863</v>
      </c>
      <c r="D1510">
        <f>LOOKUP(A1510,'DATA SHEET'!$A$2:$A$253,'DATA SHEET'!$G$2:$G$253)</f>
        <v>8.5333333333333332</v>
      </c>
      <c r="E1510" t="str">
        <f>LOOKUP($A1510,'DATA SHEET'!$A$2:$A$253,'DATA SHEET'!$H$2:$H$253)</f>
        <v>43.114516</v>
      </c>
      <c r="F1510" t="str">
        <f>LOOKUP($A1510,'DATA SHEET'!$A$2:$A$253,'DATA SHEET'!$I$2:$I$253)</f>
        <v xml:space="preserve"> -79.113412</v>
      </c>
      <c r="G1510">
        <f>LOOKUP($A1510,'DATA SHEET'!$A$2:$A$253,'DATA SHEET'!$J$2:$J$253)</f>
        <v>20</v>
      </c>
      <c r="H1510" t="str">
        <f>LOOKUP($A1510,'DATA SHEET'!$A$2:$A$253,'DATA SHEET'!$K$2:$K$253)</f>
        <v>Partly Cloudy</v>
      </c>
      <c r="I1510" t="str">
        <f>LOOKUP($A1510,'DATA SHEET'!$A$2:$A$253,'DATA SHEET'!$T$2:$T$253)</f>
        <v>SMALL</v>
      </c>
      <c r="J1510" t="str">
        <f>LOOKUP($A1510,'DATA SHEET'!$A$2:$A$253,'DATA SHEET'!$R$2:$R$253)</f>
        <v>YES</v>
      </c>
      <c r="K1510" t="str">
        <f>LOOKUP($A1510,'DATA SHEET'!$A$2:$A$253,'DATA SHEET'!$O$2:$O$253)</f>
        <v>Commercial</v>
      </c>
      <c r="L1510" t="s">
        <v>22</v>
      </c>
      <c r="M1510">
        <v>0</v>
      </c>
      <c r="N1510" t="s">
        <v>18</v>
      </c>
      <c r="O1510">
        <v>1.7450000000000001</v>
      </c>
    </row>
    <row r="1511" spans="1:15" x14ac:dyDescent="0.25">
      <c r="A1511" s="1" t="s">
        <v>73</v>
      </c>
      <c r="B1511" t="s">
        <v>74</v>
      </c>
      <c r="C1511" t="str">
        <f>LOOKUP(A1511,'DATA SHEET'!$A$2:$A$253,'DATA SHEET'!$E$2:$E$253)</f>
        <v>20227863</v>
      </c>
      <c r="D1511">
        <f>LOOKUP(A1511,'DATA SHEET'!$A$2:$A$253,'DATA SHEET'!$G$2:$G$253)</f>
        <v>8.5333333333333332</v>
      </c>
      <c r="E1511" t="str">
        <f>LOOKUP($A1511,'DATA SHEET'!$A$2:$A$253,'DATA SHEET'!$H$2:$H$253)</f>
        <v>43.114516</v>
      </c>
      <c r="F1511" t="str">
        <f>LOOKUP($A1511,'DATA SHEET'!$A$2:$A$253,'DATA SHEET'!$I$2:$I$253)</f>
        <v xml:space="preserve"> -79.113412</v>
      </c>
      <c r="G1511">
        <f>LOOKUP($A1511,'DATA SHEET'!$A$2:$A$253,'DATA SHEET'!$J$2:$J$253)</f>
        <v>20</v>
      </c>
      <c r="H1511" t="str">
        <f>LOOKUP($A1511,'DATA SHEET'!$A$2:$A$253,'DATA SHEET'!$K$2:$K$253)</f>
        <v>Partly Cloudy</v>
      </c>
      <c r="I1511" t="str">
        <f>LOOKUP($A1511,'DATA SHEET'!$A$2:$A$253,'DATA SHEET'!$T$2:$T$253)</f>
        <v>SMALL</v>
      </c>
      <c r="J1511" t="str">
        <f>LOOKUP($A1511,'DATA SHEET'!$A$2:$A$253,'DATA SHEET'!$R$2:$R$253)</f>
        <v>YES</v>
      </c>
      <c r="K1511" t="str">
        <f>LOOKUP($A1511,'DATA SHEET'!$A$2:$A$253,'DATA SHEET'!$O$2:$O$253)</f>
        <v>Commercial</v>
      </c>
      <c r="L1511" t="s">
        <v>22</v>
      </c>
      <c r="M1511">
        <v>0</v>
      </c>
      <c r="N1511" t="s">
        <v>18</v>
      </c>
      <c r="O1511">
        <v>1.7649999999999999</v>
      </c>
    </row>
    <row r="1512" spans="1:15" x14ac:dyDescent="0.25">
      <c r="A1512" s="1" t="s">
        <v>73</v>
      </c>
      <c r="B1512" t="s">
        <v>74</v>
      </c>
      <c r="C1512" t="str">
        <f>LOOKUP(A1512,'DATA SHEET'!$A$2:$A$253,'DATA SHEET'!$E$2:$E$253)</f>
        <v>20227863</v>
      </c>
      <c r="D1512">
        <f>LOOKUP(A1512,'DATA SHEET'!$A$2:$A$253,'DATA SHEET'!$G$2:$G$253)</f>
        <v>8.5333333333333332</v>
      </c>
      <c r="E1512" t="str">
        <f>LOOKUP($A1512,'DATA SHEET'!$A$2:$A$253,'DATA SHEET'!$H$2:$H$253)</f>
        <v>43.114516</v>
      </c>
      <c r="F1512" t="str">
        <f>LOOKUP($A1512,'DATA SHEET'!$A$2:$A$253,'DATA SHEET'!$I$2:$I$253)</f>
        <v xml:space="preserve"> -79.113412</v>
      </c>
      <c r="G1512">
        <f>LOOKUP($A1512,'DATA SHEET'!$A$2:$A$253,'DATA SHEET'!$J$2:$J$253)</f>
        <v>20</v>
      </c>
      <c r="H1512" t="str">
        <f>LOOKUP($A1512,'DATA SHEET'!$A$2:$A$253,'DATA SHEET'!$K$2:$K$253)</f>
        <v>Partly Cloudy</v>
      </c>
      <c r="I1512" t="str">
        <f>LOOKUP($A1512,'DATA SHEET'!$A$2:$A$253,'DATA SHEET'!$T$2:$T$253)</f>
        <v>SMALL</v>
      </c>
      <c r="J1512" t="str">
        <f>LOOKUP($A1512,'DATA SHEET'!$A$2:$A$253,'DATA SHEET'!$R$2:$R$253)</f>
        <v>YES</v>
      </c>
      <c r="K1512" t="str">
        <f>LOOKUP($A1512,'DATA SHEET'!$A$2:$A$253,'DATA SHEET'!$O$2:$O$253)</f>
        <v>Commercial</v>
      </c>
      <c r="L1512" t="s">
        <v>22</v>
      </c>
      <c r="M1512">
        <v>0</v>
      </c>
      <c r="N1512" t="s">
        <v>18</v>
      </c>
      <c r="O1512">
        <v>1.006</v>
      </c>
    </row>
    <row r="1513" spans="1:15" x14ac:dyDescent="0.25">
      <c r="A1513" s="1" t="s">
        <v>73</v>
      </c>
      <c r="B1513" t="s">
        <v>74</v>
      </c>
      <c r="C1513" t="str">
        <f>LOOKUP(A1513,'DATA SHEET'!$A$2:$A$253,'DATA SHEET'!$E$2:$E$253)</f>
        <v>20227863</v>
      </c>
      <c r="D1513">
        <f>LOOKUP(A1513,'DATA SHEET'!$A$2:$A$253,'DATA SHEET'!$G$2:$G$253)</f>
        <v>8.5333333333333332</v>
      </c>
      <c r="E1513" t="str">
        <f>LOOKUP($A1513,'DATA SHEET'!$A$2:$A$253,'DATA SHEET'!$H$2:$H$253)</f>
        <v>43.114516</v>
      </c>
      <c r="F1513" t="str">
        <f>LOOKUP($A1513,'DATA SHEET'!$A$2:$A$253,'DATA SHEET'!$I$2:$I$253)</f>
        <v xml:space="preserve"> -79.113412</v>
      </c>
      <c r="G1513">
        <f>LOOKUP($A1513,'DATA SHEET'!$A$2:$A$253,'DATA SHEET'!$J$2:$J$253)</f>
        <v>20</v>
      </c>
      <c r="H1513" t="str">
        <f>LOOKUP($A1513,'DATA SHEET'!$A$2:$A$253,'DATA SHEET'!$K$2:$K$253)</f>
        <v>Partly Cloudy</v>
      </c>
      <c r="I1513" t="str">
        <f>LOOKUP($A1513,'DATA SHEET'!$A$2:$A$253,'DATA SHEET'!$T$2:$T$253)</f>
        <v>SMALL</v>
      </c>
      <c r="J1513" t="str">
        <f>LOOKUP($A1513,'DATA SHEET'!$A$2:$A$253,'DATA SHEET'!$R$2:$R$253)</f>
        <v>YES</v>
      </c>
      <c r="K1513" t="str">
        <f>LOOKUP($A1513,'DATA SHEET'!$A$2:$A$253,'DATA SHEET'!$O$2:$O$253)</f>
        <v>Commercial</v>
      </c>
      <c r="L1513" t="s">
        <v>22</v>
      </c>
      <c r="M1513">
        <v>0</v>
      </c>
      <c r="N1513" t="s">
        <v>18</v>
      </c>
      <c r="O1513">
        <v>1.74</v>
      </c>
    </row>
    <row r="1514" spans="1:15" x14ac:dyDescent="0.25">
      <c r="A1514" s="1" t="s">
        <v>73</v>
      </c>
      <c r="B1514" t="s">
        <v>74</v>
      </c>
      <c r="C1514" t="str">
        <f>LOOKUP(A1514,'DATA SHEET'!$A$2:$A$253,'DATA SHEET'!$E$2:$E$253)</f>
        <v>20227863</v>
      </c>
      <c r="D1514">
        <f>LOOKUP(A1514,'DATA SHEET'!$A$2:$A$253,'DATA SHEET'!$G$2:$G$253)</f>
        <v>8.5333333333333332</v>
      </c>
      <c r="E1514" t="str">
        <f>LOOKUP($A1514,'DATA SHEET'!$A$2:$A$253,'DATA SHEET'!$H$2:$H$253)</f>
        <v>43.114516</v>
      </c>
      <c r="F1514" t="str">
        <f>LOOKUP($A1514,'DATA SHEET'!$A$2:$A$253,'DATA SHEET'!$I$2:$I$253)</f>
        <v xml:space="preserve"> -79.113412</v>
      </c>
      <c r="G1514">
        <f>LOOKUP($A1514,'DATA SHEET'!$A$2:$A$253,'DATA SHEET'!$J$2:$J$253)</f>
        <v>20</v>
      </c>
      <c r="H1514" t="str">
        <f>LOOKUP($A1514,'DATA SHEET'!$A$2:$A$253,'DATA SHEET'!$K$2:$K$253)</f>
        <v>Partly Cloudy</v>
      </c>
      <c r="I1514" t="str">
        <f>LOOKUP($A1514,'DATA SHEET'!$A$2:$A$253,'DATA SHEET'!$T$2:$T$253)</f>
        <v>SMALL</v>
      </c>
      <c r="J1514" t="str">
        <f>LOOKUP($A1514,'DATA SHEET'!$A$2:$A$253,'DATA SHEET'!$R$2:$R$253)</f>
        <v>YES</v>
      </c>
      <c r="K1514" t="str">
        <f>LOOKUP($A1514,'DATA SHEET'!$A$2:$A$253,'DATA SHEET'!$O$2:$O$253)</f>
        <v>Commercial</v>
      </c>
      <c r="L1514" t="s">
        <v>22</v>
      </c>
      <c r="M1514">
        <v>0</v>
      </c>
      <c r="N1514" t="s">
        <v>18</v>
      </c>
      <c r="O1514">
        <v>5.0010000000000003</v>
      </c>
    </row>
    <row r="1515" spans="1:15" x14ac:dyDescent="0.25">
      <c r="A1515" s="1" t="s">
        <v>73</v>
      </c>
      <c r="B1515" t="s">
        <v>74</v>
      </c>
      <c r="C1515" t="str">
        <f>LOOKUP(A1515,'DATA SHEET'!$A$2:$A$253,'DATA SHEET'!$E$2:$E$253)</f>
        <v>20227863</v>
      </c>
      <c r="D1515">
        <f>LOOKUP(A1515,'DATA SHEET'!$A$2:$A$253,'DATA SHEET'!$G$2:$G$253)</f>
        <v>8.5333333333333332</v>
      </c>
      <c r="E1515" t="str">
        <f>LOOKUP($A1515,'DATA SHEET'!$A$2:$A$253,'DATA SHEET'!$H$2:$H$253)</f>
        <v>43.114516</v>
      </c>
      <c r="F1515" t="str">
        <f>LOOKUP($A1515,'DATA SHEET'!$A$2:$A$253,'DATA SHEET'!$I$2:$I$253)</f>
        <v xml:space="preserve"> -79.113412</v>
      </c>
      <c r="G1515">
        <f>LOOKUP($A1515,'DATA SHEET'!$A$2:$A$253,'DATA SHEET'!$J$2:$J$253)</f>
        <v>20</v>
      </c>
      <c r="H1515" t="str">
        <f>LOOKUP($A1515,'DATA SHEET'!$A$2:$A$253,'DATA SHEET'!$K$2:$K$253)</f>
        <v>Partly Cloudy</v>
      </c>
      <c r="I1515" t="str">
        <f>LOOKUP($A1515,'DATA SHEET'!$A$2:$A$253,'DATA SHEET'!$T$2:$T$253)</f>
        <v>SMALL</v>
      </c>
      <c r="J1515" t="str">
        <f>LOOKUP($A1515,'DATA SHEET'!$A$2:$A$253,'DATA SHEET'!$R$2:$R$253)</f>
        <v>YES</v>
      </c>
      <c r="K1515" t="str">
        <f>LOOKUP($A1515,'DATA SHEET'!$A$2:$A$253,'DATA SHEET'!$O$2:$O$253)</f>
        <v>Commercial</v>
      </c>
      <c r="L1515" t="s">
        <v>22</v>
      </c>
      <c r="M1515">
        <v>0</v>
      </c>
      <c r="N1515" t="s">
        <v>18</v>
      </c>
      <c r="O1515">
        <v>1.734</v>
      </c>
    </row>
    <row r="1516" spans="1:15" x14ac:dyDescent="0.25">
      <c r="A1516" s="1" t="s">
        <v>73</v>
      </c>
      <c r="B1516" t="s">
        <v>74</v>
      </c>
      <c r="C1516" t="str">
        <f>LOOKUP(A1516,'DATA SHEET'!$A$2:$A$253,'DATA SHEET'!$E$2:$E$253)</f>
        <v>20227863</v>
      </c>
      <c r="D1516">
        <f>LOOKUP(A1516,'DATA SHEET'!$A$2:$A$253,'DATA SHEET'!$G$2:$G$253)</f>
        <v>8.5333333333333332</v>
      </c>
      <c r="E1516" t="str">
        <f>LOOKUP($A1516,'DATA SHEET'!$A$2:$A$253,'DATA SHEET'!$H$2:$H$253)</f>
        <v>43.114516</v>
      </c>
      <c r="F1516" t="str">
        <f>LOOKUP($A1516,'DATA SHEET'!$A$2:$A$253,'DATA SHEET'!$I$2:$I$253)</f>
        <v xml:space="preserve"> -79.113412</v>
      </c>
      <c r="G1516">
        <f>LOOKUP($A1516,'DATA SHEET'!$A$2:$A$253,'DATA SHEET'!$J$2:$J$253)</f>
        <v>20</v>
      </c>
      <c r="H1516" t="str">
        <f>LOOKUP($A1516,'DATA SHEET'!$A$2:$A$253,'DATA SHEET'!$K$2:$K$253)</f>
        <v>Partly Cloudy</v>
      </c>
      <c r="I1516" t="str">
        <f>LOOKUP($A1516,'DATA SHEET'!$A$2:$A$253,'DATA SHEET'!$T$2:$T$253)</f>
        <v>SMALL</v>
      </c>
      <c r="J1516" t="str">
        <f>LOOKUP($A1516,'DATA SHEET'!$A$2:$A$253,'DATA SHEET'!$R$2:$R$253)</f>
        <v>YES</v>
      </c>
      <c r="K1516" t="str">
        <f>LOOKUP($A1516,'DATA SHEET'!$A$2:$A$253,'DATA SHEET'!$O$2:$O$253)</f>
        <v>Commercial</v>
      </c>
      <c r="L1516" t="s">
        <v>22</v>
      </c>
      <c r="M1516">
        <v>0</v>
      </c>
      <c r="N1516" t="s">
        <v>18</v>
      </c>
      <c r="O1516">
        <v>1.4990000000000001</v>
      </c>
    </row>
    <row r="1517" spans="1:15" x14ac:dyDescent="0.25">
      <c r="A1517" s="1" t="s">
        <v>73</v>
      </c>
      <c r="B1517" t="s">
        <v>74</v>
      </c>
      <c r="C1517" t="str">
        <f>LOOKUP(A1517,'DATA SHEET'!$A$2:$A$253,'DATA SHEET'!$E$2:$E$253)</f>
        <v>20227863</v>
      </c>
      <c r="D1517">
        <f>LOOKUP(A1517,'DATA SHEET'!$A$2:$A$253,'DATA SHEET'!$G$2:$G$253)</f>
        <v>8.5333333333333332</v>
      </c>
      <c r="E1517" t="str">
        <f>LOOKUP($A1517,'DATA SHEET'!$A$2:$A$253,'DATA SHEET'!$H$2:$H$253)</f>
        <v>43.114516</v>
      </c>
      <c r="F1517" t="str">
        <f>LOOKUP($A1517,'DATA SHEET'!$A$2:$A$253,'DATA SHEET'!$I$2:$I$253)</f>
        <v xml:space="preserve"> -79.113412</v>
      </c>
      <c r="G1517">
        <f>LOOKUP($A1517,'DATA SHEET'!$A$2:$A$253,'DATA SHEET'!$J$2:$J$253)</f>
        <v>20</v>
      </c>
      <c r="H1517" t="str">
        <f>LOOKUP($A1517,'DATA SHEET'!$A$2:$A$253,'DATA SHEET'!$K$2:$K$253)</f>
        <v>Partly Cloudy</v>
      </c>
      <c r="I1517" t="str">
        <f>LOOKUP($A1517,'DATA SHEET'!$A$2:$A$253,'DATA SHEET'!$T$2:$T$253)</f>
        <v>SMALL</v>
      </c>
      <c r="J1517" t="str">
        <f>LOOKUP($A1517,'DATA SHEET'!$A$2:$A$253,'DATA SHEET'!$R$2:$R$253)</f>
        <v>YES</v>
      </c>
      <c r="K1517" t="str">
        <f>LOOKUP($A1517,'DATA SHEET'!$A$2:$A$253,'DATA SHEET'!$O$2:$O$253)</f>
        <v>Commercial</v>
      </c>
      <c r="L1517" t="s">
        <v>22</v>
      </c>
      <c r="M1517">
        <v>0</v>
      </c>
      <c r="N1517" t="s">
        <v>18</v>
      </c>
      <c r="O1517">
        <v>1.5009999999999999</v>
      </c>
    </row>
    <row r="1518" spans="1:15" x14ac:dyDescent="0.25">
      <c r="A1518" s="1" t="s">
        <v>73</v>
      </c>
      <c r="B1518" t="s">
        <v>74</v>
      </c>
      <c r="C1518" t="str">
        <f>LOOKUP(A1518,'DATA SHEET'!$A$2:$A$253,'DATA SHEET'!$E$2:$E$253)</f>
        <v>20227863</v>
      </c>
      <c r="D1518">
        <f>LOOKUP(A1518,'DATA SHEET'!$A$2:$A$253,'DATA SHEET'!$G$2:$G$253)</f>
        <v>8.5333333333333332</v>
      </c>
      <c r="E1518" t="str">
        <f>LOOKUP($A1518,'DATA SHEET'!$A$2:$A$253,'DATA SHEET'!$H$2:$H$253)</f>
        <v>43.114516</v>
      </c>
      <c r="F1518" t="str">
        <f>LOOKUP($A1518,'DATA SHEET'!$A$2:$A$253,'DATA SHEET'!$I$2:$I$253)</f>
        <v xml:space="preserve"> -79.113412</v>
      </c>
      <c r="G1518">
        <f>LOOKUP($A1518,'DATA SHEET'!$A$2:$A$253,'DATA SHEET'!$J$2:$J$253)</f>
        <v>20</v>
      </c>
      <c r="H1518" t="str">
        <f>LOOKUP($A1518,'DATA SHEET'!$A$2:$A$253,'DATA SHEET'!$K$2:$K$253)</f>
        <v>Partly Cloudy</v>
      </c>
      <c r="I1518" t="str">
        <f>LOOKUP($A1518,'DATA SHEET'!$A$2:$A$253,'DATA SHEET'!$T$2:$T$253)</f>
        <v>SMALL</v>
      </c>
      <c r="J1518" t="str">
        <f>LOOKUP($A1518,'DATA SHEET'!$A$2:$A$253,'DATA SHEET'!$R$2:$R$253)</f>
        <v>YES</v>
      </c>
      <c r="K1518" t="str">
        <f>LOOKUP($A1518,'DATA SHEET'!$A$2:$A$253,'DATA SHEET'!$O$2:$O$253)</f>
        <v>Commercial</v>
      </c>
      <c r="L1518" t="s">
        <v>22</v>
      </c>
      <c r="M1518">
        <v>0</v>
      </c>
      <c r="N1518" t="s">
        <v>18</v>
      </c>
      <c r="O1518">
        <v>2.504</v>
      </c>
    </row>
    <row r="1519" spans="1:15" x14ac:dyDescent="0.25">
      <c r="A1519" s="1" t="s">
        <v>73</v>
      </c>
      <c r="B1519" t="s">
        <v>74</v>
      </c>
      <c r="C1519" t="str">
        <f>LOOKUP(A1519,'DATA SHEET'!$A$2:$A$253,'DATA SHEET'!$E$2:$E$253)</f>
        <v>20227863</v>
      </c>
      <c r="D1519">
        <f>LOOKUP(A1519,'DATA SHEET'!$A$2:$A$253,'DATA SHEET'!$G$2:$G$253)</f>
        <v>8.5333333333333332</v>
      </c>
      <c r="E1519" t="str">
        <f>LOOKUP($A1519,'DATA SHEET'!$A$2:$A$253,'DATA SHEET'!$H$2:$H$253)</f>
        <v>43.114516</v>
      </c>
      <c r="F1519" t="str">
        <f>LOOKUP($A1519,'DATA SHEET'!$A$2:$A$253,'DATA SHEET'!$I$2:$I$253)</f>
        <v xml:space="preserve"> -79.113412</v>
      </c>
      <c r="G1519">
        <f>LOOKUP($A1519,'DATA SHEET'!$A$2:$A$253,'DATA SHEET'!$J$2:$J$253)</f>
        <v>20</v>
      </c>
      <c r="H1519" t="str">
        <f>LOOKUP($A1519,'DATA SHEET'!$A$2:$A$253,'DATA SHEET'!$K$2:$K$253)</f>
        <v>Partly Cloudy</v>
      </c>
      <c r="I1519" t="str">
        <f>LOOKUP($A1519,'DATA SHEET'!$A$2:$A$253,'DATA SHEET'!$T$2:$T$253)</f>
        <v>SMALL</v>
      </c>
      <c r="J1519" t="str">
        <f>LOOKUP($A1519,'DATA SHEET'!$A$2:$A$253,'DATA SHEET'!$R$2:$R$253)</f>
        <v>YES</v>
      </c>
      <c r="K1519" t="str">
        <f>LOOKUP($A1519,'DATA SHEET'!$A$2:$A$253,'DATA SHEET'!$O$2:$O$253)</f>
        <v>Commercial</v>
      </c>
      <c r="L1519" t="s">
        <v>22</v>
      </c>
      <c r="M1519">
        <v>0</v>
      </c>
      <c r="N1519" t="s">
        <v>18</v>
      </c>
      <c r="O1519">
        <v>1.7410000000000001</v>
      </c>
    </row>
    <row r="1520" spans="1:15" x14ac:dyDescent="0.25">
      <c r="A1520" s="1" t="s">
        <v>73</v>
      </c>
      <c r="B1520" t="s">
        <v>74</v>
      </c>
      <c r="C1520" t="str">
        <f>LOOKUP(A1520,'DATA SHEET'!$A$2:$A$253,'DATA SHEET'!$E$2:$E$253)</f>
        <v>20227863</v>
      </c>
      <c r="D1520">
        <f>LOOKUP(A1520,'DATA SHEET'!$A$2:$A$253,'DATA SHEET'!$G$2:$G$253)</f>
        <v>8.5333333333333332</v>
      </c>
      <c r="E1520" t="str">
        <f>LOOKUP($A1520,'DATA SHEET'!$A$2:$A$253,'DATA SHEET'!$H$2:$H$253)</f>
        <v>43.114516</v>
      </c>
      <c r="F1520" t="str">
        <f>LOOKUP($A1520,'DATA SHEET'!$A$2:$A$253,'DATA SHEET'!$I$2:$I$253)</f>
        <v xml:space="preserve"> -79.113412</v>
      </c>
      <c r="G1520">
        <f>LOOKUP($A1520,'DATA SHEET'!$A$2:$A$253,'DATA SHEET'!$J$2:$J$253)</f>
        <v>20</v>
      </c>
      <c r="H1520" t="str">
        <f>LOOKUP($A1520,'DATA SHEET'!$A$2:$A$253,'DATA SHEET'!$K$2:$K$253)</f>
        <v>Partly Cloudy</v>
      </c>
      <c r="I1520" t="str">
        <f>LOOKUP($A1520,'DATA SHEET'!$A$2:$A$253,'DATA SHEET'!$T$2:$T$253)</f>
        <v>SMALL</v>
      </c>
      <c r="J1520" t="str">
        <f>LOOKUP($A1520,'DATA SHEET'!$A$2:$A$253,'DATA SHEET'!$R$2:$R$253)</f>
        <v>YES</v>
      </c>
      <c r="K1520" t="str">
        <f>LOOKUP($A1520,'DATA SHEET'!$A$2:$A$253,'DATA SHEET'!$O$2:$O$253)</f>
        <v>Commercial</v>
      </c>
      <c r="L1520" t="s">
        <v>22</v>
      </c>
      <c r="M1520">
        <v>0</v>
      </c>
      <c r="N1520" t="s">
        <v>18</v>
      </c>
      <c r="O1520">
        <v>1</v>
      </c>
    </row>
    <row r="1521" spans="1:15" x14ac:dyDescent="0.25">
      <c r="A1521" s="1" t="s">
        <v>73</v>
      </c>
      <c r="B1521" t="s">
        <v>74</v>
      </c>
      <c r="C1521" t="str">
        <f>LOOKUP(A1521,'DATA SHEET'!$A$2:$A$253,'DATA SHEET'!$E$2:$E$253)</f>
        <v>20227863</v>
      </c>
      <c r="D1521">
        <f>LOOKUP(A1521,'DATA SHEET'!$A$2:$A$253,'DATA SHEET'!$G$2:$G$253)</f>
        <v>8.5333333333333332</v>
      </c>
      <c r="E1521" t="str">
        <f>LOOKUP($A1521,'DATA SHEET'!$A$2:$A$253,'DATA SHEET'!$H$2:$H$253)</f>
        <v>43.114516</v>
      </c>
      <c r="F1521" t="str">
        <f>LOOKUP($A1521,'DATA SHEET'!$A$2:$A$253,'DATA SHEET'!$I$2:$I$253)</f>
        <v xml:space="preserve"> -79.113412</v>
      </c>
      <c r="G1521">
        <f>LOOKUP($A1521,'DATA SHEET'!$A$2:$A$253,'DATA SHEET'!$J$2:$J$253)</f>
        <v>20</v>
      </c>
      <c r="H1521" t="str">
        <f>LOOKUP($A1521,'DATA SHEET'!$A$2:$A$253,'DATA SHEET'!$K$2:$K$253)</f>
        <v>Partly Cloudy</v>
      </c>
      <c r="I1521" t="str">
        <f>LOOKUP($A1521,'DATA SHEET'!$A$2:$A$253,'DATA SHEET'!$T$2:$T$253)</f>
        <v>SMALL</v>
      </c>
      <c r="J1521" t="str">
        <f>LOOKUP($A1521,'DATA SHEET'!$A$2:$A$253,'DATA SHEET'!$R$2:$R$253)</f>
        <v>YES</v>
      </c>
      <c r="K1521" t="str">
        <f>LOOKUP($A1521,'DATA SHEET'!$A$2:$A$253,'DATA SHEET'!$O$2:$O$253)</f>
        <v>Commercial</v>
      </c>
      <c r="L1521" t="s">
        <v>22</v>
      </c>
      <c r="M1521">
        <v>0</v>
      </c>
      <c r="N1521" t="s">
        <v>18</v>
      </c>
      <c r="O1521">
        <v>0.75800000000000001</v>
      </c>
    </row>
    <row r="1522" spans="1:15" x14ac:dyDescent="0.25">
      <c r="A1522" s="1" t="s">
        <v>73</v>
      </c>
      <c r="B1522" t="s">
        <v>74</v>
      </c>
      <c r="C1522" t="str">
        <f>LOOKUP(A1522,'DATA SHEET'!$A$2:$A$253,'DATA SHEET'!$E$2:$E$253)</f>
        <v>20227863</v>
      </c>
      <c r="D1522">
        <f>LOOKUP(A1522,'DATA SHEET'!$A$2:$A$253,'DATA SHEET'!$G$2:$G$253)</f>
        <v>8.5333333333333332</v>
      </c>
      <c r="E1522" t="str">
        <f>LOOKUP($A1522,'DATA SHEET'!$A$2:$A$253,'DATA SHEET'!$H$2:$H$253)</f>
        <v>43.114516</v>
      </c>
      <c r="F1522" t="str">
        <f>LOOKUP($A1522,'DATA SHEET'!$A$2:$A$253,'DATA SHEET'!$I$2:$I$253)</f>
        <v xml:space="preserve"> -79.113412</v>
      </c>
      <c r="G1522">
        <f>LOOKUP($A1522,'DATA SHEET'!$A$2:$A$253,'DATA SHEET'!$J$2:$J$253)</f>
        <v>20</v>
      </c>
      <c r="H1522" t="str">
        <f>LOOKUP($A1522,'DATA SHEET'!$A$2:$A$253,'DATA SHEET'!$K$2:$K$253)</f>
        <v>Partly Cloudy</v>
      </c>
      <c r="I1522" t="str">
        <f>LOOKUP($A1522,'DATA SHEET'!$A$2:$A$253,'DATA SHEET'!$T$2:$T$253)</f>
        <v>SMALL</v>
      </c>
      <c r="J1522" t="str">
        <f>LOOKUP($A1522,'DATA SHEET'!$A$2:$A$253,'DATA SHEET'!$R$2:$R$253)</f>
        <v>YES</v>
      </c>
      <c r="K1522" t="str">
        <f>LOOKUP($A1522,'DATA SHEET'!$A$2:$A$253,'DATA SHEET'!$O$2:$O$253)</f>
        <v>Commercial</v>
      </c>
      <c r="L1522" t="s">
        <v>22</v>
      </c>
      <c r="M1522">
        <v>0</v>
      </c>
      <c r="N1522" t="s">
        <v>18</v>
      </c>
      <c r="O1522">
        <v>1.738</v>
      </c>
    </row>
    <row r="1523" spans="1:15" x14ac:dyDescent="0.25">
      <c r="A1523" s="1" t="s">
        <v>73</v>
      </c>
      <c r="B1523" t="s">
        <v>74</v>
      </c>
      <c r="C1523" t="str">
        <f>LOOKUP(A1523,'DATA SHEET'!$A$2:$A$253,'DATA SHEET'!$E$2:$E$253)</f>
        <v>20227863</v>
      </c>
      <c r="D1523">
        <f>LOOKUP(A1523,'DATA SHEET'!$A$2:$A$253,'DATA SHEET'!$G$2:$G$253)</f>
        <v>8.5333333333333332</v>
      </c>
      <c r="E1523" t="str">
        <f>LOOKUP($A1523,'DATA SHEET'!$A$2:$A$253,'DATA SHEET'!$H$2:$H$253)</f>
        <v>43.114516</v>
      </c>
      <c r="F1523" t="str">
        <f>LOOKUP($A1523,'DATA SHEET'!$A$2:$A$253,'DATA SHEET'!$I$2:$I$253)</f>
        <v xml:space="preserve"> -79.113412</v>
      </c>
      <c r="G1523">
        <f>LOOKUP($A1523,'DATA SHEET'!$A$2:$A$253,'DATA SHEET'!$J$2:$J$253)</f>
        <v>20</v>
      </c>
      <c r="H1523" t="str">
        <f>LOOKUP($A1523,'DATA SHEET'!$A$2:$A$253,'DATA SHEET'!$K$2:$K$253)</f>
        <v>Partly Cloudy</v>
      </c>
      <c r="I1523" t="str">
        <f>LOOKUP($A1523,'DATA SHEET'!$A$2:$A$253,'DATA SHEET'!$T$2:$T$253)</f>
        <v>SMALL</v>
      </c>
      <c r="J1523" t="str">
        <f>LOOKUP($A1523,'DATA SHEET'!$A$2:$A$253,'DATA SHEET'!$R$2:$R$253)</f>
        <v>YES</v>
      </c>
      <c r="K1523" t="str">
        <f>LOOKUP($A1523,'DATA SHEET'!$A$2:$A$253,'DATA SHEET'!$O$2:$O$253)</f>
        <v>Commercial</v>
      </c>
      <c r="L1523" t="s">
        <v>22</v>
      </c>
      <c r="M1523">
        <v>0</v>
      </c>
      <c r="N1523" t="s">
        <v>18</v>
      </c>
      <c r="O1523">
        <v>3.504</v>
      </c>
    </row>
    <row r="1524" spans="1:15" x14ac:dyDescent="0.25">
      <c r="A1524" s="1" t="s">
        <v>73</v>
      </c>
      <c r="B1524" t="s">
        <v>74</v>
      </c>
      <c r="C1524" t="str">
        <f>LOOKUP(A1524,'DATA SHEET'!$A$2:$A$253,'DATA SHEET'!$E$2:$E$253)</f>
        <v>20227863</v>
      </c>
      <c r="D1524">
        <f>LOOKUP(A1524,'DATA SHEET'!$A$2:$A$253,'DATA SHEET'!$G$2:$G$253)</f>
        <v>8.5333333333333332</v>
      </c>
      <c r="E1524" t="str">
        <f>LOOKUP($A1524,'DATA SHEET'!$A$2:$A$253,'DATA SHEET'!$H$2:$H$253)</f>
        <v>43.114516</v>
      </c>
      <c r="F1524" t="str">
        <f>LOOKUP($A1524,'DATA SHEET'!$A$2:$A$253,'DATA SHEET'!$I$2:$I$253)</f>
        <v xml:space="preserve"> -79.113412</v>
      </c>
      <c r="G1524">
        <f>LOOKUP($A1524,'DATA SHEET'!$A$2:$A$253,'DATA SHEET'!$J$2:$J$253)</f>
        <v>20</v>
      </c>
      <c r="H1524" t="str">
        <f>LOOKUP($A1524,'DATA SHEET'!$A$2:$A$253,'DATA SHEET'!$K$2:$K$253)</f>
        <v>Partly Cloudy</v>
      </c>
      <c r="I1524" t="str">
        <f>LOOKUP($A1524,'DATA SHEET'!$A$2:$A$253,'DATA SHEET'!$T$2:$T$253)</f>
        <v>SMALL</v>
      </c>
      <c r="J1524" t="str">
        <f>LOOKUP($A1524,'DATA SHEET'!$A$2:$A$253,'DATA SHEET'!$R$2:$R$253)</f>
        <v>YES</v>
      </c>
      <c r="K1524" t="str">
        <f>LOOKUP($A1524,'DATA SHEET'!$A$2:$A$253,'DATA SHEET'!$O$2:$O$253)</f>
        <v>Commercial</v>
      </c>
      <c r="L1524" t="s">
        <v>22</v>
      </c>
      <c r="M1524">
        <v>0</v>
      </c>
      <c r="N1524" t="s">
        <v>18</v>
      </c>
      <c r="O1524">
        <v>1.7509999999999999</v>
      </c>
    </row>
    <row r="1525" spans="1:15" x14ac:dyDescent="0.25">
      <c r="A1525" s="1" t="s">
        <v>73</v>
      </c>
      <c r="B1525" t="s">
        <v>74</v>
      </c>
      <c r="C1525" t="str">
        <f>LOOKUP(A1525,'DATA SHEET'!$A$2:$A$253,'DATA SHEET'!$E$2:$E$253)</f>
        <v>20227863</v>
      </c>
      <c r="D1525">
        <f>LOOKUP(A1525,'DATA SHEET'!$A$2:$A$253,'DATA SHEET'!$G$2:$G$253)</f>
        <v>8.5333333333333332</v>
      </c>
      <c r="E1525" t="str">
        <f>LOOKUP($A1525,'DATA SHEET'!$A$2:$A$253,'DATA SHEET'!$H$2:$H$253)</f>
        <v>43.114516</v>
      </c>
      <c r="F1525" t="str">
        <f>LOOKUP($A1525,'DATA SHEET'!$A$2:$A$253,'DATA SHEET'!$I$2:$I$253)</f>
        <v xml:space="preserve"> -79.113412</v>
      </c>
      <c r="G1525">
        <f>LOOKUP($A1525,'DATA SHEET'!$A$2:$A$253,'DATA SHEET'!$J$2:$J$253)</f>
        <v>20</v>
      </c>
      <c r="H1525" t="str">
        <f>LOOKUP($A1525,'DATA SHEET'!$A$2:$A$253,'DATA SHEET'!$K$2:$K$253)</f>
        <v>Partly Cloudy</v>
      </c>
      <c r="I1525" t="str">
        <f>LOOKUP($A1525,'DATA SHEET'!$A$2:$A$253,'DATA SHEET'!$T$2:$T$253)</f>
        <v>SMALL</v>
      </c>
      <c r="J1525" t="str">
        <f>LOOKUP($A1525,'DATA SHEET'!$A$2:$A$253,'DATA SHEET'!$R$2:$R$253)</f>
        <v>YES</v>
      </c>
      <c r="K1525" t="str">
        <f>LOOKUP($A1525,'DATA SHEET'!$A$2:$A$253,'DATA SHEET'!$O$2:$O$253)</f>
        <v>Commercial</v>
      </c>
      <c r="L1525" t="s">
        <v>22</v>
      </c>
      <c r="M1525">
        <v>0</v>
      </c>
      <c r="N1525" t="s">
        <v>16</v>
      </c>
      <c r="O1525">
        <v>0.153</v>
      </c>
    </row>
    <row r="1526" spans="1:15" x14ac:dyDescent="0.25">
      <c r="A1526" s="1" t="s">
        <v>73</v>
      </c>
      <c r="B1526" t="s">
        <v>74</v>
      </c>
      <c r="C1526" t="str">
        <f>LOOKUP(A1526,'DATA SHEET'!$A$2:$A$253,'DATA SHEET'!$E$2:$E$253)</f>
        <v>20227863</v>
      </c>
      <c r="D1526">
        <f>LOOKUP(A1526,'DATA SHEET'!$A$2:$A$253,'DATA SHEET'!$G$2:$G$253)</f>
        <v>8.5333333333333332</v>
      </c>
      <c r="E1526" t="str">
        <f>LOOKUP($A1526,'DATA SHEET'!$A$2:$A$253,'DATA SHEET'!$H$2:$H$253)</f>
        <v>43.114516</v>
      </c>
      <c r="F1526" t="str">
        <f>LOOKUP($A1526,'DATA SHEET'!$A$2:$A$253,'DATA SHEET'!$I$2:$I$253)</f>
        <v xml:space="preserve"> -79.113412</v>
      </c>
      <c r="G1526">
        <f>LOOKUP($A1526,'DATA SHEET'!$A$2:$A$253,'DATA SHEET'!$J$2:$J$253)</f>
        <v>20</v>
      </c>
      <c r="H1526" t="str">
        <f>LOOKUP($A1526,'DATA SHEET'!$A$2:$A$253,'DATA SHEET'!$K$2:$K$253)</f>
        <v>Partly Cloudy</v>
      </c>
      <c r="I1526" t="str">
        <f>LOOKUP($A1526,'DATA SHEET'!$A$2:$A$253,'DATA SHEET'!$T$2:$T$253)</f>
        <v>SMALL</v>
      </c>
      <c r="J1526" t="str">
        <f>LOOKUP($A1526,'DATA SHEET'!$A$2:$A$253,'DATA SHEET'!$R$2:$R$253)</f>
        <v>YES</v>
      </c>
      <c r="K1526" t="str">
        <f>LOOKUP($A1526,'DATA SHEET'!$A$2:$A$253,'DATA SHEET'!$O$2:$O$253)</f>
        <v>Commercial</v>
      </c>
      <c r="L1526" t="s">
        <v>22</v>
      </c>
      <c r="M1526">
        <v>0</v>
      </c>
      <c r="N1526" t="s">
        <v>16</v>
      </c>
      <c r="O1526">
        <v>3.4990000000000001</v>
      </c>
    </row>
    <row r="1527" spans="1:15" x14ac:dyDescent="0.25">
      <c r="A1527" s="1" t="s">
        <v>73</v>
      </c>
      <c r="B1527" t="s">
        <v>74</v>
      </c>
      <c r="C1527" t="str">
        <f>LOOKUP(A1527,'DATA SHEET'!$A$2:$A$253,'DATA SHEET'!$E$2:$E$253)</f>
        <v>20227863</v>
      </c>
      <c r="D1527">
        <f>LOOKUP(A1527,'DATA SHEET'!$A$2:$A$253,'DATA SHEET'!$G$2:$G$253)</f>
        <v>8.5333333333333332</v>
      </c>
      <c r="E1527" t="str">
        <f>LOOKUP($A1527,'DATA SHEET'!$A$2:$A$253,'DATA SHEET'!$H$2:$H$253)</f>
        <v>43.114516</v>
      </c>
      <c r="F1527" t="str">
        <f>LOOKUP($A1527,'DATA SHEET'!$A$2:$A$253,'DATA SHEET'!$I$2:$I$253)</f>
        <v xml:space="preserve"> -79.113412</v>
      </c>
      <c r="G1527">
        <f>LOOKUP($A1527,'DATA SHEET'!$A$2:$A$253,'DATA SHEET'!$J$2:$J$253)</f>
        <v>20</v>
      </c>
      <c r="H1527" t="str">
        <f>LOOKUP($A1527,'DATA SHEET'!$A$2:$A$253,'DATA SHEET'!$K$2:$K$253)</f>
        <v>Partly Cloudy</v>
      </c>
      <c r="I1527" t="str">
        <f>LOOKUP($A1527,'DATA SHEET'!$A$2:$A$253,'DATA SHEET'!$T$2:$T$253)</f>
        <v>SMALL</v>
      </c>
      <c r="J1527" t="str">
        <f>LOOKUP($A1527,'DATA SHEET'!$A$2:$A$253,'DATA SHEET'!$R$2:$R$253)</f>
        <v>YES</v>
      </c>
      <c r="K1527" t="str">
        <f>LOOKUP($A1527,'DATA SHEET'!$A$2:$A$253,'DATA SHEET'!$O$2:$O$253)</f>
        <v>Commercial</v>
      </c>
      <c r="L1527" t="s">
        <v>22</v>
      </c>
      <c r="M1527">
        <v>0</v>
      </c>
      <c r="N1527" t="s">
        <v>16</v>
      </c>
      <c r="O1527">
        <v>1.2490000000000001</v>
      </c>
    </row>
    <row r="1528" spans="1:15" x14ac:dyDescent="0.25">
      <c r="A1528" s="1" t="s">
        <v>73</v>
      </c>
      <c r="B1528" t="s">
        <v>74</v>
      </c>
      <c r="C1528" t="str">
        <f>LOOKUP(A1528,'DATA SHEET'!$A$2:$A$253,'DATA SHEET'!$E$2:$E$253)</f>
        <v>20227863</v>
      </c>
      <c r="D1528">
        <f>LOOKUP(A1528,'DATA SHEET'!$A$2:$A$253,'DATA SHEET'!$G$2:$G$253)</f>
        <v>8.5333333333333332</v>
      </c>
      <c r="E1528" t="str">
        <f>LOOKUP($A1528,'DATA SHEET'!$A$2:$A$253,'DATA SHEET'!$H$2:$H$253)</f>
        <v>43.114516</v>
      </c>
      <c r="F1528" t="str">
        <f>LOOKUP($A1528,'DATA SHEET'!$A$2:$A$253,'DATA SHEET'!$I$2:$I$253)</f>
        <v xml:space="preserve"> -79.113412</v>
      </c>
      <c r="G1528">
        <f>LOOKUP($A1528,'DATA SHEET'!$A$2:$A$253,'DATA SHEET'!$J$2:$J$253)</f>
        <v>20</v>
      </c>
      <c r="H1528" t="str">
        <f>LOOKUP($A1528,'DATA SHEET'!$A$2:$A$253,'DATA SHEET'!$K$2:$K$253)</f>
        <v>Partly Cloudy</v>
      </c>
      <c r="I1528" t="str">
        <f>LOOKUP($A1528,'DATA SHEET'!$A$2:$A$253,'DATA SHEET'!$T$2:$T$253)</f>
        <v>SMALL</v>
      </c>
      <c r="J1528" t="str">
        <f>LOOKUP($A1528,'DATA SHEET'!$A$2:$A$253,'DATA SHEET'!$R$2:$R$253)</f>
        <v>YES</v>
      </c>
      <c r="K1528" t="str">
        <f>LOOKUP($A1528,'DATA SHEET'!$A$2:$A$253,'DATA SHEET'!$O$2:$O$253)</f>
        <v>Commercial</v>
      </c>
      <c r="L1528" t="s">
        <v>22</v>
      </c>
      <c r="M1528">
        <v>0</v>
      </c>
      <c r="N1528" t="s">
        <v>16</v>
      </c>
      <c r="O1528">
        <v>0.248</v>
      </c>
    </row>
    <row r="1529" spans="1:15" x14ac:dyDescent="0.25">
      <c r="A1529" s="1" t="s">
        <v>73</v>
      </c>
      <c r="B1529" t="s">
        <v>74</v>
      </c>
      <c r="C1529" t="str">
        <f>LOOKUP(A1529,'DATA SHEET'!$A$2:$A$253,'DATA SHEET'!$E$2:$E$253)</f>
        <v>20227863</v>
      </c>
      <c r="D1529">
        <f>LOOKUP(A1529,'DATA SHEET'!$A$2:$A$253,'DATA SHEET'!$G$2:$G$253)</f>
        <v>8.5333333333333332</v>
      </c>
      <c r="E1529" t="str">
        <f>LOOKUP($A1529,'DATA SHEET'!$A$2:$A$253,'DATA SHEET'!$H$2:$H$253)</f>
        <v>43.114516</v>
      </c>
      <c r="F1529" t="str">
        <f>LOOKUP($A1529,'DATA SHEET'!$A$2:$A$253,'DATA SHEET'!$I$2:$I$253)</f>
        <v xml:space="preserve"> -79.113412</v>
      </c>
      <c r="G1529">
        <f>LOOKUP($A1529,'DATA SHEET'!$A$2:$A$253,'DATA SHEET'!$J$2:$J$253)</f>
        <v>20</v>
      </c>
      <c r="H1529" t="str">
        <f>LOOKUP($A1529,'DATA SHEET'!$A$2:$A$253,'DATA SHEET'!$K$2:$K$253)</f>
        <v>Partly Cloudy</v>
      </c>
      <c r="I1529" t="str">
        <f>LOOKUP($A1529,'DATA SHEET'!$A$2:$A$253,'DATA SHEET'!$T$2:$T$253)</f>
        <v>SMALL</v>
      </c>
      <c r="J1529" t="str">
        <f>LOOKUP($A1529,'DATA SHEET'!$A$2:$A$253,'DATA SHEET'!$R$2:$R$253)</f>
        <v>YES</v>
      </c>
      <c r="K1529" t="str">
        <f>LOOKUP($A1529,'DATA SHEET'!$A$2:$A$253,'DATA SHEET'!$O$2:$O$253)</f>
        <v>Commercial</v>
      </c>
      <c r="L1529" t="s">
        <v>22</v>
      </c>
      <c r="M1529">
        <v>0</v>
      </c>
      <c r="N1529" t="s">
        <v>16</v>
      </c>
      <c r="O1529">
        <v>0.501</v>
      </c>
    </row>
    <row r="1530" spans="1:15" x14ac:dyDescent="0.25">
      <c r="A1530" s="1" t="s">
        <v>73</v>
      </c>
      <c r="B1530" t="s">
        <v>74</v>
      </c>
      <c r="C1530" t="str">
        <f>LOOKUP(A1530,'DATA SHEET'!$A$2:$A$253,'DATA SHEET'!$E$2:$E$253)</f>
        <v>20227863</v>
      </c>
      <c r="D1530">
        <f>LOOKUP(A1530,'DATA SHEET'!$A$2:$A$253,'DATA SHEET'!$G$2:$G$253)</f>
        <v>8.5333333333333332</v>
      </c>
      <c r="E1530" t="str">
        <f>LOOKUP($A1530,'DATA SHEET'!$A$2:$A$253,'DATA SHEET'!$H$2:$H$253)</f>
        <v>43.114516</v>
      </c>
      <c r="F1530" t="str">
        <f>LOOKUP($A1530,'DATA SHEET'!$A$2:$A$253,'DATA SHEET'!$I$2:$I$253)</f>
        <v xml:space="preserve"> -79.113412</v>
      </c>
      <c r="G1530">
        <f>LOOKUP($A1530,'DATA SHEET'!$A$2:$A$253,'DATA SHEET'!$J$2:$J$253)</f>
        <v>20</v>
      </c>
      <c r="H1530" t="str">
        <f>LOOKUP($A1530,'DATA SHEET'!$A$2:$A$253,'DATA SHEET'!$K$2:$K$253)</f>
        <v>Partly Cloudy</v>
      </c>
      <c r="I1530" t="str">
        <f>LOOKUP($A1530,'DATA SHEET'!$A$2:$A$253,'DATA SHEET'!$T$2:$T$253)</f>
        <v>SMALL</v>
      </c>
      <c r="J1530" t="str">
        <f>LOOKUP($A1530,'DATA SHEET'!$A$2:$A$253,'DATA SHEET'!$R$2:$R$253)</f>
        <v>YES</v>
      </c>
      <c r="K1530" t="str">
        <f>LOOKUP($A1530,'DATA SHEET'!$A$2:$A$253,'DATA SHEET'!$O$2:$O$253)</f>
        <v>Commercial</v>
      </c>
      <c r="L1530" t="s">
        <v>22</v>
      </c>
      <c r="M1530">
        <v>0</v>
      </c>
      <c r="N1530" t="s">
        <v>16</v>
      </c>
      <c r="O1530">
        <v>0.77</v>
      </c>
    </row>
    <row r="1531" spans="1:15" x14ac:dyDescent="0.25">
      <c r="A1531" s="1" t="s">
        <v>73</v>
      </c>
      <c r="B1531" t="s">
        <v>74</v>
      </c>
      <c r="C1531" t="str">
        <f>LOOKUP(A1531,'DATA SHEET'!$A$2:$A$253,'DATA SHEET'!$E$2:$E$253)</f>
        <v>20227863</v>
      </c>
      <c r="D1531">
        <f>LOOKUP(A1531,'DATA SHEET'!$A$2:$A$253,'DATA SHEET'!$G$2:$G$253)</f>
        <v>8.5333333333333332</v>
      </c>
      <c r="E1531" t="str">
        <f>LOOKUP($A1531,'DATA SHEET'!$A$2:$A$253,'DATA SHEET'!$H$2:$H$253)</f>
        <v>43.114516</v>
      </c>
      <c r="F1531" t="str">
        <f>LOOKUP($A1531,'DATA SHEET'!$A$2:$A$253,'DATA SHEET'!$I$2:$I$253)</f>
        <v xml:space="preserve"> -79.113412</v>
      </c>
      <c r="G1531">
        <f>LOOKUP($A1531,'DATA SHEET'!$A$2:$A$253,'DATA SHEET'!$J$2:$J$253)</f>
        <v>20</v>
      </c>
      <c r="H1531" t="str">
        <f>LOOKUP($A1531,'DATA SHEET'!$A$2:$A$253,'DATA SHEET'!$K$2:$K$253)</f>
        <v>Partly Cloudy</v>
      </c>
      <c r="I1531" t="str">
        <f>LOOKUP($A1531,'DATA SHEET'!$A$2:$A$253,'DATA SHEET'!$T$2:$T$253)</f>
        <v>SMALL</v>
      </c>
      <c r="J1531" t="str">
        <f>LOOKUP($A1531,'DATA SHEET'!$A$2:$A$253,'DATA SHEET'!$R$2:$R$253)</f>
        <v>YES</v>
      </c>
      <c r="K1531" t="str">
        <f>LOOKUP($A1531,'DATA SHEET'!$A$2:$A$253,'DATA SHEET'!$O$2:$O$253)</f>
        <v>Commercial</v>
      </c>
      <c r="L1531" t="s">
        <v>22</v>
      </c>
      <c r="M1531">
        <v>0</v>
      </c>
      <c r="N1531" t="s">
        <v>16</v>
      </c>
      <c r="O1531">
        <v>0.502</v>
      </c>
    </row>
    <row r="1532" spans="1:15" x14ac:dyDescent="0.25">
      <c r="A1532" s="1" t="s">
        <v>73</v>
      </c>
      <c r="B1532" t="s">
        <v>74</v>
      </c>
      <c r="C1532" t="str">
        <f>LOOKUP(A1532,'DATA SHEET'!$A$2:$A$253,'DATA SHEET'!$E$2:$E$253)</f>
        <v>20227863</v>
      </c>
      <c r="D1532">
        <f>LOOKUP(A1532,'DATA SHEET'!$A$2:$A$253,'DATA SHEET'!$G$2:$G$253)</f>
        <v>8.5333333333333332</v>
      </c>
      <c r="E1532" t="str">
        <f>LOOKUP($A1532,'DATA SHEET'!$A$2:$A$253,'DATA SHEET'!$H$2:$H$253)</f>
        <v>43.114516</v>
      </c>
      <c r="F1532" t="str">
        <f>LOOKUP($A1532,'DATA SHEET'!$A$2:$A$253,'DATA SHEET'!$I$2:$I$253)</f>
        <v xml:space="preserve"> -79.113412</v>
      </c>
      <c r="G1532">
        <f>LOOKUP($A1532,'DATA SHEET'!$A$2:$A$253,'DATA SHEET'!$J$2:$J$253)</f>
        <v>20</v>
      </c>
      <c r="H1532" t="str">
        <f>LOOKUP($A1532,'DATA SHEET'!$A$2:$A$253,'DATA SHEET'!$K$2:$K$253)</f>
        <v>Partly Cloudy</v>
      </c>
      <c r="I1532" t="str">
        <f>LOOKUP($A1532,'DATA SHEET'!$A$2:$A$253,'DATA SHEET'!$T$2:$T$253)</f>
        <v>SMALL</v>
      </c>
      <c r="J1532" t="str">
        <f>LOOKUP($A1532,'DATA SHEET'!$A$2:$A$253,'DATA SHEET'!$R$2:$R$253)</f>
        <v>YES</v>
      </c>
      <c r="K1532" t="str">
        <f>LOOKUP($A1532,'DATA SHEET'!$A$2:$A$253,'DATA SHEET'!$O$2:$O$253)</f>
        <v>Commercial</v>
      </c>
      <c r="L1532" t="s">
        <v>22</v>
      </c>
      <c r="M1532">
        <v>0</v>
      </c>
      <c r="N1532" t="s">
        <v>16</v>
      </c>
      <c r="O1532">
        <v>1.51</v>
      </c>
    </row>
    <row r="1533" spans="1:15" x14ac:dyDescent="0.25">
      <c r="A1533" s="1" t="s">
        <v>73</v>
      </c>
      <c r="B1533" t="s">
        <v>74</v>
      </c>
      <c r="C1533" t="str">
        <f>LOOKUP(A1533,'DATA SHEET'!$A$2:$A$253,'DATA SHEET'!$E$2:$E$253)</f>
        <v>20227863</v>
      </c>
      <c r="D1533">
        <f>LOOKUP(A1533,'DATA SHEET'!$A$2:$A$253,'DATA SHEET'!$G$2:$G$253)</f>
        <v>8.5333333333333332</v>
      </c>
      <c r="E1533" t="str">
        <f>LOOKUP($A1533,'DATA SHEET'!$A$2:$A$253,'DATA SHEET'!$H$2:$H$253)</f>
        <v>43.114516</v>
      </c>
      <c r="F1533" t="str">
        <f>LOOKUP($A1533,'DATA SHEET'!$A$2:$A$253,'DATA SHEET'!$I$2:$I$253)</f>
        <v xml:space="preserve"> -79.113412</v>
      </c>
      <c r="G1533">
        <f>LOOKUP($A1533,'DATA SHEET'!$A$2:$A$253,'DATA SHEET'!$J$2:$J$253)</f>
        <v>20</v>
      </c>
      <c r="H1533" t="str">
        <f>LOOKUP($A1533,'DATA SHEET'!$A$2:$A$253,'DATA SHEET'!$K$2:$K$253)</f>
        <v>Partly Cloudy</v>
      </c>
      <c r="I1533" t="str">
        <f>LOOKUP($A1533,'DATA SHEET'!$A$2:$A$253,'DATA SHEET'!$T$2:$T$253)</f>
        <v>SMALL</v>
      </c>
      <c r="J1533" t="str">
        <f>LOOKUP($A1533,'DATA SHEET'!$A$2:$A$253,'DATA SHEET'!$R$2:$R$253)</f>
        <v>YES</v>
      </c>
      <c r="K1533" t="str">
        <f>LOOKUP($A1533,'DATA SHEET'!$A$2:$A$253,'DATA SHEET'!$O$2:$O$253)</f>
        <v>Commercial</v>
      </c>
      <c r="L1533" t="s">
        <v>22</v>
      </c>
      <c r="M1533">
        <v>0</v>
      </c>
      <c r="N1533" t="s">
        <v>16</v>
      </c>
      <c r="O1533">
        <v>0.72899999999999998</v>
      </c>
    </row>
    <row r="1534" spans="1:15" x14ac:dyDescent="0.25">
      <c r="A1534" s="1" t="s">
        <v>73</v>
      </c>
      <c r="B1534" t="s">
        <v>74</v>
      </c>
      <c r="C1534" t="str">
        <f>LOOKUP(A1534,'DATA SHEET'!$A$2:$A$253,'DATA SHEET'!$E$2:$E$253)</f>
        <v>20227863</v>
      </c>
      <c r="D1534">
        <f>LOOKUP(A1534,'DATA SHEET'!$A$2:$A$253,'DATA SHEET'!$G$2:$G$253)</f>
        <v>8.5333333333333332</v>
      </c>
      <c r="E1534" t="str">
        <f>LOOKUP($A1534,'DATA SHEET'!$A$2:$A$253,'DATA SHEET'!$H$2:$H$253)</f>
        <v>43.114516</v>
      </c>
      <c r="F1534" t="str">
        <f>LOOKUP($A1534,'DATA SHEET'!$A$2:$A$253,'DATA SHEET'!$I$2:$I$253)</f>
        <v xml:space="preserve"> -79.113412</v>
      </c>
      <c r="G1534">
        <f>LOOKUP($A1534,'DATA SHEET'!$A$2:$A$253,'DATA SHEET'!$J$2:$J$253)</f>
        <v>20</v>
      </c>
      <c r="H1534" t="str">
        <f>LOOKUP($A1534,'DATA SHEET'!$A$2:$A$253,'DATA SHEET'!$K$2:$K$253)</f>
        <v>Partly Cloudy</v>
      </c>
      <c r="I1534" t="str">
        <f>LOOKUP($A1534,'DATA SHEET'!$A$2:$A$253,'DATA SHEET'!$T$2:$T$253)</f>
        <v>SMALL</v>
      </c>
      <c r="J1534" t="str">
        <f>LOOKUP($A1534,'DATA SHEET'!$A$2:$A$253,'DATA SHEET'!$R$2:$R$253)</f>
        <v>YES</v>
      </c>
      <c r="K1534" t="str">
        <f>LOOKUP($A1534,'DATA SHEET'!$A$2:$A$253,'DATA SHEET'!$O$2:$O$253)</f>
        <v>Commercial</v>
      </c>
      <c r="L1534" t="s">
        <v>22</v>
      </c>
      <c r="M1534">
        <v>0</v>
      </c>
      <c r="N1534" t="s">
        <v>16</v>
      </c>
      <c r="O1534">
        <v>1.754</v>
      </c>
    </row>
    <row r="1535" spans="1:15" x14ac:dyDescent="0.25">
      <c r="A1535" s="1" t="s">
        <v>73</v>
      </c>
      <c r="B1535" t="s">
        <v>74</v>
      </c>
      <c r="C1535" t="str">
        <f>LOOKUP(A1535,'DATA SHEET'!$A$2:$A$253,'DATA SHEET'!$E$2:$E$253)</f>
        <v>20227863</v>
      </c>
      <c r="D1535">
        <f>LOOKUP(A1535,'DATA SHEET'!$A$2:$A$253,'DATA SHEET'!$G$2:$G$253)</f>
        <v>8.5333333333333332</v>
      </c>
      <c r="E1535" t="str">
        <f>LOOKUP($A1535,'DATA SHEET'!$A$2:$A$253,'DATA SHEET'!$H$2:$H$253)</f>
        <v>43.114516</v>
      </c>
      <c r="F1535" t="str">
        <f>LOOKUP($A1535,'DATA SHEET'!$A$2:$A$253,'DATA SHEET'!$I$2:$I$253)</f>
        <v xml:space="preserve"> -79.113412</v>
      </c>
      <c r="G1535">
        <f>LOOKUP($A1535,'DATA SHEET'!$A$2:$A$253,'DATA SHEET'!$J$2:$J$253)</f>
        <v>20</v>
      </c>
      <c r="H1535" t="str">
        <f>LOOKUP($A1535,'DATA SHEET'!$A$2:$A$253,'DATA SHEET'!$K$2:$K$253)</f>
        <v>Partly Cloudy</v>
      </c>
      <c r="I1535" t="str">
        <f>LOOKUP($A1535,'DATA SHEET'!$A$2:$A$253,'DATA SHEET'!$T$2:$T$253)</f>
        <v>SMALL</v>
      </c>
      <c r="J1535" t="str">
        <f>LOOKUP($A1535,'DATA SHEET'!$A$2:$A$253,'DATA SHEET'!$R$2:$R$253)</f>
        <v>YES</v>
      </c>
      <c r="K1535" t="str">
        <f>LOOKUP($A1535,'DATA SHEET'!$A$2:$A$253,'DATA SHEET'!$O$2:$O$253)</f>
        <v>Commercial</v>
      </c>
      <c r="L1535" t="s">
        <v>22</v>
      </c>
      <c r="M1535">
        <v>0</v>
      </c>
      <c r="N1535" t="s">
        <v>16</v>
      </c>
      <c r="O1535">
        <v>0.75600000000000001</v>
      </c>
    </row>
    <row r="1536" spans="1:15" x14ac:dyDescent="0.25">
      <c r="A1536" s="1" t="s">
        <v>73</v>
      </c>
      <c r="B1536" t="s">
        <v>74</v>
      </c>
      <c r="C1536" t="str">
        <f>LOOKUP(A1536,'DATA SHEET'!$A$2:$A$253,'DATA SHEET'!$E$2:$E$253)</f>
        <v>20227863</v>
      </c>
      <c r="D1536">
        <f>LOOKUP(A1536,'DATA SHEET'!$A$2:$A$253,'DATA SHEET'!$G$2:$G$253)</f>
        <v>8.5333333333333332</v>
      </c>
      <c r="E1536" t="str">
        <f>LOOKUP($A1536,'DATA SHEET'!$A$2:$A$253,'DATA SHEET'!$H$2:$H$253)</f>
        <v>43.114516</v>
      </c>
      <c r="F1536" t="str">
        <f>LOOKUP($A1536,'DATA SHEET'!$A$2:$A$253,'DATA SHEET'!$I$2:$I$253)</f>
        <v xml:space="preserve"> -79.113412</v>
      </c>
      <c r="G1536">
        <f>LOOKUP($A1536,'DATA SHEET'!$A$2:$A$253,'DATA SHEET'!$J$2:$J$253)</f>
        <v>20</v>
      </c>
      <c r="H1536" t="str">
        <f>LOOKUP($A1536,'DATA SHEET'!$A$2:$A$253,'DATA SHEET'!$K$2:$K$253)</f>
        <v>Partly Cloudy</v>
      </c>
      <c r="I1536" t="str">
        <f>LOOKUP($A1536,'DATA SHEET'!$A$2:$A$253,'DATA SHEET'!$T$2:$T$253)</f>
        <v>SMALL</v>
      </c>
      <c r="J1536" t="str">
        <f>LOOKUP($A1536,'DATA SHEET'!$A$2:$A$253,'DATA SHEET'!$R$2:$R$253)</f>
        <v>YES</v>
      </c>
      <c r="K1536" t="str">
        <f>LOOKUP($A1536,'DATA SHEET'!$A$2:$A$253,'DATA SHEET'!$O$2:$O$253)</f>
        <v>Commercial</v>
      </c>
      <c r="L1536" t="s">
        <v>22</v>
      </c>
      <c r="M1536">
        <v>0</v>
      </c>
      <c r="N1536" t="s">
        <v>16</v>
      </c>
      <c r="O1536">
        <v>1.004</v>
      </c>
    </row>
    <row r="1537" spans="1:15" x14ac:dyDescent="0.25">
      <c r="A1537" s="1" t="s">
        <v>73</v>
      </c>
      <c r="B1537" t="s">
        <v>74</v>
      </c>
      <c r="C1537" t="str">
        <f>LOOKUP(A1537,'DATA SHEET'!$A$2:$A$253,'DATA SHEET'!$E$2:$E$253)</f>
        <v>20227863</v>
      </c>
      <c r="D1537">
        <f>LOOKUP(A1537,'DATA SHEET'!$A$2:$A$253,'DATA SHEET'!$G$2:$G$253)</f>
        <v>8.5333333333333332</v>
      </c>
      <c r="E1537" t="str">
        <f>LOOKUP($A1537,'DATA SHEET'!$A$2:$A$253,'DATA SHEET'!$H$2:$H$253)</f>
        <v>43.114516</v>
      </c>
      <c r="F1537" t="str">
        <f>LOOKUP($A1537,'DATA SHEET'!$A$2:$A$253,'DATA SHEET'!$I$2:$I$253)</f>
        <v xml:space="preserve"> -79.113412</v>
      </c>
      <c r="G1537">
        <f>LOOKUP($A1537,'DATA SHEET'!$A$2:$A$253,'DATA SHEET'!$J$2:$J$253)</f>
        <v>20</v>
      </c>
      <c r="H1537" t="str">
        <f>LOOKUP($A1537,'DATA SHEET'!$A$2:$A$253,'DATA SHEET'!$K$2:$K$253)</f>
        <v>Partly Cloudy</v>
      </c>
      <c r="I1537" t="str">
        <f>LOOKUP($A1537,'DATA SHEET'!$A$2:$A$253,'DATA SHEET'!$T$2:$T$253)</f>
        <v>SMALL</v>
      </c>
      <c r="J1537" t="str">
        <f>LOOKUP($A1537,'DATA SHEET'!$A$2:$A$253,'DATA SHEET'!$R$2:$R$253)</f>
        <v>YES</v>
      </c>
      <c r="K1537" t="str">
        <f>LOOKUP($A1537,'DATA SHEET'!$A$2:$A$253,'DATA SHEET'!$O$2:$O$253)</f>
        <v>Commercial</v>
      </c>
      <c r="L1537" t="s">
        <v>22</v>
      </c>
      <c r="M1537">
        <v>0</v>
      </c>
      <c r="N1537" t="s">
        <v>16</v>
      </c>
      <c r="O1537">
        <v>2.4980000000000002</v>
      </c>
    </row>
    <row r="1538" spans="1:15" x14ac:dyDescent="0.25">
      <c r="A1538" s="1" t="s">
        <v>73</v>
      </c>
      <c r="B1538" t="s">
        <v>74</v>
      </c>
      <c r="C1538" t="str">
        <f>LOOKUP(A1538,'DATA SHEET'!$A$2:$A$253,'DATA SHEET'!$E$2:$E$253)</f>
        <v>20227863</v>
      </c>
      <c r="D1538">
        <f>LOOKUP(A1538,'DATA SHEET'!$A$2:$A$253,'DATA SHEET'!$G$2:$G$253)</f>
        <v>8.5333333333333332</v>
      </c>
      <c r="E1538" t="str">
        <f>LOOKUP($A1538,'DATA SHEET'!$A$2:$A$253,'DATA SHEET'!$H$2:$H$253)</f>
        <v>43.114516</v>
      </c>
      <c r="F1538" t="str">
        <f>LOOKUP($A1538,'DATA SHEET'!$A$2:$A$253,'DATA SHEET'!$I$2:$I$253)</f>
        <v xml:space="preserve"> -79.113412</v>
      </c>
      <c r="G1538">
        <f>LOOKUP($A1538,'DATA SHEET'!$A$2:$A$253,'DATA SHEET'!$J$2:$J$253)</f>
        <v>20</v>
      </c>
      <c r="H1538" t="str">
        <f>LOOKUP($A1538,'DATA SHEET'!$A$2:$A$253,'DATA SHEET'!$K$2:$K$253)</f>
        <v>Partly Cloudy</v>
      </c>
      <c r="I1538" t="str">
        <f>LOOKUP($A1538,'DATA SHEET'!$A$2:$A$253,'DATA SHEET'!$T$2:$T$253)</f>
        <v>SMALL</v>
      </c>
      <c r="J1538" t="str">
        <f>LOOKUP($A1538,'DATA SHEET'!$A$2:$A$253,'DATA SHEET'!$R$2:$R$253)</f>
        <v>YES</v>
      </c>
      <c r="K1538" t="str">
        <f>LOOKUP($A1538,'DATA SHEET'!$A$2:$A$253,'DATA SHEET'!$O$2:$O$253)</f>
        <v>Commercial</v>
      </c>
      <c r="L1538" t="s">
        <v>22</v>
      </c>
      <c r="M1538">
        <v>0</v>
      </c>
      <c r="N1538" t="s">
        <v>16</v>
      </c>
      <c r="O1538">
        <v>0.501</v>
      </c>
    </row>
    <row r="1539" spans="1:15" x14ac:dyDescent="0.25">
      <c r="A1539" s="1" t="s">
        <v>73</v>
      </c>
      <c r="B1539" t="s">
        <v>74</v>
      </c>
      <c r="C1539" t="str">
        <f>LOOKUP(A1539,'DATA SHEET'!$A$2:$A$253,'DATA SHEET'!$E$2:$E$253)</f>
        <v>20227863</v>
      </c>
      <c r="D1539">
        <f>LOOKUP(A1539,'DATA SHEET'!$A$2:$A$253,'DATA SHEET'!$G$2:$G$253)</f>
        <v>8.5333333333333332</v>
      </c>
      <c r="E1539" t="str">
        <f>LOOKUP($A1539,'DATA SHEET'!$A$2:$A$253,'DATA SHEET'!$H$2:$H$253)</f>
        <v>43.114516</v>
      </c>
      <c r="F1539" t="str">
        <f>LOOKUP($A1539,'DATA SHEET'!$A$2:$A$253,'DATA SHEET'!$I$2:$I$253)</f>
        <v xml:space="preserve"> -79.113412</v>
      </c>
      <c r="G1539">
        <f>LOOKUP($A1539,'DATA SHEET'!$A$2:$A$253,'DATA SHEET'!$J$2:$J$253)</f>
        <v>20</v>
      </c>
      <c r="H1539" t="str">
        <f>LOOKUP($A1539,'DATA SHEET'!$A$2:$A$253,'DATA SHEET'!$K$2:$K$253)</f>
        <v>Partly Cloudy</v>
      </c>
      <c r="I1539" t="str">
        <f>LOOKUP($A1539,'DATA SHEET'!$A$2:$A$253,'DATA SHEET'!$T$2:$T$253)</f>
        <v>SMALL</v>
      </c>
      <c r="J1539" t="str">
        <f>LOOKUP($A1539,'DATA SHEET'!$A$2:$A$253,'DATA SHEET'!$R$2:$R$253)</f>
        <v>YES</v>
      </c>
      <c r="K1539" t="str">
        <f>LOOKUP($A1539,'DATA SHEET'!$A$2:$A$253,'DATA SHEET'!$O$2:$O$253)</f>
        <v>Commercial</v>
      </c>
      <c r="L1539" t="s">
        <v>22</v>
      </c>
      <c r="M1539">
        <v>0</v>
      </c>
      <c r="N1539" t="s">
        <v>16</v>
      </c>
      <c r="O1539">
        <v>0.753</v>
      </c>
    </row>
    <row r="1540" spans="1:15" x14ac:dyDescent="0.25">
      <c r="A1540" s="1" t="s">
        <v>73</v>
      </c>
      <c r="B1540" t="s">
        <v>74</v>
      </c>
      <c r="C1540" t="str">
        <f>LOOKUP(A1540,'DATA SHEET'!$A$2:$A$253,'DATA SHEET'!$E$2:$E$253)</f>
        <v>20227863</v>
      </c>
      <c r="D1540">
        <f>LOOKUP(A1540,'DATA SHEET'!$A$2:$A$253,'DATA SHEET'!$G$2:$G$253)</f>
        <v>8.5333333333333332</v>
      </c>
      <c r="E1540" t="str">
        <f>LOOKUP($A1540,'DATA SHEET'!$A$2:$A$253,'DATA SHEET'!$H$2:$H$253)</f>
        <v>43.114516</v>
      </c>
      <c r="F1540" t="str">
        <f>LOOKUP($A1540,'DATA SHEET'!$A$2:$A$253,'DATA SHEET'!$I$2:$I$253)</f>
        <v xml:space="preserve"> -79.113412</v>
      </c>
      <c r="G1540">
        <f>LOOKUP($A1540,'DATA SHEET'!$A$2:$A$253,'DATA SHEET'!$J$2:$J$253)</f>
        <v>20</v>
      </c>
      <c r="H1540" t="str">
        <f>LOOKUP($A1540,'DATA SHEET'!$A$2:$A$253,'DATA SHEET'!$K$2:$K$253)</f>
        <v>Partly Cloudy</v>
      </c>
      <c r="I1540" t="str">
        <f>LOOKUP($A1540,'DATA SHEET'!$A$2:$A$253,'DATA SHEET'!$T$2:$T$253)</f>
        <v>SMALL</v>
      </c>
      <c r="J1540" t="str">
        <f>LOOKUP($A1540,'DATA SHEET'!$A$2:$A$253,'DATA SHEET'!$R$2:$R$253)</f>
        <v>YES</v>
      </c>
      <c r="K1540" t="str">
        <f>LOOKUP($A1540,'DATA SHEET'!$A$2:$A$253,'DATA SHEET'!$O$2:$O$253)</f>
        <v>Commercial</v>
      </c>
      <c r="L1540" t="s">
        <v>22</v>
      </c>
      <c r="M1540">
        <v>0</v>
      </c>
      <c r="N1540" t="s">
        <v>16</v>
      </c>
      <c r="O1540">
        <v>0.496</v>
      </c>
    </row>
    <row r="1541" spans="1:15" x14ac:dyDescent="0.25">
      <c r="A1541" s="1" t="s">
        <v>73</v>
      </c>
      <c r="B1541" t="s">
        <v>74</v>
      </c>
      <c r="C1541" t="str">
        <f>LOOKUP(A1541,'DATA SHEET'!$A$2:$A$253,'DATA SHEET'!$E$2:$E$253)</f>
        <v>20227863</v>
      </c>
      <c r="D1541">
        <f>LOOKUP(A1541,'DATA SHEET'!$A$2:$A$253,'DATA SHEET'!$G$2:$G$253)</f>
        <v>8.5333333333333332</v>
      </c>
      <c r="E1541" t="str">
        <f>LOOKUP($A1541,'DATA SHEET'!$A$2:$A$253,'DATA SHEET'!$H$2:$H$253)</f>
        <v>43.114516</v>
      </c>
      <c r="F1541" t="str">
        <f>LOOKUP($A1541,'DATA SHEET'!$A$2:$A$253,'DATA SHEET'!$I$2:$I$253)</f>
        <v xml:space="preserve"> -79.113412</v>
      </c>
      <c r="G1541">
        <f>LOOKUP($A1541,'DATA SHEET'!$A$2:$A$253,'DATA SHEET'!$J$2:$J$253)</f>
        <v>20</v>
      </c>
      <c r="H1541" t="str">
        <f>LOOKUP($A1541,'DATA SHEET'!$A$2:$A$253,'DATA SHEET'!$K$2:$K$253)</f>
        <v>Partly Cloudy</v>
      </c>
      <c r="I1541" t="str">
        <f>LOOKUP($A1541,'DATA SHEET'!$A$2:$A$253,'DATA SHEET'!$T$2:$T$253)</f>
        <v>SMALL</v>
      </c>
      <c r="J1541" t="str">
        <f>LOOKUP($A1541,'DATA SHEET'!$A$2:$A$253,'DATA SHEET'!$R$2:$R$253)</f>
        <v>YES</v>
      </c>
      <c r="K1541" t="str">
        <f>LOOKUP($A1541,'DATA SHEET'!$A$2:$A$253,'DATA SHEET'!$O$2:$O$253)</f>
        <v>Commercial</v>
      </c>
      <c r="L1541" t="s">
        <v>22</v>
      </c>
      <c r="M1541">
        <v>0</v>
      </c>
      <c r="N1541" t="s">
        <v>16</v>
      </c>
      <c r="O1541">
        <v>0.499</v>
      </c>
    </row>
    <row r="1542" spans="1:15" x14ac:dyDescent="0.25">
      <c r="A1542" s="1" t="s">
        <v>73</v>
      </c>
      <c r="B1542" t="s">
        <v>74</v>
      </c>
      <c r="C1542" t="str">
        <f>LOOKUP(A1542,'DATA SHEET'!$A$2:$A$253,'DATA SHEET'!$E$2:$E$253)</f>
        <v>20227863</v>
      </c>
      <c r="D1542">
        <f>LOOKUP(A1542,'DATA SHEET'!$A$2:$A$253,'DATA SHEET'!$G$2:$G$253)</f>
        <v>8.5333333333333332</v>
      </c>
      <c r="E1542" t="str">
        <f>LOOKUP($A1542,'DATA SHEET'!$A$2:$A$253,'DATA SHEET'!$H$2:$H$253)</f>
        <v>43.114516</v>
      </c>
      <c r="F1542" t="str">
        <f>LOOKUP($A1542,'DATA SHEET'!$A$2:$A$253,'DATA SHEET'!$I$2:$I$253)</f>
        <v xml:space="preserve"> -79.113412</v>
      </c>
      <c r="G1542">
        <f>LOOKUP($A1542,'DATA SHEET'!$A$2:$A$253,'DATA SHEET'!$J$2:$J$253)</f>
        <v>20</v>
      </c>
      <c r="H1542" t="str">
        <f>LOOKUP($A1542,'DATA SHEET'!$A$2:$A$253,'DATA SHEET'!$K$2:$K$253)</f>
        <v>Partly Cloudy</v>
      </c>
      <c r="I1542" t="str">
        <f>LOOKUP($A1542,'DATA SHEET'!$A$2:$A$253,'DATA SHEET'!$T$2:$T$253)</f>
        <v>SMALL</v>
      </c>
      <c r="J1542" t="str">
        <f>LOOKUP($A1542,'DATA SHEET'!$A$2:$A$253,'DATA SHEET'!$R$2:$R$253)</f>
        <v>YES</v>
      </c>
      <c r="K1542" t="str">
        <f>LOOKUP($A1542,'DATA SHEET'!$A$2:$A$253,'DATA SHEET'!$O$2:$O$253)</f>
        <v>Commercial</v>
      </c>
      <c r="L1542" t="s">
        <v>22</v>
      </c>
      <c r="M1542">
        <v>0</v>
      </c>
      <c r="N1542" t="s">
        <v>16</v>
      </c>
      <c r="O1542">
        <v>0.498</v>
      </c>
    </row>
    <row r="1543" spans="1:15" x14ac:dyDescent="0.25">
      <c r="A1543" s="1" t="s">
        <v>73</v>
      </c>
      <c r="B1543" t="s">
        <v>74</v>
      </c>
      <c r="C1543" t="str">
        <f>LOOKUP(A1543,'DATA SHEET'!$A$2:$A$253,'DATA SHEET'!$E$2:$E$253)</f>
        <v>20227863</v>
      </c>
      <c r="D1543">
        <f>LOOKUP(A1543,'DATA SHEET'!$A$2:$A$253,'DATA SHEET'!$G$2:$G$253)</f>
        <v>8.5333333333333332</v>
      </c>
      <c r="E1543" t="str">
        <f>LOOKUP($A1543,'DATA SHEET'!$A$2:$A$253,'DATA SHEET'!$H$2:$H$253)</f>
        <v>43.114516</v>
      </c>
      <c r="F1543" t="str">
        <f>LOOKUP($A1543,'DATA SHEET'!$A$2:$A$253,'DATA SHEET'!$I$2:$I$253)</f>
        <v xml:space="preserve"> -79.113412</v>
      </c>
      <c r="G1543">
        <f>LOOKUP($A1543,'DATA SHEET'!$A$2:$A$253,'DATA SHEET'!$J$2:$J$253)</f>
        <v>20</v>
      </c>
      <c r="H1543" t="str">
        <f>LOOKUP($A1543,'DATA SHEET'!$A$2:$A$253,'DATA SHEET'!$K$2:$K$253)</f>
        <v>Partly Cloudy</v>
      </c>
      <c r="I1543" t="str">
        <f>LOOKUP($A1543,'DATA SHEET'!$A$2:$A$253,'DATA SHEET'!$T$2:$T$253)</f>
        <v>SMALL</v>
      </c>
      <c r="J1543" t="str">
        <f>LOOKUP($A1543,'DATA SHEET'!$A$2:$A$253,'DATA SHEET'!$R$2:$R$253)</f>
        <v>YES</v>
      </c>
      <c r="K1543" t="str">
        <f>LOOKUP($A1543,'DATA SHEET'!$A$2:$A$253,'DATA SHEET'!$O$2:$O$253)</f>
        <v>Commercial</v>
      </c>
      <c r="L1543" t="s">
        <v>22</v>
      </c>
      <c r="M1543">
        <v>0</v>
      </c>
      <c r="N1543" t="s">
        <v>16</v>
      </c>
      <c r="O1543">
        <v>1.5009999999999999</v>
      </c>
    </row>
    <row r="1544" spans="1:15" x14ac:dyDescent="0.25">
      <c r="A1544" s="1" t="s">
        <v>73</v>
      </c>
      <c r="B1544" t="s">
        <v>74</v>
      </c>
      <c r="C1544" t="str">
        <f>LOOKUP(A1544,'DATA SHEET'!$A$2:$A$253,'DATA SHEET'!$E$2:$E$253)</f>
        <v>20227863</v>
      </c>
      <c r="D1544">
        <f>LOOKUP(A1544,'DATA SHEET'!$A$2:$A$253,'DATA SHEET'!$G$2:$G$253)</f>
        <v>8.5333333333333332</v>
      </c>
      <c r="E1544" t="str">
        <f>LOOKUP($A1544,'DATA SHEET'!$A$2:$A$253,'DATA SHEET'!$H$2:$H$253)</f>
        <v>43.114516</v>
      </c>
      <c r="F1544" t="str">
        <f>LOOKUP($A1544,'DATA SHEET'!$A$2:$A$253,'DATA SHEET'!$I$2:$I$253)</f>
        <v xml:space="preserve"> -79.113412</v>
      </c>
      <c r="G1544">
        <f>LOOKUP($A1544,'DATA SHEET'!$A$2:$A$253,'DATA SHEET'!$J$2:$J$253)</f>
        <v>20</v>
      </c>
      <c r="H1544" t="str">
        <f>LOOKUP($A1544,'DATA SHEET'!$A$2:$A$253,'DATA SHEET'!$K$2:$K$253)</f>
        <v>Partly Cloudy</v>
      </c>
      <c r="I1544" t="str">
        <f>LOOKUP($A1544,'DATA SHEET'!$A$2:$A$253,'DATA SHEET'!$T$2:$T$253)</f>
        <v>SMALL</v>
      </c>
      <c r="J1544" t="str">
        <f>LOOKUP($A1544,'DATA SHEET'!$A$2:$A$253,'DATA SHEET'!$R$2:$R$253)</f>
        <v>YES</v>
      </c>
      <c r="K1544" t="str">
        <f>LOOKUP($A1544,'DATA SHEET'!$A$2:$A$253,'DATA SHEET'!$O$2:$O$253)</f>
        <v>Commercial</v>
      </c>
      <c r="L1544" t="s">
        <v>22</v>
      </c>
      <c r="M1544">
        <v>0</v>
      </c>
      <c r="N1544" t="s">
        <v>16</v>
      </c>
      <c r="O1544">
        <v>0.997</v>
      </c>
    </row>
    <row r="1545" spans="1:15" x14ac:dyDescent="0.25">
      <c r="A1545" s="1" t="s">
        <v>73</v>
      </c>
      <c r="B1545" t="s">
        <v>74</v>
      </c>
      <c r="C1545" t="str">
        <f>LOOKUP(A1545,'DATA SHEET'!$A$2:$A$253,'DATA SHEET'!$E$2:$E$253)</f>
        <v>20227863</v>
      </c>
      <c r="D1545">
        <f>LOOKUP(A1545,'DATA SHEET'!$A$2:$A$253,'DATA SHEET'!$G$2:$G$253)</f>
        <v>8.5333333333333332</v>
      </c>
      <c r="E1545" t="str">
        <f>LOOKUP($A1545,'DATA SHEET'!$A$2:$A$253,'DATA SHEET'!$H$2:$H$253)</f>
        <v>43.114516</v>
      </c>
      <c r="F1545" t="str">
        <f>LOOKUP($A1545,'DATA SHEET'!$A$2:$A$253,'DATA SHEET'!$I$2:$I$253)</f>
        <v xml:space="preserve"> -79.113412</v>
      </c>
      <c r="G1545">
        <f>LOOKUP($A1545,'DATA SHEET'!$A$2:$A$253,'DATA SHEET'!$J$2:$J$253)</f>
        <v>20</v>
      </c>
      <c r="H1545" t="str">
        <f>LOOKUP($A1545,'DATA SHEET'!$A$2:$A$253,'DATA SHEET'!$K$2:$K$253)</f>
        <v>Partly Cloudy</v>
      </c>
      <c r="I1545" t="str">
        <f>LOOKUP($A1545,'DATA SHEET'!$A$2:$A$253,'DATA SHEET'!$T$2:$T$253)</f>
        <v>SMALL</v>
      </c>
      <c r="J1545" t="str">
        <f>LOOKUP($A1545,'DATA SHEET'!$A$2:$A$253,'DATA SHEET'!$R$2:$R$253)</f>
        <v>YES</v>
      </c>
      <c r="K1545" t="str">
        <f>LOOKUP($A1545,'DATA SHEET'!$A$2:$A$253,'DATA SHEET'!$O$2:$O$253)</f>
        <v>Commercial</v>
      </c>
      <c r="L1545" t="s">
        <v>22</v>
      </c>
      <c r="M1545">
        <v>0</v>
      </c>
      <c r="N1545" t="s">
        <v>16</v>
      </c>
      <c r="O1545">
        <v>0.499</v>
      </c>
    </row>
    <row r="1546" spans="1:15" x14ac:dyDescent="0.25">
      <c r="A1546" s="1" t="s">
        <v>73</v>
      </c>
      <c r="B1546" t="s">
        <v>74</v>
      </c>
      <c r="C1546" t="str">
        <f>LOOKUP(A1546,'DATA SHEET'!$A$2:$A$253,'DATA SHEET'!$E$2:$E$253)</f>
        <v>20227863</v>
      </c>
      <c r="D1546">
        <f>LOOKUP(A1546,'DATA SHEET'!$A$2:$A$253,'DATA SHEET'!$G$2:$G$253)</f>
        <v>8.5333333333333332</v>
      </c>
      <c r="E1546" t="str">
        <f>LOOKUP($A1546,'DATA SHEET'!$A$2:$A$253,'DATA SHEET'!$H$2:$H$253)</f>
        <v>43.114516</v>
      </c>
      <c r="F1546" t="str">
        <f>LOOKUP($A1546,'DATA SHEET'!$A$2:$A$253,'DATA SHEET'!$I$2:$I$253)</f>
        <v xml:space="preserve"> -79.113412</v>
      </c>
      <c r="G1546">
        <f>LOOKUP($A1546,'DATA SHEET'!$A$2:$A$253,'DATA SHEET'!$J$2:$J$253)</f>
        <v>20</v>
      </c>
      <c r="H1546" t="str">
        <f>LOOKUP($A1546,'DATA SHEET'!$A$2:$A$253,'DATA SHEET'!$K$2:$K$253)</f>
        <v>Partly Cloudy</v>
      </c>
      <c r="I1546" t="str">
        <f>LOOKUP($A1546,'DATA SHEET'!$A$2:$A$253,'DATA SHEET'!$T$2:$T$253)</f>
        <v>SMALL</v>
      </c>
      <c r="J1546" t="str">
        <f>LOOKUP($A1546,'DATA SHEET'!$A$2:$A$253,'DATA SHEET'!$R$2:$R$253)</f>
        <v>YES</v>
      </c>
      <c r="K1546" t="str">
        <f>LOOKUP($A1546,'DATA SHEET'!$A$2:$A$253,'DATA SHEET'!$O$2:$O$253)</f>
        <v>Commercial</v>
      </c>
      <c r="L1546" t="s">
        <v>22</v>
      </c>
      <c r="M1546">
        <v>0</v>
      </c>
      <c r="N1546" t="s">
        <v>16</v>
      </c>
      <c r="O1546">
        <v>1.996</v>
      </c>
    </row>
    <row r="1547" spans="1:15" x14ac:dyDescent="0.25">
      <c r="A1547" s="1" t="s">
        <v>73</v>
      </c>
      <c r="B1547" t="s">
        <v>74</v>
      </c>
      <c r="C1547" t="str">
        <f>LOOKUP(A1547,'DATA SHEET'!$A$2:$A$253,'DATA SHEET'!$E$2:$E$253)</f>
        <v>20227863</v>
      </c>
      <c r="D1547">
        <f>LOOKUP(A1547,'DATA SHEET'!$A$2:$A$253,'DATA SHEET'!$G$2:$G$253)</f>
        <v>8.5333333333333332</v>
      </c>
      <c r="E1547" t="str">
        <f>LOOKUP($A1547,'DATA SHEET'!$A$2:$A$253,'DATA SHEET'!$H$2:$H$253)</f>
        <v>43.114516</v>
      </c>
      <c r="F1547" t="str">
        <f>LOOKUP($A1547,'DATA SHEET'!$A$2:$A$253,'DATA SHEET'!$I$2:$I$253)</f>
        <v xml:space="preserve"> -79.113412</v>
      </c>
      <c r="G1547">
        <f>LOOKUP($A1547,'DATA SHEET'!$A$2:$A$253,'DATA SHEET'!$J$2:$J$253)</f>
        <v>20</v>
      </c>
      <c r="H1547" t="str">
        <f>LOOKUP($A1547,'DATA SHEET'!$A$2:$A$253,'DATA SHEET'!$K$2:$K$253)</f>
        <v>Partly Cloudy</v>
      </c>
      <c r="I1547" t="str">
        <f>LOOKUP($A1547,'DATA SHEET'!$A$2:$A$253,'DATA SHEET'!$T$2:$T$253)</f>
        <v>SMALL</v>
      </c>
      <c r="J1547" t="str">
        <f>LOOKUP($A1547,'DATA SHEET'!$A$2:$A$253,'DATA SHEET'!$R$2:$R$253)</f>
        <v>YES</v>
      </c>
      <c r="K1547" t="str">
        <f>LOOKUP($A1547,'DATA SHEET'!$A$2:$A$253,'DATA SHEET'!$O$2:$O$253)</f>
        <v>Commercial</v>
      </c>
      <c r="L1547" t="s">
        <v>22</v>
      </c>
      <c r="M1547">
        <v>0</v>
      </c>
      <c r="N1547" t="s">
        <v>16</v>
      </c>
      <c r="O1547">
        <v>2.5019999999999998</v>
      </c>
    </row>
    <row r="1548" spans="1:15" x14ac:dyDescent="0.25">
      <c r="A1548" s="1" t="s">
        <v>73</v>
      </c>
      <c r="B1548" t="s">
        <v>74</v>
      </c>
      <c r="C1548" t="str">
        <f>LOOKUP(A1548,'DATA SHEET'!$A$2:$A$253,'DATA SHEET'!$E$2:$E$253)</f>
        <v>20227863</v>
      </c>
      <c r="D1548">
        <f>LOOKUP(A1548,'DATA SHEET'!$A$2:$A$253,'DATA SHEET'!$G$2:$G$253)</f>
        <v>8.5333333333333332</v>
      </c>
      <c r="E1548" t="str">
        <f>LOOKUP($A1548,'DATA SHEET'!$A$2:$A$253,'DATA SHEET'!$H$2:$H$253)</f>
        <v>43.114516</v>
      </c>
      <c r="F1548" t="str">
        <f>LOOKUP($A1548,'DATA SHEET'!$A$2:$A$253,'DATA SHEET'!$I$2:$I$253)</f>
        <v xml:space="preserve"> -79.113412</v>
      </c>
      <c r="G1548">
        <f>LOOKUP($A1548,'DATA SHEET'!$A$2:$A$253,'DATA SHEET'!$J$2:$J$253)</f>
        <v>20</v>
      </c>
      <c r="H1548" t="str">
        <f>LOOKUP($A1548,'DATA SHEET'!$A$2:$A$253,'DATA SHEET'!$K$2:$K$253)</f>
        <v>Partly Cloudy</v>
      </c>
      <c r="I1548" t="str">
        <f>LOOKUP($A1548,'DATA SHEET'!$A$2:$A$253,'DATA SHEET'!$T$2:$T$253)</f>
        <v>SMALL</v>
      </c>
      <c r="J1548" t="str">
        <f>LOOKUP($A1548,'DATA SHEET'!$A$2:$A$253,'DATA SHEET'!$R$2:$R$253)</f>
        <v>YES</v>
      </c>
      <c r="K1548" t="str">
        <f>LOOKUP($A1548,'DATA SHEET'!$A$2:$A$253,'DATA SHEET'!$O$2:$O$253)</f>
        <v>Commercial</v>
      </c>
      <c r="L1548" t="s">
        <v>22</v>
      </c>
      <c r="M1548">
        <v>0</v>
      </c>
      <c r="N1548" t="s">
        <v>19</v>
      </c>
      <c r="O1548">
        <v>1.498</v>
      </c>
    </row>
    <row r="1549" spans="1:15" x14ac:dyDescent="0.25">
      <c r="A1549" s="1" t="s">
        <v>73</v>
      </c>
      <c r="B1549" t="s">
        <v>74</v>
      </c>
      <c r="C1549" t="str">
        <f>LOOKUP(A1549,'DATA SHEET'!$A$2:$A$253,'DATA SHEET'!$E$2:$E$253)</f>
        <v>20227863</v>
      </c>
      <c r="D1549">
        <f>LOOKUP(A1549,'DATA SHEET'!$A$2:$A$253,'DATA SHEET'!$G$2:$G$253)</f>
        <v>8.5333333333333332</v>
      </c>
      <c r="E1549" t="str">
        <f>LOOKUP($A1549,'DATA SHEET'!$A$2:$A$253,'DATA SHEET'!$H$2:$H$253)</f>
        <v>43.114516</v>
      </c>
      <c r="F1549" t="str">
        <f>LOOKUP($A1549,'DATA SHEET'!$A$2:$A$253,'DATA SHEET'!$I$2:$I$253)</f>
        <v xml:space="preserve"> -79.113412</v>
      </c>
      <c r="G1549">
        <f>LOOKUP($A1549,'DATA SHEET'!$A$2:$A$253,'DATA SHEET'!$J$2:$J$253)</f>
        <v>20</v>
      </c>
      <c r="H1549" t="str">
        <f>LOOKUP($A1549,'DATA SHEET'!$A$2:$A$253,'DATA SHEET'!$K$2:$K$253)</f>
        <v>Partly Cloudy</v>
      </c>
      <c r="I1549" t="str">
        <f>LOOKUP($A1549,'DATA SHEET'!$A$2:$A$253,'DATA SHEET'!$T$2:$T$253)</f>
        <v>SMALL</v>
      </c>
      <c r="J1549" t="str">
        <f>LOOKUP($A1549,'DATA SHEET'!$A$2:$A$253,'DATA SHEET'!$R$2:$R$253)</f>
        <v>YES</v>
      </c>
      <c r="K1549" t="str">
        <f>LOOKUP($A1549,'DATA SHEET'!$A$2:$A$253,'DATA SHEET'!$O$2:$O$253)</f>
        <v>Commercial</v>
      </c>
      <c r="L1549" t="s">
        <v>22</v>
      </c>
      <c r="M1549">
        <v>0</v>
      </c>
      <c r="N1549" t="s">
        <v>19</v>
      </c>
      <c r="O1549">
        <v>23.751000000000001</v>
      </c>
    </row>
    <row r="1550" spans="1:15" x14ac:dyDescent="0.25">
      <c r="A1550" s="1" t="s">
        <v>73</v>
      </c>
      <c r="B1550" t="s">
        <v>74</v>
      </c>
      <c r="C1550" t="str">
        <f>LOOKUP(A1550,'DATA SHEET'!$A$2:$A$253,'DATA SHEET'!$E$2:$E$253)</f>
        <v>20227863</v>
      </c>
      <c r="D1550">
        <f>LOOKUP(A1550,'DATA SHEET'!$A$2:$A$253,'DATA SHEET'!$G$2:$G$253)</f>
        <v>8.5333333333333332</v>
      </c>
      <c r="E1550" t="str">
        <f>LOOKUP($A1550,'DATA SHEET'!$A$2:$A$253,'DATA SHEET'!$H$2:$H$253)</f>
        <v>43.114516</v>
      </c>
      <c r="F1550" t="str">
        <f>LOOKUP($A1550,'DATA SHEET'!$A$2:$A$253,'DATA SHEET'!$I$2:$I$253)</f>
        <v xml:space="preserve"> -79.113412</v>
      </c>
      <c r="G1550">
        <f>LOOKUP($A1550,'DATA SHEET'!$A$2:$A$253,'DATA SHEET'!$J$2:$J$253)</f>
        <v>20</v>
      </c>
      <c r="H1550" t="str">
        <f>LOOKUP($A1550,'DATA SHEET'!$A$2:$A$253,'DATA SHEET'!$K$2:$K$253)</f>
        <v>Partly Cloudy</v>
      </c>
      <c r="I1550" t="str">
        <f>LOOKUP($A1550,'DATA SHEET'!$A$2:$A$253,'DATA SHEET'!$T$2:$T$253)</f>
        <v>SMALL</v>
      </c>
      <c r="J1550" t="str">
        <f>LOOKUP($A1550,'DATA SHEET'!$A$2:$A$253,'DATA SHEET'!$R$2:$R$253)</f>
        <v>YES</v>
      </c>
      <c r="K1550" t="str">
        <f>LOOKUP($A1550,'DATA SHEET'!$A$2:$A$253,'DATA SHEET'!$O$2:$O$253)</f>
        <v>Commercial</v>
      </c>
      <c r="L1550" t="s">
        <v>22</v>
      </c>
      <c r="M1550">
        <v>0</v>
      </c>
      <c r="N1550" t="s">
        <v>19</v>
      </c>
      <c r="O1550">
        <v>0.998</v>
      </c>
    </row>
    <row r="1551" spans="1:15" x14ac:dyDescent="0.25">
      <c r="A1551" s="1" t="s">
        <v>73</v>
      </c>
      <c r="B1551" t="s">
        <v>74</v>
      </c>
      <c r="C1551" t="str">
        <f>LOOKUP(A1551,'DATA SHEET'!$A$2:$A$253,'DATA SHEET'!$E$2:$E$253)</f>
        <v>20227863</v>
      </c>
      <c r="D1551">
        <f>LOOKUP(A1551,'DATA SHEET'!$A$2:$A$253,'DATA SHEET'!$G$2:$G$253)</f>
        <v>8.5333333333333332</v>
      </c>
      <c r="E1551" t="str">
        <f>LOOKUP($A1551,'DATA SHEET'!$A$2:$A$253,'DATA SHEET'!$H$2:$H$253)</f>
        <v>43.114516</v>
      </c>
      <c r="F1551" t="str">
        <f>LOOKUP($A1551,'DATA SHEET'!$A$2:$A$253,'DATA SHEET'!$I$2:$I$253)</f>
        <v xml:space="preserve"> -79.113412</v>
      </c>
      <c r="G1551">
        <f>LOOKUP($A1551,'DATA SHEET'!$A$2:$A$253,'DATA SHEET'!$J$2:$J$253)</f>
        <v>20</v>
      </c>
      <c r="H1551" t="str">
        <f>LOOKUP($A1551,'DATA SHEET'!$A$2:$A$253,'DATA SHEET'!$K$2:$K$253)</f>
        <v>Partly Cloudy</v>
      </c>
      <c r="I1551" t="str">
        <f>LOOKUP($A1551,'DATA SHEET'!$A$2:$A$253,'DATA SHEET'!$T$2:$T$253)</f>
        <v>SMALL</v>
      </c>
      <c r="J1551" t="str">
        <f>LOOKUP($A1551,'DATA SHEET'!$A$2:$A$253,'DATA SHEET'!$R$2:$R$253)</f>
        <v>YES</v>
      </c>
      <c r="K1551" t="str">
        <f>LOOKUP($A1551,'DATA SHEET'!$A$2:$A$253,'DATA SHEET'!$O$2:$O$253)</f>
        <v>Commercial</v>
      </c>
      <c r="L1551" t="s">
        <v>22</v>
      </c>
      <c r="M1551">
        <v>0</v>
      </c>
      <c r="N1551" t="s">
        <v>19</v>
      </c>
      <c r="O1551">
        <v>5.25</v>
      </c>
    </row>
    <row r="1552" spans="1:15" x14ac:dyDescent="0.25">
      <c r="A1552" s="1" t="s">
        <v>73</v>
      </c>
      <c r="B1552" t="s">
        <v>74</v>
      </c>
      <c r="C1552" t="str">
        <f>LOOKUP(A1552,'DATA SHEET'!$A$2:$A$253,'DATA SHEET'!$E$2:$E$253)</f>
        <v>20227863</v>
      </c>
      <c r="D1552">
        <f>LOOKUP(A1552,'DATA SHEET'!$A$2:$A$253,'DATA SHEET'!$G$2:$G$253)</f>
        <v>8.5333333333333332</v>
      </c>
      <c r="E1552" t="str">
        <f>LOOKUP($A1552,'DATA SHEET'!$A$2:$A$253,'DATA SHEET'!$H$2:$H$253)</f>
        <v>43.114516</v>
      </c>
      <c r="F1552" t="str">
        <f>LOOKUP($A1552,'DATA SHEET'!$A$2:$A$253,'DATA SHEET'!$I$2:$I$253)</f>
        <v xml:space="preserve"> -79.113412</v>
      </c>
      <c r="G1552">
        <f>LOOKUP($A1552,'DATA SHEET'!$A$2:$A$253,'DATA SHEET'!$J$2:$J$253)</f>
        <v>20</v>
      </c>
      <c r="H1552" t="str">
        <f>LOOKUP($A1552,'DATA SHEET'!$A$2:$A$253,'DATA SHEET'!$K$2:$K$253)</f>
        <v>Partly Cloudy</v>
      </c>
      <c r="I1552" t="str">
        <f>LOOKUP($A1552,'DATA SHEET'!$A$2:$A$253,'DATA SHEET'!$T$2:$T$253)</f>
        <v>SMALL</v>
      </c>
      <c r="J1552" t="str">
        <f>LOOKUP($A1552,'DATA SHEET'!$A$2:$A$253,'DATA SHEET'!$R$2:$R$253)</f>
        <v>YES</v>
      </c>
      <c r="K1552" t="str">
        <f>LOOKUP($A1552,'DATA SHEET'!$A$2:$A$253,'DATA SHEET'!$O$2:$O$253)</f>
        <v>Commercial</v>
      </c>
      <c r="L1552" t="s">
        <v>22</v>
      </c>
      <c r="M1552">
        <v>0</v>
      </c>
      <c r="N1552" t="s">
        <v>19</v>
      </c>
      <c r="O1552">
        <v>0.75700000000000001</v>
      </c>
    </row>
    <row r="1553" spans="1:15" x14ac:dyDescent="0.25">
      <c r="A1553" s="1" t="s">
        <v>73</v>
      </c>
      <c r="B1553" t="s">
        <v>74</v>
      </c>
      <c r="C1553" t="str">
        <f>LOOKUP(A1553,'DATA SHEET'!$A$2:$A$253,'DATA SHEET'!$E$2:$E$253)</f>
        <v>20227863</v>
      </c>
      <c r="D1553">
        <f>LOOKUP(A1553,'DATA SHEET'!$A$2:$A$253,'DATA SHEET'!$G$2:$G$253)</f>
        <v>8.5333333333333332</v>
      </c>
      <c r="E1553" t="str">
        <f>LOOKUP($A1553,'DATA SHEET'!$A$2:$A$253,'DATA SHEET'!$H$2:$H$253)</f>
        <v>43.114516</v>
      </c>
      <c r="F1553" t="str">
        <f>LOOKUP($A1553,'DATA SHEET'!$A$2:$A$253,'DATA SHEET'!$I$2:$I$253)</f>
        <v xml:space="preserve"> -79.113412</v>
      </c>
      <c r="G1553">
        <f>LOOKUP($A1553,'DATA SHEET'!$A$2:$A$253,'DATA SHEET'!$J$2:$J$253)</f>
        <v>20</v>
      </c>
      <c r="H1553" t="str">
        <f>LOOKUP($A1553,'DATA SHEET'!$A$2:$A$253,'DATA SHEET'!$K$2:$K$253)</f>
        <v>Partly Cloudy</v>
      </c>
      <c r="I1553" t="str">
        <f>LOOKUP($A1553,'DATA SHEET'!$A$2:$A$253,'DATA SHEET'!$T$2:$T$253)</f>
        <v>SMALL</v>
      </c>
      <c r="J1553" t="str">
        <f>LOOKUP($A1553,'DATA SHEET'!$A$2:$A$253,'DATA SHEET'!$R$2:$R$253)</f>
        <v>YES</v>
      </c>
      <c r="K1553" t="str">
        <f>LOOKUP($A1553,'DATA SHEET'!$A$2:$A$253,'DATA SHEET'!$O$2:$O$253)</f>
        <v>Commercial</v>
      </c>
      <c r="L1553" t="s">
        <v>22</v>
      </c>
      <c r="M1553">
        <v>0</v>
      </c>
      <c r="N1553" t="s">
        <v>19</v>
      </c>
      <c r="O1553">
        <v>6.7690000000000001</v>
      </c>
    </row>
    <row r="1554" spans="1:15" x14ac:dyDescent="0.25">
      <c r="A1554" s="1" t="s">
        <v>78</v>
      </c>
      <c r="B1554" t="s">
        <v>79</v>
      </c>
      <c r="C1554" t="str">
        <f>LOOKUP(A1554,'DATA SHEET'!$A$2:$A$253,'DATA SHEET'!$E$2:$E$253)</f>
        <v>20227864</v>
      </c>
      <c r="D1554">
        <f>LOOKUP(A1554,'DATA SHEET'!$A$2:$A$253,'DATA SHEET'!$G$2:$G$253)</f>
        <v>7.7666666666666675</v>
      </c>
      <c r="E1554" t="str">
        <f>LOOKUP($A1554,'DATA SHEET'!$A$2:$A$253,'DATA SHEET'!$H$2:$H$253)</f>
        <v>43.114516</v>
      </c>
      <c r="F1554" t="str">
        <f>LOOKUP($A1554,'DATA SHEET'!$A$2:$A$253,'DATA SHEET'!$I$2:$I$253)</f>
        <v xml:space="preserve"> -79.113412</v>
      </c>
      <c r="G1554">
        <f>LOOKUP($A1554,'DATA SHEET'!$A$2:$A$253,'DATA SHEET'!$J$2:$J$253)</f>
        <v>23</v>
      </c>
      <c r="H1554" t="str">
        <f>LOOKUP($A1554,'DATA SHEET'!$A$2:$A$253,'DATA SHEET'!$K$2:$K$253)</f>
        <v>Sunny</v>
      </c>
      <c r="I1554" t="str">
        <f>LOOKUP($A1554,'DATA SHEET'!$A$2:$A$253,'DATA SHEET'!$T$2:$T$253)</f>
        <v>SMALL</v>
      </c>
      <c r="J1554" t="str">
        <f>LOOKUP($A1554,'DATA SHEET'!$A$2:$A$253,'DATA SHEET'!$R$2:$R$253)</f>
        <v>YES</v>
      </c>
      <c r="K1554" t="str">
        <f>LOOKUP($A1554,'DATA SHEET'!$A$2:$A$253,'DATA SHEET'!$O$2:$O$253)</f>
        <v>Commercial</v>
      </c>
      <c r="L1554" t="s">
        <v>15</v>
      </c>
      <c r="M1554">
        <v>0</v>
      </c>
      <c r="N1554" t="s">
        <v>18</v>
      </c>
      <c r="O1554">
        <v>0.498</v>
      </c>
    </row>
    <row r="1555" spans="1:15" x14ac:dyDescent="0.25">
      <c r="A1555" s="1" t="s">
        <v>78</v>
      </c>
      <c r="B1555" t="s">
        <v>79</v>
      </c>
      <c r="C1555" t="str">
        <f>LOOKUP(A1555,'DATA SHEET'!$A$2:$A$253,'DATA SHEET'!$E$2:$E$253)</f>
        <v>20227864</v>
      </c>
      <c r="D1555">
        <f>LOOKUP(A1555,'DATA SHEET'!$A$2:$A$253,'DATA SHEET'!$G$2:$G$253)</f>
        <v>7.7666666666666675</v>
      </c>
      <c r="E1555" t="str">
        <f>LOOKUP($A1555,'DATA SHEET'!$A$2:$A$253,'DATA SHEET'!$H$2:$H$253)</f>
        <v>43.114516</v>
      </c>
      <c r="F1555" t="str">
        <f>LOOKUP($A1555,'DATA SHEET'!$A$2:$A$253,'DATA SHEET'!$I$2:$I$253)</f>
        <v xml:space="preserve"> -79.113412</v>
      </c>
      <c r="G1555">
        <f>LOOKUP($A1555,'DATA SHEET'!$A$2:$A$253,'DATA SHEET'!$J$2:$J$253)</f>
        <v>23</v>
      </c>
      <c r="H1555" t="str">
        <f>LOOKUP($A1555,'DATA SHEET'!$A$2:$A$253,'DATA SHEET'!$K$2:$K$253)</f>
        <v>Sunny</v>
      </c>
      <c r="I1555" t="str">
        <f>LOOKUP($A1555,'DATA SHEET'!$A$2:$A$253,'DATA SHEET'!$T$2:$T$253)</f>
        <v>SMALL</v>
      </c>
      <c r="J1555" t="str">
        <f>LOOKUP($A1555,'DATA SHEET'!$A$2:$A$253,'DATA SHEET'!$R$2:$R$253)</f>
        <v>YES</v>
      </c>
      <c r="K1555" t="str">
        <f>LOOKUP($A1555,'DATA SHEET'!$A$2:$A$253,'DATA SHEET'!$O$2:$O$253)</f>
        <v>Commercial</v>
      </c>
      <c r="L1555" t="s">
        <v>15</v>
      </c>
      <c r="M1555">
        <v>0</v>
      </c>
      <c r="N1555" t="s">
        <v>18</v>
      </c>
      <c r="O1555">
        <v>1.55</v>
      </c>
    </row>
    <row r="1556" spans="1:15" x14ac:dyDescent="0.25">
      <c r="A1556" s="1" t="s">
        <v>78</v>
      </c>
      <c r="B1556" t="s">
        <v>79</v>
      </c>
      <c r="C1556" t="str">
        <f>LOOKUP(A1556,'DATA SHEET'!$A$2:$A$253,'DATA SHEET'!$E$2:$E$253)</f>
        <v>20227864</v>
      </c>
      <c r="D1556">
        <f>LOOKUP(A1556,'DATA SHEET'!$A$2:$A$253,'DATA SHEET'!$G$2:$G$253)</f>
        <v>7.7666666666666675</v>
      </c>
      <c r="E1556" t="str">
        <f>LOOKUP($A1556,'DATA SHEET'!$A$2:$A$253,'DATA SHEET'!$H$2:$H$253)</f>
        <v>43.114516</v>
      </c>
      <c r="F1556" t="str">
        <f>LOOKUP($A1556,'DATA SHEET'!$A$2:$A$253,'DATA SHEET'!$I$2:$I$253)</f>
        <v xml:space="preserve"> -79.113412</v>
      </c>
      <c r="G1556">
        <f>LOOKUP($A1556,'DATA SHEET'!$A$2:$A$253,'DATA SHEET'!$J$2:$J$253)</f>
        <v>23</v>
      </c>
      <c r="H1556" t="str">
        <f>LOOKUP($A1556,'DATA SHEET'!$A$2:$A$253,'DATA SHEET'!$K$2:$K$253)</f>
        <v>Sunny</v>
      </c>
      <c r="I1556" t="str">
        <f>LOOKUP($A1556,'DATA SHEET'!$A$2:$A$253,'DATA SHEET'!$T$2:$T$253)</f>
        <v>SMALL</v>
      </c>
      <c r="J1556" t="str">
        <f>LOOKUP($A1556,'DATA SHEET'!$A$2:$A$253,'DATA SHEET'!$R$2:$R$253)</f>
        <v>YES</v>
      </c>
      <c r="K1556" t="str">
        <f>LOOKUP($A1556,'DATA SHEET'!$A$2:$A$253,'DATA SHEET'!$O$2:$O$253)</f>
        <v>Commercial</v>
      </c>
      <c r="L1556" t="s">
        <v>15</v>
      </c>
      <c r="M1556">
        <v>0</v>
      </c>
      <c r="N1556" t="s">
        <v>18</v>
      </c>
      <c r="O1556">
        <v>0.50800000000000001</v>
      </c>
    </row>
    <row r="1557" spans="1:15" x14ac:dyDescent="0.25">
      <c r="A1557" s="1" t="s">
        <v>78</v>
      </c>
      <c r="B1557" t="s">
        <v>79</v>
      </c>
      <c r="C1557" t="str">
        <f>LOOKUP(A1557,'DATA SHEET'!$A$2:$A$253,'DATA SHEET'!$E$2:$E$253)</f>
        <v>20227864</v>
      </c>
      <c r="D1557">
        <f>LOOKUP(A1557,'DATA SHEET'!$A$2:$A$253,'DATA SHEET'!$G$2:$G$253)</f>
        <v>7.7666666666666675</v>
      </c>
      <c r="E1557" t="str">
        <f>LOOKUP($A1557,'DATA SHEET'!$A$2:$A$253,'DATA SHEET'!$H$2:$H$253)</f>
        <v>43.114516</v>
      </c>
      <c r="F1557" t="str">
        <f>LOOKUP($A1557,'DATA SHEET'!$A$2:$A$253,'DATA SHEET'!$I$2:$I$253)</f>
        <v xml:space="preserve"> -79.113412</v>
      </c>
      <c r="G1557">
        <f>LOOKUP($A1557,'DATA SHEET'!$A$2:$A$253,'DATA SHEET'!$J$2:$J$253)</f>
        <v>23</v>
      </c>
      <c r="H1557" t="str">
        <f>LOOKUP($A1557,'DATA SHEET'!$A$2:$A$253,'DATA SHEET'!$K$2:$K$253)</f>
        <v>Sunny</v>
      </c>
      <c r="I1557" t="str">
        <f>LOOKUP($A1557,'DATA SHEET'!$A$2:$A$253,'DATA SHEET'!$T$2:$T$253)</f>
        <v>SMALL</v>
      </c>
      <c r="J1557" t="str">
        <f>LOOKUP($A1557,'DATA SHEET'!$A$2:$A$253,'DATA SHEET'!$R$2:$R$253)</f>
        <v>YES</v>
      </c>
      <c r="K1557" t="str">
        <f>LOOKUP($A1557,'DATA SHEET'!$A$2:$A$253,'DATA SHEET'!$O$2:$O$253)</f>
        <v>Commercial</v>
      </c>
      <c r="L1557" t="s">
        <v>15</v>
      </c>
      <c r="M1557">
        <v>0</v>
      </c>
      <c r="N1557" t="s">
        <v>18</v>
      </c>
      <c r="O1557">
        <v>0.74099999999999999</v>
      </c>
    </row>
    <row r="1558" spans="1:15" x14ac:dyDescent="0.25">
      <c r="A1558" s="1" t="s">
        <v>78</v>
      </c>
      <c r="B1558" t="s">
        <v>79</v>
      </c>
      <c r="C1558" t="str">
        <f>LOOKUP(A1558,'DATA SHEET'!$A$2:$A$253,'DATA SHEET'!$E$2:$E$253)</f>
        <v>20227864</v>
      </c>
      <c r="D1558">
        <f>LOOKUP(A1558,'DATA SHEET'!$A$2:$A$253,'DATA SHEET'!$G$2:$G$253)</f>
        <v>7.7666666666666675</v>
      </c>
      <c r="E1558" t="str">
        <f>LOOKUP($A1558,'DATA SHEET'!$A$2:$A$253,'DATA SHEET'!$H$2:$H$253)</f>
        <v>43.114516</v>
      </c>
      <c r="F1558" t="str">
        <f>LOOKUP($A1558,'DATA SHEET'!$A$2:$A$253,'DATA SHEET'!$I$2:$I$253)</f>
        <v xml:space="preserve"> -79.113412</v>
      </c>
      <c r="G1558">
        <f>LOOKUP($A1558,'DATA SHEET'!$A$2:$A$253,'DATA SHEET'!$J$2:$J$253)</f>
        <v>23</v>
      </c>
      <c r="H1558" t="str">
        <f>LOOKUP($A1558,'DATA SHEET'!$A$2:$A$253,'DATA SHEET'!$K$2:$K$253)</f>
        <v>Sunny</v>
      </c>
      <c r="I1558" t="str">
        <f>LOOKUP($A1558,'DATA SHEET'!$A$2:$A$253,'DATA SHEET'!$T$2:$T$253)</f>
        <v>SMALL</v>
      </c>
      <c r="J1558" t="str">
        <f>LOOKUP($A1558,'DATA SHEET'!$A$2:$A$253,'DATA SHEET'!$R$2:$R$253)</f>
        <v>YES</v>
      </c>
      <c r="K1558" t="str">
        <f>LOOKUP($A1558,'DATA SHEET'!$A$2:$A$253,'DATA SHEET'!$O$2:$O$253)</f>
        <v>Commercial</v>
      </c>
      <c r="L1558" t="s">
        <v>15</v>
      </c>
      <c r="M1558">
        <v>0</v>
      </c>
      <c r="N1558" t="s">
        <v>18</v>
      </c>
      <c r="O1558">
        <v>0.76200000000000001</v>
      </c>
    </row>
    <row r="1559" spans="1:15" x14ac:dyDescent="0.25">
      <c r="A1559" s="1" t="s">
        <v>78</v>
      </c>
      <c r="B1559" t="s">
        <v>79</v>
      </c>
      <c r="C1559" t="str">
        <f>LOOKUP(A1559,'DATA SHEET'!$A$2:$A$253,'DATA SHEET'!$E$2:$E$253)</f>
        <v>20227864</v>
      </c>
      <c r="D1559">
        <f>LOOKUP(A1559,'DATA SHEET'!$A$2:$A$253,'DATA SHEET'!$G$2:$G$253)</f>
        <v>7.7666666666666675</v>
      </c>
      <c r="E1559" t="str">
        <f>LOOKUP($A1559,'DATA SHEET'!$A$2:$A$253,'DATA SHEET'!$H$2:$H$253)</f>
        <v>43.114516</v>
      </c>
      <c r="F1559" t="str">
        <f>LOOKUP($A1559,'DATA SHEET'!$A$2:$A$253,'DATA SHEET'!$I$2:$I$253)</f>
        <v xml:space="preserve"> -79.113412</v>
      </c>
      <c r="G1559">
        <f>LOOKUP($A1559,'DATA SHEET'!$A$2:$A$253,'DATA SHEET'!$J$2:$J$253)</f>
        <v>23</v>
      </c>
      <c r="H1559" t="str">
        <f>LOOKUP($A1559,'DATA SHEET'!$A$2:$A$253,'DATA SHEET'!$K$2:$K$253)</f>
        <v>Sunny</v>
      </c>
      <c r="I1559" t="str">
        <f>LOOKUP($A1559,'DATA SHEET'!$A$2:$A$253,'DATA SHEET'!$T$2:$T$253)</f>
        <v>SMALL</v>
      </c>
      <c r="J1559" t="str">
        <f>LOOKUP($A1559,'DATA SHEET'!$A$2:$A$253,'DATA SHEET'!$R$2:$R$253)</f>
        <v>YES</v>
      </c>
      <c r="K1559" t="str">
        <f>LOOKUP($A1559,'DATA SHEET'!$A$2:$A$253,'DATA SHEET'!$O$2:$O$253)</f>
        <v>Commercial</v>
      </c>
      <c r="L1559" t="s">
        <v>15</v>
      </c>
      <c r="M1559">
        <v>0</v>
      </c>
      <c r="N1559" t="s">
        <v>18</v>
      </c>
      <c r="O1559">
        <v>2.4990000000000001</v>
      </c>
    </row>
    <row r="1560" spans="1:15" x14ac:dyDescent="0.25">
      <c r="A1560" s="1" t="s">
        <v>78</v>
      </c>
      <c r="B1560" t="s">
        <v>79</v>
      </c>
      <c r="C1560" t="str">
        <f>LOOKUP(A1560,'DATA SHEET'!$A$2:$A$253,'DATA SHEET'!$E$2:$E$253)</f>
        <v>20227864</v>
      </c>
      <c r="D1560">
        <f>LOOKUP(A1560,'DATA SHEET'!$A$2:$A$253,'DATA SHEET'!$G$2:$G$253)</f>
        <v>7.7666666666666675</v>
      </c>
      <c r="E1560" t="str">
        <f>LOOKUP($A1560,'DATA SHEET'!$A$2:$A$253,'DATA SHEET'!$H$2:$H$253)</f>
        <v>43.114516</v>
      </c>
      <c r="F1560" t="str">
        <f>LOOKUP($A1560,'DATA SHEET'!$A$2:$A$253,'DATA SHEET'!$I$2:$I$253)</f>
        <v xml:space="preserve"> -79.113412</v>
      </c>
      <c r="G1560">
        <f>LOOKUP($A1560,'DATA SHEET'!$A$2:$A$253,'DATA SHEET'!$J$2:$J$253)</f>
        <v>23</v>
      </c>
      <c r="H1560" t="str">
        <f>LOOKUP($A1560,'DATA SHEET'!$A$2:$A$253,'DATA SHEET'!$K$2:$K$253)</f>
        <v>Sunny</v>
      </c>
      <c r="I1560" t="str">
        <f>LOOKUP($A1560,'DATA SHEET'!$A$2:$A$253,'DATA SHEET'!$T$2:$T$253)</f>
        <v>SMALL</v>
      </c>
      <c r="J1560" t="str">
        <f>LOOKUP($A1560,'DATA SHEET'!$A$2:$A$253,'DATA SHEET'!$R$2:$R$253)</f>
        <v>YES</v>
      </c>
      <c r="K1560" t="str">
        <f>LOOKUP($A1560,'DATA SHEET'!$A$2:$A$253,'DATA SHEET'!$O$2:$O$253)</f>
        <v>Commercial</v>
      </c>
      <c r="L1560" t="s">
        <v>15</v>
      </c>
      <c r="M1560">
        <v>0</v>
      </c>
      <c r="N1560" t="s">
        <v>18</v>
      </c>
      <c r="O1560">
        <v>0.999</v>
      </c>
    </row>
    <row r="1561" spans="1:15" x14ac:dyDescent="0.25">
      <c r="A1561" s="1" t="s">
        <v>78</v>
      </c>
      <c r="B1561" t="s">
        <v>79</v>
      </c>
      <c r="C1561" t="str">
        <f>LOOKUP(A1561,'DATA SHEET'!$A$2:$A$253,'DATA SHEET'!$E$2:$E$253)</f>
        <v>20227864</v>
      </c>
      <c r="D1561">
        <f>LOOKUP(A1561,'DATA SHEET'!$A$2:$A$253,'DATA SHEET'!$G$2:$G$253)</f>
        <v>7.7666666666666675</v>
      </c>
      <c r="E1561" t="str">
        <f>LOOKUP($A1561,'DATA SHEET'!$A$2:$A$253,'DATA SHEET'!$H$2:$H$253)</f>
        <v>43.114516</v>
      </c>
      <c r="F1561" t="str">
        <f>LOOKUP($A1561,'DATA SHEET'!$A$2:$A$253,'DATA SHEET'!$I$2:$I$253)</f>
        <v xml:space="preserve"> -79.113412</v>
      </c>
      <c r="G1561">
        <f>LOOKUP($A1561,'DATA SHEET'!$A$2:$A$253,'DATA SHEET'!$J$2:$J$253)</f>
        <v>23</v>
      </c>
      <c r="H1561" t="str">
        <f>LOOKUP($A1561,'DATA SHEET'!$A$2:$A$253,'DATA SHEET'!$K$2:$K$253)</f>
        <v>Sunny</v>
      </c>
      <c r="I1561" t="str">
        <f>LOOKUP($A1561,'DATA SHEET'!$A$2:$A$253,'DATA SHEET'!$T$2:$T$253)</f>
        <v>SMALL</v>
      </c>
      <c r="J1561" t="str">
        <f>LOOKUP($A1561,'DATA SHEET'!$A$2:$A$253,'DATA SHEET'!$R$2:$R$253)</f>
        <v>YES</v>
      </c>
      <c r="K1561" t="str">
        <f>LOOKUP($A1561,'DATA SHEET'!$A$2:$A$253,'DATA SHEET'!$O$2:$O$253)</f>
        <v>Commercial</v>
      </c>
      <c r="L1561" t="s">
        <v>15</v>
      </c>
      <c r="M1561">
        <v>0</v>
      </c>
      <c r="N1561" t="s">
        <v>18</v>
      </c>
      <c r="O1561">
        <v>0.26</v>
      </c>
    </row>
    <row r="1562" spans="1:15" x14ac:dyDescent="0.25">
      <c r="A1562" s="1" t="s">
        <v>78</v>
      </c>
      <c r="B1562" t="s">
        <v>79</v>
      </c>
      <c r="C1562" t="str">
        <f>LOOKUP(A1562,'DATA SHEET'!$A$2:$A$253,'DATA SHEET'!$E$2:$E$253)</f>
        <v>20227864</v>
      </c>
      <c r="D1562">
        <f>LOOKUP(A1562,'DATA SHEET'!$A$2:$A$253,'DATA SHEET'!$G$2:$G$253)</f>
        <v>7.7666666666666675</v>
      </c>
      <c r="E1562" t="str">
        <f>LOOKUP($A1562,'DATA SHEET'!$A$2:$A$253,'DATA SHEET'!$H$2:$H$253)</f>
        <v>43.114516</v>
      </c>
      <c r="F1562" t="str">
        <f>LOOKUP($A1562,'DATA SHEET'!$A$2:$A$253,'DATA SHEET'!$I$2:$I$253)</f>
        <v xml:space="preserve"> -79.113412</v>
      </c>
      <c r="G1562">
        <f>LOOKUP($A1562,'DATA SHEET'!$A$2:$A$253,'DATA SHEET'!$J$2:$J$253)</f>
        <v>23</v>
      </c>
      <c r="H1562" t="str">
        <f>LOOKUP($A1562,'DATA SHEET'!$A$2:$A$253,'DATA SHEET'!$K$2:$K$253)</f>
        <v>Sunny</v>
      </c>
      <c r="I1562" t="str">
        <f>LOOKUP($A1562,'DATA SHEET'!$A$2:$A$253,'DATA SHEET'!$T$2:$T$253)</f>
        <v>SMALL</v>
      </c>
      <c r="J1562" t="str">
        <f>LOOKUP($A1562,'DATA SHEET'!$A$2:$A$253,'DATA SHEET'!$R$2:$R$253)</f>
        <v>YES</v>
      </c>
      <c r="K1562" t="str">
        <f>LOOKUP($A1562,'DATA SHEET'!$A$2:$A$253,'DATA SHEET'!$O$2:$O$253)</f>
        <v>Commercial</v>
      </c>
      <c r="L1562" t="s">
        <v>15</v>
      </c>
      <c r="M1562">
        <v>0</v>
      </c>
      <c r="N1562" t="s">
        <v>18</v>
      </c>
      <c r="O1562">
        <v>0.5</v>
      </c>
    </row>
    <row r="1563" spans="1:15" x14ac:dyDescent="0.25">
      <c r="A1563" s="1" t="s">
        <v>78</v>
      </c>
      <c r="B1563" t="s">
        <v>79</v>
      </c>
      <c r="C1563" t="str">
        <f>LOOKUP(A1563,'DATA SHEET'!$A$2:$A$253,'DATA SHEET'!$E$2:$E$253)</f>
        <v>20227864</v>
      </c>
      <c r="D1563">
        <f>LOOKUP(A1563,'DATA SHEET'!$A$2:$A$253,'DATA SHEET'!$G$2:$G$253)</f>
        <v>7.7666666666666675</v>
      </c>
      <c r="E1563" t="str">
        <f>LOOKUP($A1563,'DATA SHEET'!$A$2:$A$253,'DATA SHEET'!$H$2:$H$253)</f>
        <v>43.114516</v>
      </c>
      <c r="F1563" t="str">
        <f>LOOKUP($A1563,'DATA SHEET'!$A$2:$A$253,'DATA SHEET'!$I$2:$I$253)</f>
        <v xml:space="preserve"> -79.113412</v>
      </c>
      <c r="G1563">
        <f>LOOKUP($A1563,'DATA SHEET'!$A$2:$A$253,'DATA SHEET'!$J$2:$J$253)</f>
        <v>23</v>
      </c>
      <c r="H1563" t="str">
        <f>LOOKUP($A1563,'DATA SHEET'!$A$2:$A$253,'DATA SHEET'!$K$2:$K$253)</f>
        <v>Sunny</v>
      </c>
      <c r="I1563" t="str">
        <f>LOOKUP($A1563,'DATA SHEET'!$A$2:$A$253,'DATA SHEET'!$T$2:$T$253)</f>
        <v>SMALL</v>
      </c>
      <c r="J1563" t="str">
        <f>LOOKUP($A1563,'DATA SHEET'!$A$2:$A$253,'DATA SHEET'!$R$2:$R$253)</f>
        <v>YES</v>
      </c>
      <c r="K1563" t="str">
        <f>LOOKUP($A1563,'DATA SHEET'!$A$2:$A$253,'DATA SHEET'!$O$2:$O$253)</f>
        <v>Commercial</v>
      </c>
      <c r="L1563" t="s">
        <v>15</v>
      </c>
      <c r="M1563">
        <v>0</v>
      </c>
      <c r="N1563" t="s">
        <v>18</v>
      </c>
      <c r="O1563">
        <v>2.4980000000000002</v>
      </c>
    </row>
    <row r="1564" spans="1:15" x14ac:dyDescent="0.25">
      <c r="A1564" s="1" t="s">
        <v>78</v>
      </c>
      <c r="B1564" t="s">
        <v>79</v>
      </c>
      <c r="C1564" t="str">
        <f>LOOKUP(A1564,'DATA SHEET'!$A$2:$A$253,'DATA SHEET'!$E$2:$E$253)</f>
        <v>20227864</v>
      </c>
      <c r="D1564">
        <f>LOOKUP(A1564,'DATA SHEET'!$A$2:$A$253,'DATA SHEET'!$G$2:$G$253)</f>
        <v>7.7666666666666675</v>
      </c>
      <c r="E1564" t="str">
        <f>LOOKUP($A1564,'DATA SHEET'!$A$2:$A$253,'DATA SHEET'!$H$2:$H$253)</f>
        <v>43.114516</v>
      </c>
      <c r="F1564" t="str">
        <f>LOOKUP($A1564,'DATA SHEET'!$A$2:$A$253,'DATA SHEET'!$I$2:$I$253)</f>
        <v xml:space="preserve"> -79.113412</v>
      </c>
      <c r="G1564">
        <f>LOOKUP($A1564,'DATA SHEET'!$A$2:$A$253,'DATA SHEET'!$J$2:$J$253)</f>
        <v>23</v>
      </c>
      <c r="H1564" t="str">
        <f>LOOKUP($A1564,'DATA SHEET'!$A$2:$A$253,'DATA SHEET'!$K$2:$K$253)</f>
        <v>Sunny</v>
      </c>
      <c r="I1564" t="str">
        <f>LOOKUP($A1564,'DATA SHEET'!$A$2:$A$253,'DATA SHEET'!$T$2:$T$253)</f>
        <v>SMALL</v>
      </c>
      <c r="J1564" t="str">
        <f>LOOKUP($A1564,'DATA SHEET'!$A$2:$A$253,'DATA SHEET'!$R$2:$R$253)</f>
        <v>YES</v>
      </c>
      <c r="K1564" t="str">
        <f>LOOKUP($A1564,'DATA SHEET'!$A$2:$A$253,'DATA SHEET'!$O$2:$O$253)</f>
        <v>Commercial</v>
      </c>
      <c r="L1564" t="s">
        <v>15</v>
      </c>
      <c r="M1564">
        <v>0</v>
      </c>
      <c r="N1564" t="s">
        <v>18</v>
      </c>
      <c r="O1564">
        <v>3.6</v>
      </c>
    </row>
    <row r="1565" spans="1:15" x14ac:dyDescent="0.25">
      <c r="A1565" s="1" t="s">
        <v>78</v>
      </c>
      <c r="B1565" t="s">
        <v>79</v>
      </c>
      <c r="C1565" t="str">
        <f>LOOKUP(A1565,'DATA SHEET'!$A$2:$A$253,'DATA SHEET'!$E$2:$E$253)</f>
        <v>20227864</v>
      </c>
      <c r="D1565">
        <f>LOOKUP(A1565,'DATA SHEET'!$A$2:$A$253,'DATA SHEET'!$G$2:$G$253)</f>
        <v>7.7666666666666675</v>
      </c>
      <c r="E1565" t="str">
        <f>LOOKUP($A1565,'DATA SHEET'!$A$2:$A$253,'DATA SHEET'!$H$2:$H$253)</f>
        <v>43.114516</v>
      </c>
      <c r="F1565" t="str">
        <f>LOOKUP($A1565,'DATA SHEET'!$A$2:$A$253,'DATA SHEET'!$I$2:$I$253)</f>
        <v xml:space="preserve"> -79.113412</v>
      </c>
      <c r="G1565">
        <f>LOOKUP($A1565,'DATA SHEET'!$A$2:$A$253,'DATA SHEET'!$J$2:$J$253)</f>
        <v>23</v>
      </c>
      <c r="H1565" t="str">
        <f>LOOKUP($A1565,'DATA SHEET'!$A$2:$A$253,'DATA SHEET'!$K$2:$K$253)</f>
        <v>Sunny</v>
      </c>
      <c r="I1565" t="str">
        <f>LOOKUP($A1565,'DATA SHEET'!$A$2:$A$253,'DATA SHEET'!$T$2:$T$253)</f>
        <v>SMALL</v>
      </c>
      <c r="J1565" t="str">
        <f>LOOKUP($A1565,'DATA SHEET'!$A$2:$A$253,'DATA SHEET'!$R$2:$R$253)</f>
        <v>YES</v>
      </c>
      <c r="K1565" t="str">
        <f>LOOKUP($A1565,'DATA SHEET'!$A$2:$A$253,'DATA SHEET'!$O$2:$O$253)</f>
        <v>Commercial</v>
      </c>
      <c r="L1565" t="s">
        <v>15</v>
      </c>
      <c r="M1565">
        <v>0</v>
      </c>
      <c r="N1565" t="s">
        <v>16</v>
      </c>
      <c r="O1565">
        <v>2.74</v>
      </c>
    </row>
    <row r="1566" spans="1:15" x14ac:dyDescent="0.25">
      <c r="A1566" s="1" t="s">
        <v>78</v>
      </c>
      <c r="B1566" t="s">
        <v>79</v>
      </c>
      <c r="C1566" t="str">
        <f>LOOKUP(A1566,'DATA SHEET'!$A$2:$A$253,'DATA SHEET'!$E$2:$E$253)</f>
        <v>20227864</v>
      </c>
      <c r="D1566">
        <f>LOOKUP(A1566,'DATA SHEET'!$A$2:$A$253,'DATA SHEET'!$G$2:$G$253)</f>
        <v>7.7666666666666675</v>
      </c>
      <c r="E1566" t="str">
        <f>LOOKUP($A1566,'DATA SHEET'!$A$2:$A$253,'DATA SHEET'!$H$2:$H$253)</f>
        <v>43.114516</v>
      </c>
      <c r="F1566" t="str">
        <f>LOOKUP($A1566,'DATA SHEET'!$A$2:$A$253,'DATA SHEET'!$I$2:$I$253)</f>
        <v xml:space="preserve"> -79.113412</v>
      </c>
      <c r="G1566">
        <f>LOOKUP($A1566,'DATA SHEET'!$A$2:$A$253,'DATA SHEET'!$J$2:$J$253)</f>
        <v>23</v>
      </c>
      <c r="H1566" t="str">
        <f>LOOKUP($A1566,'DATA SHEET'!$A$2:$A$253,'DATA SHEET'!$K$2:$K$253)</f>
        <v>Sunny</v>
      </c>
      <c r="I1566" t="str">
        <f>LOOKUP($A1566,'DATA SHEET'!$A$2:$A$253,'DATA SHEET'!$T$2:$T$253)</f>
        <v>SMALL</v>
      </c>
      <c r="J1566" t="str">
        <f>LOOKUP($A1566,'DATA SHEET'!$A$2:$A$253,'DATA SHEET'!$R$2:$R$253)</f>
        <v>YES</v>
      </c>
      <c r="K1566" t="str">
        <f>LOOKUP($A1566,'DATA SHEET'!$A$2:$A$253,'DATA SHEET'!$O$2:$O$253)</f>
        <v>Commercial</v>
      </c>
      <c r="L1566" t="s">
        <v>15</v>
      </c>
      <c r="M1566">
        <v>0</v>
      </c>
      <c r="N1566" t="s">
        <v>16</v>
      </c>
      <c r="O1566">
        <v>1.74</v>
      </c>
    </row>
    <row r="1567" spans="1:15" x14ac:dyDescent="0.25">
      <c r="A1567" s="1" t="s">
        <v>78</v>
      </c>
      <c r="B1567" t="s">
        <v>79</v>
      </c>
      <c r="C1567" t="str">
        <f>LOOKUP(A1567,'DATA SHEET'!$A$2:$A$253,'DATA SHEET'!$E$2:$E$253)</f>
        <v>20227864</v>
      </c>
      <c r="D1567">
        <f>LOOKUP(A1567,'DATA SHEET'!$A$2:$A$253,'DATA SHEET'!$G$2:$G$253)</f>
        <v>7.7666666666666675</v>
      </c>
      <c r="E1567" t="str">
        <f>LOOKUP($A1567,'DATA SHEET'!$A$2:$A$253,'DATA SHEET'!$H$2:$H$253)</f>
        <v>43.114516</v>
      </c>
      <c r="F1567" t="str">
        <f>LOOKUP($A1567,'DATA SHEET'!$A$2:$A$253,'DATA SHEET'!$I$2:$I$253)</f>
        <v xml:space="preserve"> -79.113412</v>
      </c>
      <c r="G1567">
        <f>LOOKUP($A1567,'DATA SHEET'!$A$2:$A$253,'DATA SHEET'!$J$2:$J$253)</f>
        <v>23</v>
      </c>
      <c r="H1567" t="str">
        <f>LOOKUP($A1567,'DATA SHEET'!$A$2:$A$253,'DATA SHEET'!$K$2:$K$253)</f>
        <v>Sunny</v>
      </c>
      <c r="I1567" t="str">
        <f>LOOKUP($A1567,'DATA SHEET'!$A$2:$A$253,'DATA SHEET'!$T$2:$T$253)</f>
        <v>SMALL</v>
      </c>
      <c r="J1567" t="str">
        <f>LOOKUP($A1567,'DATA SHEET'!$A$2:$A$253,'DATA SHEET'!$R$2:$R$253)</f>
        <v>YES</v>
      </c>
      <c r="K1567" t="str">
        <f>LOOKUP($A1567,'DATA SHEET'!$A$2:$A$253,'DATA SHEET'!$O$2:$O$253)</f>
        <v>Commercial</v>
      </c>
      <c r="L1567" t="s">
        <v>15</v>
      </c>
      <c r="M1567">
        <v>0</v>
      </c>
      <c r="N1567" t="s">
        <v>16</v>
      </c>
      <c r="O1567">
        <v>1</v>
      </c>
    </row>
    <row r="1568" spans="1:15" x14ac:dyDescent="0.25">
      <c r="A1568" s="1" t="s">
        <v>78</v>
      </c>
      <c r="B1568" t="s">
        <v>79</v>
      </c>
      <c r="C1568" t="str">
        <f>LOOKUP(A1568,'DATA SHEET'!$A$2:$A$253,'DATA SHEET'!$E$2:$E$253)</f>
        <v>20227864</v>
      </c>
      <c r="D1568">
        <f>LOOKUP(A1568,'DATA SHEET'!$A$2:$A$253,'DATA SHEET'!$G$2:$G$253)</f>
        <v>7.7666666666666675</v>
      </c>
      <c r="E1568" t="str">
        <f>LOOKUP($A1568,'DATA SHEET'!$A$2:$A$253,'DATA SHEET'!$H$2:$H$253)</f>
        <v>43.114516</v>
      </c>
      <c r="F1568" t="str">
        <f>LOOKUP($A1568,'DATA SHEET'!$A$2:$A$253,'DATA SHEET'!$I$2:$I$253)</f>
        <v xml:space="preserve"> -79.113412</v>
      </c>
      <c r="G1568">
        <f>LOOKUP($A1568,'DATA SHEET'!$A$2:$A$253,'DATA SHEET'!$J$2:$J$253)</f>
        <v>23</v>
      </c>
      <c r="H1568" t="str">
        <f>LOOKUP($A1568,'DATA SHEET'!$A$2:$A$253,'DATA SHEET'!$K$2:$K$253)</f>
        <v>Sunny</v>
      </c>
      <c r="I1568" t="str">
        <f>LOOKUP($A1568,'DATA SHEET'!$A$2:$A$253,'DATA SHEET'!$T$2:$T$253)</f>
        <v>SMALL</v>
      </c>
      <c r="J1568" t="str">
        <f>LOOKUP($A1568,'DATA SHEET'!$A$2:$A$253,'DATA SHEET'!$R$2:$R$253)</f>
        <v>YES</v>
      </c>
      <c r="K1568" t="str">
        <f>LOOKUP($A1568,'DATA SHEET'!$A$2:$A$253,'DATA SHEET'!$O$2:$O$253)</f>
        <v>Commercial</v>
      </c>
      <c r="L1568" t="s">
        <v>15</v>
      </c>
      <c r="M1568">
        <v>0</v>
      </c>
      <c r="N1568" t="s">
        <v>16</v>
      </c>
      <c r="O1568">
        <v>1.9990000000000001</v>
      </c>
    </row>
    <row r="1569" spans="1:15" x14ac:dyDescent="0.25">
      <c r="A1569" s="1" t="s">
        <v>78</v>
      </c>
      <c r="B1569" t="s">
        <v>79</v>
      </c>
      <c r="C1569" t="str">
        <f>LOOKUP(A1569,'DATA SHEET'!$A$2:$A$253,'DATA SHEET'!$E$2:$E$253)</f>
        <v>20227864</v>
      </c>
      <c r="D1569">
        <f>LOOKUP(A1569,'DATA SHEET'!$A$2:$A$253,'DATA SHEET'!$G$2:$G$253)</f>
        <v>7.7666666666666675</v>
      </c>
      <c r="E1569" t="str">
        <f>LOOKUP($A1569,'DATA SHEET'!$A$2:$A$253,'DATA SHEET'!$H$2:$H$253)</f>
        <v>43.114516</v>
      </c>
      <c r="F1569" t="str">
        <f>LOOKUP($A1569,'DATA SHEET'!$A$2:$A$253,'DATA SHEET'!$I$2:$I$253)</f>
        <v xml:space="preserve"> -79.113412</v>
      </c>
      <c r="G1569">
        <f>LOOKUP($A1569,'DATA SHEET'!$A$2:$A$253,'DATA SHEET'!$J$2:$J$253)</f>
        <v>23</v>
      </c>
      <c r="H1569" t="str">
        <f>LOOKUP($A1569,'DATA SHEET'!$A$2:$A$253,'DATA SHEET'!$K$2:$K$253)</f>
        <v>Sunny</v>
      </c>
      <c r="I1569" t="str">
        <f>LOOKUP($A1569,'DATA SHEET'!$A$2:$A$253,'DATA SHEET'!$T$2:$T$253)</f>
        <v>SMALL</v>
      </c>
      <c r="J1569" t="str">
        <f>LOOKUP($A1569,'DATA SHEET'!$A$2:$A$253,'DATA SHEET'!$R$2:$R$253)</f>
        <v>YES</v>
      </c>
      <c r="K1569" t="str">
        <f>LOOKUP($A1569,'DATA SHEET'!$A$2:$A$253,'DATA SHEET'!$O$2:$O$253)</f>
        <v>Commercial</v>
      </c>
      <c r="L1569" t="s">
        <v>15</v>
      </c>
      <c r="M1569">
        <v>0</v>
      </c>
      <c r="N1569" t="s">
        <v>16</v>
      </c>
      <c r="O1569">
        <v>0.73899999999999999</v>
      </c>
    </row>
    <row r="1570" spans="1:15" x14ac:dyDescent="0.25">
      <c r="A1570" s="1" t="s">
        <v>78</v>
      </c>
      <c r="B1570" t="s">
        <v>79</v>
      </c>
      <c r="C1570" t="str">
        <f>LOOKUP(A1570,'DATA SHEET'!$A$2:$A$253,'DATA SHEET'!$E$2:$E$253)</f>
        <v>20227864</v>
      </c>
      <c r="D1570">
        <f>LOOKUP(A1570,'DATA SHEET'!$A$2:$A$253,'DATA SHEET'!$G$2:$G$253)</f>
        <v>7.7666666666666675</v>
      </c>
      <c r="E1570" t="str">
        <f>LOOKUP($A1570,'DATA SHEET'!$A$2:$A$253,'DATA SHEET'!$H$2:$H$253)</f>
        <v>43.114516</v>
      </c>
      <c r="F1570" t="str">
        <f>LOOKUP($A1570,'DATA SHEET'!$A$2:$A$253,'DATA SHEET'!$I$2:$I$253)</f>
        <v xml:space="preserve"> -79.113412</v>
      </c>
      <c r="G1570">
        <f>LOOKUP($A1570,'DATA SHEET'!$A$2:$A$253,'DATA SHEET'!$J$2:$J$253)</f>
        <v>23</v>
      </c>
      <c r="H1570" t="str">
        <f>LOOKUP($A1570,'DATA SHEET'!$A$2:$A$253,'DATA SHEET'!$K$2:$K$253)</f>
        <v>Sunny</v>
      </c>
      <c r="I1570" t="str">
        <f>LOOKUP($A1570,'DATA SHEET'!$A$2:$A$253,'DATA SHEET'!$T$2:$T$253)</f>
        <v>SMALL</v>
      </c>
      <c r="J1570" t="str">
        <f>LOOKUP($A1570,'DATA SHEET'!$A$2:$A$253,'DATA SHEET'!$R$2:$R$253)</f>
        <v>YES</v>
      </c>
      <c r="K1570" t="str">
        <f>LOOKUP($A1570,'DATA SHEET'!$A$2:$A$253,'DATA SHEET'!$O$2:$O$253)</f>
        <v>Commercial</v>
      </c>
      <c r="L1570" t="s">
        <v>15</v>
      </c>
      <c r="M1570">
        <v>0</v>
      </c>
      <c r="N1570" t="s">
        <v>16</v>
      </c>
      <c r="O1570">
        <v>0.75800000000000001</v>
      </c>
    </row>
    <row r="1571" spans="1:15" x14ac:dyDescent="0.25">
      <c r="A1571" s="1" t="s">
        <v>78</v>
      </c>
      <c r="B1571" t="s">
        <v>79</v>
      </c>
      <c r="C1571" t="str">
        <f>LOOKUP(A1571,'DATA SHEET'!$A$2:$A$253,'DATA SHEET'!$E$2:$E$253)</f>
        <v>20227864</v>
      </c>
      <c r="D1571">
        <f>LOOKUP(A1571,'DATA SHEET'!$A$2:$A$253,'DATA SHEET'!$G$2:$G$253)</f>
        <v>7.7666666666666675</v>
      </c>
      <c r="E1571" t="str">
        <f>LOOKUP($A1571,'DATA SHEET'!$A$2:$A$253,'DATA SHEET'!$H$2:$H$253)</f>
        <v>43.114516</v>
      </c>
      <c r="F1571" t="str">
        <f>LOOKUP($A1571,'DATA SHEET'!$A$2:$A$253,'DATA SHEET'!$I$2:$I$253)</f>
        <v xml:space="preserve"> -79.113412</v>
      </c>
      <c r="G1571">
        <f>LOOKUP($A1571,'DATA SHEET'!$A$2:$A$253,'DATA SHEET'!$J$2:$J$253)</f>
        <v>23</v>
      </c>
      <c r="H1571" t="str">
        <f>LOOKUP($A1571,'DATA SHEET'!$A$2:$A$253,'DATA SHEET'!$K$2:$K$253)</f>
        <v>Sunny</v>
      </c>
      <c r="I1571" t="str">
        <f>LOOKUP($A1571,'DATA SHEET'!$A$2:$A$253,'DATA SHEET'!$T$2:$T$253)</f>
        <v>SMALL</v>
      </c>
      <c r="J1571" t="str">
        <f>LOOKUP($A1571,'DATA SHEET'!$A$2:$A$253,'DATA SHEET'!$R$2:$R$253)</f>
        <v>YES</v>
      </c>
      <c r="K1571" t="str">
        <f>LOOKUP($A1571,'DATA SHEET'!$A$2:$A$253,'DATA SHEET'!$O$2:$O$253)</f>
        <v>Commercial</v>
      </c>
      <c r="L1571" t="s">
        <v>15</v>
      </c>
      <c r="M1571">
        <v>0</v>
      </c>
      <c r="N1571" t="s">
        <v>16</v>
      </c>
      <c r="O1571">
        <v>2.2370000000000001</v>
      </c>
    </row>
    <row r="1572" spans="1:15" x14ac:dyDescent="0.25">
      <c r="A1572" s="1" t="s">
        <v>78</v>
      </c>
      <c r="B1572" t="s">
        <v>79</v>
      </c>
      <c r="C1572" t="str">
        <f>LOOKUP(A1572,'DATA SHEET'!$A$2:$A$253,'DATA SHEET'!$E$2:$E$253)</f>
        <v>20227864</v>
      </c>
      <c r="D1572">
        <f>LOOKUP(A1572,'DATA SHEET'!$A$2:$A$253,'DATA SHEET'!$G$2:$G$253)</f>
        <v>7.7666666666666675</v>
      </c>
      <c r="E1572" t="str">
        <f>LOOKUP($A1572,'DATA SHEET'!$A$2:$A$253,'DATA SHEET'!$H$2:$H$253)</f>
        <v>43.114516</v>
      </c>
      <c r="F1572" t="str">
        <f>LOOKUP($A1572,'DATA SHEET'!$A$2:$A$253,'DATA SHEET'!$I$2:$I$253)</f>
        <v xml:space="preserve"> -79.113412</v>
      </c>
      <c r="G1572">
        <f>LOOKUP($A1572,'DATA SHEET'!$A$2:$A$253,'DATA SHEET'!$J$2:$J$253)</f>
        <v>23</v>
      </c>
      <c r="H1572" t="str">
        <f>LOOKUP($A1572,'DATA SHEET'!$A$2:$A$253,'DATA SHEET'!$K$2:$K$253)</f>
        <v>Sunny</v>
      </c>
      <c r="I1572" t="str">
        <f>LOOKUP($A1572,'DATA SHEET'!$A$2:$A$253,'DATA SHEET'!$T$2:$T$253)</f>
        <v>SMALL</v>
      </c>
      <c r="J1572" t="str">
        <f>LOOKUP($A1572,'DATA SHEET'!$A$2:$A$253,'DATA SHEET'!$R$2:$R$253)</f>
        <v>YES</v>
      </c>
      <c r="K1572" t="str">
        <f>LOOKUP($A1572,'DATA SHEET'!$A$2:$A$253,'DATA SHEET'!$O$2:$O$253)</f>
        <v>Commercial</v>
      </c>
      <c r="L1572" t="s">
        <v>15</v>
      </c>
      <c r="M1572">
        <v>0</v>
      </c>
      <c r="N1572" t="s">
        <v>16</v>
      </c>
      <c r="O1572">
        <v>5.7569999999999997</v>
      </c>
    </row>
    <row r="1573" spans="1:15" x14ac:dyDescent="0.25">
      <c r="A1573" s="1" t="s">
        <v>78</v>
      </c>
      <c r="B1573" t="s">
        <v>79</v>
      </c>
      <c r="C1573" t="str">
        <f>LOOKUP(A1573,'DATA SHEET'!$A$2:$A$253,'DATA SHEET'!$E$2:$E$253)</f>
        <v>20227864</v>
      </c>
      <c r="D1573">
        <f>LOOKUP(A1573,'DATA SHEET'!$A$2:$A$253,'DATA SHEET'!$G$2:$G$253)</f>
        <v>7.7666666666666675</v>
      </c>
      <c r="E1573" t="str">
        <f>LOOKUP($A1573,'DATA SHEET'!$A$2:$A$253,'DATA SHEET'!$H$2:$H$253)</f>
        <v>43.114516</v>
      </c>
      <c r="F1573" t="str">
        <f>LOOKUP($A1573,'DATA SHEET'!$A$2:$A$253,'DATA SHEET'!$I$2:$I$253)</f>
        <v xml:space="preserve"> -79.113412</v>
      </c>
      <c r="G1573">
        <f>LOOKUP($A1573,'DATA SHEET'!$A$2:$A$253,'DATA SHEET'!$J$2:$J$253)</f>
        <v>23</v>
      </c>
      <c r="H1573" t="str">
        <f>LOOKUP($A1573,'DATA SHEET'!$A$2:$A$253,'DATA SHEET'!$K$2:$K$253)</f>
        <v>Sunny</v>
      </c>
      <c r="I1573" t="str">
        <f>LOOKUP($A1573,'DATA SHEET'!$A$2:$A$253,'DATA SHEET'!$T$2:$T$253)</f>
        <v>SMALL</v>
      </c>
      <c r="J1573" t="str">
        <f>LOOKUP($A1573,'DATA SHEET'!$A$2:$A$253,'DATA SHEET'!$R$2:$R$253)</f>
        <v>YES</v>
      </c>
      <c r="K1573" t="str">
        <f>LOOKUP($A1573,'DATA SHEET'!$A$2:$A$253,'DATA SHEET'!$O$2:$O$253)</f>
        <v>Commercial</v>
      </c>
      <c r="L1573" t="s">
        <v>15</v>
      </c>
      <c r="M1573">
        <v>0</v>
      </c>
      <c r="N1573" t="s">
        <v>16</v>
      </c>
      <c r="O1573">
        <v>5.4969999999999999</v>
      </c>
    </row>
    <row r="1574" spans="1:15" x14ac:dyDescent="0.25">
      <c r="A1574" s="1" t="s">
        <v>78</v>
      </c>
      <c r="B1574" t="s">
        <v>79</v>
      </c>
      <c r="C1574" t="str">
        <f>LOOKUP(A1574,'DATA SHEET'!$A$2:$A$253,'DATA SHEET'!$E$2:$E$253)</f>
        <v>20227864</v>
      </c>
      <c r="D1574">
        <f>LOOKUP(A1574,'DATA SHEET'!$A$2:$A$253,'DATA SHEET'!$G$2:$G$253)</f>
        <v>7.7666666666666675</v>
      </c>
      <c r="E1574" t="str">
        <f>LOOKUP($A1574,'DATA SHEET'!$A$2:$A$253,'DATA SHEET'!$H$2:$H$253)</f>
        <v>43.114516</v>
      </c>
      <c r="F1574" t="str">
        <f>LOOKUP($A1574,'DATA SHEET'!$A$2:$A$253,'DATA SHEET'!$I$2:$I$253)</f>
        <v xml:space="preserve"> -79.113412</v>
      </c>
      <c r="G1574">
        <f>LOOKUP($A1574,'DATA SHEET'!$A$2:$A$253,'DATA SHEET'!$J$2:$J$253)</f>
        <v>23</v>
      </c>
      <c r="H1574" t="str">
        <f>LOOKUP($A1574,'DATA SHEET'!$A$2:$A$253,'DATA SHEET'!$K$2:$K$253)</f>
        <v>Sunny</v>
      </c>
      <c r="I1574" t="str">
        <f>LOOKUP($A1574,'DATA SHEET'!$A$2:$A$253,'DATA SHEET'!$T$2:$T$253)</f>
        <v>SMALL</v>
      </c>
      <c r="J1574" t="str">
        <f>LOOKUP($A1574,'DATA SHEET'!$A$2:$A$253,'DATA SHEET'!$R$2:$R$253)</f>
        <v>YES</v>
      </c>
      <c r="K1574" t="str">
        <f>LOOKUP($A1574,'DATA SHEET'!$A$2:$A$253,'DATA SHEET'!$O$2:$O$253)</f>
        <v>Commercial</v>
      </c>
      <c r="L1574" t="s">
        <v>15</v>
      </c>
      <c r="M1574">
        <v>0</v>
      </c>
      <c r="N1574" t="s">
        <v>16</v>
      </c>
      <c r="O1574">
        <v>0.747</v>
      </c>
    </row>
    <row r="1575" spans="1:15" x14ac:dyDescent="0.25">
      <c r="A1575" s="1" t="s">
        <v>78</v>
      </c>
      <c r="B1575" t="s">
        <v>79</v>
      </c>
      <c r="C1575" t="str">
        <f>LOOKUP(A1575,'DATA SHEET'!$A$2:$A$253,'DATA SHEET'!$E$2:$E$253)</f>
        <v>20227864</v>
      </c>
      <c r="D1575">
        <f>LOOKUP(A1575,'DATA SHEET'!$A$2:$A$253,'DATA SHEET'!$G$2:$G$253)</f>
        <v>7.7666666666666675</v>
      </c>
      <c r="E1575" t="str">
        <f>LOOKUP($A1575,'DATA SHEET'!$A$2:$A$253,'DATA SHEET'!$H$2:$H$253)</f>
        <v>43.114516</v>
      </c>
      <c r="F1575" t="str">
        <f>LOOKUP($A1575,'DATA SHEET'!$A$2:$A$253,'DATA SHEET'!$I$2:$I$253)</f>
        <v xml:space="preserve"> -79.113412</v>
      </c>
      <c r="G1575">
        <f>LOOKUP($A1575,'DATA SHEET'!$A$2:$A$253,'DATA SHEET'!$J$2:$J$253)</f>
        <v>23</v>
      </c>
      <c r="H1575" t="str">
        <f>LOOKUP($A1575,'DATA SHEET'!$A$2:$A$253,'DATA SHEET'!$K$2:$K$253)</f>
        <v>Sunny</v>
      </c>
      <c r="I1575" t="str">
        <f>LOOKUP($A1575,'DATA SHEET'!$A$2:$A$253,'DATA SHEET'!$T$2:$T$253)</f>
        <v>SMALL</v>
      </c>
      <c r="J1575" t="str">
        <f>LOOKUP($A1575,'DATA SHEET'!$A$2:$A$253,'DATA SHEET'!$R$2:$R$253)</f>
        <v>YES</v>
      </c>
      <c r="K1575" t="str">
        <f>LOOKUP($A1575,'DATA SHEET'!$A$2:$A$253,'DATA SHEET'!$O$2:$O$253)</f>
        <v>Commercial</v>
      </c>
      <c r="L1575" t="s">
        <v>15</v>
      </c>
      <c r="M1575">
        <v>0</v>
      </c>
      <c r="N1575" t="s">
        <v>16</v>
      </c>
      <c r="O1575">
        <v>5.258</v>
      </c>
    </row>
    <row r="1576" spans="1:15" x14ac:dyDescent="0.25">
      <c r="A1576" s="1" t="s">
        <v>78</v>
      </c>
      <c r="B1576" t="s">
        <v>79</v>
      </c>
      <c r="C1576" t="str">
        <f>LOOKUP(A1576,'DATA SHEET'!$A$2:$A$253,'DATA SHEET'!$E$2:$E$253)</f>
        <v>20227864</v>
      </c>
      <c r="D1576">
        <f>LOOKUP(A1576,'DATA SHEET'!$A$2:$A$253,'DATA SHEET'!$G$2:$G$253)</f>
        <v>7.7666666666666675</v>
      </c>
      <c r="E1576" t="str">
        <f>LOOKUP($A1576,'DATA SHEET'!$A$2:$A$253,'DATA SHEET'!$H$2:$H$253)</f>
        <v>43.114516</v>
      </c>
      <c r="F1576" t="str">
        <f>LOOKUP($A1576,'DATA SHEET'!$A$2:$A$253,'DATA SHEET'!$I$2:$I$253)</f>
        <v xml:space="preserve"> -79.113412</v>
      </c>
      <c r="G1576">
        <f>LOOKUP($A1576,'DATA SHEET'!$A$2:$A$253,'DATA SHEET'!$J$2:$J$253)</f>
        <v>23</v>
      </c>
      <c r="H1576" t="str">
        <f>LOOKUP($A1576,'DATA SHEET'!$A$2:$A$253,'DATA SHEET'!$K$2:$K$253)</f>
        <v>Sunny</v>
      </c>
      <c r="I1576" t="str">
        <f>LOOKUP($A1576,'DATA SHEET'!$A$2:$A$253,'DATA SHEET'!$T$2:$T$253)</f>
        <v>SMALL</v>
      </c>
      <c r="J1576" t="str">
        <f>LOOKUP($A1576,'DATA SHEET'!$A$2:$A$253,'DATA SHEET'!$R$2:$R$253)</f>
        <v>YES</v>
      </c>
      <c r="K1576" t="str">
        <f>LOOKUP($A1576,'DATA SHEET'!$A$2:$A$253,'DATA SHEET'!$O$2:$O$253)</f>
        <v>Commercial</v>
      </c>
      <c r="L1576" t="s">
        <v>15</v>
      </c>
      <c r="M1576">
        <v>0</v>
      </c>
      <c r="N1576" t="s">
        <v>16</v>
      </c>
      <c r="O1576">
        <v>11.497999999999999</v>
      </c>
    </row>
    <row r="1577" spans="1:15" x14ac:dyDescent="0.25">
      <c r="A1577" s="1" t="s">
        <v>78</v>
      </c>
      <c r="B1577" t="s">
        <v>79</v>
      </c>
      <c r="C1577" t="str">
        <f>LOOKUP(A1577,'DATA SHEET'!$A$2:$A$253,'DATA SHEET'!$E$2:$E$253)</f>
        <v>20227864</v>
      </c>
      <c r="D1577">
        <f>LOOKUP(A1577,'DATA SHEET'!$A$2:$A$253,'DATA SHEET'!$G$2:$G$253)</f>
        <v>7.7666666666666675</v>
      </c>
      <c r="E1577" t="str">
        <f>LOOKUP($A1577,'DATA SHEET'!$A$2:$A$253,'DATA SHEET'!$H$2:$H$253)</f>
        <v>43.114516</v>
      </c>
      <c r="F1577" t="str">
        <f>LOOKUP($A1577,'DATA SHEET'!$A$2:$A$253,'DATA SHEET'!$I$2:$I$253)</f>
        <v xml:space="preserve"> -79.113412</v>
      </c>
      <c r="G1577">
        <f>LOOKUP($A1577,'DATA SHEET'!$A$2:$A$253,'DATA SHEET'!$J$2:$J$253)</f>
        <v>23</v>
      </c>
      <c r="H1577" t="str">
        <f>LOOKUP($A1577,'DATA SHEET'!$A$2:$A$253,'DATA SHEET'!$K$2:$K$253)</f>
        <v>Sunny</v>
      </c>
      <c r="I1577" t="str">
        <f>LOOKUP($A1577,'DATA SHEET'!$A$2:$A$253,'DATA SHEET'!$T$2:$T$253)</f>
        <v>SMALL</v>
      </c>
      <c r="J1577" t="str">
        <f>LOOKUP($A1577,'DATA SHEET'!$A$2:$A$253,'DATA SHEET'!$R$2:$R$253)</f>
        <v>YES</v>
      </c>
      <c r="K1577" t="str">
        <f>LOOKUP($A1577,'DATA SHEET'!$A$2:$A$253,'DATA SHEET'!$O$2:$O$253)</f>
        <v>Commercial</v>
      </c>
      <c r="L1577" t="s">
        <v>15</v>
      </c>
      <c r="M1577">
        <v>0</v>
      </c>
      <c r="N1577" t="s">
        <v>16</v>
      </c>
      <c r="O1577">
        <v>1.4930000000000001</v>
      </c>
    </row>
    <row r="1578" spans="1:15" x14ac:dyDescent="0.25">
      <c r="A1578" s="1" t="s">
        <v>78</v>
      </c>
      <c r="B1578" t="s">
        <v>79</v>
      </c>
      <c r="C1578" t="str">
        <f>LOOKUP(A1578,'DATA SHEET'!$A$2:$A$253,'DATA SHEET'!$E$2:$E$253)</f>
        <v>20227864</v>
      </c>
      <c r="D1578">
        <f>LOOKUP(A1578,'DATA SHEET'!$A$2:$A$253,'DATA SHEET'!$G$2:$G$253)</f>
        <v>7.7666666666666675</v>
      </c>
      <c r="E1578" t="str">
        <f>LOOKUP($A1578,'DATA SHEET'!$A$2:$A$253,'DATA SHEET'!$H$2:$H$253)</f>
        <v>43.114516</v>
      </c>
      <c r="F1578" t="str">
        <f>LOOKUP($A1578,'DATA SHEET'!$A$2:$A$253,'DATA SHEET'!$I$2:$I$253)</f>
        <v xml:space="preserve"> -79.113412</v>
      </c>
      <c r="G1578">
        <f>LOOKUP($A1578,'DATA SHEET'!$A$2:$A$253,'DATA SHEET'!$J$2:$J$253)</f>
        <v>23</v>
      </c>
      <c r="H1578" t="str">
        <f>LOOKUP($A1578,'DATA SHEET'!$A$2:$A$253,'DATA SHEET'!$K$2:$K$253)</f>
        <v>Sunny</v>
      </c>
      <c r="I1578" t="str">
        <f>LOOKUP($A1578,'DATA SHEET'!$A$2:$A$253,'DATA SHEET'!$T$2:$T$253)</f>
        <v>SMALL</v>
      </c>
      <c r="J1578" t="str">
        <f>LOOKUP($A1578,'DATA SHEET'!$A$2:$A$253,'DATA SHEET'!$R$2:$R$253)</f>
        <v>YES</v>
      </c>
      <c r="K1578" t="str">
        <f>LOOKUP($A1578,'DATA SHEET'!$A$2:$A$253,'DATA SHEET'!$O$2:$O$253)</f>
        <v>Commercial</v>
      </c>
      <c r="L1578" t="s">
        <v>15</v>
      </c>
      <c r="M1578">
        <v>0</v>
      </c>
      <c r="N1578" t="s">
        <v>16</v>
      </c>
      <c r="O1578">
        <v>0.745</v>
      </c>
    </row>
    <row r="1579" spans="1:15" x14ac:dyDescent="0.25">
      <c r="A1579" s="1" t="s">
        <v>78</v>
      </c>
      <c r="B1579" t="s">
        <v>79</v>
      </c>
      <c r="C1579" t="str">
        <f>LOOKUP(A1579,'DATA SHEET'!$A$2:$A$253,'DATA SHEET'!$E$2:$E$253)</f>
        <v>20227864</v>
      </c>
      <c r="D1579">
        <f>LOOKUP(A1579,'DATA SHEET'!$A$2:$A$253,'DATA SHEET'!$G$2:$G$253)</f>
        <v>7.7666666666666675</v>
      </c>
      <c r="E1579" t="str">
        <f>LOOKUP($A1579,'DATA SHEET'!$A$2:$A$253,'DATA SHEET'!$H$2:$H$253)</f>
        <v>43.114516</v>
      </c>
      <c r="F1579" t="str">
        <f>LOOKUP($A1579,'DATA SHEET'!$A$2:$A$253,'DATA SHEET'!$I$2:$I$253)</f>
        <v xml:space="preserve"> -79.113412</v>
      </c>
      <c r="G1579">
        <f>LOOKUP($A1579,'DATA SHEET'!$A$2:$A$253,'DATA SHEET'!$J$2:$J$253)</f>
        <v>23</v>
      </c>
      <c r="H1579" t="str">
        <f>LOOKUP($A1579,'DATA SHEET'!$A$2:$A$253,'DATA SHEET'!$K$2:$K$253)</f>
        <v>Sunny</v>
      </c>
      <c r="I1579" t="str">
        <f>LOOKUP($A1579,'DATA SHEET'!$A$2:$A$253,'DATA SHEET'!$T$2:$T$253)</f>
        <v>SMALL</v>
      </c>
      <c r="J1579" t="str">
        <f>LOOKUP($A1579,'DATA SHEET'!$A$2:$A$253,'DATA SHEET'!$R$2:$R$253)</f>
        <v>YES</v>
      </c>
      <c r="K1579" t="str">
        <f>LOOKUP($A1579,'DATA SHEET'!$A$2:$A$253,'DATA SHEET'!$O$2:$O$253)</f>
        <v>Commercial</v>
      </c>
      <c r="L1579" t="s">
        <v>15</v>
      </c>
      <c r="M1579">
        <v>0</v>
      </c>
      <c r="N1579" t="s">
        <v>16</v>
      </c>
      <c r="O1579">
        <v>0.496</v>
      </c>
    </row>
    <row r="1580" spans="1:15" x14ac:dyDescent="0.25">
      <c r="A1580" s="1" t="s">
        <v>78</v>
      </c>
      <c r="B1580" t="s">
        <v>79</v>
      </c>
      <c r="C1580" t="str">
        <f>LOOKUP(A1580,'DATA SHEET'!$A$2:$A$253,'DATA SHEET'!$E$2:$E$253)</f>
        <v>20227864</v>
      </c>
      <c r="D1580">
        <f>LOOKUP(A1580,'DATA SHEET'!$A$2:$A$253,'DATA SHEET'!$G$2:$G$253)</f>
        <v>7.7666666666666675</v>
      </c>
      <c r="E1580" t="str">
        <f>LOOKUP($A1580,'DATA SHEET'!$A$2:$A$253,'DATA SHEET'!$H$2:$H$253)</f>
        <v>43.114516</v>
      </c>
      <c r="F1580" t="str">
        <f>LOOKUP($A1580,'DATA SHEET'!$A$2:$A$253,'DATA SHEET'!$I$2:$I$253)</f>
        <v xml:space="preserve"> -79.113412</v>
      </c>
      <c r="G1580">
        <f>LOOKUP($A1580,'DATA SHEET'!$A$2:$A$253,'DATA SHEET'!$J$2:$J$253)</f>
        <v>23</v>
      </c>
      <c r="H1580" t="str">
        <f>LOOKUP($A1580,'DATA SHEET'!$A$2:$A$253,'DATA SHEET'!$K$2:$K$253)</f>
        <v>Sunny</v>
      </c>
      <c r="I1580" t="str">
        <f>LOOKUP($A1580,'DATA SHEET'!$A$2:$A$253,'DATA SHEET'!$T$2:$T$253)</f>
        <v>SMALL</v>
      </c>
      <c r="J1580" t="str">
        <f>LOOKUP($A1580,'DATA SHEET'!$A$2:$A$253,'DATA SHEET'!$R$2:$R$253)</f>
        <v>YES</v>
      </c>
      <c r="K1580" t="str">
        <f>LOOKUP($A1580,'DATA SHEET'!$A$2:$A$253,'DATA SHEET'!$O$2:$O$253)</f>
        <v>Commercial</v>
      </c>
      <c r="L1580" t="s">
        <v>15</v>
      </c>
      <c r="M1580">
        <v>0</v>
      </c>
      <c r="N1580" t="s">
        <v>16</v>
      </c>
      <c r="O1580">
        <v>0.24</v>
      </c>
    </row>
    <row r="1581" spans="1:15" x14ac:dyDescent="0.25">
      <c r="A1581" s="1" t="s">
        <v>78</v>
      </c>
      <c r="B1581" t="s">
        <v>79</v>
      </c>
      <c r="C1581" t="str">
        <f>LOOKUP(A1581,'DATA SHEET'!$A$2:$A$253,'DATA SHEET'!$E$2:$E$253)</f>
        <v>20227864</v>
      </c>
      <c r="D1581">
        <f>LOOKUP(A1581,'DATA SHEET'!$A$2:$A$253,'DATA SHEET'!$G$2:$G$253)</f>
        <v>7.7666666666666675</v>
      </c>
      <c r="E1581" t="str">
        <f>LOOKUP($A1581,'DATA SHEET'!$A$2:$A$253,'DATA SHEET'!$H$2:$H$253)</f>
        <v>43.114516</v>
      </c>
      <c r="F1581" t="str">
        <f>LOOKUP($A1581,'DATA SHEET'!$A$2:$A$253,'DATA SHEET'!$I$2:$I$253)</f>
        <v xml:space="preserve"> -79.113412</v>
      </c>
      <c r="G1581">
        <f>LOOKUP($A1581,'DATA SHEET'!$A$2:$A$253,'DATA SHEET'!$J$2:$J$253)</f>
        <v>23</v>
      </c>
      <c r="H1581" t="str">
        <f>LOOKUP($A1581,'DATA SHEET'!$A$2:$A$253,'DATA SHEET'!$K$2:$K$253)</f>
        <v>Sunny</v>
      </c>
      <c r="I1581" t="str">
        <f>LOOKUP($A1581,'DATA SHEET'!$A$2:$A$253,'DATA SHEET'!$T$2:$T$253)</f>
        <v>SMALL</v>
      </c>
      <c r="J1581" t="str">
        <f>LOOKUP($A1581,'DATA SHEET'!$A$2:$A$253,'DATA SHEET'!$R$2:$R$253)</f>
        <v>YES</v>
      </c>
      <c r="K1581" t="str">
        <f>LOOKUP($A1581,'DATA SHEET'!$A$2:$A$253,'DATA SHEET'!$O$2:$O$253)</f>
        <v>Commercial</v>
      </c>
      <c r="L1581" t="s">
        <v>15</v>
      </c>
      <c r="M1581">
        <v>0</v>
      </c>
      <c r="N1581" t="s">
        <v>16</v>
      </c>
      <c r="O1581">
        <v>0.49399999999999999</v>
      </c>
    </row>
    <row r="1582" spans="1:15" x14ac:dyDescent="0.25">
      <c r="A1582" s="1" t="s">
        <v>78</v>
      </c>
      <c r="B1582" t="s">
        <v>79</v>
      </c>
      <c r="C1582" t="str">
        <f>LOOKUP(A1582,'DATA SHEET'!$A$2:$A$253,'DATA SHEET'!$E$2:$E$253)</f>
        <v>20227864</v>
      </c>
      <c r="D1582">
        <f>LOOKUP(A1582,'DATA SHEET'!$A$2:$A$253,'DATA SHEET'!$G$2:$G$253)</f>
        <v>7.7666666666666675</v>
      </c>
      <c r="E1582" t="str">
        <f>LOOKUP($A1582,'DATA SHEET'!$A$2:$A$253,'DATA SHEET'!$H$2:$H$253)</f>
        <v>43.114516</v>
      </c>
      <c r="F1582" t="str">
        <f>LOOKUP($A1582,'DATA SHEET'!$A$2:$A$253,'DATA SHEET'!$I$2:$I$253)</f>
        <v xml:space="preserve"> -79.113412</v>
      </c>
      <c r="G1582">
        <f>LOOKUP($A1582,'DATA SHEET'!$A$2:$A$253,'DATA SHEET'!$J$2:$J$253)</f>
        <v>23</v>
      </c>
      <c r="H1582" t="str">
        <f>LOOKUP($A1582,'DATA SHEET'!$A$2:$A$253,'DATA SHEET'!$K$2:$K$253)</f>
        <v>Sunny</v>
      </c>
      <c r="I1582" t="str">
        <f>LOOKUP($A1582,'DATA SHEET'!$A$2:$A$253,'DATA SHEET'!$T$2:$T$253)</f>
        <v>SMALL</v>
      </c>
      <c r="J1582" t="str">
        <f>LOOKUP($A1582,'DATA SHEET'!$A$2:$A$253,'DATA SHEET'!$R$2:$R$253)</f>
        <v>YES</v>
      </c>
      <c r="K1582" t="str">
        <f>LOOKUP($A1582,'DATA SHEET'!$A$2:$A$253,'DATA SHEET'!$O$2:$O$253)</f>
        <v>Commercial</v>
      </c>
      <c r="L1582" t="s">
        <v>15</v>
      </c>
      <c r="M1582">
        <v>0</v>
      </c>
      <c r="N1582" t="s">
        <v>16</v>
      </c>
      <c r="O1582">
        <v>2.9990000000000001</v>
      </c>
    </row>
    <row r="1583" spans="1:15" x14ac:dyDescent="0.25">
      <c r="A1583" s="1" t="s">
        <v>78</v>
      </c>
      <c r="B1583" t="s">
        <v>79</v>
      </c>
      <c r="C1583" t="str">
        <f>LOOKUP(A1583,'DATA SHEET'!$A$2:$A$253,'DATA SHEET'!$E$2:$E$253)</f>
        <v>20227864</v>
      </c>
      <c r="D1583">
        <f>LOOKUP(A1583,'DATA SHEET'!$A$2:$A$253,'DATA SHEET'!$G$2:$G$253)</f>
        <v>7.7666666666666675</v>
      </c>
      <c r="E1583" t="str">
        <f>LOOKUP($A1583,'DATA SHEET'!$A$2:$A$253,'DATA SHEET'!$H$2:$H$253)</f>
        <v>43.114516</v>
      </c>
      <c r="F1583" t="str">
        <f>LOOKUP($A1583,'DATA SHEET'!$A$2:$A$253,'DATA SHEET'!$I$2:$I$253)</f>
        <v xml:space="preserve"> -79.113412</v>
      </c>
      <c r="G1583">
        <f>LOOKUP($A1583,'DATA SHEET'!$A$2:$A$253,'DATA SHEET'!$J$2:$J$253)</f>
        <v>23</v>
      </c>
      <c r="H1583" t="str">
        <f>LOOKUP($A1583,'DATA SHEET'!$A$2:$A$253,'DATA SHEET'!$K$2:$K$253)</f>
        <v>Sunny</v>
      </c>
      <c r="I1583" t="str">
        <f>LOOKUP($A1583,'DATA SHEET'!$A$2:$A$253,'DATA SHEET'!$T$2:$T$253)</f>
        <v>SMALL</v>
      </c>
      <c r="J1583" t="str">
        <f>LOOKUP($A1583,'DATA SHEET'!$A$2:$A$253,'DATA SHEET'!$R$2:$R$253)</f>
        <v>YES</v>
      </c>
      <c r="K1583" t="str">
        <f>LOOKUP($A1583,'DATA SHEET'!$A$2:$A$253,'DATA SHEET'!$O$2:$O$253)</f>
        <v>Commercial</v>
      </c>
      <c r="L1583" t="s">
        <v>15</v>
      </c>
      <c r="M1583">
        <v>0</v>
      </c>
      <c r="N1583" t="s">
        <v>19</v>
      </c>
      <c r="O1583">
        <v>1.7090000000000001</v>
      </c>
    </row>
    <row r="1584" spans="1:15" x14ac:dyDescent="0.25">
      <c r="A1584" s="1" t="s">
        <v>78</v>
      </c>
      <c r="B1584" t="s">
        <v>79</v>
      </c>
      <c r="C1584" t="str">
        <f>LOOKUP(A1584,'DATA SHEET'!$A$2:$A$253,'DATA SHEET'!$E$2:$E$253)</f>
        <v>20227864</v>
      </c>
      <c r="D1584">
        <f>LOOKUP(A1584,'DATA SHEET'!$A$2:$A$253,'DATA SHEET'!$G$2:$G$253)</f>
        <v>7.7666666666666675</v>
      </c>
      <c r="E1584" t="str">
        <f>LOOKUP($A1584,'DATA SHEET'!$A$2:$A$253,'DATA SHEET'!$H$2:$H$253)</f>
        <v>43.114516</v>
      </c>
      <c r="F1584" t="str">
        <f>LOOKUP($A1584,'DATA SHEET'!$A$2:$A$253,'DATA SHEET'!$I$2:$I$253)</f>
        <v xml:space="preserve"> -79.113412</v>
      </c>
      <c r="G1584">
        <f>LOOKUP($A1584,'DATA SHEET'!$A$2:$A$253,'DATA SHEET'!$J$2:$J$253)</f>
        <v>23</v>
      </c>
      <c r="H1584" t="str">
        <f>LOOKUP($A1584,'DATA SHEET'!$A$2:$A$253,'DATA SHEET'!$K$2:$K$253)</f>
        <v>Sunny</v>
      </c>
      <c r="I1584" t="str">
        <f>LOOKUP($A1584,'DATA SHEET'!$A$2:$A$253,'DATA SHEET'!$T$2:$T$253)</f>
        <v>SMALL</v>
      </c>
      <c r="J1584" t="str">
        <f>LOOKUP($A1584,'DATA SHEET'!$A$2:$A$253,'DATA SHEET'!$R$2:$R$253)</f>
        <v>YES</v>
      </c>
      <c r="K1584" t="str">
        <f>LOOKUP($A1584,'DATA SHEET'!$A$2:$A$253,'DATA SHEET'!$O$2:$O$253)</f>
        <v>Commercial</v>
      </c>
      <c r="L1584" t="s">
        <v>15</v>
      </c>
      <c r="M1584">
        <v>0</v>
      </c>
      <c r="N1584" t="s">
        <v>19</v>
      </c>
      <c r="O1584">
        <v>1.9990000000000001</v>
      </c>
    </row>
    <row r="1585" spans="1:15" x14ac:dyDescent="0.25">
      <c r="A1585" s="1" t="s">
        <v>78</v>
      </c>
      <c r="B1585" t="s">
        <v>79</v>
      </c>
      <c r="C1585" t="str">
        <f>LOOKUP(A1585,'DATA SHEET'!$A$2:$A$253,'DATA SHEET'!$E$2:$E$253)</f>
        <v>20227864</v>
      </c>
      <c r="D1585">
        <f>LOOKUP(A1585,'DATA SHEET'!$A$2:$A$253,'DATA SHEET'!$G$2:$G$253)</f>
        <v>7.7666666666666675</v>
      </c>
      <c r="E1585" t="str">
        <f>LOOKUP($A1585,'DATA SHEET'!$A$2:$A$253,'DATA SHEET'!$H$2:$H$253)</f>
        <v>43.114516</v>
      </c>
      <c r="F1585" t="str">
        <f>LOOKUP($A1585,'DATA SHEET'!$A$2:$A$253,'DATA SHEET'!$I$2:$I$253)</f>
        <v xml:space="preserve"> -79.113412</v>
      </c>
      <c r="G1585">
        <f>LOOKUP($A1585,'DATA SHEET'!$A$2:$A$253,'DATA SHEET'!$J$2:$J$253)</f>
        <v>23</v>
      </c>
      <c r="H1585" t="str">
        <f>LOOKUP($A1585,'DATA SHEET'!$A$2:$A$253,'DATA SHEET'!$K$2:$K$253)</f>
        <v>Sunny</v>
      </c>
      <c r="I1585" t="str">
        <f>LOOKUP($A1585,'DATA SHEET'!$A$2:$A$253,'DATA SHEET'!$T$2:$T$253)</f>
        <v>SMALL</v>
      </c>
      <c r="J1585" t="str">
        <f>LOOKUP($A1585,'DATA SHEET'!$A$2:$A$253,'DATA SHEET'!$R$2:$R$253)</f>
        <v>YES</v>
      </c>
      <c r="K1585" t="str">
        <f>LOOKUP($A1585,'DATA SHEET'!$A$2:$A$253,'DATA SHEET'!$O$2:$O$253)</f>
        <v>Commercial</v>
      </c>
      <c r="L1585" t="s">
        <v>15</v>
      </c>
      <c r="M1585">
        <v>0</v>
      </c>
      <c r="N1585" t="s">
        <v>19</v>
      </c>
      <c r="O1585">
        <v>1.748</v>
      </c>
    </row>
    <row r="1586" spans="1:15" x14ac:dyDescent="0.25">
      <c r="A1586" s="1" t="s">
        <v>78</v>
      </c>
      <c r="B1586" t="s">
        <v>79</v>
      </c>
      <c r="C1586" t="str">
        <f>LOOKUP(A1586,'DATA SHEET'!$A$2:$A$253,'DATA SHEET'!$E$2:$E$253)</f>
        <v>20227864</v>
      </c>
      <c r="D1586">
        <f>LOOKUP(A1586,'DATA SHEET'!$A$2:$A$253,'DATA SHEET'!$G$2:$G$253)</f>
        <v>7.7666666666666675</v>
      </c>
      <c r="E1586" t="str">
        <f>LOOKUP($A1586,'DATA SHEET'!$A$2:$A$253,'DATA SHEET'!$H$2:$H$253)</f>
        <v>43.114516</v>
      </c>
      <c r="F1586" t="str">
        <f>LOOKUP($A1586,'DATA SHEET'!$A$2:$A$253,'DATA SHEET'!$I$2:$I$253)</f>
        <v xml:space="preserve"> -79.113412</v>
      </c>
      <c r="G1586">
        <f>LOOKUP($A1586,'DATA SHEET'!$A$2:$A$253,'DATA SHEET'!$J$2:$J$253)</f>
        <v>23</v>
      </c>
      <c r="H1586" t="str">
        <f>LOOKUP($A1586,'DATA SHEET'!$A$2:$A$253,'DATA SHEET'!$K$2:$K$253)</f>
        <v>Sunny</v>
      </c>
      <c r="I1586" t="str">
        <f>LOOKUP($A1586,'DATA SHEET'!$A$2:$A$253,'DATA SHEET'!$T$2:$T$253)</f>
        <v>SMALL</v>
      </c>
      <c r="J1586" t="str">
        <f>LOOKUP($A1586,'DATA SHEET'!$A$2:$A$253,'DATA SHEET'!$R$2:$R$253)</f>
        <v>YES</v>
      </c>
      <c r="K1586" t="str">
        <f>LOOKUP($A1586,'DATA SHEET'!$A$2:$A$253,'DATA SHEET'!$O$2:$O$253)</f>
        <v>Commercial</v>
      </c>
      <c r="L1586" t="s">
        <v>15</v>
      </c>
      <c r="M1586">
        <v>0</v>
      </c>
      <c r="N1586" t="s">
        <v>19</v>
      </c>
      <c r="O1586">
        <v>3.0009999999999999</v>
      </c>
    </row>
    <row r="1587" spans="1:15" x14ac:dyDescent="0.25">
      <c r="A1587" s="1" t="s">
        <v>78</v>
      </c>
      <c r="B1587" t="s">
        <v>79</v>
      </c>
      <c r="C1587" t="str">
        <f>LOOKUP(A1587,'DATA SHEET'!$A$2:$A$253,'DATA SHEET'!$E$2:$E$253)</f>
        <v>20227864</v>
      </c>
      <c r="D1587">
        <f>LOOKUP(A1587,'DATA SHEET'!$A$2:$A$253,'DATA SHEET'!$G$2:$G$253)</f>
        <v>7.7666666666666675</v>
      </c>
      <c r="E1587" t="str">
        <f>LOOKUP($A1587,'DATA SHEET'!$A$2:$A$253,'DATA SHEET'!$H$2:$H$253)</f>
        <v>43.114516</v>
      </c>
      <c r="F1587" t="str">
        <f>LOOKUP($A1587,'DATA SHEET'!$A$2:$A$253,'DATA SHEET'!$I$2:$I$253)</f>
        <v xml:space="preserve"> -79.113412</v>
      </c>
      <c r="G1587">
        <f>LOOKUP($A1587,'DATA SHEET'!$A$2:$A$253,'DATA SHEET'!$J$2:$J$253)</f>
        <v>23</v>
      </c>
      <c r="H1587" t="str">
        <f>LOOKUP($A1587,'DATA SHEET'!$A$2:$A$253,'DATA SHEET'!$K$2:$K$253)</f>
        <v>Sunny</v>
      </c>
      <c r="I1587" t="str">
        <f>LOOKUP($A1587,'DATA SHEET'!$A$2:$A$253,'DATA SHEET'!$T$2:$T$253)</f>
        <v>SMALL</v>
      </c>
      <c r="J1587" t="str">
        <f>LOOKUP($A1587,'DATA SHEET'!$A$2:$A$253,'DATA SHEET'!$R$2:$R$253)</f>
        <v>YES</v>
      </c>
      <c r="K1587" t="str">
        <f>LOOKUP($A1587,'DATA SHEET'!$A$2:$A$253,'DATA SHEET'!$O$2:$O$253)</f>
        <v>Commercial</v>
      </c>
      <c r="L1587" t="s">
        <v>15</v>
      </c>
      <c r="M1587">
        <v>0</v>
      </c>
      <c r="N1587" t="s">
        <v>19</v>
      </c>
      <c r="O1587">
        <v>2.4990000000000001</v>
      </c>
    </row>
    <row r="1588" spans="1:15" x14ac:dyDescent="0.25">
      <c r="A1588" s="1" t="s">
        <v>78</v>
      </c>
      <c r="B1588" t="s">
        <v>79</v>
      </c>
      <c r="C1588" t="str">
        <f>LOOKUP(A1588,'DATA SHEET'!$A$2:$A$253,'DATA SHEET'!$E$2:$E$253)</f>
        <v>20227864</v>
      </c>
      <c r="D1588">
        <f>LOOKUP(A1588,'DATA SHEET'!$A$2:$A$253,'DATA SHEET'!$G$2:$G$253)</f>
        <v>7.7666666666666675</v>
      </c>
      <c r="E1588" t="str">
        <f>LOOKUP($A1588,'DATA SHEET'!$A$2:$A$253,'DATA SHEET'!$H$2:$H$253)</f>
        <v>43.114516</v>
      </c>
      <c r="F1588" t="str">
        <f>LOOKUP($A1588,'DATA SHEET'!$A$2:$A$253,'DATA SHEET'!$I$2:$I$253)</f>
        <v xml:space="preserve"> -79.113412</v>
      </c>
      <c r="G1588">
        <f>LOOKUP($A1588,'DATA SHEET'!$A$2:$A$253,'DATA SHEET'!$J$2:$J$253)</f>
        <v>23</v>
      </c>
      <c r="H1588" t="str">
        <f>LOOKUP($A1588,'DATA SHEET'!$A$2:$A$253,'DATA SHEET'!$K$2:$K$253)</f>
        <v>Sunny</v>
      </c>
      <c r="I1588" t="str">
        <f>LOOKUP($A1588,'DATA SHEET'!$A$2:$A$253,'DATA SHEET'!$T$2:$T$253)</f>
        <v>SMALL</v>
      </c>
      <c r="J1588" t="str">
        <f>LOOKUP($A1588,'DATA SHEET'!$A$2:$A$253,'DATA SHEET'!$R$2:$R$253)</f>
        <v>YES</v>
      </c>
      <c r="K1588" t="str">
        <f>LOOKUP($A1588,'DATA SHEET'!$A$2:$A$253,'DATA SHEET'!$O$2:$O$253)</f>
        <v>Commercial</v>
      </c>
      <c r="L1588" t="s">
        <v>15</v>
      </c>
      <c r="M1588">
        <v>0</v>
      </c>
      <c r="N1588" t="s">
        <v>19</v>
      </c>
      <c r="O1588">
        <v>0.75800000000000001</v>
      </c>
    </row>
    <row r="1589" spans="1:15" x14ac:dyDescent="0.25">
      <c r="A1589" s="1" t="s">
        <v>78</v>
      </c>
      <c r="B1589" t="s">
        <v>79</v>
      </c>
      <c r="C1589" t="str">
        <f>LOOKUP(A1589,'DATA SHEET'!$A$2:$A$253,'DATA SHEET'!$E$2:$E$253)</f>
        <v>20227864</v>
      </c>
      <c r="D1589">
        <f>LOOKUP(A1589,'DATA SHEET'!$A$2:$A$253,'DATA SHEET'!$G$2:$G$253)</f>
        <v>7.7666666666666675</v>
      </c>
      <c r="E1589" t="str">
        <f>LOOKUP($A1589,'DATA SHEET'!$A$2:$A$253,'DATA SHEET'!$H$2:$H$253)</f>
        <v>43.114516</v>
      </c>
      <c r="F1589" t="str">
        <f>LOOKUP($A1589,'DATA SHEET'!$A$2:$A$253,'DATA SHEET'!$I$2:$I$253)</f>
        <v xml:space="preserve"> -79.113412</v>
      </c>
      <c r="G1589">
        <f>LOOKUP($A1589,'DATA SHEET'!$A$2:$A$253,'DATA SHEET'!$J$2:$J$253)</f>
        <v>23</v>
      </c>
      <c r="H1589" t="str">
        <f>LOOKUP($A1589,'DATA SHEET'!$A$2:$A$253,'DATA SHEET'!$K$2:$K$253)</f>
        <v>Sunny</v>
      </c>
      <c r="I1589" t="str">
        <f>LOOKUP($A1589,'DATA SHEET'!$A$2:$A$253,'DATA SHEET'!$T$2:$T$253)</f>
        <v>SMALL</v>
      </c>
      <c r="J1589" t="str">
        <f>LOOKUP($A1589,'DATA SHEET'!$A$2:$A$253,'DATA SHEET'!$R$2:$R$253)</f>
        <v>YES</v>
      </c>
      <c r="K1589" t="str">
        <f>LOOKUP($A1589,'DATA SHEET'!$A$2:$A$253,'DATA SHEET'!$O$2:$O$253)</f>
        <v>Commercial</v>
      </c>
      <c r="L1589" t="s">
        <v>15</v>
      </c>
      <c r="M1589">
        <v>0</v>
      </c>
      <c r="N1589" t="s">
        <v>19</v>
      </c>
      <c r="O1589">
        <v>8.7579999999999991</v>
      </c>
    </row>
    <row r="1590" spans="1:15" x14ac:dyDescent="0.25">
      <c r="A1590" s="1" t="s">
        <v>78</v>
      </c>
      <c r="B1590" t="s">
        <v>79</v>
      </c>
      <c r="C1590" t="str">
        <f>LOOKUP(A1590,'DATA SHEET'!$A$2:$A$253,'DATA SHEET'!$E$2:$E$253)</f>
        <v>20227864</v>
      </c>
      <c r="D1590">
        <f>LOOKUP(A1590,'DATA SHEET'!$A$2:$A$253,'DATA SHEET'!$G$2:$G$253)</f>
        <v>7.7666666666666675</v>
      </c>
      <c r="E1590" t="str">
        <f>LOOKUP($A1590,'DATA SHEET'!$A$2:$A$253,'DATA SHEET'!$H$2:$H$253)</f>
        <v>43.114516</v>
      </c>
      <c r="F1590" t="str">
        <f>LOOKUP($A1590,'DATA SHEET'!$A$2:$A$253,'DATA SHEET'!$I$2:$I$253)</f>
        <v xml:space="preserve"> -79.113412</v>
      </c>
      <c r="G1590">
        <f>LOOKUP($A1590,'DATA SHEET'!$A$2:$A$253,'DATA SHEET'!$J$2:$J$253)</f>
        <v>23</v>
      </c>
      <c r="H1590" t="str">
        <f>LOOKUP($A1590,'DATA SHEET'!$A$2:$A$253,'DATA SHEET'!$K$2:$K$253)</f>
        <v>Sunny</v>
      </c>
      <c r="I1590" t="str">
        <f>LOOKUP($A1590,'DATA SHEET'!$A$2:$A$253,'DATA SHEET'!$T$2:$T$253)</f>
        <v>SMALL</v>
      </c>
      <c r="J1590" t="str">
        <f>LOOKUP($A1590,'DATA SHEET'!$A$2:$A$253,'DATA SHEET'!$R$2:$R$253)</f>
        <v>YES</v>
      </c>
      <c r="K1590" t="str">
        <f>LOOKUP($A1590,'DATA SHEET'!$A$2:$A$253,'DATA SHEET'!$O$2:$O$253)</f>
        <v>Commercial</v>
      </c>
      <c r="L1590" t="s">
        <v>15</v>
      </c>
      <c r="M1590">
        <v>0</v>
      </c>
      <c r="N1590" t="s">
        <v>19</v>
      </c>
      <c r="O1590">
        <v>1.9990000000000001</v>
      </c>
    </row>
    <row r="1591" spans="1:15" x14ac:dyDescent="0.25">
      <c r="A1591" s="1" t="s">
        <v>78</v>
      </c>
      <c r="B1591" t="s">
        <v>79</v>
      </c>
      <c r="C1591" t="str">
        <f>LOOKUP(A1591,'DATA SHEET'!$A$2:$A$253,'DATA SHEET'!$E$2:$E$253)</f>
        <v>20227864</v>
      </c>
      <c r="D1591">
        <f>LOOKUP(A1591,'DATA SHEET'!$A$2:$A$253,'DATA SHEET'!$G$2:$G$253)</f>
        <v>7.7666666666666675</v>
      </c>
      <c r="E1591" t="str">
        <f>LOOKUP($A1591,'DATA SHEET'!$A$2:$A$253,'DATA SHEET'!$H$2:$H$253)</f>
        <v>43.114516</v>
      </c>
      <c r="F1591" t="str">
        <f>LOOKUP($A1591,'DATA SHEET'!$A$2:$A$253,'DATA SHEET'!$I$2:$I$253)</f>
        <v xml:space="preserve"> -79.113412</v>
      </c>
      <c r="G1591">
        <f>LOOKUP($A1591,'DATA SHEET'!$A$2:$A$253,'DATA SHEET'!$J$2:$J$253)</f>
        <v>23</v>
      </c>
      <c r="H1591" t="str">
        <f>LOOKUP($A1591,'DATA SHEET'!$A$2:$A$253,'DATA SHEET'!$K$2:$K$253)</f>
        <v>Sunny</v>
      </c>
      <c r="I1591" t="str">
        <f>LOOKUP($A1591,'DATA SHEET'!$A$2:$A$253,'DATA SHEET'!$T$2:$T$253)</f>
        <v>SMALL</v>
      </c>
      <c r="J1591" t="str">
        <f>LOOKUP($A1591,'DATA SHEET'!$A$2:$A$253,'DATA SHEET'!$R$2:$R$253)</f>
        <v>YES</v>
      </c>
      <c r="K1591" t="str">
        <f>LOOKUP($A1591,'DATA SHEET'!$A$2:$A$253,'DATA SHEET'!$O$2:$O$253)</f>
        <v>Commercial</v>
      </c>
      <c r="L1591" t="s">
        <v>15</v>
      </c>
      <c r="M1591">
        <v>0</v>
      </c>
      <c r="N1591" t="s">
        <v>19</v>
      </c>
      <c r="O1591">
        <v>1.0009999999999999</v>
      </c>
    </row>
    <row r="1592" spans="1:15" x14ac:dyDescent="0.25">
      <c r="A1592" s="1" t="s">
        <v>78</v>
      </c>
      <c r="B1592" t="s">
        <v>79</v>
      </c>
      <c r="C1592" t="str">
        <f>LOOKUP(A1592,'DATA SHEET'!$A$2:$A$253,'DATA SHEET'!$E$2:$E$253)</f>
        <v>20227864</v>
      </c>
      <c r="D1592">
        <f>LOOKUP(A1592,'DATA SHEET'!$A$2:$A$253,'DATA SHEET'!$G$2:$G$253)</f>
        <v>7.7666666666666675</v>
      </c>
      <c r="E1592" t="str">
        <f>LOOKUP($A1592,'DATA SHEET'!$A$2:$A$253,'DATA SHEET'!$H$2:$H$253)</f>
        <v>43.114516</v>
      </c>
      <c r="F1592" t="str">
        <f>LOOKUP($A1592,'DATA SHEET'!$A$2:$A$253,'DATA SHEET'!$I$2:$I$253)</f>
        <v xml:space="preserve"> -79.113412</v>
      </c>
      <c r="G1592">
        <f>LOOKUP($A1592,'DATA SHEET'!$A$2:$A$253,'DATA SHEET'!$J$2:$J$253)</f>
        <v>23</v>
      </c>
      <c r="H1592" t="str">
        <f>LOOKUP($A1592,'DATA SHEET'!$A$2:$A$253,'DATA SHEET'!$K$2:$K$253)</f>
        <v>Sunny</v>
      </c>
      <c r="I1592" t="str">
        <f>LOOKUP($A1592,'DATA SHEET'!$A$2:$A$253,'DATA SHEET'!$T$2:$T$253)</f>
        <v>SMALL</v>
      </c>
      <c r="J1592" t="str">
        <f>LOOKUP($A1592,'DATA SHEET'!$A$2:$A$253,'DATA SHEET'!$R$2:$R$253)</f>
        <v>YES</v>
      </c>
      <c r="K1592" t="str">
        <f>LOOKUP($A1592,'DATA SHEET'!$A$2:$A$253,'DATA SHEET'!$O$2:$O$253)</f>
        <v>Commercial</v>
      </c>
      <c r="L1592" t="s">
        <v>15</v>
      </c>
      <c r="M1592">
        <v>0</v>
      </c>
      <c r="N1592" t="s">
        <v>19</v>
      </c>
      <c r="O1592">
        <v>0.997</v>
      </c>
    </row>
    <row r="1593" spans="1:15" x14ac:dyDescent="0.25">
      <c r="A1593" s="1" t="s">
        <v>78</v>
      </c>
      <c r="B1593" t="s">
        <v>79</v>
      </c>
      <c r="C1593" t="str">
        <f>LOOKUP(A1593,'DATA SHEET'!$A$2:$A$253,'DATA SHEET'!$E$2:$E$253)</f>
        <v>20227864</v>
      </c>
      <c r="D1593">
        <f>LOOKUP(A1593,'DATA SHEET'!$A$2:$A$253,'DATA SHEET'!$G$2:$G$253)</f>
        <v>7.7666666666666675</v>
      </c>
      <c r="E1593" t="str">
        <f>LOOKUP($A1593,'DATA SHEET'!$A$2:$A$253,'DATA SHEET'!$H$2:$H$253)</f>
        <v>43.114516</v>
      </c>
      <c r="F1593" t="str">
        <f>LOOKUP($A1593,'DATA SHEET'!$A$2:$A$253,'DATA SHEET'!$I$2:$I$253)</f>
        <v xml:space="preserve"> -79.113412</v>
      </c>
      <c r="G1593">
        <f>LOOKUP($A1593,'DATA SHEET'!$A$2:$A$253,'DATA SHEET'!$J$2:$J$253)</f>
        <v>23</v>
      </c>
      <c r="H1593" t="str">
        <f>LOOKUP($A1593,'DATA SHEET'!$A$2:$A$253,'DATA SHEET'!$K$2:$K$253)</f>
        <v>Sunny</v>
      </c>
      <c r="I1593" t="str">
        <f>LOOKUP($A1593,'DATA SHEET'!$A$2:$A$253,'DATA SHEET'!$T$2:$T$253)</f>
        <v>SMALL</v>
      </c>
      <c r="J1593" t="str">
        <f>LOOKUP($A1593,'DATA SHEET'!$A$2:$A$253,'DATA SHEET'!$R$2:$R$253)</f>
        <v>YES</v>
      </c>
      <c r="K1593" t="str">
        <f>LOOKUP($A1593,'DATA SHEET'!$A$2:$A$253,'DATA SHEET'!$O$2:$O$253)</f>
        <v>Commercial</v>
      </c>
      <c r="L1593" t="s">
        <v>15</v>
      </c>
      <c r="M1593">
        <v>0</v>
      </c>
      <c r="N1593" t="s">
        <v>19</v>
      </c>
      <c r="O1593">
        <v>0.502</v>
      </c>
    </row>
    <row r="1594" spans="1:15" x14ac:dyDescent="0.25">
      <c r="A1594" s="1" t="s">
        <v>78</v>
      </c>
      <c r="B1594" t="s">
        <v>79</v>
      </c>
      <c r="C1594" t="str">
        <f>LOOKUP(A1594,'DATA SHEET'!$A$2:$A$253,'DATA SHEET'!$E$2:$E$253)</f>
        <v>20227864</v>
      </c>
      <c r="D1594">
        <f>LOOKUP(A1594,'DATA SHEET'!$A$2:$A$253,'DATA SHEET'!$G$2:$G$253)</f>
        <v>7.7666666666666675</v>
      </c>
      <c r="E1594" t="str">
        <f>LOOKUP($A1594,'DATA SHEET'!$A$2:$A$253,'DATA SHEET'!$H$2:$H$253)</f>
        <v>43.114516</v>
      </c>
      <c r="F1594" t="str">
        <f>LOOKUP($A1594,'DATA SHEET'!$A$2:$A$253,'DATA SHEET'!$I$2:$I$253)</f>
        <v xml:space="preserve"> -79.113412</v>
      </c>
      <c r="G1594">
        <f>LOOKUP($A1594,'DATA SHEET'!$A$2:$A$253,'DATA SHEET'!$J$2:$J$253)</f>
        <v>23</v>
      </c>
      <c r="H1594" t="str">
        <f>LOOKUP($A1594,'DATA SHEET'!$A$2:$A$253,'DATA SHEET'!$K$2:$K$253)</f>
        <v>Sunny</v>
      </c>
      <c r="I1594" t="str">
        <f>LOOKUP($A1594,'DATA SHEET'!$A$2:$A$253,'DATA SHEET'!$T$2:$T$253)</f>
        <v>SMALL</v>
      </c>
      <c r="J1594" t="str">
        <f>LOOKUP($A1594,'DATA SHEET'!$A$2:$A$253,'DATA SHEET'!$R$2:$R$253)</f>
        <v>YES</v>
      </c>
      <c r="K1594" t="str">
        <f>LOOKUP($A1594,'DATA SHEET'!$A$2:$A$253,'DATA SHEET'!$O$2:$O$253)</f>
        <v>Commercial</v>
      </c>
      <c r="L1594" t="s">
        <v>15</v>
      </c>
      <c r="M1594">
        <v>0</v>
      </c>
      <c r="N1594" t="s">
        <v>19</v>
      </c>
      <c r="O1594">
        <v>0.5</v>
      </c>
    </row>
    <row r="1595" spans="1:15" x14ac:dyDescent="0.25">
      <c r="A1595" s="1" t="s">
        <v>78</v>
      </c>
      <c r="B1595" t="s">
        <v>79</v>
      </c>
      <c r="C1595" t="str">
        <f>LOOKUP(A1595,'DATA SHEET'!$A$2:$A$253,'DATA SHEET'!$E$2:$E$253)</f>
        <v>20227864</v>
      </c>
      <c r="D1595">
        <f>LOOKUP(A1595,'DATA SHEET'!$A$2:$A$253,'DATA SHEET'!$G$2:$G$253)</f>
        <v>7.7666666666666675</v>
      </c>
      <c r="E1595" t="str">
        <f>LOOKUP($A1595,'DATA SHEET'!$A$2:$A$253,'DATA SHEET'!$H$2:$H$253)</f>
        <v>43.114516</v>
      </c>
      <c r="F1595" t="str">
        <f>LOOKUP($A1595,'DATA SHEET'!$A$2:$A$253,'DATA SHEET'!$I$2:$I$253)</f>
        <v xml:space="preserve"> -79.113412</v>
      </c>
      <c r="G1595">
        <f>LOOKUP($A1595,'DATA SHEET'!$A$2:$A$253,'DATA SHEET'!$J$2:$J$253)</f>
        <v>23</v>
      </c>
      <c r="H1595" t="str">
        <f>LOOKUP($A1595,'DATA SHEET'!$A$2:$A$253,'DATA SHEET'!$K$2:$K$253)</f>
        <v>Sunny</v>
      </c>
      <c r="I1595" t="str">
        <f>LOOKUP($A1595,'DATA SHEET'!$A$2:$A$253,'DATA SHEET'!$T$2:$T$253)</f>
        <v>SMALL</v>
      </c>
      <c r="J1595" t="str">
        <f>LOOKUP($A1595,'DATA SHEET'!$A$2:$A$253,'DATA SHEET'!$R$2:$R$253)</f>
        <v>YES</v>
      </c>
      <c r="K1595" t="str">
        <f>LOOKUP($A1595,'DATA SHEET'!$A$2:$A$253,'DATA SHEET'!$O$2:$O$253)</f>
        <v>Commercial</v>
      </c>
      <c r="L1595" t="s">
        <v>15</v>
      </c>
      <c r="M1595">
        <v>0</v>
      </c>
      <c r="N1595" t="s">
        <v>19</v>
      </c>
      <c r="O1595">
        <v>0.49399999999999999</v>
      </c>
    </row>
    <row r="1596" spans="1:15" x14ac:dyDescent="0.25">
      <c r="A1596" s="1" t="s">
        <v>78</v>
      </c>
      <c r="B1596" t="s">
        <v>79</v>
      </c>
      <c r="C1596" t="str">
        <f>LOOKUP(A1596,'DATA SHEET'!$A$2:$A$253,'DATA SHEET'!$E$2:$E$253)</f>
        <v>20227864</v>
      </c>
      <c r="D1596">
        <f>LOOKUP(A1596,'DATA SHEET'!$A$2:$A$253,'DATA SHEET'!$G$2:$G$253)</f>
        <v>7.7666666666666675</v>
      </c>
      <c r="E1596" t="str">
        <f>LOOKUP($A1596,'DATA SHEET'!$A$2:$A$253,'DATA SHEET'!$H$2:$H$253)</f>
        <v>43.114516</v>
      </c>
      <c r="F1596" t="str">
        <f>LOOKUP($A1596,'DATA SHEET'!$A$2:$A$253,'DATA SHEET'!$I$2:$I$253)</f>
        <v xml:space="preserve"> -79.113412</v>
      </c>
      <c r="G1596">
        <f>LOOKUP($A1596,'DATA SHEET'!$A$2:$A$253,'DATA SHEET'!$J$2:$J$253)</f>
        <v>23</v>
      </c>
      <c r="H1596" t="str">
        <f>LOOKUP($A1596,'DATA SHEET'!$A$2:$A$253,'DATA SHEET'!$K$2:$K$253)</f>
        <v>Sunny</v>
      </c>
      <c r="I1596" t="str">
        <f>LOOKUP($A1596,'DATA SHEET'!$A$2:$A$253,'DATA SHEET'!$T$2:$T$253)</f>
        <v>SMALL</v>
      </c>
      <c r="J1596" t="str">
        <f>LOOKUP($A1596,'DATA SHEET'!$A$2:$A$253,'DATA SHEET'!$R$2:$R$253)</f>
        <v>YES</v>
      </c>
      <c r="K1596" t="str">
        <f>LOOKUP($A1596,'DATA SHEET'!$A$2:$A$253,'DATA SHEET'!$O$2:$O$253)</f>
        <v>Commercial</v>
      </c>
      <c r="L1596" t="s">
        <v>15</v>
      </c>
      <c r="M1596">
        <v>0</v>
      </c>
      <c r="N1596" t="s">
        <v>19</v>
      </c>
      <c r="O1596">
        <v>0.498</v>
      </c>
    </row>
    <row r="1597" spans="1:15" x14ac:dyDescent="0.25">
      <c r="A1597" s="1" t="s">
        <v>78</v>
      </c>
      <c r="B1597" t="s">
        <v>79</v>
      </c>
      <c r="C1597" t="str">
        <f>LOOKUP(A1597,'DATA SHEET'!$A$2:$A$253,'DATA SHEET'!$E$2:$E$253)</f>
        <v>20227864</v>
      </c>
      <c r="D1597">
        <f>LOOKUP(A1597,'DATA SHEET'!$A$2:$A$253,'DATA SHEET'!$G$2:$G$253)</f>
        <v>7.7666666666666675</v>
      </c>
      <c r="E1597" t="str">
        <f>LOOKUP($A1597,'DATA SHEET'!$A$2:$A$253,'DATA SHEET'!$H$2:$H$253)</f>
        <v>43.114516</v>
      </c>
      <c r="F1597" t="str">
        <f>LOOKUP($A1597,'DATA SHEET'!$A$2:$A$253,'DATA SHEET'!$I$2:$I$253)</f>
        <v xml:space="preserve"> -79.113412</v>
      </c>
      <c r="G1597">
        <f>LOOKUP($A1597,'DATA SHEET'!$A$2:$A$253,'DATA SHEET'!$J$2:$J$253)</f>
        <v>23</v>
      </c>
      <c r="H1597" t="str">
        <f>LOOKUP($A1597,'DATA SHEET'!$A$2:$A$253,'DATA SHEET'!$K$2:$K$253)</f>
        <v>Sunny</v>
      </c>
      <c r="I1597" t="str">
        <f>LOOKUP($A1597,'DATA SHEET'!$A$2:$A$253,'DATA SHEET'!$T$2:$T$253)</f>
        <v>SMALL</v>
      </c>
      <c r="J1597" t="str">
        <f>LOOKUP($A1597,'DATA SHEET'!$A$2:$A$253,'DATA SHEET'!$R$2:$R$253)</f>
        <v>YES</v>
      </c>
      <c r="K1597" t="str">
        <f>LOOKUP($A1597,'DATA SHEET'!$A$2:$A$253,'DATA SHEET'!$O$2:$O$253)</f>
        <v>Commercial</v>
      </c>
      <c r="L1597" t="s">
        <v>15</v>
      </c>
      <c r="M1597">
        <v>0</v>
      </c>
      <c r="N1597" t="s">
        <v>19</v>
      </c>
      <c r="O1597">
        <v>0.74399999999999999</v>
      </c>
    </row>
    <row r="1598" spans="1:15" x14ac:dyDescent="0.25">
      <c r="A1598" s="1" t="s">
        <v>78</v>
      </c>
      <c r="B1598" t="s">
        <v>79</v>
      </c>
      <c r="C1598" t="str">
        <f>LOOKUP(A1598,'DATA SHEET'!$A$2:$A$253,'DATA SHEET'!$E$2:$E$253)</f>
        <v>20227864</v>
      </c>
      <c r="D1598">
        <f>LOOKUP(A1598,'DATA SHEET'!$A$2:$A$253,'DATA SHEET'!$G$2:$G$253)</f>
        <v>7.7666666666666675</v>
      </c>
      <c r="E1598" t="str">
        <f>LOOKUP($A1598,'DATA SHEET'!$A$2:$A$253,'DATA SHEET'!$H$2:$H$253)</f>
        <v>43.114516</v>
      </c>
      <c r="F1598" t="str">
        <f>LOOKUP($A1598,'DATA SHEET'!$A$2:$A$253,'DATA SHEET'!$I$2:$I$253)</f>
        <v xml:space="preserve"> -79.113412</v>
      </c>
      <c r="G1598">
        <f>LOOKUP($A1598,'DATA SHEET'!$A$2:$A$253,'DATA SHEET'!$J$2:$J$253)</f>
        <v>23</v>
      </c>
      <c r="H1598" t="str">
        <f>LOOKUP($A1598,'DATA SHEET'!$A$2:$A$253,'DATA SHEET'!$K$2:$K$253)</f>
        <v>Sunny</v>
      </c>
      <c r="I1598" t="str">
        <f>LOOKUP($A1598,'DATA SHEET'!$A$2:$A$253,'DATA SHEET'!$T$2:$T$253)</f>
        <v>SMALL</v>
      </c>
      <c r="J1598" t="str">
        <f>LOOKUP($A1598,'DATA SHEET'!$A$2:$A$253,'DATA SHEET'!$R$2:$R$253)</f>
        <v>YES</v>
      </c>
      <c r="K1598" t="str">
        <f>LOOKUP($A1598,'DATA SHEET'!$A$2:$A$253,'DATA SHEET'!$O$2:$O$253)</f>
        <v>Commercial</v>
      </c>
      <c r="L1598" t="s">
        <v>15</v>
      </c>
      <c r="M1598">
        <v>0</v>
      </c>
      <c r="N1598" t="s">
        <v>19</v>
      </c>
      <c r="O1598">
        <v>3.5209999999999999</v>
      </c>
    </row>
    <row r="1599" spans="1:15" x14ac:dyDescent="0.25">
      <c r="A1599" s="1" t="s">
        <v>81</v>
      </c>
      <c r="B1599" t="s">
        <v>82</v>
      </c>
      <c r="C1599" t="str">
        <f>LOOKUP(A1599,'DATA SHEET'!$A$2:$A$253,'DATA SHEET'!$E$2:$E$253)</f>
        <v>20227885</v>
      </c>
      <c r="D1599">
        <f>LOOKUP(A1599,'DATA SHEET'!$A$2:$A$253,'DATA SHEET'!$G$2:$G$253)</f>
        <v>8.4166666666666661</v>
      </c>
      <c r="E1599" t="str">
        <f>LOOKUP($A1599,'DATA SHEET'!$A$2:$A$253,'DATA SHEET'!$H$2:$H$253)</f>
        <v>43.214244</v>
      </c>
      <c r="F1599" t="str">
        <f>LOOKUP($A1599,'DATA SHEET'!$A$2:$A$253,'DATA SHEET'!$I$2:$I$253)</f>
        <v xml:space="preserve"> -79.213456</v>
      </c>
      <c r="G1599">
        <f>LOOKUP($A1599,'DATA SHEET'!$A$2:$A$253,'DATA SHEET'!$J$2:$J$253)</f>
        <v>21</v>
      </c>
      <c r="H1599" t="str">
        <f>LOOKUP($A1599,'DATA SHEET'!$A$2:$A$253,'DATA SHEET'!$K$2:$K$253)</f>
        <v>Sunny</v>
      </c>
      <c r="I1599" t="str">
        <f>LOOKUP($A1599,'DATA SHEET'!$A$2:$A$253,'DATA SHEET'!$T$2:$T$253)</f>
        <v>SMALL</v>
      </c>
      <c r="J1599" t="str">
        <f>LOOKUP($A1599,'DATA SHEET'!$A$2:$A$253,'DATA SHEET'!$R$2:$R$253)</f>
        <v>NO</v>
      </c>
      <c r="K1599" t="str">
        <f>LOOKUP($A1599,'DATA SHEET'!$A$2:$A$253,'DATA SHEET'!$O$2:$O$253)</f>
        <v>Green Area</v>
      </c>
      <c r="L1599" t="s">
        <v>22</v>
      </c>
      <c r="M1599">
        <v>3.0000060000120001</v>
      </c>
      <c r="N1599" t="s">
        <v>18</v>
      </c>
      <c r="O1599">
        <v>0.747</v>
      </c>
    </row>
    <row r="1600" spans="1:15" x14ac:dyDescent="0.25">
      <c r="A1600" s="1" t="s">
        <v>81</v>
      </c>
      <c r="B1600" t="s">
        <v>82</v>
      </c>
      <c r="C1600" t="str">
        <f>LOOKUP(A1600,'DATA SHEET'!$A$2:$A$253,'DATA SHEET'!$E$2:$E$253)</f>
        <v>20227885</v>
      </c>
      <c r="D1600">
        <f>LOOKUP(A1600,'DATA SHEET'!$A$2:$A$253,'DATA SHEET'!$G$2:$G$253)</f>
        <v>8.4166666666666661</v>
      </c>
      <c r="E1600" t="str">
        <f>LOOKUP($A1600,'DATA SHEET'!$A$2:$A$253,'DATA SHEET'!$H$2:$H$253)</f>
        <v>43.214244</v>
      </c>
      <c r="F1600" t="str">
        <f>LOOKUP($A1600,'DATA SHEET'!$A$2:$A$253,'DATA SHEET'!$I$2:$I$253)</f>
        <v xml:space="preserve"> -79.213456</v>
      </c>
      <c r="G1600">
        <f>LOOKUP($A1600,'DATA SHEET'!$A$2:$A$253,'DATA SHEET'!$J$2:$J$253)</f>
        <v>21</v>
      </c>
      <c r="H1600" t="str">
        <f>LOOKUP($A1600,'DATA SHEET'!$A$2:$A$253,'DATA SHEET'!$K$2:$K$253)</f>
        <v>Sunny</v>
      </c>
      <c r="I1600" t="str">
        <f>LOOKUP($A1600,'DATA SHEET'!$A$2:$A$253,'DATA SHEET'!$T$2:$T$253)</f>
        <v>SMALL</v>
      </c>
      <c r="J1600" t="str">
        <f>LOOKUP($A1600,'DATA SHEET'!$A$2:$A$253,'DATA SHEET'!$R$2:$R$253)</f>
        <v>NO</v>
      </c>
      <c r="K1600" t="str">
        <f>LOOKUP($A1600,'DATA SHEET'!$A$2:$A$253,'DATA SHEET'!$O$2:$O$253)</f>
        <v>Green Area</v>
      </c>
      <c r="L1600" t="s">
        <v>22</v>
      </c>
      <c r="M1600">
        <v>3.0000060000120001</v>
      </c>
      <c r="N1600" t="s">
        <v>18</v>
      </c>
      <c r="O1600">
        <v>0.5</v>
      </c>
    </row>
    <row r="1601" spans="1:15" x14ac:dyDescent="0.25">
      <c r="A1601" s="1" t="s">
        <v>81</v>
      </c>
      <c r="B1601" t="s">
        <v>82</v>
      </c>
      <c r="C1601" t="str">
        <f>LOOKUP(A1601,'DATA SHEET'!$A$2:$A$253,'DATA SHEET'!$E$2:$E$253)</f>
        <v>20227885</v>
      </c>
      <c r="D1601">
        <f>LOOKUP(A1601,'DATA SHEET'!$A$2:$A$253,'DATA SHEET'!$G$2:$G$253)</f>
        <v>8.4166666666666661</v>
      </c>
      <c r="E1601" t="str">
        <f>LOOKUP($A1601,'DATA SHEET'!$A$2:$A$253,'DATA SHEET'!$H$2:$H$253)</f>
        <v>43.214244</v>
      </c>
      <c r="F1601" t="str">
        <f>LOOKUP($A1601,'DATA SHEET'!$A$2:$A$253,'DATA SHEET'!$I$2:$I$253)</f>
        <v xml:space="preserve"> -79.213456</v>
      </c>
      <c r="G1601">
        <f>LOOKUP($A1601,'DATA SHEET'!$A$2:$A$253,'DATA SHEET'!$J$2:$J$253)</f>
        <v>21</v>
      </c>
      <c r="H1601" t="str">
        <f>LOOKUP($A1601,'DATA SHEET'!$A$2:$A$253,'DATA SHEET'!$K$2:$K$253)</f>
        <v>Sunny</v>
      </c>
      <c r="I1601" t="str">
        <f>LOOKUP($A1601,'DATA SHEET'!$A$2:$A$253,'DATA SHEET'!$T$2:$T$253)</f>
        <v>SMALL</v>
      </c>
      <c r="J1601" t="str">
        <f>LOOKUP($A1601,'DATA SHEET'!$A$2:$A$253,'DATA SHEET'!$R$2:$R$253)</f>
        <v>NO</v>
      </c>
      <c r="K1601" t="str">
        <f>LOOKUP($A1601,'DATA SHEET'!$A$2:$A$253,'DATA SHEET'!$O$2:$O$253)</f>
        <v>Green Area</v>
      </c>
      <c r="L1601" t="s">
        <v>22</v>
      </c>
      <c r="M1601">
        <v>3.0000060000120001</v>
      </c>
      <c r="N1601" t="s">
        <v>18</v>
      </c>
      <c r="O1601">
        <v>0.999</v>
      </c>
    </row>
    <row r="1602" spans="1:15" x14ac:dyDescent="0.25">
      <c r="A1602" s="1" t="s">
        <v>81</v>
      </c>
      <c r="B1602" t="s">
        <v>82</v>
      </c>
      <c r="C1602" t="str">
        <f>LOOKUP(A1602,'DATA SHEET'!$A$2:$A$253,'DATA SHEET'!$E$2:$E$253)</f>
        <v>20227885</v>
      </c>
      <c r="D1602">
        <f>LOOKUP(A1602,'DATA SHEET'!$A$2:$A$253,'DATA SHEET'!$G$2:$G$253)</f>
        <v>8.4166666666666661</v>
      </c>
      <c r="E1602" t="str">
        <f>LOOKUP($A1602,'DATA SHEET'!$A$2:$A$253,'DATA SHEET'!$H$2:$H$253)</f>
        <v>43.214244</v>
      </c>
      <c r="F1602" t="str">
        <f>LOOKUP($A1602,'DATA SHEET'!$A$2:$A$253,'DATA SHEET'!$I$2:$I$253)</f>
        <v xml:space="preserve"> -79.213456</v>
      </c>
      <c r="G1602">
        <f>LOOKUP($A1602,'DATA SHEET'!$A$2:$A$253,'DATA SHEET'!$J$2:$J$253)</f>
        <v>21</v>
      </c>
      <c r="H1602" t="str">
        <f>LOOKUP($A1602,'DATA SHEET'!$A$2:$A$253,'DATA SHEET'!$K$2:$K$253)</f>
        <v>Sunny</v>
      </c>
      <c r="I1602" t="str">
        <f>LOOKUP($A1602,'DATA SHEET'!$A$2:$A$253,'DATA SHEET'!$T$2:$T$253)</f>
        <v>SMALL</v>
      </c>
      <c r="J1602" t="str">
        <f>LOOKUP($A1602,'DATA SHEET'!$A$2:$A$253,'DATA SHEET'!$R$2:$R$253)</f>
        <v>NO</v>
      </c>
      <c r="K1602" t="str">
        <f>LOOKUP($A1602,'DATA SHEET'!$A$2:$A$253,'DATA SHEET'!$O$2:$O$253)</f>
        <v>Green Area</v>
      </c>
      <c r="L1602" t="s">
        <v>22</v>
      </c>
      <c r="M1602">
        <v>3.0000060000120001</v>
      </c>
      <c r="N1602" t="s">
        <v>18</v>
      </c>
      <c r="O1602">
        <v>0.71599999999999997</v>
      </c>
    </row>
    <row r="1603" spans="1:15" x14ac:dyDescent="0.25">
      <c r="A1603" s="1" t="s">
        <v>81</v>
      </c>
      <c r="B1603" t="s">
        <v>82</v>
      </c>
      <c r="C1603" t="str">
        <f>LOOKUP(A1603,'DATA SHEET'!$A$2:$A$253,'DATA SHEET'!$E$2:$E$253)</f>
        <v>20227885</v>
      </c>
      <c r="D1603">
        <f>LOOKUP(A1603,'DATA SHEET'!$A$2:$A$253,'DATA SHEET'!$G$2:$G$253)</f>
        <v>8.4166666666666661</v>
      </c>
      <c r="E1603" t="str">
        <f>LOOKUP($A1603,'DATA SHEET'!$A$2:$A$253,'DATA SHEET'!$H$2:$H$253)</f>
        <v>43.214244</v>
      </c>
      <c r="F1603" t="str">
        <f>LOOKUP($A1603,'DATA SHEET'!$A$2:$A$253,'DATA SHEET'!$I$2:$I$253)</f>
        <v xml:space="preserve"> -79.213456</v>
      </c>
      <c r="G1603">
        <f>LOOKUP($A1603,'DATA SHEET'!$A$2:$A$253,'DATA SHEET'!$J$2:$J$253)</f>
        <v>21</v>
      </c>
      <c r="H1603" t="str">
        <f>LOOKUP($A1603,'DATA SHEET'!$A$2:$A$253,'DATA SHEET'!$K$2:$K$253)</f>
        <v>Sunny</v>
      </c>
      <c r="I1603" t="str">
        <f>LOOKUP($A1603,'DATA SHEET'!$A$2:$A$253,'DATA SHEET'!$T$2:$T$253)</f>
        <v>SMALL</v>
      </c>
      <c r="J1603" t="str">
        <f>LOOKUP($A1603,'DATA SHEET'!$A$2:$A$253,'DATA SHEET'!$R$2:$R$253)</f>
        <v>NO</v>
      </c>
      <c r="K1603" t="str">
        <f>LOOKUP($A1603,'DATA SHEET'!$A$2:$A$253,'DATA SHEET'!$O$2:$O$253)</f>
        <v>Green Area</v>
      </c>
      <c r="L1603" t="s">
        <v>22</v>
      </c>
      <c r="M1603">
        <v>3.0000060000120001</v>
      </c>
      <c r="N1603" t="s">
        <v>18</v>
      </c>
      <c r="O1603">
        <v>0.999</v>
      </c>
    </row>
    <row r="1604" spans="1:15" x14ac:dyDescent="0.25">
      <c r="A1604" s="1" t="s">
        <v>81</v>
      </c>
      <c r="B1604" t="s">
        <v>82</v>
      </c>
      <c r="C1604" t="str">
        <f>LOOKUP(A1604,'DATA SHEET'!$A$2:$A$253,'DATA SHEET'!$E$2:$E$253)</f>
        <v>20227885</v>
      </c>
      <c r="D1604">
        <f>LOOKUP(A1604,'DATA SHEET'!$A$2:$A$253,'DATA SHEET'!$G$2:$G$253)</f>
        <v>8.4166666666666661</v>
      </c>
      <c r="E1604" t="str">
        <f>LOOKUP($A1604,'DATA SHEET'!$A$2:$A$253,'DATA SHEET'!$H$2:$H$253)</f>
        <v>43.214244</v>
      </c>
      <c r="F1604" t="str">
        <f>LOOKUP($A1604,'DATA SHEET'!$A$2:$A$253,'DATA SHEET'!$I$2:$I$253)</f>
        <v xml:space="preserve"> -79.213456</v>
      </c>
      <c r="G1604">
        <f>LOOKUP($A1604,'DATA SHEET'!$A$2:$A$253,'DATA SHEET'!$J$2:$J$253)</f>
        <v>21</v>
      </c>
      <c r="H1604" t="str">
        <f>LOOKUP($A1604,'DATA SHEET'!$A$2:$A$253,'DATA SHEET'!$K$2:$K$253)</f>
        <v>Sunny</v>
      </c>
      <c r="I1604" t="str">
        <f>LOOKUP($A1604,'DATA SHEET'!$A$2:$A$253,'DATA SHEET'!$T$2:$T$253)</f>
        <v>SMALL</v>
      </c>
      <c r="J1604" t="str">
        <f>LOOKUP($A1604,'DATA SHEET'!$A$2:$A$253,'DATA SHEET'!$R$2:$R$253)</f>
        <v>NO</v>
      </c>
      <c r="K1604" t="str">
        <f>LOOKUP($A1604,'DATA SHEET'!$A$2:$A$253,'DATA SHEET'!$O$2:$O$253)</f>
        <v>Green Area</v>
      </c>
      <c r="L1604" t="s">
        <v>22</v>
      </c>
      <c r="M1604">
        <v>3.0000060000120001</v>
      </c>
      <c r="N1604" t="s">
        <v>18</v>
      </c>
      <c r="O1604">
        <v>1.5049999999999999</v>
      </c>
    </row>
    <row r="1605" spans="1:15" x14ac:dyDescent="0.25">
      <c r="A1605" s="1" t="s">
        <v>81</v>
      </c>
      <c r="B1605" t="s">
        <v>82</v>
      </c>
      <c r="C1605" t="str">
        <f>LOOKUP(A1605,'DATA SHEET'!$A$2:$A$253,'DATA SHEET'!$E$2:$E$253)</f>
        <v>20227885</v>
      </c>
      <c r="D1605">
        <f>LOOKUP(A1605,'DATA SHEET'!$A$2:$A$253,'DATA SHEET'!$G$2:$G$253)</f>
        <v>8.4166666666666661</v>
      </c>
      <c r="E1605" t="str">
        <f>LOOKUP($A1605,'DATA SHEET'!$A$2:$A$253,'DATA SHEET'!$H$2:$H$253)</f>
        <v>43.214244</v>
      </c>
      <c r="F1605" t="str">
        <f>LOOKUP($A1605,'DATA SHEET'!$A$2:$A$253,'DATA SHEET'!$I$2:$I$253)</f>
        <v xml:space="preserve"> -79.213456</v>
      </c>
      <c r="G1605">
        <f>LOOKUP($A1605,'DATA SHEET'!$A$2:$A$253,'DATA SHEET'!$J$2:$J$253)</f>
        <v>21</v>
      </c>
      <c r="H1605" t="str">
        <f>LOOKUP($A1605,'DATA SHEET'!$A$2:$A$253,'DATA SHEET'!$K$2:$K$253)</f>
        <v>Sunny</v>
      </c>
      <c r="I1605" t="str">
        <f>LOOKUP($A1605,'DATA SHEET'!$A$2:$A$253,'DATA SHEET'!$T$2:$T$253)</f>
        <v>SMALL</v>
      </c>
      <c r="J1605" t="str">
        <f>LOOKUP($A1605,'DATA SHEET'!$A$2:$A$253,'DATA SHEET'!$R$2:$R$253)</f>
        <v>NO</v>
      </c>
      <c r="K1605" t="str">
        <f>LOOKUP($A1605,'DATA SHEET'!$A$2:$A$253,'DATA SHEET'!$O$2:$O$253)</f>
        <v>Green Area</v>
      </c>
      <c r="L1605" t="s">
        <v>22</v>
      </c>
      <c r="M1605">
        <v>3.0000060000120001</v>
      </c>
      <c r="N1605" t="s">
        <v>18</v>
      </c>
      <c r="O1605">
        <v>1.4990000000000001</v>
      </c>
    </row>
    <row r="1606" spans="1:15" x14ac:dyDescent="0.25">
      <c r="A1606" s="1" t="s">
        <v>81</v>
      </c>
      <c r="B1606" t="s">
        <v>82</v>
      </c>
      <c r="C1606" t="str">
        <f>LOOKUP(A1606,'DATA SHEET'!$A$2:$A$253,'DATA SHEET'!$E$2:$E$253)</f>
        <v>20227885</v>
      </c>
      <c r="D1606">
        <f>LOOKUP(A1606,'DATA SHEET'!$A$2:$A$253,'DATA SHEET'!$G$2:$G$253)</f>
        <v>8.4166666666666661</v>
      </c>
      <c r="E1606" t="str">
        <f>LOOKUP($A1606,'DATA SHEET'!$A$2:$A$253,'DATA SHEET'!$H$2:$H$253)</f>
        <v>43.214244</v>
      </c>
      <c r="F1606" t="str">
        <f>LOOKUP($A1606,'DATA SHEET'!$A$2:$A$253,'DATA SHEET'!$I$2:$I$253)</f>
        <v xml:space="preserve"> -79.213456</v>
      </c>
      <c r="G1606">
        <f>LOOKUP($A1606,'DATA SHEET'!$A$2:$A$253,'DATA SHEET'!$J$2:$J$253)</f>
        <v>21</v>
      </c>
      <c r="H1606" t="str">
        <f>LOOKUP($A1606,'DATA SHEET'!$A$2:$A$253,'DATA SHEET'!$K$2:$K$253)</f>
        <v>Sunny</v>
      </c>
      <c r="I1606" t="str">
        <f>LOOKUP($A1606,'DATA SHEET'!$A$2:$A$253,'DATA SHEET'!$T$2:$T$253)</f>
        <v>SMALL</v>
      </c>
      <c r="J1606" t="str">
        <f>LOOKUP($A1606,'DATA SHEET'!$A$2:$A$253,'DATA SHEET'!$R$2:$R$253)</f>
        <v>NO</v>
      </c>
      <c r="K1606" t="str">
        <f>LOOKUP($A1606,'DATA SHEET'!$A$2:$A$253,'DATA SHEET'!$O$2:$O$253)</f>
        <v>Green Area</v>
      </c>
      <c r="L1606" t="s">
        <v>22</v>
      </c>
      <c r="M1606">
        <v>3.0000060000120001</v>
      </c>
      <c r="N1606" t="s">
        <v>18</v>
      </c>
      <c r="O1606">
        <v>1.5229999999999999</v>
      </c>
    </row>
    <row r="1607" spans="1:15" x14ac:dyDescent="0.25">
      <c r="A1607" s="1" t="s">
        <v>81</v>
      </c>
      <c r="B1607" t="s">
        <v>82</v>
      </c>
      <c r="C1607" t="str">
        <f>LOOKUP(A1607,'DATA SHEET'!$A$2:$A$253,'DATA SHEET'!$E$2:$E$253)</f>
        <v>20227885</v>
      </c>
      <c r="D1607">
        <f>LOOKUP(A1607,'DATA SHEET'!$A$2:$A$253,'DATA SHEET'!$G$2:$G$253)</f>
        <v>8.4166666666666661</v>
      </c>
      <c r="E1607" t="str">
        <f>LOOKUP($A1607,'DATA SHEET'!$A$2:$A$253,'DATA SHEET'!$H$2:$H$253)</f>
        <v>43.214244</v>
      </c>
      <c r="F1607" t="str">
        <f>LOOKUP($A1607,'DATA SHEET'!$A$2:$A$253,'DATA SHEET'!$I$2:$I$253)</f>
        <v xml:space="preserve"> -79.213456</v>
      </c>
      <c r="G1607">
        <f>LOOKUP($A1607,'DATA SHEET'!$A$2:$A$253,'DATA SHEET'!$J$2:$J$253)</f>
        <v>21</v>
      </c>
      <c r="H1607" t="str">
        <f>LOOKUP($A1607,'DATA SHEET'!$A$2:$A$253,'DATA SHEET'!$K$2:$K$253)</f>
        <v>Sunny</v>
      </c>
      <c r="I1607" t="str">
        <f>LOOKUP($A1607,'DATA SHEET'!$A$2:$A$253,'DATA SHEET'!$T$2:$T$253)</f>
        <v>SMALL</v>
      </c>
      <c r="J1607" t="str">
        <f>LOOKUP($A1607,'DATA SHEET'!$A$2:$A$253,'DATA SHEET'!$R$2:$R$253)</f>
        <v>NO</v>
      </c>
      <c r="K1607" t="str">
        <f>LOOKUP($A1607,'DATA SHEET'!$A$2:$A$253,'DATA SHEET'!$O$2:$O$253)</f>
        <v>Green Area</v>
      </c>
      <c r="L1607" t="s">
        <v>22</v>
      </c>
      <c r="M1607">
        <v>3.0000060000120001</v>
      </c>
      <c r="N1607" t="s">
        <v>18</v>
      </c>
      <c r="O1607">
        <v>0.999</v>
      </c>
    </row>
    <row r="1608" spans="1:15" x14ac:dyDescent="0.25">
      <c r="A1608" s="1" t="s">
        <v>81</v>
      </c>
      <c r="B1608" t="s">
        <v>82</v>
      </c>
      <c r="C1608" t="str">
        <f>LOOKUP(A1608,'DATA SHEET'!$A$2:$A$253,'DATA SHEET'!$E$2:$E$253)</f>
        <v>20227885</v>
      </c>
      <c r="D1608">
        <f>LOOKUP(A1608,'DATA SHEET'!$A$2:$A$253,'DATA SHEET'!$G$2:$G$253)</f>
        <v>8.4166666666666661</v>
      </c>
      <c r="E1608" t="str">
        <f>LOOKUP($A1608,'DATA SHEET'!$A$2:$A$253,'DATA SHEET'!$H$2:$H$253)</f>
        <v>43.214244</v>
      </c>
      <c r="F1608" t="str">
        <f>LOOKUP($A1608,'DATA SHEET'!$A$2:$A$253,'DATA SHEET'!$I$2:$I$253)</f>
        <v xml:space="preserve"> -79.213456</v>
      </c>
      <c r="G1608">
        <f>LOOKUP($A1608,'DATA SHEET'!$A$2:$A$253,'DATA SHEET'!$J$2:$J$253)</f>
        <v>21</v>
      </c>
      <c r="H1608" t="str">
        <f>LOOKUP($A1608,'DATA SHEET'!$A$2:$A$253,'DATA SHEET'!$K$2:$K$253)</f>
        <v>Sunny</v>
      </c>
      <c r="I1608" t="str">
        <f>LOOKUP($A1608,'DATA SHEET'!$A$2:$A$253,'DATA SHEET'!$T$2:$T$253)</f>
        <v>SMALL</v>
      </c>
      <c r="J1608" t="str">
        <f>LOOKUP($A1608,'DATA SHEET'!$A$2:$A$253,'DATA SHEET'!$R$2:$R$253)</f>
        <v>NO</v>
      </c>
      <c r="K1608" t="str">
        <f>LOOKUP($A1608,'DATA SHEET'!$A$2:$A$253,'DATA SHEET'!$O$2:$O$253)</f>
        <v>Green Area</v>
      </c>
      <c r="L1608" t="s">
        <v>22</v>
      </c>
      <c r="M1608">
        <v>3.0000060000120001</v>
      </c>
      <c r="N1608" t="s">
        <v>18</v>
      </c>
      <c r="O1608">
        <v>1.226</v>
      </c>
    </row>
    <row r="1609" spans="1:15" x14ac:dyDescent="0.25">
      <c r="A1609" s="1" t="s">
        <v>81</v>
      </c>
      <c r="B1609" t="s">
        <v>82</v>
      </c>
      <c r="C1609" t="str">
        <f>LOOKUP(A1609,'DATA SHEET'!$A$2:$A$253,'DATA SHEET'!$E$2:$E$253)</f>
        <v>20227885</v>
      </c>
      <c r="D1609">
        <f>LOOKUP(A1609,'DATA SHEET'!$A$2:$A$253,'DATA SHEET'!$G$2:$G$253)</f>
        <v>8.4166666666666661</v>
      </c>
      <c r="E1609" t="str">
        <f>LOOKUP($A1609,'DATA SHEET'!$A$2:$A$253,'DATA SHEET'!$H$2:$H$253)</f>
        <v>43.214244</v>
      </c>
      <c r="F1609" t="str">
        <f>LOOKUP($A1609,'DATA SHEET'!$A$2:$A$253,'DATA SHEET'!$I$2:$I$253)</f>
        <v xml:space="preserve"> -79.213456</v>
      </c>
      <c r="G1609">
        <f>LOOKUP($A1609,'DATA SHEET'!$A$2:$A$253,'DATA SHEET'!$J$2:$J$253)</f>
        <v>21</v>
      </c>
      <c r="H1609" t="str">
        <f>LOOKUP($A1609,'DATA SHEET'!$A$2:$A$253,'DATA SHEET'!$K$2:$K$253)</f>
        <v>Sunny</v>
      </c>
      <c r="I1609" t="str">
        <f>LOOKUP($A1609,'DATA SHEET'!$A$2:$A$253,'DATA SHEET'!$T$2:$T$253)</f>
        <v>SMALL</v>
      </c>
      <c r="J1609" t="str">
        <f>LOOKUP($A1609,'DATA SHEET'!$A$2:$A$253,'DATA SHEET'!$R$2:$R$253)</f>
        <v>NO</v>
      </c>
      <c r="K1609" t="str">
        <f>LOOKUP($A1609,'DATA SHEET'!$A$2:$A$253,'DATA SHEET'!$O$2:$O$253)</f>
        <v>Green Area</v>
      </c>
      <c r="L1609" t="s">
        <v>22</v>
      </c>
      <c r="M1609">
        <v>3.0000060000120001</v>
      </c>
      <c r="N1609" t="s">
        <v>18</v>
      </c>
      <c r="O1609">
        <v>2.0019999999999998</v>
      </c>
    </row>
    <row r="1610" spans="1:15" x14ac:dyDescent="0.25">
      <c r="A1610" s="1" t="s">
        <v>81</v>
      </c>
      <c r="B1610" t="s">
        <v>82</v>
      </c>
      <c r="C1610" t="str">
        <f>LOOKUP(A1610,'DATA SHEET'!$A$2:$A$253,'DATA SHEET'!$E$2:$E$253)</f>
        <v>20227885</v>
      </c>
      <c r="D1610">
        <f>LOOKUP(A1610,'DATA SHEET'!$A$2:$A$253,'DATA SHEET'!$G$2:$G$253)</f>
        <v>8.4166666666666661</v>
      </c>
      <c r="E1610" t="str">
        <f>LOOKUP($A1610,'DATA SHEET'!$A$2:$A$253,'DATA SHEET'!$H$2:$H$253)</f>
        <v>43.214244</v>
      </c>
      <c r="F1610" t="str">
        <f>LOOKUP($A1610,'DATA SHEET'!$A$2:$A$253,'DATA SHEET'!$I$2:$I$253)</f>
        <v xml:space="preserve"> -79.213456</v>
      </c>
      <c r="G1610">
        <f>LOOKUP($A1610,'DATA SHEET'!$A$2:$A$253,'DATA SHEET'!$J$2:$J$253)</f>
        <v>21</v>
      </c>
      <c r="H1610" t="str">
        <f>LOOKUP($A1610,'DATA SHEET'!$A$2:$A$253,'DATA SHEET'!$K$2:$K$253)</f>
        <v>Sunny</v>
      </c>
      <c r="I1610" t="str">
        <f>LOOKUP($A1610,'DATA SHEET'!$A$2:$A$253,'DATA SHEET'!$T$2:$T$253)</f>
        <v>SMALL</v>
      </c>
      <c r="J1610" t="str">
        <f>LOOKUP($A1610,'DATA SHEET'!$A$2:$A$253,'DATA SHEET'!$R$2:$R$253)</f>
        <v>NO</v>
      </c>
      <c r="K1610" t="str">
        <f>LOOKUP($A1610,'DATA SHEET'!$A$2:$A$253,'DATA SHEET'!$O$2:$O$253)</f>
        <v>Green Area</v>
      </c>
      <c r="L1610" t="s">
        <v>22</v>
      </c>
      <c r="M1610">
        <v>3.0000060000120001</v>
      </c>
      <c r="N1610" t="s">
        <v>18</v>
      </c>
      <c r="O1610">
        <v>1.2589999999999999</v>
      </c>
    </row>
    <row r="1611" spans="1:15" x14ac:dyDescent="0.25">
      <c r="A1611" s="1" t="s">
        <v>81</v>
      </c>
      <c r="B1611" t="s">
        <v>82</v>
      </c>
      <c r="C1611" t="str">
        <f>LOOKUP(A1611,'DATA SHEET'!$A$2:$A$253,'DATA SHEET'!$E$2:$E$253)</f>
        <v>20227885</v>
      </c>
      <c r="D1611">
        <f>LOOKUP(A1611,'DATA SHEET'!$A$2:$A$253,'DATA SHEET'!$G$2:$G$253)</f>
        <v>8.4166666666666661</v>
      </c>
      <c r="E1611" t="str">
        <f>LOOKUP($A1611,'DATA SHEET'!$A$2:$A$253,'DATA SHEET'!$H$2:$H$253)</f>
        <v>43.214244</v>
      </c>
      <c r="F1611" t="str">
        <f>LOOKUP($A1611,'DATA SHEET'!$A$2:$A$253,'DATA SHEET'!$I$2:$I$253)</f>
        <v xml:space="preserve"> -79.213456</v>
      </c>
      <c r="G1611">
        <f>LOOKUP($A1611,'DATA SHEET'!$A$2:$A$253,'DATA SHEET'!$J$2:$J$253)</f>
        <v>21</v>
      </c>
      <c r="H1611" t="str">
        <f>LOOKUP($A1611,'DATA SHEET'!$A$2:$A$253,'DATA SHEET'!$K$2:$K$253)</f>
        <v>Sunny</v>
      </c>
      <c r="I1611" t="str">
        <f>LOOKUP($A1611,'DATA SHEET'!$A$2:$A$253,'DATA SHEET'!$T$2:$T$253)</f>
        <v>SMALL</v>
      </c>
      <c r="J1611" t="str">
        <f>LOOKUP($A1611,'DATA SHEET'!$A$2:$A$253,'DATA SHEET'!$R$2:$R$253)</f>
        <v>NO</v>
      </c>
      <c r="K1611" t="str">
        <f>LOOKUP($A1611,'DATA SHEET'!$A$2:$A$253,'DATA SHEET'!$O$2:$O$253)</f>
        <v>Green Area</v>
      </c>
      <c r="L1611" t="s">
        <v>22</v>
      </c>
      <c r="M1611">
        <v>3.0000060000120001</v>
      </c>
      <c r="N1611" t="s">
        <v>16</v>
      </c>
      <c r="O1611">
        <v>0.998</v>
      </c>
    </row>
    <row r="1612" spans="1:15" x14ac:dyDescent="0.25">
      <c r="A1612" s="1" t="s">
        <v>81</v>
      </c>
      <c r="B1612" t="s">
        <v>82</v>
      </c>
      <c r="C1612" t="str">
        <f>LOOKUP(A1612,'DATA SHEET'!$A$2:$A$253,'DATA SHEET'!$E$2:$E$253)</f>
        <v>20227885</v>
      </c>
      <c r="D1612">
        <f>LOOKUP(A1612,'DATA SHEET'!$A$2:$A$253,'DATA SHEET'!$G$2:$G$253)</f>
        <v>8.4166666666666661</v>
      </c>
      <c r="E1612" t="str">
        <f>LOOKUP($A1612,'DATA SHEET'!$A$2:$A$253,'DATA SHEET'!$H$2:$H$253)</f>
        <v>43.214244</v>
      </c>
      <c r="F1612" t="str">
        <f>LOOKUP($A1612,'DATA SHEET'!$A$2:$A$253,'DATA SHEET'!$I$2:$I$253)</f>
        <v xml:space="preserve"> -79.213456</v>
      </c>
      <c r="G1612">
        <f>LOOKUP($A1612,'DATA SHEET'!$A$2:$A$253,'DATA SHEET'!$J$2:$J$253)</f>
        <v>21</v>
      </c>
      <c r="H1612" t="str">
        <f>LOOKUP($A1612,'DATA SHEET'!$A$2:$A$253,'DATA SHEET'!$K$2:$K$253)</f>
        <v>Sunny</v>
      </c>
      <c r="I1612" t="str">
        <f>LOOKUP($A1612,'DATA SHEET'!$A$2:$A$253,'DATA SHEET'!$T$2:$T$253)</f>
        <v>SMALL</v>
      </c>
      <c r="J1612" t="str">
        <f>LOOKUP($A1612,'DATA SHEET'!$A$2:$A$253,'DATA SHEET'!$R$2:$R$253)</f>
        <v>NO</v>
      </c>
      <c r="K1612" t="str">
        <f>LOOKUP($A1612,'DATA SHEET'!$A$2:$A$253,'DATA SHEET'!$O$2:$O$253)</f>
        <v>Green Area</v>
      </c>
      <c r="L1612" t="s">
        <v>22</v>
      </c>
      <c r="M1612">
        <v>3.0000060000120001</v>
      </c>
      <c r="N1612" t="s">
        <v>16</v>
      </c>
      <c r="O1612">
        <v>1.25</v>
      </c>
    </row>
    <row r="1613" spans="1:15" x14ac:dyDescent="0.25">
      <c r="A1613" s="1" t="s">
        <v>81</v>
      </c>
      <c r="B1613" t="s">
        <v>82</v>
      </c>
      <c r="C1613" t="str">
        <f>LOOKUP(A1613,'DATA SHEET'!$A$2:$A$253,'DATA SHEET'!$E$2:$E$253)</f>
        <v>20227885</v>
      </c>
      <c r="D1613">
        <f>LOOKUP(A1613,'DATA SHEET'!$A$2:$A$253,'DATA SHEET'!$G$2:$G$253)</f>
        <v>8.4166666666666661</v>
      </c>
      <c r="E1613" t="str">
        <f>LOOKUP($A1613,'DATA SHEET'!$A$2:$A$253,'DATA SHEET'!$H$2:$H$253)</f>
        <v>43.214244</v>
      </c>
      <c r="F1613" t="str">
        <f>LOOKUP($A1613,'DATA SHEET'!$A$2:$A$253,'DATA SHEET'!$I$2:$I$253)</f>
        <v xml:space="preserve"> -79.213456</v>
      </c>
      <c r="G1613">
        <f>LOOKUP($A1613,'DATA SHEET'!$A$2:$A$253,'DATA SHEET'!$J$2:$J$253)</f>
        <v>21</v>
      </c>
      <c r="H1613" t="str">
        <f>LOOKUP($A1613,'DATA SHEET'!$A$2:$A$253,'DATA SHEET'!$K$2:$K$253)</f>
        <v>Sunny</v>
      </c>
      <c r="I1613" t="str">
        <f>LOOKUP($A1613,'DATA SHEET'!$A$2:$A$253,'DATA SHEET'!$T$2:$T$253)</f>
        <v>SMALL</v>
      </c>
      <c r="J1613" t="str">
        <f>LOOKUP($A1613,'DATA SHEET'!$A$2:$A$253,'DATA SHEET'!$R$2:$R$253)</f>
        <v>NO</v>
      </c>
      <c r="K1613" t="str">
        <f>LOOKUP($A1613,'DATA SHEET'!$A$2:$A$253,'DATA SHEET'!$O$2:$O$253)</f>
        <v>Green Area</v>
      </c>
      <c r="L1613" t="s">
        <v>22</v>
      </c>
      <c r="M1613">
        <v>3.0000060000120001</v>
      </c>
      <c r="N1613" t="s">
        <v>16</v>
      </c>
      <c r="O1613">
        <v>1.2470000000000001</v>
      </c>
    </row>
    <row r="1614" spans="1:15" x14ac:dyDescent="0.25">
      <c r="A1614" s="1" t="s">
        <v>81</v>
      </c>
      <c r="B1614" t="s">
        <v>82</v>
      </c>
      <c r="C1614" t="str">
        <f>LOOKUP(A1614,'DATA SHEET'!$A$2:$A$253,'DATA SHEET'!$E$2:$E$253)</f>
        <v>20227885</v>
      </c>
      <c r="D1614">
        <f>LOOKUP(A1614,'DATA SHEET'!$A$2:$A$253,'DATA SHEET'!$G$2:$G$253)</f>
        <v>8.4166666666666661</v>
      </c>
      <c r="E1614" t="str">
        <f>LOOKUP($A1614,'DATA SHEET'!$A$2:$A$253,'DATA SHEET'!$H$2:$H$253)</f>
        <v>43.214244</v>
      </c>
      <c r="F1614" t="str">
        <f>LOOKUP($A1614,'DATA SHEET'!$A$2:$A$253,'DATA SHEET'!$I$2:$I$253)</f>
        <v xml:space="preserve"> -79.213456</v>
      </c>
      <c r="G1614">
        <f>LOOKUP($A1614,'DATA SHEET'!$A$2:$A$253,'DATA SHEET'!$J$2:$J$253)</f>
        <v>21</v>
      </c>
      <c r="H1614" t="str">
        <f>LOOKUP($A1614,'DATA SHEET'!$A$2:$A$253,'DATA SHEET'!$K$2:$K$253)</f>
        <v>Sunny</v>
      </c>
      <c r="I1614" t="str">
        <f>LOOKUP($A1614,'DATA SHEET'!$A$2:$A$253,'DATA SHEET'!$T$2:$T$253)</f>
        <v>SMALL</v>
      </c>
      <c r="J1614" t="str">
        <f>LOOKUP($A1614,'DATA SHEET'!$A$2:$A$253,'DATA SHEET'!$R$2:$R$253)</f>
        <v>NO</v>
      </c>
      <c r="K1614" t="str">
        <f>LOOKUP($A1614,'DATA SHEET'!$A$2:$A$253,'DATA SHEET'!$O$2:$O$253)</f>
        <v>Green Area</v>
      </c>
      <c r="L1614" t="s">
        <v>22</v>
      </c>
      <c r="M1614">
        <v>3.0000060000120001</v>
      </c>
      <c r="N1614" t="s">
        <v>16</v>
      </c>
      <c r="O1614">
        <v>0.28399999999999997</v>
      </c>
    </row>
    <row r="1615" spans="1:15" x14ac:dyDescent="0.25">
      <c r="A1615" s="1" t="s">
        <v>81</v>
      </c>
      <c r="B1615" t="s">
        <v>82</v>
      </c>
      <c r="C1615" t="str">
        <f>LOOKUP(A1615,'DATA SHEET'!$A$2:$A$253,'DATA SHEET'!$E$2:$E$253)</f>
        <v>20227885</v>
      </c>
      <c r="D1615">
        <f>LOOKUP(A1615,'DATA SHEET'!$A$2:$A$253,'DATA SHEET'!$G$2:$G$253)</f>
        <v>8.4166666666666661</v>
      </c>
      <c r="E1615" t="str">
        <f>LOOKUP($A1615,'DATA SHEET'!$A$2:$A$253,'DATA SHEET'!$H$2:$H$253)</f>
        <v>43.214244</v>
      </c>
      <c r="F1615" t="str">
        <f>LOOKUP($A1615,'DATA SHEET'!$A$2:$A$253,'DATA SHEET'!$I$2:$I$253)</f>
        <v xml:space="preserve"> -79.213456</v>
      </c>
      <c r="G1615">
        <f>LOOKUP($A1615,'DATA SHEET'!$A$2:$A$253,'DATA SHEET'!$J$2:$J$253)</f>
        <v>21</v>
      </c>
      <c r="H1615" t="str">
        <f>LOOKUP($A1615,'DATA SHEET'!$A$2:$A$253,'DATA SHEET'!$K$2:$K$253)</f>
        <v>Sunny</v>
      </c>
      <c r="I1615" t="str">
        <f>LOOKUP($A1615,'DATA SHEET'!$A$2:$A$253,'DATA SHEET'!$T$2:$T$253)</f>
        <v>SMALL</v>
      </c>
      <c r="J1615" t="str">
        <f>LOOKUP($A1615,'DATA SHEET'!$A$2:$A$253,'DATA SHEET'!$R$2:$R$253)</f>
        <v>NO</v>
      </c>
      <c r="K1615" t="str">
        <f>LOOKUP($A1615,'DATA SHEET'!$A$2:$A$253,'DATA SHEET'!$O$2:$O$253)</f>
        <v>Green Area</v>
      </c>
      <c r="L1615" t="s">
        <v>22</v>
      </c>
      <c r="M1615">
        <v>3.0000060000120001</v>
      </c>
      <c r="N1615" t="s">
        <v>16</v>
      </c>
      <c r="O1615">
        <v>0.499</v>
      </c>
    </row>
    <row r="1616" spans="1:15" x14ac:dyDescent="0.25">
      <c r="A1616" s="1" t="s">
        <v>81</v>
      </c>
      <c r="B1616" t="s">
        <v>82</v>
      </c>
      <c r="C1616" t="str">
        <f>LOOKUP(A1616,'DATA SHEET'!$A$2:$A$253,'DATA SHEET'!$E$2:$E$253)</f>
        <v>20227885</v>
      </c>
      <c r="D1616">
        <f>LOOKUP(A1616,'DATA SHEET'!$A$2:$A$253,'DATA SHEET'!$G$2:$G$253)</f>
        <v>8.4166666666666661</v>
      </c>
      <c r="E1616" t="str">
        <f>LOOKUP($A1616,'DATA SHEET'!$A$2:$A$253,'DATA SHEET'!$H$2:$H$253)</f>
        <v>43.214244</v>
      </c>
      <c r="F1616" t="str">
        <f>LOOKUP($A1616,'DATA SHEET'!$A$2:$A$253,'DATA SHEET'!$I$2:$I$253)</f>
        <v xml:space="preserve"> -79.213456</v>
      </c>
      <c r="G1616">
        <f>LOOKUP($A1616,'DATA SHEET'!$A$2:$A$253,'DATA SHEET'!$J$2:$J$253)</f>
        <v>21</v>
      </c>
      <c r="H1616" t="str">
        <f>LOOKUP($A1616,'DATA SHEET'!$A$2:$A$253,'DATA SHEET'!$K$2:$K$253)</f>
        <v>Sunny</v>
      </c>
      <c r="I1616" t="str">
        <f>LOOKUP($A1616,'DATA SHEET'!$A$2:$A$253,'DATA SHEET'!$T$2:$T$253)</f>
        <v>SMALL</v>
      </c>
      <c r="J1616" t="str">
        <f>LOOKUP($A1616,'DATA SHEET'!$A$2:$A$253,'DATA SHEET'!$R$2:$R$253)</f>
        <v>NO</v>
      </c>
      <c r="K1616" t="str">
        <f>LOOKUP($A1616,'DATA SHEET'!$A$2:$A$253,'DATA SHEET'!$O$2:$O$253)</f>
        <v>Green Area</v>
      </c>
      <c r="L1616" t="s">
        <v>22</v>
      </c>
      <c r="M1616">
        <v>3.0000060000120001</v>
      </c>
      <c r="N1616" t="s">
        <v>16</v>
      </c>
      <c r="O1616">
        <v>0.26800000000000002</v>
      </c>
    </row>
    <row r="1617" spans="1:15" x14ac:dyDescent="0.25">
      <c r="A1617" s="1" t="s">
        <v>81</v>
      </c>
      <c r="B1617" t="s">
        <v>82</v>
      </c>
      <c r="C1617" t="str">
        <f>LOOKUP(A1617,'DATA SHEET'!$A$2:$A$253,'DATA SHEET'!$E$2:$E$253)</f>
        <v>20227885</v>
      </c>
      <c r="D1617">
        <f>LOOKUP(A1617,'DATA SHEET'!$A$2:$A$253,'DATA SHEET'!$G$2:$G$253)</f>
        <v>8.4166666666666661</v>
      </c>
      <c r="E1617" t="str">
        <f>LOOKUP($A1617,'DATA SHEET'!$A$2:$A$253,'DATA SHEET'!$H$2:$H$253)</f>
        <v>43.214244</v>
      </c>
      <c r="F1617" t="str">
        <f>LOOKUP($A1617,'DATA SHEET'!$A$2:$A$253,'DATA SHEET'!$I$2:$I$253)</f>
        <v xml:space="preserve"> -79.213456</v>
      </c>
      <c r="G1617">
        <f>LOOKUP($A1617,'DATA SHEET'!$A$2:$A$253,'DATA SHEET'!$J$2:$J$253)</f>
        <v>21</v>
      </c>
      <c r="H1617" t="str">
        <f>LOOKUP($A1617,'DATA SHEET'!$A$2:$A$253,'DATA SHEET'!$K$2:$K$253)</f>
        <v>Sunny</v>
      </c>
      <c r="I1617" t="str">
        <f>LOOKUP($A1617,'DATA SHEET'!$A$2:$A$253,'DATA SHEET'!$T$2:$T$253)</f>
        <v>SMALL</v>
      </c>
      <c r="J1617" t="str">
        <f>LOOKUP($A1617,'DATA SHEET'!$A$2:$A$253,'DATA SHEET'!$R$2:$R$253)</f>
        <v>NO</v>
      </c>
      <c r="K1617" t="str">
        <f>LOOKUP($A1617,'DATA SHEET'!$A$2:$A$253,'DATA SHEET'!$O$2:$O$253)</f>
        <v>Green Area</v>
      </c>
      <c r="L1617" t="s">
        <v>22</v>
      </c>
      <c r="M1617">
        <v>3.0000060000120001</v>
      </c>
      <c r="N1617" t="s">
        <v>16</v>
      </c>
      <c r="O1617">
        <v>1.228</v>
      </c>
    </row>
    <row r="1618" spans="1:15" x14ac:dyDescent="0.25">
      <c r="A1618" s="1" t="s">
        <v>81</v>
      </c>
      <c r="B1618" t="s">
        <v>82</v>
      </c>
      <c r="C1618" t="str">
        <f>LOOKUP(A1618,'DATA SHEET'!$A$2:$A$253,'DATA SHEET'!$E$2:$E$253)</f>
        <v>20227885</v>
      </c>
      <c r="D1618">
        <f>LOOKUP(A1618,'DATA SHEET'!$A$2:$A$253,'DATA SHEET'!$G$2:$G$253)</f>
        <v>8.4166666666666661</v>
      </c>
      <c r="E1618" t="str">
        <f>LOOKUP($A1618,'DATA SHEET'!$A$2:$A$253,'DATA SHEET'!$H$2:$H$253)</f>
        <v>43.214244</v>
      </c>
      <c r="F1618" t="str">
        <f>LOOKUP($A1618,'DATA SHEET'!$A$2:$A$253,'DATA SHEET'!$I$2:$I$253)</f>
        <v xml:space="preserve"> -79.213456</v>
      </c>
      <c r="G1618">
        <f>LOOKUP($A1618,'DATA SHEET'!$A$2:$A$253,'DATA SHEET'!$J$2:$J$253)</f>
        <v>21</v>
      </c>
      <c r="H1618" t="str">
        <f>LOOKUP($A1618,'DATA SHEET'!$A$2:$A$253,'DATA SHEET'!$K$2:$K$253)</f>
        <v>Sunny</v>
      </c>
      <c r="I1618" t="str">
        <f>LOOKUP($A1618,'DATA SHEET'!$A$2:$A$253,'DATA SHEET'!$T$2:$T$253)</f>
        <v>SMALL</v>
      </c>
      <c r="J1618" t="str">
        <f>LOOKUP($A1618,'DATA SHEET'!$A$2:$A$253,'DATA SHEET'!$R$2:$R$253)</f>
        <v>NO</v>
      </c>
      <c r="K1618" t="str">
        <f>LOOKUP($A1618,'DATA SHEET'!$A$2:$A$253,'DATA SHEET'!$O$2:$O$253)</f>
        <v>Green Area</v>
      </c>
      <c r="L1618" t="s">
        <v>22</v>
      </c>
      <c r="M1618">
        <v>3.0000060000120001</v>
      </c>
      <c r="N1618" t="s">
        <v>16</v>
      </c>
      <c r="O1618">
        <v>2.25</v>
      </c>
    </row>
    <row r="1619" spans="1:15" x14ac:dyDescent="0.25">
      <c r="A1619" s="1" t="s">
        <v>81</v>
      </c>
      <c r="B1619" t="s">
        <v>82</v>
      </c>
      <c r="C1619" t="str">
        <f>LOOKUP(A1619,'DATA SHEET'!$A$2:$A$253,'DATA SHEET'!$E$2:$E$253)</f>
        <v>20227885</v>
      </c>
      <c r="D1619">
        <f>LOOKUP(A1619,'DATA SHEET'!$A$2:$A$253,'DATA SHEET'!$G$2:$G$253)</f>
        <v>8.4166666666666661</v>
      </c>
      <c r="E1619" t="str">
        <f>LOOKUP($A1619,'DATA SHEET'!$A$2:$A$253,'DATA SHEET'!$H$2:$H$253)</f>
        <v>43.214244</v>
      </c>
      <c r="F1619" t="str">
        <f>LOOKUP($A1619,'DATA SHEET'!$A$2:$A$253,'DATA SHEET'!$I$2:$I$253)</f>
        <v xml:space="preserve"> -79.213456</v>
      </c>
      <c r="G1619">
        <f>LOOKUP($A1619,'DATA SHEET'!$A$2:$A$253,'DATA SHEET'!$J$2:$J$253)</f>
        <v>21</v>
      </c>
      <c r="H1619" t="str">
        <f>LOOKUP($A1619,'DATA SHEET'!$A$2:$A$253,'DATA SHEET'!$K$2:$K$253)</f>
        <v>Sunny</v>
      </c>
      <c r="I1619" t="str">
        <f>LOOKUP($A1619,'DATA SHEET'!$A$2:$A$253,'DATA SHEET'!$T$2:$T$253)</f>
        <v>SMALL</v>
      </c>
      <c r="J1619" t="str">
        <f>LOOKUP($A1619,'DATA SHEET'!$A$2:$A$253,'DATA SHEET'!$R$2:$R$253)</f>
        <v>NO</v>
      </c>
      <c r="K1619" t="str">
        <f>LOOKUP($A1619,'DATA SHEET'!$A$2:$A$253,'DATA SHEET'!$O$2:$O$253)</f>
        <v>Green Area</v>
      </c>
      <c r="L1619" t="s">
        <v>22</v>
      </c>
      <c r="M1619">
        <v>3.0000060000120001</v>
      </c>
      <c r="N1619" t="s">
        <v>16</v>
      </c>
      <c r="O1619">
        <v>0.99199999999999999</v>
      </c>
    </row>
    <row r="1620" spans="1:15" x14ac:dyDescent="0.25">
      <c r="A1620" s="1" t="s">
        <v>81</v>
      </c>
      <c r="B1620" t="s">
        <v>82</v>
      </c>
      <c r="C1620" t="str">
        <f>LOOKUP(A1620,'DATA SHEET'!$A$2:$A$253,'DATA SHEET'!$E$2:$E$253)</f>
        <v>20227885</v>
      </c>
      <c r="D1620">
        <f>LOOKUP(A1620,'DATA SHEET'!$A$2:$A$253,'DATA SHEET'!$G$2:$G$253)</f>
        <v>8.4166666666666661</v>
      </c>
      <c r="E1620" t="str">
        <f>LOOKUP($A1620,'DATA SHEET'!$A$2:$A$253,'DATA SHEET'!$H$2:$H$253)</f>
        <v>43.214244</v>
      </c>
      <c r="F1620" t="str">
        <f>LOOKUP($A1620,'DATA SHEET'!$A$2:$A$253,'DATA SHEET'!$I$2:$I$253)</f>
        <v xml:space="preserve"> -79.213456</v>
      </c>
      <c r="G1620">
        <f>LOOKUP($A1620,'DATA SHEET'!$A$2:$A$253,'DATA SHEET'!$J$2:$J$253)</f>
        <v>21</v>
      </c>
      <c r="H1620" t="str">
        <f>LOOKUP($A1620,'DATA SHEET'!$A$2:$A$253,'DATA SHEET'!$K$2:$K$253)</f>
        <v>Sunny</v>
      </c>
      <c r="I1620" t="str">
        <f>LOOKUP($A1620,'DATA SHEET'!$A$2:$A$253,'DATA SHEET'!$T$2:$T$253)</f>
        <v>SMALL</v>
      </c>
      <c r="J1620" t="str">
        <f>LOOKUP($A1620,'DATA SHEET'!$A$2:$A$253,'DATA SHEET'!$R$2:$R$253)</f>
        <v>NO</v>
      </c>
      <c r="K1620" t="str">
        <f>LOOKUP($A1620,'DATA SHEET'!$A$2:$A$253,'DATA SHEET'!$O$2:$O$253)</f>
        <v>Green Area</v>
      </c>
      <c r="L1620" t="s">
        <v>22</v>
      </c>
      <c r="M1620">
        <v>3.0000060000120001</v>
      </c>
      <c r="N1620" t="s">
        <v>16</v>
      </c>
      <c r="O1620">
        <v>0.73499999999999999</v>
      </c>
    </row>
    <row r="1621" spans="1:15" x14ac:dyDescent="0.25">
      <c r="A1621" s="1" t="s">
        <v>81</v>
      </c>
      <c r="B1621" t="s">
        <v>82</v>
      </c>
      <c r="C1621" t="str">
        <f>LOOKUP(A1621,'DATA SHEET'!$A$2:$A$253,'DATA SHEET'!$E$2:$E$253)</f>
        <v>20227885</v>
      </c>
      <c r="D1621">
        <f>LOOKUP(A1621,'DATA SHEET'!$A$2:$A$253,'DATA SHEET'!$G$2:$G$253)</f>
        <v>8.4166666666666661</v>
      </c>
      <c r="E1621" t="str">
        <f>LOOKUP($A1621,'DATA SHEET'!$A$2:$A$253,'DATA SHEET'!$H$2:$H$253)</f>
        <v>43.214244</v>
      </c>
      <c r="F1621" t="str">
        <f>LOOKUP($A1621,'DATA SHEET'!$A$2:$A$253,'DATA SHEET'!$I$2:$I$253)</f>
        <v xml:space="preserve"> -79.213456</v>
      </c>
      <c r="G1621">
        <f>LOOKUP($A1621,'DATA SHEET'!$A$2:$A$253,'DATA SHEET'!$J$2:$J$253)</f>
        <v>21</v>
      </c>
      <c r="H1621" t="str">
        <f>LOOKUP($A1621,'DATA SHEET'!$A$2:$A$253,'DATA SHEET'!$K$2:$K$253)</f>
        <v>Sunny</v>
      </c>
      <c r="I1621" t="str">
        <f>LOOKUP($A1621,'DATA SHEET'!$A$2:$A$253,'DATA SHEET'!$T$2:$T$253)</f>
        <v>SMALL</v>
      </c>
      <c r="J1621" t="str">
        <f>LOOKUP($A1621,'DATA SHEET'!$A$2:$A$253,'DATA SHEET'!$R$2:$R$253)</f>
        <v>NO</v>
      </c>
      <c r="K1621" t="str">
        <f>LOOKUP($A1621,'DATA SHEET'!$A$2:$A$253,'DATA SHEET'!$O$2:$O$253)</f>
        <v>Green Area</v>
      </c>
      <c r="L1621" t="s">
        <v>22</v>
      </c>
      <c r="M1621">
        <v>3.0000060000120001</v>
      </c>
      <c r="N1621" t="s">
        <v>16</v>
      </c>
      <c r="O1621">
        <v>1.51</v>
      </c>
    </row>
    <row r="1622" spans="1:15" x14ac:dyDescent="0.25">
      <c r="A1622" s="1" t="s">
        <v>81</v>
      </c>
      <c r="B1622" t="s">
        <v>82</v>
      </c>
      <c r="C1622" t="str">
        <f>LOOKUP(A1622,'DATA SHEET'!$A$2:$A$253,'DATA SHEET'!$E$2:$E$253)</f>
        <v>20227885</v>
      </c>
      <c r="D1622">
        <f>LOOKUP(A1622,'DATA SHEET'!$A$2:$A$253,'DATA SHEET'!$G$2:$G$253)</f>
        <v>8.4166666666666661</v>
      </c>
      <c r="E1622" t="str">
        <f>LOOKUP($A1622,'DATA SHEET'!$A$2:$A$253,'DATA SHEET'!$H$2:$H$253)</f>
        <v>43.214244</v>
      </c>
      <c r="F1622" t="str">
        <f>LOOKUP($A1622,'DATA SHEET'!$A$2:$A$253,'DATA SHEET'!$I$2:$I$253)</f>
        <v xml:space="preserve"> -79.213456</v>
      </c>
      <c r="G1622">
        <f>LOOKUP($A1622,'DATA SHEET'!$A$2:$A$253,'DATA SHEET'!$J$2:$J$253)</f>
        <v>21</v>
      </c>
      <c r="H1622" t="str">
        <f>LOOKUP($A1622,'DATA SHEET'!$A$2:$A$253,'DATA SHEET'!$K$2:$K$253)</f>
        <v>Sunny</v>
      </c>
      <c r="I1622" t="str">
        <f>LOOKUP($A1622,'DATA SHEET'!$A$2:$A$253,'DATA SHEET'!$T$2:$T$253)</f>
        <v>SMALL</v>
      </c>
      <c r="J1622" t="str">
        <f>LOOKUP($A1622,'DATA SHEET'!$A$2:$A$253,'DATA SHEET'!$R$2:$R$253)</f>
        <v>NO</v>
      </c>
      <c r="K1622" t="str">
        <f>LOOKUP($A1622,'DATA SHEET'!$A$2:$A$253,'DATA SHEET'!$O$2:$O$253)</f>
        <v>Green Area</v>
      </c>
      <c r="L1622" t="s">
        <v>22</v>
      </c>
      <c r="M1622">
        <v>3.0000060000120001</v>
      </c>
      <c r="N1622" t="s">
        <v>16</v>
      </c>
      <c r="O1622">
        <v>0.50900000000000001</v>
      </c>
    </row>
    <row r="1623" spans="1:15" x14ac:dyDescent="0.25">
      <c r="A1623" s="1" t="s">
        <v>81</v>
      </c>
      <c r="B1623" t="s">
        <v>82</v>
      </c>
      <c r="C1623" t="str">
        <f>LOOKUP(A1623,'DATA SHEET'!$A$2:$A$253,'DATA SHEET'!$E$2:$E$253)</f>
        <v>20227885</v>
      </c>
      <c r="D1623">
        <f>LOOKUP(A1623,'DATA SHEET'!$A$2:$A$253,'DATA SHEET'!$G$2:$G$253)</f>
        <v>8.4166666666666661</v>
      </c>
      <c r="E1623" t="str">
        <f>LOOKUP($A1623,'DATA SHEET'!$A$2:$A$253,'DATA SHEET'!$H$2:$H$253)</f>
        <v>43.214244</v>
      </c>
      <c r="F1623" t="str">
        <f>LOOKUP($A1623,'DATA SHEET'!$A$2:$A$253,'DATA SHEET'!$I$2:$I$253)</f>
        <v xml:space="preserve"> -79.213456</v>
      </c>
      <c r="G1623">
        <f>LOOKUP($A1623,'DATA SHEET'!$A$2:$A$253,'DATA SHEET'!$J$2:$J$253)</f>
        <v>21</v>
      </c>
      <c r="H1623" t="str">
        <f>LOOKUP($A1623,'DATA SHEET'!$A$2:$A$253,'DATA SHEET'!$K$2:$K$253)</f>
        <v>Sunny</v>
      </c>
      <c r="I1623" t="str">
        <f>LOOKUP($A1623,'DATA SHEET'!$A$2:$A$253,'DATA SHEET'!$T$2:$T$253)</f>
        <v>SMALL</v>
      </c>
      <c r="J1623" t="str">
        <f>LOOKUP($A1623,'DATA SHEET'!$A$2:$A$253,'DATA SHEET'!$R$2:$R$253)</f>
        <v>NO</v>
      </c>
      <c r="K1623" t="str">
        <f>LOOKUP($A1623,'DATA SHEET'!$A$2:$A$253,'DATA SHEET'!$O$2:$O$253)</f>
        <v>Green Area</v>
      </c>
      <c r="L1623" t="s">
        <v>22</v>
      </c>
      <c r="M1623">
        <v>3.0000060000120001</v>
      </c>
      <c r="N1623" t="s">
        <v>16</v>
      </c>
      <c r="O1623">
        <v>1.5</v>
      </c>
    </row>
    <row r="1624" spans="1:15" x14ac:dyDescent="0.25">
      <c r="A1624" s="1" t="s">
        <v>81</v>
      </c>
      <c r="B1624" t="s">
        <v>82</v>
      </c>
      <c r="C1624" t="str">
        <f>LOOKUP(A1624,'DATA SHEET'!$A$2:$A$253,'DATA SHEET'!$E$2:$E$253)</f>
        <v>20227885</v>
      </c>
      <c r="D1624">
        <f>LOOKUP(A1624,'DATA SHEET'!$A$2:$A$253,'DATA SHEET'!$G$2:$G$253)</f>
        <v>8.4166666666666661</v>
      </c>
      <c r="E1624" t="str">
        <f>LOOKUP($A1624,'DATA SHEET'!$A$2:$A$253,'DATA SHEET'!$H$2:$H$253)</f>
        <v>43.214244</v>
      </c>
      <c r="F1624" t="str">
        <f>LOOKUP($A1624,'DATA SHEET'!$A$2:$A$253,'DATA SHEET'!$I$2:$I$253)</f>
        <v xml:space="preserve"> -79.213456</v>
      </c>
      <c r="G1624">
        <f>LOOKUP($A1624,'DATA SHEET'!$A$2:$A$253,'DATA SHEET'!$J$2:$J$253)</f>
        <v>21</v>
      </c>
      <c r="H1624" t="str">
        <f>LOOKUP($A1624,'DATA SHEET'!$A$2:$A$253,'DATA SHEET'!$K$2:$K$253)</f>
        <v>Sunny</v>
      </c>
      <c r="I1624" t="str">
        <f>LOOKUP($A1624,'DATA SHEET'!$A$2:$A$253,'DATA SHEET'!$T$2:$T$253)</f>
        <v>SMALL</v>
      </c>
      <c r="J1624" t="str">
        <f>LOOKUP($A1624,'DATA SHEET'!$A$2:$A$253,'DATA SHEET'!$R$2:$R$253)</f>
        <v>NO</v>
      </c>
      <c r="K1624" t="str">
        <f>LOOKUP($A1624,'DATA SHEET'!$A$2:$A$253,'DATA SHEET'!$O$2:$O$253)</f>
        <v>Green Area</v>
      </c>
      <c r="L1624" t="s">
        <v>22</v>
      </c>
      <c r="M1624">
        <v>3.0000060000120001</v>
      </c>
      <c r="N1624" t="s">
        <v>16</v>
      </c>
      <c r="O1624">
        <v>1</v>
      </c>
    </row>
    <row r="1625" spans="1:15" x14ac:dyDescent="0.25">
      <c r="A1625" s="1" t="s">
        <v>81</v>
      </c>
      <c r="B1625" t="s">
        <v>82</v>
      </c>
      <c r="C1625" t="str">
        <f>LOOKUP(A1625,'DATA SHEET'!$A$2:$A$253,'DATA SHEET'!$E$2:$E$253)</f>
        <v>20227885</v>
      </c>
      <c r="D1625">
        <f>LOOKUP(A1625,'DATA SHEET'!$A$2:$A$253,'DATA SHEET'!$G$2:$G$253)</f>
        <v>8.4166666666666661</v>
      </c>
      <c r="E1625" t="str">
        <f>LOOKUP($A1625,'DATA SHEET'!$A$2:$A$253,'DATA SHEET'!$H$2:$H$253)</f>
        <v>43.214244</v>
      </c>
      <c r="F1625" t="str">
        <f>LOOKUP($A1625,'DATA SHEET'!$A$2:$A$253,'DATA SHEET'!$I$2:$I$253)</f>
        <v xml:space="preserve"> -79.213456</v>
      </c>
      <c r="G1625">
        <f>LOOKUP($A1625,'DATA SHEET'!$A$2:$A$253,'DATA SHEET'!$J$2:$J$253)</f>
        <v>21</v>
      </c>
      <c r="H1625" t="str">
        <f>LOOKUP($A1625,'DATA SHEET'!$A$2:$A$253,'DATA SHEET'!$K$2:$K$253)</f>
        <v>Sunny</v>
      </c>
      <c r="I1625" t="str">
        <f>LOOKUP($A1625,'DATA SHEET'!$A$2:$A$253,'DATA SHEET'!$T$2:$T$253)</f>
        <v>SMALL</v>
      </c>
      <c r="J1625" t="str">
        <f>LOOKUP($A1625,'DATA SHEET'!$A$2:$A$253,'DATA SHEET'!$R$2:$R$253)</f>
        <v>NO</v>
      </c>
      <c r="K1625" t="str">
        <f>LOOKUP($A1625,'DATA SHEET'!$A$2:$A$253,'DATA SHEET'!$O$2:$O$253)</f>
        <v>Green Area</v>
      </c>
      <c r="L1625" t="s">
        <v>22</v>
      </c>
      <c r="M1625">
        <v>3.0000060000120001</v>
      </c>
      <c r="N1625" t="s">
        <v>19</v>
      </c>
      <c r="O1625">
        <v>1.49</v>
      </c>
    </row>
    <row r="1626" spans="1:15" x14ac:dyDescent="0.25">
      <c r="A1626" s="1" t="s">
        <v>81</v>
      </c>
      <c r="B1626" t="s">
        <v>82</v>
      </c>
      <c r="C1626" t="str">
        <f>LOOKUP(A1626,'DATA SHEET'!$A$2:$A$253,'DATA SHEET'!$E$2:$E$253)</f>
        <v>20227885</v>
      </c>
      <c r="D1626">
        <f>LOOKUP(A1626,'DATA SHEET'!$A$2:$A$253,'DATA SHEET'!$G$2:$G$253)</f>
        <v>8.4166666666666661</v>
      </c>
      <c r="E1626" t="str">
        <f>LOOKUP($A1626,'DATA SHEET'!$A$2:$A$253,'DATA SHEET'!$H$2:$H$253)</f>
        <v>43.214244</v>
      </c>
      <c r="F1626" t="str">
        <f>LOOKUP($A1626,'DATA SHEET'!$A$2:$A$253,'DATA SHEET'!$I$2:$I$253)</f>
        <v xml:space="preserve"> -79.213456</v>
      </c>
      <c r="G1626">
        <f>LOOKUP($A1626,'DATA SHEET'!$A$2:$A$253,'DATA SHEET'!$J$2:$J$253)</f>
        <v>21</v>
      </c>
      <c r="H1626" t="str">
        <f>LOOKUP($A1626,'DATA SHEET'!$A$2:$A$253,'DATA SHEET'!$K$2:$K$253)</f>
        <v>Sunny</v>
      </c>
      <c r="I1626" t="str">
        <f>LOOKUP($A1626,'DATA SHEET'!$A$2:$A$253,'DATA SHEET'!$T$2:$T$253)</f>
        <v>SMALL</v>
      </c>
      <c r="J1626" t="str">
        <f>LOOKUP($A1626,'DATA SHEET'!$A$2:$A$253,'DATA SHEET'!$R$2:$R$253)</f>
        <v>NO</v>
      </c>
      <c r="K1626" t="str">
        <f>LOOKUP($A1626,'DATA SHEET'!$A$2:$A$253,'DATA SHEET'!$O$2:$O$253)</f>
        <v>Green Area</v>
      </c>
      <c r="L1626" t="s">
        <v>22</v>
      </c>
      <c r="M1626">
        <v>3.0000060000120001</v>
      </c>
      <c r="N1626" t="s">
        <v>19</v>
      </c>
      <c r="O1626">
        <v>1.4970000000000001</v>
      </c>
    </row>
    <row r="1627" spans="1:15" x14ac:dyDescent="0.25">
      <c r="A1627" s="1" t="s">
        <v>81</v>
      </c>
      <c r="B1627" t="s">
        <v>82</v>
      </c>
      <c r="C1627" t="str">
        <f>LOOKUP(A1627,'DATA SHEET'!$A$2:$A$253,'DATA SHEET'!$E$2:$E$253)</f>
        <v>20227885</v>
      </c>
      <c r="D1627">
        <f>LOOKUP(A1627,'DATA SHEET'!$A$2:$A$253,'DATA SHEET'!$G$2:$G$253)</f>
        <v>8.4166666666666661</v>
      </c>
      <c r="E1627" t="str">
        <f>LOOKUP($A1627,'DATA SHEET'!$A$2:$A$253,'DATA SHEET'!$H$2:$H$253)</f>
        <v>43.214244</v>
      </c>
      <c r="F1627" t="str">
        <f>LOOKUP($A1627,'DATA SHEET'!$A$2:$A$253,'DATA SHEET'!$I$2:$I$253)</f>
        <v xml:space="preserve"> -79.213456</v>
      </c>
      <c r="G1627">
        <f>LOOKUP($A1627,'DATA SHEET'!$A$2:$A$253,'DATA SHEET'!$J$2:$J$253)</f>
        <v>21</v>
      </c>
      <c r="H1627" t="str">
        <f>LOOKUP($A1627,'DATA SHEET'!$A$2:$A$253,'DATA SHEET'!$K$2:$K$253)</f>
        <v>Sunny</v>
      </c>
      <c r="I1627" t="str">
        <f>LOOKUP($A1627,'DATA SHEET'!$A$2:$A$253,'DATA SHEET'!$T$2:$T$253)</f>
        <v>SMALL</v>
      </c>
      <c r="J1627" t="str">
        <f>LOOKUP($A1627,'DATA SHEET'!$A$2:$A$253,'DATA SHEET'!$R$2:$R$253)</f>
        <v>NO</v>
      </c>
      <c r="K1627" t="str">
        <f>LOOKUP($A1627,'DATA SHEET'!$A$2:$A$253,'DATA SHEET'!$O$2:$O$253)</f>
        <v>Green Area</v>
      </c>
      <c r="L1627" t="s">
        <v>22</v>
      </c>
      <c r="M1627">
        <v>3.0000060000120001</v>
      </c>
      <c r="N1627" t="s">
        <v>19</v>
      </c>
      <c r="O1627">
        <v>0.76100000000000001</v>
      </c>
    </row>
    <row r="1628" spans="1:15" x14ac:dyDescent="0.25">
      <c r="A1628" s="1" t="s">
        <v>81</v>
      </c>
      <c r="B1628" t="s">
        <v>82</v>
      </c>
      <c r="C1628" t="str">
        <f>LOOKUP(A1628,'DATA SHEET'!$A$2:$A$253,'DATA SHEET'!$E$2:$E$253)</f>
        <v>20227885</v>
      </c>
      <c r="D1628">
        <f>LOOKUP(A1628,'DATA SHEET'!$A$2:$A$253,'DATA SHEET'!$G$2:$G$253)</f>
        <v>8.4166666666666661</v>
      </c>
      <c r="E1628" t="str">
        <f>LOOKUP($A1628,'DATA SHEET'!$A$2:$A$253,'DATA SHEET'!$H$2:$H$253)</f>
        <v>43.214244</v>
      </c>
      <c r="F1628" t="str">
        <f>LOOKUP($A1628,'DATA SHEET'!$A$2:$A$253,'DATA SHEET'!$I$2:$I$253)</f>
        <v xml:space="preserve"> -79.213456</v>
      </c>
      <c r="G1628">
        <f>LOOKUP($A1628,'DATA SHEET'!$A$2:$A$253,'DATA SHEET'!$J$2:$J$253)</f>
        <v>21</v>
      </c>
      <c r="H1628" t="str">
        <f>LOOKUP($A1628,'DATA SHEET'!$A$2:$A$253,'DATA SHEET'!$K$2:$K$253)</f>
        <v>Sunny</v>
      </c>
      <c r="I1628" t="str">
        <f>LOOKUP($A1628,'DATA SHEET'!$A$2:$A$253,'DATA SHEET'!$T$2:$T$253)</f>
        <v>SMALL</v>
      </c>
      <c r="J1628" t="str">
        <f>LOOKUP($A1628,'DATA SHEET'!$A$2:$A$253,'DATA SHEET'!$R$2:$R$253)</f>
        <v>NO</v>
      </c>
      <c r="K1628" t="str">
        <f>LOOKUP($A1628,'DATA SHEET'!$A$2:$A$253,'DATA SHEET'!$O$2:$O$253)</f>
        <v>Green Area</v>
      </c>
      <c r="L1628" t="s">
        <v>22</v>
      </c>
      <c r="M1628">
        <v>3.0000060000120001</v>
      </c>
      <c r="N1628" t="s">
        <v>19</v>
      </c>
      <c r="O1628">
        <v>1</v>
      </c>
    </row>
    <row r="1629" spans="1:15" x14ac:dyDescent="0.25">
      <c r="A1629" s="1" t="s">
        <v>81</v>
      </c>
      <c r="B1629" t="s">
        <v>82</v>
      </c>
      <c r="C1629" t="str">
        <f>LOOKUP(A1629,'DATA SHEET'!$A$2:$A$253,'DATA SHEET'!$E$2:$E$253)</f>
        <v>20227885</v>
      </c>
      <c r="D1629">
        <f>LOOKUP(A1629,'DATA SHEET'!$A$2:$A$253,'DATA SHEET'!$G$2:$G$253)</f>
        <v>8.4166666666666661</v>
      </c>
      <c r="E1629" t="str">
        <f>LOOKUP($A1629,'DATA SHEET'!$A$2:$A$253,'DATA SHEET'!$H$2:$H$253)</f>
        <v>43.214244</v>
      </c>
      <c r="F1629" t="str">
        <f>LOOKUP($A1629,'DATA SHEET'!$A$2:$A$253,'DATA SHEET'!$I$2:$I$253)</f>
        <v xml:space="preserve"> -79.213456</v>
      </c>
      <c r="G1629">
        <f>LOOKUP($A1629,'DATA SHEET'!$A$2:$A$253,'DATA SHEET'!$J$2:$J$253)</f>
        <v>21</v>
      </c>
      <c r="H1629" t="str">
        <f>LOOKUP($A1629,'DATA SHEET'!$A$2:$A$253,'DATA SHEET'!$K$2:$K$253)</f>
        <v>Sunny</v>
      </c>
      <c r="I1629" t="str">
        <f>LOOKUP($A1629,'DATA SHEET'!$A$2:$A$253,'DATA SHEET'!$T$2:$T$253)</f>
        <v>SMALL</v>
      </c>
      <c r="J1629" t="str">
        <f>LOOKUP($A1629,'DATA SHEET'!$A$2:$A$253,'DATA SHEET'!$R$2:$R$253)</f>
        <v>NO</v>
      </c>
      <c r="K1629" t="str">
        <f>LOOKUP($A1629,'DATA SHEET'!$A$2:$A$253,'DATA SHEET'!$O$2:$O$253)</f>
        <v>Green Area</v>
      </c>
      <c r="L1629" t="s">
        <v>22</v>
      </c>
      <c r="M1629">
        <v>3.0000060000120001</v>
      </c>
      <c r="N1629" t="s">
        <v>19</v>
      </c>
      <c r="O1629">
        <v>0.76500000000000001</v>
      </c>
    </row>
    <row r="1630" spans="1:15" x14ac:dyDescent="0.25">
      <c r="A1630" s="1" t="s">
        <v>81</v>
      </c>
      <c r="B1630" t="s">
        <v>82</v>
      </c>
      <c r="C1630" t="str">
        <f>LOOKUP(A1630,'DATA SHEET'!$A$2:$A$253,'DATA SHEET'!$E$2:$E$253)</f>
        <v>20227885</v>
      </c>
      <c r="D1630">
        <f>LOOKUP(A1630,'DATA SHEET'!$A$2:$A$253,'DATA SHEET'!$G$2:$G$253)</f>
        <v>8.4166666666666661</v>
      </c>
      <c r="E1630" t="str">
        <f>LOOKUP($A1630,'DATA SHEET'!$A$2:$A$253,'DATA SHEET'!$H$2:$H$253)</f>
        <v>43.214244</v>
      </c>
      <c r="F1630" t="str">
        <f>LOOKUP($A1630,'DATA SHEET'!$A$2:$A$253,'DATA SHEET'!$I$2:$I$253)</f>
        <v xml:space="preserve"> -79.213456</v>
      </c>
      <c r="G1630">
        <f>LOOKUP($A1630,'DATA SHEET'!$A$2:$A$253,'DATA SHEET'!$J$2:$J$253)</f>
        <v>21</v>
      </c>
      <c r="H1630" t="str">
        <f>LOOKUP($A1630,'DATA SHEET'!$A$2:$A$253,'DATA SHEET'!$K$2:$K$253)</f>
        <v>Sunny</v>
      </c>
      <c r="I1630" t="str">
        <f>LOOKUP($A1630,'DATA SHEET'!$A$2:$A$253,'DATA SHEET'!$T$2:$T$253)</f>
        <v>SMALL</v>
      </c>
      <c r="J1630" t="str">
        <f>LOOKUP($A1630,'DATA SHEET'!$A$2:$A$253,'DATA SHEET'!$R$2:$R$253)</f>
        <v>NO</v>
      </c>
      <c r="K1630" t="str">
        <f>LOOKUP($A1630,'DATA SHEET'!$A$2:$A$253,'DATA SHEET'!$O$2:$O$253)</f>
        <v>Green Area</v>
      </c>
      <c r="L1630" t="s">
        <v>22</v>
      </c>
      <c r="M1630">
        <v>3.0000060000120001</v>
      </c>
      <c r="N1630" t="s">
        <v>19</v>
      </c>
      <c r="O1630">
        <v>1.5009999999999999</v>
      </c>
    </row>
    <row r="1631" spans="1:15" x14ac:dyDescent="0.25">
      <c r="A1631" s="1" t="s">
        <v>81</v>
      </c>
      <c r="B1631" t="s">
        <v>82</v>
      </c>
      <c r="C1631" t="str">
        <f>LOOKUP(A1631,'DATA SHEET'!$A$2:$A$253,'DATA SHEET'!$E$2:$E$253)</f>
        <v>20227885</v>
      </c>
      <c r="D1631">
        <f>LOOKUP(A1631,'DATA SHEET'!$A$2:$A$253,'DATA SHEET'!$G$2:$G$253)</f>
        <v>8.4166666666666661</v>
      </c>
      <c r="E1631" t="str">
        <f>LOOKUP($A1631,'DATA SHEET'!$A$2:$A$253,'DATA SHEET'!$H$2:$H$253)</f>
        <v>43.214244</v>
      </c>
      <c r="F1631" t="str">
        <f>LOOKUP($A1631,'DATA SHEET'!$A$2:$A$253,'DATA SHEET'!$I$2:$I$253)</f>
        <v xml:space="preserve"> -79.213456</v>
      </c>
      <c r="G1631">
        <f>LOOKUP($A1631,'DATA SHEET'!$A$2:$A$253,'DATA SHEET'!$J$2:$J$253)</f>
        <v>21</v>
      </c>
      <c r="H1631" t="str">
        <f>LOOKUP($A1631,'DATA SHEET'!$A$2:$A$253,'DATA SHEET'!$K$2:$K$253)</f>
        <v>Sunny</v>
      </c>
      <c r="I1631" t="str">
        <f>LOOKUP($A1631,'DATA SHEET'!$A$2:$A$253,'DATA SHEET'!$T$2:$T$253)</f>
        <v>SMALL</v>
      </c>
      <c r="J1631" t="str">
        <f>LOOKUP($A1631,'DATA SHEET'!$A$2:$A$253,'DATA SHEET'!$R$2:$R$253)</f>
        <v>NO</v>
      </c>
      <c r="K1631" t="str">
        <f>LOOKUP($A1631,'DATA SHEET'!$A$2:$A$253,'DATA SHEET'!$O$2:$O$253)</f>
        <v>Green Area</v>
      </c>
      <c r="L1631" t="s">
        <v>22</v>
      </c>
      <c r="M1631">
        <v>3.0000060000120001</v>
      </c>
      <c r="N1631" t="s">
        <v>19</v>
      </c>
      <c r="O1631">
        <v>1.2589999999999999</v>
      </c>
    </row>
    <row r="1632" spans="1:15" x14ac:dyDescent="0.25">
      <c r="A1632" s="1" t="s">
        <v>81</v>
      </c>
      <c r="B1632" t="s">
        <v>82</v>
      </c>
      <c r="C1632" t="str">
        <f>LOOKUP(A1632,'DATA SHEET'!$A$2:$A$253,'DATA SHEET'!$E$2:$E$253)</f>
        <v>20227885</v>
      </c>
      <c r="D1632">
        <f>LOOKUP(A1632,'DATA SHEET'!$A$2:$A$253,'DATA SHEET'!$G$2:$G$253)</f>
        <v>8.4166666666666661</v>
      </c>
      <c r="E1632" t="str">
        <f>LOOKUP($A1632,'DATA SHEET'!$A$2:$A$253,'DATA SHEET'!$H$2:$H$253)</f>
        <v>43.214244</v>
      </c>
      <c r="F1632" t="str">
        <f>LOOKUP($A1632,'DATA SHEET'!$A$2:$A$253,'DATA SHEET'!$I$2:$I$253)</f>
        <v xml:space="preserve"> -79.213456</v>
      </c>
      <c r="G1632">
        <f>LOOKUP($A1632,'DATA SHEET'!$A$2:$A$253,'DATA SHEET'!$J$2:$J$253)</f>
        <v>21</v>
      </c>
      <c r="H1632" t="str">
        <f>LOOKUP($A1632,'DATA SHEET'!$A$2:$A$253,'DATA SHEET'!$K$2:$K$253)</f>
        <v>Sunny</v>
      </c>
      <c r="I1632" t="str">
        <f>LOOKUP($A1632,'DATA SHEET'!$A$2:$A$253,'DATA SHEET'!$T$2:$T$253)</f>
        <v>SMALL</v>
      </c>
      <c r="J1632" t="str">
        <f>LOOKUP($A1632,'DATA SHEET'!$A$2:$A$253,'DATA SHEET'!$R$2:$R$253)</f>
        <v>NO</v>
      </c>
      <c r="K1632" t="str">
        <f>LOOKUP($A1632,'DATA SHEET'!$A$2:$A$253,'DATA SHEET'!$O$2:$O$253)</f>
        <v>Green Area</v>
      </c>
      <c r="L1632" t="s">
        <v>22</v>
      </c>
      <c r="M1632">
        <v>3.0000060000120001</v>
      </c>
      <c r="N1632" t="s">
        <v>19</v>
      </c>
      <c r="O1632">
        <v>1.2370000000000001</v>
      </c>
    </row>
    <row r="1633" spans="1:15" x14ac:dyDescent="0.25">
      <c r="A1633" s="1" t="s">
        <v>81</v>
      </c>
      <c r="B1633" t="s">
        <v>82</v>
      </c>
      <c r="C1633" t="str">
        <f>LOOKUP(A1633,'DATA SHEET'!$A$2:$A$253,'DATA SHEET'!$E$2:$E$253)</f>
        <v>20227885</v>
      </c>
      <c r="D1633">
        <f>LOOKUP(A1633,'DATA SHEET'!$A$2:$A$253,'DATA SHEET'!$G$2:$G$253)</f>
        <v>8.4166666666666661</v>
      </c>
      <c r="E1633" t="str">
        <f>LOOKUP($A1633,'DATA SHEET'!$A$2:$A$253,'DATA SHEET'!$H$2:$H$253)</f>
        <v>43.214244</v>
      </c>
      <c r="F1633" t="str">
        <f>LOOKUP($A1633,'DATA SHEET'!$A$2:$A$253,'DATA SHEET'!$I$2:$I$253)</f>
        <v xml:space="preserve"> -79.213456</v>
      </c>
      <c r="G1633">
        <f>LOOKUP($A1633,'DATA SHEET'!$A$2:$A$253,'DATA SHEET'!$J$2:$J$253)</f>
        <v>21</v>
      </c>
      <c r="H1633" t="str">
        <f>LOOKUP($A1633,'DATA SHEET'!$A$2:$A$253,'DATA SHEET'!$K$2:$K$253)</f>
        <v>Sunny</v>
      </c>
      <c r="I1633" t="str">
        <f>LOOKUP($A1633,'DATA SHEET'!$A$2:$A$253,'DATA SHEET'!$T$2:$T$253)</f>
        <v>SMALL</v>
      </c>
      <c r="J1633" t="str">
        <f>LOOKUP($A1633,'DATA SHEET'!$A$2:$A$253,'DATA SHEET'!$R$2:$R$253)</f>
        <v>NO</v>
      </c>
      <c r="K1633" t="str">
        <f>LOOKUP($A1633,'DATA SHEET'!$A$2:$A$253,'DATA SHEET'!$O$2:$O$253)</f>
        <v>Green Area</v>
      </c>
      <c r="L1633" t="s">
        <v>22</v>
      </c>
      <c r="M1633">
        <v>3.0000060000120001</v>
      </c>
      <c r="N1633" t="s">
        <v>19</v>
      </c>
      <c r="O1633">
        <v>3.2360000000000002</v>
      </c>
    </row>
    <row r="1634" spans="1:15" x14ac:dyDescent="0.25">
      <c r="A1634" s="1" t="s">
        <v>81</v>
      </c>
      <c r="B1634" t="s">
        <v>87</v>
      </c>
      <c r="C1634" t="str">
        <f>LOOKUP(A1634,'DATA SHEET'!$A$2:$A$253,'DATA SHEET'!$E$2:$E$253)</f>
        <v>20227885</v>
      </c>
      <c r="D1634">
        <f>LOOKUP(A1634,'DATA SHEET'!$A$2:$A$253,'DATA SHEET'!$G$2:$G$253)</f>
        <v>8.4166666666666661</v>
      </c>
      <c r="E1634" t="str">
        <f>LOOKUP($A1634,'DATA SHEET'!$A$2:$A$253,'DATA SHEET'!$H$2:$H$253)</f>
        <v>43.214244</v>
      </c>
      <c r="F1634" t="str">
        <f>LOOKUP($A1634,'DATA SHEET'!$A$2:$A$253,'DATA SHEET'!$I$2:$I$253)</f>
        <v xml:space="preserve"> -79.213456</v>
      </c>
      <c r="G1634">
        <f>LOOKUP($A1634,'DATA SHEET'!$A$2:$A$253,'DATA SHEET'!$J$2:$J$253)</f>
        <v>21</v>
      </c>
      <c r="H1634" t="str">
        <f>LOOKUP($A1634,'DATA SHEET'!$A$2:$A$253,'DATA SHEET'!$K$2:$K$253)</f>
        <v>Sunny</v>
      </c>
      <c r="I1634" t="str">
        <f>LOOKUP($A1634,'DATA SHEET'!$A$2:$A$253,'DATA SHEET'!$T$2:$T$253)</f>
        <v>SMALL</v>
      </c>
      <c r="J1634" t="str">
        <f>LOOKUP($A1634,'DATA SHEET'!$A$2:$A$253,'DATA SHEET'!$R$2:$R$253)</f>
        <v>NO</v>
      </c>
      <c r="K1634" t="str">
        <f>LOOKUP($A1634,'DATA SHEET'!$A$2:$A$253,'DATA SHEET'!$O$2:$O$253)</f>
        <v>Green Area</v>
      </c>
      <c r="L1634" t="s">
        <v>22</v>
      </c>
      <c r="M1634">
        <v>3.0000060000120001</v>
      </c>
      <c r="N1634" t="s">
        <v>19</v>
      </c>
      <c r="O1634">
        <v>0.499</v>
      </c>
    </row>
    <row r="1635" spans="1:15" x14ac:dyDescent="0.25">
      <c r="A1635" s="1" t="s">
        <v>81</v>
      </c>
      <c r="B1635" t="s">
        <v>87</v>
      </c>
      <c r="C1635" t="str">
        <f>LOOKUP(A1635,'DATA SHEET'!$A$2:$A$253,'DATA SHEET'!$E$2:$E$253)</f>
        <v>20227885</v>
      </c>
      <c r="D1635">
        <f>LOOKUP(A1635,'DATA SHEET'!$A$2:$A$253,'DATA SHEET'!$G$2:$G$253)</f>
        <v>8.4166666666666661</v>
      </c>
      <c r="E1635" t="str">
        <f>LOOKUP($A1635,'DATA SHEET'!$A$2:$A$253,'DATA SHEET'!$H$2:$H$253)</f>
        <v>43.214244</v>
      </c>
      <c r="F1635" t="str">
        <f>LOOKUP($A1635,'DATA SHEET'!$A$2:$A$253,'DATA SHEET'!$I$2:$I$253)</f>
        <v xml:space="preserve"> -79.213456</v>
      </c>
      <c r="G1635">
        <f>LOOKUP($A1635,'DATA SHEET'!$A$2:$A$253,'DATA SHEET'!$J$2:$J$253)</f>
        <v>21</v>
      </c>
      <c r="H1635" t="str">
        <f>LOOKUP($A1635,'DATA SHEET'!$A$2:$A$253,'DATA SHEET'!$K$2:$K$253)</f>
        <v>Sunny</v>
      </c>
      <c r="I1635" t="str">
        <f>LOOKUP($A1635,'DATA SHEET'!$A$2:$A$253,'DATA SHEET'!$T$2:$T$253)</f>
        <v>SMALL</v>
      </c>
      <c r="J1635" t="str">
        <f>LOOKUP($A1635,'DATA SHEET'!$A$2:$A$253,'DATA SHEET'!$R$2:$R$253)</f>
        <v>NO</v>
      </c>
      <c r="K1635" t="str">
        <f>LOOKUP($A1635,'DATA SHEET'!$A$2:$A$253,'DATA SHEET'!$O$2:$O$253)</f>
        <v>Green Area</v>
      </c>
      <c r="L1635" t="s">
        <v>22</v>
      </c>
      <c r="M1635">
        <v>3.0000060000120001</v>
      </c>
      <c r="N1635" t="s">
        <v>19</v>
      </c>
      <c r="O1635">
        <v>1.498</v>
      </c>
    </row>
    <row r="1636" spans="1:15" x14ac:dyDescent="0.25">
      <c r="A1636" s="1" t="s">
        <v>81</v>
      </c>
      <c r="B1636" t="s">
        <v>87</v>
      </c>
      <c r="C1636" t="str">
        <f>LOOKUP(A1636,'DATA SHEET'!$A$2:$A$253,'DATA SHEET'!$E$2:$E$253)</f>
        <v>20227885</v>
      </c>
      <c r="D1636">
        <f>LOOKUP(A1636,'DATA SHEET'!$A$2:$A$253,'DATA SHEET'!$G$2:$G$253)</f>
        <v>8.4166666666666661</v>
      </c>
      <c r="E1636" t="str">
        <f>LOOKUP($A1636,'DATA SHEET'!$A$2:$A$253,'DATA SHEET'!$H$2:$H$253)</f>
        <v>43.214244</v>
      </c>
      <c r="F1636" t="str">
        <f>LOOKUP($A1636,'DATA SHEET'!$A$2:$A$253,'DATA SHEET'!$I$2:$I$253)</f>
        <v xml:space="preserve"> -79.213456</v>
      </c>
      <c r="G1636">
        <f>LOOKUP($A1636,'DATA SHEET'!$A$2:$A$253,'DATA SHEET'!$J$2:$J$253)</f>
        <v>21</v>
      </c>
      <c r="H1636" t="str">
        <f>LOOKUP($A1636,'DATA SHEET'!$A$2:$A$253,'DATA SHEET'!$K$2:$K$253)</f>
        <v>Sunny</v>
      </c>
      <c r="I1636" t="str">
        <f>LOOKUP($A1636,'DATA SHEET'!$A$2:$A$253,'DATA SHEET'!$T$2:$T$253)</f>
        <v>SMALL</v>
      </c>
      <c r="J1636" t="str">
        <f>LOOKUP($A1636,'DATA SHEET'!$A$2:$A$253,'DATA SHEET'!$R$2:$R$253)</f>
        <v>NO</v>
      </c>
      <c r="K1636" t="str">
        <f>LOOKUP($A1636,'DATA SHEET'!$A$2:$A$253,'DATA SHEET'!$O$2:$O$253)</f>
        <v>Green Area</v>
      </c>
      <c r="L1636" t="s">
        <v>22</v>
      </c>
      <c r="M1636">
        <v>3.0000060000120001</v>
      </c>
      <c r="N1636" t="s">
        <v>19</v>
      </c>
      <c r="O1636">
        <v>4.2510000000000003</v>
      </c>
    </row>
    <row r="1637" spans="1:15" x14ac:dyDescent="0.25">
      <c r="A1637" s="1" t="s">
        <v>81</v>
      </c>
      <c r="B1637" t="s">
        <v>87</v>
      </c>
      <c r="C1637" t="str">
        <f>LOOKUP(A1637,'DATA SHEET'!$A$2:$A$253,'DATA SHEET'!$E$2:$E$253)</f>
        <v>20227885</v>
      </c>
      <c r="D1637">
        <f>LOOKUP(A1637,'DATA SHEET'!$A$2:$A$253,'DATA SHEET'!$G$2:$G$253)</f>
        <v>8.4166666666666661</v>
      </c>
      <c r="E1637" t="str">
        <f>LOOKUP($A1637,'DATA SHEET'!$A$2:$A$253,'DATA SHEET'!$H$2:$H$253)</f>
        <v>43.214244</v>
      </c>
      <c r="F1637" t="str">
        <f>LOOKUP($A1637,'DATA SHEET'!$A$2:$A$253,'DATA SHEET'!$I$2:$I$253)</f>
        <v xml:space="preserve"> -79.213456</v>
      </c>
      <c r="G1637">
        <f>LOOKUP($A1637,'DATA SHEET'!$A$2:$A$253,'DATA SHEET'!$J$2:$J$253)</f>
        <v>21</v>
      </c>
      <c r="H1637" t="str">
        <f>LOOKUP($A1637,'DATA SHEET'!$A$2:$A$253,'DATA SHEET'!$K$2:$K$253)</f>
        <v>Sunny</v>
      </c>
      <c r="I1637" t="str">
        <f>LOOKUP($A1637,'DATA SHEET'!$A$2:$A$253,'DATA SHEET'!$T$2:$T$253)</f>
        <v>SMALL</v>
      </c>
      <c r="J1637" t="str">
        <f>LOOKUP($A1637,'DATA SHEET'!$A$2:$A$253,'DATA SHEET'!$R$2:$R$253)</f>
        <v>NO</v>
      </c>
      <c r="K1637" t="str">
        <f>LOOKUP($A1637,'DATA SHEET'!$A$2:$A$253,'DATA SHEET'!$O$2:$O$253)</f>
        <v>Green Area</v>
      </c>
      <c r="L1637" t="s">
        <v>22</v>
      </c>
      <c r="M1637">
        <v>3.0000060000120001</v>
      </c>
      <c r="N1637" t="s">
        <v>19</v>
      </c>
      <c r="O1637">
        <v>0.998</v>
      </c>
    </row>
    <row r="1638" spans="1:15" x14ac:dyDescent="0.25">
      <c r="A1638" s="1" t="s">
        <v>81</v>
      </c>
      <c r="B1638" t="s">
        <v>87</v>
      </c>
      <c r="C1638" t="str">
        <f>LOOKUP(A1638,'DATA SHEET'!$A$2:$A$253,'DATA SHEET'!$E$2:$E$253)</f>
        <v>20227885</v>
      </c>
      <c r="D1638">
        <f>LOOKUP(A1638,'DATA SHEET'!$A$2:$A$253,'DATA SHEET'!$G$2:$G$253)</f>
        <v>8.4166666666666661</v>
      </c>
      <c r="E1638" t="str">
        <f>LOOKUP($A1638,'DATA SHEET'!$A$2:$A$253,'DATA SHEET'!$H$2:$H$253)</f>
        <v>43.214244</v>
      </c>
      <c r="F1638" t="str">
        <f>LOOKUP($A1638,'DATA SHEET'!$A$2:$A$253,'DATA SHEET'!$I$2:$I$253)</f>
        <v xml:space="preserve"> -79.213456</v>
      </c>
      <c r="G1638">
        <f>LOOKUP($A1638,'DATA SHEET'!$A$2:$A$253,'DATA SHEET'!$J$2:$J$253)</f>
        <v>21</v>
      </c>
      <c r="H1638" t="str">
        <f>LOOKUP($A1638,'DATA SHEET'!$A$2:$A$253,'DATA SHEET'!$K$2:$K$253)</f>
        <v>Sunny</v>
      </c>
      <c r="I1638" t="str">
        <f>LOOKUP($A1638,'DATA SHEET'!$A$2:$A$253,'DATA SHEET'!$T$2:$T$253)</f>
        <v>SMALL</v>
      </c>
      <c r="J1638" t="str">
        <f>LOOKUP($A1638,'DATA SHEET'!$A$2:$A$253,'DATA SHEET'!$R$2:$R$253)</f>
        <v>NO</v>
      </c>
      <c r="K1638" t="str">
        <f>LOOKUP($A1638,'DATA SHEET'!$A$2:$A$253,'DATA SHEET'!$O$2:$O$253)</f>
        <v>Green Area</v>
      </c>
      <c r="L1638" t="s">
        <v>22</v>
      </c>
      <c r="M1638">
        <v>3.0000060000120001</v>
      </c>
      <c r="N1638" t="s">
        <v>19</v>
      </c>
      <c r="O1638">
        <v>1.5129999999999999</v>
      </c>
    </row>
    <row r="1639" spans="1:15" x14ac:dyDescent="0.25">
      <c r="A1639" s="1" t="s">
        <v>81</v>
      </c>
      <c r="B1639" t="s">
        <v>87</v>
      </c>
      <c r="C1639" t="str">
        <f>LOOKUP(A1639,'DATA SHEET'!$A$2:$A$253,'DATA SHEET'!$E$2:$E$253)</f>
        <v>20227885</v>
      </c>
      <c r="D1639">
        <f>LOOKUP(A1639,'DATA SHEET'!$A$2:$A$253,'DATA SHEET'!$G$2:$G$253)</f>
        <v>8.4166666666666661</v>
      </c>
      <c r="E1639" t="str">
        <f>LOOKUP($A1639,'DATA SHEET'!$A$2:$A$253,'DATA SHEET'!$H$2:$H$253)</f>
        <v>43.214244</v>
      </c>
      <c r="F1639" t="str">
        <f>LOOKUP($A1639,'DATA SHEET'!$A$2:$A$253,'DATA SHEET'!$I$2:$I$253)</f>
        <v xml:space="preserve"> -79.213456</v>
      </c>
      <c r="G1639">
        <f>LOOKUP($A1639,'DATA SHEET'!$A$2:$A$253,'DATA SHEET'!$J$2:$J$253)</f>
        <v>21</v>
      </c>
      <c r="H1639" t="str">
        <f>LOOKUP($A1639,'DATA SHEET'!$A$2:$A$253,'DATA SHEET'!$K$2:$K$253)</f>
        <v>Sunny</v>
      </c>
      <c r="I1639" t="str">
        <f>LOOKUP($A1639,'DATA SHEET'!$A$2:$A$253,'DATA SHEET'!$T$2:$T$253)</f>
        <v>SMALL</v>
      </c>
      <c r="J1639" t="str">
        <f>LOOKUP($A1639,'DATA SHEET'!$A$2:$A$253,'DATA SHEET'!$R$2:$R$253)</f>
        <v>NO</v>
      </c>
      <c r="K1639" t="str">
        <f>LOOKUP($A1639,'DATA SHEET'!$A$2:$A$253,'DATA SHEET'!$O$2:$O$253)</f>
        <v>Green Area</v>
      </c>
      <c r="L1639" t="s">
        <v>22</v>
      </c>
      <c r="M1639">
        <v>3.0000060000120001</v>
      </c>
      <c r="N1639" t="s">
        <v>19</v>
      </c>
      <c r="O1639">
        <v>0.999</v>
      </c>
    </row>
    <row r="1640" spans="1:15" x14ac:dyDescent="0.25">
      <c r="A1640" s="1" t="s">
        <v>81</v>
      </c>
      <c r="B1640" t="s">
        <v>87</v>
      </c>
      <c r="C1640" t="str">
        <f>LOOKUP(A1640,'DATA SHEET'!$A$2:$A$253,'DATA SHEET'!$E$2:$E$253)</f>
        <v>20227885</v>
      </c>
      <c r="D1640">
        <f>LOOKUP(A1640,'DATA SHEET'!$A$2:$A$253,'DATA SHEET'!$G$2:$G$253)</f>
        <v>8.4166666666666661</v>
      </c>
      <c r="E1640" t="str">
        <f>LOOKUP($A1640,'DATA SHEET'!$A$2:$A$253,'DATA SHEET'!$H$2:$H$253)</f>
        <v>43.214244</v>
      </c>
      <c r="F1640" t="str">
        <f>LOOKUP($A1640,'DATA SHEET'!$A$2:$A$253,'DATA SHEET'!$I$2:$I$253)</f>
        <v xml:space="preserve"> -79.213456</v>
      </c>
      <c r="G1640">
        <f>LOOKUP($A1640,'DATA SHEET'!$A$2:$A$253,'DATA SHEET'!$J$2:$J$253)</f>
        <v>21</v>
      </c>
      <c r="H1640" t="str">
        <f>LOOKUP($A1640,'DATA SHEET'!$A$2:$A$253,'DATA SHEET'!$K$2:$K$253)</f>
        <v>Sunny</v>
      </c>
      <c r="I1640" t="str">
        <f>LOOKUP($A1640,'DATA SHEET'!$A$2:$A$253,'DATA SHEET'!$T$2:$T$253)</f>
        <v>SMALL</v>
      </c>
      <c r="J1640" t="str">
        <f>LOOKUP($A1640,'DATA SHEET'!$A$2:$A$253,'DATA SHEET'!$R$2:$R$253)</f>
        <v>NO</v>
      </c>
      <c r="K1640" t="str">
        <f>LOOKUP($A1640,'DATA SHEET'!$A$2:$A$253,'DATA SHEET'!$O$2:$O$253)</f>
        <v>Green Area</v>
      </c>
      <c r="L1640" t="s">
        <v>22</v>
      </c>
      <c r="M1640">
        <v>3.0000060000120001</v>
      </c>
      <c r="N1640" t="s">
        <v>19</v>
      </c>
      <c r="O1640">
        <v>0.24399999999999999</v>
      </c>
    </row>
    <row r="1641" spans="1:15" x14ac:dyDescent="0.25">
      <c r="A1641" s="1" t="s">
        <v>81</v>
      </c>
      <c r="B1641" t="s">
        <v>87</v>
      </c>
      <c r="C1641" t="str">
        <f>LOOKUP(A1641,'DATA SHEET'!$A$2:$A$253,'DATA SHEET'!$E$2:$E$253)</f>
        <v>20227885</v>
      </c>
      <c r="D1641">
        <f>LOOKUP(A1641,'DATA SHEET'!$A$2:$A$253,'DATA SHEET'!$G$2:$G$253)</f>
        <v>8.4166666666666661</v>
      </c>
      <c r="E1641" t="str">
        <f>LOOKUP($A1641,'DATA SHEET'!$A$2:$A$253,'DATA SHEET'!$H$2:$H$253)</f>
        <v>43.214244</v>
      </c>
      <c r="F1641" t="str">
        <f>LOOKUP($A1641,'DATA SHEET'!$A$2:$A$253,'DATA SHEET'!$I$2:$I$253)</f>
        <v xml:space="preserve"> -79.213456</v>
      </c>
      <c r="G1641">
        <f>LOOKUP($A1641,'DATA SHEET'!$A$2:$A$253,'DATA SHEET'!$J$2:$J$253)</f>
        <v>21</v>
      </c>
      <c r="H1641" t="str">
        <f>LOOKUP($A1641,'DATA SHEET'!$A$2:$A$253,'DATA SHEET'!$K$2:$K$253)</f>
        <v>Sunny</v>
      </c>
      <c r="I1641" t="str">
        <f>LOOKUP($A1641,'DATA SHEET'!$A$2:$A$253,'DATA SHEET'!$T$2:$T$253)</f>
        <v>SMALL</v>
      </c>
      <c r="J1641" t="str">
        <f>LOOKUP($A1641,'DATA SHEET'!$A$2:$A$253,'DATA SHEET'!$R$2:$R$253)</f>
        <v>NO</v>
      </c>
      <c r="K1641" t="str">
        <f>LOOKUP($A1641,'DATA SHEET'!$A$2:$A$253,'DATA SHEET'!$O$2:$O$253)</f>
        <v>Green Area</v>
      </c>
      <c r="L1641" t="s">
        <v>22</v>
      </c>
      <c r="M1641">
        <v>3.0000060000120001</v>
      </c>
      <c r="N1641" t="s">
        <v>19</v>
      </c>
      <c r="O1641">
        <v>2.004</v>
      </c>
    </row>
    <row r="1642" spans="1:15" x14ac:dyDescent="0.25">
      <c r="A1642" s="1" t="s">
        <v>81</v>
      </c>
      <c r="B1642" t="s">
        <v>87</v>
      </c>
      <c r="C1642" t="str">
        <f>LOOKUP(A1642,'DATA SHEET'!$A$2:$A$253,'DATA SHEET'!$E$2:$E$253)</f>
        <v>20227885</v>
      </c>
      <c r="D1642">
        <f>LOOKUP(A1642,'DATA SHEET'!$A$2:$A$253,'DATA SHEET'!$G$2:$G$253)</f>
        <v>8.4166666666666661</v>
      </c>
      <c r="E1642" t="str">
        <f>LOOKUP($A1642,'DATA SHEET'!$A$2:$A$253,'DATA SHEET'!$H$2:$H$253)</f>
        <v>43.214244</v>
      </c>
      <c r="F1642" t="str">
        <f>LOOKUP($A1642,'DATA SHEET'!$A$2:$A$253,'DATA SHEET'!$I$2:$I$253)</f>
        <v xml:space="preserve"> -79.213456</v>
      </c>
      <c r="G1642">
        <f>LOOKUP($A1642,'DATA SHEET'!$A$2:$A$253,'DATA SHEET'!$J$2:$J$253)</f>
        <v>21</v>
      </c>
      <c r="H1642" t="str">
        <f>LOOKUP($A1642,'DATA SHEET'!$A$2:$A$253,'DATA SHEET'!$K$2:$K$253)</f>
        <v>Sunny</v>
      </c>
      <c r="I1642" t="str">
        <f>LOOKUP($A1642,'DATA SHEET'!$A$2:$A$253,'DATA SHEET'!$T$2:$T$253)</f>
        <v>SMALL</v>
      </c>
      <c r="J1642" t="str">
        <f>LOOKUP($A1642,'DATA SHEET'!$A$2:$A$253,'DATA SHEET'!$R$2:$R$253)</f>
        <v>NO</v>
      </c>
      <c r="K1642" t="str">
        <f>LOOKUP($A1642,'DATA SHEET'!$A$2:$A$253,'DATA SHEET'!$O$2:$O$253)</f>
        <v>Green Area</v>
      </c>
      <c r="L1642" t="s">
        <v>22</v>
      </c>
      <c r="M1642">
        <v>3.0000060000120001</v>
      </c>
      <c r="N1642" t="s">
        <v>19</v>
      </c>
      <c r="O1642">
        <v>0.498</v>
      </c>
    </row>
    <row r="1643" spans="1:15" x14ac:dyDescent="0.25">
      <c r="A1643" s="1" t="s">
        <v>81</v>
      </c>
      <c r="B1643" t="s">
        <v>87</v>
      </c>
      <c r="C1643" t="str">
        <f>LOOKUP(A1643,'DATA SHEET'!$A$2:$A$253,'DATA SHEET'!$E$2:$E$253)</f>
        <v>20227885</v>
      </c>
      <c r="D1643">
        <f>LOOKUP(A1643,'DATA SHEET'!$A$2:$A$253,'DATA SHEET'!$G$2:$G$253)</f>
        <v>8.4166666666666661</v>
      </c>
      <c r="E1643" t="str">
        <f>LOOKUP($A1643,'DATA SHEET'!$A$2:$A$253,'DATA SHEET'!$H$2:$H$253)</f>
        <v>43.214244</v>
      </c>
      <c r="F1643" t="str">
        <f>LOOKUP($A1643,'DATA SHEET'!$A$2:$A$253,'DATA SHEET'!$I$2:$I$253)</f>
        <v xml:space="preserve"> -79.213456</v>
      </c>
      <c r="G1643">
        <f>LOOKUP($A1643,'DATA SHEET'!$A$2:$A$253,'DATA SHEET'!$J$2:$J$253)</f>
        <v>21</v>
      </c>
      <c r="H1643" t="str">
        <f>LOOKUP($A1643,'DATA SHEET'!$A$2:$A$253,'DATA SHEET'!$K$2:$K$253)</f>
        <v>Sunny</v>
      </c>
      <c r="I1643" t="str">
        <f>LOOKUP($A1643,'DATA SHEET'!$A$2:$A$253,'DATA SHEET'!$T$2:$T$253)</f>
        <v>SMALL</v>
      </c>
      <c r="J1643" t="str">
        <f>LOOKUP($A1643,'DATA SHEET'!$A$2:$A$253,'DATA SHEET'!$R$2:$R$253)</f>
        <v>NO</v>
      </c>
      <c r="K1643" t="str">
        <f>LOOKUP($A1643,'DATA SHEET'!$A$2:$A$253,'DATA SHEET'!$O$2:$O$253)</f>
        <v>Green Area</v>
      </c>
      <c r="L1643" t="s">
        <v>22</v>
      </c>
      <c r="M1643">
        <v>3.0000060000120001</v>
      </c>
      <c r="N1643" t="s">
        <v>19</v>
      </c>
      <c r="O1643">
        <v>1</v>
      </c>
    </row>
    <row r="1644" spans="1:15" x14ac:dyDescent="0.25">
      <c r="A1644" s="1" t="s">
        <v>81</v>
      </c>
      <c r="B1644" t="s">
        <v>87</v>
      </c>
      <c r="C1644" t="str">
        <f>LOOKUP(A1644,'DATA SHEET'!$A$2:$A$253,'DATA SHEET'!$E$2:$E$253)</f>
        <v>20227885</v>
      </c>
      <c r="D1644">
        <f>LOOKUP(A1644,'DATA SHEET'!$A$2:$A$253,'DATA SHEET'!$G$2:$G$253)</f>
        <v>8.4166666666666661</v>
      </c>
      <c r="E1644" t="str">
        <f>LOOKUP($A1644,'DATA SHEET'!$A$2:$A$253,'DATA SHEET'!$H$2:$H$253)</f>
        <v>43.214244</v>
      </c>
      <c r="F1644" t="str">
        <f>LOOKUP($A1644,'DATA SHEET'!$A$2:$A$253,'DATA SHEET'!$I$2:$I$253)</f>
        <v xml:space="preserve"> -79.213456</v>
      </c>
      <c r="G1644">
        <f>LOOKUP($A1644,'DATA SHEET'!$A$2:$A$253,'DATA SHEET'!$J$2:$J$253)</f>
        <v>21</v>
      </c>
      <c r="H1644" t="str">
        <f>LOOKUP($A1644,'DATA SHEET'!$A$2:$A$253,'DATA SHEET'!$K$2:$K$253)</f>
        <v>Sunny</v>
      </c>
      <c r="I1644" t="str">
        <f>LOOKUP($A1644,'DATA SHEET'!$A$2:$A$253,'DATA SHEET'!$T$2:$T$253)</f>
        <v>SMALL</v>
      </c>
      <c r="J1644" t="str">
        <f>LOOKUP($A1644,'DATA SHEET'!$A$2:$A$253,'DATA SHEET'!$R$2:$R$253)</f>
        <v>NO</v>
      </c>
      <c r="K1644" t="str">
        <f>LOOKUP($A1644,'DATA SHEET'!$A$2:$A$253,'DATA SHEET'!$O$2:$O$253)</f>
        <v>Green Area</v>
      </c>
      <c r="L1644" t="s">
        <v>22</v>
      </c>
      <c r="M1644">
        <v>3.0000060000120001</v>
      </c>
      <c r="N1644" t="s">
        <v>19</v>
      </c>
      <c r="O1644">
        <v>0.76400000000000001</v>
      </c>
    </row>
    <row r="1645" spans="1:15" x14ac:dyDescent="0.25">
      <c r="A1645" s="1" t="s">
        <v>81</v>
      </c>
      <c r="B1645" t="s">
        <v>87</v>
      </c>
      <c r="C1645" t="str">
        <f>LOOKUP(A1645,'DATA SHEET'!$A$2:$A$253,'DATA SHEET'!$E$2:$E$253)</f>
        <v>20227885</v>
      </c>
      <c r="D1645">
        <f>LOOKUP(A1645,'DATA SHEET'!$A$2:$A$253,'DATA SHEET'!$G$2:$G$253)</f>
        <v>8.4166666666666661</v>
      </c>
      <c r="E1645" t="str">
        <f>LOOKUP($A1645,'DATA SHEET'!$A$2:$A$253,'DATA SHEET'!$H$2:$H$253)</f>
        <v>43.214244</v>
      </c>
      <c r="F1645" t="str">
        <f>LOOKUP($A1645,'DATA SHEET'!$A$2:$A$253,'DATA SHEET'!$I$2:$I$253)</f>
        <v xml:space="preserve"> -79.213456</v>
      </c>
      <c r="G1645">
        <f>LOOKUP($A1645,'DATA SHEET'!$A$2:$A$253,'DATA SHEET'!$J$2:$J$253)</f>
        <v>21</v>
      </c>
      <c r="H1645" t="str">
        <f>LOOKUP($A1645,'DATA SHEET'!$A$2:$A$253,'DATA SHEET'!$K$2:$K$253)</f>
        <v>Sunny</v>
      </c>
      <c r="I1645" t="str">
        <f>LOOKUP($A1645,'DATA SHEET'!$A$2:$A$253,'DATA SHEET'!$T$2:$T$253)</f>
        <v>SMALL</v>
      </c>
      <c r="J1645" t="str">
        <f>LOOKUP($A1645,'DATA SHEET'!$A$2:$A$253,'DATA SHEET'!$R$2:$R$253)</f>
        <v>NO</v>
      </c>
      <c r="K1645" t="str">
        <f>LOOKUP($A1645,'DATA SHEET'!$A$2:$A$253,'DATA SHEET'!$O$2:$O$253)</f>
        <v>Green Area</v>
      </c>
      <c r="L1645" t="s">
        <v>22</v>
      </c>
      <c r="M1645">
        <v>3.0000060000120001</v>
      </c>
      <c r="N1645" t="s">
        <v>19</v>
      </c>
      <c r="O1645">
        <v>1.266</v>
      </c>
    </row>
    <row r="1646" spans="1:15" x14ac:dyDescent="0.25">
      <c r="A1646" s="1" t="s">
        <v>81</v>
      </c>
      <c r="B1646" t="s">
        <v>87</v>
      </c>
      <c r="C1646" t="str">
        <f>LOOKUP(A1646,'DATA SHEET'!$A$2:$A$253,'DATA SHEET'!$E$2:$E$253)</f>
        <v>20227885</v>
      </c>
      <c r="D1646">
        <f>LOOKUP(A1646,'DATA SHEET'!$A$2:$A$253,'DATA SHEET'!$G$2:$G$253)</f>
        <v>8.4166666666666661</v>
      </c>
      <c r="E1646" t="str">
        <f>LOOKUP($A1646,'DATA SHEET'!$A$2:$A$253,'DATA SHEET'!$H$2:$H$253)</f>
        <v>43.214244</v>
      </c>
      <c r="F1646" t="str">
        <f>LOOKUP($A1646,'DATA SHEET'!$A$2:$A$253,'DATA SHEET'!$I$2:$I$253)</f>
        <v xml:space="preserve"> -79.213456</v>
      </c>
      <c r="G1646">
        <f>LOOKUP($A1646,'DATA SHEET'!$A$2:$A$253,'DATA SHEET'!$J$2:$J$253)</f>
        <v>21</v>
      </c>
      <c r="H1646" t="str">
        <f>LOOKUP($A1646,'DATA SHEET'!$A$2:$A$253,'DATA SHEET'!$K$2:$K$253)</f>
        <v>Sunny</v>
      </c>
      <c r="I1646" t="str">
        <f>LOOKUP($A1646,'DATA SHEET'!$A$2:$A$253,'DATA SHEET'!$T$2:$T$253)</f>
        <v>SMALL</v>
      </c>
      <c r="J1646" t="str">
        <f>LOOKUP($A1646,'DATA SHEET'!$A$2:$A$253,'DATA SHEET'!$R$2:$R$253)</f>
        <v>NO</v>
      </c>
      <c r="K1646" t="str">
        <f>LOOKUP($A1646,'DATA SHEET'!$A$2:$A$253,'DATA SHEET'!$O$2:$O$253)</f>
        <v>Green Area</v>
      </c>
      <c r="L1646" t="s">
        <v>22</v>
      </c>
      <c r="M1646">
        <v>3.0000060000120001</v>
      </c>
      <c r="N1646" t="s">
        <v>16</v>
      </c>
      <c r="O1646">
        <v>0.502</v>
      </c>
    </row>
    <row r="1647" spans="1:15" x14ac:dyDescent="0.25">
      <c r="A1647" s="1" t="s">
        <v>81</v>
      </c>
      <c r="B1647" t="s">
        <v>87</v>
      </c>
      <c r="C1647" t="str">
        <f>LOOKUP(A1647,'DATA SHEET'!$A$2:$A$253,'DATA SHEET'!$E$2:$E$253)</f>
        <v>20227885</v>
      </c>
      <c r="D1647">
        <f>LOOKUP(A1647,'DATA SHEET'!$A$2:$A$253,'DATA SHEET'!$G$2:$G$253)</f>
        <v>8.4166666666666661</v>
      </c>
      <c r="E1647" t="str">
        <f>LOOKUP($A1647,'DATA SHEET'!$A$2:$A$253,'DATA SHEET'!$H$2:$H$253)</f>
        <v>43.214244</v>
      </c>
      <c r="F1647" t="str">
        <f>LOOKUP($A1647,'DATA SHEET'!$A$2:$A$253,'DATA SHEET'!$I$2:$I$253)</f>
        <v xml:space="preserve"> -79.213456</v>
      </c>
      <c r="G1647">
        <f>LOOKUP($A1647,'DATA SHEET'!$A$2:$A$253,'DATA SHEET'!$J$2:$J$253)</f>
        <v>21</v>
      </c>
      <c r="H1647" t="str">
        <f>LOOKUP($A1647,'DATA SHEET'!$A$2:$A$253,'DATA SHEET'!$K$2:$K$253)</f>
        <v>Sunny</v>
      </c>
      <c r="I1647" t="str">
        <f>LOOKUP($A1647,'DATA SHEET'!$A$2:$A$253,'DATA SHEET'!$T$2:$T$253)</f>
        <v>SMALL</v>
      </c>
      <c r="J1647" t="str">
        <f>LOOKUP($A1647,'DATA SHEET'!$A$2:$A$253,'DATA SHEET'!$R$2:$R$253)</f>
        <v>NO</v>
      </c>
      <c r="K1647" t="str">
        <f>LOOKUP($A1647,'DATA SHEET'!$A$2:$A$253,'DATA SHEET'!$O$2:$O$253)</f>
        <v>Green Area</v>
      </c>
      <c r="L1647" t="s">
        <v>22</v>
      </c>
      <c r="M1647">
        <v>3.0000060000120001</v>
      </c>
      <c r="N1647" t="s">
        <v>16</v>
      </c>
      <c r="O1647">
        <v>1</v>
      </c>
    </row>
    <row r="1648" spans="1:15" x14ac:dyDescent="0.25">
      <c r="A1648" s="1" t="s">
        <v>81</v>
      </c>
      <c r="B1648" t="s">
        <v>87</v>
      </c>
      <c r="C1648" t="str">
        <f>LOOKUP(A1648,'DATA SHEET'!$A$2:$A$253,'DATA SHEET'!$E$2:$E$253)</f>
        <v>20227885</v>
      </c>
      <c r="D1648">
        <f>LOOKUP(A1648,'DATA SHEET'!$A$2:$A$253,'DATA SHEET'!$G$2:$G$253)</f>
        <v>8.4166666666666661</v>
      </c>
      <c r="E1648" t="str">
        <f>LOOKUP($A1648,'DATA SHEET'!$A$2:$A$253,'DATA SHEET'!$H$2:$H$253)</f>
        <v>43.214244</v>
      </c>
      <c r="F1648" t="str">
        <f>LOOKUP($A1648,'DATA SHEET'!$A$2:$A$253,'DATA SHEET'!$I$2:$I$253)</f>
        <v xml:space="preserve"> -79.213456</v>
      </c>
      <c r="G1648">
        <f>LOOKUP($A1648,'DATA SHEET'!$A$2:$A$253,'DATA SHEET'!$J$2:$J$253)</f>
        <v>21</v>
      </c>
      <c r="H1648" t="str">
        <f>LOOKUP($A1648,'DATA SHEET'!$A$2:$A$253,'DATA SHEET'!$K$2:$K$253)</f>
        <v>Sunny</v>
      </c>
      <c r="I1648" t="str">
        <f>LOOKUP($A1648,'DATA SHEET'!$A$2:$A$253,'DATA SHEET'!$T$2:$T$253)</f>
        <v>SMALL</v>
      </c>
      <c r="J1648" t="str">
        <f>LOOKUP($A1648,'DATA SHEET'!$A$2:$A$253,'DATA SHEET'!$R$2:$R$253)</f>
        <v>NO</v>
      </c>
      <c r="K1648" t="str">
        <f>LOOKUP($A1648,'DATA SHEET'!$A$2:$A$253,'DATA SHEET'!$O$2:$O$253)</f>
        <v>Green Area</v>
      </c>
      <c r="L1648" t="s">
        <v>22</v>
      </c>
      <c r="M1648">
        <v>3.0000060000120001</v>
      </c>
      <c r="N1648" t="s">
        <v>16</v>
      </c>
      <c r="O1648">
        <v>1.2490000000000001</v>
      </c>
    </row>
    <row r="1649" spans="1:15" x14ac:dyDescent="0.25">
      <c r="A1649" s="1" t="s">
        <v>81</v>
      </c>
      <c r="B1649" t="s">
        <v>87</v>
      </c>
      <c r="C1649" t="str">
        <f>LOOKUP(A1649,'DATA SHEET'!$A$2:$A$253,'DATA SHEET'!$E$2:$E$253)</f>
        <v>20227885</v>
      </c>
      <c r="D1649">
        <f>LOOKUP(A1649,'DATA SHEET'!$A$2:$A$253,'DATA SHEET'!$G$2:$G$253)</f>
        <v>8.4166666666666661</v>
      </c>
      <c r="E1649" t="str">
        <f>LOOKUP($A1649,'DATA SHEET'!$A$2:$A$253,'DATA SHEET'!$H$2:$H$253)</f>
        <v>43.214244</v>
      </c>
      <c r="F1649" t="str">
        <f>LOOKUP($A1649,'DATA SHEET'!$A$2:$A$253,'DATA SHEET'!$I$2:$I$253)</f>
        <v xml:space="preserve"> -79.213456</v>
      </c>
      <c r="G1649">
        <f>LOOKUP($A1649,'DATA SHEET'!$A$2:$A$253,'DATA SHEET'!$J$2:$J$253)</f>
        <v>21</v>
      </c>
      <c r="H1649" t="str">
        <f>LOOKUP($A1649,'DATA SHEET'!$A$2:$A$253,'DATA SHEET'!$K$2:$K$253)</f>
        <v>Sunny</v>
      </c>
      <c r="I1649" t="str">
        <f>LOOKUP($A1649,'DATA SHEET'!$A$2:$A$253,'DATA SHEET'!$T$2:$T$253)</f>
        <v>SMALL</v>
      </c>
      <c r="J1649" t="str">
        <f>LOOKUP($A1649,'DATA SHEET'!$A$2:$A$253,'DATA SHEET'!$R$2:$R$253)</f>
        <v>NO</v>
      </c>
      <c r="K1649" t="str">
        <f>LOOKUP($A1649,'DATA SHEET'!$A$2:$A$253,'DATA SHEET'!$O$2:$O$253)</f>
        <v>Green Area</v>
      </c>
      <c r="L1649" t="s">
        <v>22</v>
      </c>
      <c r="M1649">
        <v>3.0000060000120001</v>
      </c>
      <c r="N1649" t="s">
        <v>16</v>
      </c>
      <c r="O1649">
        <v>0.505</v>
      </c>
    </row>
    <row r="1650" spans="1:15" x14ac:dyDescent="0.25">
      <c r="A1650" s="1" t="s">
        <v>81</v>
      </c>
      <c r="B1650" t="s">
        <v>87</v>
      </c>
      <c r="C1650" t="str">
        <f>LOOKUP(A1650,'DATA SHEET'!$A$2:$A$253,'DATA SHEET'!$E$2:$E$253)</f>
        <v>20227885</v>
      </c>
      <c r="D1650">
        <f>LOOKUP(A1650,'DATA SHEET'!$A$2:$A$253,'DATA SHEET'!$G$2:$G$253)</f>
        <v>8.4166666666666661</v>
      </c>
      <c r="E1650" t="str">
        <f>LOOKUP($A1650,'DATA SHEET'!$A$2:$A$253,'DATA SHEET'!$H$2:$H$253)</f>
        <v>43.214244</v>
      </c>
      <c r="F1650" t="str">
        <f>LOOKUP($A1650,'DATA SHEET'!$A$2:$A$253,'DATA SHEET'!$I$2:$I$253)</f>
        <v xml:space="preserve"> -79.213456</v>
      </c>
      <c r="G1650">
        <f>LOOKUP($A1650,'DATA SHEET'!$A$2:$A$253,'DATA SHEET'!$J$2:$J$253)</f>
        <v>21</v>
      </c>
      <c r="H1650" t="str">
        <f>LOOKUP($A1650,'DATA SHEET'!$A$2:$A$253,'DATA SHEET'!$K$2:$K$253)</f>
        <v>Sunny</v>
      </c>
      <c r="I1650" t="str">
        <f>LOOKUP($A1650,'DATA SHEET'!$A$2:$A$253,'DATA SHEET'!$T$2:$T$253)</f>
        <v>SMALL</v>
      </c>
      <c r="J1650" t="str">
        <f>LOOKUP($A1650,'DATA SHEET'!$A$2:$A$253,'DATA SHEET'!$R$2:$R$253)</f>
        <v>NO</v>
      </c>
      <c r="K1650" t="str">
        <f>LOOKUP($A1650,'DATA SHEET'!$A$2:$A$253,'DATA SHEET'!$O$2:$O$253)</f>
        <v>Green Area</v>
      </c>
      <c r="L1650" t="s">
        <v>22</v>
      </c>
      <c r="M1650">
        <v>3.0000060000120001</v>
      </c>
      <c r="N1650" t="s">
        <v>16</v>
      </c>
      <c r="O1650">
        <v>0.76400000000000001</v>
      </c>
    </row>
    <row r="1651" spans="1:15" x14ac:dyDescent="0.25">
      <c r="A1651" s="1" t="s">
        <v>81</v>
      </c>
      <c r="B1651" t="s">
        <v>87</v>
      </c>
      <c r="C1651" t="str">
        <f>LOOKUP(A1651,'DATA SHEET'!$A$2:$A$253,'DATA SHEET'!$E$2:$E$253)</f>
        <v>20227885</v>
      </c>
      <c r="D1651">
        <f>LOOKUP(A1651,'DATA SHEET'!$A$2:$A$253,'DATA SHEET'!$G$2:$G$253)</f>
        <v>8.4166666666666661</v>
      </c>
      <c r="E1651" t="str">
        <f>LOOKUP($A1651,'DATA SHEET'!$A$2:$A$253,'DATA SHEET'!$H$2:$H$253)</f>
        <v>43.214244</v>
      </c>
      <c r="F1651" t="str">
        <f>LOOKUP($A1651,'DATA SHEET'!$A$2:$A$253,'DATA SHEET'!$I$2:$I$253)</f>
        <v xml:space="preserve"> -79.213456</v>
      </c>
      <c r="G1651">
        <f>LOOKUP($A1651,'DATA SHEET'!$A$2:$A$253,'DATA SHEET'!$J$2:$J$253)</f>
        <v>21</v>
      </c>
      <c r="H1651" t="str">
        <f>LOOKUP($A1651,'DATA SHEET'!$A$2:$A$253,'DATA SHEET'!$K$2:$K$253)</f>
        <v>Sunny</v>
      </c>
      <c r="I1651" t="str">
        <f>LOOKUP($A1651,'DATA SHEET'!$A$2:$A$253,'DATA SHEET'!$T$2:$T$253)</f>
        <v>SMALL</v>
      </c>
      <c r="J1651" t="str">
        <f>LOOKUP($A1651,'DATA SHEET'!$A$2:$A$253,'DATA SHEET'!$R$2:$R$253)</f>
        <v>NO</v>
      </c>
      <c r="K1651" t="str">
        <f>LOOKUP($A1651,'DATA SHEET'!$A$2:$A$253,'DATA SHEET'!$O$2:$O$253)</f>
        <v>Green Area</v>
      </c>
      <c r="L1651" t="s">
        <v>22</v>
      </c>
      <c r="M1651">
        <v>3.0000060000120001</v>
      </c>
      <c r="N1651" t="s">
        <v>16</v>
      </c>
      <c r="O1651">
        <v>0.23599999999999999</v>
      </c>
    </row>
    <row r="1652" spans="1:15" x14ac:dyDescent="0.25">
      <c r="A1652" s="1" t="s">
        <v>81</v>
      </c>
      <c r="B1652" t="s">
        <v>87</v>
      </c>
      <c r="C1652" t="str">
        <f>LOOKUP(A1652,'DATA SHEET'!$A$2:$A$253,'DATA SHEET'!$E$2:$E$253)</f>
        <v>20227885</v>
      </c>
      <c r="D1652">
        <f>LOOKUP(A1652,'DATA SHEET'!$A$2:$A$253,'DATA SHEET'!$G$2:$G$253)</f>
        <v>8.4166666666666661</v>
      </c>
      <c r="E1652" t="str">
        <f>LOOKUP($A1652,'DATA SHEET'!$A$2:$A$253,'DATA SHEET'!$H$2:$H$253)</f>
        <v>43.214244</v>
      </c>
      <c r="F1652" t="str">
        <f>LOOKUP($A1652,'DATA SHEET'!$A$2:$A$253,'DATA SHEET'!$I$2:$I$253)</f>
        <v xml:space="preserve"> -79.213456</v>
      </c>
      <c r="G1652">
        <f>LOOKUP($A1652,'DATA SHEET'!$A$2:$A$253,'DATA SHEET'!$J$2:$J$253)</f>
        <v>21</v>
      </c>
      <c r="H1652" t="str">
        <f>LOOKUP($A1652,'DATA SHEET'!$A$2:$A$253,'DATA SHEET'!$K$2:$K$253)</f>
        <v>Sunny</v>
      </c>
      <c r="I1652" t="str">
        <f>LOOKUP($A1652,'DATA SHEET'!$A$2:$A$253,'DATA SHEET'!$T$2:$T$253)</f>
        <v>SMALL</v>
      </c>
      <c r="J1652" t="str">
        <f>LOOKUP($A1652,'DATA SHEET'!$A$2:$A$253,'DATA SHEET'!$R$2:$R$253)</f>
        <v>NO</v>
      </c>
      <c r="K1652" t="str">
        <f>LOOKUP($A1652,'DATA SHEET'!$A$2:$A$253,'DATA SHEET'!$O$2:$O$253)</f>
        <v>Green Area</v>
      </c>
      <c r="L1652" t="s">
        <v>22</v>
      </c>
      <c r="M1652">
        <v>3.0000060000120001</v>
      </c>
      <c r="N1652" t="s">
        <v>16</v>
      </c>
      <c r="O1652">
        <v>0.73899999999999999</v>
      </c>
    </row>
    <row r="1653" spans="1:15" x14ac:dyDescent="0.25">
      <c r="A1653" s="1" t="s">
        <v>81</v>
      </c>
      <c r="B1653" t="s">
        <v>87</v>
      </c>
      <c r="C1653" t="str">
        <f>LOOKUP(A1653,'DATA SHEET'!$A$2:$A$253,'DATA SHEET'!$E$2:$E$253)</f>
        <v>20227885</v>
      </c>
      <c r="D1653">
        <f>LOOKUP(A1653,'DATA SHEET'!$A$2:$A$253,'DATA SHEET'!$G$2:$G$253)</f>
        <v>8.4166666666666661</v>
      </c>
      <c r="E1653" t="str">
        <f>LOOKUP($A1653,'DATA SHEET'!$A$2:$A$253,'DATA SHEET'!$H$2:$H$253)</f>
        <v>43.214244</v>
      </c>
      <c r="F1653" t="str">
        <f>LOOKUP($A1653,'DATA SHEET'!$A$2:$A$253,'DATA SHEET'!$I$2:$I$253)</f>
        <v xml:space="preserve"> -79.213456</v>
      </c>
      <c r="G1653">
        <f>LOOKUP($A1653,'DATA SHEET'!$A$2:$A$253,'DATA SHEET'!$J$2:$J$253)</f>
        <v>21</v>
      </c>
      <c r="H1653" t="str">
        <f>LOOKUP($A1653,'DATA SHEET'!$A$2:$A$253,'DATA SHEET'!$K$2:$K$253)</f>
        <v>Sunny</v>
      </c>
      <c r="I1653" t="str">
        <f>LOOKUP($A1653,'DATA SHEET'!$A$2:$A$253,'DATA SHEET'!$T$2:$T$253)</f>
        <v>SMALL</v>
      </c>
      <c r="J1653" t="str">
        <f>LOOKUP($A1653,'DATA SHEET'!$A$2:$A$253,'DATA SHEET'!$R$2:$R$253)</f>
        <v>NO</v>
      </c>
      <c r="K1653" t="str">
        <f>LOOKUP($A1653,'DATA SHEET'!$A$2:$A$253,'DATA SHEET'!$O$2:$O$253)</f>
        <v>Green Area</v>
      </c>
      <c r="L1653" t="s">
        <v>22</v>
      </c>
      <c r="M1653">
        <v>3.0000060000120001</v>
      </c>
      <c r="N1653" t="s">
        <v>16</v>
      </c>
      <c r="O1653">
        <v>0.755</v>
      </c>
    </row>
    <row r="1654" spans="1:15" x14ac:dyDescent="0.25">
      <c r="A1654" s="1" t="s">
        <v>81</v>
      </c>
      <c r="B1654" t="s">
        <v>87</v>
      </c>
      <c r="C1654" t="str">
        <f>LOOKUP(A1654,'DATA SHEET'!$A$2:$A$253,'DATA SHEET'!$E$2:$E$253)</f>
        <v>20227885</v>
      </c>
      <c r="D1654">
        <f>LOOKUP(A1654,'DATA SHEET'!$A$2:$A$253,'DATA SHEET'!$G$2:$G$253)</f>
        <v>8.4166666666666661</v>
      </c>
      <c r="E1654" t="str">
        <f>LOOKUP($A1654,'DATA SHEET'!$A$2:$A$253,'DATA SHEET'!$H$2:$H$253)</f>
        <v>43.214244</v>
      </c>
      <c r="F1654" t="str">
        <f>LOOKUP($A1654,'DATA SHEET'!$A$2:$A$253,'DATA SHEET'!$I$2:$I$253)</f>
        <v xml:space="preserve"> -79.213456</v>
      </c>
      <c r="G1654">
        <f>LOOKUP($A1654,'DATA SHEET'!$A$2:$A$253,'DATA SHEET'!$J$2:$J$253)</f>
        <v>21</v>
      </c>
      <c r="H1654" t="str">
        <f>LOOKUP($A1654,'DATA SHEET'!$A$2:$A$253,'DATA SHEET'!$K$2:$K$253)</f>
        <v>Sunny</v>
      </c>
      <c r="I1654" t="str">
        <f>LOOKUP($A1654,'DATA SHEET'!$A$2:$A$253,'DATA SHEET'!$T$2:$T$253)</f>
        <v>SMALL</v>
      </c>
      <c r="J1654" t="str">
        <f>LOOKUP($A1654,'DATA SHEET'!$A$2:$A$253,'DATA SHEET'!$R$2:$R$253)</f>
        <v>NO</v>
      </c>
      <c r="K1654" t="str">
        <f>LOOKUP($A1654,'DATA SHEET'!$A$2:$A$253,'DATA SHEET'!$O$2:$O$253)</f>
        <v>Green Area</v>
      </c>
      <c r="L1654" t="s">
        <v>22</v>
      </c>
      <c r="M1654">
        <v>3.0000060000120001</v>
      </c>
      <c r="N1654" t="s">
        <v>16</v>
      </c>
      <c r="O1654">
        <v>0.51100000000000001</v>
      </c>
    </row>
    <row r="1655" spans="1:15" x14ac:dyDescent="0.25">
      <c r="A1655" s="1" t="s">
        <v>81</v>
      </c>
      <c r="B1655" t="s">
        <v>87</v>
      </c>
      <c r="C1655" t="str">
        <f>LOOKUP(A1655,'DATA SHEET'!$A$2:$A$253,'DATA SHEET'!$E$2:$E$253)</f>
        <v>20227885</v>
      </c>
      <c r="D1655">
        <f>LOOKUP(A1655,'DATA SHEET'!$A$2:$A$253,'DATA SHEET'!$G$2:$G$253)</f>
        <v>8.4166666666666661</v>
      </c>
      <c r="E1655" t="str">
        <f>LOOKUP($A1655,'DATA SHEET'!$A$2:$A$253,'DATA SHEET'!$H$2:$H$253)</f>
        <v>43.214244</v>
      </c>
      <c r="F1655" t="str">
        <f>LOOKUP($A1655,'DATA SHEET'!$A$2:$A$253,'DATA SHEET'!$I$2:$I$253)</f>
        <v xml:space="preserve"> -79.213456</v>
      </c>
      <c r="G1655">
        <f>LOOKUP($A1655,'DATA SHEET'!$A$2:$A$253,'DATA SHEET'!$J$2:$J$253)</f>
        <v>21</v>
      </c>
      <c r="H1655" t="str">
        <f>LOOKUP($A1655,'DATA SHEET'!$A$2:$A$253,'DATA SHEET'!$K$2:$K$253)</f>
        <v>Sunny</v>
      </c>
      <c r="I1655" t="str">
        <f>LOOKUP($A1655,'DATA SHEET'!$A$2:$A$253,'DATA SHEET'!$T$2:$T$253)</f>
        <v>SMALL</v>
      </c>
      <c r="J1655" t="str">
        <f>LOOKUP($A1655,'DATA SHEET'!$A$2:$A$253,'DATA SHEET'!$R$2:$R$253)</f>
        <v>NO</v>
      </c>
      <c r="K1655" t="str">
        <f>LOOKUP($A1655,'DATA SHEET'!$A$2:$A$253,'DATA SHEET'!$O$2:$O$253)</f>
        <v>Green Area</v>
      </c>
      <c r="L1655" t="s">
        <v>22</v>
      </c>
      <c r="M1655">
        <v>3.0000060000120001</v>
      </c>
      <c r="N1655" t="s">
        <v>18</v>
      </c>
      <c r="O1655">
        <v>3.7490000000000001</v>
      </c>
    </row>
    <row r="1656" spans="1:15" x14ac:dyDescent="0.25">
      <c r="A1656" s="1" t="s">
        <v>81</v>
      </c>
      <c r="B1656" t="s">
        <v>87</v>
      </c>
      <c r="C1656" t="str">
        <f>LOOKUP(A1656,'DATA SHEET'!$A$2:$A$253,'DATA SHEET'!$E$2:$E$253)</f>
        <v>20227885</v>
      </c>
      <c r="D1656">
        <f>LOOKUP(A1656,'DATA SHEET'!$A$2:$A$253,'DATA SHEET'!$G$2:$G$253)</f>
        <v>8.4166666666666661</v>
      </c>
      <c r="E1656" t="str">
        <f>LOOKUP($A1656,'DATA SHEET'!$A$2:$A$253,'DATA SHEET'!$H$2:$H$253)</f>
        <v>43.214244</v>
      </c>
      <c r="F1656" t="str">
        <f>LOOKUP($A1656,'DATA SHEET'!$A$2:$A$253,'DATA SHEET'!$I$2:$I$253)</f>
        <v xml:space="preserve"> -79.213456</v>
      </c>
      <c r="G1656">
        <f>LOOKUP($A1656,'DATA SHEET'!$A$2:$A$253,'DATA SHEET'!$J$2:$J$253)</f>
        <v>21</v>
      </c>
      <c r="H1656" t="str">
        <f>LOOKUP($A1656,'DATA SHEET'!$A$2:$A$253,'DATA SHEET'!$K$2:$K$253)</f>
        <v>Sunny</v>
      </c>
      <c r="I1656" t="str">
        <f>LOOKUP($A1656,'DATA SHEET'!$A$2:$A$253,'DATA SHEET'!$T$2:$T$253)</f>
        <v>SMALL</v>
      </c>
      <c r="J1656" t="str">
        <f>LOOKUP($A1656,'DATA SHEET'!$A$2:$A$253,'DATA SHEET'!$R$2:$R$253)</f>
        <v>NO</v>
      </c>
      <c r="K1656" t="str">
        <f>LOOKUP($A1656,'DATA SHEET'!$A$2:$A$253,'DATA SHEET'!$O$2:$O$253)</f>
        <v>Green Area</v>
      </c>
      <c r="L1656" t="s">
        <v>22</v>
      </c>
      <c r="M1656">
        <v>3.0000060000120001</v>
      </c>
      <c r="N1656" t="s">
        <v>18</v>
      </c>
      <c r="O1656">
        <v>0.996</v>
      </c>
    </row>
    <row r="1657" spans="1:15" x14ac:dyDescent="0.25">
      <c r="A1657" s="1" t="s">
        <v>81</v>
      </c>
      <c r="B1657" t="s">
        <v>87</v>
      </c>
      <c r="C1657" t="str">
        <f>LOOKUP(A1657,'DATA SHEET'!$A$2:$A$253,'DATA SHEET'!$E$2:$E$253)</f>
        <v>20227885</v>
      </c>
      <c r="D1657">
        <f>LOOKUP(A1657,'DATA SHEET'!$A$2:$A$253,'DATA SHEET'!$G$2:$G$253)</f>
        <v>8.4166666666666661</v>
      </c>
      <c r="E1657" t="str">
        <f>LOOKUP($A1657,'DATA SHEET'!$A$2:$A$253,'DATA SHEET'!$H$2:$H$253)</f>
        <v>43.214244</v>
      </c>
      <c r="F1657" t="str">
        <f>LOOKUP($A1657,'DATA SHEET'!$A$2:$A$253,'DATA SHEET'!$I$2:$I$253)</f>
        <v xml:space="preserve"> -79.213456</v>
      </c>
      <c r="G1657">
        <f>LOOKUP($A1657,'DATA SHEET'!$A$2:$A$253,'DATA SHEET'!$J$2:$J$253)</f>
        <v>21</v>
      </c>
      <c r="H1657" t="str">
        <f>LOOKUP($A1657,'DATA SHEET'!$A$2:$A$253,'DATA SHEET'!$K$2:$K$253)</f>
        <v>Sunny</v>
      </c>
      <c r="I1657" t="str">
        <f>LOOKUP($A1657,'DATA SHEET'!$A$2:$A$253,'DATA SHEET'!$T$2:$T$253)</f>
        <v>SMALL</v>
      </c>
      <c r="J1657" t="str">
        <f>LOOKUP($A1657,'DATA SHEET'!$A$2:$A$253,'DATA SHEET'!$R$2:$R$253)</f>
        <v>NO</v>
      </c>
      <c r="K1657" t="str">
        <f>LOOKUP($A1657,'DATA SHEET'!$A$2:$A$253,'DATA SHEET'!$O$2:$O$253)</f>
        <v>Green Area</v>
      </c>
      <c r="L1657" t="s">
        <v>22</v>
      </c>
      <c r="M1657">
        <v>3.0000060000120001</v>
      </c>
      <c r="N1657" t="s">
        <v>18</v>
      </c>
      <c r="O1657">
        <v>0.499</v>
      </c>
    </row>
    <row r="1658" spans="1:15" x14ac:dyDescent="0.25">
      <c r="A1658" s="1" t="s">
        <v>81</v>
      </c>
      <c r="B1658" t="s">
        <v>87</v>
      </c>
      <c r="C1658" t="str">
        <f>LOOKUP(A1658,'DATA SHEET'!$A$2:$A$253,'DATA SHEET'!$E$2:$E$253)</f>
        <v>20227885</v>
      </c>
      <c r="D1658">
        <f>LOOKUP(A1658,'DATA SHEET'!$A$2:$A$253,'DATA SHEET'!$G$2:$G$253)</f>
        <v>8.4166666666666661</v>
      </c>
      <c r="E1658" t="str">
        <f>LOOKUP($A1658,'DATA SHEET'!$A$2:$A$253,'DATA SHEET'!$H$2:$H$253)</f>
        <v>43.214244</v>
      </c>
      <c r="F1658" t="str">
        <f>LOOKUP($A1658,'DATA SHEET'!$A$2:$A$253,'DATA SHEET'!$I$2:$I$253)</f>
        <v xml:space="preserve"> -79.213456</v>
      </c>
      <c r="G1658">
        <f>LOOKUP($A1658,'DATA SHEET'!$A$2:$A$253,'DATA SHEET'!$J$2:$J$253)</f>
        <v>21</v>
      </c>
      <c r="H1658" t="str">
        <f>LOOKUP($A1658,'DATA SHEET'!$A$2:$A$253,'DATA SHEET'!$K$2:$K$253)</f>
        <v>Sunny</v>
      </c>
      <c r="I1658" t="str">
        <f>LOOKUP($A1658,'DATA SHEET'!$A$2:$A$253,'DATA SHEET'!$T$2:$T$253)</f>
        <v>SMALL</v>
      </c>
      <c r="J1658" t="str">
        <f>LOOKUP($A1658,'DATA SHEET'!$A$2:$A$253,'DATA SHEET'!$R$2:$R$253)</f>
        <v>NO</v>
      </c>
      <c r="K1658" t="str">
        <f>LOOKUP($A1658,'DATA SHEET'!$A$2:$A$253,'DATA SHEET'!$O$2:$O$253)</f>
        <v>Green Area</v>
      </c>
      <c r="L1658" t="s">
        <v>22</v>
      </c>
      <c r="M1658">
        <v>3.0000060000120001</v>
      </c>
      <c r="N1658" t="s">
        <v>18</v>
      </c>
      <c r="O1658">
        <v>2.9990000000000001</v>
      </c>
    </row>
    <row r="1659" spans="1:15" x14ac:dyDescent="0.25">
      <c r="A1659" s="1" t="s">
        <v>81</v>
      </c>
      <c r="B1659" t="s">
        <v>87</v>
      </c>
      <c r="C1659" t="str">
        <f>LOOKUP(A1659,'DATA SHEET'!$A$2:$A$253,'DATA SHEET'!$E$2:$E$253)</f>
        <v>20227885</v>
      </c>
      <c r="D1659">
        <f>LOOKUP(A1659,'DATA SHEET'!$A$2:$A$253,'DATA SHEET'!$G$2:$G$253)</f>
        <v>8.4166666666666661</v>
      </c>
      <c r="E1659" t="str">
        <f>LOOKUP($A1659,'DATA SHEET'!$A$2:$A$253,'DATA SHEET'!$H$2:$H$253)</f>
        <v>43.214244</v>
      </c>
      <c r="F1659" t="str">
        <f>LOOKUP($A1659,'DATA SHEET'!$A$2:$A$253,'DATA SHEET'!$I$2:$I$253)</f>
        <v xml:space="preserve"> -79.213456</v>
      </c>
      <c r="G1659">
        <f>LOOKUP($A1659,'DATA SHEET'!$A$2:$A$253,'DATA SHEET'!$J$2:$J$253)</f>
        <v>21</v>
      </c>
      <c r="H1659" t="str">
        <f>LOOKUP($A1659,'DATA SHEET'!$A$2:$A$253,'DATA SHEET'!$K$2:$K$253)</f>
        <v>Sunny</v>
      </c>
      <c r="I1659" t="str">
        <f>LOOKUP($A1659,'DATA SHEET'!$A$2:$A$253,'DATA SHEET'!$T$2:$T$253)</f>
        <v>SMALL</v>
      </c>
      <c r="J1659" t="str">
        <f>LOOKUP($A1659,'DATA SHEET'!$A$2:$A$253,'DATA SHEET'!$R$2:$R$253)</f>
        <v>NO</v>
      </c>
      <c r="K1659" t="str">
        <f>LOOKUP($A1659,'DATA SHEET'!$A$2:$A$253,'DATA SHEET'!$O$2:$O$253)</f>
        <v>Green Area</v>
      </c>
      <c r="L1659" t="s">
        <v>22</v>
      </c>
      <c r="M1659">
        <v>3.0000060000120001</v>
      </c>
      <c r="N1659" t="s">
        <v>18</v>
      </c>
      <c r="O1659">
        <v>1.762</v>
      </c>
    </row>
    <row r="1660" spans="1:15" x14ac:dyDescent="0.25">
      <c r="A1660" s="1" t="s">
        <v>81</v>
      </c>
      <c r="B1660" t="s">
        <v>87</v>
      </c>
      <c r="C1660" t="str">
        <f>LOOKUP(A1660,'DATA SHEET'!$A$2:$A$253,'DATA SHEET'!$E$2:$E$253)</f>
        <v>20227885</v>
      </c>
      <c r="D1660">
        <f>LOOKUP(A1660,'DATA SHEET'!$A$2:$A$253,'DATA SHEET'!$G$2:$G$253)</f>
        <v>8.4166666666666661</v>
      </c>
      <c r="E1660" t="str">
        <f>LOOKUP($A1660,'DATA SHEET'!$A$2:$A$253,'DATA SHEET'!$H$2:$H$253)</f>
        <v>43.214244</v>
      </c>
      <c r="F1660" t="str">
        <f>LOOKUP($A1660,'DATA SHEET'!$A$2:$A$253,'DATA SHEET'!$I$2:$I$253)</f>
        <v xml:space="preserve"> -79.213456</v>
      </c>
      <c r="G1660">
        <f>LOOKUP($A1660,'DATA SHEET'!$A$2:$A$253,'DATA SHEET'!$J$2:$J$253)</f>
        <v>21</v>
      </c>
      <c r="H1660" t="str">
        <f>LOOKUP($A1660,'DATA SHEET'!$A$2:$A$253,'DATA SHEET'!$K$2:$K$253)</f>
        <v>Sunny</v>
      </c>
      <c r="I1660" t="str">
        <f>LOOKUP($A1660,'DATA SHEET'!$A$2:$A$253,'DATA SHEET'!$T$2:$T$253)</f>
        <v>SMALL</v>
      </c>
      <c r="J1660" t="str">
        <f>LOOKUP($A1660,'DATA SHEET'!$A$2:$A$253,'DATA SHEET'!$R$2:$R$253)</f>
        <v>NO</v>
      </c>
      <c r="K1660" t="str">
        <f>LOOKUP($A1660,'DATA SHEET'!$A$2:$A$253,'DATA SHEET'!$O$2:$O$253)</f>
        <v>Green Area</v>
      </c>
      <c r="L1660" t="s">
        <v>22</v>
      </c>
      <c r="M1660">
        <v>3.0000060000120001</v>
      </c>
      <c r="N1660" t="s">
        <v>18</v>
      </c>
      <c r="O1660">
        <v>0.5</v>
      </c>
    </row>
    <row r="1661" spans="1:15" x14ac:dyDescent="0.25">
      <c r="A1661" s="1" t="s">
        <v>81</v>
      </c>
      <c r="B1661" t="s">
        <v>87</v>
      </c>
      <c r="C1661" t="str">
        <f>LOOKUP(A1661,'DATA SHEET'!$A$2:$A$253,'DATA SHEET'!$E$2:$E$253)</f>
        <v>20227885</v>
      </c>
      <c r="D1661">
        <f>LOOKUP(A1661,'DATA SHEET'!$A$2:$A$253,'DATA SHEET'!$G$2:$G$253)</f>
        <v>8.4166666666666661</v>
      </c>
      <c r="E1661" t="str">
        <f>LOOKUP($A1661,'DATA SHEET'!$A$2:$A$253,'DATA SHEET'!$H$2:$H$253)</f>
        <v>43.214244</v>
      </c>
      <c r="F1661" t="str">
        <f>LOOKUP($A1661,'DATA SHEET'!$A$2:$A$253,'DATA SHEET'!$I$2:$I$253)</f>
        <v xml:space="preserve"> -79.213456</v>
      </c>
      <c r="G1661">
        <f>LOOKUP($A1661,'DATA SHEET'!$A$2:$A$253,'DATA SHEET'!$J$2:$J$253)</f>
        <v>21</v>
      </c>
      <c r="H1661" t="str">
        <f>LOOKUP($A1661,'DATA SHEET'!$A$2:$A$253,'DATA SHEET'!$K$2:$K$253)</f>
        <v>Sunny</v>
      </c>
      <c r="I1661" t="str">
        <f>LOOKUP($A1661,'DATA SHEET'!$A$2:$A$253,'DATA SHEET'!$T$2:$T$253)</f>
        <v>SMALL</v>
      </c>
      <c r="J1661" t="str">
        <f>LOOKUP($A1661,'DATA SHEET'!$A$2:$A$253,'DATA SHEET'!$R$2:$R$253)</f>
        <v>NO</v>
      </c>
      <c r="K1661" t="str">
        <f>LOOKUP($A1661,'DATA SHEET'!$A$2:$A$253,'DATA SHEET'!$O$2:$O$253)</f>
        <v>Green Area</v>
      </c>
      <c r="L1661" t="s">
        <v>22</v>
      </c>
      <c r="M1661">
        <v>3.0000060000120001</v>
      </c>
      <c r="N1661" t="s">
        <v>18</v>
      </c>
      <c r="O1661">
        <v>3.496</v>
      </c>
    </row>
    <row r="1662" spans="1:15" x14ac:dyDescent="0.25">
      <c r="A1662" s="1" t="s">
        <v>81</v>
      </c>
      <c r="B1662" t="s">
        <v>88</v>
      </c>
      <c r="C1662" t="str">
        <f>LOOKUP(A1662,'DATA SHEET'!$A$2:$A$253,'DATA SHEET'!$E$2:$E$253)</f>
        <v>20227885</v>
      </c>
      <c r="D1662">
        <f>LOOKUP(A1662,'DATA SHEET'!$A$2:$A$253,'DATA SHEET'!$G$2:$G$253)</f>
        <v>8.4166666666666661</v>
      </c>
      <c r="E1662" t="str">
        <f>LOOKUP($A1662,'DATA SHEET'!$A$2:$A$253,'DATA SHEET'!$H$2:$H$253)</f>
        <v>43.214244</v>
      </c>
      <c r="F1662" t="str">
        <f>LOOKUP($A1662,'DATA SHEET'!$A$2:$A$253,'DATA SHEET'!$I$2:$I$253)</f>
        <v xml:space="preserve"> -79.213456</v>
      </c>
      <c r="G1662">
        <f>LOOKUP($A1662,'DATA SHEET'!$A$2:$A$253,'DATA SHEET'!$J$2:$J$253)</f>
        <v>21</v>
      </c>
      <c r="H1662" t="str">
        <f>LOOKUP($A1662,'DATA SHEET'!$A$2:$A$253,'DATA SHEET'!$K$2:$K$253)</f>
        <v>Sunny</v>
      </c>
      <c r="I1662" t="str">
        <f>LOOKUP($A1662,'DATA SHEET'!$A$2:$A$253,'DATA SHEET'!$T$2:$T$253)</f>
        <v>SMALL</v>
      </c>
      <c r="J1662" t="str">
        <f>LOOKUP($A1662,'DATA SHEET'!$A$2:$A$253,'DATA SHEET'!$R$2:$R$253)</f>
        <v>NO</v>
      </c>
      <c r="K1662" t="str">
        <f>LOOKUP($A1662,'DATA SHEET'!$A$2:$A$253,'DATA SHEET'!$O$2:$O$253)</f>
        <v>Green Area</v>
      </c>
      <c r="L1662" t="s">
        <v>22</v>
      </c>
      <c r="M1662">
        <v>3.0000060000120001</v>
      </c>
      <c r="N1662" t="s">
        <v>19</v>
      </c>
      <c r="O1662">
        <v>1.9910000000000001</v>
      </c>
    </row>
    <row r="1663" spans="1:15" x14ac:dyDescent="0.25">
      <c r="A1663" s="1" t="s">
        <v>81</v>
      </c>
      <c r="B1663" t="s">
        <v>88</v>
      </c>
      <c r="C1663" t="str">
        <f>LOOKUP(A1663,'DATA SHEET'!$A$2:$A$253,'DATA SHEET'!$E$2:$E$253)</f>
        <v>20227885</v>
      </c>
      <c r="D1663">
        <f>LOOKUP(A1663,'DATA SHEET'!$A$2:$A$253,'DATA SHEET'!$G$2:$G$253)</f>
        <v>8.4166666666666661</v>
      </c>
      <c r="E1663" t="str">
        <f>LOOKUP($A1663,'DATA SHEET'!$A$2:$A$253,'DATA SHEET'!$H$2:$H$253)</f>
        <v>43.214244</v>
      </c>
      <c r="F1663" t="str">
        <f>LOOKUP($A1663,'DATA SHEET'!$A$2:$A$253,'DATA SHEET'!$I$2:$I$253)</f>
        <v xml:space="preserve"> -79.213456</v>
      </c>
      <c r="G1663">
        <f>LOOKUP($A1663,'DATA SHEET'!$A$2:$A$253,'DATA SHEET'!$J$2:$J$253)</f>
        <v>21</v>
      </c>
      <c r="H1663" t="str">
        <f>LOOKUP($A1663,'DATA SHEET'!$A$2:$A$253,'DATA SHEET'!$K$2:$K$253)</f>
        <v>Sunny</v>
      </c>
      <c r="I1663" t="str">
        <f>LOOKUP($A1663,'DATA SHEET'!$A$2:$A$253,'DATA SHEET'!$T$2:$T$253)</f>
        <v>SMALL</v>
      </c>
      <c r="J1663" t="str">
        <f>LOOKUP($A1663,'DATA SHEET'!$A$2:$A$253,'DATA SHEET'!$R$2:$R$253)</f>
        <v>NO</v>
      </c>
      <c r="K1663" t="str">
        <f>LOOKUP($A1663,'DATA SHEET'!$A$2:$A$253,'DATA SHEET'!$O$2:$O$253)</f>
        <v>Green Area</v>
      </c>
      <c r="L1663" t="s">
        <v>22</v>
      </c>
      <c r="M1663">
        <v>3.0000060000120001</v>
      </c>
      <c r="N1663" t="s">
        <v>19</v>
      </c>
      <c r="O1663">
        <v>0.96799999999999997</v>
      </c>
    </row>
    <row r="1664" spans="1:15" x14ac:dyDescent="0.25">
      <c r="A1664" s="1" t="s">
        <v>89</v>
      </c>
      <c r="B1664" t="s">
        <v>90</v>
      </c>
      <c r="C1664" t="str">
        <f>LOOKUP(A1664,'DATA SHEET'!$A$2:$A$253,'DATA SHEET'!$E$2:$E$253)</f>
        <v>20227888</v>
      </c>
      <c r="D1664">
        <f>LOOKUP(A1664,'DATA SHEET'!$A$2:$A$253,'DATA SHEET'!$G$2:$G$253)</f>
        <v>7.8000000000000007</v>
      </c>
      <c r="E1664" t="str">
        <f>LOOKUP($A1664,'DATA SHEET'!$A$2:$A$253,'DATA SHEET'!$H$2:$H$253)</f>
        <v>43.182620</v>
      </c>
      <c r="F1664" t="str">
        <f>LOOKUP($A1664,'DATA SHEET'!$A$2:$A$253,'DATA SHEET'!$I$2:$I$253)</f>
        <v xml:space="preserve"> -79.245815</v>
      </c>
      <c r="G1664">
        <f>LOOKUP($A1664,'DATA SHEET'!$A$2:$A$253,'DATA SHEET'!$J$2:$J$253)</f>
        <v>18</v>
      </c>
      <c r="H1664" t="str">
        <f>LOOKUP($A1664,'DATA SHEET'!$A$2:$A$253,'DATA SHEET'!$K$2:$K$253)</f>
        <v>Sunny</v>
      </c>
      <c r="I1664" t="str">
        <f>LOOKUP($A1664,'DATA SHEET'!$A$2:$A$253,'DATA SHEET'!$T$2:$T$253)</f>
        <v>SMALL</v>
      </c>
      <c r="J1664" t="str">
        <f>LOOKUP($A1664,'DATA SHEET'!$A$2:$A$253,'DATA SHEET'!$R$2:$R$253)</f>
        <v>YES</v>
      </c>
      <c r="K1664" t="str">
        <f>LOOKUP($A1664,'DATA SHEET'!$A$2:$A$253,'DATA SHEET'!$O$2:$O$253)</f>
        <v>Green Area</v>
      </c>
      <c r="L1664" t="s">
        <v>15</v>
      </c>
      <c r="M1664">
        <v>0.25005459525329699</v>
      </c>
      <c r="N1664" t="s">
        <v>18</v>
      </c>
      <c r="O1664">
        <v>0.76</v>
      </c>
    </row>
    <row r="1665" spans="1:15" x14ac:dyDescent="0.25">
      <c r="A1665" s="1" t="s">
        <v>89</v>
      </c>
      <c r="B1665" t="s">
        <v>90</v>
      </c>
      <c r="C1665" t="str">
        <f>LOOKUP(A1665,'DATA SHEET'!$A$2:$A$253,'DATA SHEET'!$E$2:$E$253)</f>
        <v>20227888</v>
      </c>
      <c r="D1665">
        <f>LOOKUP(A1665,'DATA SHEET'!$A$2:$A$253,'DATA SHEET'!$G$2:$G$253)</f>
        <v>7.8000000000000007</v>
      </c>
      <c r="E1665" t="str">
        <f>LOOKUP($A1665,'DATA SHEET'!$A$2:$A$253,'DATA SHEET'!$H$2:$H$253)</f>
        <v>43.182620</v>
      </c>
      <c r="F1665" t="str">
        <f>LOOKUP($A1665,'DATA SHEET'!$A$2:$A$253,'DATA SHEET'!$I$2:$I$253)</f>
        <v xml:space="preserve"> -79.245815</v>
      </c>
      <c r="G1665">
        <f>LOOKUP($A1665,'DATA SHEET'!$A$2:$A$253,'DATA SHEET'!$J$2:$J$253)</f>
        <v>18</v>
      </c>
      <c r="H1665" t="str">
        <f>LOOKUP($A1665,'DATA SHEET'!$A$2:$A$253,'DATA SHEET'!$K$2:$K$253)</f>
        <v>Sunny</v>
      </c>
      <c r="I1665" t="str">
        <f>LOOKUP($A1665,'DATA SHEET'!$A$2:$A$253,'DATA SHEET'!$T$2:$T$253)</f>
        <v>SMALL</v>
      </c>
      <c r="J1665" t="str">
        <f>LOOKUP($A1665,'DATA SHEET'!$A$2:$A$253,'DATA SHEET'!$R$2:$R$253)</f>
        <v>YES</v>
      </c>
      <c r="K1665" t="str">
        <f>LOOKUP($A1665,'DATA SHEET'!$A$2:$A$253,'DATA SHEET'!$O$2:$O$253)</f>
        <v>Green Area</v>
      </c>
      <c r="L1665" t="s">
        <v>15</v>
      </c>
      <c r="M1665">
        <v>0.25005459525329699</v>
      </c>
      <c r="N1665" t="s">
        <v>18</v>
      </c>
      <c r="O1665">
        <v>4.992</v>
      </c>
    </row>
    <row r="1666" spans="1:15" x14ac:dyDescent="0.25">
      <c r="A1666" s="1" t="s">
        <v>89</v>
      </c>
      <c r="B1666" t="s">
        <v>90</v>
      </c>
      <c r="C1666" t="str">
        <f>LOOKUP(A1666,'DATA SHEET'!$A$2:$A$253,'DATA SHEET'!$E$2:$E$253)</f>
        <v>20227888</v>
      </c>
      <c r="D1666">
        <f>LOOKUP(A1666,'DATA SHEET'!$A$2:$A$253,'DATA SHEET'!$G$2:$G$253)</f>
        <v>7.8000000000000007</v>
      </c>
      <c r="E1666" t="str">
        <f>LOOKUP($A1666,'DATA SHEET'!$A$2:$A$253,'DATA SHEET'!$H$2:$H$253)</f>
        <v>43.182620</v>
      </c>
      <c r="F1666" t="str">
        <f>LOOKUP($A1666,'DATA SHEET'!$A$2:$A$253,'DATA SHEET'!$I$2:$I$253)</f>
        <v xml:space="preserve"> -79.245815</v>
      </c>
      <c r="G1666">
        <f>LOOKUP($A1666,'DATA SHEET'!$A$2:$A$253,'DATA SHEET'!$J$2:$J$253)</f>
        <v>18</v>
      </c>
      <c r="H1666" t="str">
        <f>LOOKUP($A1666,'DATA SHEET'!$A$2:$A$253,'DATA SHEET'!$K$2:$K$253)</f>
        <v>Sunny</v>
      </c>
      <c r="I1666" t="str">
        <f>LOOKUP($A1666,'DATA SHEET'!$A$2:$A$253,'DATA SHEET'!$T$2:$T$253)</f>
        <v>SMALL</v>
      </c>
      <c r="J1666" t="str">
        <f>LOOKUP($A1666,'DATA SHEET'!$A$2:$A$253,'DATA SHEET'!$R$2:$R$253)</f>
        <v>YES</v>
      </c>
      <c r="K1666" t="str">
        <f>LOOKUP($A1666,'DATA SHEET'!$A$2:$A$253,'DATA SHEET'!$O$2:$O$253)</f>
        <v>Green Area</v>
      </c>
      <c r="L1666" t="s">
        <v>15</v>
      </c>
      <c r="M1666">
        <v>0.25005459525329699</v>
      </c>
      <c r="N1666" t="s">
        <v>18</v>
      </c>
      <c r="O1666">
        <v>4.0039999999999996</v>
      </c>
    </row>
    <row r="1667" spans="1:15" x14ac:dyDescent="0.25">
      <c r="A1667" s="1" t="s">
        <v>89</v>
      </c>
      <c r="B1667" t="s">
        <v>90</v>
      </c>
      <c r="C1667" t="str">
        <f>LOOKUP(A1667,'DATA SHEET'!$A$2:$A$253,'DATA SHEET'!$E$2:$E$253)</f>
        <v>20227888</v>
      </c>
      <c r="D1667">
        <f>LOOKUP(A1667,'DATA SHEET'!$A$2:$A$253,'DATA SHEET'!$G$2:$G$253)</f>
        <v>7.8000000000000007</v>
      </c>
      <c r="E1667" t="str">
        <f>LOOKUP($A1667,'DATA SHEET'!$A$2:$A$253,'DATA SHEET'!$H$2:$H$253)</f>
        <v>43.182620</v>
      </c>
      <c r="F1667" t="str">
        <f>LOOKUP($A1667,'DATA SHEET'!$A$2:$A$253,'DATA SHEET'!$I$2:$I$253)</f>
        <v xml:space="preserve"> -79.245815</v>
      </c>
      <c r="G1667">
        <f>LOOKUP($A1667,'DATA SHEET'!$A$2:$A$253,'DATA SHEET'!$J$2:$J$253)</f>
        <v>18</v>
      </c>
      <c r="H1667" t="str">
        <f>LOOKUP($A1667,'DATA SHEET'!$A$2:$A$253,'DATA SHEET'!$K$2:$K$253)</f>
        <v>Sunny</v>
      </c>
      <c r="I1667" t="str">
        <f>LOOKUP($A1667,'DATA SHEET'!$A$2:$A$253,'DATA SHEET'!$T$2:$T$253)</f>
        <v>SMALL</v>
      </c>
      <c r="J1667" t="str">
        <f>LOOKUP($A1667,'DATA SHEET'!$A$2:$A$253,'DATA SHEET'!$R$2:$R$253)</f>
        <v>YES</v>
      </c>
      <c r="K1667" t="str">
        <f>LOOKUP($A1667,'DATA SHEET'!$A$2:$A$253,'DATA SHEET'!$O$2:$O$253)</f>
        <v>Green Area</v>
      </c>
      <c r="L1667" t="s">
        <v>15</v>
      </c>
      <c r="M1667">
        <v>0.25005459525329699</v>
      </c>
      <c r="N1667" t="s">
        <v>18</v>
      </c>
      <c r="O1667">
        <v>1.24</v>
      </c>
    </row>
    <row r="1668" spans="1:15" x14ac:dyDescent="0.25">
      <c r="A1668" s="1" t="s">
        <v>89</v>
      </c>
      <c r="B1668" t="s">
        <v>90</v>
      </c>
      <c r="C1668" t="str">
        <f>LOOKUP(A1668,'DATA SHEET'!$A$2:$A$253,'DATA SHEET'!$E$2:$E$253)</f>
        <v>20227888</v>
      </c>
      <c r="D1668">
        <f>LOOKUP(A1668,'DATA SHEET'!$A$2:$A$253,'DATA SHEET'!$G$2:$G$253)</f>
        <v>7.8000000000000007</v>
      </c>
      <c r="E1668" t="str">
        <f>LOOKUP($A1668,'DATA SHEET'!$A$2:$A$253,'DATA SHEET'!$H$2:$H$253)</f>
        <v>43.182620</v>
      </c>
      <c r="F1668" t="str">
        <f>LOOKUP($A1668,'DATA SHEET'!$A$2:$A$253,'DATA SHEET'!$I$2:$I$253)</f>
        <v xml:space="preserve"> -79.245815</v>
      </c>
      <c r="G1668">
        <f>LOOKUP($A1668,'DATA SHEET'!$A$2:$A$253,'DATA SHEET'!$J$2:$J$253)</f>
        <v>18</v>
      </c>
      <c r="H1668" t="str">
        <f>LOOKUP($A1668,'DATA SHEET'!$A$2:$A$253,'DATA SHEET'!$K$2:$K$253)</f>
        <v>Sunny</v>
      </c>
      <c r="I1668" t="str">
        <f>LOOKUP($A1668,'DATA SHEET'!$A$2:$A$253,'DATA SHEET'!$T$2:$T$253)</f>
        <v>SMALL</v>
      </c>
      <c r="J1668" t="str">
        <f>LOOKUP($A1668,'DATA SHEET'!$A$2:$A$253,'DATA SHEET'!$R$2:$R$253)</f>
        <v>YES</v>
      </c>
      <c r="K1668" t="str">
        <f>LOOKUP($A1668,'DATA SHEET'!$A$2:$A$253,'DATA SHEET'!$O$2:$O$253)</f>
        <v>Green Area</v>
      </c>
      <c r="L1668" t="s">
        <v>15</v>
      </c>
      <c r="M1668">
        <v>0.25005459525329699</v>
      </c>
      <c r="N1668" t="s">
        <v>18</v>
      </c>
      <c r="O1668">
        <v>3</v>
      </c>
    </row>
    <row r="1669" spans="1:15" x14ac:dyDescent="0.25">
      <c r="A1669" s="1" t="s">
        <v>89</v>
      </c>
      <c r="B1669" t="s">
        <v>90</v>
      </c>
      <c r="C1669" t="str">
        <f>LOOKUP(A1669,'DATA SHEET'!$A$2:$A$253,'DATA SHEET'!$E$2:$E$253)</f>
        <v>20227888</v>
      </c>
      <c r="D1669">
        <f>LOOKUP(A1669,'DATA SHEET'!$A$2:$A$253,'DATA SHEET'!$G$2:$G$253)</f>
        <v>7.8000000000000007</v>
      </c>
      <c r="E1669" t="str">
        <f>LOOKUP($A1669,'DATA SHEET'!$A$2:$A$253,'DATA SHEET'!$H$2:$H$253)</f>
        <v>43.182620</v>
      </c>
      <c r="F1669" t="str">
        <f>LOOKUP($A1669,'DATA SHEET'!$A$2:$A$253,'DATA SHEET'!$I$2:$I$253)</f>
        <v xml:space="preserve"> -79.245815</v>
      </c>
      <c r="G1669">
        <f>LOOKUP($A1669,'DATA SHEET'!$A$2:$A$253,'DATA SHEET'!$J$2:$J$253)</f>
        <v>18</v>
      </c>
      <c r="H1669" t="str">
        <f>LOOKUP($A1669,'DATA SHEET'!$A$2:$A$253,'DATA SHEET'!$K$2:$K$253)</f>
        <v>Sunny</v>
      </c>
      <c r="I1669" t="str">
        <f>LOOKUP($A1669,'DATA SHEET'!$A$2:$A$253,'DATA SHEET'!$T$2:$T$253)</f>
        <v>SMALL</v>
      </c>
      <c r="J1669" t="str">
        <f>LOOKUP($A1669,'DATA SHEET'!$A$2:$A$253,'DATA SHEET'!$R$2:$R$253)</f>
        <v>YES</v>
      </c>
      <c r="K1669" t="str">
        <f>LOOKUP($A1669,'DATA SHEET'!$A$2:$A$253,'DATA SHEET'!$O$2:$O$253)</f>
        <v>Green Area</v>
      </c>
      <c r="L1669" t="s">
        <v>15</v>
      </c>
      <c r="M1669">
        <v>0.25005459525329699</v>
      </c>
      <c r="N1669" t="s">
        <v>18</v>
      </c>
      <c r="O1669">
        <v>1.7410000000000001</v>
      </c>
    </row>
    <row r="1670" spans="1:15" x14ac:dyDescent="0.25">
      <c r="A1670" s="1" t="s">
        <v>89</v>
      </c>
      <c r="B1670" t="s">
        <v>90</v>
      </c>
      <c r="C1670" t="str">
        <f>LOOKUP(A1670,'DATA SHEET'!$A$2:$A$253,'DATA SHEET'!$E$2:$E$253)</f>
        <v>20227888</v>
      </c>
      <c r="D1670">
        <f>LOOKUP(A1670,'DATA SHEET'!$A$2:$A$253,'DATA SHEET'!$G$2:$G$253)</f>
        <v>7.8000000000000007</v>
      </c>
      <c r="E1670" t="str">
        <f>LOOKUP($A1670,'DATA SHEET'!$A$2:$A$253,'DATA SHEET'!$H$2:$H$253)</f>
        <v>43.182620</v>
      </c>
      <c r="F1670" t="str">
        <f>LOOKUP($A1670,'DATA SHEET'!$A$2:$A$253,'DATA SHEET'!$I$2:$I$253)</f>
        <v xml:space="preserve"> -79.245815</v>
      </c>
      <c r="G1670">
        <f>LOOKUP($A1670,'DATA SHEET'!$A$2:$A$253,'DATA SHEET'!$J$2:$J$253)</f>
        <v>18</v>
      </c>
      <c r="H1670" t="str">
        <f>LOOKUP($A1670,'DATA SHEET'!$A$2:$A$253,'DATA SHEET'!$K$2:$K$253)</f>
        <v>Sunny</v>
      </c>
      <c r="I1670" t="str">
        <f>LOOKUP($A1670,'DATA SHEET'!$A$2:$A$253,'DATA SHEET'!$T$2:$T$253)</f>
        <v>SMALL</v>
      </c>
      <c r="J1670" t="str">
        <f>LOOKUP($A1670,'DATA SHEET'!$A$2:$A$253,'DATA SHEET'!$R$2:$R$253)</f>
        <v>YES</v>
      </c>
      <c r="K1670" t="str">
        <f>LOOKUP($A1670,'DATA SHEET'!$A$2:$A$253,'DATA SHEET'!$O$2:$O$253)</f>
        <v>Green Area</v>
      </c>
      <c r="L1670" t="s">
        <v>15</v>
      </c>
      <c r="M1670">
        <v>0.25005459525329699</v>
      </c>
      <c r="N1670" t="s">
        <v>18</v>
      </c>
      <c r="O1670">
        <v>0.745</v>
      </c>
    </row>
    <row r="1671" spans="1:15" x14ac:dyDescent="0.25">
      <c r="A1671" s="1" t="s">
        <v>89</v>
      </c>
      <c r="B1671" t="s">
        <v>90</v>
      </c>
      <c r="C1671" t="str">
        <f>LOOKUP(A1671,'DATA SHEET'!$A$2:$A$253,'DATA SHEET'!$E$2:$E$253)</f>
        <v>20227888</v>
      </c>
      <c r="D1671">
        <f>LOOKUP(A1671,'DATA SHEET'!$A$2:$A$253,'DATA SHEET'!$G$2:$G$253)</f>
        <v>7.8000000000000007</v>
      </c>
      <c r="E1671" t="str">
        <f>LOOKUP($A1671,'DATA SHEET'!$A$2:$A$253,'DATA SHEET'!$H$2:$H$253)</f>
        <v>43.182620</v>
      </c>
      <c r="F1671" t="str">
        <f>LOOKUP($A1671,'DATA SHEET'!$A$2:$A$253,'DATA SHEET'!$I$2:$I$253)</f>
        <v xml:space="preserve"> -79.245815</v>
      </c>
      <c r="G1671">
        <f>LOOKUP($A1671,'DATA SHEET'!$A$2:$A$253,'DATA SHEET'!$J$2:$J$253)</f>
        <v>18</v>
      </c>
      <c r="H1671" t="str">
        <f>LOOKUP($A1671,'DATA SHEET'!$A$2:$A$253,'DATA SHEET'!$K$2:$K$253)</f>
        <v>Sunny</v>
      </c>
      <c r="I1671" t="str">
        <f>LOOKUP($A1671,'DATA SHEET'!$A$2:$A$253,'DATA SHEET'!$T$2:$T$253)</f>
        <v>SMALL</v>
      </c>
      <c r="J1671" t="str">
        <f>LOOKUP($A1671,'DATA SHEET'!$A$2:$A$253,'DATA SHEET'!$R$2:$R$253)</f>
        <v>YES</v>
      </c>
      <c r="K1671" t="str">
        <f>LOOKUP($A1671,'DATA SHEET'!$A$2:$A$253,'DATA SHEET'!$O$2:$O$253)</f>
        <v>Green Area</v>
      </c>
      <c r="L1671" t="s">
        <v>15</v>
      </c>
      <c r="M1671">
        <v>0.25005459525329699</v>
      </c>
      <c r="N1671" t="s">
        <v>18</v>
      </c>
      <c r="O1671">
        <v>1.9990000000000001</v>
      </c>
    </row>
    <row r="1672" spans="1:15" x14ac:dyDescent="0.25">
      <c r="A1672" s="1" t="s">
        <v>89</v>
      </c>
      <c r="B1672" t="s">
        <v>90</v>
      </c>
      <c r="C1672" t="str">
        <f>LOOKUP(A1672,'DATA SHEET'!$A$2:$A$253,'DATA SHEET'!$E$2:$E$253)</f>
        <v>20227888</v>
      </c>
      <c r="D1672">
        <f>LOOKUP(A1672,'DATA SHEET'!$A$2:$A$253,'DATA SHEET'!$G$2:$G$253)</f>
        <v>7.8000000000000007</v>
      </c>
      <c r="E1672" t="str">
        <f>LOOKUP($A1672,'DATA SHEET'!$A$2:$A$253,'DATA SHEET'!$H$2:$H$253)</f>
        <v>43.182620</v>
      </c>
      <c r="F1672" t="str">
        <f>LOOKUP($A1672,'DATA SHEET'!$A$2:$A$253,'DATA SHEET'!$I$2:$I$253)</f>
        <v xml:space="preserve"> -79.245815</v>
      </c>
      <c r="G1672">
        <f>LOOKUP($A1672,'DATA SHEET'!$A$2:$A$253,'DATA SHEET'!$J$2:$J$253)</f>
        <v>18</v>
      </c>
      <c r="H1672" t="str">
        <f>LOOKUP($A1672,'DATA SHEET'!$A$2:$A$253,'DATA SHEET'!$K$2:$K$253)</f>
        <v>Sunny</v>
      </c>
      <c r="I1672" t="str">
        <f>LOOKUP($A1672,'DATA SHEET'!$A$2:$A$253,'DATA SHEET'!$T$2:$T$253)</f>
        <v>SMALL</v>
      </c>
      <c r="J1672" t="str">
        <f>LOOKUP($A1672,'DATA SHEET'!$A$2:$A$253,'DATA SHEET'!$R$2:$R$253)</f>
        <v>YES</v>
      </c>
      <c r="K1672" t="str">
        <f>LOOKUP($A1672,'DATA SHEET'!$A$2:$A$253,'DATA SHEET'!$O$2:$O$253)</f>
        <v>Green Area</v>
      </c>
      <c r="L1672" t="s">
        <v>15</v>
      </c>
      <c r="M1672">
        <v>0.25005459525329699</v>
      </c>
      <c r="N1672" t="s">
        <v>18</v>
      </c>
      <c r="O1672">
        <v>0.5</v>
      </c>
    </row>
    <row r="1673" spans="1:15" x14ac:dyDescent="0.25">
      <c r="A1673" s="1" t="s">
        <v>89</v>
      </c>
      <c r="B1673" t="s">
        <v>90</v>
      </c>
      <c r="C1673" t="str">
        <f>LOOKUP(A1673,'DATA SHEET'!$A$2:$A$253,'DATA SHEET'!$E$2:$E$253)</f>
        <v>20227888</v>
      </c>
      <c r="D1673">
        <f>LOOKUP(A1673,'DATA SHEET'!$A$2:$A$253,'DATA SHEET'!$G$2:$G$253)</f>
        <v>7.8000000000000007</v>
      </c>
      <c r="E1673" t="str">
        <f>LOOKUP($A1673,'DATA SHEET'!$A$2:$A$253,'DATA SHEET'!$H$2:$H$253)</f>
        <v>43.182620</v>
      </c>
      <c r="F1673" t="str">
        <f>LOOKUP($A1673,'DATA SHEET'!$A$2:$A$253,'DATA SHEET'!$I$2:$I$253)</f>
        <v xml:space="preserve"> -79.245815</v>
      </c>
      <c r="G1673">
        <f>LOOKUP($A1673,'DATA SHEET'!$A$2:$A$253,'DATA SHEET'!$J$2:$J$253)</f>
        <v>18</v>
      </c>
      <c r="H1673" t="str">
        <f>LOOKUP($A1673,'DATA SHEET'!$A$2:$A$253,'DATA SHEET'!$K$2:$K$253)</f>
        <v>Sunny</v>
      </c>
      <c r="I1673" t="str">
        <f>LOOKUP($A1673,'DATA SHEET'!$A$2:$A$253,'DATA SHEET'!$T$2:$T$253)</f>
        <v>SMALL</v>
      </c>
      <c r="J1673" t="str">
        <f>LOOKUP($A1673,'DATA SHEET'!$A$2:$A$253,'DATA SHEET'!$R$2:$R$253)</f>
        <v>YES</v>
      </c>
      <c r="K1673" t="str">
        <f>LOOKUP($A1673,'DATA SHEET'!$A$2:$A$253,'DATA SHEET'!$O$2:$O$253)</f>
        <v>Green Area</v>
      </c>
      <c r="L1673" t="s">
        <v>15</v>
      </c>
      <c r="M1673">
        <v>0.25005459525329699</v>
      </c>
      <c r="N1673" t="s">
        <v>18</v>
      </c>
      <c r="O1673">
        <v>1.9990000000000001</v>
      </c>
    </row>
    <row r="1674" spans="1:15" x14ac:dyDescent="0.25">
      <c r="A1674" s="1" t="s">
        <v>89</v>
      </c>
      <c r="B1674" t="s">
        <v>90</v>
      </c>
      <c r="C1674" t="str">
        <f>LOOKUP(A1674,'DATA SHEET'!$A$2:$A$253,'DATA SHEET'!$E$2:$E$253)</f>
        <v>20227888</v>
      </c>
      <c r="D1674">
        <f>LOOKUP(A1674,'DATA SHEET'!$A$2:$A$253,'DATA SHEET'!$G$2:$G$253)</f>
        <v>7.8000000000000007</v>
      </c>
      <c r="E1674" t="str">
        <f>LOOKUP($A1674,'DATA SHEET'!$A$2:$A$253,'DATA SHEET'!$H$2:$H$253)</f>
        <v>43.182620</v>
      </c>
      <c r="F1674" t="str">
        <f>LOOKUP($A1674,'DATA SHEET'!$A$2:$A$253,'DATA SHEET'!$I$2:$I$253)</f>
        <v xml:space="preserve"> -79.245815</v>
      </c>
      <c r="G1674">
        <f>LOOKUP($A1674,'DATA SHEET'!$A$2:$A$253,'DATA SHEET'!$J$2:$J$253)</f>
        <v>18</v>
      </c>
      <c r="H1674" t="str">
        <f>LOOKUP($A1674,'DATA SHEET'!$A$2:$A$253,'DATA SHEET'!$K$2:$K$253)</f>
        <v>Sunny</v>
      </c>
      <c r="I1674" t="str">
        <f>LOOKUP($A1674,'DATA SHEET'!$A$2:$A$253,'DATA SHEET'!$T$2:$T$253)</f>
        <v>SMALL</v>
      </c>
      <c r="J1674" t="str">
        <f>LOOKUP($A1674,'DATA SHEET'!$A$2:$A$253,'DATA SHEET'!$R$2:$R$253)</f>
        <v>YES</v>
      </c>
      <c r="K1674" t="str">
        <f>LOOKUP($A1674,'DATA SHEET'!$A$2:$A$253,'DATA SHEET'!$O$2:$O$253)</f>
        <v>Green Area</v>
      </c>
      <c r="L1674" t="s">
        <v>15</v>
      </c>
      <c r="M1674">
        <v>0.25005459525329699</v>
      </c>
      <c r="N1674" t="s">
        <v>18</v>
      </c>
      <c r="O1674">
        <v>0.5</v>
      </c>
    </row>
    <row r="1675" spans="1:15" x14ac:dyDescent="0.25">
      <c r="A1675" s="1" t="s">
        <v>89</v>
      </c>
      <c r="B1675" t="s">
        <v>90</v>
      </c>
      <c r="C1675" t="str">
        <f>LOOKUP(A1675,'DATA SHEET'!$A$2:$A$253,'DATA SHEET'!$E$2:$E$253)</f>
        <v>20227888</v>
      </c>
      <c r="D1675">
        <f>LOOKUP(A1675,'DATA SHEET'!$A$2:$A$253,'DATA SHEET'!$G$2:$G$253)</f>
        <v>7.8000000000000007</v>
      </c>
      <c r="E1675" t="str">
        <f>LOOKUP($A1675,'DATA SHEET'!$A$2:$A$253,'DATA SHEET'!$H$2:$H$253)</f>
        <v>43.182620</v>
      </c>
      <c r="F1675" t="str">
        <f>LOOKUP($A1675,'DATA SHEET'!$A$2:$A$253,'DATA SHEET'!$I$2:$I$253)</f>
        <v xml:space="preserve"> -79.245815</v>
      </c>
      <c r="G1675">
        <f>LOOKUP($A1675,'DATA SHEET'!$A$2:$A$253,'DATA SHEET'!$J$2:$J$253)</f>
        <v>18</v>
      </c>
      <c r="H1675" t="str">
        <f>LOOKUP($A1675,'DATA SHEET'!$A$2:$A$253,'DATA SHEET'!$K$2:$K$253)</f>
        <v>Sunny</v>
      </c>
      <c r="I1675" t="str">
        <f>LOOKUP($A1675,'DATA SHEET'!$A$2:$A$253,'DATA SHEET'!$T$2:$T$253)</f>
        <v>SMALL</v>
      </c>
      <c r="J1675" t="str">
        <f>LOOKUP($A1675,'DATA SHEET'!$A$2:$A$253,'DATA SHEET'!$R$2:$R$253)</f>
        <v>YES</v>
      </c>
      <c r="K1675" t="str">
        <f>LOOKUP($A1675,'DATA SHEET'!$A$2:$A$253,'DATA SHEET'!$O$2:$O$253)</f>
        <v>Green Area</v>
      </c>
      <c r="L1675" t="s">
        <v>15</v>
      </c>
      <c r="M1675">
        <v>0.25005459525329699</v>
      </c>
      <c r="N1675" t="s">
        <v>18</v>
      </c>
      <c r="O1675">
        <v>2.0110000000000001</v>
      </c>
    </row>
    <row r="1676" spans="1:15" x14ac:dyDescent="0.25">
      <c r="A1676" s="1" t="s">
        <v>89</v>
      </c>
      <c r="B1676" t="s">
        <v>90</v>
      </c>
      <c r="C1676" t="str">
        <f>LOOKUP(A1676,'DATA SHEET'!$A$2:$A$253,'DATA SHEET'!$E$2:$E$253)</f>
        <v>20227888</v>
      </c>
      <c r="D1676">
        <f>LOOKUP(A1676,'DATA SHEET'!$A$2:$A$253,'DATA SHEET'!$G$2:$G$253)</f>
        <v>7.8000000000000007</v>
      </c>
      <c r="E1676" t="str">
        <f>LOOKUP($A1676,'DATA SHEET'!$A$2:$A$253,'DATA SHEET'!$H$2:$H$253)</f>
        <v>43.182620</v>
      </c>
      <c r="F1676" t="str">
        <f>LOOKUP($A1676,'DATA SHEET'!$A$2:$A$253,'DATA SHEET'!$I$2:$I$253)</f>
        <v xml:space="preserve"> -79.245815</v>
      </c>
      <c r="G1676">
        <f>LOOKUP($A1676,'DATA SHEET'!$A$2:$A$253,'DATA SHEET'!$J$2:$J$253)</f>
        <v>18</v>
      </c>
      <c r="H1676" t="str">
        <f>LOOKUP($A1676,'DATA SHEET'!$A$2:$A$253,'DATA SHEET'!$K$2:$K$253)</f>
        <v>Sunny</v>
      </c>
      <c r="I1676" t="str">
        <f>LOOKUP($A1676,'DATA SHEET'!$A$2:$A$253,'DATA SHEET'!$T$2:$T$253)</f>
        <v>SMALL</v>
      </c>
      <c r="J1676" t="str">
        <f>LOOKUP($A1676,'DATA SHEET'!$A$2:$A$253,'DATA SHEET'!$R$2:$R$253)</f>
        <v>YES</v>
      </c>
      <c r="K1676" t="str">
        <f>LOOKUP($A1676,'DATA SHEET'!$A$2:$A$253,'DATA SHEET'!$O$2:$O$253)</f>
        <v>Green Area</v>
      </c>
      <c r="L1676" t="s">
        <v>15</v>
      </c>
      <c r="M1676">
        <v>0.25005459525329699</v>
      </c>
      <c r="N1676" t="s">
        <v>18</v>
      </c>
      <c r="O1676">
        <v>4.2430000000000003</v>
      </c>
    </row>
    <row r="1677" spans="1:15" x14ac:dyDescent="0.25">
      <c r="A1677" s="1" t="s">
        <v>89</v>
      </c>
      <c r="B1677" t="s">
        <v>90</v>
      </c>
      <c r="C1677" t="str">
        <f>LOOKUP(A1677,'DATA SHEET'!$A$2:$A$253,'DATA SHEET'!$E$2:$E$253)</f>
        <v>20227888</v>
      </c>
      <c r="D1677">
        <f>LOOKUP(A1677,'DATA SHEET'!$A$2:$A$253,'DATA SHEET'!$G$2:$G$253)</f>
        <v>7.8000000000000007</v>
      </c>
      <c r="E1677" t="str">
        <f>LOOKUP($A1677,'DATA SHEET'!$A$2:$A$253,'DATA SHEET'!$H$2:$H$253)</f>
        <v>43.182620</v>
      </c>
      <c r="F1677" t="str">
        <f>LOOKUP($A1677,'DATA SHEET'!$A$2:$A$253,'DATA SHEET'!$I$2:$I$253)</f>
        <v xml:space="preserve"> -79.245815</v>
      </c>
      <c r="G1677">
        <f>LOOKUP($A1677,'DATA SHEET'!$A$2:$A$253,'DATA SHEET'!$J$2:$J$253)</f>
        <v>18</v>
      </c>
      <c r="H1677" t="str">
        <f>LOOKUP($A1677,'DATA SHEET'!$A$2:$A$253,'DATA SHEET'!$K$2:$K$253)</f>
        <v>Sunny</v>
      </c>
      <c r="I1677" t="str">
        <f>LOOKUP($A1677,'DATA SHEET'!$A$2:$A$253,'DATA SHEET'!$T$2:$T$253)</f>
        <v>SMALL</v>
      </c>
      <c r="J1677" t="str">
        <f>LOOKUP($A1677,'DATA SHEET'!$A$2:$A$253,'DATA SHEET'!$R$2:$R$253)</f>
        <v>YES</v>
      </c>
      <c r="K1677" t="str">
        <f>LOOKUP($A1677,'DATA SHEET'!$A$2:$A$253,'DATA SHEET'!$O$2:$O$253)</f>
        <v>Green Area</v>
      </c>
      <c r="L1677" t="s">
        <v>15</v>
      </c>
      <c r="M1677">
        <v>0.25005459525329699</v>
      </c>
      <c r="N1677" t="s">
        <v>18</v>
      </c>
      <c r="O1677">
        <v>1.9990000000000001</v>
      </c>
    </row>
    <row r="1678" spans="1:15" x14ac:dyDescent="0.25">
      <c r="A1678" s="1" t="s">
        <v>89</v>
      </c>
      <c r="B1678" t="s">
        <v>90</v>
      </c>
      <c r="C1678" t="str">
        <f>LOOKUP(A1678,'DATA SHEET'!$A$2:$A$253,'DATA SHEET'!$E$2:$E$253)</f>
        <v>20227888</v>
      </c>
      <c r="D1678">
        <f>LOOKUP(A1678,'DATA SHEET'!$A$2:$A$253,'DATA SHEET'!$G$2:$G$253)</f>
        <v>7.8000000000000007</v>
      </c>
      <c r="E1678" t="str">
        <f>LOOKUP($A1678,'DATA SHEET'!$A$2:$A$253,'DATA SHEET'!$H$2:$H$253)</f>
        <v>43.182620</v>
      </c>
      <c r="F1678" t="str">
        <f>LOOKUP($A1678,'DATA SHEET'!$A$2:$A$253,'DATA SHEET'!$I$2:$I$253)</f>
        <v xml:space="preserve"> -79.245815</v>
      </c>
      <c r="G1678">
        <f>LOOKUP($A1678,'DATA SHEET'!$A$2:$A$253,'DATA SHEET'!$J$2:$J$253)</f>
        <v>18</v>
      </c>
      <c r="H1678" t="str">
        <f>LOOKUP($A1678,'DATA SHEET'!$A$2:$A$253,'DATA SHEET'!$K$2:$K$253)</f>
        <v>Sunny</v>
      </c>
      <c r="I1678" t="str">
        <f>LOOKUP($A1678,'DATA SHEET'!$A$2:$A$253,'DATA SHEET'!$T$2:$T$253)</f>
        <v>SMALL</v>
      </c>
      <c r="J1678" t="str">
        <f>LOOKUP($A1678,'DATA SHEET'!$A$2:$A$253,'DATA SHEET'!$R$2:$R$253)</f>
        <v>YES</v>
      </c>
      <c r="K1678" t="str">
        <f>LOOKUP($A1678,'DATA SHEET'!$A$2:$A$253,'DATA SHEET'!$O$2:$O$253)</f>
        <v>Green Area</v>
      </c>
      <c r="L1678" t="s">
        <v>15</v>
      </c>
      <c r="M1678">
        <v>0.25005459525329699</v>
      </c>
      <c r="N1678" t="s">
        <v>18</v>
      </c>
      <c r="O1678">
        <v>1.5009999999999999</v>
      </c>
    </row>
    <row r="1679" spans="1:15" x14ac:dyDescent="0.25">
      <c r="A1679" s="1" t="s">
        <v>89</v>
      </c>
      <c r="B1679" t="s">
        <v>90</v>
      </c>
      <c r="C1679" t="str">
        <f>LOOKUP(A1679,'DATA SHEET'!$A$2:$A$253,'DATA SHEET'!$E$2:$E$253)</f>
        <v>20227888</v>
      </c>
      <c r="D1679">
        <f>LOOKUP(A1679,'DATA SHEET'!$A$2:$A$253,'DATA SHEET'!$G$2:$G$253)</f>
        <v>7.8000000000000007</v>
      </c>
      <c r="E1679" t="str">
        <f>LOOKUP($A1679,'DATA SHEET'!$A$2:$A$253,'DATA SHEET'!$H$2:$H$253)</f>
        <v>43.182620</v>
      </c>
      <c r="F1679" t="str">
        <f>LOOKUP($A1679,'DATA SHEET'!$A$2:$A$253,'DATA SHEET'!$I$2:$I$253)</f>
        <v xml:space="preserve"> -79.245815</v>
      </c>
      <c r="G1679">
        <f>LOOKUP($A1679,'DATA SHEET'!$A$2:$A$253,'DATA SHEET'!$J$2:$J$253)</f>
        <v>18</v>
      </c>
      <c r="H1679" t="str">
        <f>LOOKUP($A1679,'DATA SHEET'!$A$2:$A$253,'DATA SHEET'!$K$2:$K$253)</f>
        <v>Sunny</v>
      </c>
      <c r="I1679" t="str">
        <f>LOOKUP($A1679,'DATA SHEET'!$A$2:$A$253,'DATA SHEET'!$T$2:$T$253)</f>
        <v>SMALL</v>
      </c>
      <c r="J1679" t="str">
        <f>LOOKUP($A1679,'DATA SHEET'!$A$2:$A$253,'DATA SHEET'!$R$2:$R$253)</f>
        <v>YES</v>
      </c>
      <c r="K1679" t="str">
        <f>LOOKUP($A1679,'DATA SHEET'!$A$2:$A$253,'DATA SHEET'!$O$2:$O$253)</f>
        <v>Green Area</v>
      </c>
      <c r="L1679" t="s">
        <v>15</v>
      </c>
      <c r="M1679">
        <v>0.25005459525329699</v>
      </c>
      <c r="N1679" t="s">
        <v>18</v>
      </c>
      <c r="O1679">
        <v>0.5</v>
      </c>
    </row>
    <row r="1680" spans="1:15" x14ac:dyDescent="0.25">
      <c r="A1680" s="1" t="s">
        <v>89</v>
      </c>
      <c r="B1680" t="s">
        <v>90</v>
      </c>
      <c r="C1680" t="str">
        <f>LOOKUP(A1680,'DATA SHEET'!$A$2:$A$253,'DATA SHEET'!$E$2:$E$253)</f>
        <v>20227888</v>
      </c>
      <c r="D1680">
        <f>LOOKUP(A1680,'DATA SHEET'!$A$2:$A$253,'DATA SHEET'!$G$2:$G$253)</f>
        <v>7.8000000000000007</v>
      </c>
      <c r="E1680" t="str">
        <f>LOOKUP($A1680,'DATA SHEET'!$A$2:$A$253,'DATA SHEET'!$H$2:$H$253)</f>
        <v>43.182620</v>
      </c>
      <c r="F1680" t="str">
        <f>LOOKUP($A1680,'DATA SHEET'!$A$2:$A$253,'DATA SHEET'!$I$2:$I$253)</f>
        <v xml:space="preserve"> -79.245815</v>
      </c>
      <c r="G1680">
        <f>LOOKUP($A1680,'DATA SHEET'!$A$2:$A$253,'DATA SHEET'!$J$2:$J$253)</f>
        <v>18</v>
      </c>
      <c r="H1680" t="str">
        <f>LOOKUP($A1680,'DATA SHEET'!$A$2:$A$253,'DATA SHEET'!$K$2:$K$253)</f>
        <v>Sunny</v>
      </c>
      <c r="I1680" t="str">
        <f>LOOKUP($A1680,'DATA SHEET'!$A$2:$A$253,'DATA SHEET'!$T$2:$T$253)</f>
        <v>SMALL</v>
      </c>
      <c r="J1680" t="str">
        <f>LOOKUP($A1680,'DATA SHEET'!$A$2:$A$253,'DATA SHEET'!$R$2:$R$253)</f>
        <v>YES</v>
      </c>
      <c r="K1680" t="str">
        <f>LOOKUP($A1680,'DATA SHEET'!$A$2:$A$253,'DATA SHEET'!$O$2:$O$253)</f>
        <v>Green Area</v>
      </c>
      <c r="L1680" t="s">
        <v>15</v>
      </c>
      <c r="M1680">
        <v>0.25005459525329699</v>
      </c>
      <c r="N1680" t="s">
        <v>18</v>
      </c>
      <c r="O1680">
        <v>1.498</v>
      </c>
    </row>
    <row r="1681" spans="1:15" x14ac:dyDescent="0.25">
      <c r="A1681" s="1" t="s">
        <v>89</v>
      </c>
      <c r="B1681" t="s">
        <v>90</v>
      </c>
      <c r="C1681" t="str">
        <f>LOOKUP(A1681,'DATA SHEET'!$A$2:$A$253,'DATA SHEET'!$E$2:$E$253)</f>
        <v>20227888</v>
      </c>
      <c r="D1681">
        <f>LOOKUP(A1681,'DATA SHEET'!$A$2:$A$253,'DATA SHEET'!$G$2:$G$253)</f>
        <v>7.8000000000000007</v>
      </c>
      <c r="E1681" t="str">
        <f>LOOKUP($A1681,'DATA SHEET'!$A$2:$A$253,'DATA SHEET'!$H$2:$H$253)</f>
        <v>43.182620</v>
      </c>
      <c r="F1681" t="str">
        <f>LOOKUP($A1681,'DATA SHEET'!$A$2:$A$253,'DATA SHEET'!$I$2:$I$253)</f>
        <v xml:space="preserve"> -79.245815</v>
      </c>
      <c r="G1681">
        <f>LOOKUP($A1681,'DATA SHEET'!$A$2:$A$253,'DATA SHEET'!$J$2:$J$253)</f>
        <v>18</v>
      </c>
      <c r="H1681" t="str">
        <f>LOOKUP($A1681,'DATA SHEET'!$A$2:$A$253,'DATA SHEET'!$K$2:$K$253)</f>
        <v>Sunny</v>
      </c>
      <c r="I1681" t="str">
        <f>LOOKUP($A1681,'DATA SHEET'!$A$2:$A$253,'DATA SHEET'!$T$2:$T$253)</f>
        <v>SMALL</v>
      </c>
      <c r="J1681" t="str">
        <f>LOOKUP($A1681,'DATA SHEET'!$A$2:$A$253,'DATA SHEET'!$R$2:$R$253)</f>
        <v>YES</v>
      </c>
      <c r="K1681" t="str">
        <f>LOOKUP($A1681,'DATA SHEET'!$A$2:$A$253,'DATA SHEET'!$O$2:$O$253)</f>
        <v>Green Area</v>
      </c>
      <c r="L1681" t="s">
        <v>15</v>
      </c>
      <c r="M1681">
        <v>0.25005459525329699</v>
      </c>
      <c r="N1681" t="s">
        <v>18</v>
      </c>
      <c r="O1681">
        <v>1.4990000000000001</v>
      </c>
    </row>
    <row r="1682" spans="1:15" x14ac:dyDescent="0.25">
      <c r="A1682" s="1" t="s">
        <v>89</v>
      </c>
      <c r="B1682" t="s">
        <v>90</v>
      </c>
      <c r="C1682" t="str">
        <f>LOOKUP(A1682,'DATA SHEET'!$A$2:$A$253,'DATA SHEET'!$E$2:$E$253)</f>
        <v>20227888</v>
      </c>
      <c r="D1682">
        <f>LOOKUP(A1682,'DATA SHEET'!$A$2:$A$253,'DATA SHEET'!$G$2:$G$253)</f>
        <v>7.8000000000000007</v>
      </c>
      <c r="E1682" t="str">
        <f>LOOKUP($A1682,'DATA SHEET'!$A$2:$A$253,'DATA SHEET'!$H$2:$H$253)</f>
        <v>43.182620</v>
      </c>
      <c r="F1682" t="str">
        <f>LOOKUP($A1682,'DATA SHEET'!$A$2:$A$253,'DATA SHEET'!$I$2:$I$253)</f>
        <v xml:space="preserve"> -79.245815</v>
      </c>
      <c r="G1682">
        <f>LOOKUP($A1682,'DATA SHEET'!$A$2:$A$253,'DATA SHEET'!$J$2:$J$253)</f>
        <v>18</v>
      </c>
      <c r="H1682" t="str">
        <f>LOOKUP($A1682,'DATA SHEET'!$A$2:$A$253,'DATA SHEET'!$K$2:$K$253)</f>
        <v>Sunny</v>
      </c>
      <c r="I1682" t="str">
        <f>LOOKUP($A1682,'DATA SHEET'!$A$2:$A$253,'DATA SHEET'!$T$2:$T$253)</f>
        <v>SMALL</v>
      </c>
      <c r="J1682" t="str">
        <f>LOOKUP($A1682,'DATA SHEET'!$A$2:$A$253,'DATA SHEET'!$R$2:$R$253)</f>
        <v>YES</v>
      </c>
      <c r="K1682" t="str">
        <f>LOOKUP($A1682,'DATA SHEET'!$A$2:$A$253,'DATA SHEET'!$O$2:$O$253)</f>
        <v>Green Area</v>
      </c>
      <c r="L1682" t="s">
        <v>15</v>
      </c>
      <c r="M1682">
        <v>0.25005459525329699</v>
      </c>
      <c r="N1682" t="s">
        <v>18</v>
      </c>
      <c r="O1682">
        <v>3.5019999999999998</v>
      </c>
    </row>
    <row r="1683" spans="1:15" x14ac:dyDescent="0.25">
      <c r="A1683" s="1" t="s">
        <v>89</v>
      </c>
      <c r="B1683" t="s">
        <v>90</v>
      </c>
      <c r="C1683" t="str">
        <f>LOOKUP(A1683,'DATA SHEET'!$A$2:$A$253,'DATA SHEET'!$E$2:$E$253)</f>
        <v>20227888</v>
      </c>
      <c r="D1683">
        <f>LOOKUP(A1683,'DATA SHEET'!$A$2:$A$253,'DATA SHEET'!$G$2:$G$253)</f>
        <v>7.8000000000000007</v>
      </c>
      <c r="E1683" t="str">
        <f>LOOKUP($A1683,'DATA SHEET'!$A$2:$A$253,'DATA SHEET'!$H$2:$H$253)</f>
        <v>43.182620</v>
      </c>
      <c r="F1683" t="str">
        <f>LOOKUP($A1683,'DATA SHEET'!$A$2:$A$253,'DATA SHEET'!$I$2:$I$253)</f>
        <v xml:space="preserve"> -79.245815</v>
      </c>
      <c r="G1683">
        <f>LOOKUP($A1683,'DATA SHEET'!$A$2:$A$253,'DATA SHEET'!$J$2:$J$253)</f>
        <v>18</v>
      </c>
      <c r="H1683" t="str">
        <f>LOOKUP($A1683,'DATA SHEET'!$A$2:$A$253,'DATA SHEET'!$K$2:$K$253)</f>
        <v>Sunny</v>
      </c>
      <c r="I1683" t="str">
        <f>LOOKUP($A1683,'DATA SHEET'!$A$2:$A$253,'DATA SHEET'!$T$2:$T$253)</f>
        <v>SMALL</v>
      </c>
      <c r="J1683" t="str">
        <f>LOOKUP($A1683,'DATA SHEET'!$A$2:$A$253,'DATA SHEET'!$R$2:$R$253)</f>
        <v>YES</v>
      </c>
      <c r="K1683" t="str">
        <f>LOOKUP($A1683,'DATA SHEET'!$A$2:$A$253,'DATA SHEET'!$O$2:$O$253)</f>
        <v>Green Area</v>
      </c>
      <c r="L1683" t="s">
        <v>15</v>
      </c>
      <c r="M1683">
        <v>0.25005459525329699</v>
      </c>
      <c r="N1683" t="s">
        <v>18</v>
      </c>
      <c r="O1683">
        <v>0.753</v>
      </c>
    </row>
    <row r="1684" spans="1:15" x14ac:dyDescent="0.25">
      <c r="A1684" s="1" t="s">
        <v>89</v>
      </c>
      <c r="B1684" t="s">
        <v>90</v>
      </c>
      <c r="C1684" t="str">
        <f>LOOKUP(A1684,'DATA SHEET'!$A$2:$A$253,'DATA SHEET'!$E$2:$E$253)</f>
        <v>20227888</v>
      </c>
      <c r="D1684">
        <f>LOOKUP(A1684,'DATA SHEET'!$A$2:$A$253,'DATA SHEET'!$G$2:$G$253)</f>
        <v>7.8000000000000007</v>
      </c>
      <c r="E1684" t="str">
        <f>LOOKUP($A1684,'DATA SHEET'!$A$2:$A$253,'DATA SHEET'!$H$2:$H$253)</f>
        <v>43.182620</v>
      </c>
      <c r="F1684" t="str">
        <f>LOOKUP($A1684,'DATA SHEET'!$A$2:$A$253,'DATA SHEET'!$I$2:$I$253)</f>
        <v xml:space="preserve"> -79.245815</v>
      </c>
      <c r="G1684">
        <f>LOOKUP($A1684,'DATA SHEET'!$A$2:$A$253,'DATA SHEET'!$J$2:$J$253)</f>
        <v>18</v>
      </c>
      <c r="H1684" t="str">
        <f>LOOKUP($A1684,'DATA SHEET'!$A$2:$A$253,'DATA SHEET'!$K$2:$K$253)</f>
        <v>Sunny</v>
      </c>
      <c r="I1684" t="str">
        <f>LOOKUP($A1684,'DATA SHEET'!$A$2:$A$253,'DATA SHEET'!$T$2:$T$253)</f>
        <v>SMALL</v>
      </c>
      <c r="J1684" t="str">
        <f>LOOKUP($A1684,'DATA SHEET'!$A$2:$A$253,'DATA SHEET'!$R$2:$R$253)</f>
        <v>YES</v>
      </c>
      <c r="K1684" t="str">
        <f>LOOKUP($A1684,'DATA SHEET'!$A$2:$A$253,'DATA SHEET'!$O$2:$O$253)</f>
        <v>Green Area</v>
      </c>
      <c r="L1684" t="s">
        <v>15</v>
      </c>
      <c r="M1684">
        <v>0.25005459525329699</v>
      </c>
      <c r="N1684" t="s">
        <v>18</v>
      </c>
      <c r="O1684">
        <v>0.499</v>
      </c>
    </row>
    <row r="1685" spans="1:15" x14ac:dyDescent="0.25">
      <c r="A1685" s="1" t="s">
        <v>89</v>
      </c>
      <c r="B1685" t="s">
        <v>90</v>
      </c>
      <c r="C1685" t="str">
        <f>LOOKUP(A1685,'DATA SHEET'!$A$2:$A$253,'DATA SHEET'!$E$2:$E$253)</f>
        <v>20227888</v>
      </c>
      <c r="D1685">
        <f>LOOKUP(A1685,'DATA SHEET'!$A$2:$A$253,'DATA SHEET'!$G$2:$G$253)</f>
        <v>7.8000000000000007</v>
      </c>
      <c r="E1685" t="str">
        <f>LOOKUP($A1685,'DATA SHEET'!$A$2:$A$253,'DATA SHEET'!$H$2:$H$253)</f>
        <v>43.182620</v>
      </c>
      <c r="F1685" t="str">
        <f>LOOKUP($A1685,'DATA SHEET'!$A$2:$A$253,'DATA SHEET'!$I$2:$I$253)</f>
        <v xml:space="preserve"> -79.245815</v>
      </c>
      <c r="G1685">
        <f>LOOKUP($A1685,'DATA SHEET'!$A$2:$A$253,'DATA SHEET'!$J$2:$J$253)</f>
        <v>18</v>
      </c>
      <c r="H1685" t="str">
        <f>LOOKUP($A1685,'DATA SHEET'!$A$2:$A$253,'DATA SHEET'!$K$2:$K$253)</f>
        <v>Sunny</v>
      </c>
      <c r="I1685" t="str">
        <f>LOOKUP($A1685,'DATA SHEET'!$A$2:$A$253,'DATA SHEET'!$T$2:$T$253)</f>
        <v>SMALL</v>
      </c>
      <c r="J1685" t="str">
        <f>LOOKUP($A1685,'DATA SHEET'!$A$2:$A$253,'DATA SHEET'!$R$2:$R$253)</f>
        <v>YES</v>
      </c>
      <c r="K1685" t="str">
        <f>LOOKUP($A1685,'DATA SHEET'!$A$2:$A$253,'DATA SHEET'!$O$2:$O$253)</f>
        <v>Green Area</v>
      </c>
      <c r="L1685" t="s">
        <v>15</v>
      </c>
      <c r="M1685">
        <v>0.25005459525329699</v>
      </c>
      <c r="N1685" t="s">
        <v>18</v>
      </c>
      <c r="O1685">
        <v>0.73899999999999999</v>
      </c>
    </row>
    <row r="1686" spans="1:15" x14ac:dyDescent="0.25">
      <c r="A1686" s="1" t="s">
        <v>89</v>
      </c>
      <c r="B1686" t="s">
        <v>90</v>
      </c>
      <c r="C1686" t="str">
        <f>LOOKUP(A1686,'DATA SHEET'!$A$2:$A$253,'DATA SHEET'!$E$2:$E$253)</f>
        <v>20227888</v>
      </c>
      <c r="D1686">
        <f>LOOKUP(A1686,'DATA SHEET'!$A$2:$A$253,'DATA SHEET'!$G$2:$G$253)</f>
        <v>7.8000000000000007</v>
      </c>
      <c r="E1686" t="str">
        <f>LOOKUP($A1686,'DATA SHEET'!$A$2:$A$253,'DATA SHEET'!$H$2:$H$253)</f>
        <v>43.182620</v>
      </c>
      <c r="F1686" t="str">
        <f>LOOKUP($A1686,'DATA SHEET'!$A$2:$A$253,'DATA SHEET'!$I$2:$I$253)</f>
        <v xml:space="preserve"> -79.245815</v>
      </c>
      <c r="G1686">
        <f>LOOKUP($A1686,'DATA SHEET'!$A$2:$A$253,'DATA SHEET'!$J$2:$J$253)</f>
        <v>18</v>
      </c>
      <c r="H1686" t="str">
        <f>LOOKUP($A1686,'DATA SHEET'!$A$2:$A$253,'DATA SHEET'!$K$2:$K$253)</f>
        <v>Sunny</v>
      </c>
      <c r="I1686" t="str">
        <f>LOOKUP($A1686,'DATA SHEET'!$A$2:$A$253,'DATA SHEET'!$T$2:$T$253)</f>
        <v>SMALL</v>
      </c>
      <c r="J1686" t="str">
        <f>LOOKUP($A1686,'DATA SHEET'!$A$2:$A$253,'DATA SHEET'!$R$2:$R$253)</f>
        <v>YES</v>
      </c>
      <c r="K1686" t="str">
        <f>LOOKUP($A1686,'DATA SHEET'!$A$2:$A$253,'DATA SHEET'!$O$2:$O$253)</f>
        <v>Green Area</v>
      </c>
      <c r="L1686" t="s">
        <v>15</v>
      </c>
      <c r="M1686">
        <v>0.25005459525329699</v>
      </c>
      <c r="N1686" t="s">
        <v>18</v>
      </c>
      <c r="O1686">
        <v>2.9969999999999999</v>
      </c>
    </row>
    <row r="1687" spans="1:15" x14ac:dyDescent="0.25">
      <c r="A1687" s="1" t="s">
        <v>89</v>
      </c>
      <c r="B1687" t="s">
        <v>90</v>
      </c>
      <c r="C1687" t="str">
        <f>LOOKUP(A1687,'DATA SHEET'!$A$2:$A$253,'DATA SHEET'!$E$2:$E$253)</f>
        <v>20227888</v>
      </c>
      <c r="D1687">
        <f>LOOKUP(A1687,'DATA SHEET'!$A$2:$A$253,'DATA SHEET'!$G$2:$G$253)</f>
        <v>7.8000000000000007</v>
      </c>
      <c r="E1687" t="str">
        <f>LOOKUP($A1687,'DATA SHEET'!$A$2:$A$253,'DATA SHEET'!$H$2:$H$253)</f>
        <v>43.182620</v>
      </c>
      <c r="F1687" t="str">
        <f>LOOKUP($A1687,'DATA SHEET'!$A$2:$A$253,'DATA SHEET'!$I$2:$I$253)</f>
        <v xml:space="preserve"> -79.245815</v>
      </c>
      <c r="G1687">
        <f>LOOKUP($A1687,'DATA SHEET'!$A$2:$A$253,'DATA SHEET'!$J$2:$J$253)</f>
        <v>18</v>
      </c>
      <c r="H1687" t="str">
        <f>LOOKUP($A1687,'DATA SHEET'!$A$2:$A$253,'DATA SHEET'!$K$2:$K$253)</f>
        <v>Sunny</v>
      </c>
      <c r="I1687" t="str">
        <f>LOOKUP($A1687,'DATA SHEET'!$A$2:$A$253,'DATA SHEET'!$T$2:$T$253)</f>
        <v>SMALL</v>
      </c>
      <c r="J1687" t="str">
        <f>LOOKUP($A1687,'DATA SHEET'!$A$2:$A$253,'DATA SHEET'!$R$2:$R$253)</f>
        <v>YES</v>
      </c>
      <c r="K1687" t="str">
        <f>LOOKUP($A1687,'DATA SHEET'!$A$2:$A$253,'DATA SHEET'!$O$2:$O$253)</f>
        <v>Green Area</v>
      </c>
      <c r="L1687" t="s">
        <v>15</v>
      </c>
      <c r="M1687">
        <v>0.25005459525329699</v>
      </c>
      <c r="N1687" t="s">
        <v>18</v>
      </c>
      <c r="O1687">
        <v>1.496</v>
      </c>
    </row>
    <row r="1688" spans="1:15" x14ac:dyDescent="0.25">
      <c r="A1688" s="1" t="s">
        <v>89</v>
      </c>
      <c r="B1688" t="s">
        <v>90</v>
      </c>
      <c r="C1688" t="str">
        <f>LOOKUP(A1688,'DATA SHEET'!$A$2:$A$253,'DATA SHEET'!$E$2:$E$253)</f>
        <v>20227888</v>
      </c>
      <c r="D1688">
        <f>LOOKUP(A1688,'DATA SHEET'!$A$2:$A$253,'DATA SHEET'!$G$2:$G$253)</f>
        <v>7.8000000000000007</v>
      </c>
      <c r="E1688" t="str">
        <f>LOOKUP($A1688,'DATA SHEET'!$A$2:$A$253,'DATA SHEET'!$H$2:$H$253)</f>
        <v>43.182620</v>
      </c>
      <c r="F1688" t="str">
        <f>LOOKUP($A1688,'DATA SHEET'!$A$2:$A$253,'DATA SHEET'!$I$2:$I$253)</f>
        <v xml:space="preserve"> -79.245815</v>
      </c>
      <c r="G1688">
        <f>LOOKUP($A1688,'DATA SHEET'!$A$2:$A$253,'DATA SHEET'!$J$2:$J$253)</f>
        <v>18</v>
      </c>
      <c r="H1688" t="str">
        <f>LOOKUP($A1688,'DATA SHEET'!$A$2:$A$253,'DATA SHEET'!$K$2:$K$253)</f>
        <v>Sunny</v>
      </c>
      <c r="I1688" t="str">
        <f>LOOKUP($A1688,'DATA SHEET'!$A$2:$A$253,'DATA SHEET'!$T$2:$T$253)</f>
        <v>SMALL</v>
      </c>
      <c r="J1688" t="str">
        <f>LOOKUP($A1688,'DATA SHEET'!$A$2:$A$253,'DATA SHEET'!$R$2:$R$253)</f>
        <v>YES</v>
      </c>
      <c r="K1688" t="str">
        <f>LOOKUP($A1688,'DATA SHEET'!$A$2:$A$253,'DATA SHEET'!$O$2:$O$253)</f>
        <v>Green Area</v>
      </c>
      <c r="L1688" t="s">
        <v>15</v>
      </c>
      <c r="M1688">
        <v>0.25005459525329699</v>
      </c>
      <c r="N1688" t="s">
        <v>18</v>
      </c>
      <c r="O1688">
        <v>3.5</v>
      </c>
    </row>
    <row r="1689" spans="1:15" x14ac:dyDescent="0.25">
      <c r="A1689" s="1" t="s">
        <v>89</v>
      </c>
      <c r="B1689" t="s">
        <v>90</v>
      </c>
      <c r="C1689" t="str">
        <f>LOOKUP(A1689,'DATA SHEET'!$A$2:$A$253,'DATA SHEET'!$E$2:$E$253)</f>
        <v>20227888</v>
      </c>
      <c r="D1689">
        <f>LOOKUP(A1689,'DATA SHEET'!$A$2:$A$253,'DATA SHEET'!$G$2:$G$253)</f>
        <v>7.8000000000000007</v>
      </c>
      <c r="E1689" t="str">
        <f>LOOKUP($A1689,'DATA SHEET'!$A$2:$A$253,'DATA SHEET'!$H$2:$H$253)</f>
        <v>43.182620</v>
      </c>
      <c r="F1689" t="str">
        <f>LOOKUP($A1689,'DATA SHEET'!$A$2:$A$253,'DATA SHEET'!$I$2:$I$253)</f>
        <v xml:space="preserve"> -79.245815</v>
      </c>
      <c r="G1689">
        <f>LOOKUP($A1689,'DATA SHEET'!$A$2:$A$253,'DATA SHEET'!$J$2:$J$253)</f>
        <v>18</v>
      </c>
      <c r="H1689" t="str">
        <f>LOOKUP($A1689,'DATA SHEET'!$A$2:$A$253,'DATA SHEET'!$K$2:$K$253)</f>
        <v>Sunny</v>
      </c>
      <c r="I1689" t="str">
        <f>LOOKUP($A1689,'DATA SHEET'!$A$2:$A$253,'DATA SHEET'!$T$2:$T$253)</f>
        <v>SMALL</v>
      </c>
      <c r="J1689" t="str">
        <f>LOOKUP($A1689,'DATA SHEET'!$A$2:$A$253,'DATA SHEET'!$R$2:$R$253)</f>
        <v>YES</v>
      </c>
      <c r="K1689" t="str">
        <f>LOOKUP($A1689,'DATA SHEET'!$A$2:$A$253,'DATA SHEET'!$O$2:$O$253)</f>
        <v>Green Area</v>
      </c>
      <c r="L1689" t="s">
        <v>15</v>
      </c>
      <c r="M1689">
        <v>0.25005459525329699</v>
      </c>
      <c r="N1689" t="s">
        <v>16</v>
      </c>
      <c r="O1689">
        <v>0.49</v>
      </c>
    </row>
    <row r="1690" spans="1:15" x14ac:dyDescent="0.25">
      <c r="A1690" s="1" t="s">
        <v>89</v>
      </c>
      <c r="B1690" t="s">
        <v>90</v>
      </c>
      <c r="C1690" t="str">
        <f>LOOKUP(A1690,'DATA SHEET'!$A$2:$A$253,'DATA SHEET'!$E$2:$E$253)</f>
        <v>20227888</v>
      </c>
      <c r="D1690">
        <f>LOOKUP(A1690,'DATA SHEET'!$A$2:$A$253,'DATA SHEET'!$G$2:$G$253)</f>
        <v>7.8000000000000007</v>
      </c>
      <c r="E1690" t="str">
        <f>LOOKUP($A1690,'DATA SHEET'!$A$2:$A$253,'DATA SHEET'!$H$2:$H$253)</f>
        <v>43.182620</v>
      </c>
      <c r="F1690" t="str">
        <f>LOOKUP($A1690,'DATA SHEET'!$A$2:$A$253,'DATA SHEET'!$I$2:$I$253)</f>
        <v xml:space="preserve"> -79.245815</v>
      </c>
      <c r="G1690">
        <f>LOOKUP($A1690,'DATA SHEET'!$A$2:$A$253,'DATA SHEET'!$J$2:$J$253)</f>
        <v>18</v>
      </c>
      <c r="H1690" t="str">
        <f>LOOKUP($A1690,'DATA SHEET'!$A$2:$A$253,'DATA SHEET'!$K$2:$K$253)</f>
        <v>Sunny</v>
      </c>
      <c r="I1690" t="str">
        <f>LOOKUP($A1690,'DATA SHEET'!$A$2:$A$253,'DATA SHEET'!$T$2:$T$253)</f>
        <v>SMALL</v>
      </c>
      <c r="J1690" t="str">
        <f>LOOKUP($A1690,'DATA SHEET'!$A$2:$A$253,'DATA SHEET'!$R$2:$R$253)</f>
        <v>YES</v>
      </c>
      <c r="K1690" t="str">
        <f>LOOKUP($A1690,'DATA SHEET'!$A$2:$A$253,'DATA SHEET'!$O$2:$O$253)</f>
        <v>Green Area</v>
      </c>
      <c r="L1690" t="s">
        <v>15</v>
      </c>
      <c r="M1690">
        <v>0.25005459525329699</v>
      </c>
      <c r="N1690" t="s">
        <v>16</v>
      </c>
      <c r="O1690">
        <v>1.0009999999999999</v>
      </c>
    </row>
    <row r="1691" spans="1:15" x14ac:dyDescent="0.25">
      <c r="A1691" s="1" t="s">
        <v>89</v>
      </c>
      <c r="B1691" t="s">
        <v>90</v>
      </c>
      <c r="C1691" t="str">
        <f>LOOKUP(A1691,'DATA SHEET'!$A$2:$A$253,'DATA SHEET'!$E$2:$E$253)</f>
        <v>20227888</v>
      </c>
      <c r="D1691">
        <f>LOOKUP(A1691,'DATA SHEET'!$A$2:$A$253,'DATA SHEET'!$G$2:$G$253)</f>
        <v>7.8000000000000007</v>
      </c>
      <c r="E1691" t="str">
        <f>LOOKUP($A1691,'DATA SHEET'!$A$2:$A$253,'DATA SHEET'!$H$2:$H$253)</f>
        <v>43.182620</v>
      </c>
      <c r="F1691" t="str">
        <f>LOOKUP($A1691,'DATA SHEET'!$A$2:$A$253,'DATA SHEET'!$I$2:$I$253)</f>
        <v xml:space="preserve"> -79.245815</v>
      </c>
      <c r="G1691">
        <f>LOOKUP($A1691,'DATA SHEET'!$A$2:$A$253,'DATA SHEET'!$J$2:$J$253)</f>
        <v>18</v>
      </c>
      <c r="H1691" t="str">
        <f>LOOKUP($A1691,'DATA SHEET'!$A$2:$A$253,'DATA SHEET'!$K$2:$K$253)</f>
        <v>Sunny</v>
      </c>
      <c r="I1691" t="str">
        <f>LOOKUP($A1691,'DATA SHEET'!$A$2:$A$253,'DATA SHEET'!$T$2:$T$253)</f>
        <v>SMALL</v>
      </c>
      <c r="J1691" t="str">
        <f>LOOKUP($A1691,'DATA SHEET'!$A$2:$A$253,'DATA SHEET'!$R$2:$R$253)</f>
        <v>YES</v>
      </c>
      <c r="K1691" t="str">
        <f>LOOKUP($A1691,'DATA SHEET'!$A$2:$A$253,'DATA SHEET'!$O$2:$O$253)</f>
        <v>Green Area</v>
      </c>
      <c r="L1691" t="s">
        <v>15</v>
      </c>
      <c r="M1691">
        <v>0.25005459525329699</v>
      </c>
      <c r="N1691" t="s">
        <v>16</v>
      </c>
      <c r="O1691">
        <v>2.2440000000000002</v>
      </c>
    </row>
    <row r="1692" spans="1:15" x14ac:dyDescent="0.25">
      <c r="A1692" s="1" t="s">
        <v>89</v>
      </c>
      <c r="B1692" t="s">
        <v>90</v>
      </c>
      <c r="C1692" t="str">
        <f>LOOKUP(A1692,'DATA SHEET'!$A$2:$A$253,'DATA SHEET'!$E$2:$E$253)</f>
        <v>20227888</v>
      </c>
      <c r="D1692">
        <f>LOOKUP(A1692,'DATA SHEET'!$A$2:$A$253,'DATA SHEET'!$G$2:$G$253)</f>
        <v>7.8000000000000007</v>
      </c>
      <c r="E1692" t="str">
        <f>LOOKUP($A1692,'DATA SHEET'!$A$2:$A$253,'DATA SHEET'!$H$2:$H$253)</f>
        <v>43.182620</v>
      </c>
      <c r="F1692" t="str">
        <f>LOOKUP($A1692,'DATA SHEET'!$A$2:$A$253,'DATA SHEET'!$I$2:$I$253)</f>
        <v xml:space="preserve"> -79.245815</v>
      </c>
      <c r="G1692">
        <f>LOOKUP($A1692,'DATA SHEET'!$A$2:$A$253,'DATA SHEET'!$J$2:$J$253)</f>
        <v>18</v>
      </c>
      <c r="H1692" t="str">
        <f>LOOKUP($A1692,'DATA SHEET'!$A$2:$A$253,'DATA SHEET'!$K$2:$K$253)</f>
        <v>Sunny</v>
      </c>
      <c r="I1692" t="str">
        <f>LOOKUP($A1692,'DATA SHEET'!$A$2:$A$253,'DATA SHEET'!$T$2:$T$253)</f>
        <v>SMALL</v>
      </c>
      <c r="J1692" t="str">
        <f>LOOKUP($A1692,'DATA SHEET'!$A$2:$A$253,'DATA SHEET'!$R$2:$R$253)</f>
        <v>YES</v>
      </c>
      <c r="K1692" t="str">
        <f>LOOKUP($A1692,'DATA SHEET'!$A$2:$A$253,'DATA SHEET'!$O$2:$O$253)</f>
        <v>Green Area</v>
      </c>
      <c r="L1692" t="s">
        <v>15</v>
      </c>
      <c r="M1692">
        <v>0.25005459525329699</v>
      </c>
      <c r="N1692" t="s">
        <v>16</v>
      </c>
      <c r="O1692">
        <v>0.753</v>
      </c>
    </row>
    <row r="1693" spans="1:15" x14ac:dyDescent="0.25">
      <c r="A1693" s="1" t="s">
        <v>89</v>
      </c>
      <c r="B1693" t="s">
        <v>90</v>
      </c>
      <c r="C1693" t="str">
        <f>LOOKUP(A1693,'DATA SHEET'!$A$2:$A$253,'DATA SHEET'!$E$2:$E$253)</f>
        <v>20227888</v>
      </c>
      <c r="D1693">
        <f>LOOKUP(A1693,'DATA SHEET'!$A$2:$A$253,'DATA SHEET'!$G$2:$G$253)</f>
        <v>7.8000000000000007</v>
      </c>
      <c r="E1693" t="str">
        <f>LOOKUP($A1693,'DATA SHEET'!$A$2:$A$253,'DATA SHEET'!$H$2:$H$253)</f>
        <v>43.182620</v>
      </c>
      <c r="F1693" t="str">
        <f>LOOKUP($A1693,'DATA SHEET'!$A$2:$A$253,'DATA SHEET'!$I$2:$I$253)</f>
        <v xml:space="preserve"> -79.245815</v>
      </c>
      <c r="G1693">
        <f>LOOKUP($A1693,'DATA SHEET'!$A$2:$A$253,'DATA SHEET'!$J$2:$J$253)</f>
        <v>18</v>
      </c>
      <c r="H1693" t="str">
        <f>LOOKUP($A1693,'DATA SHEET'!$A$2:$A$253,'DATA SHEET'!$K$2:$K$253)</f>
        <v>Sunny</v>
      </c>
      <c r="I1693" t="str">
        <f>LOOKUP($A1693,'DATA SHEET'!$A$2:$A$253,'DATA SHEET'!$T$2:$T$253)</f>
        <v>SMALL</v>
      </c>
      <c r="J1693" t="str">
        <f>LOOKUP($A1693,'DATA SHEET'!$A$2:$A$253,'DATA SHEET'!$R$2:$R$253)</f>
        <v>YES</v>
      </c>
      <c r="K1693" t="str">
        <f>LOOKUP($A1693,'DATA SHEET'!$A$2:$A$253,'DATA SHEET'!$O$2:$O$253)</f>
        <v>Green Area</v>
      </c>
      <c r="L1693" t="s">
        <v>15</v>
      </c>
      <c r="M1693">
        <v>0.25005459525329699</v>
      </c>
      <c r="N1693" t="s">
        <v>16</v>
      </c>
      <c r="O1693">
        <v>0.504</v>
      </c>
    </row>
    <row r="1694" spans="1:15" x14ac:dyDescent="0.25">
      <c r="A1694" s="1" t="s">
        <v>89</v>
      </c>
      <c r="B1694" t="s">
        <v>90</v>
      </c>
      <c r="C1694" t="str">
        <f>LOOKUP(A1694,'DATA SHEET'!$A$2:$A$253,'DATA SHEET'!$E$2:$E$253)</f>
        <v>20227888</v>
      </c>
      <c r="D1694">
        <f>LOOKUP(A1694,'DATA SHEET'!$A$2:$A$253,'DATA SHEET'!$G$2:$G$253)</f>
        <v>7.8000000000000007</v>
      </c>
      <c r="E1694" t="str">
        <f>LOOKUP($A1694,'DATA SHEET'!$A$2:$A$253,'DATA SHEET'!$H$2:$H$253)</f>
        <v>43.182620</v>
      </c>
      <c r="F1694" t="str">
        <f>LOOKUP($A1694,'DATA SHEET'!$A$2:$A$253,'DATA SHEET'!$I$2:$I$253)</f>
        <v xml:space="preserve"> -79.245815</v>
      </c>
      <c r="G1694">
        <f>LOOKUP($A1694,'DATA SHEET'!$A$2:$A$253,'DATA SHEET'!$J$2:$J$253)</f>
        <v>18</v>
      </c>
      <c r="H1694" t="str">
        <f>LOOKUP($A1694,'DATA SHEET'!$A$2:$A$253,'DATA SHEET'!$K$2:$K$253)</f>
        <v>Sunny</v>
      </c>
      <c r="I1694" t="str">
        <f>LOOKUP($A1694,'DATA SHEET'!$A$2:$A$253,'DATA SHEET'!$T$2:$T$253)</f>
        <v>SMALL</v>
      </c>
      <c r="J1694" t="str">
        <f>LOOKUP($A1694,'DATA SHEET'!$A$2:$A$253,'DATA SHEET'!$R$2:$R$253)</f>
        <v>YES</v>
      </c>
      <c r="K1694" t="str">
        <f>LOOKUP($A1694,'DATA SHEET'!$A$2:$A$253,'DATA SHEET'!$O$2:$O$253)</f>
        <v>Green Area</v>
      </c>
      <c r="L1694" t="s">
        <v>15</v>
      </c>
      <c r="M1694">
        <v>0.25005459525329699</v>
      </c>
      <c r="N1694" t="s">
        <v>16</v>
      </c>
      <c r="O1694">
        <v>0.75</v>
      </c>
    </row>
    <row r="1695" spans="1:15" x14ac:dyDescent="0.25">
      <c r="A1695" s="1" t="s">
        <v>89</v>
      </c>
      <c r="B1695" t="s">
        <v>90</v>
      </c>
      <c r="C1695" t="str">
        <f>LOOKUP(A1695,'DATA SHEET'!$A$2:$A$253,'DATA SHEET'!$E$2:$E$253)</f>
        <v>20227888</v>
      </c>
      <c r="D1695">
        <f>LOOKUP(A1695,'DATA SHEET'!$A$2:$A$253,'DATA SHEET'!$G$2:$G$253)</f>
        <v>7.8000000000000007</v>
      </c>
      <c r="E1695" t="str">
        <f>LOOKUP($A1695,'DATA SHEET'!$A$2:$A$253,'DATA SHEET'!$H$2:$H$253)</f>
        <v>43.182620</v>
      </c>
      <c r="F1695" t="str">
        <f>LOOKUP($A1695,'DATA SHEET'!$A$2:$A$253,'DATA SHEET'!$I$2:$I$253)</f>
        <v xml:space="preserve"> -79.245815</v>
      </c>
      <c r="G1695">
        <f>LOOKUP($A1695,'DATA SHEET'!$A$2:$A$253,'DATA SHEET'!$J$2:$J$253)</f>
        <v>18</v>
      </c>
      <c r="H1695" t="str">
        <f>LOOKUP($A1695,'DATA SHEET'!$A$2:$A$253,'DATA SHEET'!$K$2:$K$253)</f>
        <v>Sunny</v>
      </c>
      <c r="I1695" t="str">
        <f>LOOKUP($A1695,'DATA SHEET'!$A$2:$A$253,'DATA SHEET'!$T$2:$T$253)</f>
        <v>SMALL</v>
      </c>
      <c r="J1695" t="str">
        <f>LOOKUP($A1695,'DATA SHEET'!$A$2:$A$253,'DATA SHEET'!$R$2:$R$253)</f>
        <v>YES</v>
      </c>
      <c r="K1695" t="str">
        <f>LOOKUP($A1695,'DATA SHEET'!$A$2:$A$253,'DATA SHEET'!$O$2:$O$253)</f>
        <v>Green Area</v>
      </c>
      <c r="L1695" t="s">
        <v>15</v>
      </c>
      <c r="M1695">
        <v>0.25005459525329699</v>
      </c>
      <c r="N1695" t="s">
        <v>16</v>
      </c>
      <c r="O1695">
        <v>1.504</v>
      </c>
    </row>
    <row r="1696" spans="1:15" x14ac:dyDescent="0.25">
      <c r="A1696" s="1" t="s">
        <v>89</v>
      </c>
      <c r="B1696" t="s">
        <v>90</v>
      </c>
      <c r="C1696" t="str">
        <f>LOOKUP(A1696,'DATA SHEET'!$A$2:$A$253,'DATA SHEET'!$E$2:$E$253)</f>
        <v>20227888</v>
      </c>
      <c r="D1696">
        <f>LOOKUP(A1696,'DATA SHEET'!$A$2:$A$253,'DATA SHEET'!$G$2:$G$253)</f>
        <v>7.8000000000000007</v>
      </c>
      <c r="E1696" t="str">
        <f>LOOKUP($A1696,'DATA SHEET'!$A$2:$A$253,'DATA SHEET'!$H$2:$H$253)</f>
        <v>43.182620</v>
      </c>
      <c r="F1696" t="str">
        <f>LOOKUP($A1696,'DATA SHEET'!$A$2:$A$253,'DATA SHEET'!$I$2:$I$253)</f>
        <v xml:space="preserve"> -79.245815</v>
      </c>
      <c r="G1696">
        <f>LOOKUP($A1696,'DATA SHEET'!$A$2:$A$253,'DATA SHEET'!$J$2:$J$253)</f>
        <v>18</v>
      </c>
      <c r="H1696" t="str">
        <f>LOOKUP($A1696,'DATA SHEET'!$A$2:$A$253,'DATA SHEET'!$K$2:$K$253)</f>
        <v>Sunny</v>
      </c>
      <c r="I1696" t="str">
        <f>LOOKUP($A1696,'DATA SHEET'!$A$2:$A$253,'DATA SHEET'!$T$2:$T$253)</f>
        <v>SMALL</v>
      </c>
      <c r="J1696" t="str">
        <f>LOOKUP($A1696,'DATA SHEET'!$A$2:$A$253,'DATA SHEET'!$R$2:$R$253)</f>
        <v>YES</v>
      </c>
      <c r="K1696" t="str">
        <f>LOOKUP($A1696,'DATA SHEET'!$A$2:$A$253,'DATA SHEET'!$O$2:$O$253)</f>
        <v>Green Area</v>
      </c>
      <c r="L1696" t="s">
        <v>15</v>
      </c>
      <c r="M1696">
        <v>0.25005459525329699</v>
      </c>
      <c r="N1696" t="s">
        <v>16</v>
      </c>
      <c r="O1696">
        <v>6.2569999999999997</v>
      </c>
    </row>
    <row r="1697" spans="1:15" x14ac:dyDescent="0.25">
      <c r="A1697" s="1" t="s">
        <v>89</v>
      </c>
      <c r="B1697" t="s">
        <v>90</v>
      </c>
      <c r="C1697" t="str">
        <f>LOOKUP(A1697,'DATA SHEET'!$A$2:$A$253,'DATA SHEET'!$E$2:$E$253)</f>
        <v>20227888</v>
      </c>
      <c r="D1697">
        <f>LOOKUP(A1697,'DATA SHEET'!$A$2:$A$253,'DATA SHEET'!$G$2:$G$253)</f>
        <v>7.8000000000000007</v>
      </c>
      <c r="E1697" t="str">
        <f>LOOKUP($A1697,'DATA SHEET'!$A$2:$A$253,'DATA SHEET'!$H$2:$H$253)</f>
        <v>43.182620</v>
      </c>
      <c r="F1697" t="str">
        <f>LOOKUP($A1697,'DATA SHEET'!$A$2:$A$253,'DATA SHEET'!$I$2:$I$253)</f>
        <v xml:space="preserve"> -79.245815</v>
      </c>
      <c r="G1697">
        <f>LOOKUP($A1697,'DATA SHEET'!$A$2:$A$253,'DATA SHEET'!$J$2:$J$253)</f>
        <v>18</v>
      </c>
      <c r="H1697" t="str">
        <f>LOOKUP($A1697,'DATA SHEET'!$A$2:$A$253,'DATA SHEET'!$K$2:$K$253)</f>
        <v>Sunny</v>
      </c>
      <c r="I1697" t="str">
        <f>LOOKUP($A1697,'DATA SHEET'!$A$2:$A$253,'DATA SHEET'!$T$2:$T$253)</f>
        <v>SMALL</v>
      </c>
      <c r="J1697" t="str">
        <f>LOOKUP($A1697,'DATA SHEET'!$A$2:$A$253,'DATA SHEET'!$R$2:$R$253)</f>
        <v>YES</v>
      </c>
      <c r="K1697" t="str">
        <f>LOOKUP($A1697,'DATA SHEET'!$A$2:$A$253,'DATA SHEET'!$O$2:$O$253)</f>
        <v>Green Area</v>
      </c>
      <c r="L1697" t="s">
        <v>15</v>
      </c>
      <c r="M1697">
        <v>0.25005459525329699</v>
      </c>
      <c r="N1697" t="s">
        <v>16</v>
      </c>
      <c r="O1697">
        <v>1.4990000000000001</v>
      </c>
    </row>
    <row r="1698" spans="1:15" x14ac:dyDescent="0.25">
      <c r="A1698" s="1" t="s">
        <v>89</v>
      </c>
      <c r="B1698" t="s">
        <v>90</v>
      </c>
      <c r="C1698" t="str">
        <f>LOOKUP(A1698,'DATA SHEET'!$A$2:$A$253,'DATA SHEET'!$E$2:$E$253)</f>
        <v>20227888</v>
      </c>
      <c r="D1698">
        <f>LOOKUP(A1698,'DATA SHEET'!$A$2:$A$253,'DATA SHEET'!$G$2:$G$253)</f>
        <v>7.8000000000000007</v>
      </c>
      <c r="E1698" t="str">
        <f>LOOKUP($A1698,'DATA SHEET'!$A$2:$A$253,'DATA SHEET'!$H$2:$H$253)</f>
        <v>43.182620</v>
      </c>
      <c r="F1698" t="str">
        <f>LOOKUP($A1698,'DATA SHEET'!$A$2:$A$253,'DATA SHEET'!$I$2:$I$253)</f>
        <v xml:space="preserve"> -79.245815</v>
      </c>
      <c r="G1698">
        <f>LOOKUP($A1698,'DATA SHEET'!$A$2:$A$253,'DATA SHEET'!$J$2:$J$253)</f>
        <v>18</v>
      </c>
      <c r="H1698" t="str">
        <f>LOOKUP($A1698,'DATA SHEET'!$A$2:$A$253,'DATA SHEET'!$K$2:$K$253)</f>
        <v>Sunny</v>
      </c>
      <c r="I1698" t="str">
        <f>LOOKUP($A1698,'DATA SHEET'!$A$2:$A$253,'DATA SHEET'!$T$2:$T$253)</f>
        <v>SMALL</v>
      </c>
      <c r="J1698" t="str">
        <f>LOOKUP($A1698,'DATA SHEET'!$A$2:$A$253,'DATA SHEET'!$R$2:$R$253)</f>
        <v>YES</v>
      </c>
      <c r="K1698" t="str">
        <f>LOOKUP($A1698,'DATA SHEET'!$A$2:$A$253,'DATA SHEET'!$O$2:$O$253)</f>
        <v>Green Area</v>
      </c>
      <c r="L1698" t="s">
        <v>15</v>
      </c>
      <c r="M1698">
        <v>0.25005459525329699</v>
      </c>
      <c r="N1698" t="s">
        <v>16</v>
      </c>
      <c r="O1698">
        <v>0.73899999999999999</v>
      </c>
    </row>
    <row r="1699" spans="1:15" x14ac:dyDescent="0.25">
      <c r="A1699" s="1" t="s">
        <v>89</v>
      </c>
      <c r="B1699" t="s">
        <v>90</v>
      </c>
      <c r="C1699" t="str">
        <f>LOOKUP(A1699,'DATA SHEET'!$A$2:$A$253,'DATA SHEET'!$E$2:$E$253)</f>
        <v>20227888</v>
      </c>
      <c r="D1699">
        <f>LOOKUP(A1699,'DATA SHEET'!$A$2:$A$253,'DATA SHEET'!$G$2:$G$253)</f>
        <v>7.8000000000000007</v>
      </c>
      <c r="E1699" t="str">
        <f>LOOKUP($A1699,'DATA SHEET'!$A$2:$A$253,'DATA SHEET'!$H$2:$H$253)</f>
        <v>43.182620</v>
      </c>
      <c r="F1699" t="str">
        <f>LOOKUP($A1699,'DATA SHEET'!$A$2:$A$253,'DATA SHEET'!$I$2:$I$253)</f>
        <v xml:space="preserve"> -79.245815</v>
      </c>
      <c r="G1699">
        <f>LOOKUP($A1699,'DATA SHEET'!$A$2:$A$253,'DATA SHEET'!$J$2:$J$253)</f>
        <v>18</v>
      </c>
      <c r="H1699" t="str">
        <f>LOOKUP($A1699,'DATA SHEET'!$A$2:$A$253,'DATA SHEET'!$K$2:$K$253)</f>
        <v>Sunny</v>
      </c>
      <c r="I1699" t="str">
        <f>LOOKUP($A1699,'DATA SHEET'!$A$2:$A$253,'DATA SHEET'!$T$2:$T$253)</f>
        <v>SMALL</v>
      </c>
      <c r="J1699" t="str">
        <f>LOOKUP($A1699,'DATA SHEET'!$A$2:$A$253,'DATA SHEET'!$R$2:$R$253)</f>
        <v>YES</v>
      </c>
      <c r="K1699" t="str">
        <f>LOOKUP($A1699,'DATA SHEET'!$A$2:$A$253,'DATA SHEET'!$O$2:$O$253)</f>
        <v>Green Area</v>
      </c>
      <c r="L1699" t="s">
        <v>15</v>
      </c>
      <c r="M1699">
        <v>0.25005459525329699</v>
      </c>
      <c r="N1699" t="s">
        <v>16</v>
      </c>
      <c r="O1699">
        <v>1</v>
      </c>
    </row>
    <row r="1700" spans="1:15" x14ac:dyDescent="0.25">
      <c r="A1700" s="1" t="s">
        <v>89</v>
      </c>
      <c r="B1700" t="s">
        <v>90</v>
      </c>
      <c r="C1700" t="str">
        <f>LOOKUP(A1700,'DATA SHEET'!$A$2:$A$253,'DATA SHEET'!$E$2:$E$253)</f>
        <v>20227888</v>
      </c>
      <c r="D1700">
        <f>LOOKUP(A1700,'DATA SHEET'!$A$2:$A$253,'DATA SHEET'!$G$2:$G$253)</f>
        <v>7.8000000000000007</v>
      </c>
      <c r="E1700" t="str">
        <f>LOOKUP($A1700,'DATA SHEET'!$A$2:$A$253,'DATA SHEET'!$H$2:$H$253)</f>
        <v>43.182620</v>
      </c>
      <c r="F1700" t="str">
        <f>LOOKUP($A1700,'DATA SHEET'!$A$2:$A$253,'DATA SHEET'!$I$2:$I$253)</f>
        <v xml:space="preserve"> -79.245815</v>
      </c>
      <c r="G1700">
        <f>LOOKUP($A1700,'DATA SHEET'!$A$2:$A$253,'DATA SHEET'!$J$2:$J$253)</f>
        <v>18</v>
      </c>
      <c r="H1700" t="str">
        <f>LOOKUP($A1700,'DATA SHEET'!$A$2:$A$253,'DATA SHEET'!$K$2:$K$253)</f>
        <v>Sunny</v>
      </c>
      <c r="I1700" t="str">
        <f>LOOKUP($A1700,'DATA SHEET'!$A$2:$A$253,'DATA SHEET'!$T$2:$T$253)</f>
        <v>SMALL</v>
      </c>
      <c r="J1700" t="str">
        <f>LOOKUP($A1700,'DATA SHEET'!$A$2:$A$253,'DATA SHEET'!$R$2:$R$253)</f>
        <v>YES</v>
      </c>
      <c r="K1700" t="str">
        <f>LOOKUP($A1700,'DATA SHEET'!$A$2:$A$253,'DATA SHEET'!$O$2:$O$253)</f>
        <v>Green Area</v>
      </c>
      <c r="L1700" t="s">
        <v>15</v>
      </c>
      <c r="M1700">
        <v>0.25005459525329699</v>
      </c>
      <c r="N1700" t="s">
        <v>16</v>
      </c>
      <c r="O1700">
        <v>2.2530000000000001</v>
      </c>
    </row>
    <row r="1701" spans="1:15" x14ac:dyDescent="0.25">
      <c r="A1701" s="1" t="s">
        <v>89</v>
      </c>
      <c r="B1701" t="s">
        <v>90</v>
      </c>
      <c r="C1701" t="str">
        <f>LOOKUP(A1701,'DATA SHEET'!$A$2:$A$253,'DATA SHEET'!$E$2:$E$253)</f>
        <v>20227888</v>
      </c>
      <c r="D1701">
        <f>LOOKUP(A1701,'DATA SHEET'!$A$2:$A$253,'DATA SHEET'!$G$2:$G$253)</f>
        <v>7.8000000000000007</v>
      </c>
      <c r="E1701" t="str">
        <f>LOOKUP($A1701,'DATA SHEET'!$A$2:$A$253,'DATA SHEET'!$H$2:$H$253)</f>
        <v>43.182620</v>
      </c>
      <c r="F1701" t="str">
        <f>LOOKUP($A1701,'DATA SHEET'!$A$2:$A$253,'DATA SHEET'!$I$2:$I$253)</f>
        <v xml:space="preserve"> -79.245815</v>
      </c>
      <c r="G1701">
        <f>LOOKUP($A1701,'DATA SHEET'!$A$2:$A$253,'DATA SHEET'!$J$2:$J$253)</f>
        <v>18</v>
      </c>
      <c r="H1701" t="str">
        <f>LOOKUP($A1701,'DATA SHEET'!$A$2:$A$253,'DATA SHEET'!$K$2:$K$253)</f>
        <v>Sunny</v>
      </c>
      <c r="I1701" t="str">
        <f>LOOKUP($A1701,'DATA SHEET'!$A$2:$A$253,'DATA SHEET'!$T$2:$T$253)</f>
        <v>SMALL</v>
      </c>
      <c r="J1701" t="str">
        <f>LOOKUP($A1701,'DATA SHEET'!$A$2:$A$253,'DATA SHEET'!$R$2:$R$253)</f>
        <v>YES</v>
      </c>
      <c r="K1701" t="str">
        <f>LOOKUP($A1701,'DATA SHEET'!$A$2:$A$253,'DATA SHEET'!$O$2:$O$253)</f>
        <v>Green Area</v>
      </c>
      <c r="L1701" t="s">
        <v>15</v>
      </c>
      <c r="M1701">
        <v>0.25005459525329699</v>
      </c>
      <c r="N1701" t="s">
        <v>16</v>
      </c>
      <c r="O1701">
        <v>0.246</v>
      </c>
    </row>
    <row r="1702" spans="1:15" x14ac:dyDescent="0.25">
      <c r="A1702" s="1" t="s">
        <v>89</v>
      </c>
      <c r="B1702" t="s">
        <v>90</v>
      </c>
      <c r="C1702" t="str">
        <f>LOOKUP(A1702,'DATA SHEET'!$A$2:$A$253,'DATA SHEET'!$E$2:$E$253)</f>
        <v>20227888</v>
      </c>
      <c r="D1702">
        <f>LOOKUP(A1702,'DATA SHEET'!$A$2:$A$253,'DATA SHEET'!$G$2:$G$253)</f>
        <v>7.8000000000000007</v>
      </c>
      <c r="E1702" t="str">
        <f>LOOKUP($A1702,'DATA SHEET'!$A$2:$A$253,'DATA SHEET'!$H$2:$H$253)</f>
        <v>43.182620</v>
      </c>
      <c r="F1702" t="str">
        <f>LOOKUP($A1702,'DATA SHEET'!$A$2:$A$253,'DATA SHEET'!$I$2:$I$253)</f>
        <v xml:space="preserve"> -79.245815</v>
      </c>
      <c r="G1702">
        <f>LOOKUP($A1702,'DATA SHEET'!$A$2:$A$253,'DATA SHEET'!$J$2:$J$253)</f>
        <v>18</v>
      </c>
      <c r="H1702" t="str">
        <f>LOOKUP($A1702,'DATA SHEET'!$A$2:$A$253,'DATA SHEET'!$K$2:$K$253)</f>
        <v>Sunny</v>
      </c>
      <c r="I1702" t="str">
        <f>LOOKUP($A1702,'DATA SHEET'!$A$2:$A$253,'DATA SHEET'!$T$2:$T$253)</f>
        <v>SMALL</v>
      </c>
      <c r="J1702" t="str">
        <f>LOOKUP($A1702,'DATA SHEET'!$A$2:$A$253,'DATA SHEET'!$R$2:$R$253)</f>
        <v>YES</v>
      </c>
      <c r="K1702" t="str">
        <f>LOOKUP($A1702,'DATA SHEET'!$A$2:$A$253,'DATA SHEET'!$O$2:$O$253)</f>
        <v>Green Area</v>
      </c>
      <c r="L1702" t="s">
        <v>15</v>
      </c>
      <c r="M1702">
        <v>0.25005459525329699</v>
      </c>
      <c r="N1702" t="s">
        <v>16</v>
      </c>
      <c r="O1702">
        <v>0.74099999999999999</v>
      </c>
    </row>
    <row r="1703" spans="1:15" x14ac:dyDescent="0.25">
      <c r="A1703" s="1" t="s">
        <v>89</v>
      </c>
      <c r="B1703" t="s">
        <v>90</v>
      </c>
      <c r="C1703" t="str">
        <f>LOOKUP(A1703,'DATA SHEET'!$A$2:$A$253,'DATA SHEET'!$E$2:$E$253)</f>
        <v>20227888</v>
      </c>
      <c r="D1703">
        <f>LOOKUP(A1703,'DATA SHEET'!$A$2:$A$253,'DATA SHEET'!$G$2:$G$253)</f>
        <v>7.8000000000000007</v>
      </c>
      <c r="E1703" t="str">
        <f>LOOKUP($A1703,'DATA SHEET'!$A$2:$A$253,'DATA SHEET'!$H$2:$H$253)</f>
        <v>43.182620</v>
      </c>
      <c r="F1703" t="str">
        <f>LOOKUP($A1703,'DATA SHEET'!$A$2:$A$253,'DATA SHEET'!$I$2:$I$253)</f>
        <v xml:space="preserve"> -79.245815</v>
      </c>
      <c r="G1703">
        <f>LOOKUP($A1703,'DATA SHEET'!$A$2:$A$253,'DATA SHEET'!$J$2:$J$253)</f>
        <v>18</v>
      </c>
      <c r="H1703" t="str">
        <f>LOOKUP($A1703,'DATA SHEET'!$A$2:$A$253,'DATA SHEET'!$K$2:$K$253)</f>
        <v>Sunny</v>
      </c>
      <c r="I1703" t="str">
        <f>LOOKUP($A1703,'DATA SHEET'!$A$2:$A$253,'DATA SHEET'!$T$2:$T$253)</f>
        <v>SMALL</v>
      </c>
      <c r="J1703" t="str">
        <f>LOOKUP($A1703,'DATA SHEET'!$A$2:$A$253,'DATA SHEET'!$R$2:$R$253)</f>
        <v>YES</v>
      </c>
      <c r="K1703" t="str">
        <f>LOOKUP($A1703,'DATA SHEET'!$A$2:$A$253,'DATA SHEET'!$O$2:$O$253)</f>
        <v>Green Area</v>
      </c>
      <c r="L1703" t="s">
        <v>15</v>
      </c>
      <c r="M1703">
        <v>0.25005459525329699</v>
      </c>
      <c r="N1703" t="s">
        <v>16</v>
      </c>
      <c r="O1703">
        <v>4.5</v>
      </c>
    </row>
    <row r="1704" spans="1:15" x14ac:dyDescent="0.25">
      <c r="A1704" s="1" t="s">
        <v>89</v>
      </c>
      <c r="B1704" t="s">
        <v>90</v>
      </c>
      <c r="C1704" t="str">
        <f>LOOKUP(A1704,'DATA SHEET'!$A$2:$A$253,'DATA SHEET'!$E$2:$E$253)</f>
        <v>20227888</v>
      </c>
      <c r="D1704">
        <f>LOOKUP(A1704,'DATA SHEET'!$A$2:$A$253,'DATA SHEET'!$G$2:$G$253)</f>
        <v>7.8000000000000007</v>
      </c>
      <c r="E1704" t="str">
        <f>LOOKUP($A1704,'DATA SHEET'!$A$2:$A$253,'DATA SHEET'!$H$2:$H$253)</f>
        <v>43.182620</v>
      </c>
      <c r="F1704" t="str">
        <f>LOOKUP($A1704,'DATA SHEET'!$A$2:$A$253,'DATA SHEET'!$I$2:$I$253)</f>
        <v xml:space="preserve"> -79.245815</v>
      </c>
      <c r="G1704">
        <f>LOOKUP($A1704,'DATA SHEET'!$A$2:$A$253,'DATA SHEET'!$J$2:$J$253)</f>
        <v>18</v>
      </c>
      <c r="H1704" t="str">
        <f>LOOKUP($A1704,'DATA SHEET'!$A$2:$A$253,'DATA SHEET'!$K$2:$K$253)</f>
        <v>Sunny</v>
      </c>
      <c r="I1704" t="str">
        <f>LOOKUP($A1704,'DATA SHEET'!$A$2:$A$253,'DATA SHEET'!$T$2:$T$253)</f>
        <v>SMALL</v>
      </c>
      <c r="J1704" t="str">
        <f>LOOKUP($A1704,'DATA SHEET'!$A$2:$A$253,'DATA SHEET'!$R$2:$R$253)</f>
        <v>YES</v>
      </c>
      <c r="K1704" t="str">
        <f>LOOKUP($A1704,'DATA SHEET'!$A$2:$A$253,'DATA SHEET'!$O$2:$O$253)</f>
        <v>Green Area</v>
      </c>
      <c r="L1704" t="s">
        <v>15</v>
      </c>
      <c r="M1704">
        <v>0.25005459525329699</v>
      </c>
      <c r="N1704" t="s">
        <v>16</v>
      </c>
      <c r="O1704">
        <v>0.495</v>
      </c>
    </row>
    <row r="1705" spans="1:15" x14ac:dyDescent="0.25">
      <c r="A1705" s="1" t="s">
        <v>89</v>
      </c>
      <c r="B1705" t="s">
        <v>90</v>
      </c>
      <c r="C1705" t="str">
        <f>LOOKUP(A1705,'DATA SHEET'!$A$2:$A$253,'DATA SHEET'!$E$2:$E$253)</f>
        <v>20227888</v>
      </c>
      <c r="D1705">
        <f>LOOKUP(A1705,'DATA SHEET'!$A$2:$A$253,'DATA SHEET'!$G$2:$G$253)</f>
        <v>7.8000000000000007</v>
      </c>
      <c r="E1705" t="str">
        <f>LOOKUP($A1705,'DATA SHEET'!$A$2:$A$253,'DATA SHEET'!$H$2:$H$253)</f>
        <v>43.182620</v>
      </c>
      <c r="F1705" t="str">
        <f>LOOKUP($A1705,'DATA SHEET'!$A$2:$A$253,'DATA SHEET'!$I$2:$I$253)</f>
        <v xml:space="preserve"> -79.245815</v>
      </c>
      <c r="G1705">
        <f>LOOKUP($A1705,'DATA SHEET'!$A$2:$A$253,'DATA SHEET'!$J$2:$J$253)</f>
        <v>18</v>
      </c>
      <c r="H1705" t="str">
        <f>LOOKUP($A1705,'DATA SHEET'!$A$2:$A$253,'DATA SHEET'!$K$2:$K$253)</f>
        <v>Sunny</v>
      </c>
      <c r="I1705" t="str">
        <f>LOOKUP($A1705,'DATA SHEET'!$A$2:$A$253,'DATA SHEET'!$T$2:$T$253)</f>
        <v>SMALL</v>
      </c>
      <c r="J1705" t="str">
        <f>LOOKUP($A1705,'DATA SHEET'!$A$2:$A$253,'DATA SHEET'!$R$2:$R$253)</f>
        <v>YES</v>
      </c>
      <c r="K1705" t="str">
        <f>LOOKUP($A1705,'DATA SHEET'!$A$2:$A$253,'DATA SHEET'!$O$2:$O$253)</f>
        <v>Green Area</v>
      </c>
      <c r="L1705" t="s">
        <v>15</v>
      </c>
      <c r="M1705">
        <v>0.25005459525329699</v>
      </c>
      <c r="N1705" t="s">
        <v>16</v>
      </c>
      <c r="O1705">
        <v>0.999</v>
      </c>
    </row>
    <row r="1706" spans="1:15" x14ac:dyDescent="0.25">
      <c r="A1706" s="1" t="s">
        <v>89</v>
      </c>
      <c r="B1706" t="s">
        <v>90</v>
      </c>
      <c r="C1706" t="str">
        <f>LOOKUP(A1706,'DATA SHEET'!$A$2:$A$253,'DATA SHEET'!$E$2:$E$253)</f>
        <v>20227888</v>
      </c>
      <c r="D1706">
        <f>LOOKUP(A1706,'DATA SHEET'!$A$2:$A$253,'DATA SHEET'!$G$2:$G$253)</f>
        <v>7.8000000000000007</v>
      </c>
      <c r="E1706" t="str">
        <f>LOOKUP($A1706,'DATA SHEET'!$A$2:$A$253,'DATA SHEET'!$H$2:$H$253)</f>
        <v>43.182620</v>
      </c>
      <c r="F1706" t="str">
        <f>LOOKUP($A1706,'DATA SHEET'!$A$2:$A$253,'DATA SHEET'!$I$2:$I$253)</f>
        <v xml:space="preserve"> -79.245815</v>
      </c>
      <c r="G1706">
        <f>LOOKUP($A1706,'DATA SHEET'!$A$2:$A$253,'DATA SHEET'!$J$2:$J$253)</f>
        <v>18</v>
      </c>
      <c r="H1706" t="str">
        <f>LOOKUP($A1706,'DATA SHEET'!$A$2:$A$253,'DATA SHEET'!$K$2:$K$253)</f>
        <v>Sunny</v>
      </c>
      <c r="I1706" t="str">
        <f>LOOKUP($A1706,'DATA SHEET'!$A$2:$A$253,'DATA SHEET'!$T$2:$T$253)</f>
        <v>SMALL</v>
      </c>
      <c r="J1706" t="str">
        <f>LOOKUP($A1706,'DATA SHEET'!$A$2:$A$253,'DATA SHEET'!$R$2:$R$253)</f>
        <v>YES</v>
      </c>
      <c r="K1706" t="str">
        <f>LOOKUP($A1706,'DATA SHEET'!$A$2:$A$253,'DATA SHEET'!$O$2:$O$253)</f>
        <v>Green Area</v>
      </c>
      <c r="L1706" t="s">
        <v>15</v>
      </c>
      <c r="M1706">
        <v>0.25005459525329699</v>
      </c>
      <c r="N1706" t="s">
        <v>16</v>
      </c>
      <c r="O1706">
        <v>2.2599999999999998</v>
      </c>
    </row>
    <row r="1707" spans="1:15" x14ac:dyDescent="0.25">
      <c r="A1707" s="1" t="s">
        <v>89</v>
      </c>
      <c r="B1707" t="s">
        <v>90</v>
      </c>
      <c r="C1707" t="str">
        <f>LOOKUP(A1707,'DATA SHEET'!$A$2:$A$253,'DATA SHEET'!$E$2:$E$253)</f>
        <v>20227888</v>
      </c>
      <c r="D1707">
        <f>LOOKUP(A1707,'DATA SHEET'!$A$2:$A$253,'DATA SHEET'!$G$2:$G$253)</f>
        <v>7.8000000000000007</v>
      </c>
      <c r="E1707" t="str">
        <f>LOOKUP($A1707,'DATA SHEET'!$A$2:$A$253,'DATA SHEET'!$H$2:$H$253)</f>
        <v>43.182620</v>
      </c>
      <c r="F1707" t="str">
        <f>LOOKUP($A1707,'DATA SHEET'!$A$2:$A$253,'DATA SHEET'!$I$2:$I$253)</f>
        <v xml:space="preserve"> -79.245815</v>
      </c>
      <c r="G1707">
        <f>LOOKUP($A1707,'DATA SHEET'!$A$2:$A$253,'DATA SHEET'!$J$2:$J$253)</f>
        <v>18</v>
      </c>
      <c r="H1707" t="str">
        <f>LOOKUP($A1707,'DATA SHEET'!$A$2:$A$253,'DATA SHEET'!$K$2:$K$253)</f>
        <v>Sunny</v>
      </c>
      <c r="I1707" t="str">
        <f>LOOKUP($A1707,'DATA SHEET'!$A$2:$A$253,'DATA SHEET'!$T$2:$T$253)</f>
        <v>SMALL</v>
      </c>
      <c r="J1707" t="str">
        <f>LOOKUP($A1707,'DATA SHEET'!$A$2:$A$253,'DATA SHEET'!$R$2:$R$253)</f>
        <v>YES</v>
      </c>
      <c r="K1707" t="str">
        <f>LOOKUP($A1707,'DATA SHEET'!$A$2:$A$253,'DATA SHEET'!$O$2:$O$253)</f>
        <v>Green Area</v>
      </c>
      <c r="L1707" t="s">
        <v>15</v>
      </c>
      <c r="M1707">
        <v>0.25005459525329699</v>
      </c>
      <c r="N1707" t="s">
        <v>16</v>
      </c>
      <c r="O1707">
        <v>0.23899999999999999</v>
      </c>
    </row>
    <row r="1708" spans="1:15" x14ac:dyDescent="0.25">
      <c r="A1708" s="1" t="s">
        <v>89</v>
      </c>
      <c r="B1708" t="s">
        <v>90</v>
      </c>
      <c r="C1708" t="str">
        <f>LOOKUP(A1708,'DATA SHEET'!$A$2:$A$253,'DATA SHEET'!$E$2:$E$253)</f>
        <v>20227888</v>
      </c>
      <c r="D1708">
        <f>LOOKUP(A1708,'DATA SHEET'!$A$2:$A$253,'DATA SHEET'!$G$2:$G$253)</f>
        <v>7.8000000000000007</v>
      </c>
      <c r="E1708" t="str">
        <f>LOOKUP($A1708,'DATA SHEET'!$A$2:$A$253,'DATA SHEET'!$H$2:$H$253)</f>
        <v>43.182620</v>
      </c>
      <c r="F1708" t="str">
        <f>LOOKUP($A1708,'DATA SHEET'!$A$2:$A$253,'DATA SHEET'!$I$2:$I$253)</f>
        <v xml:space="preserve"> -79.245815</v>
      </c>
      <c r="G1708">
        <f>LOOKUP($A1708,'DATA SHEET'!$A$2:$A$253,'DATA SHEET'!$J$2:$J$253)</f>
        <v>18</v>
      </c>
      <c r="H1708" t="str">
        <f>LOOKUP($A1708,'DATA SHEET'!$A$2:$A$253,'DATA SHEET'!$K$2:$K$253)</f>
        <v>Sunny</v>
      </c>
      <c r="I1708" t="str">
        <f>LOOKUP($A1708,'DATA SHEET'!$A$2:$A$253,'DATA SHEET'!$T$2:$T$253)</f>
        <v>SMALL</v>
      </c>
      <c r="J1708" t="str">
        <f>LOOKUP($A1708,'DATA SHEET'!$A$2:$A$253,'DATA SHEET'!$R$2:$R$253)</f>
        <v>YES</v>
      </c>
      <c r="K1708" t="str">
        <f>LOOKUP($A1708,'DATA SHEET'!$A$2:$A$253,'DATA SHEET'!$O$2:$O$253)</f>
        <v>Green Area</v>
      </c>
      <c r="L1708" t="s">
        <v>15</v>
      </c>
      <c r="M1708">
        <v>0.25005459525329699</v>
      </c>
      <c r="N1708" t="s">
        <v>16</v>
      </c>
      <c r="O1708">
        <v>0.497</v>
      </c>
    </row>
    <row r="1709" spans="1:15" x14ac:dyDescent="0.25">
      <c r="A1709" s="1" t="s">
        <v>89</v>
      </c>
      <c r="B1709" t="s">
        <v>90</v>
      </c>
      <c r="C1709" t="str">
        <f>LOOKUP(A1709,'DATA SHEET'!$A$2:$A$253,'DATA SHEET'!$E$2:$E$253)</f>
        <v>20227888</v>
      </c>
      <c r="D1709">
        <f>LOOKUP(A1709,'DATA SHEET'!$A$2:$A$253,'DATA SHEET'!$G$2:$G$253)</f>
        <v>7.8000000000000007</v>
      </c>
      <c r="E1709" t="str">
        <f>LOOKUP($A1709,'DATA SHEET'!$A$2:$A$253,'DATA SHEET'!$H$2:$H$253)</f>
        <v>43.182620</v>
      </c>
      <c r="F1709" t="str">
        <f>LOOKUP($A1709,'DATA SHEET'!$A$2:$A$253,'DATA SHEET'!$I$2:$I$253)</f>
        <v xml:space="preserve"> -79.245815</v>
      </c>
      <c r="G1709">
        <f>LOOKUP($A1709,'DATA SHEET'!$A$2:$A$253,'DATA SHEET'!$J$2:$J$253)</f>
        <v>18</v>
      </c>
      <c r="H1709" t="str">
        <f>LOOKUP($A1709,'DATA SHEET'!$A$2:$A$253,'DATA SHEET'!$K$2:$K$253)</f>
        <v>Sunny</v>
      </c>
      <c r="I1709" t="str">
        <f>LOOKUP($A1709,'DATA SHEET'!$A$2:$A$253,'DATA SHEET'!$T$2:$T$253)</f>
        <v>SMALL</v>
      </c>
      <c r="J1709" t="str">
        <f>LOOKUP($A1709,'DATA SHEET'!$A$2:$A$253,'DATA SHEET'!$R$2:$R$253)</f>
        <v>YES</v>
      </c>
      <c r="K1709" t="str">
        <f>LOOKUP($A1709,'DATA SHEET'!$A$2:$A$253,'DATA SHEET'!$O$2:$O$253)</f>
        <v>Green Area</v>
      </c>
      <c r="L1709" t="s">
        <v>15</v>
      </c>
      <c r="M1709">
        <v>0.25005459525329699</v>
      </c>
      <c r="N1709" t="s">
        <v>16</v>
      </c>
      <c r="O1709">
        <v>0.74399999999999999</v>
      </c>
    </row>
    <row r="1710" spans="1:15" x14ac:dyDescent="0.25">
      <c r="A1710" s="1" t="s">
        <v>89</v>
      </c>
      <c r="B1710" t="s">
        <v>90</v>
      </c>
      <c r="C1710" t="str">
        <f>LOOKUP(A1710,'DATA SHEET'!$A$2:$A$253,'DATA SHEET'!$E$2:$E$253)</f>
        <v>20227888</v>
      </c>
      <c r="D1710">
        <f>LOOKUP(A1710,'DATA SHEET'!$A$2:$A$253,'DATA SHEET'!$G$2:$G$253)</f>
        <v>7.8000000000000007</v>
      </c>
      <c r="E1710" t="str">
        <f>LOOKUP($A1710,'DATA SHEET'!$A$2:$A$253,'DATA SHEET'!$H$2:$H$253)</f>
        <v>43.182620</v>
      </c>
      <c r="F1710" t="str">
        <f>LOOKUP($A1710,'DATA SHEET'!$A$2:$A$253,'DATA SHEET'!$I$2:$I$253)</f>
        <v xml:space="preserve"> -79.245815</v>
      </c>
      <c r="G1710">
        <f>LOOKUP($A1710,'DATA SHEET'!$A$2:$A$253,'DATA SHEET'!$J$2:$J$253)</f>
        <v>18</v>
      </c>
      <c r="H1710" t="str">
        <f>LOOKUP($A1710,'DATA SHEET'!$A$2:$A$253,'DATA SHEET'!$K$2:$K$253)</f>
        <v>Sunny</v>
      </c>
      <c r="I1710" t="str">
        <f>LOOKUP($A1710,'DATA SHEET'!$A$2:$A$253,'DATA SHEET'!$T$2:$T$253)</f>
        <v>SMALL</v>
      </c>
      <c r="J1710" t="str">
        <f>LOOKUP($A1710,'DATA SHEET'!$A$2:$A$253,'DATA SHEET'!$R$2:$R$253)</f>
        <v>YES</v>
      </c>
      <c r="K1710" t="str">
        <f>LOOKUP($A1710,'DATA SHEET'!$A$2:$A$253,'DATA SHEET'!$O$2:$O$253)</f>
        <v>Green Area</v>
      </c>
      <c r="L1710" t="s">
        <v>15</v>
      </c>
      <c r="M1710">
        <v>0.25005459525329699</v>
      </c>
      <c r="N1710" t="s">
        <v>16</v>
      </c>
      <c r="O1710">
        <v>0.25900000000000001</v>
      </c>
    </row>
    <row r="1711" spans="1:15" x14ac:dyDescent="0.25">
      <c r="A1711" s="1" t="s">
        <v>89</v>
      </c>
      <c r="B1711" t="s">
        <v>90</v>
      </c>
      <c r="C1711" t="str">
        <f>LOOKUP(A1711,'DATA SHEET'!$A$2:$A$253,'DATA SHEET'!$E$2:$E$253)</f>
        <v>20227888</v>
      </c>
      <c r="D1711">
        <f>LOOKUP(A1711,'DATA SHEET'!$A$2:$A$253,'DATA SHEET'!$G$2:$G$253)</f>
        <v>7.8000000000000007</v>
      </c>
      <c r="E1711" t="str">
        <f>LOOKUP($A1711,'DATA SHEET'!$A$2:$A$253,'DATA SHEET'!$H$2:$H$253)</f>
        <v>43.182620</v>
      </c>
      <c r="F1711" t="str">
        <f>LOOKUP($A1711,'DATA SHEET'!$A$2:$A$253,'DATA SHEET'!$I$2:$I$253)</f>
        <v xml:space="preserve"> -79.245815</v>
      </c>
      <c r="G1711">
        <f>LOOKUP($A1711,'DATA SHEET'!$A$2:$A$253,'DATA SHEET'!$J$2:$J$253)</f>
        <v>18</v>
      </c>
      <c r="H1711" t="str">
        <f>LOOKUP($A1711,'DATA SHEET'!$A$2:$A$253,'DATA SHEET'!$K$2:$K$253)</f>
        <v>Sunny</v>
      </c>
      <c r="I1711" t="str">
        <f>LOOKUP($A1711,'DATA SHEET'!$A$2:$A$253,'DATA SHEET'!$T$2:$T$253)</f>
        <v>SMALL</v>
      </c>
      <c r="J1711" t="str">
        <f>LOOKUP($A1711,'DATA SHEET'!$A$2:$A$253,'DATA SHEET'!$R$2:$R$253)</f>
        <v>YES</v>
      </c>
      <c r="K1711" t="str">
        <f>LOOKUP($A1711,'DATA SHEET'!$A$2:$A$253,'DATA SHEET'!$O$2:$O$253)</f>
        <v>Green Area</v>
      </c>
      <c r="L1711" t="s">
        <v>15</v>
      </c>
      <c r="M1711">
        <v>0.25005459525329699</v>
      </c>
      <c r="N1711" t="s">
        <v>16</v>
      </c>
      <c r="O1711">
        <v>4.2590000000000003</v>
      </c>
    </row>
    <row r="1712" spans="1:15" x14ac:dyDescent="0.25">
      <c r="A1712" s="1" t="s">
        <v>89</v>
      </c>
      <c r="B1712" t="s">
        <v>90</v>
      </c>
      <c r="C1712" t="str">
        <f>LOOKUP(A1712,'DATA SHEET'!$A$2:$A$253,'DATA SHEET'!$E$2:$E$253)</f>
        <v>20227888</v>
      </c>
      <c r="D1712">
        <f>LOOKUP(A1712,'DATA SHEET'!$A$2:$A$253,'DATA SHEET'!$G$2:$G$253)</f>
        <v>7.8000000000000007</v>
      </c>
      <c r="E1712" t="str">
        <f>LOOKUP($A1712,'DATA SHEET'!$A$2:$A$253,'DATA SHEET'!$H$2:$H$253)</f>
        <v>43.182620</v>
      </c>
      <c r="F1712" t="str">
        <f>LOOKUP($A1712,'DATA SHEET'!$A$2:$A$253,'DATA SHEET'!$I$2:$I$253)</f>
        <v xml:space="preserve"> -79.245815</v>
      </c>
      <c r="G1712">
        <f>LOOKUP($A1712,'DATA SHEET'!$A$2:$A$253,'DATA SHEET'!$J$2:$J$253)</f>
        <v>18</v>
      </c>
      <c r="H1712" t="str">
        <f>LOOKUP($A1712,'DATA SHEET'!$A$2:$A$253,'DATA SHEET'!$K$2:$K$253)</f>
        <v>Sunny</v>
      </c>
      <c r="I1712" t="str">
        <f>LOOKUP($A1712,'DATA SHEET'!$A$2:$A$253,'DATA SHEET'!$T$2:$T$253)</f>
        <v>SMALL</v>
      </c>
      <c r="J1712" t="str">
        <f>LOOKUP($A1712,'DATA SHEET'!$A$2:$A$253,'DATA SHEET'!$R$2:$R$253)</f>
        <v>YES</v>
      </c>
      <c r="K1712" t="str">
        <f>LOOKUP($A1712,'DATA SHEET'!$A$2:$A$253,'DATA SHEET'!$O$2:$O$253)</f>
        <v>Green Area</v>
      </c>
      <c r="L1712" t="s">
        <v>15</v>
      </c>
      <c r="M1712">
        <v>0.25005459525329699</v>
      </c>
      <c r="N1712" t="s">
        <v>16</v>
      </c>
      <c r="O1712">
        <v>1.5009999999999999</v>
      </c>
    </row>
    <row r="1713" spans="1:15" x14ac:dyDescent="0.25">
      <c r="A1713" s="1" t="s">
        <v>89</v>
      </c>
      <c r="B1713" t="s">
        <v>90</v>
      </c>
      <c r="C1713" t="str">
        <f>LOOKUP(A1713,'DATA SHEET'!$A$2:$A$253,'DATA SHEET'!$E$2:$E$253)</f>
        <v>20227888</v>
      </c>
      <c r="D1713">
        <f>LOOKUP(A1713,'DATA SHEET'!$A$2:$A$253,'DATA SHEET'!$G$2:$G$253)</f>
        <v>7.8000000000000007</v>
      </c>
      <c r="E1713" t="str">
        <f>LOOKUP($A1713,'DATA SHEET'!$A$2:$A$253,'DATA SHEET'!$H$2:$H$253)</f>
        <v>43.182620</v>
      </c>
      <c r="F1713" t="str">
        <f>LOOKUP($A1713,'DATA SHEET'!$A$2:$A$253,'DATA SHEET'!$I$2:$I$253)</f>
        <v xml:space="preserve"> -79.245815</v>
      </c>
      <c r="G1713">
        <f>LOOKUP($A1713,'DATA SHEET'!$A$2:$A$253,'DATA SHEET'!$J$2:$J$253)</f>
        <v>18</v>
      </c>
      <c r="H1713" t="str">
        <f>LOOKUP($A1713,'DATA SHEET'!$A$2:$A$253,'DATA SHEET'!$K$2:$K$253)</f>
        <v>Sunny</v>
      </c>
      <c r="I1713" t="str">
        <f>LOOKUP($A1713,'DATA SHEET'!$A$2:$A$253,'DATA SHEET'!$T$2:$T$253)</f>
        <v>SMALL</v>
      </c>
      <c r="J1713" t="str">
        <f>LOOKUP($A1713,'DATA SHEET'!$A$2:$A$253,'DATA SHEET'!$R$2:$R$253)</f>
        <v>YES</v>
      </c>
      <c r="K1713" t="str">
        <f>LOOKUP($A1713,'DATA SHEET'!$A$2:$A$253,'DATA SHEET'!$O$2:$O$253)</f>
        <v>Green Area</v>
      </c>
      <c r="L1713" t="s">
        <v>15</v>
      </c>
      <c r="M1713">
        <v>0.25005459525329699</v>
      </c>
      <c r="N1713" t="s">
        <v>16</v>
      </c>
      <c r="O1713">
        <v>0.499</v>
      </c>
    </row>
    <row r="1714" spans="1:15" x14ac:dyDescent="0.25">
      <c r="A1714" s="1" t="s">
        <v>89</v>
      </c>
      <c r="B1714" t="s">
        <v>90</v>
      </c>
      <c r="C1714" t="str">
        <f>LOOKUP(A1714,'DATA SHEET'!$A$2:$A$253,'DATA SHEET'!$E$2:$E$253)</f>
        <v>20227888</v>
      </c>
      <c r="D1714">
        <f>LOOKUP(A1714,'DATA SHEET'!$A$2:$A$253,'DATA SHEET'!$G$2:$G$253)</f>
        <v>7.8000000000000007</v>
      </c>
      <c r="E1714" t="str">
        <f>LOOKUP($A1714,'DATA SHEET'!$A$2:$A$253,'DATA SHEET'!$H$2:$H$253)</f>
        <v>43.182620</v>
      </c>
      <c r="F1714" t="str">
        <f>LOOKUP($A1714,'DATA SHEET'!$A$2:$A$253,'DATA SHEET'!$I$2:$I$253)</f>
        <v xml:space="preserve"> -79.245815</v>
      </c>
      <c r="G1714">
        <f>LOOKUP($A1714,'DATA SHEET'!$A$2:$A$253,'DATA SHEET'!$J$2:$J$253)</f>
        <v>18</v>
      </c>
      <c r="H1714" t="str">
        <f>LOOKUP($A1714,'DATA SHEET'!$A$2:$A$253,'DATA SHEET'!$K$2:$K$253)</f>
        <v>Sunny</v>
      </c>
      <c r="I1714" t="str">
        <f>LOOKUP($A1714,'DATA SHEET'!$A$2:$A$253,'DATA SHEET'!$T$2:$T$253)</f>
        <v>SMALL</v>
      </c>
      <c r="J1714" t="str">
        <f>LOOKUP($A1714,'DATA SHEET'!$A$2:$A$253,'DATA SHEET'!$R$2:$R$253)</f>
        <v>YES</v>
      </c>
      <c r="K1714" t="str">
        <f>LOOKUP($A1714,'DATA SHEET'!$A$2:$A$253,'DATA SHEET'!$O$2:$O$253)</f>
        <v>Green Area</v>
      </c>
      <c r="L1714" t="s">
        <v>15</v>
      </c>
      <c r="M1714">
        <v>0.25005459525329699</v>
      </c>
      <c r="N1714" t="s">
        <v>16</v>
      </c>
      <c r="O1714">
        <v>0.498</v>
      </c>
    </row>
    <row r="1715" spans="1:15" x14ac:dyDescent="0.25">
      <c r="A1715" s="1" t="s">
        <v>89</v>
      </c>
      <c r="B1715" t="s">
        <v>93</v>
      </c>
      <c r="C1715" t="str">
        <f>LOOKUP(A1715,'DATA SHEET'!$A$2:$A$253,'DATA SHEET'!$E$2:$E$253)</f>
        <v>20227888</v>
      </c>
      <c r="D1715">
        <f>LOOKUP(A1715,'DATA SHEET'!$A$2:$A$253,'DATA SHEET'!$G$2:$G$253)</f>
        <v>7.8000000000000007</v>
      </c>
      <c r="E1715" t="str">
        <f>LOOKUP($A1715,'DATA SHEET'!$A$2:$A$253,'DATA SHEET'!$H$2:$H$253)</f>
        <v>43.182620</v>
      </c>
      <c r="F1715" t="str">
        <f>LOOKUP($A1715,'DATA SHEET'!$A$2:$A$253,'DATA SHEET'!$I$2:$I$253)</f>
        <v xml:space="preserve"> -79.245815</v>
      </c>
      <c r="G1715">
        <f>LOOKUP($A1715,'DATA SHEET'!$A$2:$A$253,'DATA SHEET'!$J$2:$J$253)</f>
        <v>18</v>
      </c>
      <c r="H1715" t="str">
        <f>LOOKUP($A1715,'DATA SHEET'!$A$2:$A$253,'DATA SHEET'!$K$2:$K$253)</f>
        <v>Sunny</v>
      </c>
      <c r="I1715" t="str">
        <f>LOOKUP($A1715,'DATA SHEET'!$A$2:$A$253,'DATA SHEET'!$T$2:$T$253)</f>
        <v>SMALL</v>
      </c>
      <c r="J1715" t="str">
        <f>LOOKUP($A1715,'DATA SHEET'!$A$2:$A$253,'DATA SHEET'!$R$2:$R$253)</f>
        <v>YES</v>
      </c>
      <c r="K1715" t="str">
        <f>LOOKUP($A1715,'DATA SHEET'!$A$2:$A$253,'DATA SHEET'!$O$2:$O$253)</f>
        <v>Green Area</v>
      </c>
      <c r="L1715" t="s">
        <v>15</v>
      </c>
      <c r="M1715">
        <v>0.25005459525329699</v>
      </c>
      <c r="N1715" t="s">
        <v>19</v>
      </c>
      <c r="O1715">
        <v>0.747</v>
      </c>
    </row>
    <row r="1716" spans="1:15" x14ac:dyDescent="0.25">
      <c r="A1716" s="1" t="s">
        <v>89</v>
      </c>
      <c r="B1716" t="s">
        <v>93</v>
      </c>
      <c r="C1716" t="str">
        <f>LOOKUP(A1716,'DATA SHEET'!$A$2:$A$253,'DATA SHEET'!$E$2:$E$253)</f>
        <v>20227888</v>
      </c>
      <c r="D1716">
        <f>LOOKUP(A1716,'DATA SHEET'!$A$2:$A$253,'DATA SHEET'!$G$2:$G$253)</f>
        <v>7.8000000000000007</v>
      </c>
      <c r="E1716" t="str">
        <f>LOOKUP($A1716,'DATA SHEET'!$A$2:$A$253,'DATA SHEET'!$H$2:$H$253)</f>
        <v>43.182620</v>
      </c>
      <c r="F1716" t="str">
        <f>LOOKUP($A1716,'DATA SHEET'!$A$2:$A$253,'DATA SHEET'!$I$2:$I$253)</f>
        <v xml:space="preserve"> -79.245815</v>
      </c>
      <c r="G1716">
        <f>LOOKUP($A1716,'DATA SHEET'!$A$2:$A$253,'DATA SHEET'!$J$2:$J$253)</f>
        <v>18</v>
      </c>
      <c r="H1716" t="str">
        <f>LOOKUP($A1716,'DATA SHEET'!$A$2:$A$253,'DATA SHEET'!$K$2:$K$253)</f>
        <v>Sunny</v>
      </c>
      <c r="I1716" t="str">
        <f>LOOKUP($A1716,'DATA SHEET'!$A$2:$A$253,'DATA SHEET'!$T$2:$T$253)</f>
        <v>SMALL</v>
      </c>
      <c r="J1716" t="str">
        <f>LOOKUP($A1716,'DATA SHEET'!$A$2:$A$253,'DATA SHEET'!$R$2:$R$253)</f>
        <v>YES</v>
      </c>
      <c r="K1716" t="str">
        <f>LOOKUP($A1716,'DATA SHEET'!$A$2:$A$253,'DATA SHEET'!$O$2:$O$253)</f>
        <v>Green Area</v>
      </c>
      <c r="L1716" t="s">
        <v>15</v>
      </c>
      <c r="M1716">
        <v>0.25005459525329699</v>
      </c>
      <c r="N1716" t="s">
        <v>19</v>
      </c>
      <c r="O1716">
        <v>2.2599999999999998</v>
      </c>
    </row>
    <row r="1717" spans="1:15" x14ac:dyDescent="0.25">
      <c r="A1717" s="1" t="s">
        <v>89</v>
      </c>
      <c r="B1717" t="s">
        <v>93</v>
      </c>
      <c r="C1717" t="str">
        <f>LOOKUP(A1717,'DATA SHEET'!$A$2:$A$253,'DATA SHEET'!$E$2:$E$253)</f>
        <v>20227888</v>
      </c>
      <c r="D1717">
        <f>LOOKUP(A1717,'DATA SHEET'!$A$2:$A$253,'DATA SHEET'!$G$2:$G$253)</f>
        <v>7.8000000000000007</v>
      </c>
      <c r="E1717" t="str">
        <f>LOOKUP($A1717,'DATA SHEET'!$A$2:$A$253,'DATA SHEET'!$H$2:$H$253)</f>
        <v>43.182620</v>
      </c>
      <c r="F1717" t="str">
        <f>LOOKUP($A1717,'DATA SHEET'!$A$2:$A$253,'DATA SHEET'!$I$2:$I$253)</f>
        <v xml:space="preserve"> -79.245815</v>
      </c>
      <c r="G1717">
        <f>LOOKUP($A1717,'DATA SHEET'!$A$2:$A$253,'DATA SHEET'!$J$2:$J$253)</f>
        <v>18</v>
      </c>
      <c r="H1717" t="str">
        <f>LOOKUP($A1717,'DATA SHEET'!$A$2:$A$253,'DATA SHEET'!$K$2:$K$253)</f>
        <v>Sunny</v>
      </c>
      <c r="I1717" t="str">
        <f>LOOKUP($A1717,'DATA SHEET'!$A$2:$A$253,'DATA SHEET'!$T$2:$T$253)</f>
        <v>SMALL</v>
      </c>
      <c r="J1717" t="str">
        <f>LOOKUP($A1717,'DATA SHEET'!$A$2:$A$253,'DATA SHEET'!$R$2:$R$253)</f>
        <v>YES</v>
      </c>
      <c r="K1717" t="str">
        <f>LOOKUP($A1717,'DATA SHEET'!$A$2:$A$253,'DATA SHEET'!$O$2:$O$253)</f>
        <v>Green Area</v>
      </c>
      <c r="L1717" t="s">
        <v>15</v>
      </c>
      <c r="M1717">
        <v>0.25005459525329699</v>
      </c>
      <c r="N1717" t="s">
        <v>19</v>
      </c>
      <c r="O1717">
        <v>3.242</v>
      </c>
    </row>
    <row r="1718" spans="1:15" x14ac:dyDescent="0.25">
      <c r="A1718" s="1" t="s">
        <v>89</v>
      </c>
      <c r="B1718" t="s">
        <v>93</v>
      </c>
      <c r="C1718" t="str">
        <f>LOOKUP(A1718,'DATA SHEET'!$A$2:$A$253,'DATA SHEET'!$E$2:$E$253)</f>
        <v>20227888</v>
      </c>
      <c r="D1718">
        <f>LOOKUP(A1718,'DATA SHEET'!$A$2:$A$253,'DATA SHEET'!$G$2:$G$253)</f>
        <v>7.8000000000000007</v>
      </c>
      <c r="E1718" t="str">
        <f>LOOKUP($A1718,'DATA SHEET'!$A$2:$A$253,'DATA SHEET'!$H$2:$H$253)</f>
        <v>43.182620</v>
      </c>
      <c r="F1718" t="str">
        <f>LOOKUP($A1718,'DATA SHEET'!$A$2:$A$253,'DATA SHEET'!$I$2:$I$253)</f>
        <v xml:space="preserve"> -79.245815</v>
      </c>
      <c r="G1718">
        <f>LOOKUP($A1718,'DATA SHEET'!$A$2:$A$253,'DATA SHEET'!$J$2:$J$253)</f>
        <v>18</v>
      </c>
      <c r="H1718" t="str">
        <f>LOOKUP($A1718,'DATA SHEET'!$A$2:$A$253,'DATA SHEET'!$K$2:$K$253)</f>
        <v>Sunny</v>
      </c>
      <c r="I1718" t="str">
        <f>LOOKUP($A1718,'DATA SHEET'!$A$2:$A$253,'DATA SHEET'!$T$2:$T$253)</f>
        <v>SMALL</v>
      </c>
      <c r="J1718" t="str">
        <f>LOOKUP($A1718,'DATA SHEET'!$A$2:$A$253,'DATA SHEET'!$R$2:$R$253)</f>
        <v>YES</v>
      </c>
      <c r="K1718" t="str">
        <f>LOOKUP($A1718,'DATA SHEET'!$A$2:$A$253,'DATA SHEET'!$O$2:$O$253)</f>
        <v>Green Area</v>
      </c>
      <c r="L1718" t="s">
        <v>15</v>
      </c>
      <c r="M1718">
        <v>0.25005459525329699</v>
      </c>
      <c r="N1718" t="s">
        <v>19</v>
      </c>
      <c r="O1718">
        <v>1.506</v>
      </c>
    </row>
    <row r="1719" spans="1:15" x14ac:dyDescent="0.25">
      <c r="A1719" s="1" t="s">
        <v>89</v>
      </c>
      <c r="B1719" t="s">
        <v>93</v>
      </c>
      <c r="C1719" t="str">
        <f>LOOKUP(A1719,'DATA SHEET'!$A$2:$A$253,'DATA SHEET'!$E$2:$E$253)</f>
        <v>20227888</v>
      </c>
      <c r="D1719">
        <f>LOOKUP(A1719,'DATA SHEET'!$A$2:$A$253,'DATA SHEET'!$G$2:$G$253)</f>
        <v>7.8000000000000007</v>
      </c>
      <c r="E1719" t="str">
        <f>LOOKUP($A1719,'DATA SHEET'!$A$2:$A$253,'DATA SHEET'!$H$2:$H$253)</f>
        <v>43.182620</v>
      </c>
      <c r="F1719" t="str">
        <f>LOOKUP($A1719,'DATA SHEET'!$A$2:$A$253,'DATA SHEET'!$I$2:$I$253)</f>
        <v xml:space="preserve"> -79.245815</v>
      </c>
      <c r="G1719">
        <f>LOOKUP($A1719,'DATA SHEET'!$A$2:$A$253,'DATA SHEET'!$J$2:$J$253)</f>
        <v>18</v>
      </c>
      <c r="H1719" t="str">
        <f>LOOKUP($A1719,'DATA SHEET'!$A$2:$A$253,'DATA SHEET'!$K$2:$K$253)</f>
        <v>Sunny</v>
      </c>
      <c r="I1719" t="str">
        <f>LOOKUP($A1719,'DATA SHEET'!$A$2:$A$253,'DATA SHEET'!$T$2:$T$253)</f>
        <v>SMALL</v>
      </c>
      <c r="J1719" t="str">
        <f>LOOKUP($A1719,'DATA SHEET'!$A$2:$A$253,'DATA SHEET'!$R$2:$R$253)</f>
        <v>YES</v>
      </c>
      <c r="K1719" t="str">
        <f>LOOKUP($A1719,'DATA SHEET'!$A$2:$A$253,'DATA SHEET'!$O$2:$O$253)</f>
        <v>Green Area</v>
      </c>
      <c r="L1719" t="s">
        <v>15</v>
      </c>
      <c r="M1719">
        <v>0.25005459525329699</v>
      </c>
      <c r="N1719" t="s">
        <v>19</v>
      </c>
      <c r="O1719">
        <v>0.25900000000000001</v>
      </c>
    </row>
    <row r="1720" spans="1:15" x14ac:dyDescent="0.25">
      <c r="A1720" s="1" t="s">
        <v>89</v>
      </c>
      <c r="B1720" t="s">
        <v>93</v>
      </c>
      <c r="C1720" t="str">
        <f>LOOKUP(A1720,'DATA SHEET'!$A$2:$A$253,'DATA SHEET'!$E$2:$E$253)</f>
        <v>20227888</v>
      </c>
      <c r="D1720">
        <f>LOOKUP(A1720,'DATA SHEET'!$A$2:$A$253,'DATA SHEET'!$G$2:$G$253)</f>
        <v>7.8000000000000007</v>
      </c>
      <c r="E1720" t="str">
        <f>LOOKUP($A1720,'DATA SHEET'!$A$2:$A$253,'DATA SHEET'!$H$2:$H$253)</f>
        <v>43.182620</v>
      </c>
      <c r="F1720" t="str">
        <f>LOOKUP($A1720,'DATA SHEET'!$A$2:$A$253,'DATA SHEET'!$I$2:$I$253)</f>
        <v xml:space="preserve"> -79.245815</v>
      </c>
      <c r="G1720">
        <f>LOOKUP($A1720,'DATA SHEET'!$A$2:$A$253,'DATA SHEET'!$J$2:$J$253)</f>
        <v>18</v>
      </c>
      <c r="H1720" t="str">
        <f>LOOKUP($A1720,'DATA SHEET'!$A$2:$A$253,'DATA SHEET'!$K$2:$K$253)</f>
        <v>Sunny</v>
      </c>
      <c r="I1720" t="str">
        <f>LOOKUP($A1720,'DATA SHEET'!$A$2:$A$253,'DATA SHEET'!$T$2:$T$253)</f>
        <v>SMALL</v>
      </c>
      <c r="J1720" t="str">
        <f>LOOKUP($A1720,'DATA SHEET'!$A$2:$A$253,'DATA SHEET'!$R$2:$R$253)</f>
        <v>YES</v>
      </c>
      <c r="K1720" t="str">
        <f>LOOKUP($A1720,'DATA SHEET'!$A$2:$A$253,'DATA SHEET'!$O$2:$O$253)</f>
        <v>Green Area</v>
      </c>
      <c r="L1720" t="s">
        <v>15</v>
      </c>
      <c r="M1720">
        <v>0.25005459525329699</v>
      </c>
      <c r="N1720" t="s">
        <v>19</v>
      </c>
      <c r="O1720">
        <v>0.496</v>
      </c>
    </row>
    <row r="1721" spans="1:15" x14ac:dyDescent="0.25">
      <c r="A1721" s="1" t="s">
        <v>89</v>
      </c>
      <c r="B1721" t="s">
        <v>93</v>
      </c>
      <c r="C1721" t="str">
        <f>LOOKUP(A1721,'DATA SHEET'!$A$2:$A$253,'DATA SHEET'!$E$2:$E$253)</f>
        <v>20227888</v>
      </c>
      <c r="D1721">
        <f>LOOKUP(A1721,'DATA SHEET'!$A$2:$A$253,'DATA SHEET'!$G$2:$G$253)</f>
        <v>7.8000000000000007</v>
      </c>
      <c r="E1721" t="str">
        <f>LOOKUP($A1721,'DATA SHEET'!$A$2:$A$253,'DATA SHEET'!$H$2:$H$253)</f>
        <v>43.182620</v>
      </c>
      <c r="F1721" t="str">
        <f>LOOKUP($A1721,'DATA SHEET'!$A$2:$A$253,'DATA SHEET'!$I$2:$I$253)</f>
        <v xml:space="preserve"> -79.245815</v>
      </c>
      <c r="G1721">
        <f>LOOKUP($A1721,'DATA SHEET'!$A$2:$A$253,'DATA SHEET'!$J$2:$J$253)</f>
        <v>18</v>
      </c>
      <c r="H1721" t="str">
        <f>LOOKUP($A1721,'DATA SHEET'!$A$2:$A$253,'DATA SHEET'!$K$2:$K$253)</f>
        <v>Sunny</v>
      </c>
      <c r="I1721" t="str">
        <f>LOOKUP($A1721,'DATA SHEET'!$A$2:$A$253,'DATA SHEET'!$T$2:$T$253)</f>
        <v>SMALL</v>
      </c>
      <c r="J1721" t="str">
        <f>LOOKUP($A1721,'DATA SHEET'!$A$2:$A$253,'DATA SHEET'!$R$2:$R$253)</f>
        <v>YES</v>
      </c>
      <c r="K1721" t="str">
        <f>LOOKUP($A1721,'DATA SHEET'!$A$2:$A$253,'DATA SHEET'!$O$2:$O$253)</f>
        <v>Green Area</v>
      </c>
      <c r="L1721" t="s">
        <v>15</v>
      </c>
      <c r="M1721">
        <v>0.25005459525329699</v>
      </c>
      <c r="N1721" t="s">
        <v>19</v>
      </c>
      <c r="O1721">
        <v>0.999</v>
      </c>
    </row>
    <row r="1722" spans="1:15" x14ac:dyDescent="0.25">
      <c r="A1722" s="1" t="s">
        <v>89</v>
      </c>
      <c r="B1722" t="s">
        <v>93</v>
      </c>
      <c r="C1722" t="str">
        <f>LOOKUP(A1722,'DATA SHEET'!$A$2:$A$253,'DATA SHEET'!$E$2:$E$253)</f>
        <v>20227888</v>
      </c>
      <c r="D1722">
        <f>LOOKUP(A1722,'DATA SHEET'!$A$2:$A$253,'DATA SHEET'!$G$2:$G$253)</f>
        <v>7.8000000000000007</v>
      </c>
      <c r="E1722" t="str">
        <f>LOOKUP($A1722,'DATA SHEET'!$A$2:$A$253,'DATA SHEET'!$H$2:$H$253)</f>
        <v>43.182620</v>
      </c>
      <c r="F1722" t="str">
        <f>LOOKUP($A1722,'DATA SHEET'!$A$2:$A$253,'DATA SHEET'!$I$2:$I$253)</f>
        <v xml:space="preserve"> -79.245815</v>
      </c>
      <c r="G1722">
        <f>LOOKUP($A1722,'DATA SHEET'!$A$2:$A$253,'DATA SHEET'!$J$2:$J$253)</f>
        <v>18</v>
      </c>
      <c r="H1722" t="str">
        <f>LOOKUP($A1722,'DATA SHEET'!$A$2:$A$253,'DATA SHEET'!$K$2:$K$253)</f>
        <v>Sunny</v>
      </c>
      <c r="I1722" t="str">
        <f>LOOKUP($A1722,'DATA SHEET'!$A$2:$A$253,'DATA SHEET'!$T$2:$T$253)</f>
        <v>SMALL</v>
      </c>
      <c r="J1722" t="str">
        <f>LOOKUP($A1722,'DATA SHEET'!$A$2:$A$253,'DATA SHEET'!$R$2:$R$253)</f>
        <v>YES</v>
      </c>
      <c r="K1722" t="str">
        <f>LOOKUP($A1722,'DATA SHEET'!$A$2:$A$253,'DATA SHEET'!$O$2:$O$253)</f>
        <v>Green Area</v>
      </c>
      <c r="L1722" t="s">
        <v>15</v>
      </c>
      <c r="M1722">
        <v>0.25005459525329699</v>
      </c>
      <c r="N1722" t="s">
        <v>19</v>
      </c>
      <c r="O1722">
        <v>4.5119999999999996</v>
      </c>
    </row>
    <row r="1723" spans="1:15" x14ac:dyDescent="0.25">
      <c r="A1723" s="1" t="s">
        <v>89</v>
      </c>
      <c r="B1723" t="s">
        <v>93</v>
      </c>
      <c r="C1723" t="str">
        <f>LOOKUP(A1723,'DATA SHEET'!$A$2:$A$253,'DATA SHEET'!$E$2:$E$253)</f>
        <v>20227888</v>
      </c>
      <c r="D1723">
        <f>LOOKUP(A1723,'DATA SHEET'!$A$2:$A$253,'DATA SHEET'!$G$2:$G$253)</f>
        <v>7.8000000000000007</v>
      </c>
      <c r="E1723" t="str">
        <f>LOOKUP($A1723,'DATA SHEET'!$A$2:$A$253,'DATA SHEET'!$H$2:$H$253)</f>
        <v>43.182620</v>
      </c>
      <c r="F1723" t="str">
        <f>LOOKUP($A1723,'DATA SHEET'!$A$2:$A$253,'DATA SHEET'!$I$2:$I$253)</f>
        <v xml:space="preserve"> -79.245815</v>
      </c>
      <c r="G1723">
        <f>LOOKUP($A1723,'DATA SHEET'!$A$2:$A$253,'DATA SHEET'!$J$2:$J$253)</f>
        <v>18</v>
      </c>
      <c r="H1723" t="str">
        <f>LOOKUP($A1723,'DATA SHEET'!$A$2:$A$253,'DATA SHEET'!$K$2:$K$253)</f>
        <v>Sunny</v>
      </c>
      <c r="I1723" t="str">
        <f>LOOKUP($A1723,'DATA SHEET'!$A$2:$A$253,'DATA SHEET'!$T$2:$T$253)</f>
        <v>SMALL</v>
      </c>
      <c r="J1723" t="str">
        <f>LOOKUP($A1723,'DATA SHEET'!$A$2:$A$253,'DATA SHEET'!$R$2:$R$253)</f>
        <v>YES</v>
      </c>
      <c r="K1723" t="str">
        <f>LOOKUP($A1723,'DATA SHEET'!$A$2:$A$253,'DATA SHEET'!$O$2:$O$253)</f>
        <v>Green Area</v>
      </c>
      <c r="L1723" t="s">
        <v>15</v>
      </c>
      <c r="M1723">
        <v>0.25005459525329699</v>
      </c>
      <c r="N1723" t="s">
        <v>19</v>
      </c>
      <c r="O1723">
        <v>7.2619999999999996</v>
      </c>
    </row>
    <row r="1724" spans="1:15" x14ac:dyDescent="0.25">
      <c r="A1724" s="1" t="s">
        <v>89</v>
      </c>
      <c r="B1724" t="s">
        <v>93</v>
      </c>
      <c r="C1724" t="str">
        <f>LOOKUP(A1724,'DATA SHEET'!$A$2:$A$253,'DATA SHEET'!$E$2:$E$253)</f>
        <v>20227888</v>
      </c>
      <c r="D1724">
        <f>LOOKUP(A1724,'DATA SHEET'!$A$2:$A$253,'DATA SHEET'!$G$2:$G$253)</f>
        <v>7.8000000000000007</v>
      </c>
      <c r="E1724" t="str">
        <f>LOOKUP($A1724,'DATA SHEET'!$A$2:$A$253,'DATA SHEET'!$H$2:$H$253)</f>
        <v>43.182620</v>
      </c>
      <c r="F1724" t="str">
        <f>LOOKUP($A1724,'DATA SHEET'!$A$2:$A$253,'DATA SHEET'!$I$2:$I$253)</f>
        <v xml:space="preserve"> -79.245815</v>
      </c>
      <c r="G1724">
        <f>LOOKUP($A1724,'DATA SHEET'!$A$2:$A$253,'DATA SHEET'!$J$2:$J$253)</f>
        <v>18</v>
      </c>
      <c r="H1724" t="str">
        <f>LOOKUP($A1724,'DATA SHEET'!$A$2:$A$253,'DATA SHEET'!$K$2:$K$253)</f>
        <v>Sunny</v>
      </c>
      <c r="I1724" t="str">
        <f>LOOKUP($A1724,'DATA SHEET'!$A$2:$A$253,'DATA SHEET'!$T$2:$T$253)</f>
        <v>SMALL</v>
      </c>
      <c r="J1724" t="str">
        <f>LOOKUP($A1724,'DATA SHEET'!$A$2:$A$253,'DATA SHEET'!$R$2:$R$253)</f>
        <v>YES</v>
      </c>
      <c r="K1724" t="str">
        <f>LOOKUP($A1724,'DATA SHEET'!$A$2:$A$253,'DATA SHEET'!$O$2:$O$253)</f>
        <v>Green Area</v>
      </c>
      <c r="L1724" t="s">
        <v>15</v>
      </c>
      <c r="M1724">
        <v>0.25005459525329699</v>
      </c>
      <c r="N1724" t="s">
        <v>19</v>
      </c>
      <c r="O1724">
        <v>1.504</v>
      </c>
    </row>
    <row r="1725" spans="1:15" x14ac:dyDescent="0.25">
      <c r="A1725" s="1" t="s">
        <v>89</v>
      </c>
      <c r="B1725" t="s">
        <v>93</v>
      </c>
      <c r="C1725" t="str">
        <f>LOOKUP(A1725,'DATA SHEET'!$A$2:$A$253,'DATA SHEET'!$E$2:$E$253)</f>
        <v>20227888</v>
      </c>
      <c r="D1725">
        <f>LOOKUP(A1725,'DATA SHEET'!$A$2:$A$253,'DATA SHEET'!$G$2:$G$253)</f>
        <v>7.8000000000000007</v>
      </c>
      <c r="E1725" t="str">
        <f>LOOKUP($A1725,'DATA SHEET'!$A$2:$A$253,'DATA SHEET'!$H$2:$H$253)</f>
        <v>43.182620</v>
      </c>
      <c r="F1725" t="str">
        <f>LOOKUP($A1725,'DATA SHEET'!$A$2:$A$253,'DATA SHEET'!$I$2:$I$253)</f>
        <v xml:space="preserve"> -79.245815</v>
      </c>
      <c r="G1725">
        <f>LOOKUP($A1725,'DATA SHEET'!$A$2:$A$253,'DATA SHEET'!$J$2:$J$253)</f>
        <v>18</v>
      </c>
      <c r="H1725" t="str">
        <f>LOOKUP($A1725,'DATA SHEET'!$A$2:$A$253,'DATA SHEET'!$K$2:$K$253)</f>
        <v>Sunny</v>
      </c>
      <c r="I1725" t="str">
        <f>LOOKUP($A1725,'DATA SHEET'!$A$2:$A$253,'DATA SHEET'!$T$2:$T$253)</f>
        <v>SMALL</v>
      </c>
      <c r="J1725" t="str">
        <f>LOOKUP($A1725,'DATA SHEET'!$A$2:$A$253,'DATA SHEET'!$R$2:$R$253)</f>
        <v>YES</v>
      </c>
      <c r="K1725" t="str">
        <f>LOOKUP($A1725,'DATA SHEET'!$A$2:$A$253,'DATA SHEET'!$O$2:$O$253)</f>
        <v>Green Area</v>
      </c>
      <c r="L1725" t="s">
        <v>15</v>
      </c>
      <c r="M1725">
        <v>0.25005459525329699</v>
      </c>
      <c r="N1725" t="s">
        <v>19</v>
      </c>
      <c r="O1725">
        <v>0.753</v>
      </c>
    </row>
    <row r="1726" spans="1:15" x14ac:dyDescent="0.25">
      <c r="A1726" s="1" t="s">
        <v>89</v>
      </c>
      <c r="B1726" t="s">
        <v>93</v>
      </c>
      <c r="C1726" t="str">
        <f>LOOKUP(A1726,'DATA SHEET'!$A$2:$A$253,'DATA SHEET'!$E$2:$E$253)</f>
        <v>20227888</v>
      </c>
      <c r="D1726">
        <f>LOOKUP(A1726,'DATA SHEET'!$A$2:$A$253,'DATA SHEET'!$G$2:$G$253)</f>
        <v>7.8000000000000007</v>
      </c>
      <c r="E1726" t="str">
        <f>LOOKUP($A1726,'DATA SHEET'!$A$2:$A$253,'DATA SHEET'!$H$2:$H$253)</f>
        <v>43.182620</v>
      </c>
      <c r="F1726" t="str">
        <f>LOOKUP($A1726,'DATA SHEET'!$A$2:$A$253,'DATA SHEET'!$I$2:$I$253)</f>
        <v xml:space="preserve"> -79.245815</v>
      </c>
      <c r="G1726">
        <f>LOOKUP($A1726,'DATA SHEET'!$A$2:$A$253,'DATA SHEET'!$J$2:$J$253)</f>
        <v>18</v>
      </c>
      <c r="H1726" t="str">
        <f>LOOKUP($A1726,'DATA SHEET'!$A$2:$A$253,'DATA SHEET'!$K$2:$K$253)</f>
        <v>Sunny</v>
      </c>
      <c r="I1726" t="str">
        <f>LOOKUP($A1726,'DATA SHEET'!$A$2:$A$253,'DATA SHEET'!$T$2:$T$253)</f>
        <v>SMALL</v>
      </c>
      <c r="J1726" t="str">
        <f>LOOKUP($A1726,'DATA SHEET'!$A$2:$A$253,'DATA SHEET'!$R$2:$R$253)</f>
        <v>YES</v>
      </c>
      <c r="K1726" t="str">
        <f>LOOKUP($A1726,'DATA SHEET'!$A$2:$A$253,'DATA SHEET'!$O$2:$O$253)</f>
        <v>Green Area</v>
      </c>
      <c r="L1726" t="s">
        <v>15</v>
      </c>
      <c r="M1726">
        <v>0.25005459525329699</v>
      </c>
      <c r="N1726" t="s">
        <v>19</v>
      </c>
      <c r="O1726">
        <v>2.2480000000000002</v>
      </c>
    </row>
    <row r="1727" spans="1:15" x14ac:dyDescent="0.25">
      <c r="A1727" s="1" t="s">
        <v>89</v>
      </c>
      <c r="B1727" t="s">
        <v>93</v>
      </c>
      <c r="C1727" t="str">
        <f>LOOKUP(A1727,'DATA SHEET'!$A$2:$A$253,'DATA SHEET'!$E$2:$E$253)</f>
        <v>20227888</v>
      </c>
      <c r="D1727">
        <f>LOOKUP(A1727,'DATA SHEET'!$A$2:$A$253,'DATA SHEET'!$G$2:$G$253)</f>
        <v>7.8000000000000007</v>
      </c>
      <c r="E1727" t="str">
        <f>LOOKUP($A1727,'DATA SHEET'!$A$2:$A$253,'DATA SHEET'!$H$2:$H$253)</f>
        <v>43.182620</v>
      </c>
      <c r="F1727" t="str">
        <f>LOOKUP($A1727,'DATA SHEET'!$A$2:$A$253,'DATA SHEET'!$I$2:$I$253)</f>
        <v xml:space="preserve"> -79.245815</v>
      </c>
      <c r="G1727">
        <f>LOOKUP($A1727,'DATA SHEET'!$A$2:$A$253,'DATA SHEET'!$J$2:$J$253)</f>
        <v>18</v>
      </c>
      <c r="H1727" t="str">
        <f>LOOKUP($A1727,'DATA SHEET'!$A$2:$A$253,'DATA SHEET'!$K$2:$K$253)</f>
        <v>Sunny</v>
      </c>
      <c r="I1727" t="str">
        <f>LOOKUP($A1727,'DATA SHEET'!$A$2:$A$253,'DATA SHEET'!$T$2:$T$253)</f>
        <v>SMALL</v>
      </c>
      <c r="J1727" t="str">
        <f>LOOKUP($A1727,'DATA SHEET'!$A$2:$A$253,'DATA SHEET'!$R$2:$R$253)</f>
        <v>YES</v>
      </c>
      <c r="K1727" t="str">
        <f>LOOKUP($A1727,'DATA SHEET'!$A$2:$A$253,'DATA SHEET'!$O$2:$O$253)</f>
        <v>Green Area</v>
      </c>
      <c r="L1727" t="s">
        <v>15</v>
      </c>
      <c r="M1727">
        <v>0.25005459525329699</v>
      </c>
      <c r="N1727" t="s">
        <v>19</v>
      </c>
      <c r="O1727">
        <v>1.885</v>
      </c>
    </row>
    <row r="1728" spans="1:15" x14ac:dyDescent="0.25">
      <c r="A1728" s="1" t="s">
        <v>89</v>
      </c>
      <c r="B1728" t="s">
        <v>93</v>
      </c>
      <c r="C1728" t="str">
        <f>LOOKUP(A1728,'DATA SHEET'!$A$2:$A$253,'DATA SHEET'!$E$2:$E$253)</f>
        <v>20227888</v>
      </c>
      <c r="D1728">
        <f>LOOKUP(A1728,'DATA SHEET'!$A$2:$A$253,'DATA SHEET'!$G$2:$G$253)</f>
        <v>7.8000000000000007</v>
      </c>
      <c r="E1728" t="str">
        <f>LOOKUP($A1728,'DATA SHEET'!$A$2:$A$253,'DATA SHEET'!$H$2:$H$253)</f>
        <v>43.182620</v>
      </c>
      <c r="F1728" t="str">
        <f>LOOKUP($A1728,'DATA SHEET'!$A$2:$A$253,'DATA SHEET'!$I$2:$I$253)</f>
        <v xml:space="preserve"> -79.245815</v>
      </c>
      <c r="G1728">
        <f>LOOKUP($A1728,'DATA SHEET'!$A$2:$A$253,'DATA SHEET'!$J$2:$J$253)</f>
        <v>18</v>
      </c>
      <c r="H1728" t="str">
        <f>LOOKUP($A1728,'DATA SHEET'!$A$2:$A$253,'DATA SHEET'!$K$2:$K$253)</f>
        <v>Sunny</v>
      </c>
      <c r="I1728" t="str">
        <f>LOOKUP($A1728,'DATA SHEET'!$A$2:$A$253,'DATA SHEET'!$T$2:$T$253)</f>
        <v>SMALL</v>
      </c>
      <c r="J1728" t="str">
        <f>LOOKUP($A1728,'DATA SHEET'!$A$2:$A$253,'DATA SHEET'!$R$2:$R$253)</f>
        <v>YES</v>
      </c>
      <c r="K1728" t="str">
        <f>LOOKUP($A1728,'DATA SHEET'!$A$2:$A$253,'DATA SHEET'!$O$2:$O$253)</f>
        <v>Green Area</v>
      </c>
      <c r="L1728" t="s">
        <v>15</v>
      </c>
      <c r="M1728">
        <v>0.25005459525329699</v>
      </c>
      <c r="N1728" t="s">
        <v>19</v>
      </c>
      <c r="O1728">
        <v>3.4969999999999999</v>
      </c>
    </row>
    <row r="1729" spans="1:15" x14ac:dyDescent="0.25">
      <c r="A1729" s="1" t="s">
        <v>89</v>
      </c>
      <c r="B1729" t="s">
        <v>93</v>
      </c>
      <c r="C1729" t="str">
        <f>LOOKUP(A1729,'DATA SHEET'!$A$2:$A$253,'DATA SHEET'!$E$2:$E$253)</f>
        <v>20227888</v>
      </c>
      <c r="D1729">
        <f>LOOKUP(A1729,'DATA SHEET'!$A$2:$A$253,'DATA SHEET'!$G$2:$G$253)</f>
        <v>7.8000000000000007</v>
      </c>
      <c r="E1729" t="str">
        <f>LOOKUP($A1729,'DATA SHEET'!$A$2:$A$253,'DATA SHEET'!$H$2:$H$253)</f>
        <v>43.182620</v>
      </c>
      <c r="F1729" t="str">
        <f>LOOKUP($A1729,'DATA SHEET'!$A$2:$A$253,'DATA SHEET'!$I$2:$I$253)</f>
        <v xml:space="preserve"> -79.245815</v>
      </c>
      <c r="G1729">
        <f>LOOKUP($A1729,'DATA SHEET'!$A$2:$A$253,'DATA SHEET'!$J$2:$J$253)</f>
        <v>18</v>
      </c>
      <c r="H1729" t="str">
        <f>LOOKUP($A1729,'DATA SHEET'!$A$2:$A$253,'DATA SHEET'!$K$2:$K$253)</f>
        <v>Sunny</v>
      </c>
      <c r="I1729" t="str">
        <f>LOOKUP($A1729,'DATA SHEET'!$A$2:$A$253,'DATA SHEET'!$T$2:$T$253)</f>
        <v>SMALL</v>
      </c>
      <c r="J1729" t="str">
        <f>LOOKUP($A1729,'DATA SHEET'!$A$2:$A$253,'DATA SHEET'!$R$2:$R$253)</f>
        <v>YES</v>
      </c>
      <c r="K1729" t="str">
        <f>LOOKUP($A1729,'DATA SHEET'!$A$2:$A$253,'DATA SHEET'!$O$2:$O$253)</f>
        <v>Green Area</v>
      </c>
      <c r="L1729" t="s">
        <v>15</v>
      </c>
      <c r="M1729">
        <v>0.25005459525329699</v>
      </c>
      <c r="N1729" t="s">
        <v>19</v>
      </c>
      <c r="O1729">
        <v>0.76300000000000001</v>
      </c>
    </row>
    <row r="1730" spans="1:15" x14ac:dyDescent="0.25">
      <c r="A1730" s="1" t="s">
        <v>89</v>
      </c>
      <c r="B1730" t="s">
        <v>93</v>
      </c>
      <c r="C1730" t="str">
        <f>LOOKUP(A1730,'DATA SHEET'!$A$2:$A$253,'DATA SHEET'!$E$2:$E$253)</f>
        <v>20227888</v>
      </c>
      <c r="D1730">
        <f>LOOKUP(A1730,'DATA SHEET'!$A$2:$A$253,'DATA SHEET'!$G$2:$G$253)</f>
        <v>7.8000000000000007</v>
      </c>
      <c r="E1730" t="str">
        <f>LOOKUP($A1730,'DATA SHEET'!$A$2:$A$253,'DATA SHEET'!$H$2:$H$253)</f>
        <v>43.182620</v>
      </c>
      <c r="F1730" t="str">
        <f>LOOKUP($A1730,'DATA SHEET'!$A$2:$A$253,'DATA SHEET'!$I$2:$I$253)</f>
        <v xml:space="preserve"> -79.245815</v>
      </c>
      <c r="G1730">
        <f>LOOKUP($A1730,'DATA SHEET'!$A$2:$A$253,'DATA SHEET'!$J$2:$J$253)</f>
        <v>18</v>
      </c>
      <c r="H1730" t="str">
        <f>LOOKUP($A1730,'DATA SHEET'!$A$2:$A$253,'DATA SHEET'!$K$2:$K$253)</f>
        <v>Sunny</v>
      </c>
      <c r="I1730" t="str">
        <f>LOOKUP($A1730,'DATA SHEET'!$A$2:$A$253,'DATA SHEET'!$T$2:$T$253)</f>
        <v>SMALL</v>
      </c>
      <c r="J1730" t="str">
        <f>LOOKUP($A1730,'DATA SHEET'!$A$2:$A$253,'DATA SHEET'!$R$2:$R$253)</f>
        <v>YES</v>
      </c>
      <c r="K1730" t="str">
        <f>LOOKUP($A1730,'DATA SHEET'!$A$2:$A$253,'DATA SHEET'!$O$2:$O$253)</f>
        <v>Green Area</v>
      </c>
      <c r="L1730" t="s">
        <v>15</v>
      </c>
      <c r="M1730">
        <v>0.25005459525329699</v>
      </c>
      <c r="N1730" t="s">
        <v>19</v>
      </c>
      <c r="O1730">
        <v>1.998</v>
      </c>
    </row>
    <row r="1731" spans="1:15" x14ac:dyDescent="0.25">
      <c r="A1731" s="1" t="s">
        <v>89</v>
      </c>
      <c r="B1731" t="s">
        <v>93</v>
      </c>
      <c r="C1731" t="str">
        <f>LOOKUP(A1731,'DATA SHEET'!$A$2:$A$253,'DATA SHEET'!$E$2:$E$253)</f>
        <v>20227888</v>
      </c>
      <c r="D1731">
        <f>LOOKUP(A1731,'DATA SHEET'!$A$2:$A$253,'DATA SHEET'!$G$2:$G$253)</f>
        <v>7.8000000000000007</v>
      </c>
      <c r="E1731" t="str">
        <f>LOOKUP($A1731,'DATA SHEET'!$A$2:$A$253,'DATA SHEET'!$H$2:$H$253)</f>
        <v>43.182620</v>
      </c>
      <c r="F1731" t="str">
        <f>LOOKUP($A1731,'DATA SHEET'!$A$2:$A$253,'DATA SHEET'!$I$2:$I$253)</f>
        <v xml:space="preserve"> -79.245815</v>
      </c>
      <c r="G1731">
        <f>LOOKUP($A1731,'DATA SHEET'!$A$2:$A$253,'DATA SHEET'!$J$2:$J$253)</f>
        <v>18</v>
      </c>
      <c r="H1731" t="str">
        <f>LOOKUP($A1731,'DATA SHEET'!$A$2:$A$253,'DATA SHEET'!$K$2:$K$253)</f>
        <v>Sunny</v>
      </c>
      <c r="I1731" t="str">
        <f>LOOKUP($A1731,'DATA SHEET'!$A$2:$A$253,'DATA SHEET'!$T$2:$T$253)</f>
        <v>SMALL</v>
      </c>
      <c r="J1731" t="str">
        <f>LOOKUP($A1731,'DATA SHEET'!$A$2:$A$253,'DATA SHEET'!$R$2:$R$253)</f>
        <v>YES</v>
      </c>
      <c r="K1731" t="str">
        <f>LOOKUP($A1731,'DATA SHEET'!$A$2:$A$253,'DATA SHEET'!$O$2:$O$253)</f>
        <v>Green Area</v>
      </c>
      <c r="L1731" t="s">
        <v>15</v>
      </c>
      <c r="M1731">
        <v>0.25005459525329699</v>
      </c>
      <c r="N1731" t="s">
        <v>19</v>
      </c>
      <c r="O1731">
        <v>0.75600000000000001</v>
      </c>
    </row>
    <row r="1732" spans="1:15" x14ac:dyDescent="0.25">
      <c r="A1732" s="1" t="s">
        <v>89</v>
      </c>
      <c r="B1732" t="s">
        <v>93</v>
      </c>
      <c r="C1732" t="str">
        <f>LOOKUP(A1732,'DATA SHEET'!$A$2:$A$253,'DATA SHEET'!$E$2:$E$253)</f>
        <v>20227888</v>
      </c>
      <c r="D1732">
        <f>LOOKUP(A1732,'DATA SHEET'!$A$2:$A$253,'DATA SHEET'!$G$2:$G$253)</f>
        <v>7.8000000000000007</v>
      </c>
      <c r="E1732" t="str">
        <f>LOOKUP($A1732,'DATA SHEET'!$A$2:$A$253,'DATA SHEET'!$H$2:$H$253)</f>
        <v>43.182620</v>
      </c>
      <c r="F1732" t="str">
        <f>LOOKUP($A1732,'DATA SHEET'!$A$2:$A$253,'DATA SHEET'!$I$2:$I$253)</f>
        <v xml:space="preserve"> -79.245815</v>
      </c>
      <c r="G1732">
        <f>LOOKUP($A1732,'DATA SHEET'!$A$2:$A$253,'DATA SHEET'!$J$2:$J$253)</f>
        <v>18</v>
      </c>
      <c r="H1732" t="str">
        <f>LOOKUP($A1732,'DATA SHEET'!$A$2:$A$253,'DATA SHEET'!$K$2:$K$253)</f>
        <v>Sunny</v>
      </c>
      <c r="I1732" t="str">
        <f>LOOKUP($A1732,'DATA SHEET'!$A$2:$A$253,'DATA SHEET'!$T$2:$T$253)</f>
        <v>SMALL</v>
      </c>
      <c r="J1732" t="str">
        <f>LOOKUP($A1732,'DATA SHEET'!$A$2:$A$253,'DATA SHEET'!$R$2:$R$253)</f>
        <v>YES</v>
      </c>
      <c r="K1732" t="str">
        <f>LOOKUP($A1732,'DATA SHEET'!$A$2:$A$253,'DATA SHEET'!$O$2:$O$253)</f>
        <v>Green Area</v>
      </c>
      <c r="L1732" t="s">
        <v>15</v>
      </c>
      <c r="M1732">
        <v>0.25005459525329699</v>
      </c>
      <c r="N1732" t="s">
        <v>19</v>
      </c>
      <c r="O1732">
        <v>0.753</v>
      </c>
    </row>
    <row r="1733" spans="1:15" x14ac:dyDescent="0.25">
      <c r="A1733" s="1" t="s">
        <v>89</v>
      </c>
      <c r="B1733" t="s">
        <v>93</v>
      </c>
      <c r="C1733" t="str">
        <f>LOOKUP(A1733,'DATA SHEET'!$A$2:$A$253,'DATA SHEET'!$E$2:$E$253)</f>
        <v>20227888</v>
      </c>
      <c r="D1733">
        <f>LOOKUP(A1733,'DATA SHEET'!$A$2:$A$253,'DATA SHEET'!$G$2:$G$253)</f>
        <v>7.8000000000000007</v>
      </c>
      <c r="E1733" t="str">
        <f>LOOKUP($A1733,'DATA SHEET'!$A$2:$A$253,'DATA SHEET'!$H$2:$H$253)</f>
        <v>43.182620</v>
      </c>
      <c r="F1733" t="str">
        <f>LOOKUP($A1733,'DATA SHEET'!$A$2:$A$253,'DATA SHEET'!$I$2:$I$253)</f>
        <v xml:space="preserve"> -79.245815</v>
      </c>
      <c r="G1733">
        <f>LOOKUP($A1733,'DATA SHEET'!$A$2:$A$253,'DATA SHEET'!$J$2:$J$253)</f>
        <v>18</v>
      </c>
      <c r="H1733" t="str">
        <f>LOOKUP($A1733,'DATA SHEET'!$A$2:$A$253,'DATA SHEET'!$K$2:$K$253)</f>
        <v>Sunny</v>
      </c>
      <c r="I1733" t="str">
        <f>LOOKUP($A1733,'DATA SHEET'!$A$2:$A$253,'DATA SHEET'!$T$2:$T$253)</f>
        <v>SMALL</v>
      </c>
      <c r="J1733" t="str">
        <f>LOOKUP($A1733,'DATA SHEET'!$A$2:$A$253,'DATA SHEET'!$R$2:$R$253)</f>
        <v>YES</v>
      </c>
      <c r="K1733" t="str">
        <f>LOOKUP($A1733,'DATA SHEET'!$A$2:$A$253,'DATA SHEET'!$O$2:$O$253)</f>
        <v>Green Area</v>
      </c>
      <c r="L1733" t="s">
        <v>15</v>
      </c>
      <c r="M1733">
        <v>0.25005459525329699</v>
      </c>
      <c r="N1733" t="s">
        <v>16</v>
      </c>
      <c r="O1733">
        <v>0.748</v>
      </c>
    </row>
    <row r="1734" spans="1:15" x14ac:dyDescent="0.25">
      <c r="A1734" s="1" t="s">
        <v>89</v>
      </c>
      <c r="B1734" t="s">
        <v>93</v>
      </c>
      <c r="C1734" t="str">
        <f>LOOKUP(A1734,'DATA SHEET'!$A$2:$A$253,'DATA SHEET'!$E$2:$E$253)</f>
        <v>20227888</v>
      </c>
      <c r="D1734">
        <f>LOOKUP(A1734,'DATA SHEET'!$A$2:$A$253,'DATA SHEET'!$G$2:$G$253)</f>
        <v>7.8000000000000007</v>
      </c>
      <c r="E1734" t="str">
        <f>LOOKUP($A1734,'DATA SHEET'!$A$2:$A$253,'DATA SHEET'!$H$2:$H$253)</f>
        <v>43.182620</v>
      </c>
      <c r="F1734" t="str">
        <f>LOOKUP($A1734,'DATA SHEET'!$A$2:$A$253,'DATA SHEET'!$I$2:$I$253)</f>
        <v xml:space="preserve"> -79.245815</v>
      </c>
      <c r="G1734">
        <f>LOOKUP($A1734,'DATA SHEET'!$A$2:$A$253,'DATA SHEET'!$J$2:$J$253)</f>
        <v>18</v>
      </c>
      <c r="H1734" t="str">
        <f>LOOKUP($A1734,'DATA SHEET'!$A$2:$A$253,'DATA SHEET'!$K$2:$K$253)</f>
        <v>Sunny</v>
      </c>
      <c r="I1734" t="str">
        <f>LOOKUP($A1734,'DATA SHEET'!$A$2:$A$253,'DATA SHEET'!$T$2:$T$253)</f>
        <v>SMALL</v>
      </c>
      <c r="J1734" t="str">
        <f>LOOKUP($A1734,'DATA SHEET'!$A$2:$A$253,'DATA SHEET'!$R$2:$R$253)</f>
        <v>YES</v>
      </c>
      <c r="K1734" t="str">
        <f>LOOKUP($A1734,'DATA SHEET'!$A$2:$A$253,'DATA SHEET'!$O$2:$O$253)</f>
        <v>Green Area</v>
      </c>
      <c r="L1734" t="s">
        <v>15</v>
      </c>
      <c r="M1734">
        <v>0.25005459525329699</v>
      </c>
      <c r="N1734" t="s">
        <v>16</v>
      </c>
      <c r="O1734">
        <v>2.2570000000000001</v>
      </c>
    </row>
    <row r="1735" spans="1:15" x14ac:dyDescent="0.25">
      <c r="A1735" s="1" t="s">
        <v>89</v>
      </c>
      <c r="B1735" t="s">
        <v>93</v>
      </c>
      <c r="C1735" t="str">
        <f>LOOKUP(A1735,'DATA SHEET'!$A$2:$A$253,'DATA SHEET'!$E$2:$E$253)</f>
        <v>20227888</v>
      </c>
      <c r="D1735">
        <f>LOOKUP(A1735,'DATA SHEET'!$A$2:$A$253,'DATA SHEET'!$G$2:$G$253)</f>
        <v>7.8000000000000007</v>
      </c>
      <c r="E1735" t="str">
        <f>LOOKUP($A1735,'DATA SHEET'!$A$2:$A$253,'DATA SHEET'!$H$2:$H$253)</f>
        <v>43.182620</v>
      </c>
      <c r="F1735" t="str">
        <f>LOOKUP($A1735,'DATA SHEET'!$A$2:$A$253,'DATA SHEET'!$I$2:$I$253)</f>
        <v xml:space="preserve"> -79.245815</v>
      </c>
      <c r="G1735">
        <f>LOOKUP($A1735,'DATA SHEET'!$A$2:$A$253,'DATA SHEET'!$J$2:$J$253)</f>
        <v>18</v>
      </c>
      <c r="H1735" t="str">
        <f>LOOKUP($A1735,'DATA SHEET'!$A$2:$A$253,'DATA SHEET'!$K$2:$K$253)</f>
        <v>Sunny</v>
      </c>
      <c r="I1735" t="str">
        <f>LOOKUP($A1735,'DATA SHEET'!$A$2:$A$253,'DATA SHEET'!$T$2:$T$253)</f>
        <v>SMALL</v>
      </c>
      <c r="J1735" t="str">
        <f>LOOKUP($A1735,'DATA SHEET'!$A$2:$A$253,'DATA SHEET'!$R$2:$R$253)</f>
        <v>YES</v>
      </c>
      <c r="K1735" t="str">
        <f>LOOKUP($A1735,'DATA SHEET'!$A$2:$A$253,'DATA SHEET'!$O$2:$O$253)</f>
        <v>Green Area</v>
      </c>
      <c r="L1735" t="s">
        <v>15</v>
      </c>
      <c r="M1735">
        <v>0.25005459525329699</v>
      </c>
      <c r="N1735" t="s">
        <v>16</v>
      </c>
      <c r="O1735">
        <v>2.254</v>
      </c>
    </row>
    <row r="1736" spans="1:15" x14ac:dyDescent="0.25">
      <c r="A1736" s="1" t="s">
        <v>89</v>
      </c>
      <c r="B1736" t="s">
        <v>93</v>
      </c>
      <c r="C1736" t="str">
        <f>LOOKUP(A1736,'DATA SHEET'!$A$2:$A$253,'DATA SHEET'!$E$2:$E$253)</f>
        <v>20227888</v>
      </c>
      <c r="D1736">
        <f>LOOKUP(A1736,'DATA SHEET'!$A$2:$A$253,'DATA SHEET'!$G$2:$G$253)</f>
        <v>7.8000000000000007</v>
      </c>
      <c r="E1736" t="str">
        <f>LOOKUP($A1736,'DATA SHEET'!$A$2:$A$253,'DATA SHEET'!$H$2:$H$253)</f>
        <v>43.182620</v>
      </c>
      <c r="F1736" t="str">
        <f>LOOKUP($A1736,'DATA SHEET'!$A$2:$A$253,'DATA SHEET'!$I$2:$I$253)</f>
        <v xml:space="preserve"> -79.245815</v>
      </c>
      <c r="G1736">
        <f>LOOKUP($A1736,'DATA SHEET'!$A$2:$A$253,'DATA SHEET'!$J$2:$J$253)</f>
        <v>18</v>
      </c>
      <c r="H1736" t="str">
        <f>LOOKUP($A1736,'DATA SHEET'!$A$2:$A$253,'DATA SHEET'!$K$2:$K$253)</f>
        <v>Sunny</v>
      </c>
      <c r="I1736" t="str">
        <f>LOOKUP($A1736,'DATA SHEET'!$A$2:$A$253,'DATA SHEET'!$T$2:$T$253)</f>
        <v>SMALL</v>
      </c>
      <c r="J1736" t="str">
        <f>LOOKUP($A1736,'DATA SHEET'!$A$2:$A$253,'DATA SHEET'!$R$2:$R$253)</f>
        <v>YES</v>
      </c>
      <c r="K1736" t="str">
        <f>LOOKUP($A1736,'DATA SHEET'!$A$2:$A$253,'DATA SHEET'!$O$2:$O$253)</f>
        <v>Green Area</v>
      </c>
      <c r="L1736" t="s">
        <v>15</v>
      </c>
      <c r="M1736">
        <v>0.25005459525329699</v>
      </c>
      <c r="N1736" t="s">
        <v>16</v>
      </c>
      <c r="O1736">
        <v>0.24099999999999999</v>
      </c>
    </row>
    <row r="1737" spans="1:15" x14ac:dyDescent="0.25">
      <c r="A1737" s="1" t="s">
        <v>89</v>
      </c>
      <c r="B1737" t="s">
        <v>93</v>
      </c>
      <c r="C1737" t="str">
        <f>LOOKUP(A1737,'DATA SHEET'!$A$2:$A$253,'DATA SHEET'!$E$2:$E$253)</f>
        <v>20227888</v>
      </c>
      <c r="D1737">
        <f>LOOKUP(A1737,'DATA SHEET'!$A$2:$A$253,'DATA SHEET'!$G$2:$G$253)</f>
        <v>7.8000000000000007</v>
      </c>
      <c r="E1737" t="str">
        <f>LOOKUP($A1737,'DATA SHEET'!$A$2:$A$253,'DATA SHEET'!$H$2:$H$253)</f>
        <v>43.182620</v>
      </c>
      <c r="F1737" t="str">
        <f>LOOKUP($A1737,'DATA SHEET'!$A$2:$A$253,'DATA SHEET'!$I$2:$I$253)</f>
        <v xml:space="preserve"> -79.245815</v>
      </c>
      <c r="G1737">
        <f>LOOKUP($A1737,'DATA SHEET'!$A$2:$A$253,'DATA SHEET'!$J$2:$J$253)</f>
        <v>18</v>
      </c>
      <c r="H1737" t="str">
        <f>LOOKUP($A1737,'DATA SHEET'!$A$2:$A$253,'DATA SHEET'!$K$2:$K$253)</f>
        <v>Sunny</v>
      </c>
      <c r="I1737" t="str">
        <f>LOOKUP($A1737,'DATA SHEET'!$A$2:$A$253,'DATA SHEET'!$T$2:$T$253)</f>
        <v>SMALL</v>
      </c>
      <c r="J1737" t="str">
        <f>LOOKUP($A1737,'DATA SHEET'!$A$2:$A$253,'DATA SHEET'!$R$2:$R$253)</f>
        <v>YES</v>
      </c>
      <c r="K1737" t="str">
        <f>LOOKUP($A1737,'DATA SHEET'!$A$2:$A$253,'DATA SHEET'!$O$2:$O$253)</f>
        <v>Green Area</v>
      </c>
      <c r="L1737" t="s">
        <v>15</v>
      </c>
      <c r="M1737">
        <v>0.25005459525329699</v>
      </c>
      <c r="N1737" t="s">
        <v>16</v>
      </c>
      <c r="O1737">
        <v>1.2490000000000001</v>
      </c>
    </row>
    <row r="1738" spans="1:15" x14ac:dyDescent="0.25">
      <c r="A1738" s="1" t="s">
        <v>89</v>
      </c>
      <c r="B1738" t="s">
        <v>93</v>
      </c>
      <c r="C1738" t="str">
        <f>LOOKUP(A1738,'DATA SHEET'!$A$2:$A$253,'DATA SHEET'!$E$2:$E$253)</f>
        <v>20227888</v>
      </c>
      <c r="D1738">
        <f>LOOKUP(A1738,'DATA SHEET'!$A$2:$A$253,'DATA SHEET'!$G$2:$G$253)</f>
        <v>7.8000000000000007</v>
      </c>
      <c r="E1738" t="str">
        <f>LOOKUP($A1738,'DATA SHEET'!$A$2:$A$253,'DATA SHEET'!$H$2:$H$253)</f>
        <v>43.182620</v>
      </c>
      <c r="F1738" t="str">
        <f>LOOKUP($A1738,'DATA SHEET'!$A$2:$A$253,'DATA SHEET'!$I$2:$I$253)</f>
        <v xml:space="preserve"> -79.245815</v>
      </c>
      <c r="G1738">
        <f>LOOKUP($A1738,'DATA SHEET'!$A$2:$A$253,'DATA SHEET'!$J$2:$J$253)</f>
        <v>18</v>
      </c>
      <c r="H1738" t="str">
        <f>LOOKUP($A1738,'DATA SHEET'!$A$2:$A$253,'DATA SHEET'!$K$2:$K$253)</f>
        <v>Sunny</v>
      </c>
      <c r="I1738" t="str">
        <f>LOOKUP($A1738,'DATA SHEET'!$A$2:$A$253,'DATA SHEET'!$T$2:$T$253)</f>
        <v>SMALL</v>
      </c>
      <c r="J1738" t="str">
        <f>LOOKUP($A1738,'DATA SHEET'!$A$2:$A$253,'DATA SHEET'!$R$2:$R$253)</f>
        <v>YES</v>
      </c>
      <c r="K1738" t="str">
        <f>LOOKUP($A1738,'DATA SHEET'!$A$2:$A$253,'DATA SHEET'!$O$2:$O$253)</f>
        <v>Green Area</v>
      </c>
      <c r="L1738" t="s">
        <v>15</v>
      </c>
      <c r="M1738">
        <v>0.25005459525329699</v>
      </c>
      <c r="N1738" t="s">
        <v>16</v>
      </c>
      <c r="O1738">
        <v>4.2409999999999997</v>
      </c>
    </row>
    <row r="1739" spans="1:15" x14ac:dyDescent="0.25">
      <c r="A1739" s="1" t="s">
        <v>89</v>
      </c>
      <c r="B1739" t="s">
        <v>93</v>
      </c>
      <c r="C1739" t="str">
        <f>LOOKUP(A1739,'DATA SHEET'!$A$2:$A$253,'DATA SHEET'!$E$2:$E$253)</f>
        <v>20227888</v>
      </c>
      <c r="D1739">
        <f>LOOKUP(A1739,'DATA SHEET'!$A$2:$A$253,'DATA SHEET'!$G$2:$G$253)</f>
        <v>7.8000000000000007</v>
      </c>
      <c r="E1739" t="str">
        <f>LOOKUP($A1739,'DATA SHEET'!$A$2:$A$253,'DATA SHEET'!$H$2:$H$253)</f>
        <v>43.182620</v>
      </c>
      <c r="F1739" t="str">
        <f>LOOKUP($A1739,'DATA SHEET'!$A$2:$A$253,'DATA SHEET'!$I$2:$I$253)</f>
        <v xml:space="preserve"> -79.245815</v>
      </c>
      <c r="G1739">
        <f>LOOKUP($A1739,'DATA SHEET'!$A$2:$A$253,'DATA SHEET'!$J$2:$J$253)</f>
        <v>18</v>
      </c>
      <c r="H1739" t="str">
        <f>LOOKUP($A1739,'DATA SHEET'!$A$2:$A$253,'DATA SHEET'!$K$2:$K$253)</f>
        <v>Sunny</v>
      </c>
      <c r="I1739" t="str">
        <f>LOOKUP($A1739,'DATA SHEET'!$A$2:$A$253,'DATA SHEET'!$T$2:$T$253)</f>
        <v>SMALL</v>
      </c>
      <c r="J1739" t="str">
        <f>LOOKUP($A1739,'DATA SHEET'!$A$2:$A$253,'DATA SHEET'!$R$2:$R$253)</f>
        <v>YES</v>
      </c>
      <c r="K1739" t="str">
        <f>LOOKUP($A1739,'DATA SHEET'!$A$2:$A$253,'DATA SHEET'!$O$2:$O$253)</f>
        <v>Green Area</v>
      </c>
      <c r="L1739" t="s">
        <v>15</v>
      </c>
      <c r="M1739">
        <v>0.25005459525329699</v>
      </c>
      <c r="N1739" t="s">
        <v>16</v>
      </c>
      <c r="O1739">
        <v>5.7409999999999997</v>
      </c>
    </row>
    <row r="1740" spans="1:15" x14ac:dyDescent="0.25">
      <c r="A1740" s="1" t="s">
        <v>89</v>
      </c>
      <c r="B1740" t="s">
        <v>93</v>
      </c>
      <c r="C1740" t="str">
        <f>LOOKUP(A1740,'DATA SHEET'!$A$2:$A$253,'DATA SHEET'!$E$2:$E$253)</f>
        <v>20227888</v>
      </c>
      <c r="D1740">
        <f>LOOKUP(A1740,'DATA SHEET'!$A$2:$A$253,'DATA SHEET'!$G$2:$G$253)</f>
        <v>7.8000000000000007</v>
      </c>
      <c r="E1740" t="str">
        <f>LOOKUP($A1740,'DATA SHEET'!$A$2:$A$253,'DATA SHEET'!$H$2:$H$253)</f>
        <v>43.182620</v>
      </c>
      <c r="F1740" t="str">
        <f>LOOKUP($A1740,'DATA SHEET'!$A$2:$A$253,'DATA SHEET'!$I$2:$I$253)</f>
        <v xml:space="preserve"> -79.245815</v>
      </c>
      <c r="G1740">
        <f>LOOKUP($A1740,'DATA SHEET'!$A$2:$A$253,'DATA SHEET'!$J$2:$J$253)</f>
        <v>18</v>
      </c>
      <c r="H1740" t="str">
        <f>LOOKUP($A1740,'DATA SHEET'!$A$2:$A$253,'DATA SHEET'!$K$2:$K$253)</f>
        <v>Sunny</v>
      </c>
      <c r="I1740" t="str">
        <f>LOOKUP($A1740,'DATA SHEET'!$A$2:$A$253,'DATA SHEET'!$T$2:$T$253)</f>
        <v>SMALL</v>
      </c>
      <c r="J1740" t="str">
        <f>LOOKUP($A1740,'DATA SHEET'!$A$2:$A$253,'DATA SHEET'!$R$2:$R$253)</f>
        <v>YES</v>
      </c>
      <c r="K1740" t="str">
        <f>LOOKUP($A1740,'DATA SHEET'!$A$2:$A$253,'DATA SHEET'!$O$2:$O$253)</f>
        <v>Green Area</v>
      </c>
      <c r="L1740" t="s">
        <v>15</v>
      </c>
      <c r="M1740">
        <v>0.25005459525329699</v>
      </c>
      <c r="N1740" t="s">
        <v>16</v>
      </c>
      <c r="O1740">
        <v>7.7519999999999998</v>
      </c>
    </row>
    <row r="1741" spans="1:15" x14ac:dyDescent="0.25">
      <c r="A1741" s="1" t="s">
        <v>89</v>
      </c>
      <c r="B1741" t="s">
        <v>93</v>
      </c>
      <c r="C1741" t="str">
        <f>LOOKUP(A1741,'DATA SHEET'!$A$2:$A$253,'DATA SHEET'!$E$2:$E$253)</f>
        <v>20227888</v>
      </c>
      <c r="D1741">
        <f>LOOKUP(A1741,'DATA SHEET'!$A$2:$A$253,'DATA SHEET'!$G$2:$G$253)</f>
        <v>7.8000000000000007</v>
      </c>
      <c r="E1741" t="str">
        <f>LOOKUP($A1741,'DATA SHEET'!$A$2:$A$253,'DATA SHEET'!$H$2:$H$253)</f>
        <v>43.182620</v>
      </c>
      <c r="F1741" t="str">
        <f>LOOKUP($A1741,'DATA SHEET'!$A$2:$A$253,'DATA SHEET'!$I$2:$I$253)</f>
        <v xml:space="preserve"> -79.245815</v>
      </c>
      <c r="G1741">
        <f>LOOKUP($A1741,'DATA SHEET'!$A$2:$A$253,'DATA SHEET'!$J$2:$J$253)</f>
        <v>18</v>
      </c>
      <c r="H1741" t="str">
        <f>LOOKUP($A1741,'DATA SHEET'!$A$2:$A$253,'DATA SHEET'!$K$2:$K$253)</f>
        <v>Sunny</v>
      </c>
      <c r="I1741" t="str">
        <f>LOOKUP($A1741,'DATA SHEET'!$A$2:$A$253,'DATA SHEET'!$T$2:$T$253)</f>
        <v>SMALL</v>
      </c>
      <c r="J1741" t="str">
        <f>LOOKUP($A1741,'DATA SHEET'!$A$2:$A$253,'DATA SHEET'!$R$2:$R$253)</f>
        <v>YES</v>
      </c>
      <c r="K1741" t="str">
        <f>LOOKUP($A1741,'DATA SHEET'!$A$2:$A$253,'DATA SHEET'!$O$2:$O$253)</f>
        <v>Green Area</v>
      </c>
      <c r="L1741" t="s">
        <v>15</v>
      </c>
      <c r="M1741">
        <v>0.25005459525329699</v>
      </c>
      <c r="N1741" t="s">
        <v>16</v>
      </c>
      <c r="O1741">
        <v>0.25900000000000001</v>
      </c>
    </row>
    <row r="1742" spans="1:15" x14ac:dyDescent="0.25">
      <c r="A1742" s="1" t="s">
        <v>89</v>
      </c>
      <c r="B1742" t="s">
        <v>93</v>
      </c>
      <c r="C1742" t="str">
        <f>LOOKUP(A1742,'DATA SHEET'!$A$2:$A$253,'DATA SHEET'!$E$2:$E$253)</f>
        <v>20227888</v>
      </c>
      <c r="D1742">
        <f>LOOKUP(A1742,'DATA SHEET'!$A$2:$A$253,'DATA SHEET'!$G$2:$G$253)</f>
        <v>7.8000000000000007</v>
      </c>
      <c r="E1742" t="str">
        <f>LOOKUP($A1742,'DATA SHEET'!$A$2:$A$253,'DATA SHEET'!$H$2:$H$253)</f>
        <v>43.182620</v>
      </c>
      <c r="F1742" t="str">
        <f>LOOKUP($A1742,'DATA SHEET'!$A$2:$A$253,'DATA SHEET'!$I$2:$I$253)</f>
        <v xml:space="preserve"> -79.245815</v>
      </c>
      <c r="G1742">
        <f>LOOKUP($A1742,'DATA SHEET'!$A$2:$A$253,'DATA SHEET'!$J$2:$J$253)</f>
        <v>18</v>
      </c>
      <c r="H1742" t="str">
        <f>LOOKUP($A1742,'DATA SHEET'!$A$2:$A$253,'DATA SHEET'!$K$2:$K$253)</f>
        <v>Sunny</v>
      </c>
      <c r="I1742" t="str">
        <f>LOOKUP($A1742,'DATA SHEET'!$A$2:$A$253,'DATA SHEET'!$T$2:$T$253)</f>
        <v>SMALL</v>
      </c>
      <c r="J1742" t="str">
        <f>LOOKUP($A1742,'DATA SHEET'!$A$2:$A$253,'DATA SHEET'!$R$2:$R$253)</f>
        <v>YES</v>
      </c>
      <c r="K1742" t="str">
        <f>LOOKUP($A1742,'DATA SHEET'!$A$2:$A$253,'DATA SHEET'!$O$2:$O$253)</f>
        <v>Green Area</v>
      </c>
      <c r="L1742" t="s">
        <v>15</v>
      </c>
      <c r="M1742">
        <v>0.25005459525329699</v>
      </c>
      <c r="N1742" t="s">
        <v>16</v>
      </c>
      <c r="O1742">
        <v>0.73799999999999999</v>
      </c>
    </row>
    <row r="1743" spans="1:15" x14ac:dyDescent="0.25">
      <c r="A1743" s="1" t="s">
        <v>89</v>
      </c>
      <c r="B1743" t="s">
        <v>93</v>
      </c>
      <c r="C1743" t="str">
        <f>LOOKUP(A1743,'DATA SHEET'!$A$2:$A$253,'DATA SHEET'!$E$2:$E$253)</f>
        <v>20227888</v>
      </c>
      <c r="D1743">
        <f>LOOKUP(A1743,'DATA SHEET'!$A$2:$A$253,'DATA SHEET'!$G$2:$G$253)</f>
        <v>7.8000000000000007</v>
      </c>
      <c r="E1743" t="str">
        <f>LOOKUP($A1743,'DATA SHEET'!$A$2:$A$253,'DATA SHEET'!$H$2:$H$253)</f>
        <v>43.182620</v>
      </c>
      <c r="F1743" t="str">
        <f>LOOKUP($A1743,'DATA SHEET'!$A$2:$A$253,'DATA SHEET'!$I$2:$I$253)</f>
        <v xml:space="preserve"> -79.245815</v>
      </c>
      <c r="G1743">
        <f>LOOKUP($A1743,'DATA SHEET'!$A$2:$A$253,'DATA SHEET'!$J$2:$J$253)</f>
        <v>18</v>
      </c>
      <c r="H1743" t="str">
        <f>LOOKUP($A1743,'DATA SHEET'!$A$2:$A$253,'DATA SHEET'!$K$2:$K$253)</f>
        <v>Sunny</v>
      </c>
      <c r="I1743" t="str">
        <f>LOOKUP($A1743,'DATA SHEET'!$A$2:$A$253,'DATA SHEET'!$T$2:$T$253)</f>
        <v>SMALL</v>
      </c>
      <c r="J1743" t="str">
        <f>LOOKUP($A1743,'DATA SHEET'!$A$2:$A$253,'DATA SHEET'!$R$2:$R$253)</f>
        <v>YES</v>
      </c>
      <c r="K1743" t="str">
        <f>LOOKUP($A1743,'DATA SHEET'!$A$2:$A$253,'DATA SHEET'!$O$2:$O$253)</f>
        <v>Green Area</v>
      </c>
      <c r="L1743" t="s">
        <v>15</v>
      </c>
      <c r="M1743">
        <v>0.25005459525329699</v>
      </c>
      <c r="N1743" t="s">
        <v>16</v>
      </c>
      <c r="O1743">
        <v>0.499</v>
      </c>
    </row>
    <row r="1744" spans="1:15" x14ac:dyDescent="0.25">
      <c r="A1744" s="1" t="s">
        <v>89</v>
      </c>
      <c r="B1744" t="s">
        <v>93</v>
      </c>
      <c r="C1744" t="str">
        <f>LOOKUP(A1744,'DATA SHEET'!$A$2:$A$253,'DATA SHEET'!$E$2:$E$253)</f>
        <v>20227888</v>
      </c>
      <c r="D1744">
        <f>LOOKUP(A1744,'DATA SHEET'!$A$2:$A$253,'DATA SHEET'!$G$2:$G$253)</f>
        <v>7.8000000000000007</v>
      </c>
      <c r="E1744" t="str">
        <f>LOOKUP($A1744,'DATA SHEET'!$A$2:$A$253,'DATA SHEET'!$H$2:$H$253)</f>
        <v>43.182620</v>
      </c>
      <c r="F1744" t="str">
        <f>LOOKUP($A1744,'DATA SHEET'!$A$2:$A$253,'DATA SHEET'!$I$2:$I$253)</f>
        <v xml:space="preserve"> -79.245815</v>
      </c>
      <c r="G1744">
        <f>LOOKUP($A1744,'DATA SHEET'!$A$2:$A$253,'DATA SHEET'!$J$2:$J$253)</f>
        <v>18</v>
      </c>
      <c r="H1744" t="str">
        <f>LOOKUP($A1744,'DATA SHEET'!$A$2:$A$253,'DATA SHEET'!$K$2:$K$253)</f>
        <v>Sunny</v>
      </c>
      <c r="I1744" t="str">
        <f>LOOKUP($A1744,'DATA SHEET'!$A$2:$A$253,'DATA SHEET'!$T$2:$T$253)</f>
        <v>SMALL</v>
      </c>
      <c r="J1744" t="str">
        <f>LOOKUP($A1744,'DATA SHEET'!$A$2:$A$253,'DATA SHEET'!$R$2:$R$253)</f>
        <v>YES</v>
      </c>
      <c r="K1744" t="str">
        <f>LOOKUP($A1744,'DATA SHEET'!$A$2:$A$253,'DATA SHEET'!$O$2:$O$253)</f>
        <v>Green Area</v>
      </c>
      <c r="L1744" t="s">
        <v>15</v>
      </c>
      <c r="M1744">
        <v>0.25005459525329699</v>
      </c>
      <c r="N1744" t="s">
        <v>16</v>
      </c>
      <c r="O1744">
        <v>0.748</v>
      </c>
    </row>
    <row r="1745" spans="1:15" x14ac:dyDescent="0.25">
      <c r="A1745" s="1" t="s">
        <v>89</v>
      </c>
      <c r="B1745" t="s">
        <v>93</v>
      </c>
      <c r="C1745" t="str">
        <f>LOOKUP(A1745,'DATA SHEET'!$A$2:$A$253,'DATA SHEET'!$E$2:$E$253)</f>
        <v>20227888</v>
      </c>
      <c r="D1745">
        <f>LOOKUP(A1745,'DATA SHEET'!$A$2:$A$253,'DATA SHEET'!$G$2:$G$253)</f>
        <v>7.8000000000000007</v>
      </c>
      <c r="E1745" t="str">
        <f>LOOKUP($A1745,'DATA SHEET'!$A$2:$A$253,'DATA SHEET'!$H$2:$H$253)</f>
        <v>43.182620</v>
      </c>
      <c r="F1745" t="str">
        <f>LOOKUP($A1745,'DATA SHEET'!$A$2:$A$253,'DATA SHEET'!$I$2:$I$253)</f>
        <v xml:space="preserve"> -79.245815</v>
      </c>
      <c r="G1745">
        <f>LOOKUP($A1745,'DATA SHEET'!$A$2:$A$253,'DATA SHEET'!$J$2:$J$253)</f>
        <v>18</v>
      </c>
      <c r="H1745" t="str">
        <f>LOOKUP($A1745,'DATA SHEET'!$A$2:$A$253,'DATA SHEET'!$K$2:$K$253)</f>
        <v>Sunny</v>
      </c>
      <c r="I1745" t="str">
        <f>LOOKUP($A1745,'DATA SHEET'!$A$2:$A$253,'DATA SHEET'!$T$2:$T$253)</f>
        <v>SMALL</v>
      </c>
      <c r="J1745" t="str">
        <f>LOOKUP($A1745,'DATA SHEET'!$A$2:$A$253,'DATA SHEET'!$R$2:$R$253)</f>
        <v>YES</v>
      </c>
      <c r="K1745" t="str">
        <f>LOOKUP($A1745,'DATA SHEET'!$A$2:$A$253,'DATA SHEET'!$O$2:$O$253)</f>
        <v>Green Area</v>
      </c>
      <c r="L1745" t="s">
        <v>15</v>
      </c>
      <c r="M1745">
        <v>0.25005459525329699</v>
      </c>
      <c r="N1745" t="s">
        <v>16</v>
      </c>
      <c r="O1745">
        <v>0.249</v>
      </c>
    </row>
    <row r="1746" spans="1:15" x14ac:dyDescent="0.25">
      <c r="A1746" s="1" t="s">
        <v>89</v>
      </c>
      <c r="B1746" t="s">
        <v>93</v>
      </c>
      <c r="C1746" t="str">
        <f>LOOKUP(A1746,'DATA SHEET'!$A$2:$A$253,'DATA SHEET'!$E$2:$E$253)</f>
        <v>20227888</v>
      </c>
      <c r="D1746">
        <f>LOOKUP(A1746,'DATA SHEET'!$A$2:$A$253,'DATA SHEET'!$G$2:$G$253)</f>
        <v>7.8000000000000007</v>
      </c>
      <c r="E1746" t="str">
        <f>LOOKUP($A1746,'DATA SHEET'!$A$2:$A$253,'DATA SHEET'!$H$2:$H$253)</f>
        <v>43.182620</v>
      </c>
      <c r="F1746" t="str">
        <f>LOOKUP($A1746,'DATA SHEET'!$A$2:$A$253,'DATA SHEET'!$I$2:$I$253)</f>
        <v xml:space="preserve"> -79.245815</v>
      </c>
      <c r="G1746">
        <f>LOOKUP($A1746,'DATA SHEET'!$A$2:$A$253,'DATA SHEET'!$J$2:$J$253)</f>
        <v>18</v>
      </c>
      <c r="H1746" t="str">
        <f>LOOKUP($A1746,'DATA SHEET'!$A$2:$A$253,'DATA SHEET'!$K$2:$K$253)</f>
        <v>Sunny</v>
      </c>
      <c r="I1746" t="str">
        <f>LOOKUP($A1746,'DATA SHEET'!$A$2:$A$253,'DATA SHEET'!$T$2:$T$253)</f>
        <v>SMALL</v>
      </c>
      <c r="J1746" t="str">
        <f>LOOKUP($A1746,'DATA SHEET'!$A$2:$A$253,'DATA SHEET'!$R$2:$R$253)</f>
        <v>YES</v>
      </c>
      <c r="K1746" t="str">
        <f>LOOKUP($A1746,'DATA SHEET'!$A$2:$A$253,'DATA SHEET'!$O$2:$O$253)</f>
        <v>Green Area</v>
      </c>
      <c r="L1746" t="s">
        <v>15</v>
      </c>
      <c r="M1746">
        <v>0.25005459525329699</v>
      </c>
      <c r="N1746" t="s">
        <v>16</v>
      </c>
      <c r="O1746">
        <v>2.9980000000000002</v>
      </c>
    </row>
    <row r="1747" spans="1:15" x14ac:dyDescent="0.25">
      <c r="A1747" s="1" t="s">
        <v>89</v>
      </c>
      <c r="B1747" t="s">
        <v>93</v>
      </c>
      <c r="C1747" t="str">
        <f>LOOKUP(A1747,'DATA SHEET'!$A$2:$A$253,'DATA SHEET'!$E$2:$E$253)</f>
        <v>20227888</v>
      </c>
      <c r="D1747">
        <f>LOOKUP(A1747,'DATA SHEET'!$A$2:$A$253,'DATA SHEET'!$G$2:$G$253)</f>
        <v>7.8000000000000007</v>
      </c>
      <c r="E1747" t="str">
        <f>LOOKUP($A1747,'DATA SHEET'!$A$2:$A$253,'DATA SHEET'!$H$2:$H$253)</f>
        <v>43.182620</v>
      </c>
      <c r="F1747" t="str">
        <f>LOOKUP($A1747,'DATA SHEET'!$A$2:$A$253,'DATA SHEET'!$I$2:$I$253)</f>
        <v xml:space="preserve"> -79.245815</v>
      </c>
      <c r="G1747">
        <f>LOOKUP($A1747,'DATA SHEET'!$A$2:$A$253,'DATA SHEET'!$J$2:$J$253)</f>
        <v>18</v>
      </c>
      <c r="H1747" t="str">
        <f>LOOKUP($A1747,'DATA SHEET'!$A$2:$A$253,'DATA SHEET'!$K$2:$K$253)</f>
        <v>Sunny</v>
      </c>
      <c r="I1747" t="str">
        <f>LOOKUP($A1747,'DATA SHEET'!$A$2:$A$253,'DATA SHEET'!$T$2:$T$253)</f>
        <v>SMALL</v>
      </c>
      <c r="J1747" t="str">
        <f>LOOKUP($A1747,'DATA SHEET'!$A$2:$A$253,'DATA SHEET'!$R$2:$R$253)</f>
        <v>YES</v>
      </c>
      <c r="K1747" t="str">
        <f>LOOKUP($A1747,'DATA SHEET'!$A$2:$A$253,'DATA SHEET'!$O$2:$O$253)</f>
        <v>Green Area</v>
      </c>
      <c r="L1747" t="s">
        <v>15</v>
      </c>
      <c r="M1747">
        <v>0.25005459525329699</v>
      </c>
      <c r="N1747" t="s">
        <v>16</v>
      </c>
      <c r="O1747">
        <v>2.2490000000000001</v>
      </c>
    </row>
    <row r="1748" spans="1:15" x14ac:dyDescent="0.25">
      <c r="A1748" s="1" t="s">
        <v>89</v>
      </c>
      <c r="B1748" t="s">
        <v>93</v>
      </c>
      <c r="C1748" t="str">
        <f>LOOKUP(A1748,'DATA SHEET'!$A$2:$A$253,'DATA SHEET'!$E$2:$E$253)</f>
        <v>20227888</v>
      </c>
      <c r="D1748">
        <f>LOOKUP(A1748,'DATA SHEET'!$A$2:$A$253,'DATA SHEET'!$G$2:$G$253)</f>
        <v>7.8000000000000007</v>
      </c>
      <c r="E1748" t="str">
        <f>LOOKUP($A1748,'DATA SHEET'!$A$2:$A$253,'DATA SHEET'!$H$2:$H$253)</f>
        <v>43.182620</v>
      </c>
      <c r="F1748" t="str">
        <f>LOOKUP($A1748,'DATA SHEET'!$A$2:$A$253,'DATA SHEET'!$I$2:$I$253)</f>
        <v xml:space="preserve"> -79.245815</v>
      </c>
      <c r="G1748">
        <f>LOOKUP($A1748,'DATA SHEET'!$A$2:$A$253,'DATA SHEET'!$J$2:$J$253)</f>
        <v>18</v>
      </c>
      <c r="H1748" t="str">
        <f>LOOKUP($A1748,'DATA SHEET'!$A$2:$A$253,'DATA SHEET'!$K$2:$K$253)</f>
        <v>Sunny</v>
      </c>
      <c r="I1748" t="str">
        <f>LOOKUP($A1748,'DATA SHEET'!$A$2:$A$253,'DATA SHEET'!$T$2:$T$253)</f>
        <v>SMALL</v>
      </c>
      <c r="J1748" t="str">
        <f>LOOKUP($A1748,'DATA SHEET'!$A$2:$A$253,'DATA SHEET'!$R$2:$R$253)</f>
        <v>YES</v>
      </c>
      <c r="K1748" t="str">
        <f>LOOKUP($A1748,'DATA SHEET'!$A$2:$A$253,'DATA SHEET'!$O$2:$O$253)</f>
        <v>Green Area</v>
      </c>
      <c r="L1748" t="s">
        <v>15</v>
      </c>
      <c r="M1748">
        <v>0.25005459525329699</v>
      </c>
      <c r="N1748" t="s">
        <v>16</v>
      </c>
      <c r="O1748">
        <v>0.26800000000000002</v>
      </c>
    </row>
    <row r="1749" spans="1:15" x14ac:dyDescent="0.25">
      <c r="A1749" s="1" t="s">
        <v>89</v>
      </c>
      <c r="B1749" t="s">
        <v>93</v>
      </c>
      <c r="C1749" t="str">
        <f>LOOKUP(A1749,'DATA SHEET'!$A$2:$A$253,'DATA SHEET'!$E$2:$E$253)</f>
        <v>20227888</v>
      </c>
      <c r="D1749">
        <f>LOOKUP(A1749,'DATA SHEET'!$A$2:$A$253,'DATA SHEET'!$G$2:$G$253)</f>
        <v>7.8000000000000007</v>
      </c>
      <c r="E1749" t="str">
        <f>LOOKUP($A1749,'DATA SHEET'!$A$2:$A$253,'DATA SHEET'!$H$2:$H$253)</f>
        <v>43.182620</v>
      </c>
      <c r="F1749" t="str">
        <f>LOOKUP($A1749,'DATA SHEET'!$A$2:$A$253,'DATA SHEET'!$I$2:$I$253)</f>
        <v xml:space="preserve"> -79.245815</v>
      </c>
      <c r="G1749">
        <f>LOOKUP($A1749,'DATA SHEET'!$A$2:$A$253,'DATA SHEET'!$J$2:$J$253)</f>
        <v>18</v>
      </c>
      <c r="H1749" t="str">
        <f>LOOKUP($A1749,'DATA SHEET'!$A$2:$A$253,'DATA SHEET'!$K$2:$K$253)</f>
        <v>Sunny</v>
      </c>
      <c r="I1749" t="str">
        <f>LOOKUP($A1749,'DATA SHEET'!$A$2:$A$253,'DATA SHEET'!$T$2:$T$253)</f>
        <v>SMALL</v>
      </c>
      <c r="J1749" t="str">
        <f>LOOKUP($A1749,'DATA SHEET'!$A$2:$A$253,'DATA SHEET'!$R$2:$R$253)</f>
        <v>YES</v>
      </c>
      <c r="K1749" t="str">
        <f>LOOKUP($A1749,'DATA SHEET'!$A$2:$A$253,'DATA SHEET'!$O$2:$O$253)</f>
        <v>Green Area</v>
      </c>
      <c r="L1749" t="s">
        <v>15</v>
      </c>
      <c r="M1749">
        <v>0.25005459525329699</v>
      </c>
      <c r="N1749" t="s">
        <v>16</v>
      </c>
      <c r="O1749">
        <v>2.4950000000000001</v>
      </c>
    </row>
    <row r="1750" spans="1:15" x14ac:dyDescent="0.25">
      <c r="A1750" s="1" t="s">
        <v>89</v>
      </c>
      <c r="B1750" t="s">
        <v>93</v>
      </c>
      <c r="C1750" t="str">
        <f>LOOKUP(A1750,'DATA SHEET'!$A$2:$A$253,'DATA SHEET'!$E$2:$E$253)</f>
        <v>20227888</v>
      </c>
      <c r="D1750">
        <f>LOOKUP(A1750,'DATA SHEET'!$A$2:$A$253,'DATA SHEET'!$G$2:$G$253)</f>
        <v>7.8000000000000007</v>
      </c>
      <c r="E1750" t="str">
        <f>LOOKUP($A1750,'DATA SHEET'!$A$2:$A$253,'DATA SHEET'!$H$2:$H$253)</f>
        <v>43.182620</v>
      </c>
      <c r="F1750" t="str">
        <f>LOOKUP($A1750,'DATA SHEET'!$A$2:$A$253,'DATA SHEET'!$I$2:$I$253)</f>
        <v xml:space="preserve"> -79.245815</v>
      </c>
      <c r="G1750">
        <f>LOOKUP($A1750,'DATA SHEET'!$A$2:$A$253,'DATA SHEET'!$J$2:$J$253)</f>
        <v>18</v>
      </c>
      <c r="H1750" t="str">
        <f>LOOKUP($A1750,'DATA SHEET'!$A$2:$A$253,'DATA SHEET'!$K$2:$K$253)</f>
        <v>Sunny</v>
      </c>
      <c r="I1750" t="str">
        <f>LOOKUP($A1750,'DATA SHEET'!$A$2:$A$253,'DATA SHEET'!$T$2:$T$253)</f>
        <v>SMALL</v>
      </c>
      <c r="J1750" t="str">
        <f>LOOKUP($A1750,'DATA SHEET'!$A$2:$A$253,'DATA SHEET'!$R$2:$R$253)</f>
        <v>YES</v>
      </c>
      <c r="K1750" t="str">
        <f>LOOKUP($A1750,'DATA SHEET'!$A$2:$A$253,'DATA SHEET'!$O$2:$O$253)</f>
        <v>Green Area</v>
      </c>
      <c r="L1750" t="s">
        <v>15</v>
      </c>
      <c r="M1750">
        <v>0.25005459525329699</v>
      </c>
      <c r="N1750" t="s">
        <v>16</v>
      </c>
      <c r="O1750">
        <v>0.498</v>
      </c>
    </row>
    <row r="1751" spans="1:15" x14ac:dyDescent="0.25">
      <c r="A1751" s="1" t="s">
        <v>89</v>
      </c>
      <c r="B1751" t="s">
        <v>93</v>
      </c>
      <c r="C1751" t="str">
        <f>LOOKUP(A1751,'DATA SHEET'!$A$2:$A$253,'DATA SHEET'!$E$2:$E$253)</f>
        <v>20227888</v>
      </c>
      <c r="D1751">
        <f>LOOKUP(A1751,'DATA SHEET'!$A$2:$A$253,'DATA SHEET'!$G$2:$G$253)</f>
        <v>7.8000000000000007</v>
      </c>
      <c r="E1751" t="str">
        <f>LOOKUP($A1751,'DATA SHEET'!$A$2:$A$253,'DATA SHEET'!$H$2:$H$253)</f>
        <v>43.182620</v>
      </c>
      <c r="F1751" t="str">
        <f>LOOKUP($A1751,'DATA SHEET'!$A$2:$A$253,'DATA SHEET'!$I$2:$I$253)</f>
        <v xml:space="preserve"> -79.245815</v>
      </c>
      <c r="G1751">
        <f>LOOKUP($A1751,'DATA SHEET'!$A$2:$A$253,'DATA SHEET'!$J$2:$J$253)</f>
        <v>18</v>
      </c>
      <c r="H1751" t="str">
        <f>LOOKUP($A1751,'DATA SHEET'!$A$2:$A$253,'DATA SHEET'!$K$2:$K$253)</f>
        <v>Sunny</v>
      </c>
      <c r="I1751" t="str">
        <f>LOOKUP($A1751,'DATA SHEET'!$A$2:$A$253,'DATA SHEET'!$T$2:$T$253)</f>
        <v>SMALL</v>
      </c>
      <c r="J1751" t="str">
        <f>LOOKUP($A1751,'DATA SHEET'!$A$2:$A$253,'DATA SHEET'!$R$2:$R$253)</f>
        <v>YES</v>
      </c>
      <c r="K1751" t="str">
        <f>LOOKUP($A1751,'DATA SHEET'!$A$2:$A$253,'DATA SHEET'!$O$2:$O$253)</f>
        <v>Green Area</v>
      </c>
      <c r="L1751" t="s">
        <v>15</v>
      </c>
      <c r="M1751">
        <v>0.25005459525329699</v>
      </c>
      <c r="N1751" t="s">
        <v>16</v>
      </c>
      <c r="O1751">
        <v>0.25700000000000001</v>
      </c>
    </row>
    <row r="1752" spans="1:15" x14ac:dyDescent="0.25">
      <c r="A1752" s="1" t="s">
        <v>89</v>
      </c>
      <c r="B1752" t="s">
        <v>93</v>
      </c>
      <c r="C1752" t="str">
        <f>LOOKUP(A1752,'DATA SHEET'!$A$2:$A$253,'DATA SHEET'!$E$2:$E$253)</f>
        <v>20227888</v>
      </c>
      <c r="D1752">
        <f>LOOKUP(A1752,'DATA SHEET'!$A$2:$A$253,'DATA SHEET'!$G$2:$G$253)</f>
        <v>7.8000000000000007</v>
      </c>
      <c r="E1752" t="str">
        <f>LOOKUP($A1752,'DATA SHEET'!$A$2:$A$253,'DATA SHEET'!$H$2:$H$253)</f>
        <v>43.182620</v>
      </c>
      <c r="F1752" t="str">
        <f>LOOKUP($A1752,'DATA SHEET'!$A$2:$A$253,'DATA SHEET'!$I$2:$I$253)</f>
        <v xml:space="preserve"> -79.245815</v>
      </c>
      <c r="G1752">
        <f>LOOKUP($A1752,'DATA SHEET'!$A$2:$A$253,'DATA SHEET'!$J$2:$J$253)</f>
        <v>18</v>
      </c>
      <c r="H1752" t="str">
        <f>LOOKUP($A1752,'DATA SHEET'!$A$2:$A$253,'DATA SHEET'!$K$2:$K$253)</f>
        <v>Sunny</v>
      </c>
      <c r="I1752" t="str">
        <f>LOOKUP($A1752,'DATA SHEET'!$A$2:$A$253,'DATA SHEET'!$T$2:$T$253)</f>
        <v>SMALL</v>
      </c>
      <c r="J1752" t="str">
        <f>LOOKUP($A1752,'DATA SHEET'!$A$2:$A$253,'DATA SHEET'!$R$2:$R$253)</f>
        <v>YES</v>
      </c>
      <c r="K1752" t="str">
        <f>LOOKUP($A1752,'DATA SHEET'!$A$2:$A$253,'DATA SHEET'!$O$2:$O$253)</f>
        <v>Green Area</v>
      </c>
      <c r="L1752" t="s">
        <v>15</v>
      </c>
      <c r="M1752">
        <v>0.25005459525329699</v>
      </c>
      <c r="N1752" t="s">
        <v>16</v>
      </c>
      <c r="O1752">
        <v>0.5</v>
      </c>
    </row>
    <row r="1753" spans="1:15" x14ac:dyDescent="0.25">
      <c r="A1753" s="1" t="s">
        <v>89</v>
      </c>
      <c r="B1753" t="s">
        <v>93</v>
      </c>
      <c r="C1753" t="str">
        <f>LOOKUP(A1753,'DATA SHEET'!$A$2:$A$253,'DATA SHEET'!$E$2:$E$253)</f>
        <v>20227888</v>
      </c>
      <c r="D1753">
        <f>LOOKUP(A1753,'DATA SHEET'!$A$2:$A$253,'DATA SHEET'!$G$2:$G$253)</f>
        <v>7.8000000000000007</v>
      </c>
      <c r="E1753" t="str">
        <f>LOOKUP($A1753,'DATA SHEET'!$A$2:$A$253,'DATA SHEET'!$H$2:$H$253)</f>
        <v>43.182620</v>
      </c>
      <c r="F1753" t="str">
        <f>LOOKUP($A1753,'DATA SHEET'!$A$2:$A$253,'DATA SHEET'!$I$2:$I$253)</f>
        <v xml:space="preserve"> -79.245815</v>
      </c>
      <c r="G1753">
        <f>LOOKUP($A1753,'DATA SHEET'!$A$2:$A$253,'DATA SHEET'!$J$2:$J$253)</f>
        <v>18</v>
      </c>
      <c r="H1753" t="str">
        <f>LOOKUP($A1753,'DATA SHEET'!$A$2:$A$253,'DATA SHEET'!$K$2:$K$253)</f>
        <v>Sunny</v>
      </c>
      <c r="I1753" t="str">
        <f>LOOKUP($A1753,'DATA SHEET'!$A$2:$A$253,'DATA SHEET'!$T$2:$T$253)</f>
        <v>SMALL</v>
      </c>
      <c r="J1753" t="str">
        <f>LOOKUP($A1753,'DATA SHEET'!$A$2:$A$253,'DATA SHEET'!$R$2:$R$253)</f>
        <v>YES</v>
      </c>
      <c r="K1753" t="str">
        <f>LOOKUP($A1753,'DATA SHEET'!$A$2:$A$253,'DATA SHEET'!$O$2:$O$253)</f>
        <v>Green Area</v>
      </c>
      <c r="L1753" t="s">
        <v>15</v>
      </c>
      <c r="M1753">
        <v>0.25005459525329699</v>
      </c>
      <c r="N1753" t="s">
        <v>16</v>
      </c>
      <c r="O1753">
        <v>0.5</v>
      </c>
    </row>
    <row r="1754" spans="1:15" x14ac:dyDescent="0.25">
      <c r="A1754" s="1" t="s">
        <v>89</v>
      </c>
      <c r="B1754" t="s">
        <v>93</v>
      </c>
      <c r="C1754" t="str">
        <f>LOOKUP(A1754,'DATA SHEET'!$A$2:$A$253,'DATA SHEET'!$E$2:$E$253)</f>
        <v>20227888</v>
      </c>
      <c r="D1754">
        <f>LOOKUP(A1754,'DATA SHEET'!$A$2:$A$253,'DATA SHEET'!$G$2:$G$253)</f>
        <v>7.8000000000000007</v>
      </c>
      <c r="E1754" t="str">
        <f>LOOKUP($A1754,'DATA SHEET'!$A$2:$A$253,'DATA SHEET'!$H$2:$H$253)</f>
        <v>43.182620</v>
      </c>
      <c r="F1754" t="str">
        <f>LOOKUP($A1754,'DATA SHEET'!$A$2:$A$253,'DATA SHEET'!$I$2:$I$253)</f>
        <v xml:space="preserve"> -79.245815</v>
      </c>
      <c r="G1754">
        <f>LOOKUP($A1754,'DATA SHEET'!$A$2:$A$253,'DATA SHEET'!$J$2:$J$253)</f>
        <v>18</v>
      </c>
      <c r="H1754" t="str">
        <f>LOOKUP($A1754,'DATA SHEET'!$A$2:$A$253,'DATA SHEET'!$K$2:$K$253)</f>
        <v>Sunny</v>
      </c>
      <c r="I1754" t="str">
        <f>LOOKUP($A1754,'DATA SHEET'!$A$2:$A$253,'DATA SHEET'!$T$2:$T$253)</f>
        <v>SMALL</v>
      </c>
      <c r="J1754" t="str">
        <f>LOOKUP($A1754,'DATA SHEET'!$A$2:$A$253,'DATA SHEET'!$R$2:$R$253)</f>
        <v>YES</v>
      </c>
      <c r="K1754" t="str">
        <f>LOOKUP($A1754,'DATA SHEET'!$A$2:$A$253,'DATA SHEET'!$O$2:$O$253)</f>
        <v>Green Area</v>
      </c>
      <c r="L1754" t="s">
        <v>15</v>
      </c>
      <c r="M1754">
        <v>0.25005459525329699</v>
      </c>
      <c r="N1754" t="s">
        <v>16</v>
      </c>
      <c r="O1754">
        <v>2.0009999999999999</v>
      </c>
    </row>
    <row r="1755" spans="1:15" x14ac:dyDescent="0.25">
      <c r="A1755" s="1" t="s">
        <v>89</v>
      </c>
      <c r="B1755" t="s">
        <v>93</v>
      </c>
      <c r="C1755" t="str">
        <f>LOOKUP(A1755,'DATA SHEET'!$A$2:$A$253,'DATA SHEET'!$E$2:$E$253)</f>
        <v>20227888</v>
      </c>
      <c r="D1755">
        <f>LOOKUP(A1755,'DATA SHEET'!$A$2:$A$253,'DATA SHEET'!$G$2:$G$253)</f>
        <v>7.8000000000000007</v>
      </c>
      <c r="E1755" t="str">
        <f>LOOKUP($A1755,'DATA SHEET'!$A$2:$A$253,'DATA SHEET'!$H$2:$H$253)</f>
        <v>43.182620</v>
      </c>
      <c r="F1755" t="str">
        <f>LOOKUP($A1755,'DATA SHEET'!$A$2:$A$253,'DATA SHEET'!$I$2:$I$253)</f>
        <v xml:space="preserve"> -79.245815</v>
      </c>
      <c r="G1755">
        <f>LOOKUP($A1755,'DATA SHEET'!$A$2:$A$253,'DATA SHEET'!$J$2:$J$253)</f>
        <v>18</v>
      </c>
      <c r="H1755" t="str">
        <f>LOOKUP($A1755,'DATA SHEET'!$A$2:$A$253,'DATA SHEET'!$K$2:$K$253)</f>
        <v>Sunny</v>
      </c>
      <c r="I1755" t="str">
        <f>LOOKUP($A1755,'DATA SHEET'!$A$2:$A$253,'DATA SHEET'!$T$2:$T$253)</f>
        <v>SMALL</v>
      </c>
      <c r="J1755" t="str">
        <f>LOOKUP($A1755,'DATA SHEET'!$A$2:$A$253,'DATA SHEET'!$R$2:$R$253)</f>
        <v>YES</v>
      </c>
      <c r="K1755" t="str">
        <f>LOOKUP($A1755,'DATA SHEET'!$A$2:$A$253,'DATA SHEET'!$O$2:$O$253)</f>
        <v>Green Area</v>
      </c>
      <c r="L1755" t="s">
        <v>15</v>
      </c>
      <c r="M1755">
        <v>0.25005459525329699</v>
      </c>
      <c r="N1755" t="s">
        <v>16</v>
      </c>
      <c r="O1755">
        <v>1.2529999999999999</v>
      </c>
    </row>
    <row r="1756" spans="1:15" x14ac:dyDescent="0.25">
      <c r="A1756" s="1" t="s">
        <v>89</v>
      </c>
      <c r="B1756" t="s">
        <v>93</v>
      </c>
      <c r="C1756" t="str">
        <f>LOOKUP(A1756,'DATA SHEET'!$A$2:$A$253,'DATA SHEET'!$E$2:$E$253)</f>
        <v>20227888</v>
      </c>
      <c r="D1756">
        <f>LOOKUP(A1756,'DATA SHEET'!$A$2:$A$253,'DATA SHEET'!$G$2:$G$253)</f>
        <v>7.8000000000000007</v>
      </c>
      <c r="E1756" t="str">
        <f>LOOKUP($A1756,'DATA SHEET'!$A$2:$A$253,'DATA SHEET'!$H$2:$H$253)</f>
        <v>43.182620</v>
      </c>
      <c r="F1756" t="str">
        <f>LOOKUP($A1756,'DATA SHEET'!$A$2:$A$253,'DATA SHEET'!$I$2:$I$253)</f>
        <v xml:space="preserve"> -79.245815</v>
      </c>
      <c r="G1756">
        <f>LOOKUP($A1756,'DATA SHEET'!$A$2:$A$253,'DATA SHEET'!$J$2:$J$253)</f>
        <v>18</v>
      </c>
      <c r="H1756" t="str">
        <f>LOOKUP($A1756,'DATA SHEET'!$A$2:$A$253,'DATA SHEET'!$K$2:$K$253)</f>
        <v>Sunny</v>
      </c>
      <c r="I1756" t="str">
        <f>LOOKUP($A1756,'DATA SHEET'!$A$2:$A$253,'DATA SHEET'!$T$2:$T$253)</f>
        <v>SMALL</v>
      </c>
      <c r="J1756" t="str">
        <f>LOOKUP($A1756,'DATA SHEET'!$A$2:$A$253,'DATA SHEET'!$R$2:$R$253)</f>
        <v>YES</v>
      </c>
      <c r="K1756" t="str">
        <f>LOOKUP($A1756,'DATA SHEET'!$A$2:$A$253,'DATA SHEET'!$O$2:$O$253)</f>
        <v>Green Area</v>
      </c>
      <c r="L1756" t="s">
        <v>15</v>
      </c>
      <c r="M1756">
        <v>0.25005459525329699</v>
      </c>
      <c r="N1756" t="s">
        <v>16</v>
      </c>
      <c r="O1756">
        <v>0.25800000000000001</v>
      </c>
    </row>
    <row r="1757" spans="1:15" x14ac:dyDescent="0.25">
      <c r="A1757" s="1" t="s">
        <v>89</v>
      </c>
      <c r="B1757" t="s">
        <v>93</v>
      </c>
      <c r="C1757" t="str">
        <f>LOOKUP(A1757,'DATA SHEET'!$A$2:$A$253,'DATA SHEET'!$E$2:$E$253)</f>
        <v>20227888</v>
      </c>
      <c r="D1757">
        <f>LOOKUP(A1757,'DATA SHEET'!$A$2:$A$253,'DATA SHEET'!$G$2:$G$253)</f>
        <v>7.8000000000000007</v>
      </c>
      <c r="E1757" t="str">
        <f>LOOKUP($A1757,'DATA SHEET'!$A$2:$A$253,'DATA SHEET'!$H$2:$H$253)</f>
        <v>43.182620</v>
      </c>
      <c r="F1757" t="str">
        <f>LOOKUP($A1757,'DATA SHEET'!$A$2:$A$253,'DATA SHEET'!$I$2:$I$253)</f>
        <v xml:space="preserve"> -79.245815</v>
      </c>
      <c r="G1757">
        <f>LOOKUP($A1757,'DATA SHEET'!$A$2:$A$253,'DATA SHEET'!$J$2:$J$253)</f>
        <v>18</v>
      </c>
      <c r="H1757" t="str">
        <f>LOOKUP($A1757,'DATA SHEET'!$A$2:$A$253,'DATA SHEET'!$K$2:$K$253)</f>
        <v>Sunny</v>
      </c>
      <c r="I1757" t="str">
        <f>LOOKUP($A1757,'DATA SHEET'!$A$2:$A$253,'DATA SHEET'!$T$2:$T$253)</f>
        <v>SMALL</v>
      </c>
      <c r="J1757" t="str">
        <f>LOOKUP($A1757,'DATA SHEET'!$A$2:$A$253,'DATA SHEET'!$R$2:$R$253)</f>
        <v>YES</v>
      </c>
      <c r="K1757" t="str">
        <f>LOOKUP($A1757,'DATA SHEET'!$A$2:$A$253,'DATA SHEET'!$O$2:$O$253)</f>
        <v>Green Area</v>
      </c>
      <c r="L1757" t="s">
        <v>15</v>
      </c>
      <c r="M1757">
        <v>0.25005459525329699</v>
      </c>
      <c r="N1757" t="s">
        <v>16</v>
      </c>
      <c r="O1757">
        <v>0.74399999999999999</v>
      </c>
    </row>
    <row r="1758" spans="1:15" x14ac:dyDescent="0.25">
      <c r="A1758" s="1" t="s">
        <v>89</v>
      </c>
      <c r="B1758" t="s">
        <v>93</v>
      </c>
      <c r="C1758" t="str">
        <f>LOOKUP(A1758,'DATA SHEET'!$A$2:$A$253,'DATA SHEET'!$E$2:$E$253)</f>
        <v>20227888</v>
      </c>
      <c r="D1758">
        <f>LOOKUP(A1758,'DATA SHEET'!$A$2:$A$253,'DATA SHEET'!$G$2:$G$253)</f>
        <v>7.8000000000000007</v>
      </c>
      <c r="E1758" t="str">
        <f>LOOKUP($A1758,'DATA SHEET'!$A$2:$A$253,'DATA SHEET'!$H$2:$H$253)</f>
        <v>43.182620</v>
      </c>
      <c r="F1758" t="str">
        <f>LOOKUP($A1758,'DATA SHEET'!$A$2:$A$253,'DATA SHEET'!$I$2:$I$253)</f>
        <v xml:space="preserve"> -79.245815</v>
      </c>
      <c r="G1758">
        <f>LOOKUP($A1758,'DATA SHEET'!$A$2:$A$253,'DATA SHEET'!$J$2:$J$253)</f>
        <v>18</v>
      </c>
      <c r="H1758" t="str">
        <f>LOOKUP($A1758,'DATA SHEET'!$A$2:$A$253,'DATA SHEET'!$K$2:$K$253)</f>
        <v>Sunny</v>
      </c>
      <c r="I1758" t="str">
        <f>LOOKUP($A1758,'DATA SHEET'!$A$2:$A$253,'DATA SHEET'!$T$2:$T$253)</f>
        <v>SMALL</v>
      </c>
      <c r="J1758" t="str">
        <f>LOOKUP($A1758,'DATA SHEET'!$A$2:$A$253,'DATA SHEET'!$R$2:$R$253)</f>
        <v>YES</v>
      </c>
      <c r="K1758" t="str">
        <f>LOOKUP($A1758,'DATA SHEET'!$A$2:$A$253,'DATA SHEET'!$O$2:$O$253)</f>
        <v>Green Area</v>
      </c>
      <c r="L1758" t="s">
        <v>15</v>
      </c>
      <c r="M1758">
        <v>0.25005459525329699</v>
      </c>
      <c r="N1758" t="s">
        <v>16</v>
      </c>
      <c r="O1758">
        <v>0.24</v>
      </c>
    </row>
    <row r="1759" spans="1:15" x14ac:dyDescent="0.25">
      <c r="A1759" s="1" t="s">
        <v>89</v>
      </c>
      <c r="B1759" t="s">
        <v>93</v>
      </c>
      <c r="C1759" t="str">
        <f>LOOKUP(A1759,'DATA SHEET'!$A$2:$A$253,'DATA SHEET'!$E$2:$E$253)</f>
        <v>20227888</v>
      </c>
      <c r="D1759">
        <f>LOOKUP(A1759,'DATA SHEET'!$A$2:$A$253,'DATA SHEET'!$G$2:$G$253)</f>
        <v>7.8000000000000007</v>
      </c>
      <c r="E1759" t="str">
        <f>LOOKUP($A1759,'DATA SHEET'!$A$2:$A$253,'DATA SHEET'!$H$2:$H$253)</f>
        <v>43.182620</v>
      </c>
      <c r="F1759" t="str">
        <f>LOOKUP($A1759,'DATA SHEET'!$A$2:$A$253,'DATA SHEET'!$I$2:$I$253)</f>
        <v xml:space="preserve"> -79.245815</v>
      </c>
      <c r="G1759">
        <f>LOOKUP($A1759,'DATA SHEET'!$A$2:$A$253,'DATA SHEET'!$J$2:$J$253)</f>
        <v>18</v>
      </c>
      <c r="H1759" t="str">
        <f>LOOKUP($A1759,'DATA SHEET'!$A$2:$A$253,'DATA SHEET'!$K$2:$K$253)</f>
        <v>Sunny</v>
      </c>
      <c r="I1759" t="str">
        <f>LOOKUP($A1759,'DATA SHEET'!$A$2:$A$253,'DATA SHEET'!$T$2:$T$253)</f>
        <v>SMALL</v>
      </c>
      <c r="J1759" t="str">
        <f>LOOKUP($A1759,'DATA SHEET'!$A$2:$A$253,'DATA SHEET'!$R$2:$R$253)</f>
        <v>YES</v>
      </c>
      <c r="K1759" t="str">
        <f>LOOKUP($A1759,'DATA SHEET'!$A$2:$A$253,'DATA SHEET'!$O$2:$O$253)</f>
        <v>Green Area</v>
      </c>
      <c r="L1759" t="s">
        <v>15</v>
      </c>
      <c r="M1759">
        <v>0.25005459525329699</v>
      </c>
      <c r="N1759" t="s">
        <v>16</v>
      </c>
      <c r="O1759">
        <v>0.49299999999999999</v>
      </c>
    </row>
    <row r="1760" spans="1:15" x14ac:dyDescent="0.25">
      <c r="A1760" s="1" t="s">
        <v>89</v>
      </c>
      <c r="B1760" t="s">
        <v>93</v>
      </c>
      <c r="C1760" t="str">
        <f>LOOKUP(A1760,'DATA SHEET'!$A$2:$A$253,'DATA SHEET'!$E$2:$E$253)</f>
        <v>20227888</v>
      </c>
      <c r="D1760">
        <f>LOOKUP(A1760,'DATA SHEET'!$A$2:$A$253,'DATA SHEET'!$G$2:$G$253)</f>
        <v>7.8000000000000007</v>
      </c>
      <c r="E1760" t="str">
        <f>LOOKUP($A1760,'DATA SHEET'!$A$2:$A$253,'DATA SHEET'!$H$2:$H$253)</f>
        <v>43.182620</v>
      </c>
      <c r="F1760" t="str">
        <f>LOOKUP($A1760,'DATA SHEET'!$A$2:$A$253,'DATA SHEET'!$I$2:$I$253)</f>
        <v xml:space="preserve"> -79.245815</v>
      </c>
      <c r="G1760">
        <f>LOOKUP($A1760,'DATA SHEET'!$A$2:$A$253,'DATA SHEET'!$J$2:$J$253)</f>
        <v>18</v>
      </c>
      <c r="H1760" t="str">
        <f>LOOKUP($A1760,'DATA SHEET'!$A$2:$A$253,'DATA SHEET'!$K$2:$K$253)</f>
        <v>Sunny</v>
      </c>
      <c r="I1760" t="str">
        <f>LOOKUP($A1760,'DATA SHEET'!$A$2:$A$253,'DATA SHEET'!$T$2:$T$253)</f>
        <v>SMALL</v>
      </c>
      <c r="J1760" t="str">
        <f>LOOKUP($A1760,'DATA SHEET'!$A$2:$A$253,'DATA SHEET'!$R$2:$R$253)</f>
        <v>YES</v>
      </c>
      <c r="K1760" t="str">
        <f>LOOKUP($A1760,'DATA SHEET'!$A$2:$A$253,'DATA SHEET'!$O$2:$O$253)</f>
        <v>Green Area</v>
      </c>
      <c r="L1760" t="s">
        <v>15</v>
      </c>
      <c r="M1760">
        <v>0.25005459525329699</v>
      </c>
      <c r="N1760" t="s">
        <v>16</v>
      </c>
      <c r="O1760">
        <v>0.503</v>
      </c>
    </row>
    <row r="1761" spans="1:15" x14ac:dyDescent="0.25">
      <c r="A1761" s="1" t="s">
        <v>89</v>
      </c>
      <c r="B1761" t="s">
        <v>93</v>
      </c>
      <c r="C1761" t="str">
        <f>LOOKUP(A1761,'DATA SHEET'!$A$2:$A$253,'DATA SHEET'!$E$2:$E$253)</f>
        <v>20227888</v>
      </c>
      <c r="D1761">
        <f>LOOKUP(A1761,'DATA SHEET'!$A$2:$A$253,'DATA SHEET'!$G$2:$G$253)</f>
        <v>7.8000000000000007</v>
      </c>
      <c r="E1761" t="str">
        <f>LOOKUP($A1761,'DATA SHEET'!$A$2:$A$253,'DATA SHEET'!$H$2:$H$253)</f>
        <v>43.182620</v>
      </c>
      <c r="F1761" t="str">
        <f>LOOKUP($A1761,'DATA SHEET'!$A$2:$A$253,'DATA SHEET'!$I$2:$I$253)</f>
        <v xml:space="preserve"> -79.245815</v>
      </c>
      <c r="G1761">
        <f>LOOKUP($A1761,'DATA SHEET'!$A$2:$A$253,'DATA SHEET'!$J$2:$J$253)</f>
        <v>18</v>
      </c>
      <c r="H1761" t="str">
        <f>LOOKUP($A1761,'DATA SHEET'!$A$2:$A$253,'DATA SHEET'!$K$2:$K$253)</f>
        <v>Sunny</v>
      </c>
      <c r="I1761" t="str">
        <f>LOOKUP($A1761,'DATA SHEET'!$A$2:$A$253,'DATA SHEET'!$T$2:$T$253)</f>
        <v>SMALL</v>
      </c>
      <c r="J1761" t="str">
        <f>LOOKUP($A1761,'DATA SHEET'!$A$2:$A$253,'DATA SHEET'!$R$2:$R$253)</f>
        <v>YES</v>
      </c>
      <c r="K1761" t="str">
        <f>LOOKUP($A1761,'DATA SHEET'!$A$2:$A$253,'DATA SHEET'!$O$2:$O$253)</f>
        <v>Green Area</v>
      </c>
      <c r="L1761" t="s">
        <v>15</v>
      </c>
      <c r="M1761">
        <v>0.25005459525329699</v>
      </c>
      <c r="N1761" t="s">
        <v>16</v>
      </c>
      <c r="O1761">
        <v>5.27</v>
      </c>
    </row>
    <row r="1762" spans="1:15" x14ac:dyDescent="0.25">
      <c r="A1762" s="1" t="s">
        <v>89</v>
      </c>
      <c r="B1762" t="s">
        <v>93</v>
      </c>
      <c r="C1762" t="str">
        <f>LOOKUP(A1762,'DATA SHEET'!$A$2:$A$253,'DATA SHEET'!$E$2:$E$253)</f>
        <v>20227888</v>
      </c>
      <c r="D1762">
        <f>LOOKUP(A1762,'DATA SHEET'!$A$2:$A$253,'DATA SHEET'!$G$2:$G$253)</f>
        <v>7.8000000000000007</v>
      </c>
      <c r="E1762" t="str">
        <f>LOOKUP($A1762,'DATA SHEET'!$A$2:$A$253,'DATA SHEET'!$H$2:$H$253)</f>
        <v>43.182620</v>
      </c>
      <c r="F1762" t="str">
        <f>LOOKUP($A1762,'DATA SHEET'!$A$2:$A$253,'DATA SHEET'!$I$2:$I$253)</f>
        <v xml:space="preserve"> -79.245815</v>
      </c>
      <c r="G1762">
        <f>LOOKUP($A1762,'DATA SHEET'!$A$2:$A$253,'DATA SHEET'!$J$2:$J$253)</f>
        <v>18</v>
      </c>
      <c r="H1762" t="str">
        <f>LOOKUP($A1762,'DATA SHEET'!$A$2:$A$253,'DATA SHEET'!$K$2:$K$253)</f>
        <v>Sunny</v>
      </c>
      <c r="I1762" t="str">
        <f>LOOKUP($A1762,'DATA SHEET'!$A$2:$A$253,'DATA SHEET'!$T$2:$T$253)</f>
        <v>SMALL</v>
      </c>
      <c r="J1762" t="str">
        <f>LOOKUP($A1762,'DATA SHEET'!$A$2:$A$253,'DATA SHEET'!$R$2:$R$253)</f>
        <v>YES</v>
      </c>
      <c r="K1762" t="str">
        <f>LOOKUP($A1762,'DATA SHEET'!$A$2:$A$253,'DATA SHEET'!$O$2:$O$253)</f>
        <v>Green Area</v>
      </c>
      <c r="L1762" t="s">
        <v>15</v>
      </c>
      <c r="M1762">
        <v>0.25005459525329699</v>
      </c>
      <c r="N1762" t="s">
        <v>16</v>
      </c>
      <c r="O1762">
        <v>0.25</v>
      </c>
    </row>
    <row r="1763" spans="1:15" x14ac:dyDescent="0.25">
      <c r="A1763" s="1" t="s">
        <v>89</v>
      </c>
      <c r="B1763" t="s">
        <v>93</v>
      </c>
      <c r="C1763" t="str">
        <f>LOOKUP(A1763,'DATA SHEET'!$A$2:$A$253,'DATA SHEET'!$E$2:$E$253)</f>
        <v>20227888</v>
      </c>
      <c r="D1763">
        <f>LOOKUP(A1763,'DATA SHEET'!$A$2:$A$253,'DATA SHEET'!$G$2:$G$253)</f>
        <v>7.8000000000000007</v>
      </c>
      <c r="E1763" t="str">
        <f>LOOKUP($A1763,'DATA SHEET'!$A$2:$A$253,'DATA SHEET'!$H$2:$H$253)</f>
        <v>43.182620</v>
      </c>
      <c r="F1763" t="str">
        <f>LOOKUP($A1763,'DATA SHEET'!$A$2:$A$253,'DATA SHEET'!$I$2:$I$253)</f>
        <v xml:space="preserve"> -79.245815</v>
      </c>
      <c r="G1763">
        <f>LOOKUP($A1763,'DATA SHEET'!$A$2:$A$253,'DATA SHEET'!$J$2:$J$253)</f>
        <v>18</v>
      </c>
      <c r="H1763" t="str">
        <f>LOOKUP($A1763,'DATA SHEET'!$A$2:$A$253,'DATA SHEET'!$K$2:$K$253)</f>
        <v>Sunny</v>
      </c>
      <c r="I1763" t="str">
        <f>LOOKUP($A1763,'DATA SHEET'!$A$2:$A$253,'DATA SHEET'!$T$2:$T$253)</f>
        <v>SMALL</v>
      </c>
      <c r="J1763" t="str">
        <f>LOOKUP($A1763,'DATA SHEET'!$A$2:$A$253,'DATA SHEET'!$R$2:$R$253)</f>
        <v>YES</v>
      </c>
      <c r="K1763" t="str">
        <f>LOOKUP($A1763,'DATA SHEET'!$A$2:$A$253,'DATA SHEET'!$O$2:$O$253)</f>
        <v>Green Area</v>
      </c>
      <c r="L1763" t="s">
        <v>15</v>
      </c>
      <c r="M1763">
        <v>0.25005459525329699</v>
      </c>
      <c r="N1763" t="s">
        <v>16</v>
      </c>
      <c r="O1763">
        <v>1.0029999999999999</v>
      </c>
    </row>
    <row r="1764" spans="1:15" x14ac:dyDescent="0.25">
      <c r="A1764" s="1" t="s">
        <v>89</v>
      </c>
      <c r="B1764" t="s">
        <v>93</v>
      </c>
      <c r="C1764" t="str">
        <f>LOOKUP(A1764,'DATA SHEET'!$A$2:$A$253,'DATA SHEET'!$E$2:$E$253)</f>
        <v>20227888</v>
      </c>
      <c r="D1764">
        <f>LOOKUP(A1764,'DATA SHEET'!$A$2:$A$253,'DATA SHEET'!$G$2:$G$253)</f>
        <v>7.8000000000000007</v>
      </c>
      <c r="E1764" t="str">
        <f>LOOKUP($A1764,'DATA SHEET'!$A$2:$A$253,'DATA SHEET'!$H$2:$H$253)</f>
        <v>43.182620</v>
      </c>
      <c r="F1764" t="str">
        <f>LOOKUP($A1764,'DATA SHEET'!$A$2:$A$253,'DATA SHEET'!$I$2:$I$253)</f>
        <v xml:space="preserve"> -79.245815</v>
      </c>
      <c r="G1764">
        <f>LOOKUP($A1764,'DATA SHEET'!$A$2:$A$253,'DATA SHEET'!$J$2:$J$253)</f>
        <v>18</v>
      </c>
      <c r="H1764" t="str">
        <f>LOOKUP($A1764,'DATA SHEET'!$A$2:$A$253,'DATA SHEET'!$K$2:$K$253)</f>
        <v>Sunny</v>
      </c>
      <c r="I1764" t="str">
        <f>LOOKUP($A1764,'DATA SHEET'!$A$2:$A$253,'DATA SHEET'!$T$2:$T$253)</f>
        <v>SMALL</v>
      </c>
      <c r="J1764" t="str">
        <f>LOOKUP($A1764,'DATA SHEET'!$A$2:$A$253,'DATA SHEET'!$R$2:$R$253)</f>
        <v>YES</v>
      </c>
      <c r="K1764" t="str">
        <f>LOOKUP($A1764,'DATA SHEET'!$A$2:$A$253,'DATA SHEET'!$O$2:$O$253)</f>
        <v>Green Area</v>
      </c>
      <c r="L1764" t="s">
        <v>15</v>
      </c>
      <c r="M1764">
        <v>0.25005459525329699</v>
      </c>
      <c r="N1764" t="s">
        <v>16</v>
      </c>
      <c r="O1764">
        <v>0.753</v>
      </c>
    </row>
    <row r="1765" spans="1:15" x14ac:dyDescent="0.25">
      <c r="A1765" s="1" t="s">
        <v>89</v>
      </c>
      <c r="B1765" t="s">
        <v>93</v>
      </c>
      <c r="C1765" t="str">
        <f>LOOKUP(A1765,'DATA SHEET'!$A$2:$A$253,'DATA SHEET'!$E$2:$E$253)</f>
        <v>20227888</v>
      </c>
      <c r="D1765">
        <f>LOOKUP(A1765,'DATA SHEET'!$A$2:$A$253,'DATA SHEET'!$G$2:$G$253)</f>
        <v>7.8000000000000007</v>
      </c>
      <c r="E1765" t="str">
        <f>LOOKUP($A1765,'DATA SHEET'!$A$2:$A$253,'DATA SHEET'!$H$2:$H$253)</f>
        <v>43.182620</v>
      </c>
      <c r="F1765" t="str">
        <f>LOOKUP($A1765,'DATA SHEET'!$A$2:$A$253,'DATA SHEET'!$I$2:$I$253)</f>
        <v xml:space="preserve"> -79.245815</v>
      </c>
      <c r="G1765">
        <f>LOOKUP($A1765,'DATA SHEET'!$A$2:$A$253,'DATA SHEET'!$J$2:$J$253)</f>
        <v>18</v>
      </c>
      <c r="H1765" t="str">
        <f>LOOKUP($A1765,'DATA SHEET'!$A$2:$A$253,'DATA SHEET'!$K$2:$K$253)</f>
        <v>Sunny</v>
      </c>
      <c r="I1765" t="str">
        <f>LOOKUP($A1765,'DATA SHEET'!$A$2:$A$253,'DATA SHEET'!$T$2:$T$253)</f>
        <v>SMALL</v>
      </c>
      <c r="J1765" t="str">
        <f>LOOKUP($A1765,'DATA SHEET'!$A$2:$A$253,'DATA SHEET'!$R$2:$R$253)</f>
        <v>YES</v>
      </c>
      <c r="K1765" t="str">
        <f>LOOKUP($A1765,'DATA SHEET'!$A$2:$A$253,'DATA SHEET'!$O$2:$O$253)</f>
        <v>Green Area</v>
      </c>
      <c r="L1765" t="s">
        <v>15</v>
      </c>
      <c r="M1765">
        <v>0.25005459525329699</v>
      </c>
      <c r="N1765" t="s">
        <v>18</v>
      </c>
      <c r="O1765">
        <v>0.99299999999999999</v>
      </c>
    </row>
    <row r="1766" spans="1:15" x14ac:dyDescent="0.25">
      <c r="A1766" s="1" t="s">
        <v>89</v>
      </c>
      <c r="B1766" t="s">
        <v>93</v>
      </c>
      <c r="C1766" t="str">
        <f>LOOKUP(A1766,'DATA SHEET'!$A$2:$A$253,'DATA SHEET'!$E$2:$E$253)</f>
        <v>20227888</v>
      </c>
      <c r="D1766">
        <f>LOOKUP(A1766,'DATA SHEET'!$A$2:$A$253,'DATA SHEET'!$G$2:$G$253)</f>
        <v>7.8000000000000007</v>
      </c>
      <c r="E1766" t="str">
        <f>LOOKUP($A1766,'DATA SHEET'!$A$2:$A$253,'DATA SHEET'!$H$2:$H$253)</f>
        <v>43.182620</v>
      </c>
      <c r="F1766" t="str">
        <f>LOOKUP($A1766,'DATA SHEET'!$A$2:$A$253,'DATA SHEET'!$I$2:$I$253)</f>
        <v xml:space="preserve"> -79.245815</v>
      </c>
      <c r="G1766">
        <f>LOOKUP($A1766,'DATA SHEET'!$A$2:$A$253,'DATA SHEET'!$J$2:$J$253)</f>
        <v>18</v>
      </c>
      <c r="H1766" t="str">
        <f>LOOKUP($A1766,'DATA SHEET'!$A$2:$A$253,'DATA SHEET'!$K$2:$K$253)</f>
        <v>Sunny</v>
      </c>
      <c r="I1766" t="str">
        <f>LOOKUP($A1766,'DATA SHEET'!$A$2:$A$253,'DATA SHEET'!$T$2:$T$253)</f>
        <v>SMALL</v>
      </c>
      <c r="J1766" t="str">
        <f>LOOKUP($A1766,'DATA SHEET'!$A$2:$A$253,'DATA SHEET'!$R$2:$R$253)</f>
        <v>YES</v>
      </c>
      <c r="K1766" t="str">
        <f>LOOKUP($A1766,'DATA SHEET'!$A$2:$A$253,'DATA SHEET'!$O$2:$O$253)</f>
        <v>Green Area</v>
      </c>
      <c r="L1766" t="s">
        <v>15</v>
      </c>
      <c r="M1766">
        <v>0.25005459525329699</v>
      </c>
      <c r="N1766" t="s">
        <v>18</v>
      </c>
      <c r="O1766">
        <v>1.5</v>
      </c>
    </row>
    <row r="1767" spans="1:15" x14ac:dyDescent="0.25">
      <c r="A1767" s="1" t="s">
        <v>89</v>
      </c>
      <c r="B1767" t="s">
        <v>93</v>
      </c>
      <c r="C1767" t="str">
        <f>LOOKUP(A1767,'DATA SHEET'!$A$2:$A$253,'DATA SHEET'!$E$2:$E$253)</f>
        <v>20227888</v>
      </c>
      <c r="D1767">
        <f>LOOKUP(A1767,'DATA SHEET'!$A$2:$A$253,'DATA SHEET'!$G$2:$G$253)</f>
        <v>7.8000000000000007</v>
      </c>
      <c r="E1767" t="str">
        <f>LOOKUP($A1767,'DATA SHEET'!$A$2:$A$253,'DATA SHEET'!$H$2:$H$253)</f>
        <v>43.182620</v>
      </c>
      <c r="F1767" t="str">
        <f>LOOKUP($A1767,'DATA SHEET'!$A$2:$A$253,'DATA SHEET'!$I$2:$I$253)</f>
        <v xml:space="preserve"> -79.245815</v>
      </c>
      <c r="G1767">
        <f>LOOKUP($A1767,'DATA SHEET'!$A$2:$A$253,'DATA SHEET'!$J$2:$J$253)</f>
        <v>18</v>
      </c>
      <c r="H1767" t="str">
        <f>LOOKUP($A1767,'DATA SHEET'!$A$2:$A$253,'DATA SHEET'!$K$2:$K$253)</f>
        <v>Sunny</v>
      </c>
      <c r="I1767" t="str">
        <f>LOOKUP($A1767,'DATA SHEET'!$A$2:$A$253,'DATA SHEET'!$T$2:$T$253)</f>
        <v>SMALL</v>
      </c>
      <c r="J1767" t="str">
        <f>LOOKUP($A1767,'DATA SHEET'!$A$2:$A$253,'DATA SHEET'!$R$2:$R$253)</f>
        <v>YES</v>
      </c>
      <c r="K1767" t="str">
        <f>LOOKUP($A1767,'DATA SHEET'!$A$2:$A$253,'DATA SHEET'!$O$2:$O$253)</f>
        <v>Green Area</v>
      </c>
      <c r="L1767" t="s">
        <v>15</v>
      </c>
      <c r="M1767">
        <v>0.25005459525329699</v>
      </c>
      <c r="N1767" t="s">
        <v>18</v>
      </c>
      <c r="O1767">
        <v>1.762</v>
      </c>
    </row>
    <row r="1768" spans="1:15" x14ac:dyDescent="0.25">
      <c r="A1768" s="1" t="s">
        <v>89</v>
      </c>
      <c r="B1768" t="s">
        <v>93</v>
      </c>
      <c r="C1768" t="str">
        <f>LOOKUP(A1768,'DATA SHEET'!$A$2:$A$253,'DATA SHEET'!$E$2:$E$253)</f>
        <v>20227888</v>
      </c>
      <c r="D1768">
        <f>LOOKUP(A1768,'DATA SHEET'!$A$2:$A$253,'DATA SHEET'!$G$2:$G$253)</f>
        <v>7.8000000000000007</v>
      </c>
      <c r="E1768" t="str">
        <f>LOOKUP($A1768,'DATA SHEET'!$A$2:$A$253,'DATA SHEET'!$H$2:$H$253)</f>
        <v>43.182620</v>
      </c>
      <c r="F1768" t="str">
        <f>LOOKUP($A1768,'DATA SHEET'!$A$2:$A$253,'DATA SHEET'!$I$2:$I$253)</f>
        <v xml:space="preserve"> -79.245815</v>
      </c>
      <c r="G1768">
        <f>LOOKUP($A1768,'DATA SHEET'!$A$2:$A$253,'DATA SHEET'!$J$2:$J$253)</f>
        <v>18</v>
      </c>
      <c r="H1768" t="str">
        <f>LOOKUP($A1768,'DATA SHEET'!$A$2:$A$253,'DATA SHEET'!$K$2:$K$253)</f>
        <v>Sunny</v>
      </c>
      <c r="I1768" t="str">
        <f>LOOKUP($A1768,'DATA SHEET'!$A$2:$A$253,'DATA SHEET'!$T$2:$T$253)</f>
        <v>SMALL</v>
      </c>
      <c r="J1768" t="str">
        <f>LOOKUP($A1768,'DATA SHEET'!$A$2:$A$253,'DATA SHEET'!$R$2:$R$253)</f>
        <v>YES</v>
      </c>
      <c r="K1768" t="str">
        <f>LOOKUP($A1768,'DATA SHEET'!$A$2:$A$253,'DATA SHEET'!$O$2:$O$253)</f>
        <v>Green Area</v>
      </c>
      <c r="L1768" t="s">
        <v>15</v>
      </c>
      <c r="M1768">
        <v>0.25005459525329699</v>
      </c>
      <c r="N1768" t="s">
        <v>18</v>
      </c>
      <c r="O1768">
        <v>2.2629999999999999</v>
      </c>
    </row>
    <row r="1769" spans="1:15" x14ac:dyDescent="0.25">
      <c r="A1769" s="1" t="s">
        <v>89</v>
      </c>
      <c r="B1769" t="s">
        <v>93</v>
      </c>
      <c r="C1769" t="str">
        <f>LOOKUP(A1769,'DATA SHEET'!$A$2:$A$253,'DATA SHEET'!$E$2:$E$253)</f>
        <v>20227888</v>
      </c>
      <c r="D1769">
        <f>LOOKUP(A1769,'DATA SHEET'!$A$2:$A$253,'DATA SHEET'!$G$2:$G$253)</f>
        <v>7.8000000000000007</v>
      </c>
      <c r="E1769" t="str">
        <f>LOOKUP($A1769,'DATA SHEET'!$A$2:$A$253,'DATA SHEET'!$H$2:$H$253)</f>
        <v>43.182620</v>
      </c>
      <c r="F1769" t="str">
        <f>LOOKUP($A1769,'DATA SHEET'!$A$2:$A$253,'DATA SHEET'!$I$2:$I$253)</f>
        <v xml:space="preserve"> -79.245815</v>
      </c>
      <c r="G1769">
        <f>LOOKUP($A1769,'DATA SHEET'!$A$2:$A$253,'DATA SHEET'!$J$2:$J$253)</f>
        <v>18</v>
      </c>
      <c r="H1769" t="str">
        <f>LOOKUP($A1769,'DATA SHEET'!$A$2:$A$253,'DATA SHEET'!$K$2:$K$253)</f>
        <v>Sunny</v>
      </c>
      <c r="I1769" t="str">
        <f>LOOKUP($A1769,'DATA SHEET'!$A$2:$A$253,'DATA SHEET'!$T$2:$T$253)</f>
        <v>SMALL</v>
      </c>
      <c r="J1769" t="str">
        <f>LOOKUP($A1769,'DATA SHEET'!$A$2:$A$253,'DATA SHEET'!$R$2:$R$253)</f>
        <v>YES</v>
      </c>
      <c r="K1769" t="str">
        <f>LOOKUP($A1769,'DATA SHEET'!$A$2:$A$253,'DATA SHEET'!$O$2:$O$253)</f>
        <v>Green Area</v>
      </c>
      <c r="L1769" t="s">
        <v>15</v>
      </c>
      <c r="M1769">
        <v>0.25005459525329699</v>
      </c>
      <c r="N1769" t="s">
        <v>18</v>
      </c>
      <c r="O1769">
        <v>3</v>
      </c>
    </row>
    <row r="1770" spans="1:15" x14ac:dyDescent="0.25">
      <c r="A1770" s="1" t="s">
        <v>89</v>
      </c>
      <c r="B1770" t="s">
        <v>93</v>
      </c>
      <c r="C1770" t="str">
        <f>LOOKUP(A1770,'DATA SHEET'!$A$2:$A$253,'DATA SHEET'!$E$2:$E$253)</f>
        <v>20227888</v>
      </c>
      <c r="D1770">
        <f>LOOKUP(A1770,'DATA SHEET'!$A$2:$A$253,'DATA SHEET'!$G$2:$G$253)</f>
        <v>7.8000000000000007</v>
      </c>
      <c r="E1770" t="str">
        <f>LOOKUP($A1770,'DATA SHEET'!$A$2:$A$253,'DATA SHEET'!$H$2:$H$253)</f>
        <v>43.182620</v>
      </c>
      <c r="F1770" t="str">
        <f>LOOKUP($A1770,'DATA SHEET'!$A$2:$A$253,'DATA SHEET'!$I$2:$I$253)</f>
        <v xml:space="preserve"> -79.245815</v>
      </c>
      <c r="G1770">
        <f>LOOKUP($A1770,'DATA SHEET'!$A$2:$A$253,'DATA SHEET'!$J$2:$J$253)</f>
        <v>18</v>
      </c>
      <c r="H1770" t="str">
        <f>LOOKUP($A1770,'DATA SHEET'!$A$2:$A$253,'DATA SHEET'!$K$2:$K$253)</f>
        <v>Sunny</v>
      </c>
      <c r="I1770" t="str">
        <f>LOOKUP($A1770,'DATA SHEET'!$A$2:$A$253,'DATA SHEET'!$T$2:$T$253)</f>
        <v>SMALL</v>
      </c>
      <c r="J1770" t="str">
        <f>LOOKUP($A1770,'DATA SHEET'!$A$2:$A$253,'DATA SHEET'!$R$2:$R$253)</f>
        <v>YES</v>
      </c>
      <c r="K1770" t="str">
        <f>LOOKUP($A1770,'DATA SHEET'!$A$2:$A$253,'DATA SHEET'!$O$2:$O$253)</f>
        <v>Green Area</v>
      </c>
      <c r="L1770" t="s">
        <v>15</v>
      </c>
      <c r="M1770">
        <v>0.25005459525329699</v>
      </c>
      <c r="N1770" t="s">
        <v>18</v>
      </c>
      <c r="O1770">
        <v>3.504</v>
      </c>
    </row>
    <row r="1771" spans="1:15" x14ac:dyDescent="0.25">
      <c r="A1771" s="1" t="s">
        <v>89</v>
      </c>
      <c r="B1771" t="s">
        <v>93</v>
      </c>
      <c r="C1771" t="str">
        <f>LOOKUP(A1771,'DATA SHEET'!$A$2:$A$253,'DATA SHEET'!$E$2:$E$253)</f>
        <v>20227888</v>
      </c>
      <c r="D1771">
        <f>LOOKUP(A1771,'DATA SHEET'!$A$2:$A$253,'DATA SHEET'!$G$2:$G$253)</f>
        <v>7.8000000000000007</v>
      </c>
      <c r="E1771" t="str">
        <f>LOOKUP($A1771,'DATA SHEET'!$A$2:$A$253,'DATA SHEET'!$H$2:$H$253)</f>
        <v>43.182620</v>
      </c>
      <c r="F1771" t="str">
        <f>LOOKUP($A1771,'DATA SHEET'!$A$2:$A$253,'DATA SHEET'!$I$2:$I$253)</f>
        <v xml:space="preserve"> -79.245815</v>
      </c>
      <c r="G1771">
        <f>LOOKUP($A1771,'DATA SHEET'!$A$2:$A$253,'DATA SHEET'!$J$2:$J$253)</f>
        <v>18</v>
      </c>
      <c r="H1771" t="str">
        <f>LOOKUP($A1771,'DATA SHEET'!$A$2:$A$253,'DATA SHEET'!$K$2:$K$253)</f>
        <v>Sunny</v>
      </c>
      <c r="I1771" t="str">
        <f>LOOKUP($A1771,'DATA SHEET'!$A$2:$A$253,'DATA SHEET'!$T$2:$T$253)</f>
        <v>SMALL</v>
      </c>
      <c r="J1771" t="str">
        <f>LOOKUP($A1771,'DATA SHEET'!$A$2:$A$253,'DATA SHEET'!$R$2:$R$253)</f>
        <v>YES</v>
      </c>
      <c r="K1771" t="str">
        <f>LOOKUP($A1771,'DATA SHEET'!$A$2:$A$253,'DATA SHEET'!$O$2:$O$253)</f>
        <v>Green Area</v>
      </c>
      <c r="L1771" t="s">
        <v>15</v>
      </c>
      <c r="M1771">
        <v>0.25005459525329699</v>
      </c>
      <c r="N1771" t="s">
        <v>18</v>
      </c>
      <c r="O1771">
        <v>1.3640000000000001</v>
      </c>
    </row>
    <row r="1772" spans="1:15" x14ac:dyDescent="0.25">
      <c r="A1772" s="1" t="s">
        <v>89</v>
      </c>
      <c r="B1772" t="s">
        <v>93</v>
      </c>
      <c r="C1772" t="str">
        <f>LOOKUP(A1772,'DATA SHEET'!$A$2:$A$253,'DATA SHEET'!$E$2:$E$253)</f>
        <v>20227888</v>
      </c>
      <c r="D1772">
        <f>LOOKUP(A1772,'DATA SHEET'!$A$2:$A$253,'DATA SHEET'!$G$2:$G$253)</f>
        <v>7.8000000000000007</v>
      </c>
      <c r="E1772" t="str">
        <f>LOOKUP($A1772,'DATA SHEET'!$A$2:$A$253,'DATA SHEET'!$H$2:$H$253)</f>
        <v>43.182620</v>
      </c>
      <c r="F1772" t="str">
        <f>LOOKUP($A1772,'DATA SHEET'!$A$2:$A$253,'DATA SHEET'!$I$2:$I$253)</f>
        <v xml:space="preserve"> -79.245815</v>
      </c>
      <c r="G1772">
        <f>LOOKUP($A1772,'DATA SHEET'!$A$2:$A$253,'DATA SHEET'!$J$2:$J$253)</f>
        <v>18</v>
      </c>
      <c r="H1772" t="str">
        <f>LOOKUP($A1772,'DATA SHEET'!$A$2:$A$253,'DATA SHEET'!$K$2:$K$253)</f>
        <v>Sunny</v>
      </c>
      <c r="I1772" t="str">
        <f>LOOKUP($A1772,'DATA SHEET'!$A$2:$A$253,'DATA SHEET'!$T$2:$T$253)</f>
        <v>SMALL</v>
      </c>
      <c r="J1772" t="str">
        <f>LOOKUP($A1772,'DATA SHEET'!$A$2:$A$253,'DATA SHEET'!$R$2:$R$253)</f>
        <v>YES</v>
      </c>
      <c r="K1772" t="str">
        <f>LOOKUP($A1772,'DATA SHEET'!$A$2:$A$253,'DATA SHEET'!$O$2:$O$253)</f>
        <v>Green Area</v>
      </c>
      <c r="L1772" t="s">
        <v>15</v>
      </c>
      <c r="M1772">
        <v>0.25005459525329699</v>
      </c>
      <c r="N1772" t="s">
        <v>18</v>
      </c>
      <c r="O1772">
        <v>1.9990000000000001</v>
      </c>
    </row>
    <row r="1773" spans="1:15" x14ac:dyDescent="0.25">
      <c r="A1773" s="1" t="s">
        <v>89</v>
      </c>
      <c r="B1773" t="s">
        <v>93</v>
      </c>
      <c r="C1773" t="str">
        <f>LOOKUP(A1773,'DATA SHEET'!$A$2:$A$253,'DATA SHEET'!$E$2:$E$253)</f>
        <v>20227888</v>
      </c>
      <c r="D1773">
        <f>LOOKUP(A1773,'DATA SHEET'!$A$2:$A$253,'DATA SHEET'!$G$2:$G$253)</f>
        <v>7.8000000000000007</v>
      </c>
      <c r="E1773" t="str">
        <f>LOOKUP($A1773,'DATA SHEET'!$A$2:$A$253,'DATA SHEET'!$H$2:$H$253)</f>
        <v>43.182620</v>
      </c>
      <c r="F1773" t="str">
        <f>LOOKUP($A1773,'DATA SHEET'!$A$2:$A$253,'DATA SHEET'!$I$2:$I$253)</f>
        <v xml:space="preserve"> -79.245815</v>
      </c>
      <c r="G1773">
        <f>LOOKUP($A1773,'DATA SHEET'!$A$2:$A$253,'DATA SHEET'!$J$2:$J$253)</f>
        <v>18</v>
      </c>
      <c r="H1773" t="str">
        <f>LOOKUP($A1773,'DATA SHEET'!$A$2:$A$253,'DATA SHEET'!$K$2:$K$253)</f>
        <v>Sunny</v>
      </c>
      <c r="I1773" t="str">
        <f>LOOKUP($A1773,'DATA SHEET'!$A$2:$A$253,'DATA SHEET'!$T$2:$T$253)</f>
        <v>SMALL</v>
      </c>
      <c r="J1773" t="str">
        <f>LOOKUP($A1773,'DATA SHEET'!$A$2:$A$253,'DATA SHEET'!$R$2:$R$253)</f>
        <v>YES</v>
      </c>
      <c r="K1773" t="str">
        <f>LOOKUP($A1773,'DATA SHEET'!$A$2:$A$253,'DATA SHEET'!$O$2:$O$253)</f>
        <v>Green Area</v>
      </c>
      <c r="L1773" t="s">
        <v>15</v>
      </c>
      <c r="M1773">
        <v>0.25005459525329699</v>
      </c>
      <c r="N1773" t="s">
        <v>18</v>
      </c>
      <c r="O1773">
        <v>1.5</v>
      </c>
    </row>
    <row r="1774" spans="1:15" x14ac:dyDescent="0.25">
      <c r="A1774" s="1" t="s">
        <v>89</v>
      </c>
      <c r="B1774" t="s">
        <v>93</v>
      </c>
      <c r="C1774" t="str">
        <f>LOOKUP(A1774,'DATA SHEET'!$A$2:$A$253,'DATA SHEET'!$E$2:$E$253)</f>
        <v>20227888</v>
      </c>
      <c r="D1774">
        <f>LOOKUP(A1774,'DATA SHEET'!$A$2:$A$253,'DATA SHEET'!$G$2:$G$253)</f>
        <v>7.8000000000000007</v>
      </c>
      <c r="E1774" t="str">
        <f>LOOKUP($A1774,'DATA SHEET'!$A$2:$A$253,'DATA SHEET'!$H$2:$H$253)</f>
        <v>43.182620</v>
      </c>
      <c r="F1774" t="str">
        <f>LOOKUP($A1774,'DATA SHEET'!$A$2:$A$253,'DATA SHEET'!$I$2:$I$253)</f>
        <v xml:space="preserve"> -79.245815</v>
      </c>
      <c r="G1774">
        <f>LOOKUP($A1774,'DATA SHEET'!$A$2:$A$253,'DATA SHEET'!$J$2:$J$253)</f>
        <v>18</v>
      </c>
      <c r="H1774" t="str">
        <f>LOOKUP($A1774,'DATA SHEET'!$A$2:$A$253,'DATA SHEET'!$K$2:$K$253)</f>
        <v>Sunny</v>
      </c>
      <c r="I1774" t="str">
        <f>LOOKUP($A1774,'DATA SHEET'!$A$2:$A$253,'DATA SHEET'!$T$2:$T$253)</f>
        <v>SMALL</v>
      </c>
      <c r="J1774" t="str">
        <f>LOOKUP($A1774,'DATA SHEET'!$A$2:$A$253,'DATA SHEET'!$R$2:$R$253)</f>
        <v>YES</v>
      </c>
      <c r="K1774" t="str">
        <f>LOOKUP($A1774,'DATA SHEET'!$A$2:$A$253,'DATA SHEET'!$O$2:$O$253)</f>
        <v>Green Area</v>
      </c>
      <c r="L1774" t="s">
        <v>15</v>
      </c>
      <c r="M1774">
        <v>0.25005459525329699</v>
      </c>
      <c r="N1774" t="s">
        <v>18</v>
      </c>
      <c r="O1774">
        <v>2.2490000000000001</v>
      </c>
    </row>
    <row r="1775" spans="1:15" x14ac:dyDescent="0.25">
      <c r="A1775" s="1" t="s">
        <v>89</v>
      </c>
      <c r="B1775" t="s">
        <v>93</v>
      </c>
      <c r="C1775" t="str">
        <f>LOOKUP(A1775,'DATA SHEET'!$A$2:$A$253,'DATA SHEET'!$E$2:$E$253)</f>
        <v>20227888</v>
      </c>
      <c r="D1775">
        <f>LOOKUP(A1775,'DATA SHEET'!$A$2:$A$253,'DATA SHEET'!$G$2:$G$253)</f>
        <v>7.8000000000000007</v>
      </c>
      <c r="E1775" t="str">
        <f>LOOKUP($A1775,'DATA SHEET'!$A$2:$A$253,'DATA SHEET'!$H$2:$H$253)</f>
        <v>43.182620</v>
      </c>
      <c r="F1775" t="str">
        <f>LOOKUP($A1775,'DATA SHEET'!$A$2:$A$253,'DATA SHEET'!$I$2:$I$253)</f>
        <v xml:space="preserve"> -79.245815</v>
      </c>
      <c r="G1775">
        <f>LOOKUP($A1775,'DATA SHEET'!$A$2:$A$253,'DATA SHEET'!$J$2:$J$253)</f>
        <v>18</v>
      </c>
      <c r="H1775" t="str">
        <f>LOOKUP($A1775,'DATA SHEET'!$A$2:$A$253,'DATA SHEET'!$K$2:$K$253)</f>
        <v>Sunny</v>
      </c>
      <c r="I1775" t="str">
        <f>LOOKUP($A1775,'DATA SHEET'!$A$2:$A$253,'DATA SHEET'!$T$2:$T$253)</f>
        <v>SMALL</v>
      </c>
      <c r="J1775" t="str">
        <f>LOOKUP($A1775,'DATA SHEET'!$A$2:$A$253,'DATA SHEET'!$R$2:$R$253)</f>
        <v>YES</v>
      </c>
      <c r="K1775" t="str">
        <f>LOOKUP($A1775,'DATA SHEET'!$A$2:$A$253,'DATA SHEET'!$O$2:$O$253)</f>
        <v>Green Area</v>
      </c>
      <c r="L1775" t="s">
        <v>15</v>
      </c>
      <c r="M1775">
        <v>0.25005459525329699</v>
      </c>
      <c r="N1775" t="s">
        <v>18</v>
      </c>
      <c r="O1775">
        <v>1.25</v>
      </c>
    </row>
    <row r="1776" spans="1:15" x14ac:dyDescent="0.25">
      <c r="A1776" s="1" t="s">
        <v>89</v>
      </c>
      <c r="B1776" t="s">
        <v>93</v>
      </c>
      <c r="C1776" t="str">
        <f>LOOKUP(A1776,'DATA SHEET'!$A$2:$A$253,'DATA SHEET'!$E$2:$E$253)</f>
        <v>20227888</v>
      </c>
      <c r="D1776">
        <f>LOOKUP(A1776,'DATA SHEET'!$A$2:$A$253,'DATA SHEET'!$G$2:$G$253)</f>
        <v>7.8000000000000007</v>
      </c>
      <c r="E1776" t="str">
        <f>LOOKUP($A1776,'DATA SHEET'!$A$2:$A$253,'DATA SHEET'!$H$2:$H$253)</f>
        <v>43.182620</v>
      </c>
      <c r="F1776" t="str">
        <f>LOOKUP($A1776,'DATA SHEET'!$A$2:$A$253,'DATA SHEET'!$I$2:$I$253)</f>
        <v xml:space="preserve"> -79.245815</v>
      </c>
      <c r="G1776">
        <f>LOOKUP($A1776,'DATA SHEET'!$A$2:$A$253,'DATA SHEET'!$J$2:$J$253)</f>
        <v>18</v>
      </c>
      <c r="H1776" t="str">
        <f>LOOKUP($A1776,'DATA SHEET'!$A$2:$A$253,'DATA SHEET'!$K$2:$K$253)</f>
        <v>Sunny</v>
      </c>
      <c r="I1776" t="str">
        <f>LOOKUP($A1776,'DATA SHEET'!$A$2:$A$253,'DATA SHEET'!$T$2:$T$253)</f>
        <v>SMALL</v>
      </c>
      <c r="J1776" t="str">
        <f>LOOKUP($A1776,'DATA SHEET'!$A$2:$A$253,'DATA SHEET'!$R$2:$R$253)</f>
        <v>YES</v>
      </c>
      <c r="K1776" t="str">
        <f>LOOKUP($A1776,'DATA SHEET'!$A$2:$A$253,'DATA SHEET'!$O$2:$O$253)</f>
        <v>Green Area</v>
      </c>
      <c r="L1776" t="s">
        <v>15</v>
      </c>
      <c r="M1776">
        <v>0.25005459525329699</v>
      </c>
      <c r="N1776" t="s">
        <v>18</v>
      </c>
      <c r="O1776">
        <v>4.4950000000000001</v>
      </c>
    </row>
    <row r="1777" spans="1:15" x14ac:dyDescent="0.25">
      <c r="A1777" s="1" t="s">
        <v>89</v>
      </c>
      <c r="B1777" t="s">
        <v>93</v>
      </c>
      <c r="C1777" t="str">
        <f>LOOKUP(A1777,'DATA SHEET'!$A$2:$A$253,'DATA SHEET'!$E$2:$E$253)</f>
        <v>20227888</v>
      </c>
      <c r="D1777">
        <f>LOOKUP(A1777,'DATA SHEET'!$A$2:$A$253,'DATA SHEET'!$G$2:$G$253)</f>
        <v>7.8000000000000007</v>
      </c>
      <c r="E1777" t="str">
        <f>LOOKUP($A1777,'DATA SHEET'!$A$2:$A$253,'DATA SHEET'!$H$2:$H$253)</f>
        <v>43.182620</v>
      </c>
      <c r="F1777" t="str">
        <f>LOOKUP($A1777,'DATA SHEET'!$A$2:$A$253,'DATA SHEET'!$I$2:$I$253)</f>
        <v xml:space="preserve"> -79.245815</v>
      </c>
      <c r="G1777">
        <f>LOOKUP($A1777,'DATA SHEET'!$A$2:$A$253,'DATA SHEET'!$J$2:$J$253)</f>
        <v>18</v>
      </c>
      <c r="H1777" t="str">
        <f>LOOKUP($A1777,'DATA SHEET'!$A$2:$A$253,'DATA SHEET'!$K$2:$K$253)</f>
        <v>Sunny</v>
      </c>
      <c r="I1777" t="str">
        <f>LOOKUP($A1777,'DATA SHEET'!$A$2:$A$253,'DATA SHEET'!$T$2:$T$253)</f>
        <v>SMALL</v>
      </c>
      <c r="J1777" t="str">
        <f>LOOKUP($A1777,'DATA SHEET'!$A$2:$A$253,'DATA SHEET'!$R$2:$R$253)</f>
        <v>YES</v>
      </c>
      <c r="K1777" t="str">
        <f>LOOKUP($A1777,'DATA SHEET'!$A$2:$A$253,'DATA SHEET'!$O$2:$O$253)</f>
        <v>Green Area</v>
      </c>
      <c r="L1777" t="s">
        <v>15</v>
      </c>
      <c r="M1777">
        <v>0.25005459525329699</v>
      </c>
      <c r="N1777" t="s">
        <v>18</v>
      </c>
      <c r="O1777">
        <v>0.74299999999999999</v>
      </c>
    </row>
    <row r="1778" spans="1:15" x14ac:dyDescent="0.25">
      <c r="A1778" s="1" t="s">
        <v>89</v>
      </c>
      <c r="B1778" t="s">
        <v>93</v>
      </c>
      <c r="C1778" t="str">
        <f>LOOKUP(A1778,'DATA SHEET'!$A$2:$A$253,'DATA SHEET'!$E$2:$E$253)</f>
        <v>20227888</v>
      </c>
      <c r="D1778">
        <f>LOOKUP(A1778,'DATA SHEET'!$A$2:$A$253,'DATA SHEET'!$G$2:$G$253)</f>
        <v>7.8000000000000007</v>
      </c>
      <c r="E1778" t="str">
        <f>LOOKUP($A1778,'DATA SHEET'!$A$2:$A$253,'DATA SHEET'!$H$2:$H$253)</f>
        <v>43.182620</v>
      </c>
      <c r="F1778" t="str">
        <f>LOOKUP($A1778,'DATA SHEET'!$A$2:$A$253,'DATA SHEET'!$I$2:$I$253)</f>
        <v xml:space="preserve"> -79.245815</v>
      </c>
      <c r="G1778">
        <f>LOOKUP($A1778,'DATA SHEET'!$A$2:$A$253,'DATA SHEET'!$J$2:$J$253)</f>
        <v>18</v>
      </c>
      <c r="H1778" t="str">
        <f>LOOKUP($A1778,'DATA SHEET'!$A$2:$A$253,'DATA SHEET'!$K$2:$K$253)</f>
        <v>Sunny</v>
      </c>
      <c r="I1778" t="str">
        <f>LOOKUP($A1778,'DATA SHEET'!$A$2:$A$253,'DATA SHEET'!$T$2:$T$253)</f>
        <v>SMALL</v>
      </c>
      <c r="J1778" t="str">
        <f>LOOKUP($A1778,'DATA SHEET'!$A$2:$A$253,'DATA SHEET'!$R$2:$R$253)</f>
        <v>YES</v>
      </c>
      <c r="K1778" t="str">
        <f>LOOKUP($A1778,'DATA SHEET'!$A$2:$A$253,'DATA SHEET'!$O$2:$O$253)</f>
        <v>Green Area</v>
      </c>
      <c r="L1778" t="s">
        <v>15</v>
      </c>
      <c r="M1778">
        <v>0.25005459525329699</v>
      </c>
      <c r="N1778" t="s">
        <v>18</v>
      </c>
      <c r="O1778">
        <v>0.499</v>
      </c>
    </row>
    <row r="1779" spans="1:15" x14ac:dyDescent="0.25">
      <c r="A1779" s="1" t="s">
        <v>89</v>
      </c>
      <c r="B1779" t="s">
        <v>93</v>
      </c>
      <c r="C1779" t="str">
        <f>LOOKUP(A1779,'DATA SHEET'!$A$2:$A$253,'DATA SHEET'!$E$2:$E$253)</f>
        <v>20227888</v>
      </c>
      <c r="D1779">
        <f>LOOKUP(A1779,'DATA SHEET'!$A$2:$A$253,'DATA SHEET'!$G$2:$G$253)</f>
        <v>7.8000000000000007</v>
      </c>
      <c r="E1779" t="str">
        <f>LOOKUP($A1779,'DATA SHEET'!$A$2:$A$253,'DATA SHEET'!$H$2:$H$253)</f>
        <v>43.182620</v>
      </c>
      <c r="F1779" t="str">
        <f>LOOKUP($A1779,'DATA SHEET'!$A$2:$A$253,'DATA SHEET'!$I$2:$I$253)</f>
        <v xml:space="preserve"> -79.245815</v>
      </c>
      <c r="G1779">
        <f>LOOKUP($A1779,'DATA SHEET'!$A$2:$A$253,'DATA SHEET'!$J$2:$J$253)</f>
        <v>18</v>
      </c>
      <c r="H1779" t="str">
        <f>LOOKUP($A1779,'DATA SHEET'!$A$2:$A$253,'DATA SHEET'!$K$2:$K$253)</f>
        <v>Sunny</v>
      </c>
      <c r="I1779" t="str">
        <f>LOOKUP($A1779,'DATA SHEET'!$A$2:$A$253,'DATA SHEET'!$T$2:$T$253)</f>
        <v>SMALL</v>
      </c>
      <c r="J1779" t="str">
        <f>LOOKUP($A1779,'DATA SHEET'!$A$2:$A$253,'DATA SHEET'!$R$2:$R$253)</f>
        <v>YES</v>
      </c>
      <c r="K1779" t="str">
        <f>LOOKUP($A1779,'DATA SHEET'!$A$2:$A$253,'DATA SHEET'!$O$2:$O$253)</f>
        <v>Green Area</v>
      </c>
      <c r="L1779" t="s">
        <v>15</v>
      </c>
      <c r="M1779">
        <v>0.25005459525329699</v>
      </c>
      <c r="N1779" t="s">
        <v>18</v>
      </c>
      <c r="O1779">
        <v>0.999</v>
      </c>
    </row>
    <row r="1780" spans="1:15" x14ac:dyDescent="0.25">
      <c r="A1780" s="1" t="s">
        <v>89</v>
      </c>
      <c r="B1780" t="s">
        <v>93</v>
      </c>
      <c r="C1780" t="str">
        <f>LOOKUP(A1780,'DATA SHEET'!$A$2:$A$253,'DATA SHEET'!$E$2:$E$253)</f>
        <v>20227888</v>
      </c>
      <c r="D1780">
        <f>LOOKUP(A1780,'DATA SHEET'!$A$2:$A$253,'DATA SHEET'!$G$2:$G$253)</f>
        <v>7.8000000000000007</v>
      </c>
      <c r="E1780" t="str">
        <f>LOOKUP($A1780,'DATA SHEET'!$A$2:$A$253,'DATA SHEET'!$H$2:$H$253)</f>
        <v>43.182620</v>
      </c>
      <c r="F1780" t="str">
        <f>LOOKUP($A1780,'DATA SHEET'!$A$2:$A$253,'DATA SHEET'!$I$2:$I$253)</f>
        <v xml:space="preserve"> -79.245815</v>
      </c>
      <c r="G1780">
        <f>LOOKUP($A1780,'DATA SHEET'!$A$2:$A$253,'DATA SHEET'!$J$2:$J$253)</f>
        <v>18</v>
      </c>
      <c r="H1780" t="str">
        <f>LOOKUP($A1780,'DATA SHEET'!$A$2:$A$253,'DATA SHEET'!$K$2:$K$253)</f>
        <v>Sunny</v>
      </c>
      <c r="I1780" t="str">
        <f>LOOKUP($A1780,'DATA SHEET'!$A$2:$A$253,'DATA SHEET'!$T$2:$T$253)</f>
        <v>SMALL</v>
      </c>
      <c r="J1780" t="str">
        <f>LOOKUP($A1780,'DATA SHEET'!$A$2:$A$253,'DATA SHEET'!$R$2:$R$253)</f>
        <v>YES</v>
      </c>
      <c r="K1780" t="str">
        <f>LOOKUP($A1780,'DATA SHEET'!$A$2:$A$253,'DATA SHEET'!$O$2:$O$253)</f>
        <v>Green Area</v>
      </c>
      <c r="L1780" t="s">
        <v>15</v>
      </c>
      <c r="M1780">
        <v>0.25005459525329699</v>
      </c>
      <c r="N1780" t="s">
        <v>18</v>
      </c>
      <c r="O1780">
        <v>1.74</v>
      </c>
    </row>
    <row r="1781" spans="1:15" x14ac:dyDescent="0.25">
      <c r="A1781" s="1" t="s">
        <v>89</v>
      </c>
      <c r="B1781" t="s">
        <v>93</v>
      </c>
      <c r="C1781" t="str">
        <f>LOOKUP(A1781,'DATA SHEET'!$A$2:$A$253,'DATA SHEET'!$E$2:$E$253)</f>
        <v>20227888</v>
      </c>
      <c r="D1781">
        <f>LOOKUP(A1781,'DATA SHEET'!$A$2:$A$253,'DATA SHEET'!$G$2:$G$253)</f>
        <v>7.8000000000000007</v>
      </c>
      <c r="E1781" t="str">
        <f>LOOKUP($A1781,'DATA SHEET'!$A$2:$A$253,'DATA SHEET'!$H$2:$H$253)</f>
        <v>43.182620</v>
      </c>
      <c r="F1781" t="str">
        <f>LOOKUP($A1781,'DATA SHEET'!$A$2:$A$253,'DATA SHEET'!$I$2:$I$253)</f>
        <v xml:space="preserve"> -79.245815</v>
      </c>
      <c r="G1781">
        <f>LOOKUP($A1781,'DATA SHEET'!$A$2:$A$253,'DATA SHEET'!$J$2:$J$253)</f>
        <v>18</v>
      </c>
      <c r="H1781" t="str">
        <f>LOOKUP($A1781,'DATA SHEET'!$A$2:$A$253,'DATA SHEET'!$K$2:$K$253)</f>
        <v>Sunny</v>
      </c>
      <c r="I1781" t="str">
        <f>LOOKUP($A1781,'DATA SHEET'!$A$2:$A$253,'DATA SHEET'!$T$2:$T$253)</f>
        <v>SMALL</v>
      </c>
      <c r="J1781" t="str">
        <f>LOOKUP($A1781,'DATA SHEET'!$A$2:$A$253,'DATA SHEET'!$R$2:$R$253)</f>
        <v>YES</v>
      </c>
      <c r="K1781" t="str">
        <f>LOOKUP($A1781,'DATA SHEET'!$A$2:$A$253,'DATA SHEET'!$O$2:$O$253)</f>
        <v>Green Area</v>
      </c>
      <c r="L1781" t="s">
        <v>15</v>
      </c>
      <c r="M1781">
        <v>0.25005459525329699</v>
      </c>
      <c r="N1781" t="s">
        <v>18</v>
      </c>
      <c r="O1781">
        <v>0.78300000000000003</v>
      </c>
    </row>
    <row r="1782" spans="1:15" x14ac:dyDescent="0.25">
      <c r="A1782" s="1" t="s">
        <v>89</v>
      </c>
      <c r="B1782" t="s">
        <v>93</v>
      </c>
      <c r="C1782" t="str">
        <f>LOOKUP(A1782,'DATA SHEET'!$A$2:$A$253,'DATA SHEET'!$E$2:$E$253)</f>
        <v>20227888</v>
      </c>
      <c r="D1782">
        <f>LOOKUP(A1782,'DATA SHEET'!$A$2:$A$253,'DATA SHEET'!$G$2:$G$253)</f>
        <v>7.8000000000000007</v>
      </c>
      <c r="E1782" t="str">
        <f>LOOKUP($A1782,'DATA SHEET'!$A$2:$A$253,'DATA SHEET'!$H$2:$H$253)</f>
        <v>43.182620</v>
      </c>
      <c r="F1782" t="str">
        <f>LOOKUP($A1782,'DATA SHEET'!$A$2:$A$253,'DATA SHEET'!$I$2:$I$253)</f>
        <v xml:space="preserve"> -79.245815</v>
      </c>
      <c r="G1782">
        <f>LOOKUP($A1782,'DATA SHEET'!$A$2:$A$253,'DATA SHEET'!$J$2:$J$253)</f>
        <v>18</v>
      </c>
      <c r="H1782" t="str">
        <f>LOOKUP($A1782,'DATA SHEET'!$A$2:$A$253,'DATA SHEET'!$K$2:$K$253)</f>
        <v>Sunny</v>
      </c>
      <c r="I1782" t="str">
        <f>LOOKUP($A1782,'DATA SHEET'!$A$2:$A$253,'DATA SHEET'!$T$2:$T$253)</f>
        <v>SMALL</v>
      </c>
      <c r="J1782" t="str">
        <f>LOOKUP($A1782,'DATA SHEET'!$A$2:$A$253,'DATA SHEET'!$R$2:$R$253)</f>
        <v>YES</v>
      </c>
      <c r="K1782" t="str">
        <f>LOOKUP($A1782,'DATA SHEET'!$A$2:$A$253,'DATA SHEET'!$O$2:$O$253)</f>
        <v>Green Area</v>
      </c>
      <c r="L1782" t="s">
        <v>15</v>
      </c>
      <c r="M1782">
        <v>0.25005459525329699</v>
      </c>
      <c r="N1782" t="s">
        <v>18</v>
      </c>
      <c r="O1782">
        <v>1.006</v>
      </c>
    </row>
    <row r="1783" spans="1:15" x14ac:dyDescent="0.25">
      <c r="A1783" s="1" t="s">
        <v>89</v>
      </c>
      <c r="B1783" t="s">
        <v>93</v>
      </c>
      <c r="C1783" t="str">
        <f>LOOKUP(A1783,'DATA SHEET'!$A$2:$A$253,'DATA SHEET'!$E$2:$E$253)</f>
        <v>20227888</v>
      </c>
      <c r="D1783">
        <f>LOOKUP(A1783,'DATA SHEET'!$A$2:$A$253,'DATA SHEET'!$G$2:$G$253)</f>
        <v>7.8000000000000007</v>
      </c>
      <c r="E1783" t="str">
        <f>LOOKUP($A1783,'DATA SHEET'!$A$2:$A$253,'DATA SHEET'!$H$2:$H$253)</f>
        <v>43.182620</v>
      </c>
      <c r="F1783" t="str">
        <f>LOOKUP($A1783,'DATA SHEET'!$A$2:$A$253,'DATA SHEET'!$I$2:$I$253)</f>
        <v xml:space="preserve"> -79.245815</v>
      </c>
      <c r="G1783">
        <f>LOOKUP($A1783,'DATA SHEET'!$A$2:$A$253,'DATA SHEET'!$J$2:$J$253)</f>
        <v>18</v>
      </c>
      <c r="H1783" t="str">
        <f>LOOKUP($A1783,'DATA SHEET'!$A$2:$A$253,'DATA SHEET'!$K$2:$K$253)</f>
        <v>Sunny</v>
      </c>
      <c r="I1783" t="str">
        <f>LOOKUP($A1783,'DATA SHEET'!$A$2:$A$253,'DATA SHEET'!$T$2:$T$253)</f>
        <v>SMALL</v>
      </c>
      <c r="J1783" t="str">
        <f>LOOKUP($A1783,'DATA SHEET'!$A$2:$A$253,'DATA SHEET'!$R$2:$R$253)</f>
        <v>YES</v>
      </c>
      <c r="K1783" t="str">
        <f>LOOKUP($A1783,'DATA SHEET'!$A$2:$A$253,'DATA SHEET'!$O$2:$O$253)</f>
        <v>Green Area</v>
      </c>
      <c r="L1783" t="s">
        <v>15</v>
      </c>
      <c r="M1783">
        <v>0.25005459525329699</v>
      </c>
      <c r="N1783" t="s">
        <v>18</v>
      </c>
      <c r="O1783">
        <v>1.4910000000000001</v>
      </c>
    </row>
    <row r="1784" spans="1:15" x14ac:dyDescent="0.25">
      <c r="A1784" s="1" t="s">
        <v>89</v>
      </c>
      <c r="B1784" t="s">
        <v>93</v>
      </c>
      <c r="C1784" t="str">
        <f>LOOKUP(A1784,'DATA SHEET'!$A$2:$A$253,'DATA SHEET'!$E$2:$E$253)</f>
        <v>20227888</v>
      </c>
      <c r="D1784">
        <f>LOOKUP(A1784,'DATA SHEET'!$A$2:$A$253,'DATA SHEET'!$G$2:$G$253)</f>
        <v>7.8000000000000007</v>
      </c>
      <c r="E1784" t="str">
        <f>LOOKUP($A1784,'DATA SHEET'!$A$2:$A$253,'DATA SHEET'!$H$2:$H$253)</f>
        <v>43.182620</v>
      </c>
      <c r="F1784" t="str">
        <f>LOOKUP($A1784,'DATA SHEET'!$A$2:$A$253,'DATA SHEET'!$I$2:$I$253)</f>
        <v xml:space="preserve"> -79.245815</v>
      </c>
      <c r="G1784">
        <f>LOOKUP($A1784,'DATA SHEET'!$A$2:$A$253,'DATA SHEET'!$J$2:$J$253)</f>
        <v>18</v>
      </c>
      <c r="H1784" t="str">
        <f>LOOKUP($A1784,'DATA SHEET'!$A$2:$A$253,'DATA SHEET'!$K$2:$K$253)</f>
        <v>Sunny</v>
      </c>
      <c r="I1784" t="str">
        <f>LOOKUP($A1784,'DATA SHEET'!$A$2:$A$253,'DATA SHEET'!$T$2:$T$253)</f>
        <v>SMALL</v>
      </c>
      <c r="J1784" t="str">
        <f>LOOKUP($A1784,'DATA SHEET'!$A$2:$A$253,'DATA SHEET'!$R$2:$R$253)</f>
        <v>YES</v>
      </c>
      <c r="K1784" t="str">
        <f>LOOKUP($A1784,'DATA SHEET'!$A$2:$A$253,'DATA SHEET'!$O$2:$O$253)</f>
        <v>Green Area</v>
      </c>
      <c r="L1784" t="s">
        <v>15</v>
      </c>
      <c r="M1784">
        <v>0.25005459525329699</v>
      </c>
      <c r="N1784" t="s">
        <v>18</v>
      </c>
      <c r="O1784">
        <v>0.755</v>
      </c>
    </row>
    <row r="1785" spans="1:15" x14ac:dyDescent="0.25">
      <c r="A1785" s="1" t="s">
        <v>89</v>
      </c>
      <c r="B1785" t="s">
        <v>93</v>
      </c>
      <c r="C1785" t="str">
        <f>LOOKUP(A1785,'DATA SHEET'!$A$2:$A$253,'DATA SHEET'!$E$2:$E$253)</f>
        <v>20227888</v>
      </c>
      <c r="D1785">
        <f>LOOKUP(A1785,'DATA SHEET'!$A$2:$A$253,'DATA SHEET'!$G$2:$G$253)</f>
        <v>7.8000000000000007</v>
      </c>
      <c r="E1785" t="str">
        <f>LOOKUP($A1785,'DATA SHEET'!$A$2:$A$253,'DATA SHEET'!$H$2:$H$253)</f>
        <v>43.182620</v>
      </c>
      <c r="F1785" t="str">
        <f>LOOKUP($A1785,'DATA SHEET'!$A$2:$A$253,'DATA SHEET'!$I$2:$I$253)</f>
        <v xml:space="preserve"> -79.245815</v>
      </c>
      <c r="G1785">
        <f>LOOKUP($A1785,'DATA SHEET'!$A$2:$A$253,'DATA SHEET'!$J$2:$J$253)</f>
        <v>18</v>
      </c>
      <c r="H1785" t="str">
        <f>LOOKUP($A1785,'DATA SHEET'!$A$2:$A$253,'DATA SHEET'!$K$2:$K$253)</f>
        <v>Sunny</v>
      </c>
      <c r="I1785" t="str">
        <f>LOOKUP($A1785,'DATA SHEET'!$A$2:$A$253,'DATA SHEET'!$T$2:$T$253)</f>
        <v>SMALL</v>
      </c>
      <c r="J1785" t="str">
        <f>LOOKUP($A1785,'DATA SHEET'!$A$2:$A$253,'DATA SHEET'!$R$2:$R$253)</f>
        <v>YES</v>
      </c>
      <c r="K1785" t="str">
        <f>LOOKUP($A1785,'DATA SHEET'!$A$2:$A$253,'DATA SHEET'!$O$2:$O$253)</f>
        <v>Green Area</v>
      </c>
      <c r="L1785" t="s">
        <v>15</v>
      </c>
      <c r="M1785">
        <v>0.25005459525329699</v>
      </c>
      <c r="N1785" t="s">
        <v>18</v>
      </c>
      <c r="O1785">
        <v>1</v>
      </c>
    </row>
    <row r="1786" spans="1:15" x14ac:dyDescent="0.25">
      <c r="A1786" s="1" t="s">
        <v>89</v>
      </c>
      <c r="B1786" t="s">
        <v>93</v>
      </c>
      <c r="C1786" t="str">
        <f>LOOKUP(A1786,'DATA SHEET'!$A$2:$A$253,'DATA SHEET'!$E$2:$E$253)</f>
        <v>20227888</v>
      </c>
      <c r="D1786">
        <f>LOOKUP(A1786,'DATA SHEET'!$A$2:$A$253,'DATA SHEET'!$G$2:$G$253)</f>
        <v>7.8000000000000007</v>
      </c>
      <c r="E1786" t="str">
        <f>LOOKUP($A1786,'DATA SHEET'!$A$2:$A$253,'DATA SHEET'!$H$2:$H$253)</f>
        <v>43.182620</v>
      </c>
      <c r="F1786" t="str">
        <f>LOOKUP($A1786,'DATA SHEET'!$A$2:$A$253,'DATA SHEET'!$I$2:$I$253)</f>
        <v xml:space="preserve"> -79.245815</v>
      </c>
      <c r="G1786">
        <f>LOOKUP($A1786,'DATA SHEET'!$A$2:$A$253,'DATA SHEET'!$J$2:$J$253)</f>
        <v>18</v>
      </c>
      <c r="H1786" t="str">
        <f>LOOKUP($A1786,'DATA SHEET'!$A$2:$A$253,'DATA SHEET'!$K$2:$K$253)</f>
        <v>Sunny</v>
      </c>
      <c r="I1786" t="str">
        <f>LOOKUP($A1786,'DATA SHEET'!$A$2:$A$253,'DATA SHEET'!$T$2:$T$253)</f>
        <v>SMALL</v>
      </c>
      <c r="J1786" t="str">
        <f>LOOKUP($A1786,'DATA SHEET'!$A$2:$A$253,'DATA SHEET'!$R$2:$R$253)</f>
        <v>YES</v>
      </c>
      <c r="K1786" t="str">
        <f>LOOKUP($A1786,'DATA SHEET'!$A$2:$A$253,'DATA SHEET'!$O$2:$O$253)</f>
        <v>Green Area</v>
      </c>
      <c r="L1786" t="s">
        <v>15</v>
      </c>
      <c r="M1786">
        <v>0.25005459525329699</v>
      </c>
      <c r="N1786" t="s">
        <v>18</v>
      </c>
      <c r="O1786">
        <v>0.497</v>
      </c>
    </row>
    <row r="1787" spans="1:15" x14ac:dyDescent="0.25">
      <c r="A1787" s="1" t="s">
        <v>89</v>
      </c>
      <c r="B1787" t="s">
        <v>93</v>
      </c>
      <c r="C1787" t="str">
        <f>LOOKUP(A1787,'DATA SHEET'!$A$2:$A$253,'DATA SHEET'!$E$2:$E$253)</f>
        <v>20227888</v>
      </c>
      <c r="D1787">
        <f>LOOKUP(A1787,'DATA SHEET'!$A$2:$A$253,'DATA SHEET'!$G$2:$G$253)</f>
        <v>7.8000000000000007</v>
      </c>
      <c r="E1787" t="str">
        <f>LOOKUP($A1787,'DATA SHEET'!$A$2:$A$253,'DATA SHEET'!$H$2:$H$253)</f>
        <v>43.182620</v>
      </c>
      <c r="F1787" t="str">
        <f>LOOKUP($A1787,'DATA SHEET'!$A$2:$A$253,'DATA SHEET'!$I$2:$I$253)</f>
        <v xml:space="preserve"> -79.245815</v>
      </c>
      <c r="G1787">
        <f>LOOKUP($A1787,'DATA SHEET'!$A$2:$A$253,'DATA SHEET'!$J$2:$J$253)</f>
        <v>18</v>
      </c>
      <c r="H1787" t="str">
        <f>LOOKUP($A1787,'DATA SHEET'!$A$2:$A$253,'DATA SHEET'!$K$2:$K$253)</f>
        <v>Sunny</v>
      </c>
      <c r="I1787" t="str">
        <f>LOOKUP($A1787,'DATA SHEET'!$A$2:$A$253,'DATA SHEET'!$T$2:$T$253)</f>
        <v>SMALL</v>
      </c>
      <c r="J1787" t="str">
        <f>LOOKUP($A1787,'DATA SHEET'!$A$2:$A$253,'DATA SHEET'!$R$2:$R$253)</f>
        <v>YES</v>
      </c>
      <c r="K1787" t="str">
        <f>LOOKUP($A1787,'DATA SHEET'!$A$2:$A$253,'DATA SHEET'!$O$2:$O$253)</f>
        <v>Green Area</v>
      </c>
      <c r="L1787" t="s">
        <v>15</v>
      </c>
      <c r="M1787">
        <v>0.25005459525329699</v>
      </c>
      <c r="N1787" t="s">
        <v>18</v>
      </c>
      <c r="O1787">
        <v>2.238</v>
      </c>
    </row>
    <row r="1788" spans="1:15" x14ac:dyDescent="0.25">
      <c r="A1788" s="1" t="s">
        <v>89</v>
      </c>
      <c r="B1788" t="s">
        <v>93</v>
      </c>
      <c r="C1788" t="str">
        <f>LOOKUP(A1788,'DATA SHEET'!$A$2:$A$253,'DATA SHEET'!$E$2:$E$253)</f>
        <v>20227888</v>
      </c>
      <c r="D1788">
        <f>LOOKUP(A1788,'DATA SHEET'!$A$2:$A$253,'DATA SHEET'!$G$2:$G$253)</f>
        <v>7.8000000000000007</v>
      </c>
      <c r="E1788" t="str">
        <f>LOOKUP($A1788,'DATA SHEET'!$A$2:$A$253,'DATA SHEET'!$H$2:$H$253)</f>
        <v>43.182620</v>
      </c>
      <c r="F1788" t="str">
        <f>LOOKUP($A1788,'DATA SHEET'!$A$2:$A$253,'DATA SHEET'!$I$2:$I$253)</f>
        <v xml:space="preserve"> -79.245815</v>
      </c>
      <c r="G1788">
        <f>LOOKUP($A1788,'DATA SHEET'!$A$2:$A$253,'DATA SHEET'!$J$2:$J$253)</f>
        <v>18</v>
      </c>
      <c r="H1788" t="str">
        <f>LOOKUP($A1788,'DATA SHEET'!$A$2:$A$253,'DATA SHEET'!$K$2:$K$253)</f>
        <v>Sunny</v>
      </c>
      <c r="I1788" t="str">
        <f>LOOKUP($A1788,'DATA SHEET'!$A$2:$A$253,'DATA SHEET'!$T$2:$T$253)</f>
        <v>SMALL</v>
      </c>
      <c r="J1788" t="str">
        <f>LOOKUP($A1788,'DATA SHEET'!$A$2:$A$253,'DATA SHEET'!$R$2:$R$253)</f>
        <v>YES</v>
      </c>
      <c r="K1788" t="str">
        <f>LOOKUP($A1788,'DATA SHEET'!$A$2:$A$253,'DATA SHEET'!$O$2:$O$253)</f>
        <v>Green Area</v>
      </c>
      <c r="L1788" t="s">
        <v>15</v>
      </c>
      <c r="M1788">
        <v>0.25005459525329699</v>
      </c>
      <c r="N1788" t="s">
        <v>18</v>
      </c>
      <c r="O1788">
        <v>2.75</v>
      </c>
    </row>
    <row r="1789" spans="1:15" x14ac:dyDescent="0.25">
      <c r="A1789" s="1" t="s">
        <v>89</v>
      </c>
      <c r="B1789" t="s">
        <v>93</v>
      </c>
      <c r="C1789" t="str">
        <f>LOOKUP(A1789,'DATA SHEET'!$A$2:$A$253,'DATA SHEET'!$E$2:$E$253)</f>
        <v>20227888</v>
      </c>
      <c r="D1789">
        <f>LOOKUP(A1789,'DATA SHEET'!$A$2:$A$253,'DATA SHEET'!$G$2:$G$253)</f>
        <v>7.8000000000000007</v>
      </c>
      <c r="E1789" t="str">
        <f>LOOKUP($A1789,'DATA SHEET'!$A$2:$A$253,'DATA SHEET'!$H$2:$H$253)</f>
        <v>43.182620</v>
      </c>
      <c r="F1789" t="str">
        <f>LOOKUP($A1789,'DATA SHEET'!$A$2:$A$253,'DATA SHEET'!$I$2:$I$253)</f>
        <v xml:space="preserve"> -79.245815</v>
      </c>
      <c r="G1789">
        <f>LOOKUP($A1789,'DATA SHEET'!$A$2:$A$253,'DATA SHEET'!$J$2:$J$253)</f>
        <v>18</v>
      </c>
      <c r="H1789" t="str">
        <f>LOOKUP($A1789,'DATA SHEET'!$A$2:$A$253,'DATA SHEET'!$K$2:$K$253)</f>
        <v>Sunny</v>
      </c>
      <c r="I1789" t="str">
        <f>LOOKUP($A1789,'DATA SHEET'!$A$2:$A$253,'DATA SHEET'!$T$2:$T$253)</f>
        <v>SMALL</v>
      </c>
      <c r="J1789" t="str">
        <f>LOOKUP($A1789,'DATA SHEET'!$A$2:$A$253,'DATA SHEET'!$R$2:$R$253)</f>
        <v>YES</v>
      </c>
      <c r="K1789" t="str">
        <f>LOOKUP($A1789,'DATA SHEET'!$A$2:$A$253,'DATA SHEET'!$O$2:$O$253)</f>
        <v>Green Area</v>
      </c>
      <c r="L1789" t="s">
        <v>15</v>
      </c>
      <c r="M1789">
        <v>0.25005459525329699</v>
      </c>
      <c r="N1789" t="s">
        <v>18</v>
      </c>
      <c r="O1789">
        <v>1.242</v>
      </c>
    </row>
    <row r="1790" spans="1:15" x14ac:dyDescent="0.25">
      <c r="A1790" s="1" t="s">
        <v>89</v>
      </c>
      <c r="B1790" t="s">
        <v>93</v>
      </c>
      <c r="C1790" t="str">
        <f>LOOKUP(A1790,'DATA SHEET'!$A$2:$A$253,'DATA SHEET'!$E$2:$E$253)</f>
        <v>20227888</v>
      </c>
      <c r="D1790">
        <f>LOOKUP(A1790,'DATA SHEET'!$A$2:$A$253,'DATA SHEET'!$G$2:$G$253)</f>
        <v>7.8000000000000007</v>
      </c>
      <c r="E1790" t="str">
        <f>LOOKUP($A1790,'DATA SHEET'!$A$2:$A$253,'DATA SHEET'!$H$2:$H$253)</f>
        <v>43.182620</v>
      </c>
      <c r="F1790" t="str">
        <f>LOOKUP($A1790,'DATA SHEET'!$A$2:$A$253,'DATA SHEET'!$I$2:$I$253)</f>
        <v xml:space="preserve"> -79.245815</v>
      </c>
      <c r="G1790">
        <f>LOOKUP($A1790,'DATA SHEET'!$A$2:$A$253,'DATA SHEET'!$J$2:$J$253)</f>
        <v>18</v>
      </c>
      <c r="H1790" t="str">
        <f>LOOKUP($A1790,'DATA SHEET'!$A$2:$A$253,'DATA SHEET'!$K$2:$K$253)</f>
        <v>Sunny</v>
      </c>
      <c r="I1790" t="str">
        <f>LOOKUP($A1790,'DATA SHEET'!$A$2:$A$253,'DATA SHEET'!$T$2:$T$253)</f>
        <v>SMALL</v>
      </c>
      <c r="J1790" t="str">
        <f>LOOKUP($A1790,'DATA SHEET'!$A$2:$A$253,'DATA SHEET'!$R$2:$R$253)</f>
        <v>YES</v>
      </c>
      <c r="K1790" t="str">
        <f>LOOKUP($A1790,'DATA SHEET'!$A$2:$A$253,'DATA SHEET'!$O$2:$O$253)</f>
        <v>Green Area</v>
      </c>
      <c r="L1790" t="s">
        <v>15</v>
      </c>
      <c r="M1790">
        <v>0.25005459525329699</v>
      </c>
      <c r="N1790" t="s">
        <v>18</v>
      </c>
      <c r="O1790">
        <v>1.496</v>
      </c>
    </row>
    <row r="1791" spans="1:15" x14ac:dyDescent="0.25">
      <c r="A1791" s="1" t="s">
        <v>89</v>
      </c>
      <c r="B1791" t="s">
        <v>90</v>
      </c>
      <c r="C1791" t="str">
        <f>LOOKUP(A1791,'DATA SHEET'!$A$2:$A$253,'DATA SHEET'!$E$2:$E$253)</f>
        <v>20227888</v>
      </c>
      <c r="D1791">
        <f>LOOKUP(A1791,'DATA SHEET'!$A$2:$A$253,'DATA SHEET'!$G$2:$G$253)</f>
        <v>7.8000000000000007</v>
      </c>
      <c r="E1791" t="str">
        <f>LOOKUP($A1791,'DATA SHEET'!$A$2:$A$253,'DATA SHEET'!$H$2:$H$253)</f>
        <v>43.182620</v>
      </c>
      <c r="F1791" t="str">
        <f>LOOKUP($A1791,'DATA SHEET'!$A$2:$A$253,'DATA SHEET'!$I$2:$I$253)</f>
        <v xml:space="preserve"> -79.245815</v>
      </c>
      <c r="G1791">
        <f>LOOKUP($A1791,'DATA SHEET'!$A$2:$A$253,'DATA SHEET'!$J$2:$J$253)</f>
        <v>18</v>
      </c>
      <c r="H1791" t="str">
        <f>LOOKUP($A1791,'DATA SHEET'!$A$2:$A$253,'DATA SHEET'!$K$2:$K$253)</f>
        <v>Sunny</v>
      </c>
      <c r="I1791" t="str">
        <f>LOOKUP($A1791,'DATA SHEET'!$A$2:$A$253,'DATA SHEET'!$T$2:$T$253)</f>
        <v>SMALL</v>
      </c>
      <c r="J1791" t="str">
        <f>LOOKUP($A1791,'DATA SHEET'!$A$2:$A$253,'DATA SHEET'!$R$2:$R$253)</f>
        <v>YES</v>
      </c>
      <c r="K1791" t="str">
        <f>LOOKUP($A1791,'DATA SHEET'!$A$2:$A$253,'DATA SHEET'!$O$2:$O$253)</f>
        <v>Green Area</v>
      </c>
      <c r="L1791" t="s">
        <v>22</v>
      </c>
      <c r="M1791">
        <v>0.25005459525329699</v>
      </c>
      <c r="N1791" t="s">
        <v>18</v>
      </c>
      <c r="O1791">
        <v>2.5339999999999998</v>
      </c>
    </row>
    <row r="1792" spans="1:15" x14ac:dyDescent="0.25">
      <c r="A1792" s="1" t="s">
        <v>89</v>
      </c>
      <c r="B1792" t="s">
        <v>90</v>
      </c>
      <c r="C1792" t="str">
        <f>LOOKUP(A1792,'DATA SHEET'!$A$2:$A$253,'DATA SHEET'!$E$2:$E$253)</f>
        <v>20227888</v>
      </c>
      <c r="D1792">
        <f>LOOKUP(A1792,'DATA SHEET'!$A$2:$A$253,'DATA SHEET'!$G$2:$G$253)</f>
        <v>7.8000000000000007</v>
      </c>
      <c r="E1792" t="str">
        <f>LOOKUP($A1792,'DATA SHEET'!$A$2:$A$253,'DATA SHEET'!$H$2:$H$253)</f>
        <v>43.182620</v>
      </c>
      <c r="F1792" t="str">
        <f>LOOKUP($A1792,'DATA SHEET'!$A$2:$A$253,'DATA SHEET'!$I$2:$I$253)</f>
        <v xml:space="preserve"> -79.245815</v>
      </c>
      <c r="G1792">
        <f>LOOKUP($A1792,'DATA SHEET'!$A$2:$A$253,'DATA SHEET'!$J$2:$J$253)</f>
        <v>18</v>
      </c>
      <c r="H1792" t="str">
        <f>LOOKUP($A1792,'DATA SHEET'!$A$2:$A$253,'DATA SHEET'!$K$2:$K$253)</f>
        <v>Sunny</v>
      </c>
      <c r="I1792" t="str">
        <f>LOOKUP($A1792,'DATA SHEET'!$A$2:$A$253,'DATA SHEET'!$T$2:$T$253)</f>
        <v>SMALL</v>
      </c>
      <c r="J1792" t="str">
        <f>LOOKUP($A1792,'DATA SHEET'!$A$2:$A$253,'DATA SHEET'!$R$2:$R$253)</f>
        <v>YES</v>
      </c>
      <c r="K1792" t="str">
        <f>LOOKUP($A1792,'DATA SHEET'!$A$2:$A$253,'DATA SHEET'!$O$2:$O$253)</f>
        <v>Green Area</v>
      </c>
      <c r="L1792" t="s">
        <v>22</v>
      </c>
      <c r="M1792">
        <v>0.25005459525329699</v>
      </c>
      <c r="N1792" t="s">
        <v>18</v>
      </c>
      <c r="O1792">
        <v>2</v>
      </c>
    </row>
    <row r="1793" spans="1:15" x14ac:dyDescent="0.25">
      <c r="A1793" s="1" t="s">
        <v>89</v>
      </c>
      <c r="B1793" t="s">
        <v>90</v>
      </c>
      <c r="C1793" t="str">
        <f>LOOKUP(A1793,'DATA SHEET'!$A$2:$A$253,'DATA SHEET'!$E$2:$E$253)</f>
        <v>20227888</v>
      </c>
      <c r="D1793">
        <f>LOOKUP(A1793,'DATA SHEET'!$A$2:$A$253,'DATA SHEET'!$G$2:$G$253)</f>
        <v>7.8000000000000007</v>
      </c>
      <c r="E1793" t="str">
        <f>LOOKUP($A1793,'DATA SHEET'!$A$2:$A$253,'DATA SHEET'!$H$2:$H$253)</f>
        <v>43.182620</v>
      </c>
      <c r="F1793" t="str">
        <f>LOOKUP($A1793,'DATA SHEET'!$A$2:$A$253,'DATA SHEET'!$I$2:$I$253)</f>
        <v xml:space="preserve"> -79.245815</v>
      </c>
      <c r="G1793">
        <f>LOOKUP($A1793,'DATA SHEET'!$A$2:$A$253,'DATA SHEET'!$J$2:$J$253)</f>
        <v>18</v>
      </c>
      <c r="H1793" t="str">
        <f>LOOKUP($A1793,'DATA SHEET'!$A$2:$A$253,'DATA SHEET'!$K$2:$K$253)</f>
        <v>Sunny</v>
      </c>
      <c r="I1793" t="str">
        <f>LOOKUP($A1793,'DATA SHEET'!$A$2:$A$253,'DATA SHEET'!$T$2:$T$253)</f>
        <v>SMALL</v>
      </c>
      <c r="J1793" t="str">
        <f>LOOKUP($A1793,'DATA SHEET'!$A$2:$A$253,'DATA SHEET'!$R$2:$R$253)</f>
        <v>YES</v>
      </c>
      <c r="K1793" t="str">
        <f>LOOKUP($A1793,'DATA SHEET'!$A$2:$A$253,'DATA SHEET'!$O$2:$O$253)</f>
        <v>Green Area</v>
      </c>
      <c r="L1793" t="s">
        <v>22</v>
      </c>
      <c r="M1793">
        <v>0.25005459525329699</v>
      </c>
      <c r="N1793" t="s">
        <v>18</v>
      </c>
      <c r="O1793">
        <v>1.75</v>
      </c>
    </row>
    <row r="1794" spans="1:15" x14ac:dyDescent="0.25">
      <c r="A1794" s="1" t="s">
        <v>89</v>
      </c>
      <c r="B1794" t="s">
        <v>90</v>
      </c>
      <c r="C1794" t="str">
        <f>LOOKUP(A1794,'DATA SHEET'!$A$2:$A$253,'DATA SHEET'!$E$2:$E$253)</f>
        <v>20227888</v>
      </c>
      <c r="D1794">
        <f>LOOKUP(A1794,'DATA SHEET'!$A$2:$A$253,'DATA SHEET'!$G$2:$G$253)</f>
        <v>7.8000000000000007</v>
      </c>
      <c r="E1794" t="str">
        <f>LOOKUP($A1794,'DATA SHEET'!$A$2:$A$253,'DATA SHEET'!$H$2:$H$253)</f>
        <v>43.182620</v>
      </c>
      <c r="F1794" t="str">
        <f>LOOKUP($A1794,'DATA SHEET'!$A$2:$A$253,'DATA SHEET'!$I$2:$I$253)</f>
        <v xml:space="preserve"> -79.245815</v>
      </c>
      <c r="G1794">
        <f>LOOKUP($A1794,'DATA SHEET'!$A$2:$A$253,'DATA SHEET'!$J$2:$J$253)</f>
        <v>18</v>
      </c>
      <c r="H1794" t="str">
        <f>LOOKUP($A1794,'DATA SHEET'!$A$2:$A$253,'DATA SHEET'!$K$2:$K$253)</f>
        <v>Sunny</v>
      </c>
      <c r="I1794" t="str">
        <f>LOOKUP($A1794,'DATA SHEET'!$A$2:$A$253,'DATA SHEET'!$T$2:$T$253)</f>
        <v>SMALL</v>
      </c>
      <c r="J1794" t="str">
        <f>LOOKUP($A1794,'DATA SHEET'!$A$2:$A$253,'DATA SHEET'!$R$2:$R$253)</f>
        <v>YES</v>
      </c>
      <c r="K1794" t="str">
        <f>LOOKUP($A1794,'DATA SHEET'!$A$2:$A$253,'DATA SHEET'!$O$2:$O$253)</f>
        <v>Green Area</v>
      </c>
      <c r="L1794" t="s">
        <v>22</v>
      </c>
      <c r="M1794">
        <v>0.25005459525329699</v>
      </c>
      <c r="N1794" t="s">
        <v>18</v>
      </c>
      <c r="O1794">
        <v>2.758</v>
      </c>
    </row>
    <row r="1795" spans="1:15" x14ac:dyDescent="0.25">
      <c r="A1795" s="1" t="s">
        <v>89</v>
      </c>
      <c r="B1795" t="s">
        <v>90</v>
      </c>
      <c r="C1795" t="str">
        <f>LOOKUP(A1795,'DATA SHEET'!$A$2:$A$253,'DATA SHEET'!$E$2:$E$253)</f>
        <v>20227888</v>
      </c>
      <c r="D1795">
        <f>LOOKUP(A1795,'DATA SHEET'!$A$2:$A$253,'DATA SHEET'!$G$2:$G$253)</f>
        <v>7.8000000000000007</v>
      </c>
      <c r="E1795" t="str">
        <f>LOOKUP($A1795,'DATA SHEET'!$A$2:$A$253,'DATA SHEET'!$H$2:$H$253)</f>
        <v>43.182620</v>
      </c>
      <c r="F1795" t="str">
        <f>LOOKUP($A1795,'DATA SHEET'!$A$2:$A$253,'DATA SHEET'!$I$2:$I$253)</f>
        <v xml:space="preserve"> -79.245815</v>
      </c>
      <c r="G1795">
        <f>LOOKUP($A1795,'DATA SHEET'!$A$2:$A$253,'DATA SHEET'!$J$2:$J$253)</f>
        <v>18</v>
      </c>
      <c r="H1795" t="str">
        <f>LOOKUP($A1795,'DATA SHEET'!$A$2:$A$253,'DATA SHEET'!$K$2:$K$253)</f>
        <v>Sunny</v>
      </c>
      <c r="I1795" t="str">
        <f>LOOKUP($A1795,'DATA SHEET'!$A$2:$A$253,'DATA SHEET'!$T$2:$T$253)</f>
        <v>SMALL</v>
      </c>
      <c r="J1795" t="str">
        <f>LOOKUP($A1795,'DATA SHEET'!$A$2:$A$253,'DATA SHEET'!$R$2:$R$253)</f>
        <v>YES</v>
      </c>
      <c r="K1795" t="str">
        <f>LOOKUP($A1795,'DATA SHEET'!$A$2:$A$253,'DATA SHEET'!$O$2:$O$253)</f>
        <v>Green Area</v>
      </c>
      <c r="L1795" t="s">
        <v>22</v>
      </c>
      <c r="M1795">
        <v>0.25005459525329699</v>
      </c>
      <c r="N1795" t="s">
        <v>18</v>
      </c>
      <c r="O1795">
        <v>2.738</v>
      </c>
    </row>
    <row r="1796" spans="1:15" x14ac:dyDescent="0.25">
      <c r="A1796" s="1" t="s">
        <v>89</v>
      </c>
      <c r="B1796" t="s">
        <v>90</v>
      </c>
      <c r="C1796" t="str">
        <f>LOOKUP(A1796,'DATA SHEET'!$A$2:$A$253,'DATA SHEET'!$E$2:$E$253)</f>
        <v>20227888</v>
      </c>
      <c r="D1796">
        <f>LOOKUP(A1796,'DATA SHEET'!$A$2:$A$253,'DATA SHEET'!$G$2:$G$253)</f>
        <v>7.8000000000000007</v>
      </c>
      <c r="E1796" t="str">
        <f>LOOKUP($A1796,'DATA SHEET'!$A$2:$A$253,'DATA SHEET'!$H$2:$H$253)</f>
        <v>43.182620</v>
      </c>
      <c r="F1796" t="str">
        <f>LOOKUP($A1796,'DATA SHEET'!$A$2:$A$253,'DATA SHEET'!$I$2:$I$253)</f>
        <v xml:space="preserve"> -79.245815</v>
      </c>
      <c r="G1796">
        <f>LOOKUP($A1796,'DATA SHEET'!$A$2:$A$253,'DATA SHEET'!$J$2:$J$253)</f>
        <v>18</v>
      </c>
      <c r="H1796" t="str">
        <f>LOOKUP($A1796,'DATA SHEET'!$A$2:$A$253,'DATA SHEET'!$K$2:$K$253)</f>
        <v>Sunny</v>
      </c>
      <c r="I1796" t="str">
        <f>LOOKUP($A1796,'DATA SHEET'!$A$2:$A$253,'DATA SHEET'!$T$2:$T$253)</f>
        <v>SMALL</v>
      </c>
      <c r="J1796" t="str">
        <f>LOOKUP($A1796,'DATA SHEET'!$A$2:$A$253,'DATA SHEET'!$R$2:$R$253)</f>
        <v>YES</v>
      </c>
      <c r="K1796" t="str">
        <f>LOOKUP($A1796,'DATA SHEET'!$A$2:$A$253,'DATA SHEET'!$O$2:$O$253)</f>
        <v>Green Area</v>
      </c>
      <c r="L1796" t="s">
        <v>22</v>
      </c>
      <c r="M1796">
        <v>0.25005459525329699</v>
      </c>
      <c r="N1796" t="s">
        <v>18</v>
      </c>
      <c r="O1796">
        <v>1.5009999999999999</v>
      </c>
    </row>
    <row r="1797" spans="1:15" x14ac:dyDescent="0.25">
      <c r="A1797" s="1" t="s">
        <v>89</v>
      </c>
      <c r="B1797" t="s">
        <v>90</v>
      </c>
      <c r="C1797" t="str">
        <f>LOOKUP(A1797,'DATA SHEET'!$A$2:$A$253,'DATA SHEET'!$E$2:$E$253)</f>
        <v>20227888</v>
      </c>
      <c r="D1797">
        <f>LOOKUP(A1797,'DATA SHEET'!$A$2:$A$253,'DATA SHEET'!$G$2:$G$253)</f>
        <v>7.8000000000000007</v>
      </c>
      <c r="E1797" t="str">
        <f>LOOKUP($A1797,'DATA SHEET'!$A$2:$A$253,'DATA SHEET'!$H$2:$H$253)</f>
        <v>43.182620</v>
      </c>
      <c r="F1797" t="str">
        <f>LOOKUP($A1797,'DATA SHEET'!$A$2:$A$253,'DATA SHEET'!$I$2:$I$253)</f>
        <v xml:space="preserve"> -79.245815</v>
      </c>
      <c r="G1797">
        <f>LOOKUP($A1797,'DATA SHEET'!$A$2:$A$253,'DATA SHEET'!$J$2:$J$253)</f>
        <v>18</v>
      </c>
      <c r="H1797" t="str">
        <f>LOOKUP($A1797,'DATA SHEET'!$A$2:$A$253,'DATA SHEET'!$K$2:$K$253)</f>
        <v>Sunny</v>
      </c>
      <c r="I1797" t="str">
        <f>LOOKUP($A1797,'DATA SHEET'!$A$2:$A$253,'DATA SHEET'!$T$2:$T$253)</f>
        <v>SMALL</v>
      </c>
      <c r="J1797" t="str">
        <f>LOOKUP($A1797,'DATA SHEET'!$A$2:$A$253,'DATA SHEET'!$R$2:$R$253)</f>
        <v>YES</v>
      </c>
      <c r="K1797" t="str">
        <f>LOOKUP($A1797,'DATA SHEET'!$A$2:$A$253,'DATA SHEET'!$O$2:$O$253)</f>
        <v>Green Area</v>
      </c>
      <c r="L1797" t="s">
        <v>22</v>
      </c>
      <c r="M1797">
        <v>0.25005459525329699</v>
      </c>
      <c r="N1797" t="s">
        <v>18</v>
      </c>
      <c r="O1797">
        <v>4.4960000000000004</v>
      </c>
    </row>
    <row r="1798" spans="1:15" x14ac:dyDescent="0.25">
      <c r="A1798" s="1" t="s">
        <v>89</v>
      </c>
      <c r="B1798" t="s">
        <v>90</v>
      </c>
      <c r="C1798" t="str">
        <f>LOOKUP(A1798,'DATA SHEET'!$A$2:$A$253,'DATA SHEET'!$E$2:$E$253)</f>
        <v>20227888</v>
      </c>
      <c r="D1798">
        <f>LOOKUP(A1798,'DATA SHEET'!$A$2:$A$253,'DATA SHEET'!$G$2:$G$253)</f>
        <v>7.8000000000000007</v>
      </c>
      <c r="E1798" t="str">
        <f>LOOKUP($A1798,'DATA SHEET'!$A$2:$A$253,'DATA SHEET'!$H$2:$H$253)</f>
        <v>43.182620</v>
      </c>
      <c r="F1798" t="str">
        <f>LOOKUP($A1798,'DATA SHEET'!$A$2:$A$253,'DATA SHEET'!$I$2:$I$253)</f>
        <v xml:space="preserve"> -79.245815</v>
      </c>
      <c r="G1798">
        <f>LOOKUP($A1798,'DATA SHEET'!$A$2:$A$253,'DATA SHEET'!$J$2:$J$253)</f>
        <v>18</v>
      </c>
      <c r="H1798" t="str">
        <f>LOOKUP($A1798,'DATA SHEET'!$A$2:$A$253,'DATA SHEET'!$K$2:$K$253)</f>
        <v>Sunny</v>
      </c>
      <c r="I1798" t="str">
        <f>LOOKUP($A1798,'DATA SHEET'!$A$2:$A$253,'DATA SHEET'!$T$2:$T$253)</f>
        <v>SMALL</v>
      </c>
      <c r="J1798" t="str">
        <f>LOOKUP($A1798,'DATA SHEET'!$A$2:$A$253,'DATA SHEET'!$R$2:$R$253)</f>
        <v>YES</v>
      </c>
      <c r="K1798" t="str">
        <f>LOOKUP($A1798,'DATA SHEET'!$A$2:$A$253,'DATA SHEET'!$O$2:$O$253)</f>
        <v>Green Area</v>
      </c>
      <c r="L1798" t="s">
        <v>22</v>
      </c>
      <c r="M1798">
        <v>0.25005459525329699</v>
      </c>
      <c r="N1798" t="s">
        <v>18</v>
      </c>
      <c r="O1798">
        <v>0.999</v>
      </c>
    </row>
    <row r="1799" spans="1:15" x14ac:dyDescent="0.25">
      <c r="A1799" s="1" t="s">
        <v>89</v>
      </c>
      <c r="B1799" t="s">
        <v>90</v>
      </c>
      <c r="C1799" t="str">
        <f>LOOKUP(A1799,'DATA SHEET'!$A$2:$A$253,'DATA SHEET'!$E$2:$E$253)</f>
        <v>20227888</v>
      </c>
      <c r="D1799">
        <f>LOOKUP(A1799,'DATA SHEET'!$A$2:$A$253,'DATA SHEET'!$G$2:$G$253)</f>
        <v>7.8000000000000007</v>
      </c>
      <c r="E1799" t="str">
        <f>LOOKUP($A1799,'DATA SHEET'!$A$2:$A$253,'DATA SHEET'!$H$2:$H$253)</f>
        <v>43.182620</v>
      </c>
      <c r="F1799" t="str">
        <f>LOOKUP($A1799,'DATA SHEET'!$A$2:$A$253,'DATA SHEET'!$I$2:$I$253)</f>
        <v xml:space="preserve"> -79.245815</v>
      </c>
      <c r="G1799">
        <f>LOOKUP($A1799,'DATA SHEET'!$A$2:$A$253,'DATA SHEET'!$J$2:$J$253)</f>
        <v>18</v>
      </c>
      <c r="H1799" t="str">
        <f>LOOKUP($A1799,'DATA SHEET'!$A$2:$A$253,'DATA SHEET'!$K$2:$K$253)</f>
        <v>Sunny</v>
      </c>
      <c r="I1799" t="str">
        <f>LOOKUP($A1799,'DATA SHEET'!$A$2:$A$253,'DATA SHEET'!$T$2:$T$253)</f>
        <v>SMALL</v>
      </c>
      <c r="J1799" t="str">
        <f>LOOKUP($A1799,'DATA SHEET'!$A$2:$A$253,'DATA SHEET'!$R$2:$R$253)</f>
        <v>YES</v>
      </c>
      <c r="K1799" t="str">
        <f>LOOKUP($A1799,'DATA SHEET'!$A$2:$A$253,'DATA SHEET'!$O$2:$O$253)</f>
        <v>Green Area</v>
      </c>
      <c r="L1799" t="s">
        <v>22</v>
      </c>
      <c r="M1799">
        <v>0.25005459525329699</v>
      </c>
      <c r="N1799" t="s">
        <v>18</v>
      </c>
      <c r="O1799">
        <v>3.2410000000000001</v>
      </c>
    </row>
    <row r="1800" spans="1:15" x14ac:dyDescent="0.25">
      <c r="A1800" s="1" t="s">
        <v>89</v>
      </c>
      <c r="B1800" t="s">
        <v>90</v>
      </c>
      <c r="C1800" t="str">
        <f>LOOKUP(A1800,'DATA SHEET'!$A$2:$A$253,'DATA SHEET'!$E$2:$E$253)</f>
        <v>20227888</v>
      </c>
      <c r="D1800">
        <f>LOOKUP(A1800,'DATA SHEET'!$A$2:$A$253,'DATA SHEET'!$G$2:$G$253)</f>
        <v>7.8000000000000007</v>
      </c>
      <c r="E1800" t="str">
        <f>LOOKUP($A1800,'DATA SHEET'!$A$2:$A$253,'DATA SHEET'!$H$2:$H$253)</f>
        <v>43.182620</v>
      </c>
      <c r="F1800" t="str">
        <f>LOOKUP($A1800,'DATA SHEET'!$A$2:$A$253,'DATA SHEET'!$I$2:$I$253)</f>
        <v xml:space="preserve"> -79.245815</v>
      </c>
      <c r="G1800">
        <f>LOOKUP($A1800,'DATA SHEET'!$A$2:$A$253,'DATA SHEET'!$J$2:$J$253)</f>
        <v>18</v>
      </c>
      <c r="H1800" t="str">
        <f>LOOKUP($A1800,'DATA SHEET'!$A$2:$A$253,'DATA SHEET'!$K$2:$K$253)</f>
        <v>Sunny</v>
      </c>
      <c r="I1800" t="str">
        <f>LOOKUP($A1800,'DATA SHEET'!$A$2:$A$253,'DATA SHEET'!$T$2:$T$253)</f>
        <v>SMALL</v>
      </c>
      <c r="J1800" t="str">
        <f>LOOKUP($A1800,'DATA SHEET'!$A$2:$A$253,'DATA SHEET'!$R$2:$R$253)</f>
        <v>YES</v>
      </c>
      <c r="K1800" t="str">
        <f>LOOKUP($A1800,'DATA SHEET'!$A$2:$A$253,'DATA SHEET'!$O$2:$O$253)</f>
        <v>Green Area</v>
      </c>
      <c r="L1800" t="s">
        <v>22</v>
      </c>
      <c r="M1800">
        <v>0.25005459525329699</v>
      </c>
      <c r="N1800" t="s">
        <v>18</v>
      </c>
      <c r="O1800">
        <v>2.4990000000000001</v>
      </c>
    </row>
    <row r="1801" spans="1:15" x14ac:dyDescent="0.25">
      <c r="A1801" s="1" t="s">
        <v>89</v>
      </c>
      <c r="B1801" t="s">
        <v>90</v>
      </c>
      <c r="C1801" t="str">
        <f>LOOKUP(A1801,'DATA SHEET'!$A$2:$A$253,'DATA SHEET'!$E$2:$E$253)</f>
        <v>20227888</v>
      </c>
      <c r="D1801">
        <f>LOOKUP(A1801,'DATA SHEET'!$A$2:$A$253,'DATA SHEET'!$G$2:$G$253)</f>
        <v>7.8000000000000007</v>
      </c>
      <c r="E1801" t="str">
        <f>LOOKUP($A1801,'DATA SHEET'!$A$2:$A$253,'DATA SHEET'!$H$2:$H$253)</f>
        <v>43.182620</v>
      </c>
      <c r="F1801" t="str">
        <f>LOOKUP($A1801,'DATA SHEET'!$A$2:$A$253,'DATA SHEET'!$I$2:$I$253)</f>
        <v xml:space="preserve"> -79.245815</v>
      </c>
      <c r="G1801">
        <f>LOOKUP($A1801,'DATA SHEET'!$A$2:$A$253,'DATA SHEET'!$J$2:$J$253)</f>
        <v>18</v>
      </c>
      <c r="H1801" t="str">
        <f>LOOKUP($A1801,'DATA SHEET'!$A$2:$A$253,'DATA SHEET'!$K$2:$K$253)</f>
        <v>Sunny</v>
      </c>
      <c r="I1801" t="str">
        <f>LOOKUP($A1801,'DATA SHEET'!$A$2:$A$253,'DATA SHEET'!$T$2:$T$253)</f>
        <v>SMALL</v>
      </c>
      <c r="J1801" t="str">
        <f>LOOKUP($A1801,'DATA SHEET'!$A$2:$A$253,'DATA SHEET'!$R$2:$R$253)</f>
        <v>YES</v>
      </c>
      <c r="K1801" t="str">
        <f>LOOKUP($A1801,'DATA SHEET'!$A$2:$A$253,'DATA SHEET'!$O$2:$O$253)</f>
        <v>Green Area</v>
      </c>
      <c r="L1801" t="s">
        <v>22</v>
      </c>
      <c r="M1801">
        <v>0.25005459525329699</v>
      </c>
      <c r="N1801" t="s">
        <v>18</v>
      </c>
      <c r="O1801">
        <v>0.755</v>
      </c>
    </row>
    <row r="1802" spans="1:15" x14ac:dyDescent="0.25">
      <c r="A1802" s="1" t="s">
        <v>89</v>
      </c>
      <c r="B1802" t="s">
        <v>90</v>
      </c>
      <c r="C1802" t="str">
        <f>LOOKUP(A1802,'DATA SHEET'!$A$2:$A$253,'DATA SHEET'!$E$2:$E$253)</f>
        <v>20227888</v>
      </c>
      <c r="D1802">
        <f>LOOKUP(A1802,'DATA SHEET'!$A$2:$A$253,'DATA SHEET'!$G$2:$G$253)</f>
        <v>7.8000000000000007</v>
      </c>
      <c r="E1802" t="str">
        <f>LOOKUP($A1802,'DATA SHEET'!$A$2:$A$253,'DATA SHEET'!$H$2:$H$253)</f>
        <v>43.182620</v>
      </c>
      <c r="F1802" t="str">
        <f>LOOKUP($A1802,'DATA SHEET'!$A$2:$A$253,'DATA SHEET'!$I$2:$I$253)</f>
        <v xml:space="preserve"> -79.245815</v>
      </c>
      <c r="G1802">
        <f>LOOKUP($A1802,'DATA SHEET'!$A$2:$A$253,'DATA SHEET'!$J$2:$J$253)</f>
        <v>18</v>
      </c>
      <c r="H1802" t="str">
        <f>LOOKUP($A1802,'DATA SHEET'!$A$2:$A$253,'DATA SHEET'!$K$2:$K$253)</f>
        <v>Sunny</v>
      </c>
      <c r="I1802" t="str">
        <f>LOOKUP($A1802,'DATA SHEET'!$A$2:$A$253,'DATA SHEET'!$T$2:$T$253)</f>
        <v>SMALL</v>
      </c>
      <c r="J1802" t="str">
        <f>LOOKUP($A1802,'DATA SHEET'!$A$2:$A$253,'DATA SHEET'!$R$2:$R$253)</f>
        <v>YES</v>
      </c>
      <c r="K1802" t="str">
        <f>LOOKUP($A1802,'DATA SHEET'!$A$2:$A$253,'DATA SHEET'!$O$2:$O$253)</f>
        <v>Green Area</v>
      </c>
      <c r="L1802" t="s">
        <v>22</v>
      </c>
      <c r="M1802">
        <v>0.25005459525329699</v>
      </c>
      <c r="N1802" t="s">
        <v>18</v>
      </c>
      <c r="O1802">
        <v>1.4970000000000001</v>
      </c>
    </row>
    <row r="1803" spans="1:15" x14ac:dyDescent="0.25">
      <c r="A1803" s="1" t="s">
        <v>89</v>
      </c>
      <c r="B1803" t="s">
        <v>90</v>
      </c>
      <c r="C1803" t="str">
        <f>LOOKUP(A1803,'DATA SHEET'!$A$2:$A$253,'DATA SHEET'!$E$2:$E$253)</f>
        <v>20227888</v>
      </c>
      <c r="D1803">
        <f>LOOKUP(A1803,'DATA SHEET'!$A$2:$A$253,'DATA SHEET'!$G$2:$G$253)</f>
        <v>7.8000000000000007</v>
      </c>
      <c r="E1803" t="str">
        <f>LOOKUP($A1803,'DATA SHEET'!$A$2:$A$253,'DATA SHEET'!$H$2:$H$253)</f>
        <v>43.182620</v>
      </c>
      <c r="F1803" t="str">
        <f>LOOKUP($A1803,'DATA SHEET'!$A$2:$A$253,'DATA SHEET'!$I$2:$I$253)</f>
        <v xml:space="preserve"> -79.245815</v>
      </c>
      <c r="G1803">
        <f>LOOKUP($A1803,'DATA SHEET'!$A$2:$A$253,'DATA SHEET'!$J$2:$J$253)</f>
        <v>18</v>
      </c>
      <c r="H1803" t="str">
        <f>LOOKUP($A1803,'DATA SHEET'!$A$2:$A$253,'DATA SHEET'!$K$2:$K$253)</f>
        <v>Sunny</v>
      </c>
      <c r="I1803" t="str">
        <f>LOOKUP($A1803,'DATA SHEET'!$A$2:$A$253,'DATA SHEET'!$T$2:$T$253)</f>
        <v>SMALL</v>
      </c>
      <c r="J1803" t="str">
        <f>LOOKUP($A1803,'DATA SHEET'!$A$2:$A$253,'DATA SHEET'!$R$2:$R$253)</f>
        <v>YES</v>
      </c>
      <c r="K1803" t="str">
        <f>LOOKUP($A1803,'DATA SHEET'!$A$2:$A$253,'DATA SHEET'!$O$2:$O$253)</f>
        <v>Green Area</v>
      </c>
      <c r="L1803" t="s">
        <v>22</v>
      </c>
      <c r="M1803">
        <v>0.25005459525329699</v>
      </c>
      <c r="N1803" t="s">
        <v>18</v>
      </c>
      <c r="O1803">
        <v>2.2559999999999998</v>
      </c>
    </row>
    <row r="1804" spans="1:15" x14ac:dyDescent="0.25">
      <c r="A1804" s="1" t="s">
        <v>89</v>
      </c>
      <c r="B1804" t="s">
        <v>90</v>
      </c>
      <c r="C1804" t="str">
        <f>LOOKUP(A1804,'DATA SHEET'!$A$2:$A$253,'DATA SHEET'!$E$2:$E$253)</f>
        <v>20227888</v>
      </c>
      <c r="D1804">
        <f>LOOKUP(A1804,'DATA SHEET'!$A$2:$A$253,'DATA SHEET'!$G$2:$G$253)</f>
        <v>7.8000000000000007</v>
      </c>
      <c r="E1804" t="str">
        <f>LOOKUP($A1804,'DATA SHEET'!$A$2:$A$253,'DATA SHEET'!$H$2:$H$253)</f>
        <v>43.182620</v>
      </c>
      <c r="F1804" t="str">
        <f>LOOKUP($A1804,'DATA SHEET'!$A$2:$A$253,'DATA SHEET'!$I$2:$I$253)</f>
        <v xml:space="preserve"> -79.245815</v>
      </c>
      <c r="G1804">
        <f>LOOKUP($A1804,'DATA SHEET'!$A$2:$A$253,'DATA SHEET'!$J$2:$J$253)</f>
        <v>18</v>
      </c>
      <c r="H1804" t="str">
        <f>LOOKUP($A1804,'DATA SHEET'!$A$2:$A$253,'DATA SHEET'!$K$2:$K$253)</f>
        <v>Sunny</v>
      </c>
      <c r="I1804" t="str">
        <f>LOOKUP($A1804,'DATA SHEET'!$A$2:$A$253,'DATA SHEET'!$T$2:$T$253)</f>
        <v>SMALL</v>
      </c>
      <c r="J1804" t="str">
        <f>LOOKUP($A1804,'DATA SHEET'!$A$2:$A$253,'DATA SHEET'!$R$2:$R$253)</f>
        <v>YES</v>
      </c>
      <c r="K1804" t="str">
        <f>LOOKUP($A1804,'DATA SHEET'!$A$2:$A$253,'DATA SHEET'!$O$2:$O$253)</f>
        <v>Green Area</v>
      </c>
      <c r="L1804" t="s">
        <v>22</v>
      </c>
      <c r="M1804">
        <v>0.25005459525329699</v>
      </c>
      <c r="N1804" t="s">
        <v>18</v>
      </c>
      <c r="O1804">
        <v>2.4990000000000001</v>
      </c>
    </row>
    <row r="1805" spans="1:15" x14ac:dyDescent="0.25">
      <c r="A1805" s="1" t="s">
        <v>89</v>
      </c>
      <c r="B1805" t="s">
        <v>90</v>
      </c>
      <c r="C1805" t="str">
        <f>LOOKUP(A1805,'DATA SHEET'!$A$2:$A$253,'DATA SHEET'!$E$2:$E$253)</f>
        <v>20227888</v>
      </c>
      <c r="D1805">
        <f>LOOKUP(A1805,'DATA SHEET'!$A$2:$A$253,'DATA SHEET'!$G$2:$G$253)</f>
        <v>7.8000000000000007</v>
      </c>
      <c r="E1805" t="str">
        <f>LOOKUP($A1805,'DATA SHEET'!$A$2:$A$253,'DATA SHEET'!$H$2:$H$253)</f>
        <v>43.182620</v>
      </c>
      <c r="F1805" t="str">
        <f>LOOKUP($A1805,'DATA SHEET'!$A$2:$A$253,'DATA SHEET'!$I$2:$I$253)</f>
        <v xml:space="preserve"> -79.245815</v>
      </c>
      <c r="G1805">
        <f>LOOKUP($A1805,'DATA SHEET'!$A$2:$A$253,'DATA SHEET'!$J$2:$J$253)</f>
        <v>18</v>
      </c>
      <c r="H1805" t="str">
        <f>LOOKUP($A1805,'DATA SHEET'!$A$2:$A$253,'DATA SHEET'!$K$2:$K$253)</f>
        <v>Sunny</v>
      </c>
      <c r="I1805" t="str">
        <f>LOOKUP($A1805,'DATA SHEET'!$A$2:$A$253,'DATA SHEET'!$T$2:$T$253)</f>
        <v>SMALL</v>
      </c>
      <c r="J1805" t="str">
        <f>LOOKUP($A1805,'DATA SHEET'!$A$2:$A$253,'DATA SHEET'!$R$2:$R$253)</f>
        <v>YES</v>
      </c>
      <c r="K1805" t="str">
        <f>LOOKUP($A1805,'DATA SHEET'!$A$2:$A$253,'DATA SHEET'!$O$2:$O$253)</f>
        <v>Green Area</v>
      </c>
      <c r="L1805" t="s">
        <v>22</v>
      </c>
      <c r="M1805">
        <v>0.25005459525329699</v>
      </c>
      <c r="N1805" t="s">
        <v>18</v>
      </c>
      <c r="O1805">
        <v>0.748</v>
      </c>
    </row>
    <row r="1806" spans="1:15" x14ac:dyDescent="0.25">
      <c r="A1806" s="1" t="s">
        <v>89</v>
      </c>
      <c r="B1806" t="s">
        <v>90</v>
      </c>
      <c r="C1806" t="str">
        <f>LOOKUP(A1806,'DATA SHEET'!$A$2:$A$253,'DATA SHEET'!$E$2:$E$253)</f>
        <v>20227888</v>
      </c>
      <c r="D1806">
        <f>LOOKUP(A1806,'DATA SHEET'!$A$2:$A$253,'DATA SHEET'!$G$2:$G$253)</f>
        <v>7.8000000000000007</v>
      </c>
      <c r="E1806" t="str">
        <f>LOOKUP($A1806,'DATA SHEET'!$A$2:$A$253,'DATA SHEET'!$H$2:$H$253)</f>
        <v>43.182620</v>
      </c>
      <c r="F1806" t="str">
        <f>LOOKUP($A1806,'DATA SHEET'!$A$2:$A$253,'DATA SHEET'!$I$2:$I$253)</f>
        <v xml:space="preserve"> -79.245815</v>
      </c>
      <c r="G1806">
        <f>LOOKUP($A1806,'DATA SHEET'!$A$2:$A$253,'DATA SHEET'!$J$2:$J$253)</f>
        <v>18</v>
      </c>
      <c r="H1806" t="str">
        <f>LOOKUP($A1806,'DATA SHEET'!$A$2:$A$253,'DATA SHEET'!$K$2:$K$253)</f>
        <v>Sunny</v>
      </c>
      <c r="I1806" t="str">
        <f>LOOKUP($A1806,'DATA SHEET'!$A$2:$A$253,'DATA SHEET'!$T$2:$T$253)</f>
        <v>SMALL</v>
      </c>
      <c r="J1806" t="str">
        <f>LOOKUP($A1806,'DATA SHEET'!$A$2:$A$253,'DATA SHEET'!$R$2:$R$253)</f>
        <v>YES</v>
      </c>
      <c r="K1806" t="str">
        <f>LOOKUP($A1806,'DATA SHEET'!$A$2:$A$253,'DATA SHEET'!$O$2:$O$253)</f>
        <v>Green Area</v>
      </c>
      <c r="L1806" t="s">
        <v>22</v>
      </c>
      <c r="M1806">
        <v>0.25005459525329699</v>
      </c>
      <c r="N1806" t="s">
        <v>18</v>
      </c>
      <c r="O1806">
        <v>2.2559999999999998</v>
      </c>
    </row>
    <row r="1807" spans="1:15" x14ac:dyDescent="0.25">
      <c r="A1807" s="1" t="s">
        <v>89</v>
      </c>
      <c r="B1807" t="s">
        <v>90</v>
      </c>
      <c r="C1807" t="str">
        <f>LOOKUP(A1807,'DATA SHEET'!$A$2:$A$253,'DATA SHEET'!$E$2:$E$253)</f>
        <v>20227888</v>
      </c>
      <c r="D1807">
        <f>LOOKUP(A1807,'DATA SHEET'!$A$2:$A$253,'DATA SHEET'!$G$2:$G$253)</f>
        <v>7.8000000000000007</v>
      </c>
      <c r="E1807" t="str">
        <f>LOOKUP($A1807,'DATA SHEET'!$A$2:$A$253,'DATA SHEET'!$H$2:$H$253)</f>
        <v>43.182620</v>
      </c>
      <c r="F1807" t="str">
        <f>LOOKUP($A1807,'DATA SHEET'!$A$2:$A$253,'DATA SHEET'!$I$2:$I$253)</f>
        <v xml:space="preserve"> -79.245815</v>
      </c>
      <c r="G1807">
        <f>LOOKUP($A1807,'DATA SHEET'!$A$2:$A$253,'DATA SHEET'!$J$2:$J$253)</f>
        <v>18</v>
      </c>
      <c r="H1807" t="str">
        <f>LOOKUP($A1807,'DATA SHEET'!$A$2:$A$253,'DATA SHEET'!$K$2:$K$253)</f>
        <v>Sunny</v>
      </c>
      <c r="I1807" t="str">
        <f>LOOKUP($A1807,'DATA SHEET'!$A$2:$A$253,'DATA SHEET'!$T$2:$T$253)</f>
        <v>SMALL</v>
      </c>
      <c r="J1807" t="str">
        <f>LOOKUP($A1807,'DATA SHEET'!$A$2:$A$253,'DATA SHEET'!$R$2:$R$253)</f>
        <v>YES</v>
      </c>
      <c r="K1807" t="str">
        <f>LOOKUP($A1807,'DATA SHEET'!$A$2:$A$253,'DATA SHEET'!$O$2:$O$253)</f>
        <v>Green Area</v>
      </c>
      <c r="L1807" t="s">
        <v>22</v>
      </c>
      <c r="M1807">
        <v>0.25005459525329699</v>
      </c>
      <c r="N1807" t="s">
        <v>18</v>
      </c>
      <c r="O1807">
        <v>1.4990000000000001</v>
      </c>
    </row>
    <row r="1808" spans="1:15" x14ac:dyDescent="0.25">
      <c r="A1808" s="1" t="s">
        <v>89</v>
      </c>
      <c r="B1808" t="s">
        <v>90</v>
      </c>
      <c r="C1808" t="str">
        <f>LOOKUP(A1808,'DATA SHEET'!$A$2:$A$253,'DATA SHEET'!$E$2:$E$253)</f>
        <v>20227888</v>
      </c>
      <c r="D1808">
        <f>LOOKUP(A1808,'DATA SHEET'!$A$2:$A$253,'DATA SHEET'!$G$2:$G$253)</f>
        <v>7.8000000000000007</v>
      </c>
      <c r="E1808" t="str">
        <f>LOOKUP($A1808,'DATA SHEET'!$A$2:$A$253,'DATA SHEET'!$H$2:$H$253)</f>
        <v>43.182620</v>
      </c>
      <c r="F1808" t="str">
        <f>LOOKUP($A1808,'DATA SHEET'!$A$2:$A$253,'DATA SHEET'!$I$2:$I$253)</f>
        <v xml:space="preserve"> -79.245815</v>
      </c>
      <c r="G1808">
        <f>LOOKUP($A1808,'DATA SHEET'!$A$2:$A$253,'DATA SHEET'!$J$2:$J$253)</f>
        <v>18</v>
      </c>
      <c r="H1808" t="str">
        <f>LOOKUP($A1808,'DATA SHEET'!$A$2:$A$253,'DATA SHEET'!$K$2:$K$253)</f>
        <v>Sunny</v>
      </c>
      <c r="I1808" t="str">
        <f>LOOKUP($A1808,'DATA SHEET'!$A$2:$A$253,'DATA SHEET'!$T$2:$T$253)</f>
        <v>SMALL</v>
      </c>
      <c r="J1808" t="str">
        <f>LOOKUP($A1808,'DATA SHEET'!$A$2:$A$253,'DATA SHEET'!$R$2:$R$253)</f>
        <v>YES</v>
      </c>
      <c r="K1808" t="str">
        <f>LOOKUP($A1808,'DATA SHEET'!$A$2:$A$253,'DATA SHEET'!$O$2:$O$253)</f>
        <v>Green Area</v>
      </c>
      <c r="L1808" t="s">
        <v>22</v>
      </c>
      <c r="M1808">
        <v>0.25005459525329699</v>
      </c>
      <c r="N1808" t="s">
        <v>18</v>
      </c>
      <c r="O1808">
        <v>4</v>
      </c>
    </row>
    <row r="1809" spans="1:15" x14ac:dyDescent="0.25">
      <c r="A1809" s="1" t="s">
        <v>89</v>
      </c>
      <c r="B1809" t="s">
        <v>90</v>
      </c>
      <c r="C1809" t="str">
        <f>LOOKUP(A1809,'DATA SHEET'!$A$2:$A$253,'DATA SHEET'!$E$2:$E$253)</f>
        <v>20227888</v>
      </c>
      <c r="D1809">
        <f>LOOKUP(A1809,'DATA SHEET'!$A$2:$A$253,'DATA SHEET'!$G$2:$G$253)</f>
        <v>7.8000000000000007</v>
      </c>
      <c r="E1809" t="str">
        <f>LOOKUP($A1809,'DATA SHEET'!$A$2:$A$253,'DATA SHEET'!$H$2:$H$253)</f>
        <v>43.182620</v>
      </c>
      <c r="F1809" t="str">
        <f>LOOKUP($A1809,'DATA SHEET'!$A$2:$A$253,'DATA SHEET'!$I$2:$I$253)</f>
        <v xml:space="preserve"> -79.245815</v>
      </c>
      <c r="G1809">
        <f>LOOKUP($A1809,'DATA SHEET'!$A$2:$A$253,'DATA SHEET'!$J$2:$J$253)</f>
        <v>18</v>
      </c>
      <c r="H1809" t="str">
        <f>LOOKUP($A1809,'DATA SHEET'!$A$2:$A$253,'DATA SHEET'!$K$2:$K$253)</f>
        <v>Sunny</v>
      </c>
      <c r="I1809" t="str">
        <f>LOOKUP($A1809,'DATA SHEET'!$A$2:$A$253,'DATA SHEET'!$T$2:$T$253)</f>
        <v>SMALL</v>
      </c>
      <c r="J1809" t="str">
        <f>LOOKUP($A1809,'DATA SHEET'!$A$2:$A$253,'DATA SHEET'!$R$2:$R$253)</f>
        <v>YES</v>
      </c>
      <c r="K1809" t="str">
        <f>LOOKUP($A1809,'DATA SHEET'!$A$2:$A$253,'DATA SHEET'!$O$2:$O$253)</f>
        <v>Green Area</v>
      </c>
      <c r="L1809" t="s">
        <v>22</v>
      </c>
      <c r="M1809">
        <v>0.25005459525329699</v>
      </c>
      <c r="N1809" t="s">
        <v>18</v>
      </c>
      <c r="O1809">
        <v>0.749</v>
      </c>
    </row>
    <row r="1810" spans="1:15" x14ac:dyDescent="0.25">
      <c r="A1810" s="1" t="s">
        <v>89</v>
      </c>
      <c r="B1810" t="s">
        <v>90</v>
      </c>
      <c r="C1810" t="str">
        <f>LOOKUP(A1810,'DATA SHEET'!$A$2:$A$253,'DATA SHEET'!$E$2:$E$253)</f>
        <v>20227888</v>
      </c>
      <c r="D1810">
        <f>LOOKUP(A1810,'DATA SHEET'!$A$2:$A$253,'DATA SHEET'!$G$2:$G$253)</f>
        <v>7.8000000000000007</v>
      </c>
      <c r="E1810" t="str">
        <f>LOOKUP($A1810,'DATA SHEET'!$A$2:$A$253,'DATA SHEET'!$H$2:$H$253)</f>
        <v>43.182620</v>
      </c>
      <c r="F1810" t="str">
        <f>LOOKUP($A1810,'DATA SHEET'!$A$2:$A$253,'DATA SHEET'!$I$2:$I$253)</f>
        <v xml:space="preserve"> -79.245815</v>
      </c>
      <c r="G1810">
        <f>LOOKUP($A1810,'DATA SHEET'!$A$2:$A$253,'DATA SHEET'!$J$2:$J$253)</f>
        <v>18</v>
      </c>
      <c r="H1810" t="str">
        <f>LOOKUP($A1810,'DATA SHEET'!$A$2:$A$253,'DATA SHEET'!$K$2:$K$253)</f>
        <v>Sunny</v>
      </c>
      <c r="I1810" t="str">
        <f>LOOKUP($A1810,'DATA SHEET'!$A$2:$A$253,'DATA SHEET'!$T$2:$T$253)</f>
        <v>SMALL</v>
      </c>
      <c r="J1810" t="str">
        <f>LOOKUP($A1810,'DATA SHEET'!$A$2:$A$253,'DATA SHEET'!$R$2:$R$253)</f>
        <v>YES</v>
      </c>
      <c r="K1810" t="str">
        <f>LOOKUP($A1810,'DATA SHEET'!$A$2:$A$253,'DATA SHEET'!$O$2:$O$253)</f>
        <v>Green Area</v>
      </c>
      <c r="L1810" t="s">
        <v>22</v>
      </c>
      <c r="M1810">
        <v>0.25005459525329699</v>
      </c>
      <c r="N1810" t="s">
        <v>18</v>
      </c>
      <c r="O1810">
        <v>0.748</v>
      </c>
    </row>
    <row r="1811" spans="1:15" x14ac:dyDescent="0.25">
      <c r="A1811" s="1" t="s">
        <v>89</v>
      </c>
      <c r="B1811" t="s">
        <v>90</v>
      </c>
      <c r="C1811" t="str">
        <f>LOOKUP(A1811,'DATA SHEET'!$A$2:$A$253,'DATA SHEET'!$E$2:$E$253)</f>
        <v>20227888</v>
      </c>
      <c r="D1811">
        <f>LOOKUP(A1811,'DATA SHEET'!$A$2:$A$253,'DATA SHEET'!$G$2:$G$253)</f>
        <v>7.8000000000000007</v>
      </c>
      <c r="E1811" t="str">
        <f>LOOKUP($A1811,'DATA SHEET'!$A$2:$A$253,'DATA SHEET'!$H$2:$H$253)</f>
        <v>43.182620</v>
      </c>
      <c r="F1811" t="str">
        <f>LOOKUP($A1811,'DATA SHEET'!$A$2:$A$253,'DATA SHEET'!$I$2:$I$253)</f>
        <v xml:space="preserve"> -79.245815</v>
      </c>
      <c r="G1811">
        <f>LOOKUP($A1811,'DATA SHEET'!$A$2:$A$253,'DATA SHEET'!$J$2:$J$253)</f>
        <v>18</v>
      </c>
      <c r="H1811" t="str">
        <f>LOOKUP($A1811,'DATA SHEET'!$A$2:$A$253,'DATA SHEET'!$K$2:$K$253)</f>
        <v>Sunny</v>
      </c>
      <c r="I1811" t="str">
        <f>LOOKUP($A1811,'DATA SHEET'!$A$2:$A$253,'DATA SHEET'!$T$2:$T$253)</f>
        <v>SMALL</v>
      </c>
      <c r="J1811" t="str">
        <f>LOOKUP($A1811,'DATA SHEET'!$A$2:$A$253,'DATA SHEET'!$R$2:$R$253)</f>
        <v>YES</v>
      </c>
      <c r="K1811" t="str">
        <f>LOOKUP($A1811,'DATA SHEET'!$A$2:$A$253,'DATA SHEET'!$O$2:$O$253)</f>
        <v>Green Area</v>
      </c>
      <c r="L1811" t="s">
        <v>22</v>
      </c>
      <c r="M1811">
        <v>0.25005459525329699</v>
      </c>
      <c r="N1811" t="s">
        <v>18</v>
      </c>
      <c r="O1811">
        <v>0.248</v>
      </c>
    </row>
    <row r="1812" spans="1:15" x14ac:dyDescent="0.25">
      <c r="A1812" s="1" t="s">
        <v>89</v>
      </c>
      <c r="B1812" t="s">
        <v>90</v>
      </c>
      <c r="C1812" t="str">
        <f>LOOKUP(A1812,'DATA SHEET'!$A$2:$A$253,'DATA SHEET'!$E$2:$E$253)</f>
        <v>20227888</v>
      </c>
      <c r="D1812">
        <f>LOOKUP(A1812,'DATA SHEET'!$A$2:$A$253,'DATA SHEET'!$G$2:$G$253)</f>
        <v>7.8000000000000007</v>
      </c>
      <c r="E1812" t="str">
        <f>LOOKUP($A1812,'DATA SHEET'!$A$2:$A$253,'DATA SHEET'!$H$2:$H$253)</f>
        <v>43.182620</v>
      </c>
      <c r="F1812" t="str">
        <f>LOOKUP($A1812,'DATA SHEET'!$A$2:$A$253,'DATA SHEET'!$I$2:$I$253)</f>
        <v xml:space="preserve"> -79.245815</v>
      </c>
      <c r="G1812">
        <f>LOOKUP($A1812,'DATA SHEET'!$A$2:$A$253,'DATA SHEET'!$J$2:$J$253)</f>
        <v>18</v>
      </c>
      <c r="H1812" t="str">
        <f>LOOKUP($A1812,'DATA SHEET'!$A$2:$A$253,'DATA SHEET'!$K$2:$K$253)</f>
        <v>Sunny</v>
      </c>
      <c r="I1812" t="str">
        <f>LOOKUP($A1812,'DATA SHEET'!$A$2:$A$253,'DATA SHEET'!$T$2:$T$253)</f>
        <v>SMALL</v>
      </c>
      <c r="J1812" t="str">
        <f>LOOKUP($A1812,'DATA SHEET'!$A$2:$A$253,'DATA SHEET'!$R$2:$R$253)</f>
        <v>YES</v>
      </c>
      <c r="K1812" t="str">
        <f>LOOKUP($A1812,'DATA SHEET'!$A$2:$A$253,'DATA SHEET'!$O$2:$O$253)</f>
        <v>Green Area</v>
      </c>
      <c r="L1812" t="s">
        <v>22</v>
      </c>
      <c r="M1812">
        <v>0.25005459525329699</v>
      </c>
      <c r="N1812" t="s">
        <v>18</v>
      </c>
      <c r="O1812">
        <v>1.248</v>
      </c>
    </row>
    <row r="1813" spans="1:15" x14ac:dyDescent="0.25">
      <c r="A1813" s="1" t="s">
        <v>89</v>
      </c>
      <c r="B1813" t="s">
        <v>90</v>
      </c>
      <c r="C1813" t="str">
        <f>LOOKUP(A1813,'DATA SHEET'!$A$2:$A$253,'DATA SHEET'!$E$2:$E$253)</f>
        <v>20227888</v>
      </c>
      <c r="D1813">
        <f>LOOKUP(A1813,'DATA SHEET'!$A$2:$A$253,'DATA SHEET'!$G$2:$G$253)</f>
        <v>7.8000000000000007</v>
      </c>
      <c r="E1813" t="str">
        <f>LOOKUP($A1813,'DATA SHEET'!$A$2:$A$253,'DATA SHEET'!$H$2:$H$253)</f>
        <v>43.182620</v>
      </c>
      <c r="F1813" t="str">
        <f>LOOKUP($A1813,'DATA SHEET'!$A$2:$A$253,'DATA SHEET'!$I$2:$I$253)</f>
        <v xml:space="preserve"> -79.245815</v>
      </c>
      <c r="G1813">
        <f>LOOKUP($A1813,'DATA SHEET'!$A$2:$A$253,'DATA SHEET'!$J$2:$J$253)</f>
        <v>18</v>
      </c>
      <c r="H1813" t="str">
        <f>LOOKUP($A1813,'DATA SHEET'!$A$2:$A$253,'DATA SHEET'!$K$2:$K$253)</f>
        <v>Sunny</v>
      </c>
      <c r="I1813" t="str">
        <f>LOOKUP($A1813,'DATA SHEET'!$A$2:$A$253,'DATA SHEET'!$T$2:$T$253)</f>
        <v>SMALL</v>
      </c>
      <c r="J1813" t="str">
        <f>LOOKUP($A1813,'DATA SHEET'!$A$2:$A$253,'DATA SHEET'!$R$2:$R$253)</f>
        <v>YES</v>
      </c>
      <c r="K1813" t="str">
        <f>LOOKUP($A1813,'DATA SHEET'!$A$2:$A$253,'DATA SHEET'!$O$2:$O$253)</f>
        <v>Green Area</v>
      </c>
      <c r="L1813" t="s">
        <v>22</v>
      </c>
      <c r="M1813">
        <v>0.25005459525329699</v>
      </c>
      <c r="N1813" t="s">
        <v>18</v>
      </c>
      <c r="O1813">
        <v>0.999</v>
      </c>
    </row>
    <row r="1814" spans="1:15" x14ac:dyDescent="0.25">
      <c r="A1814" s="1" t="s">
        <v>89</v>
      </c>
      <c r="B1814" t="s">
        <v>90</v>
      </c>
      <c r="C1814" t="str">
        <f>LOOKUP(A1814,'DATA SHEET'!$A$2:$A$253,'DATA SHEET'!$E$2:$E$253)</f>
        <v>20227888</v>
      </c>
      <c r="D1814">
        <f>LOOKUP(A1814,'DATA SHEET'!$A$2:$A$253,'DATA SHEET'!$G$2:$G$253)</f>
        <v>7.8000000000000007</v>
      </c>
      <c r="E1814" t="str">
        <f>LOOKUP($A1814,'DATA SHEET'!$A$2:$A$253,'DATA SHEET'!$H$2:$H$253)</f>
        <v>43.182620</v>
      </c>
      <c r="F1814" t="str">
        <f>LOOKUP($A1814,'DATA SHEET'!$A$2:$A$253,'DATA SHEET'!$I$2:$I$253)</f>
        <v xml:space="preserve"> -79.245815</v>
      </c>
      <c r="G1814">
        <f>LOOKUP($A1814,'DATA SHEET'!$A$2:$A$253,'DATA SHEET'!$J$2:$J$253)</f>
        <v>18</v>
      </c>
      <c r="H1814" t="str">
        <f>LOOKUP($A1814,'DATA SHEET'!$A$2:$A$253,'DATA SHEET'!$K$2:$K$253)</f>
        <v>Sunny</v>
      </c>
      <c r="I1814" t="str">
        <f>LOOKUP($A1814,'DATA SHEET'!$A$2:$A$253,'DATA SHEET'!$T$2:$T$253)</f>
        <v>SMALL</v>
      </c>
      <c r="J1814" t="str">
        <f>LOOKUP($A1814,'DATA SHEET'!$A$2:$A$253,'DATA SHEET'!$R$2:$R$253)</f>
        <v>YES</v>
      </c>
      <c r="K1814" t="str">
        <f>LOOKUP($A1814,'DATA SHEET'!$A$2:$A$253,'DATA SHEET'!$O$2:$O$253)</f>
        <v>Green Area</v>
      </c>
      <c r="L1814" t="s">
        <v>22</v>
      </c>
      <c r="M1814">
        <v>0.25005459525329699</v>
      </c>
      <c r="N1814" t="s">
        <v>18</v>
      </c>
      <c r="O1814">
        <v>1.25</v>
      </c>
    </row>
    <row r="1815" spans="1:15" x14ac:dyDescent="0.25">
      <c r="A1815" s="1" t="s">
        <v>89</v>
      </c>
      <c r="B1815" t="s">
        <v>90</v>
      </c>
      <c r="C1815" t="str">
        <f>LOOKUP(A1815,'DATA SHEET'!$A$2:$A$253,'DATA SHEET'!$E$2:$E$253)</f>
        <v>20227888</v>
      </c>
      <c r="D1815">
        <f>LOOKUP(A1815,'DATA SHEET'!$A$2:$A$253,'DATA SHEET'!$G$2:$G$253)</f>
        <v>7.8000000000000007</v>
      </c>
      <c r="E1815" t="str">
        <f>LOOKUP($A1815,'DATA SHEET'!$A$2:$A$253,'DATA SHEET'!$H$2:$H$253)</f>
        <v>43.182620</v>
      </c>
      <c r="F1815" t="str">
        <f>LOOKUP($A1815,'DATA SHEET'!$A$2:$A$253,'DATA SHEET'!$I$2:$I$253)</f>
        <v xml:space="preserve"> -79.245815</v>
      </c>
      <c r="G1815">
        <f>LOOKUP($A1815,'DATA SHEET'!$A$2:$A$253,'DATA SHEET'!$J$2:$J$253)</f>
        <v>18</v>
      </c>
      <c r="H1815" t="str">
        <f>LOOKUP($A1815,'DATA SHEET'!$A$2:$A$253,'DATA SHEET'!$K$2:$K$253)</f>
        <v>Sunny</v>
      </c>
      <c r="I1815" t="str">
        <f>LOOKUP($A1815,'DATA SHEET'!$A$2:$A$253,'DATA SHEET'!$T$2:$T$253)</f>
        <v>SMALL</v>
      </c>
      <c r="J1815" t="str">
        <f>LOOKUP($A1815,'DATA SHEET'!$A$2:$A$253,'DATA SHEET'!$R$2:$R$253)</f>
        <v>YES</v>
      </c>
      <c r="K1815" t="str">
        <f>LOOKUP($A1815,'DATA SHEET'!$A$2:$A$253,'DATA SHEET'!$O$2:$O$253)</f>
        <v>Green Area</v>
      </c>
      <c r="L1815" t="s">
        <v>22</v>
      </c>
      <c r="M1815">
        <v>0.25005459525329699</v>
      </c>
      <c r="N1815" t="s">
        <v>18</v>
      </c>
      <c r="O1815">
        <v>3.7490000000000001</v>
      </c>
    </row>
    <row r="1816" spans="1:15" x14ac:dyDescent="0.25">
      <c r="A1816" s="1" t="s">
        <v>89</v>
      </c>
      <c r="B1816" t="s">
        <v>90</v>
      </c>
      <c r="C1816" t="str">
        <f>LOOKUP(A1816,'DATA SHEET'!$A$2:$A$253,'DATA SHEET'!$E$2:$E$253)</f>
        <v>20227888</v>
      </c>
      <c r="D1816">
        <f>LOOKUP(A1816,'DATA SHEET'!$A$2:$A$253,'DATA SHEET'!$G$2:$G$253)</f>
        <v>7.8000000000000007</v>
      </c>
      <c r="E1816" t="str">
        <f>LOOKUP($A1816,'DATA SHEET'!$A$2:$A$253,'DATA SHEET'!$H$2:$H$253)</f>
        <v>43.182620</v>
      </c>
      <c r="F1816" t="str">
        <f>LOOKUP($A1816,'DATA SHEET'!$A$2:$A$253,'DATA SHEET'!$I$2:$I$253)</f>
        <v xml:space="preserve"> -79.245815</v>
      </c>
      <c r="G1816">
        <f>LOOKUP($A1816,'DATA SHEET'!$A$2:$A$253,'DATA SHEET'!$J$2:$J$253)</f>
        <v>18</v>
      </c>
      <c r="H1816" t="str">
        <f>LOOKUP($A1816,'DATA SHEET'!$A$2:$A$253,'DATA SHEET'!$K$2:$K$253)</f>
        <v>Sunny</v>
      </c>
      <c r="I1816" t="str">
        <f>LOOKUP($A1816,'DATA SHEET'!$A$2:$A$253,'DATA SHEET'!$T$2:$T$253)</f>
        <v>SMALL</v>
      </c>
      <c r="J1816" t="str">
        <f>LOOKUP($A1816,'DATA SHEET'!$A$2:$A$253,'DATA SHEET'!$R$2:$R$253)</f>
        <v>YES</v>
      </c>
      <c r="K1816" t="str">
        <f>LOOKUP($A1816,'DATA SHEET'!$A$2:$A$253,'DATA SHEET'!$O$2:$O$253)</f>
        <v>Green Area</v>
      </c>
      <c r="L1816" t="s">
        <v>22</v>
      </c>
      <c r="M1816">
        <v>0.25005459525329699</v>
      </c>
      <c r="N1816" t="s">
        <v>18</v>
      </c>
      <c r="O1816">
        <v>1.7490000000000001</v>
      </c>
    </row>
    <row r="1817" spans="1:15" x14ac:dyDescent="0.25">
      <c r="A1817" s="1" t="s">
        <v>89</v>
      </c>
      <c r="B1817" t="s">
        <v>90</v>
      </c>
      <c r="C1817" t="str">
        <f>LOOKUP(A1817,'DATA SHEET'!$A$2:$A$253,'DATA SHEET'!$E$2:$E$253)</f>
        <v>20227888</v>
      </c>
      <c r="D1817">
        <f>LOOKUP(A1817,'DATA SHEET'!$A$2:$A$253,'DATA SHEET'!$G$2:$G$253)</f>
        <v>7.8000000000000007</v>
      </c>
      <c r="E1817" t="str">
        <f>LOOKUP($A1817,'DATA SHEET'!$A$2:$A$253,'DATA SHEET'!$H$2:$H$253)</f>
        <v>43.182620</v>
      </c>
      <c r="F1817" t="str">
        <f>LOOKUP($A1817,'DATA SHEET'!$A$2:$A$253,'DATA SHEET'!$I$2:$I$253)</f>
        <v xml:space="preserve"> -79.245815</v>
      </c>
      <c r="G1817">
        <f>LOOKUP($A1817,'DATA SHEET'!$A$2:$A$253,'DATA SHEET'!$J$2:$J$253)</f>
        <v>18</v>
      </c>
      <c r="H1817" t="str">
        <f>LOOKUP($A1817,'DATA SHEET'!$A$2:$A$253,'DATA SHEET'!$K$2:$K$253)</f>
        <v>Sunny</v>
      </c>
      <c r="I1817" t="str">
        <f>LOOKUP($A1817,'DATA SHEET'!$A$2:$A$253,'DATA SHEET'!$T$2:$T$253)</f>
        <v>SMALL</v>
      </c>
      <c r="J1817" t="str">
        <f>LOOKUP($A1817,'DATA SHEET'!$A$2:$A$253,'DATA SHEET'!$R$2:$R$253)</f>
        <v>YES</v>
      </c>
      <c r="K1817" t="str">
        <f>LOOKUP($A1817,'DATA SHEET'!$A$2:$A$253,'DATA SHEET'!$O$2:$O$253)</f>
        <v>Green Area</v>
      </c>
      <c r="L1817" t="s">
        <v>22</v>
      </c>
      <c r="M1817">
        <v>0.25005459525329699</v>
      </c>
      <c r="N1817" t="s">
        <v>18</v>
      </c>
      <c r="O1817">
        <v>5.7489999999999997</v>
      </c>
    </row>
    <row r="1818" spans="1:15" x14ac:dyDescent="0.25">
      <c r="A1818" s="1" t="s">
        <v>89</v>
      </c>
      <c r="B1818" t="s">
        <v>90</v>
      </c>
      <c r="C1818" t="str">
        <f>LOOKUP(A1818,'DATA SHEET'!$A$2:$A$253,'DATA SHEET'!$E$2:$E$253)</f>
        <v>20227888</v>
      </c>
      <c r="D1818">
        <f>LOOKUP(A1818,'DATA SHEET'!$A$2:$A$253,'DATA SHEET'!$G$2:$G$253)</f>
        <v>7.8000000000000007</v>
      </c>
      <c r="E1818" t="str">
        <f>LOOKUP($A1818,'DATA SHEET'!$A$2:$A$253,'DATA SHEET'!$H$2:$H$253)</f>
        <v>43.182620</v>
      </c>
      <c r="F1818" t="str">
        <f>LOOKUP($A1818,'DATA SHEET'!$A$2:$A$253,'DATA SHEET'!$I$2:$I$253)</f>
        <v xml:space="preserve"> -79.245815</v>
      </c>
      <c r="G1818">
        <f>LOOKUP($A1818,'DATA SHEET'!$A$2:$A$253,'DATA SHEET'!$J$2:$J$253)</f>
        <v>18</v>
      </c>
      <c r="H1818" t="str">
        <f>LOOKUP($A1818,'DATA SHEET'!$A$2:$A$253,'DATA SHEET'!$K$2:$K$253)</f>
        <v>Sunny</v>
      </c>
      <c r="I1818" t="str">
        <f>LOOKUP($A1818,'DATA SHEET'!$A$2:$A$253,'DATA SHEET'!$T$2:$T$253)</f>
        <v>SMALL</v>
      </c>
      <c r="J1818" t="str">
        <f>LOOKUP($A1818,'DATA SHEET'!$A$2:$A$253,'DATA SHEET'!$R$2:$R$253)</f>
        <v>YES</v>
      </c>
      <c r="K1818" t="str">
        <f>LOOKUP($A1818,'DATA SHEET'!$A$2:$A$253,'DATA SHEET'!$O$2:$O$253)</f>
        <v>Green Area</v>
      </c>
      <c r="L1818" t="s">
        <v>22</v>
      </c>
      <c r="M1818">
        <v>0.25005459525329699</v>
      </c>
      <c r="N1818" t="s">
        <v>18</v>
      </c>
      <c r="O1818">
        <v>1.25</v>
      </c>
    </row>
    <row r="1819" spans="1:15" x14ac:dyDescent="0.25">
      <c r="A1819" s="1" t="s">
        <v>89</v>
      </c>
      <c r="B1819" t="s">
        <v>90</v>
      </c>
      <c r="C1819" t="str">
        <f>LOOKUP(A1819,'DATA SHEET'!$A$2:$A$253,'DATA SHEET'!$E$2:$E$253)</f>
        <v>20227888</v>
      </c>
      <c r="D1819">
        <f>LOOKUP(A1819,'DATA SHEET'!$A$2:$A$253,'DATA SHEET'!$G$2:$G$253)</f>
        <v>7.8000000000000007</v>
      </c>
      <c r="E1819" t="str">
        <f>LOOKUP($A1819,'DATA SHEET'!$A$2:$A$253,'DATA SHEET'!$H$2:$H$253)</f>
        <v>43.182620</v>
      </c>
      <c r="F1819" t="str">
        <f>LOOKUP($A1819,'DATA SHEET'!$A$2:$A$253,'DATA SHEET'!$I$2:$I$253)</f>
        <v xml:space="preserve"> -79.245815</v>
      </c>
      <c r="G1819">
        <f>LOOKUP($A1819,'DATA SHEET'!$A$2:$A$253,'DATA SHEET'!$J$2:$J$253)</f>
        <v>18</v>
      </c>
      <c r="H1819" t="str">
        <f>LOOKUP($A1819,'DATA SHEET'!$A$2:$A$253,'DATA SHEET'!$K$2:$K$253)</f>
        <v>Sunny</v>
      </c>
      <c r="I1819" t="str">
        <f>LOOKUP($A1819,'DATA SHEET'!$A$2:$A$253,'DATA SHEET'!$T$2:$T$253)</f>
        <v>SMALL</v>
      </c>
      <c r="J1819" t="str">
        <f>LOOKUP($A1819,'DATA SHEET'!$A$2:$A$253,'DATA SHEET'!$R$2:$R$253)</f>
        <v>YES</v>
      </c>
      <c r="K1819" t="str">
        <f>LOOKUP($A1819,'DATA SHEET'!$A$2:$A$253,'DATA SHEET'!$O$2:$O$253)</f>
        <v>Green Area</v>
      </c>
      <c r="L1819" t="s">
        <v>22</v>
      </c>
      <c r="M1819">
        <v>0.25005459525329699</v>
      </c>
      <c r="N1819" t="s">
        <v>18</v>
      </c>
      <c r="O1819">
        <v>2.4910000000000001</v>
      </c>
    </row>
    <row r="1820" spans="1:15" x14ac:dyDescent="0.25">
      <c r="A1820" s="1" t="s">
        <v>89</v>
      </c>
      <c r="B1820" t="s">
        <v>90</v>
      </c>
      <c r="C1820" t="str">
        <f>LOOKUP(A1820,'DATA SHEET'!$A$2:$A$253,'DATA SHEET'!$E$2:$E$253)</f>
        <v>20227888</v>
      </c>
      <c r="D1820">
        <f>LOOKUP(A1820,'DATA SHEET'!$A$2:$A$253,'DATA SHEET'!$G$2:$G$253)</f>
        <v>7.8000000000000007</v>
      </c>
      <c r="E1820" t="str">
        <f>LOOKUP($A1820,'DATA SHEET'!$A$2:$A$253,'DATA SHEET'!$H$2:$H$253)</f>
        <v>43.182620</v>
      </c>
      <c r="F1820" t="str">
        <f>LOOKUP($A1820,'DATA SHEET'!$A$2:$A$253,'DATA SHEET'!$I$2:$I$253)</f>
        <v xml:space="preserve"> -79.245815</v>
      </c>
      <c r="G1820">
        <f>LOOKUP($A1820,'DATA SHEET'!$A$2:$A$253,'DATA SHEET'!$J$2:$J$253)</f>
        <v>18</v>
      </c>
      <c r="H1820" t="str">
        <f>LOOKUP($A1820,'DATA SHEET'!$A$2:$A$253,'DATA SHEET'!$K$2:$K$253)</f>
        <v>Sunny</v>
      </c>
      <c r="I1820" t="str">
        <f>LOOKUP($A1820,'DATA SHEET'!$A$2:$A$253,'DATA SHEET'!$T$2:$T$253)</f>
        <v>SMALL</v>
      </c>
      <c r="J1820" t="str">
        <f>LOOKUP($A1820,'DATA SHEET'!$A$2:$A$253,'DATA SHEET'!$R$2:$R$253)</f>
        <v>YES</v>
      </c>
      <c r="K1820" t="str">
        <f>LOOKUP($A1820,'DATA SHEET'!$A$2:$A$253,'DATA SHEET'!$O$2:$O$253)</f>
        <v>Green Area</v>
      </c>
      <c r="L1820" t="s">
        <v>22</v>
      </c>
      <c r="M1820">
        <v>0.25005459525329699</v>
      </c>
      <c r="N1820" t="s">
        <v>18</v>
      </c>
      <c r="O1820">
        <v>4.7569999999999997</v>
      </c>
    </row>
    <row r="1821" spans="1:15" x14ac:dyDescent="0.25">
      <c r="A1821" s="1" t="s">
        <v>89</v>
      </c>
      <c r="B1821" t="s">
        <v>90</v>
      </c>
      <c r="C1821" t="str">
        <f>LOOKUP(A1821,'DATA SHEET'!$A$2:$A$253,'DATA SHEET'!$E$2:$E$253)</f>
        <v>20227888</v>
      </c>
      <c r="D1821">
        <f>LOOKUP(A1821,'DATA SHEET'!$A$2:$A$253,'DATA SHEET'!$G$2:$G$253)</f>
        <v>7.8000000000000007</v>
      </c>
      <c r="E1821" t="str">
        <f>LOOKUP($A1821,'DATA SHEET'!$A$2:$A$253,'DATA SHEET'!$H$2:$H$253)</f>
        <v>43.182620</v>
      </c>
      <c r="F1821" t="str">
        <f>LOOKUP($A1821,'DATA SHEET'!$A$2:$A$253,'DATA SHEET'!$I$2:$I$253)</f>
        <v xml:space="preserve"> -79.245815</v>
      </c>
      <c r="G1821">
        <f>LOOKUP($A1821,'DATA SHEET'!$A$2:$A$253,'DATA SHEET'!$J$2:$J$253)</f>
        <v>18</v>
      </c>
      <c r="H1821" t="str">
        <f>LOOKUP($A1821,'DATA SHEET'!$A$2:$A$253,'DATA SHEET'!$K$2:$K$253)</f>
        <v>Sunny</v>
      </c>
      <c r="I1821" t="str">
        <f>LOOKUP($A1821,'DATA SHEET'!$A$2:$A$253,'DATA SHEET'!$T$2:$T$253)</f>
        <v>SMALL</v>
      </c>
      <c r="J1821" t="str">
        <f>LOOKUP($A1821,'DATA SHEET'!$A$2:$A$253,'DATA SHEET'!$R$2:$R$253)</f>
        <v>YES</v>
      </c>
      <c r="K1821" t="str">
        <f>LOOKUP($A1821,'DATA SHEET'!$A$2:$A$253,'DATA SHEET'!$O$2:$O$253)</f>
        <v>Green Area</v>
      </c>
      <c r="L1821" t="s">
        <v>22</v>
      </c>
      <c r="M1821">
        <v>0.25005459525329699</v>
      </c>
      <c r="N1821" t="s">
        <v>18</v>
      </c>
      <c r="O1821">
        <v>6.7670000000000003</v>
      </c>
    </row>
    <row r="1822" spans="1:15" x14ac:dyDescent="0.25">
      <c r="A1822" s="1" t="s">
        <v>89</v>
      </c>
      <c r="B1822" t="s">
        <v>90</v>
      </c>
      <c r="C1822" t="str">
        <f>LOOKUP(A1822,'DATA SHEET'!$A$2:$A$253,'DATA SHEET'!$E$2:$E$253)</f>
        <v>20227888</v>
      </c>
      <c r="D1822">
        <f>LOOKUP(A1822,'DATA SHEET'!$A$2:$A$253,'DATA SHEET'!$G$2:$G$253)</f>
        <v>7.8000000000000007</v>
      </c>
      <c r="E1822" t="str">
        <f>LOOKUP($A1822,'DATA SHEET'!$A$2:$A$253,'DATA SHEET'!$H$2:$H$253)</f>
        <v>43.182620</v>
      </c>
      <c r="F1822" t="str">
        <f>LOOKUP($A1822,'DATA SHEET'!$A$2:$A$253,'DATA SHEET'!$I$2:$I$253)</f>
        <v xml:space="preserve"> -79.245815</v>
      </c>
      <c r="G1822">
        <f>LOOKUP($A1822,'DATA SHEET'!$A$2:$A$253,'DATA SHEET'!$J$2:$J$253)</f>
        <v>18</v>
      </c>
      <c r="H1822" t="str">
        <f>LOOKUP($A1822,'DATA SHEET'!$A$2:$A$253,'DATA SHEET'!$K$2:$K$253)</f>
        <v>Sunny</v>
      </c>
      <c r="I1822" t="str">
        <f>LOOKUP($A1822,'DATA SHEET'!$A$2:$A$253,'DATA SHEET'!$T$2:$T$253)</f>
        <v>SMALL</v>
      </c>
      <c r="J1822" t="str">
        <f>LOOKUP($A1822,'DATA SHEET'!$A$2:$A$253,'DATA SHEET'!$R$2:$R$253)</f>
        <v>YES</v>
      </c>
      <c r="K1822" t="str">
        <f>LOOKUP($A1822,'DATA SHEET'!$A$2:$A$253,'DATA SHEET'!$O$2:$O$253)</f>
        <v>Green Area</v>
      </c>
      <c r="L1822" t="s">
        <v>22</v>
      </c>
      <c r="M1822">
        <v>0.25005459525329699</v>
      </c>
      <c r="N1822" t="s">
        <v>18</v>
      </c>
      <c r="O1822">
        <v>1.2529999999999999</v>
      </c>
    </row>
    <row r="1823" spans="1:15" x14ac:dyDescent="0.25">
      <c r="A1823" s="1" t="s">
        <v>89</v>
      </c>
      <c r="B1823" t="s">
        <v>90</v>
      </c>
      <c r="C1823" t="str">
        <f>LOOKUP(A1823,'DATA SHEET'!$A$2:$A$253,'DATA SHEET'!$E$2:$E$253)</f>
        <v>20227888</v>
      </c>
      <c r="D1823">
        <f>LOOKUP(A1823,'DATA SHEET'!$A$2:$A$253,'DATA SHEET'!$G$2:$G$253)</f>
        <v>7.8000000000000007</v>
      </c>
      <c r="E1823" t="str">
        <f>LOOKUP($A1823,'DATA SHEET'!$A$2:$A$253,'DATA SHEET'!$H$2:$H$253)</f>
        <v>43.182620</v>
      </c>
      <c r="F1823" t="str">
        <f>LOOKUP($A1823,'DATA SHEET'!$A$2:$A$253,'DATA SHEET'!$I$2:$I$253)</f>
        <v xml:space="preserve"> -79.245815</v>
      </c>
      <c r="G1823">
        <f>LOOKUP($A1823,'DATA SHEET'!$A$2:$A$253,'DATA SHEET'!$J$2:$J$253)</f>
        <v>18</v>
      </c>
      <c r="H1823" t="str">
        <f>LOOKUP($A1823,'DATA SHEET'!$A$2:$A$253,'DATA SHEET'!$K$2:$K$253)</f>
        <v>Sunny</v>
      </c>
      <c r="I1823" t="str">
        <f>LOOKUP($A1823,'DATA SHEET'!$A$2:$A$253,'DATA SHEET'!$T$2:$T$253)</f>
        <v>SMALL</v>
      </c>
      <c r="J1823" t="str">
        <f>LOOKUP($A1823,'DATA SHEET'!$A$2:$A$253,'DATA SHEET'!$R$2:$R$253)</f>
        <v>YES</v>
      </c>
      <c r="K1823" t="str">
        <f>LOOKUP($A1823,'DATA SHEET'!$A$2:$A$253,'DATA SHEET'!$O$2:$O$253)</f>
        <v>Green Area</v>
      </c>
      <c r="L1823" t="s">
        <v>22</v>
      </c>
      <c r="M1823">
        <v>0.25005459525329699</v>
      </c>
      <c r="N1823" t="s">
        <v>18</v>
      </c>
      <c r="O1823">
        <v>1.2589999999999999</v>
      </c>
    </row>
    <row r="1824" spans="1:15" x14ac:dyDescent="0.25">
      <c r="A1824" s="1" t="s">
        <v>89</v>
      </c>
      <c r="B1824" t="s">
        <v>90</v>
      </c>
      <c r="C1824" t="str">
        <f>LOOKUP(A1824,'DATA SHEET'!$A$2:$A$253,'DATA SHEET'!$E$2:$E$253)</f>
        <v>20227888</v>
      </c>
      <c r="D1824">
        <f>LOOKUP(A1824,'DATA SHEET'!$A$2:$A$253,'DATA SHEET'!$G$2:$G$253)</f>
        <v>7.8000000000000007</v>
      </c>
      <c r="E1824" t="str">
        <f>LOOKUP($A1824,'DATA SHEET'!$A$2:$A$253,'DATA SHEET'!$H$2:$H$253)</f>
        <v>43.182620</v>
      </c>
      <c r="F1824" t="str">
        <f>LOOKUP($A1824,'DATA SHEET'!$A$2:$A$253,'DATA SHEET'!$I$2:$I$253)</f>
        <v xml:space="preserve"> -79.245815</v>
      </c>
      <c r="G1824">
        <f>LOOKUP($A1824,'DATA SHEET'!$A$2:$A$253,'DATA SHEET'!$J$2:$J$253)</f>
        <v>18</v>
      </c>
      <c r="H1824" t="str">
        <f>LOOKUP($A1824,'DATA SHEET'!$A$2:$A$253,'DATA SHEET'!$K$2:$K$253)</f>
        <v>Sunny</v>
      </c>
      <c r="I1824" t="str">
        <f>LOOKUP($A1824,'DATA SHEET'!$A$2:$A$253,'DATA SHEET'!$T$2:$T$253)</f>
        <v>SMALL</v>
      </c>
      <c r="J1824" t="str">
        <f>LOOKUP($A1824,'DATA SHEET'!$A$2:$A$253,'DATA SHEET'!$R$2:$R$253)</f>
        <v>YES</v>
      </c>
      <c r="K1824" t="str">
        <f>LOOKUP($A1824,'DATA SHEET'!$A$2:$A$253,'DATA SHEET'!$O$2:$O$253)</f>
        <v>Green Area</v>
      </c>
      <c r="L1824" t="s">
        <v>22</v>
      </c>
      <c r="M1824">
        <v>0.25005459525329699</v>
      </c>
      <c r="N1824" t="s">
        <v>18</v>
      </c>
      <c r="O1824">
        <v>1.7609999999999999</v>
      </c>
    </row>
    <row r="1825" spans="1:15" x14ac:dyDescent="0.25">
      <c r="A1825" s="1" t="s">
        <v>89</v>
      </c>
      <c r="B1825" t="s">
        <v>90</v>
      </c>
      <c r="C1825" t="str">
        <f>LOOKUP(A1825,'DATA SHEET'!$A$2:$A$253,'DATA SHEET'!$E$2:$E$253)</f>
        <v>20227888</v>
      </c>
      <c r="D1825">
        <f>LOOKUP(A1825,'DATA SHEET'!$A$2:$A$253,'DATA SHEET'!$G$2:$G$253)</f>
        <v>7.8000000000000007</v>
      </c>
      <c r="E1825" t="str">
        <f>LOOKUP($A1825,'DATA SHEET'!$A$2:$A$253,'DATA SHEET'!$H$2:$H$253)</f>
        <v>43.182620</v>
      </c>
      <c r="F1825" t="str">
        <f>LOOKUP($A1825,'DATA SHEET'!$A$2:$A$253,'DATA SHEET'!$I$2:$I$253)</f>
        <v xml:space="preserve"> -79.245815</v>
      </c>
      <c r="G1825">
        <f>LOOKUP($A1825,'DATA SHEET'!$A$2:$A$253,'DATA SHEET'!$J$2:$J$253)</f>
        <v>18</v>
      </c>
      <c r="H1825" t="str">
        <f>LOOKUP($A1825,'DATA SHEET'!$A$2:$A$253,'DATA SHEET'!$K$2:$K$253)</f>
        <v>Sunny</v>
      </c>
      <c r="I1825" t="str">
        <f>LOOKUP($A1825,'DATA SHEET'!$A$2:$A$253,'DATA SHEET'!$T$2:$T$253)</f>
        <v>SMALL</v>
      </c>
      <c r="J1825" t="str">
        <f>LOOKUP($A1825,'DATA SHEET'!$A$2:$A$253,'DATA SHEET'!$R$2:$R$253)</f>
        <v>YES</v>
      </c>
      <c r="K1825" t="str">
        <f>LOOKUP($A1825,'DATA SHEET'!$A$2:$A$253,'DATA SHEET'!$O$2:$O$253)</f>
        <v>Green Area</v>
      </c>
      <c r="L1825" t="s">
        <v>22</v>
      </c>
      <c r="M1825">
        <v>0.25005459525329699</v>
      </c>
      <c r="N1825" t="s">
        <v>18</v>
      </c>
      <c r="O1825">
        <v>4</v>
      </c>
    </row>
    <row r="1826" spans="1:15" x14ac:dyDescent="0.25">
      <c r="A1826" s="1" t="s">
        <v>89</v>
      </c>
      <c r="B1826" t="s">
        <v>90</v>
      </c>
      <c r="C1826" t="str">
        <f>LOOKUP(A1826,'DATA SHEET'!$A$2:$A$253,'DATA SHEET'!$E$2:$E$253)</f>
        <v>20227888</v>
      </c>
      <c r="D1826">
        <f>LOOKUP(A1826,'DATA SHEET'!$A$2:$A$253,'DATA SHEET'!$G$2:$G$253)</f>
        <v>7.8000000000000007</v>
      </c>
      <c r="E1826" t="str">
        <f>LOOKUP($A1826,'DATA SHEET'!$A$2:$A$253,'DATA SHEET'!$H$2:$H$253)</f>
        <v>43.182620</v>
      </c>
      <c r="F1826" t="str">
        <f>LOOKUP($A1826,'DATA SHEET'!$A$2:$A$253,'DATA SHEET'!$I$2:$I$253)</f>
        <v xml:space="preserve"> -79.245815</v>
      </c>
      <c r="G1826">
        <f>LOOKUP($A1826,'DATA SHEET'!$A$2:$A$253,'DATA SHEET'!$J$2:$J$253)</f>
        <v>18</v>
      </c>
      <c r="H1826" t="str">
        <f>LOOKUP($A1826,'DATA SHEET'!$A$2:$A$253,'DATA SHEET'!$K$2:$K$253)</f>
        <v>Sunny</v>
      </c>
      <c r="I1826" t="str">
        <f>LOOKUP($A1826,'DATA SHEET'!$A$2:$A$253,'DATA SHEET'!$T$2:$T$253)</f>
        <v>SMALL</v>
      </c>
      <c r="J1826" t="str">
        <f>LOOKUP($A1826,'DATA SHEET'!$A$2:$A$253,'DATA SHEET'!$R$2:$R$253)</f>
        <v>YES</v>
      </c>
      <c r="K1826" t="str">
        <f>LOOKUP($A1826,'DATA SHEET'!$A$2:$A$253,'DATA SHEET'!$O$2:$O$253)</f>
        <v>Green Area</v>
      </c>
      <c r="L1826" t="s">
        <v>22</v>
      </c>
      <c r="M1826">
        <v>0.25005459525329699</v>
      </c>
      <c r="N1826" t="s">
        <v>18</v>
      </c>
      <c r="O1826">
        <v>0.497</v>
      </c>
    </row>
    <row r="1827" spans="1:15" x14ac:dyDescent="0.25">
      <c r="A1827" s="1" t="s">
        <v>89</v>
      </c>
      <c r="B1827" t="s">
        <v>90</v>
      </c>
      <c r="C1827" t="str">
        <f>LOOKUP(A1827,'DATA SHEET'!$A$2:$A$253,'DATA SHEET'!$E$2:$E$253)</f>
        <v>20227888</v>
      </c>
      <c r="D1827">
        <f>LOOKUP(A1827,'DATA SHEET'!$A$2:$A$253,'DATA SHEET'!$G$2:$G$253)</f>
        <v>7.8000000000000007</v>
      </c>
      <c r="E1827" t="str">
        <f>LOOKUP($A1827,'DATA SHEET'!$A$2:$A$253,'DATA SHEET'!$H$2:$H$253)</f>
        <v>43.182620</v>
      </c>
      <c r="F1827" t="str">
        <f>LOOKUP($A1827,'DATA SHEET'!$A$2:$A$253,'DATA SHEET'!$I$2:$I$253)</f>
        <v xml:space="preserve"> -79.245815</v>
      </c>
      <c r="G1827">
        <f>LOOKUP($A1827,'DATA SHEET'!$A$2:$A$253,'DATA SHEET'!$J$2:$J$253)</f>
        <v>18</v>
      </c>
      <c r="H1827" t="str">
        <f>LOOKUP($A1827,'DATA SHEET'!$A$2:$A$253,'DATA SHEET'!$K$2:$K$253)</f>
        <v>Sunny</v>
      </c>
      <c r="I1827" t="str">
        <f>LOOKUP($A1827,'DATA SHEET'!$A$2:$A$253,'DATA SHEET'!$T$2:$T$253)</f>
        <v>SMALL</v>
      </c>
      <c r="J1827" t="str">
        <f>LOOKUP($A1827,'DATA SHEET'!$A$2:$A$253,'DATA SHEET'!$R$2:$R$253)</f>
        <v>YES</v>
      </c>
      <c r="K1827" t="str">
        <f>LOOKUP($A1827,'DATA SHEET'!$A$2:$A$253,'DATA SHEET'!$O$2:$O$253)</f>
        <v>Green Area</v>
      </c>
      <c r="L1827" t="s">
        <v>22</v>
      </c>
      <c r="M1827">
        <v>0.25005459525329699</v>
      </c>
      <c r="N1827" t="s">
        <v>18</v>
      </c>
      <c r="O1827">
        <v>2.0219999999999998</v>
      </c>
    </row>
    <row r="1828" spans="1:15" x14ac:dyDescent="0.25">
      <c r="A1828" s="1" t="s">
        <v>89</v>
      </c>
      <c r="B1828" t="s">
        <v>90</v>
      </c>
      <c r="C1828" t="str">
        <f>LOOKUP(A1828,'DATA SHEET'!$A$2:$A$253,'DATA SHEET'!$E$2:$E$253)</f>
        <v>20227888</v>
      </c>
      <c r="D1828">
        <f>LOOKUP(A1828,'DATA SHEET'!$A$2:$A$253,'DATA SHEET'!$G$2:$G$253)</f>
        <v>7.8000000000000007</v>
      </c>
      <c r="E1828" t="str">
        <f>LOOKUP($A1828,'DATA SHEET'!$A$2:$A$253,'DATA SHEET'!$H$2:$H$253)</f>
        <v>43.182620</v>
      </c>
      <c r="F1828" t="str">
        <f>LOOKUP($A1828,'DATA SHEET'!$A$2:$A$253,'DATA SHEET'!$I$2:$I$253)</f>
        <v xml:space="preserve"> -79.245815</v>
      </c>
      <c r="G1828">
        <f>LOOKUP($A1828,'DATA SHEET'!$A$2:$A$253,'DATA SHEET'!$J$2:$J$253)</f>
        <v>18</v>
      </c>
      <c r="H1828" t="str">
        <f>LOOKUP($A1828,'DATA SHEET'!$A$2:$A$253,'DATA SHEET'!$K$2:$K$253)</f>
        <v>Sunny</v>
      </c>
      <c r="I1828" t="str">
        <f>LOOKUP($A1828,'DATA SHEET'!$A$2:$A$253,'DATA SHEET'!$T$2:$T$253)</f>
        <v>SMALL</v>
      </c>
      <c r="J1828" t="str">
        <f>LOOKUP($A1828,'DATA SHEET'!$A$2:$A$253,'DATA SHEET'!$R$2:$R$253)</f>
        <v>YES</v>
      </c>
      <c r="K1828" t="str">
        <f>LOOKUP($A1828,'DATA SHEET'!$A$2:$A$253,'DATA SHEET'!$O$2:$O$253)</f>
        <v>Green Area</v>
      </c>
      <c r="L1828" t="s">
        <v>22</v>
      </c>
      <c r="M1828">
        <v>0.25005459525329699</v>
      </c>
      <c r="N1828" t="s">
        <v>18</v>
      </c>
      <c r="O1828">
        <v>2.4990000000000001</v>
      </c>
    </row>
    <row r="1829" spans="1:15" x14ac:dyDescent="0.25">
      <c r="A1829" s="1" t="s">
        <v>89</v>
      </c>
      <c r="B1829" t="s">
        <v>90</v>
      </c>
      <c r="C1829" t="str">
        <f>LOOKUP(A1829,'DATA SHEET'!$A$2:$A$253,'DATA SHEET'!$E$2:$E$253)</f>
        <v>20227888</v>
      </c>
      <c r="D1829">
        <f>LOOKUP(A1829,'DATA SHEET'!$A$2:$A$253,'DATA SHEET'!$G$2:$G$253)</f>
        <v>7.8000000000000007</v>
      </c>
      <c r="E1829" t="str">
        <f>LOOKUP($A1829,'DATA SHEET'!$A$2:$A$253,'DATA SHEET'!$H$2:$H$253)</f>
        <v>43.182620</v>
      </c>
      <c r="F1829" t="str">
        <f>LOOKUP($A1829,'DATA SHEET'!$A$2:$A$253,'DATA SHEET'!$I$2:$I$253)</f>
        <v xml:space="preserve"> -79.245815</v>
      </c>
      <c r="G1829">
        <f>LOOKUP($A1829,'DATA SHEET'!$A$2:$A$253,'DATA SHEET'!$J$2:$J$253)</f>
        <v>18</v>
      </c>
      <c r="H1829" t="str">
        <f>LOOKUP($A1829,'DATA SHEET'!$A$2:$A$253,'DATA SHEET'!$K$2:$K$253)</f>
        <v>Sunny</v>
      </c>
      <c r="I1829" t="str">
        <f>LOOKUP($A1829,'DATA SHEET'!$A$2:$A$253,'DATA SHEET'!$T$2:$T$253)</f>
        <v>SMALL</v>
      </c>
      <c r="J1829" t="str">
        <f>LOOKUP($A1829,'DATA SHEET'!$A$2:$A$253,'DATA SHEET'!$R$2:$R$253)</f>
        <v>YES</v>
      </c>
      <c r="K1829" t="str">
        <f>LOOKUP($A1829,'DATA SHEET'!$A$2:$A$253,'DATA SHEET'!$O$2:$O$253)</f>
        <v>Green Area</v>
      </c>
      <c r="L1829" t="s">
        <v>22</v>
      </c>
      <c r="M1829">
        <v>0.25005459525329699</v>
      </c>
      <c r="N1829" t="s">
        <v>18</v>
      </c>
      <c r="O1829">
        <v>1.25</v>
      </c>
    </row>
    <row r="1830" spans="1:15" x14ac:dyDescent="0.25">
      <c r="A1830" s="1" t="s">
        <v>89</v>
      </c>
      <c r="B1830" t="s">
        <v>90</v>
      </c>
      <c r="C1830" t="str">
        <f>LOOKUP(A1830,'DATA SHEET'!$A$2:$A$253,'DATA SHEET'!$E$2:$E$253)</f>
        <v>20227888</v>
      </c>
      <c r="D1830">
        <f>LOOKUP(A1830,'DATA SHEET'!$A$2:$A$253,'DATA SHEET'!$G$2:$G$253)</f>
        <v>7.8000000000000007</v>
      </c>
      <c r="E1830" t="str">
        <f>LOOKUP($A1830,'DATA SHEET'!$A$2:$A$253,'DATA SHEET'!$H$2:$H$253)</f>
        <v>43.182620</v>
      </c>
      <c r="F1830" t="str">
        <f>LOOKUP($A1830,'DATA SHEET'!$A$2:$A$253,'DATA SHEET'!$I$2:$I$253)</f>
        <v xml:space="preserve"> -79.245815</v>
      </c>
      <c r="G1830">
        <f>LOOKUP($A1830,'DATA SHEET'!$A$2:$A$253,'DATA SHEET'!$J$2:$J$253)</f>
        <v>18</v>
      </c>
      <c r="H1830" t="str">
        <f>LOOKUP($A1830,'DATA SHEET'!$A$2:$A$253,'DATA SHEET'!$K$2:$K$253)</f>
        <v>Sunny</v>
      </c>
      <c r="I1830" t="str">
        <f>LOOKUP($A1830,'DATA SHEET'!$A$2:$A$253,'DATA SHEET'!$T$2:$T$253)</f>
        <v>SMALL</v>
      </c>
      <c r="J1830" t="str">
        <f>LOOKUP($A1830,'DATA SHEET'!$A$2:$A$253,'DATA SHEET'!$R$2:$R$253)</f>
        <v>YES</v>
      </c>
      <c r="K1830" t="str">
        <f>LOOKUP($A1830,'DATA SHEET'!$A$2:$A$253,'DATA SHEET'!$O$2:$O$253)</f>
        <v>Green Area</v>
      </c>
      <c r="L1830" t="s">
        <v>22</v>
      </c>
      <c r="M1830">
        <v>0.25005459525329699</v>
      </c>
      <c r="N1830" t="s">
        <v>18</v>
      </c>
      <c r="O1830">
        <v>1.4990000000000001</v>
      </c>
    </row>
    <row r="1831" spans="1:15" x14ac:dyDescent="0.25">
      <c r="A1831" s="1" t="s">
        <v>89</v>
      </c>
      <c r="B1831" t="s">
        <v>90</v>
      </c>
      <c r="C1831" t="str">
        <f>LOOKUP(A1831,'DATA SHEET'!$A$2:$A$253,'DATA SHEET'!$E$2:$E$253)</f>
        <v>20227888</v>
      </c>
      <c r="D1831">
        <f>LOOKUP(A1831,'DATA SHEET'!$A$2:$A$253,'DATA SHEET'!$G$2:$G$253)</f>
        <v>7.8000000000000007</v>
      </c>
      <c r="E1831" t="str">
        <f>LOOKUP($A1831,'DATA SHEET'!$A$2:$A$253,'DATA SHEET'!$H$2:$H$253)</f>
        <v>43.182620</v>
      </c>
      <c r="F1831" t="str">
        <f>LOOKUP($A1831,'DATA SHEET'!$A$2:$A$253,'DATA SHEET'!$I$2:$I$253)</f>
        <v xml:space="preserve"> -79.245815</v>
      </c>
      <c r="G1831">
        <f>LOOKUP($A1831,'DATA SHEET'!$A$2:$A$253,'DATA SHEET'!$J$2:$J$253)</f>
        <v>18</v>
      </c>
      <c r="H1831" t="str">
        <f>LOOKUP($A1831,'DATA SHEET'!$A$2:$A$253,'DATA SHEET'!$K$2:$K$253)</f>
        <v>Sunny</v>
      </c>
      <c r="I1831" t="str">
        <f>LOOKUP($A1831,'DATA SHEET'!$A$2:$A$253,'DATA SHEET'!$T$2:$T$253)</f>
        <v>SMALL</v>
      </c>
      <c r="J1831" t="str">
        <f>LOOKUP($A1831,'DATA SHEET'!$A$2:$A$253,'DATA SHEET'!$R$2:$R$253)</f>
        <v>YES</v>
      </c>
      <c r="K1831" t="str">
        <f>LOOKUP($A1831,'DATA SHEET'!$A$2:$A$253,'DATA SHEET'!$O$2:$O$253)</f>
        <v>Green Area</v>
      </c>
      <c r="L1831" t="s">
        <v>22</v>
      </c>
      <c r="M1831">
        <v>0.25005459525329699</v>
      </c>
      <c r="N1831" t="s">
        <v>18</v>
      </c>
      <c r="O1831">
        <v>3.4969999999999999</v>
      </c>
    </row>
    <row r="1832" spans="1:15" x14ac:dyDescent="0.25">
      <c r="A1832" s="1" t="s">
        <v>89</v>
      </c>
      <c r="B1832" t="s">
        <v>90</v>
      </c>
      <c r="C1832" t="str">
        <f>LOOKUP(A1832,'DATA SHEET'!$A$2:$A$253,'DATA SHEET'!$E$2:$E$253)</f>
        <v>20227888</v>
      </c>
      <c r="D1832">
        <f>LOOKUP(A1832,'DATA SHEET'!$A$2:$A$253,'DATA SHEET'!$G$2:$G$253)</f>
        <v>7.8000000000000007</v>
      </c>
      <c r="E1832" t="str">
        <f>LOOKUP($A1832,'DATA SHEET'!$A$2:$A$253,'DATA SHEET'!$H$2:$H$253)</f>
        <v>43.182620</v>
      </c>
      <c r="F1832" t="str">
        <f>LOOKUP($A1832,'DATA SHEET'!$A$2:$A$253,'DATA SHEET'!$I$2:$I$253)</f>
        <v xml:space="preserve"> -79.245815</v>
      </c>
      <c r="G1832">
        <f>LOOKUP($A1832,'DATA SHEET'!$A$2:$A$253,'DATA SHEET'!$J$2:$J$253)</f>
        <v>18</v>
      </c>
      <c r="H1832" t="str">
        <f>LOOKUP($A1832,'DATA SHEET'!$A$2:$A$253,'DATA SHEET'!$K$2:$K$253)</f>
        <v>Sunny</v>
      </c>
      <c r="I1832" t="str">
        <f>LOOKUP($A1832,'DATA SHEET'!$A$2:$A$253,'DATA SHEET'!$T$2:$T$253)</f>
        <v>SMALL</v>
      </c>
      <c r="J1832" t="str">
        <f>LOOKUP($A1832,'DATA SHEET'!$A$2:$A$253,'DATA SHEET'!$R$2:$R$253)</f>
        <v>YES</v>
      </c>
      <c r="K1832" t="str">
        <f>LOOKUP($A1832,'DATA SHEET'!$A$2:$A$253,'DATA SHEET'!$O$2:$O$253)</f>
        <v>Green Area</v>
      </c>
      <c r="L1832" t="s">
        <v>22</v>
      </c>
      <c r="M1832">
        <v>0.25005459525329699</v>
      </c>
      <c r="N1832" t="s">
        <v>18</v>
      </c>
      <c r="O1832">
        <v>7.2649999999999997</v>
      </c>
    </row>
    <row r="1833" spans="1:15" x14ac:dyDescent="0.25">
      <c r="A1833" s="1" t="s">
        <v>89</v>
      </c>
      <c r="B1833" t="s">
        <v>90</v>
      </c>
      <c r="C1833" t="str">
        <f>LOOKUP(A1833,'DATA SHEET'!$A$2:$A$253,'DATA SHEET'!$E$2:$E$253)</f>
        <v>20227888</v>
      </c>
      <c r="D1833">
        <f>LOOKUP(A1833,'DATA SHEET'!$A$2:$A$253,'DATA SHEET'!$G$2:$G$253)</f>
        <v>7.8000000000000007</v>
      </c>
      <c r="E1833" t="str">
        <f>LOOKUP($A1833,'DATA SHEET'!$A$2:$A$253,'DATA SHEET'!$H$2:$H$253)</f>
        <v>43.182620</v>
      </c>
      <c r="F1833" t="str">
        <f>LOOKUP($A1833,'DATA SHEET'!$A$2:$A$253,'DATA SHEET'!$I$2:$I$253)</f>
        <v xml:space="preserve"> -79.245815</v>
      </c>
      <c r="G1833">
        <f>LOOKUP($A1833,'DATA SHEET'!$A$2:$A$253,'DATA SHEET'!$J$2:$J$253)</f>
        <v>18</v>
      </c>
      <c r="H1833" t="str">
        <f>LOOKUP($A1833,'DATA SHEET'!$A$2:$A$253,'DATA SHEET'!$K$2:$K$253)</f>
        <v>Sunny</v>
      </c>
      <c r="I1833" t="str">
        <f>LOOKUP($A1833,'DATA SHEET'!$A$2:$A$253,'DATA SHEET'!$T$2:$T$253)</f>
        <v>SMALL</v>
      </c>
      <c r="J1833" t="str">
        <f>LOOKUP($A1833,'DATA SHEET'!$A$2:$A$253,'DATA SHEET'!$R$2:$R$253)</f>
        <v>YES</v>
      </c>
      <c r="K1833" t="str">
        <f>LOOKUP($A1833,'DATA SHEET'!$A$2:$A$253,'DATA SHEET'!$O$2:$O$253)</f>
        <v>Green Area</v>
      </c>
      <c r="L1833" t="s">
        <v>22</v>
      </c>
      <c r="M1833">
        <v>0.25005459525329699</v>
      </c>
      <c r="N1833" t="s">
        <v>18</v>
      </c>
      <c r="O1833">
        <v>0.75800000000000001</v>
      </c>
    </row>
    <row r="1834" spans="1:15" x14ac:dyDescent="0.25">
      <c r="A1834" s="1" t="s">
        <v>89</v>
      </c>
      <c r="B1834" t="s">
        <v>90</v>
      </c>
      <c r="C1834" t="str">
        <f>LOOKUP(A1834,'DATA SHEET'!$A$2:$A$253,'DATA SHEET'!$E$2:$E$253)</f>
        <v>20227888</v>
      </c>
      <c r="D1834">
        <f>LOOKUP(A1834,'DATA SHEET'!$A$2:$A$253,'DATA SHEET'!$G$2:$G$253)</f>
        <v>7.8000000000000007</v>
      </c>
      <c r="E1834" t="str">
        <f>LOOKUP($A1834,'DATA SHEET'!$A$2:$A$253,'DATA SHEET'!$H$2:$H$253)</f>
        <v>43.182620</v>
      </c>
      <c r="F1834" t="str">
        <f>LOOKUP($A1834,'DATA SHEET'!$A$2:$A$253,'DATA SHEET'!$I$2:$I$253)</f>
        <v xml:space="preserve"> -79.245815</v>
      </c>
      <c r="G1834">
        <f>LOOKUP($A1834,'DATA SHEET'!$A$2:$A$253,'DATA SHEET'!$J$2:$J$253)</f>
        <v>18</v>
      </c>
      <c r="H1834" t="str">
        <f>LOOKUP($A1834,'DATA SHEET'!$A$2:$A$253,'DATA SHEET'!$K$2:$K$253)</f>
        <v>Sunny</v>
      </c>
      <c r="I1834" t="str">
        <f>LOOKUP($A1834,'DATA SHEET'!$A$2:$A$253,'DATA SHEET'!$T$2:$T$253)</f>
        <v>SMALL</v>
      </c>
      <c r="J1834" t="str">
        <f>LOOKUP($A1834,'DATA SHEET'!$A$2:$A$253,'DATA SHEET'!$R$2:$R$253)</f>
        <v>YES</v>
      </c>
      <c r="K1834" t="str">
        <f>LOOKUP($A1834,'DATA SHEET'!$A$2:$A$253,'DATA SHEET'!$O$2:$O$253)</f>
        <v>Green Area</v>
      </c>
      <c r="L1834" t="s">
        <v>22</v>
      </c>
      <c r="M1834">
        <v>0.25005459525329699</v>
      </c>
      <c r="N1834" t="s">
        <v>18</v>
      </c>
      <c r="O1834">
        <v>2.9980000000000002</v>
      </c>
    </row>
    <row r="1835" spans="1:15" x14ac:dyDescent="0.25">
      <c r="A1835" s="1" t="s">
        <v>89</v>
      </c>
      <c r="B1835" t="s">
        <v>90</v>
      </c>
      <c r="C1835" t="str">
        <f>LOOKUP(A1835,'DATA SHEET'!$A$2:$A$253,'DATA SHEET'!$E$2:$E$253)</f>
        <v>20227888</v>
      </c>
      <c r="D1835">
        <f>LOOKUP(A1835,'DATA SHEET'!$A$2:$A$253,'DATA SHEET'!$G$2:$G$253)</f>
        <v>7.8000000000000007</v>
      </c>
      <c r="E1835" t="str">
        <f>LOOKUP($A1835,'DATA SHEET'!$A$2:$A$253,'DATA SHEET'!$H$2:$H$253)</f>
        <v>43.182620</v>
      </c>
      <c r="F1835" t="str">
        <f>LOOKUP($A1835,'DATA SHEET'!$A$2:$A$253,'DATA SHEET'!$I$2:$I$253)</f>
        <v xml:space="preserve"> -79.245815</v>
      </c>
      <c r="G1835">
        <f>LOOKUP($A1835,'DATA SHEET'!$A$2:$A$253,'DATA SHEET'!$J$2:$J$253)</f>
        <v>18</v>
      </c>
      <c r="H1835" t="str">
        <f>LOOKUP($A1835,'DATA SHEET'!$A$2:$A$253,'DATA SHEET'!$K$2:$K$253)</f>
        <v>Sunny</v>
      </c>
      <c r="I1835" t="str">
        <f>LOOKUP($A1835,'DATA SHEET'!$A$2:$A$253,'DATA SHEET'!$T$2:$T$253)</f>
        <v>SMALL</v>
      </c>
      <c r="J1835" t="str">
        <f>LOOKUP($A1835,'DATA SHEET'!$A$2:$A$253,'DATA SHEET'!$R$2:$R$253)</f>
        <v>YES</v>
      </c>
      <c r="K1835" t="str">
        <f>LOOKUP($A1835,'DATA SHEET'!$A$2:$A$253,'DATA SHEET'!$O$2:$O$253)</f>
        <v>Green Area</v>
      </c>
      <c r="L1835" t="s">
        <v>22</v>
      </c>
      <c r="M1835">
        <v>0.25005459525329699</v>
      </c>
      <c r="N1835" t="s">
        <v>18</v>
      </c>
      <c r="O1835">
        <v>0.998</v>
      </c>
    </row>
    <row r="1836" spans="1:15" x14ac:dyDescent="0.25">
      <c r="A1836" s="1" t="s">
        <v>89</v>
      </c>
      <c r="B1836" t="s">
        <v>90</v>
      </c>
      <c r="C1836" t="str">
        <f>LOOKUP(A1836,'DATA SHEET'!$A$2:$A$253,'DATA SHEET'!$E$2:$E$253)</f>
        <v>20227888</v>
      </c>
      <c r="D1836">
        <f>LOOKUP(A1836,'DATA SHEET'!$A$2:$A$253,'DATA SHEET'!$G$2:$G$253)</f>
        <v>7.8000000000000007</v>
      </c>
      <c r="E1836" t="str">
        <f>LOOKUP($A1836,'DATA SHEET'!$A$2:$A$253,'DATA SHEET'!$H$2:$H$253)</f>
        <v>43.182620</v>
      </c>
      <c r="F1836" t="str">
        <f>LOOKUP($A1836,'DATA SHEET'!$A$2:$A$253,'DATA SHEET'!$I$2:$I$253)</f>
        <v xml:space="preserve"> -79.245815</v>
      </c>
      <c r="G1836">
        <f>LOOKUP($A1836,'DATA SHEET'!$A$2:$A$253,'DATA SHEET'!$J$2:$J$253)</f>
        <v>18</v>
      </c>
      <c r="H1836" t="str">
        <f>LOOKUP($A1836,'DATA SHEET'!$A$2:$A$253,'DATA SHEET'!$K$2:$K$253)</f>
        <v>Sunny</v>
      </c>
      <c r="I1836" t="str">
        <f>LOOKUP($A1836,'DATA SHEET'!$A$2:$A$253,'DATA SHEET'!$T$2:$T$253)</f>
        <v>SMALL</v>
      </c>
      <c r="J1836" t="str">
        <f>LOOKUP($A1836,'DATA SHEET'!$A$2:$A$253,'DATA SHEET'!$R$2:$R$253)</f>
        <v>YES</v>
      </c>
      <c r="K1836" t="str">
        <f>LOOKUP($A1836,'DATA SHEET'!$A$2:$A$253,'DATA SHEET'!$O$2:$O$253)</f>
        <v>Green Area</v>
      </c>
      <c r="L1836" t="s">
        <v>22</v>
      </c>
      <c r="M1836">
        <v>0.25005459525329699</v>
      </c>
      <c r="N1836" t="s">
        <v>18</v>
      </c>
      <c r="O1836">
        <v>1.7470000000000001</v>
      </c>
    </row>
    <row r="1837" spans="1:15" x14ac:dyDescent="0.25">
      <c r="A1837" s="1" t="s">
        <v>89</v>
      </c>
      <c r="B1837" t="s">
        <v>90</v>
      </c>
      <c r="C1837" t="str">
        <f>LOOKUP(A1837,'DATA SHEET'!$A$2:$A$253,'DATA SHEET'!$E$2:$E$253)</f>
        <v>20227888</v>
      </c>
      <c r="D1837">
        <f>LOOKUP(A1837,'DATA SHEET'!$A$2:$A$253,'DATA SHEET'!$G$2:$G$253)</f>
        <v>7.8000000000000007</v>
      </c>
      <c r="E1837" t="str">
        <f>LOOKUP($A1837,'DATA SHEET'!$A$2:$A$253,'DATA SHEET'!$H$2:$H$253)</f>
        <v>43.182620</v>
      </c>
      <c r="F1837" t="str">
        <f>LOOKUP($A1837,'DATA SHEET'!$A$2:$A$253,'DATA SHEET'!$I$2:$I$253)</f>
        <v xml:space="preserve"> -79.245815</v>
      </c>
      <c r="G1837">
        <f>LOOKUP($A1837,'DATA SHEET'!$A$2:$A$253,'DATA SHEET'!$J$2:$J$253)</f>
        <v>18</v>
      </c>
      <c r="H1837" t="str">
        <f>LOOKUP($A1837,'DATA SHEET'!$A$2:$A$253,'DATA SHEET'!$K$2:$K$253)</f>
        <v>Sunny</v>
      </c>
      <c r="I1837" t="str">
        <f>LOOKUP($A1837,'DATA SHEET'!$A$2:$A$253,'DATA SHEET'!$T$2:$T$253)</f>
        <v>SMALL</v>
      </c>
      <c r="J1837" t="str">
        <f>LOOKUP($A1837,'DATA SHEET'!$A$2:$A$253,'DATA SHEET'!$R$2:$R$253)</f>
        <v>YES</v>
      </c>
      <c r="K1837" t="str">
        <f>LOOKUP($A1837,'DATA SHEET'!$A$2:$A$253,'DATA SHEET'!$O$2:$O$253)</f>
        <v>Green Area</v>
      </c>
      <c r="L1837" t="s">
        <v>22</v>
      </c>
      <c r="M1837">
        <v>0.25005459525329699</v>
      </c>
      <c r="N1837" t="s">
        <v>18</v>
      </c>
      <c r="O1837">
        <v>3.5009999999999999</v>
      </c>
    </row>
    <row r="1838" spans="1:15" x14ac:dyDescent="0.25">
      <c r="A1838" s="1" t="s">
        <v>89</v>
      </c>
      <c r="B1838" t="s">
        <v>90</v>
      </c>
      <c r="C1838" t="str">
        <f>LOOKUP(A1838,'DATA SHEET'!$A$2:$A$253,'DATA SHEET'!$E$2:$E$253)</f>
        <v>20227888</v>
      </c>
      <c r="D1838">
        <f>LOOKUP(A1838,'DATA SHEET'!$A$2:$A$253,'DATA SHEET'!$G$2:$G$253)</f>
        <v>7.8000000000000007</v>
      </c>
      <c r="E1838" t="str">
        <f>LOOKUP($A1838,'DATA SHEET'!$A$2:$A$253,'DATA SHEET'!$H$2:$H$253)</f>
        <v>43.182620</v>
      </c>
      <c r="F1838" t="str">
        <f>LOOKUP($A1838,'DATA SHEET'!$A$2:$A$253,'DATA SHEET'!$I$2:$I$253)</f>
        <v xml:space="preserve"> -79.245815</v>
      </c>
      <c r="G1838">
        <f>LOOKUP($A1838,'DATA SHEET'!$A$2:$A$253,'DATA SHEET'!$J$2:$J$253)</f>
        <v>18</v>
      </c>
      <c r="H1838" t="str">
        <f>LOOKUP($A1838,'DATA SHEET'!$A$2:$A$253,'DATA SHEET'!$K$2:$K$253)</f>
        <v>Sunny</v>
      </c>
      <c r="I1838" t="str">
        <f>LOOKUP($A1838,'DATA SHEET'!$A$2:$A$253,'DATA SHEET'!$T$2:$T$253)</f>
        <v>SMALL</v>
      </c>
      <c r="J1838" t="str">
        <f>LOOKUP($A1838,'DATA SHEET'!$A$2:$A$253,'DATA SHEET'!$R$2:$R$253)</f>
        <v>YES</v>
      </c>
      <c r="K1838" t="str">
        <f>LOOKUP($A1838,'DATA SHEET'!$A$2:$A$253,'DATA SHEET'!$O$2:$O$253)</f>
        <v>Green Area</v>
      </c>
      <c r="L1838" t="s">
        <v>22</v>
      </c>
      <c r="M1838">
        <v>0.25005459525329699</v>
      </c>
      <c r="N1838" t="s">
        <v>18</v>
      </c>
      <c r="O1838">
        <v>2.5</v>
      </c>
    </row>
    <row r="1839" spans="1:15" x14ac:dyDescent="0.25">
      <c r="A1839" s="1" t="s">
        <v>89</v>
      </c>
      <c r="B1839" t="s">
        <v>90</v>
      </c>
      <c r="C1839" t="str">
        <f>LOOKUP(A1839,'DATA SHEET'!$A$2:$A$253,'DATA SHEET'!$E$2:$E$253)</f>
        <v>20227888</v>
      </c>
      <c r="D1839">
        <f>LOOKUP(A1839,'DATA SHEET'!$A$2:$A$253,'DATA SHEET'!$G$2:$G$253)</f>
        <v>7.8000000000000007</v>
      </c>
      <c r="E1839" t="str">
        <f>LOOKUP($A1839,'DATA SHEET'!$A$2:$A$253,'DATA SHEET'!$H$2:$H$253)</f>
        <v>43.182620</v>
      </c>
      <c r="F1839" t="str">
        <f>LOOKUP($A1839,'DATA SHEET'!$A$2:$A$253,'DATA SHEET'!$I$2:$I$253)</f>
        <v xml:space="preserve"> -79.245815</v>
      </c>
      <c r="G1839">
        <f>LOOKUP($A1839,'DATA SHEET'!$A$2:$A$253,'DATA SHEET'!$J$2:$J$253)</f>
        <v>18</v>
      </c>
      <c r="H1839" t="str">
        <f>LOOKUP($A1839,'DATA SHEET'!$A$2:$A$253,'DATA SHEET'!$K$2:$K$253)</f>
        <v>Sunny</v>
      </c>
      <c r="I1839" t="str">
        <f>LOOKUP($A1839,'DATA SHEET'!$A$2:$A$253,'DATA SHEET'!$T$2:$T$253)</f>
        <v>SMALL</v>
      </c>
      <c r="J1839" t="str">
        <f>LOOKUP($A1839,'DATA SHEET'!$A$2:$A$253,'DATA SHEET'!$R$2:$R$253)</f>
        <v>YES</v>
      </c>
      <c r="K1839" t="str">
        <f>LOOKUP($A1839,'DATA SHEET'!$A$2:$A$253,'DATA SHEET'!$O$2:$O$253)</f>
        <v>Green Area</v>
      </c>
      <c r="L1839" t="s">
        <v>22</v>
      </c>
      <c r="M1839">
        <v>0.25005459525329699</v>
      </c>
      <c r="N1839" t="s">
        <v>18</v>
      </c>
      <c r="O1839">
        <v>2.7570000000000001</v>
      </c>
    </row>
    <row r="1840" spans="1:15" x14ac:dyDescent="0.25">
      <c r="A1840" s="1" t="s">
        <v>89</v>
      </c>
      <c r="B1840" t="s">
        <v>90</v>
      </c>
      <c r="C1840" t="str">
        <f>LOOKUP(A1840,'DATA SHEET'!$A$2:$A$253,'DATA SHEET'!$E$2:$E$253)</f>
        <v>20227888</v>
      </c>
      <c r="D1840">
        <f>LOOKUP(A1840,'DATA SHEET'!$A$2:$A$253,'DATA SHEET'!$G$2:$G$253)</f>
        <v>7.8000000000000007</v>
      </c>
      <c r="E1840" t="str">
        <f>LOOKUP($A1840,'DATA SHEET'!$A$2:$A$253,'DATA SHEET'!$H$2:$H$253)</f>
        <v>43.182620</v>
      </c>
      <c r="F1840" t="str">
        <f>LOOKUP($A1840,'DATA SHEET'!$A$2:$A$253,'DATA SHEET'!$I$2:$I$253)</f>
        <v xml:space="preserve"> -79.245815</v>
      </c>
      <c r="G1840">
        <f>LOOKUP($A1840,'DATA SHEET'!$A$2:$A$253,'DATA SHEET'!$J$2:$J$253)</f>
        <v>18</v>
      </c>
      <c r="H1840" t="str">
        <f>LOOKUP($A1840,'DATA SHEET'!$A$2:$A$253,'DATA SHEET'!$K$2:$K$253)</f>
        <v>Sunny</v>
      </c>
      <c r="I1840" t="str">
        <f>LOOKUP($A1840,'DATA SHEET'!$A$2:$A$253,'DATA SHEET'!$T$2:$T$253)</f>
        <v>SMALL</v>
      </c>
      <c r="J1840" t="str">
        <f>LOOKUP($A1840,'DATA SHEET'!$A$2:$A$253,'DATA SHEET'!$R$2:$R$253)</f>
        <v>YES</v>
      </c>
      <c r="K1840" t="str">
        <f>LOOKUP($A1840,'DATA SHEET'!$A$2:$A$253,'DATA SHEET'!$O$2:$O$253)</f>
        <v>Green Area</v>
      </c>
      <c r="L1840" t="s">
        <v>22</v>
      </c>
      <c r="M1840">
        <v>0.25005459525329699</v>
      </c>
      <c r="N1840" t="s">
        <v>18</v>
      </c>
      <c r="O1840">
        <v>4.5</v>
      </c>
    </row>
    <row r="1841" spans="1:15" x14ac:dyDescent="0.25">
      <c r="A1841" s="1" t="s">
        <v>89</v>
      </c>
      <c r="B1841" t="s">
        <v>90</v>
      </c>
      <c r="C1841" t="str">
        <f>LOOKUP(A1841,'DATA SHEET'!$A$2:$A$253,'DATA SHEET'!$E$2:$E$253)</f>
        <v>20227888</v>
      </c>
      <c r="D1841">
        <f>LOOKUP(A1841,'DATA SHEET'!$A$2:$A$253,'DATA SHEET'!$G$2:$G$253)</f>
        <v>7.8000000000000007</v>
      </c>
      <c r="E1841" t="str">
        <f>LOOKUP($A1841,'DATA SHEET'!$A$2:$A$253,'DATA SHEET'!$H$2:$H$253)</f>
        <v>43.182620</v>
      </c>
      <c r="F1841" t="str">
        <f>LOOKUP($A1841,'DATA SHEET'!$A$2:$A$253,'DATA SHEET'!$I$2:$I$253)</f>
        <v xml:space="preserve"> -79.245815</v>
      </c>
      <c r="G1841">
        <f>LOOKUP($A1841,'DATA SHEET'!$A$2:$A$253,'DATA SHEET'!$J$2:$J$253)</f>
        <v>18</v>
      </c>
      <c r="H1841" t="str">
        <f>LOOKUP($A1841,'DATA SHEET'!$A$2:$A$253,'DATA SHEET'!$K$2:$K$253)</f>
        <v>Sunny</v>
      </c>
      <c r="I1841" t="str">
        <f>LOOKUP($A1841,'DATA SHEET'!$A$2:$A$253,'DATA SHEET'!$T$2:$T$253)</f>
        <v>SMALL</v>
      </c>
      <c r="J1841" t="str">
        <f>LOOKUP($A1841,'DATA SHEET'!$A$2:$A$253,'DATA SHEET'!$R$2:$R$253)</f>
        <v>YES</v>
      </c>
      <c r="K1841" t="str">
        <f>LOOKUP($A1841,'DATA SHEET'!$A$2:$A$253,'DATA SHEET'!$O$2:$O$253)</f>
        <v>Green Area</v>
      </c>
      <c r="L1841" t="s">
        <v>22</v>
      </c>
      <c r="M1841">
        <v>0.25005459525329699</v>
      </c>
      <c r="N1841" t="s">
        <v>18</v>
      </c>
      <c r="O1841">
        <v>2.5</v>
      </c>
    </row>
    <row r="1842" spans="1:15" x14ac:dyDescent="0.25">
      <c r="A1842" s="1" t="s">
        <v>89</v>
      </c>
      <c r="B1842" t="s">
        <v>90</v>
      </c>
      <c r="C1842" t="str">
        <f>LOOKUP(A1842,'DATA SHEET'!$A$2:$A$253,'DATA SHEET'!$E$2:$E$253)</f>
        <v>20227888</v>
      </c>
      <c r="D1842">
        <f>LOOKUP(A1842,'DATA SHEET'!$A$2:$A$253,'DATA SHEET'!$G$2:$G$253)</f>
        <v>7.8000000000000007</v>
      </c>
      <c r="E1842" t="str">
        <f>LOOKUP($A1842,'DATA SHEET'!$A$2:$A$253,'DATA SHEET'!$H$2:$H$253)</f>
        <v>43.182620</v>
      </c>
      <c r="F1842" t="str">
        <f>LOOKUP($A1842,'DATA SHEET'!$A$2:$A$253,'DATA SHEET'!$I$2:$I$253)</f>
        <v xml:space="preserve"> -79.245815</v>
      </c>
      <c r="G1842">
        <f>LOOKUP($A1842,'DATA SHEET'!$A$2:$A$253,'DATA SHEET'!$J$2:$J$253)</f>
        <v>18</v>
      </c>
      <c r="H1842" t="str">
        <f>LOOKUP($A1842,'DATA SHEET'!$A$2:$A$253,'DATA SHEET'!$K$2:$K$253)</f>
        <v>Sunny</v>
      </c>
      <c r="I1842" t="str">
        <f>LOOKUP($A1842,'DATA SHEET'!$A$2:$A$253,'DATA SHEET'!$T$2:$T$253)</f>
        <v>SMALL</v>
      </c>
      <c r="J1842" t="str">
        <f>LOOKUP($A1842,'DATA SHEET'!$A$2:$A$253,'DATA SHEET'!$R$2:$R$253)</f>
        <v>YES</v>
      </c>
      <c r="K1842" t="str">
        <f>LOOKUP($A1842,'DATA SHEET'!$A$2:$A$253,'DATA SHEET'!$O$2:$O$253)</f>
        <v>Green Area</v>
      </c>
      <c r="L1842" t="s">
        <v>22</v>
      </c>
      <c r="M1842">
        <v>0.25005459525329699</v>
      </c>
      <c r="N1842" t="s">
        <v>18</v>
      </c>
      <c r="O1842">
        <v>3.0009999999999999</v>
      </c>
    </row>
    <row r="1843" spans="1:15" x14ac:dyDescent="0.25">
      <c r="A1843" s="1" t="s">
        <v>89</v>
      </c>
      <c r="B1843" t="s">
        <v>90</v>
      </c>
      <c r="C1843" t="str">
        <f>LOOKUP(A1843,'DATA SHEET'!$A$2:$A$253,'DATA SHEET'!$E$2:$E$253)</f>
        <v>20227888</v>
      </c>
      <c r="D1843">
        <f>LOOKUP(A1843,'DATA SHEET'!$A$2:$A$253,'DATA SHEET'!$G$2:$G$253)</f>
        <v>7.8000000000000007</v>
      </c>
      <c r="E1843" t="str">
        <f>LOOKUP($A1843,'DATA SHEET'!$A$2:$A$253,'DATA SHEET'!$H$2:$H$253)</f>
        <v>43.182620</v>
      </c>
      <c r="F1843" t="str">
        <f>LOOKUP($A1843,'DATA SHEET'!$A$2:$A$253,'DATA SHEET'!$I$2:$I$253)</f>
        <v xml:space="preserve"> -79.245815</v>
      </c>
      <c r="G1843">
        <f>LOOKUP($A1843,'DATA SHEET'!$A$2:$A$253,'DATA SHEET'!$J$2:$J$253)</f>
        <v>18</v>
      </c>
      <c r="H1843" t="str">
        <f>LOOKUP($A1843,'DATA SHEET'!$A$2:$A$253,'DATA SHEET'!$K$2:$K$253)</f>
        <v>Sunny</v>
      </c>
      <c r="I1843" t="str">
        <f>LOOKUP($A1843,'DATA SHEET'!$A$2:$A$253,'DATA SHEET'!$T$2:$T$253)</f>
        <v>SMALL</v>
      </c>
      <c r="J1843" t="str">
        <f>LOOKUP($A1843,'DATA SHEET'!$A$2:$A$253,'DATA SHEET'!$R$2:$R$253)</f>
        <v>YES</v>
      </c>
      <c r="K1843" t="str">
        <f>LOOKUP($A1843,'DATA SHEET'!$A$2:$A$253,'DATA SHEET'!$O$2:$O$253)</f>
        <v>Green Area</v>
      </c>
      <c r="L1843" t="s">
        <v>22</v>
      </c>
      <c r="M1843">
        <v>0.25005459525329699</v>
      </c>
      <c r="N1843" t="s">
        <v>18</v>
      </c>
      <c r="O1843">
        <v>2.4830000000000001</v>
      </c>
    </row>
    <row r="1844" spans="1:15" x14ac:dyDescent="0.25">
      <c r="A1844" s="1" t="s">
        <v>89</v>
      </c>
      <c r="B1844" t="s">
        <v>90</v>
      </c>
      <c r="C1844" t="str">
        <f>LOOKUP(A1844,'DATA SHEET'!$A$2:$A$253,'DATA SHEET'!$E$2:$E$253)</f>
        <v>20227888</v>
      </c>
      <c r="D1844">
        <f>LOOKUP(A1844,'DATA SHEET'!$A$2:$A$253,'DATA SHEET'!$G$2:$G$253)</f>
        <v>7.8000000000000007</v>
      </c>
      <c r="E1844" t="str">
        <f>LOOKUP($A1844,'DATA SHEET'!$A$2:$A$253,'DATA SHEET'!$H$2:$H$253)</f>
        <v>43.182620</v>
      </c>
      <c r="F1844" t="str">
        <f>LOOKUP($A1844,'DATA SHEET'!$A$2:$A$253,'DATA SHEET'!$I$2:$I$253)</f>
        <v xml:space="preserve"> -79.245815</v>
      </c>
      <c r="G1844">
        <f>LOOKUP($A1844,'DATA SHEET'!$A$2:$A$253,'DATA SHEET'!$J$2:$J$253)</f>
        <v>18</v>
      </c>
      <c r="H1844" t="str">
        <f>LOOKUP($A1844,'DATA SHEET'!$A$2:$A$253,'DATA SHEET'!$K$2:$K$253)</f>
        <v>Sunny</v>
      </c>
      <c r="I1844" t="str">
        <f>LOOKUP($A1844,'DATA SHEET'!$A$2:$A$253,'DATA SHEET'!$T$2:$T$253)</f>
        <v>SMALL</v>
      </c>
      <c r="J1844" t="str">
        <f>LOOKUP($A1844,'DATA SHEET'!$A$2:$A$253,'DATA SHEET'!$R$2:$R$253)</f>
        <v>YES</v>
      </c>
      <c r="K1844" t="str">
        <f>LOOKUP($A1844,'DATA SHEET'!$A$2:$A$253,'DATA SHEET'!$O$2:$O$253)</f>
        <v>Green Area</v>
      </c>
      <c r="L1844" t="s">
        <v>22</v>
      </c>
      <c r="M1844">
        <v>0.25005459525329699</v>
      </c>
      <c r="N1844" t="s">
        <v>18</v>
      </c>
      <c r="O1844">
        <v>5.758</v>
      </c>
    </row>
    <row r="1845" spans="1:15" x14ac:dyDescent="0.25">
      <c r="A1845" s="1" t="s">
        <v>89</v>
      </c>
      <c r="B1845" t="s">
        <v>90</v>
      </c>
      <c r="C1845" t="str">
        <f>LOOKUP(A1845,'DATA SHEET'!$A$2:$A$253,'DATA SHEET'!$E$2:$E$253)</f>
        <v>20227888</v>
      </c>
      <c r="D1845">
        <f>LOOKUP(A1845,'DATA SHEET'!$A$2:$A$253,'DATA SHEET'!$G$2:$G$253)</f>
        <v>7.8000000000000007</v>
      </c>
      <c r="E1845" t="str">
        <f>LOOKUP($A1845,'DATA SHEET'!$A$2:$A$253,'DATA SHEET'!$H$2:$H$253)</f>
        <v>43.182620</v>
      </c>
      <c r="F1845" t="str">
        <f>LOOKUP($A1845,'DATA SHEET'!$A$2:$A$253,'DATA SHEET'!$I$2:$I$253)</f>
        <v xml:space="preserve"> -79.245815</v>
      </c>
      <c r="G1845">
        <f>LOOKUP($A1845,'DATA SHEET'!$A$2:$A$253,'DATA SHEET'!$J$2:$J$253)</f>
        <v>18</v>
      </c>
      <c r="H1845" t="str">
        <f>LOOKUP($A1845,'DATA SHEET'!$A$2:$A$253,'DATA SHEET'!$K$2:$K$253)</f>
        <v>Sunny</v>
      </c>
      <c r="I1845" t="str">
        <f>LOOKUP($A1845,'DATA SHEET'!$A$2:$A$253,'DATA SHEET'!$T$2:$T$253)</f>
        <v>SMALL</v>
      </c>
      <c r="J1845" t="str">
        <f>LOOKUP($A1845,'DATA SHEET'!$A$2:$A$253,'DATA SHEET'!$R$2:$R$253)</f>
        <v>YES</v>
      </c>
      <c r="K1845" t="str">
        <f>LOOKUP($A1845,'DATA SHEET'!$A$2:$A$253,'DATA SHEET'!$O$2:$O$253)</f>
        <v>Green Area</v>
      </c>
      <c r="L1845" t="s">
        <v>22</v>
      </c>
      <c r="M1845">
        <v>0.25005459525329699</v>
      </c>
      <c r="N1845" t="s">
        <v>16</v>
      </c>
      <c r="O1845">
        <v>0.71399999999999997</v>
      </c>
    </row>
    <row r="1846" spans="1:15" x14ac:dyDescent="0.25">
      <c r="A1846" s="1" t="s">
        <v>89</v>
      </c>
      <c r="B1846" t="s">
        <v>90</v>
      </c>
      <c r="C1846" t="str">
        <f>LOOKUP(A1846,'DATA SHEET'!$A$2:$A$253,'DATA SHEET'!$E$2:$E$253)</f>
        <v>20227888</v>
      </c>
      <c r="D1846">
        <f>LOOKUP(A1846,'DATA SHEET'!$A$2:$A$253,'DATA SHEET'!$G$2:$G$253)</f>
        <v>7.8000000000000007</v>
      </c>
      <c r="E1846" t="str">
        <f>LOOKUP($A1846,'DATA SHEET'!$A$2:$A$253,'DATA SHEET'!$H$2:$H$253)</f>
        <v>43.182620</v>
      </c>
      <c r="F1846" t="str">
        <f>LOOKUP($A1846,'DATA SHEET'!$A$2:$A$253,'DATA SHEET'!$I$2:$I$253)</f>
        <v xml:space="preserve"> -79.245815</v>
      </c>
      <c r="G1846">
        <f>LOOKUP($A1846,'DATA SHEET'!$A$2:$A$253,'DATA SHEET'!$J$2:$J$253)</f>
        <v>18</v>
      </c>
      <c r="H1846" t="str">
        <f>LOOKUP($A1846,'DATA SHEET'!$A$2:$A$253,'DATA SHEET'!$K$2:$K$253)</f>
        <v>Sunny</v>
      </c>
      <c r="I1846" t="str">
        <f>LOOKUP($A1846,'DATA SHEET'!$A$2:$A$253,'DATA SHEET'!$T$2:$T$253)</f>
        <v>SMALL</v>
      </c>
      <c r="J1846" t="str">
        <f>LOOKUP($A1846,'DATA SHEET'!$A$2:$A$253,'DATA SHEET'!$R$2:$R$253)</f>
        <v>YES</v>
      </c>
      <c r="K1846" t="str">
        <f>LOOKUP($A1846,'DATA SHEET'!$A$2:$A$253,'DATA SHEET'!$O$2:$O$253)</f>
        <v>Green Area</v>
      </c>
      <c r="L1846" t="s">
        <v>22</v>
      </c>
      <c r="M1846">
        <v>0.25005459525329699</v>
      </c>
      <c r="N1846" t="s">
        <v>16</v>
      </c>
      <c r="O1846">
        <v>0.499</v>
      </c>
    </row>
    <row r="1847" spans="1:15" x14ac:dyDescent="0.25">
      <c r="A1847" s="1" t="s">
        <v>89</v>
      </c>
      <c r="B1847" t="s">
        <v>90</v>
      </c>
      <c r="C1847" t="str">
        <f>LOOKUP(A1847,'DATA SHEET'!$A$2:$A$253,'DATA SHEET'!$E$2:$E$253)</f>
        <v>20227888</v>
      </c>
      <c r="D1847">
        <f>LOOKUP(A1847,'DATA SHEET'!$A$2:$A$253,'DATA SHEET'!$G$2:$G$253)</f>
        <v>7.8000000000000007</v>
      </c>
      <c r="E1847" t="str">
        <f>LOOKUP($A1847,'DATA SHEET'!$A$2:$A$253,'DATA SHEET'!$H$2:$H$253)</f>
        <v>43.182620</v>
      </c>
      <c r="F1847" t="str">
        <f>LOOKUP($A1847,'DATA SHEET'!$A$2:$A$253,'DATA SHEET'!$I$2:$I$253)</f>
        <v xml:space="preserve"> -79.245815</v>
      </c>
      <c r="G1847">
        <f>LOOKUP($A1847,'DATA SHEET'!$A$2:$A$253,'DATA SHEET'!$J$2:$J$253)</f>
        <v>18</v>
      </c>
      <c r="H1847" t="str">
        <f>LOOKUP($A1847,'DATA SHEET'!$A$2:$A$253,'DATA SHEET'!$K$2:$K$253)</f>
        <v>Sunny</v>
      </c>
      <c r="I1847" t="str">
        <f>LOOKUP($A1847,'DATA SHEET'!$A$2:$A$253,'DATA SHEET'!$T$2:$T$253)</f>
        <v>SMALL</v>
      </c>
      <c r="J1847" t="str">
        <f>LOOKUP($A1847,'DATA SHEET'!$A$2:$A$253,'DATA SHEET'!$R$2:$R$253)</f>
        <v>YES</v>
      </c>
      <c r="K1847" t="str">
        <f>LOOKUP($A1847,'DATA SHEET'!$A$2:$A$253,'DATA SHEET'!$O$2:$O$253)</f>
        <v>Green Area</v>
      </c>
      <c r="L1847" t="s">
        <v>22</v>
      </c>
      <c r="M1847">
        <v>0.25005459525329699</v>
      </c>
      <c r="N1847" t="s">
        <v>16</v>
      </c>
      <c r="O1847">
        <v>0.748</v>
      </c>
    </row>
    <row r="1848" spans="1:15" x14ac:dyDescent="0.25">
      <c r="A1848" s="1" t="s">
        <v>89</v>
      </c>
      <c r="B1848" t="s">
        <v>90</v>
      </c>
      <c r="C1848" t="str">
        <f>LOOKUP(A1848,'DATA SHEET'!$A$2:$A$253,'DATA SHEET'!$E$2:$E$253)</f>
        <v>20227888</v>
      </c>
      <c r="D1848">
        <f>LOOKUP(A1848,'DATA SHEET'!$A$2:$A$253,'DATA SHEET'!$G$2:$G$253)</f>
        <v>7.8000000000000007</v>
      </c>
      <c r="E1848" t="str">
        <f>LOOKUP($A1848,'DATA SHEET'!$A$2:$A$253,'DATA SHEET'!$H$2:$H$253)</f>
        <v>43.182620</v>
      </c>
      <c r="F1848" t="str">
        <f>LOOKUP($A1848,'DATA SHEET'!$A$2:$A$253,'DATA SHEET'!$I$2:$I$253)</f>
        <v xml:space="preserve"> -79.245815</v>
      </c>
      <c r="G1848">
        <f>LOOKUP($A1848,'DATA SHEET'!$A$2:$A$253,'DATA SHEET'!$J$2:$J$253)</f>
        <v>18</v>
      </c>
      <c r="H1848" t="str">
        <f>LOOKUP($A1848,'DATA SHEET'!$A$2:$A$253,'DATA SHEET'!$K$2:$K$253)</f>
        <v>Sunny</v>
      </c>
      <c r="I1848" t="str">
        <f>LOOKUP($A1848,'DATA SHEET'!$A$2:$A$253,'DATA SHEET'!$T$2:$T$253)</f>
        <v>SMALL</v>
      </c>
      <c r="J1848" t="str">
        <f>LOOKUP($A1848,'DATA SHEET'!$A$2:$A$253,'DATA SHEET'!$R$2:$R$253)</f>
        <v>YES</v>
      </c>
      <c r="K1848" t="str">
        <f>LOOKUP($A1848,'DATA SHEET'!$A$2:$A$253,'DATA SHEET'!$O$2:$O$253)</f>
        <v>Green Area</v>
      </c>
      <c r="L1848" t="s">
        <v>22</v>
      </c>
      <c r="M1848">
        <v>0.25005459525329699</v>
      </c>
      <c r="N1848" t="s">
        <v>16</v>
      </c>
      <c r="O1848">
        <v>0.502</v>
      </c>
    </row>
    <row r="1849" spans="1:15" x14ac:dyDescent="0.25">
      <c r="A1849" s="1" t="s">
        <v>89</v>
      </c>
      <c r="B1849" t="s">
        <v>90</v>
      </c>
      <c r="C1849" t="str">
        <f>LOOKUP(A1849,'DATA SHEET'!$A$2:$A$253,'DATA SHEET'!$E$2:$E$253)</f>
        <v>20227888</v>
      </c>
      <c r="D1849">
        <f>LOOKUP(A1849,'DATA SHEET'!$A$2:$A$253,'DATA SHEET'!$G$2:$G$253)</f>
        <v>7.8000000000000007</v>
      </c>
      <c r="E1849" t="str">
        <f>LOOKUP($A1849,'DATA SHEET'!$A$2:$A$253,'DATA SHEET'!$H$2:$H$253)</f>
        <v>43.182620</v>
      </c>
      <c r="F1849" t="str">
        <f>LOOKUP($A1849,'DATA SHEET'!$A$2:$A$253,'DATA SHEET'!$I$2:$I$253)</f>
        <v xml:space="preserve"> -79.245815</v>
      </c>
      <c r="G1849">
        <f>LOOKUP($A1849,'DATA SHEET'!$A$2:$A$253,'DATA SHEET'!$J$2:$J$253)</f>
        <v>18</v>
      </c>
      <c r="H1849" t="str">
        <f>LOOKUP($A1849,'DATA SHEET'!$A$2:$A$253,'DATA SHEET'!$K$2:$K$253)</f>
        <v>Sunny</v>
      </c>
      <c r="I1849" t="str">
        <f>LOOKUP($A1849,'DATA SHEET'!$A$2:$A$253,'DATA SHEET'!$T$2:$T$253)</f>
        <v>SMALL</v>
      </c>
      <c r="J1849" t="str">
        <f>LOOKUP($A1849,'DATA SHEET'!$A$2:$A$253,'DATA SHEET'!$R$2:$R$253)</f>
        <v>YES</v>
      </c>
      <c r="K1849" t="str">
        <f>LOOKUP($A1849,'DATA SHEET'!$A$2:$A$253,'DATA SHEET'!$O$2:$O$253)</f>
        <v>Green Area</v>
      </c>
      <c r="L1849" t="s">
        <v>22</v>
      </c>
      <c r="M1849">
        <v>0.25005459525329699</v>
      </c>
      <c r="N1849" t="s">
        <v>16</v>
      </c>
      <c r="O1849">
        <v>0.496</v>
      </c>
    </row>
    <row r="1850" spans="1:15" x14ac:dyDescent="0.25">
      <c r="A1850" s="1" t="s">
        <v>89</v>
      </c>
      <c r="B1850" t="s">
        <v>90</v>
      </c>
      <c r="C1850" t="str">
        <f>LOOKUP(A1850,'DATA SHEET'!$A$2:$A$253,'DATA SHEET'!$E$2:$E$253)</f>
        <v>20227888</v>
      </c>
      <c r="D1850">
        <f>LOOKUP(A1850,'DATA SHEET'!$A$2:$A$253,'DATA SHEET'!$G$2:$G$253)</f>
        <v>7.8000000000000007</v>
      </c>
      <c r="E1850" t="str">
        <f>LOOKUP($A1850,'DATA SHEET'!$A$2:$A$253,'DATA SHEET'!$H$2:$H$253)</f>
        <v>43.182620</v>
      </c>
      <c r="F1850" t="str">
        <f>LOOKUP($A1850,'DATA SHEET'!$A$2:$A$253,'DATA SHEET'!$I$2:$I$253)</f>
        <v xml:space="preserve"> -79.245815</v>
      </c>
      <c r="G1850">
        <f>LOOKUP($A1850,'DATA SHEET'!$A$2:$A$253,'DATA SHEET'!$J$2:$J$253)</f>
        <v>18</v>
      </c>
      <c r="H1850" t="str">
        <f>LOOKUP($A1850,'DATA SHEET'!$A$2:$A$253,'DATA SHEET'!$K$2:$K$253)</f>
        <v>Sunny</v>
      </c>
      <c r="I1850" t="str">
        <f>LOOKUP($A1850,'DATA SHEET'!$A$2:$A$253,'DATA SHEET'!$T$2:$T$253)</f>
        <v>SMALL</v>
      </c>
      <c r="J1850" t="str">
        <f>LOOKUP($A1850,'DATA SHEET'!$A$2:$A$253,'DATA SHEET'!$R$2:$R$253)</f>
        <v>YES</v>
      </c>
      <c r="K1850" t="str">
        <f>LOOKUP($A1850,'DATA SHEET'!$A$2:$A$253,'DATA SHEET'!$O$2:$O$253)</f>
        <v>Green Area</v>
      </c>
      <c r="L1850" t="s">
        <v>22</v>
      </c>
      <c r="M1850">
        <v>0.25005459525329699</v>
      </c>
      <c r="N1850" t="s">
        <v>16</v>
      </c>
      <c r="O1850">
        <v>1</v>
      </c>
    </row>
    <row r="1851" spans="1:15" x14ac:dyDescent="0.25">
      <c r="A1851" s="1" t="s">
        <v>89</v>
      </c>
      <c r="B1851" t="s">
        <v>90</v>
      </c>
      <c r="C1851" t="str">
        <f>LOOKUP(A1851,'DATA SHEET'!$A$2:$A$253,'DATA SHEET'!$E$2:$E$253)</f>
        <v>20227888</v>
      </c>
      <c r="D1851">
        <f>LOOKUP(A1851,'DATA SHEET'!$A$2:$A$253,'DATA SHEET'!$G$2:$G$253)</f>
        <v>7.8000000000000007</v>
      </c>
      <c r="E1851" t="str">
        <f>LOOKUP($A1851,'DATA SHEET'!$A$2:$A$253,'DATA SHEET'!$H$2:$H$253)</f>
        <v>43.182620</v>
      </c>
      <c r="F1851" t="str">
        <f>LOOKUP($A1851,'DATA SHEET'!$A$2:$A$253,'DATA SHEET'!$I$2:$I$253)</f>
        <v xml:space="preserve"> -79.245815</v>
      </c>
      <c r="G1851">
        <f>LOOKUP($A1851,'DATA SHEET'!$A$2:$A$253,'DATA SHEET'!$J$2:$J$253)</f>
        <v>18</v>
      </c>
      <c r="H1851" t="str">
        <f>LOOKUP($A1851,'DATA SHEET'!$A$2:$A$253,'DATA SHEET'!$K$2:$K$253)</f>
        <v>Sunny</v>
      </c>
      <c r="I1851" t="str">
        <f>LOOKUP($A1851,'DATA SHEET'!$A$2:$A$253,'DATA SHEET'!$T$2:$T$253)</f>
        <v>SMALL</v>
      </c>
      <c r="J1851" t="str">
        <f>LOOKUP($A1851,'DATA SHEET'!$A$2:$A$253,'DATA SHEET'!$R$2:$R$253)</f>
        <v>YES</v>
      </c>
      <c r="K1851" t="str">
        <f>LOOKUP($A1851,'DATA SHEET'!$A$2:$A$253,'DATA SHEET'!$O$2:$O$253)</f>
        <v>Green Area</v>
      </c>
      <c r="L1851" t="s">
        <v>22</v>
      </c>
      <c r="M1851">
        <v>0.25005459525329699</v>
      </c>
      <c r="N1851" t="s">
        <v>16</v>
      </c>
      <c r="O1851">
        <v>1</v>
      </c>
    </row>
    <row r="1852" spans="1:15" x14ac:dyDescent="0.25">
      <c r="A1852" s="1" t="s">
        <v>89</v>
      </c>
      <c r="B1852" t="s">
        <v>90</v>
      </c>
      <c r="C1852" t="str">
        <f>LOOKUP(A1852,'DATA SHEET'!$A$2:$A$253,'DATA SHEET'!$E$2:$E$253)</f>
        <v>20227888</v>
      </c>
      <c r="D1852">
        <f>LOOKUP(A1852,'DATA SHEET'!$A$2:$A$253,'DATA SHEET'!$G$2:$G$253)</f>
        <v>7.8000000000000007</v>
      </c>
      <c r="E1852" t="str">
        <f>LOOKUP($A1852,'DATA SHEET'!$A$2:$A$253,'DATA SHEET'!$H$2:$H$253)</f>
        <v>43.182620</v>
      </c>
      <c r="F1852" t="str">
        <f>LOOKUP($A1852,'DATA SHEET'!$A$2:$A$253,'DATA SHEET'!$I$2:$I$253)</f>
        <v xml:space="preserve"> -79.245815</v>
      </c>
      <c r="G1852">
        <f>LOOKUP($A1852,'DATA SHEET'!$A$2:$A$253,'DATA SHEET'!$J$2:$J$253)</f>
        <v>18</v>
      </c>
      <c r="H1852" t="str">
        <f>LOOKUP($A1852,'DATA SHEET'!$A$2:$A$253,'DATA SHEET'!$K$2:$K$253)</f>
        <v>Sunny</v>
      </c>
      <c r="I1852" t="str">
        <f>LOOKUP($A1852,'DATA SHEET'!$A$2:$A$253,'DATA SHEET'!$T$2:$T$253)</f>
        <v>SMALL</v>
      </c>
      <c r="J1852" t="str">
        <f>LOOKUP($A1852,'DATA SHEET'!$A$2:$A$253,'DATA SHEET'!$R$2:$R$253)</f>
        <v>YES</v>
      </c>
      <c r="K1852" t="str">
        <f>LOOKUP($A1852,'DATA SHEET'!$A$2:$A$253,'DATA SHEET'!$O$2:$O$253)</f>
        <v>Green Area</v>
      </c>
      <c r="L1852" t="s">
        <v>22</v>
      </c>
      <c r="M1852">
        <v>0.25005459525329699</v>
      </c>
      <c r="N1852" t="s">
        <v>16</v>
      </c>
      <c r="O1852">
        <v>1</v>
      </c>
    </row>
    <row r="1853" spans="1:15" x14ac:dyDescent="0.25">
      <c r="A1853" s="1" t="s">
        <v>89</v>
      </c>
      <c r="B1853" t="s">
        <v>90</v>
      </c>
      <c r="C1853" t="str">
        <f>LOOKUP(A1853,'DATA SHEET'!$A$2:$A$253,'DATA SHEET'!$E$2:$E$253)</f>
        <v>20227888</v>
      </c>
      <c r="D1853">
        <f>LOOKUP(A1853,'DATA SHEET'!$A$2:$A$253,'DATA SHEET'!$G$2:$G$253)</f>
        <v>7.8000000000000007</v>
      </c>
      <c r="E1853" t="str">
        <f>LOOKUP($A1853,'DATA SHEET'!$A$2:$A$253,'DATA SHEET'!$H$2:$H$253)</f>
        <v>43.182620</v>
      </c>
      <c r="F1853" t="str">
        <f>LOOKUP($A1853,'DATA SHEET'!$A$2:$A$253,'DATA SHEET'!$I$2:$I$253)</f>
        <v xml:space="preserve"> -79.245815</v>
      </c>
      <c r="G1853">
        <f>LOOKUP($A1853,'DATA SHEET'!$A$2:$A$253,'DATA SHEET'!$J$2:$J$253)</f>
        <v>18</v>
      </c>
      <c r="H1853" t="str">
        <f>LOOKUP($A1853,'DATA SHEET'!$A$2:$A$253,'DATA SHEET'!$K$2:$K$253)</f>
        <v>Sunny</v>
      </c>
      <c r="I1853" t="str">
        <f>LOOKUP($A1853,'DATA SHEET'!$A$2:$A$253,'DATA SHEET'!$T$2:$T$253)</f>
        <v>SMALL</v>
      </c>
      <c r="J1853" t="str">
        <f>LOOKUP($A1853,'DATA SHEET'!$A$2:$A$253,'DATA SHEET'!$R$2:$R$253)</f>
        <v>YES</v>
      </c>
      <c r="K1853" t="str">
        <f>LOOKUP($A1853,'DATA SHEET'!$A$2:$A$253,'DATA SHEET'!$O$2:$O$253)</f>
        <v>Green Area</v>
      </c>
      <c r="L1853" t="s">
        <v>22</v>
      </c>
      <c r="M1853">
        <v>0.25005459525329699</v>
      </c>
      <c r="N1853" t="s">
        <v>16</v>
      </c>
      <c r="O1853">
        <v>1.4990000000000001</v>
      </c>
    </row>
    <row r="1854" spans="1:15" x14ac:dyDescent="0.25">
      <c r="A1854" s="1" t="s">
        <v>89</v>
      </c>
      <c r="B1854" t="s">
        <v>90</v>
      </c>
      <c r="C1854" t="str">
        <f>LOOKUP(A1854,'DATA SHEET'!$A$2:$A$253,'DATA SHEET'!$E$2:$E$253)</f>
        <v>20227888</v>
      </c>
      <c r="D1854">
        <f>LOOKUP(A1854,'DATA SHEET'!$A$2:$A$253,'DATA SHEET'!$G$2:$G$253)</f>
        <v>7.8000000000000007</v>
      </c>
      <c r="E1854" t="str">
        <f>LOOKUP($A1854,'DATA SHEET'!$A$2:$A$253,'DATA SHEET'!$H$2:$H$253)</f>
        <v>43.182620</v>
      </c>
      <c r="F1854" t="str">
        <f>LOOKUP($A1854,'DATA SHEET'!$A$2:$A$253,'DATA SHEET'!$I$2:$I$253)</f>
        <v xml:space="preserve"> -79.245815</v>
      </c>
      <c r="G1854">
        <f>LOOKUP($A1854,'DATA SHEET'!$A$2:$A$253,'DATA SHEET'!$J$2:$J$253)</f>
        <v>18</v>
      </c>
      <c r="H1854" t="str">
        <f>LOOKUP($A1854,'DATA SHEET'!$A$2:$A$253,'DATA SHEET'!$K$2:$K$253)</f>
        <v>Sunny</v>
      </c>
      <c r="I1854" t="str">
        <f>LOOKUP($A1854,'DATA SHEET'!$A$2:$A$253,'DATA SHEET'!$T$2:$T$253)</f>
        <v>SMALL</v>
      </c>
      <c r="J1854" t="str">
        <f>LOOKUP($A1854,'DATA SHEET'!$A$2:$A$253,'DATA SHEET'!$R$2:$R$253)</f>
        <v>YES</v>
      </c>
      <c r="K1854" t="str">
        <f>LOOKUP($A1854,'DATA SHEET'!$A$2:$A$253,'DATA SHEET'!$O$2:$O$253)</f>
        <v>Green Area</v>
      </c>
      <c r="L1854" t="s">
        <v>22</v>
      </c>
      <c r="M1854">
        <v>0.25005459525329699</v>
      </c>
      <c r="N1854" t="s">
        <v>16</v>
      </c>
      <c r="O1854">
        <v>0.5</v>
      </c>
    </row>
    <row r="1855" spans="1:15" x14ac:dyDescent="0.25">
      <c r="A1855" s="1" t="s">
        <v>89</v>
      </c>
      <c r="B1855" t="s">
        <v>90</v>
      </c>
      <c r="C1855" t="str">
        <f>LOOKUP(A1855,'DATA SHEET'!$A$2:$A$253,'DATA SHEET'!$E$2:$E$253)</f>
        <v>20227888</v>
      </c>
      <c r="D1855">
        <f>LOOKUP(A1855,'DATA SHEET'!$A$2:$A$253,'DATA SHEET'!$G$2:$G$253)</f>
        <v>7.8000000000000007</v>
      </c>
      <c r="E1855" t="str">
        <f>LOOKUP($A1855,'DATA SHEET'!$A$2:$A$253,'DATA SHEET'!$H$2:$H$253)</f>
        <v>43.182620</v>
      </c>
      <c r="F1855" t="str">
        <f>LOOKUP($A1855,'DATA SHEET'!$A$2:$A$253,'DATA SHEET'!$I$2:$I$253)</f>
        <v xml:space="preserve"> -79.245815</v>
      </c>
      <c r="G1855">
        <f>LOOKUP($A1855,'DATA SHEET'!$A$2:$A$253,'DATA SHEET'!$J$2:$J$253)</f>
        <v>18</v>
      </c>
      <c r="H1855" t="str">
        <f>LOOKUP($A1855,'DATA SHEET'!$A$2:$A$253,'DATA SHEET'!$K$2:$K$253)</f>
        <v>Sunny</v>
      </c>
      <c r="I1855" t="str">
        <f>LOOKUP($A1855,'DATA SHEET'!$A$2:$A$253,'DATA SHEET'!$T$2:$T$253)</f>
        <v>SMALL</v>
      </c>
      <c r="J1855" t="str">
        <f>LOOKUP($A1855,'DATA SHEET'!$A$2:$A$253,'DATA SHEET'!$R$2:$R$253)</f>
        <v>YES</v>
      </c>
      <c r="K1855" t="str">
        <f>LOOKUP($A1855,'DATA SHEET'!$A$2:$A$253,'DATA SHEET'!$O$2:$O$253)</f>
        <v>Green Area</v>
      </c>
      <c r="L1855" t="s">
        <v>22</v>
      </c>
      <c r="M1855">
        <v>0.25005459525329699</v>
      </c>
      <c r="N1855" t="s">
        <v>16</v>
      </c>
      <c r="O1855">
        <v>0.503</v>
      </c>
    </row>
    <row r="1856" spans="1:15" x14ac:dyDescent="0.25">
      <c r="A1856" s="1" t="s">
        <v>89</v>
      </c>
      <c r="B1856" t="s">
        <v>90</v>
      </c>
      <c r="C1856" t="str">
        <f>LOOKUP(A1856,'DATA SHEET'!$A$2:$A$253,'DATA SHEET'!$E$2:$E$253)</f>
        <v>20227888</v>
      </c>
      <c r="D1856">
        <f>LOOKUP(A1856,'DATA SHEET'!$A$2:$A$253,'DATA SHEET'!$G$2:$G$253)</f>
        <v>7.8000000000000007</v>
      </c>
      <c r="E1856" t="str">
        <f>LOOKUP($A1856,'DATA SHEET'!$A$2:$A$253,'DATA SHEET'!$H$2:$H$253)</f>
        <v>43.182620</v>
      </c>
      <c r="F1856" t="str">
        <f>LOOKUP($A1856,'DATA SHEET'!$A$2:$A$253,'DATA SHEET'!$I$2:$I$253)</f>
        <v xml:space="preserve"> -79.245815</v>
      </c>
      <c r="G1856">
        <f>LOOKUP($A1856,'DATA SHEET'!$A$2:$A$253,'DATA SHEET'!$J$2:$J$253)</f>
        <v>18</v>
      </c>
      <c r="H1856" t="str">
        <f>LOOKUP($A1856,'DATA SHEET'!$A$2:$A$253,'DATA SHEET'!$K$2:$K$253)</f>
        <v>Sunny</v>
      </c>
      <c r="I1856" t="str">
        <f>LOOKUP($A1856,'DATA SHEET'!$A$2:$A$253,'DATA SHEET'!$T$2:$T$253)</f>
        <v>SMALL</v>
      </c>
      <c r="J1856" t="str">
        <f>LOOKUP($A1856,'DATA SHEET'!$A$2:$A$253,'DATA SHEET'!$R$2:$R$253)</f>
        <v>YES</v>
      </c>
      <c r="K1856" t="str">
        <f>LOOKUP($A1856,'DATA SHEET'!$A$2:$A$253,'DATA SHEET'!$O$2:$O$253)</f>
        <v>Green Area</v>
      </c>
      <c r="L1856" t="s">
        <v>22</v>
      </c>
      <c r="M1856">
        <v>0.25005459525329699</v>
      </c>
      <c r="N1856" t="s">
        <v>16</v>
      </c>
      <c r="O1856">
        <v>3.2759999999999998</v>
      </c>
    </row>
    <row r="1857" spans="1:15" x14ac:dyDescent="0.25">
      <c r="A1857" s="1" t="s">
        <v>89</v>
      </c>
      <c r="B1857" t="s">
        <v>90</v>
      </c>
      <c r="C1857" t="str">
        <f>LOOKUP(A1857,'DATA SHEET'!$A$2:$A$253,'DATA SHEET'!$E$2:$E$253)</f>
        <v>20227888</v>
      </c>
      <c r="D1857">
        <f>LOOKUP(A1857,'DATA SHEET'!$A$2:$A$253,'DATA SHEET'!$G$2:$G$253)</f>
        <v>7.8000000000000007</v>
      </c>
      <c r="E1857" t="str">
        <f>LOOKUP($A1857,'DATA SHEET'!$A$2:$A$253,'DATA SHEET'!$H$2:$H$253)</f>
        <v>43.182620</v>
      </c>
      <c r="F1857" t="str">
        <f>LOOKUP($A1857,'DATA SHEET'!$A$2:$A$253,'DATA SHEET'!$I$2:$I$253)</f>
        <v xml:space="preserve"> -79.245815</v>
      </c>
      <c r="G1857">
        <f>LOOKUP($A1857,'DATA SHEET'!$A$2:$A$253,'DATA SHEET'!$J$2:$J$253)</f>
        <v>18</v>
      </c>
      <c r="H1857" t="str">
        <f>LOOKUP($A1857,'DATA SHEET'!$A$2:$A$253,'DATA SHEET'!$K$2:$K$253)</f>
        <v>Sunny</v>
      </c>
      <c r="I1857" t="str">
        <f>LOOKUP($A1857,'DATA SHEET'!$A$2:$A$253,'DATA SHEET'!$T$2:$T$253)</f>
        <v>SMALL</v>
      </c>
      <c r="J1857" t="str">
        <f>LOOKUP($A1857,'DATA SHEET'!$A$2:$A$253,'DATA SHEET'!$R$2:$R$253)</f>
        <v>YES</v>
      </c>
      <c r="K1857" t="str">
        <f>LOOKUP($A1857,'DATA SHEET'!$A$2:$A$253,'DATA SHEET'!$O$2:$O$253)</f>
        <v>Green Area</v>
      </c>
      <c r="L1857" t="s">
        <v>22</v>
      </c>
      <c r="M1857">
        <v>0.25005459525329699</v>
      </c>
      <c r="N1857" t="s">
        <v>16</v>
      </c>
      <c r="O1857">
        <v>2.4990000000000001</v>
      </c>
    </row>
    <row r="1858" spans="1:15" x14ac:dyDescent="0.25">
      <c r="A1858" s="1" t="s">
        <v>89</v>
      </c>
      <c r="B1858" t="s">
        <v>90</v>
      </c>
      <c r="C1858" t="str">
        <f>LOOKUP(A1858,'DATA SHEET'!$A$2:$A$253,'DATA SHEET'!$E$2:$E$253)</f>
        <v>20227888</v>
      </c>
      <c r="D1858">
        <f>LOOKUP(A1858,'DATA SHEET'!$A$2:$A$253,'DATA SHEET'!$G$2:$G$253)</f>
        <v>7.8000000000000007</v>
      </c>
      <c r="E1858" t="str">
        <f>LOOKUP($A1858,'DATA SHEET'!$A$2:$A$253,'DATA SHEET'!$H$2:$H$253)</f>
        <v>43.182620</v>
      </c>
      <c r="F1858" t="str">
        <f>LOOKUP($A1858,'DATA SHEET'!$A$2:$A$253,'DATA SHEET'!$I$2:$I$253)</f>
        <v xml:space="preserve"> -79.245815</v>
      </c>
      <c r="G1858">
        <f>LOOKUP($A1858,'DATA SHEET'!$A$2:$A$253,'DATA SHEET'!$J$2:$J$253)</f>
        <v>18</v>
      </c>
      <c r="H1858" t="str">
        <f>LOOKUP($A1858,'DATA SHEET'!$A$2:$A$253,'DATA SHEET'!$K$2:$K$253)</f>
        <v>Sunny</v>
      </c>
      <c r="I1858" t="str">
        <f>LOOKUP($A1858,'DATA SHEET'!$A$2:$A$253,'DATA SHEET'!$T$2:$T$253)</f>
        <v>SMALL</v>
      </c>
      <c r="J1858" t="str">
        <f>LOOKUP($A1858,'DATA SHEET'!$A$2:$A$253,'DATA SHEET'!$R$2:$R$253)</f>
        <v>YES</v>
      </c>
      <c r="K1858" t="str">
        <f>LOOKUP($A1858,'DATA SHEET'!$A$2:$A$253,'DATA SHEET'!$O$2:$O$253)</f>
        <v>Green Area</v>
      </c>
      <c r="L1858" t="s">
        <v>22</v>
      </c>
      <c r="M1858">
        <v>0.25005459525329699</v>
      </c>
      <c r="N1858" t="s">
        <v>16</v>
      </c>
      <c r="O1858">
        <v>3.25</v>
      </c>
    </row>
    <row r="1859" spans="1:15" x14ac:dyDescent="0.25">
      <c r="A1859" s="1" t="s">
        <v>89</v>
      </c>
      <c r="B1859" t="s">
        <v>90</v>
      </c>
      <c r="C1859" t="str">
        <f>LOOKUP(A1859,'DATA SHEET'!$A$2:$A$253,'DATA SHEET'!$E$2:$E$253)</f>
        <v>20227888</v>
      </c>
      <c r="D1859">
        <f>LOOKUP(A1859,'DATA SHEET'!$A$2:$A$253,'DATA SHEET'!$G$2:$G$253)</f>
        <v>7.8000000000000007</v>
      </c>
      <c r="E1859" t="str">
        <f>LOOKUP($A1859,'DATA SHEET'!$A$2:$A$253,'DATA SHEET'!$H$2:$H$253)</f>
        <v>43.182620</v>
      </c>
      <c r="F1859" t="str">
        <f>LOOKUP($A1859,'DATA SHEET'!$A$2:$A$253,'DATA SHEET'!$I$2:$I$253)</f>
        <v xml:space="preserve"> -79.245815</v>
      </c>
      <c r="G1859">
        <f>LOOKUP($A1859,'DATA SHEET'!$A$2:$A$253,'DATA SHEET'!$J$2:$J$253)</f>
        <v>18</v>
      </c>
      <c r="H1859" t="str">
        <f>LOOKUP($A1859,'DATA SHEET'!$A$2:$A$253,'DATA SHEET'!$K$2:$K$253)</f>
        <v>Sunny</v>
      </c>
      <c r="I1859" t="str">
        <f>LOOKUP($A1859,'DATA SHEET'!$A$2:$A$253,'DATA SHEET'!$T$2:$T$253)</f>
        <v>SMALL</v>
      </c>
      <c r="J1859" t="str">
        <f>LOOKUP($A1859,'DATA SHEET'!$A$2:$A$253,'DATA SHEET'!$R$2:$R$253)</f>
        <v>YES</v>
      </c>
      <c r="K1859" t="str">
        <f>LOOKUP($A1859,'DATA SHEET'!$A$2:$A$253,'DATA SHEET'!$O$2:$O$253)</f>
        <v>Green Area</v>
      </c>
      <c r="L1859" t="s">
        <v>22</v>
      </c>
      <c r="M1859">
        <v>0.25005459525329699</v>
      </c>
      <c r="N1859" t="s">
        <v>16</v>
      </c>
      <c r="O1859">
        <v>2.4990000000000001</v>
      </c>
    </row>
    <row r="1860" spans="1:15" x14ac:dyDescent="0.25">
      <c r="A1860" s="1" t="s">
        <v>89</v>
      </c>
      <c r="B1860" t="s">
        <v>90</v>
      </c>
      <c r="C1860" t="str">
        <f>LOOKUP(A1860,'DATA SHEET'!$A$2:$A$253,'DATA SHEET'!$E$2:$E$253)</f>
        <v>20227888</v>
      </c>
      <c r="D1860">
        <f>LOOKUP(A1860,'DATA SHEET'!$A$2:$A$253,'DATA SHEET'!$G$2:$G$253)</f>
        <v>7.8000000000000007</v>
      </c>
      <c r="E1860" t="str">
        <f>LOOKUP($A1860,'DATA SHEET'!$A$2:$A$253,'DATA SHEET'!$H$2:$H$253)</f>
        <v>43.182620</v>
      </c>
      <c r="F1860" t="str">
        <f>LOOKUP($A1860,'DATA SHEET'!$A$2:$A$253,'DATA SHEET'!$I$2:$I$253)</f>
        <v xml:space="preserve"> -79.245815</v>
      </c>
      <c r="G1860">
        <f>LOOKUP($A1860,'DATA SHEET'!$A$2:$A$253,'DATA SHEET'!$J$2:$J$253)</f>
        <v>18</v>
      </c>
      <c r="H1860" t="str">
        <f>LOOKUP($A1860,'DATA SHEET'!$A$2:$A$253,'DATA SHEET'!$K$2:$K$253)</f>
        <v>Sunny</v>
      </c>
      <c r="I1860" t="str">
        <f>LOOKUP($A1860,'DATA SHEET'!$A$2:$A$253,'DATA SHEET'!$T$2:$T$253)</f>
        <v>SMALL</v>
      </c>
      <c r="J1860" t="str">
        <f>LOOKUP($A1860,'DATA SHEET'!$A$2:$A$253,'DATA SHEET'!$R$2:$R$253)</f>
        <v>YES</v>
      </c>
      <c r="K1860" t="str">
        <f>LOOKUP($A1860,'DATA SHEET'!$A$2:$A$253,'DATA SHEET'!$O$2:$O$253)</f>
        <v>Green Area</v>
      </c>
      <c r="L1860" t="s">
        <v>22</v>
      </c>
      <c r="M1860">
        <v>0.25005459525329699</v>
      </c>
      <c r="N1860" t="s">
        <v>16</v>
      </c>
      <c r="O1860">
        <v>1.75</v>
      </c>
    </row>
    <row r="1861" spans="1:15" x14ac:dyDescent="0.25">
      <c r="A1861" s="1" t="s">
        <v>89</v>
      </c>
      <c r="B1861" t="s">
        <v>90</v>
      </c>
      <c r="C1861" t="str">
        <f>LOOKUP(A1861,'DATA SHEET'!$A$2:$A$253,'DATA SHEET'!$E$2:$E$253)</f>
        <v>20227888</v>
      </c>
      <c r="D1861">
        <f>LOOKUP(A1861,'DATA SHEET'!$A$2:$A$253,'DATA SHEET'!$G$2:$G$253)</f>
        <v>7.8000000000000007</v>
      </c>
      <c r="E1861" t="str">
        <f>LOOKUP($A1861,'DATA SHEET'!$A$2:$A$253,'DATA SHEET'!$H$2:$H$253)</f>
        <v>43.182620</v>
      </c>
      <c r="F1861" t="str">
        <f>LOOKUP($A1861,'DATA SHEET'!$A$2:$A$253,'DATA SHEET'!$I$2:$I$253)</f>
        <v xml:space="preserve"> -79.245815</v>
      </c>
      <c r="G1861">
        <f>LOOKUP($A1861,'DATA SHEET'!$A$2:$A$253,'DATA SHEET'!$J$2:$J$253)</f>
        <v>18</v>
      </c>
      <c r="H1861" t="str">
        <f>LOOKUP($A1861,'DATA SHEET'!$A$2:$A$253,'DATA SHEET'!$K$2:$K$253)</f>
        <v>Sunny</v>
      </c>
      <c r="I1861" t="str">
        <f>LOOKUP($A1861,'DATA SHEET'!$A$2:$A$253,'DATA SHEET'!$T$2:$T$253)</f>
        <v>SMALL</v>
      </c>
      <c r="J1861" t="str">
        <f>LOOKUP($A1861,'DATA SHEET'!$A$2:$A$253,'DATA SHEET'!$R$2:$R$253)</f>
        <v>YES</v>
      </c>
      <c r="K1861" t="str">
        <f>LOOKUP($A1861,'DATA SHEET'!$A$2:$A$253,'DATA SHEET'!$O$2:$O$253)</f>
        <v>Green Area</v>
      </c>
      <c r="L1861" t="s">
        <v>22</v>
      </c>
      <c r="M1861">
        <v>0.25005459525329699</v>
      </c>
      <c r="N1861" t="s">
        <v>16</v>
      </c>
      <c r="O1861">
        <v>0.74099999999999999</v>
      </c>
    </row>
    <row r="1862" spans="1:15" x14ac:dyDescent="0.25">
      <c r="A1862" s="1" t="s">
        <v>89</v>
      </c>
      <c r="B1862" t="s">
        <v>90</v>
      </c>
      <c r="C1862" t="str">
        <f>LOOKUP(A1862,'DATA SHEET'!$A$2:$A$253,'DATA SHEET'!$E$2:$E$253)</f>
        <v>20227888</v>
      </c>
      <c r="D1862">
        <f>LOOKUP(A1862,'DATA SHEET'!$A$2:$A$253,'DATA SHEET'!$G$2:$G$253)</f>
        <v>7.8000000000000007</v>
      </c>
      <c r="E1862" t="str">
        <f>LOOKUP($A1862,'DATA SHEET'!$A$2:$A$253,'DATA SHEET'!$H$2:$H$253)</f>
        <v>43.182620</v>
      </c>
      <c r="F1862" t="str">
        <f>LOOKUP($A1862,'DATA SHEET'!$A$2:$A$253,'DATA SHEET'!$I$2:$I$253)</f>
        <v xml:space="preserve"> -79.245815</v>
      </c>
      <c r="G1862">
        <f>LOOKUP($A1862,'DATA SHEET'!$A$2:$A$253,'DATA SHEET'!$J$2:$J$253)</f>
        <v>18</v>
      </c>
      <c r="H1862" t="str">
        <f>LOOKUP($A1862,'DATA SHEET'!$A$2:$A$253,'DATA SHEET'!$K$2:$K$253)</f>
        <v>Sunny</v>
      </c>
      <c r="I1862" t="str">
        <f>LOOKUP($A1862,'DATA SHEET'!$A$2:$A$253,'DATA SHEET'!$T$2:$T$253)</f>
        <v>SMALL</v>
      </c>
      <c r="J1862" t="str">
        <f>LOOKUP($A1862,'DATA SHEET'!$A$2:$A$253,'DATA SHEET'!$R$2:$R$253)</f>
        <v>YES</v>
      </c>
      <c r="K1862" t="str">
        <f>LOOKUP($A1862,'DATA SHEET'!$A$2:$A$253,'DATA SHEET'!$O$2:$O$253)</f>
        <v>Green Area</v>
      </c>
      <c r="L1862" t="s">
        <v>22</v>
      </c>
      <c r="M1862">
        <v>0.25005459525329699</v>
      </c>
      <c r="N1862" t="s">
        <v>16</v>
      </c>
      <c r="O1862">
        <v>1.2490000000000001</v>
      </c>
    </row>
    <row r="1863" spans="1:15" x14ac:dyDescent="0.25">
      <c r="A1863" s="1" t="s">
        <v>89</v>
      </c>
      <c r="B1863" t="s">
        <v>90</v>
      </c>
      <c r="C1863" t="str">
        <f>LOOKUP(A1863,'DATA SHEET'!$A$2:$A$253,'DATA SHEET'!$E$2:$E$253)</f>
        <v>20227888</v>
      </c>
      <c r="D1863">
        <f>LOOKUP(A1863,'DATA SHEET'!$A$2:$A$253,'DATA SHEET'!$G$2:$G$253)</f>
        <v>7.8000000000000007</v>
      </c>
      <c r="E1863" t="str">
        <f>LOOKUP($A1863,'DATA SHEET'!$A$2:$A$253,'DATA SHEET'!$H$2:$H$253)</f>
        <v>43.182620</v>
      </c>
      <c r="F1863" t="str">
        <f>LOOKUP($A1863,'DATA SHEET'!$A$2:$A$253,'DATA SHEET'!$I$2:$I$253)</f>
        <v xml:space="preserve"> -79.245815</v>
      </c>
      <c r="G1863">
        <f>LOOKUP($A1863,'DATA SHEET'!$A$2:$A$253,'DATA SHEET'!$J$2:$J$253)</f>
        <v>18</v>
      </c>
      <c r="H1863" t="str">
        <f>LOOKUP($A1863,'DATA SHEET'!$A$2:$A$253,'DATA SHEET'!$K$2:$K$253)</f>
        <v>Sunny</v>
      </c>
      <c r="I1863" t="str">
        <f>LOOKUP($A1863,'DATA SHEET'!$A$2:$A$253,'DATA SHEET'!$T$2:$T$253)</f>
        <v>SMALL</v>
      </c>
      <c r="J1863" t="str">
        <f>LOOKUP($A1863,'DATA SHEET'!$A$2:$A$253,'DATA SHEET'!$R$2:$R$253)</f>
        <v>YES</v>
      </c>
      <c r="K1863" t="str">
        <f>LOOKUP($A1863,'DATA SHEET'!$A$2:$A$253,'DATA SHEET'!$O$2:$O$253)</f>
        <v>Green Area</v>
      </c>
      <c r="L1863" t="s">
        <v>22</v>
      </c>
      <c r="M1863">
        <v>0.25005459525329699</v>
      </c>
      <c r="N1863" t="s">
        <v>16</v>
      </c>
      <c r="O1863">
        <v>0.5</v>
      </c>
    </row>
    <row r="1864" spans="1:15" x14ac:dyDescent="0.25">
      <c r="A1864" s="1" t="s">
        <v>89</v>
      </c>
      <c r="B1864" t="s">
        <v>90</v>
      </c>
      <c r="C1864" t="str">
        <f>LOOKUP(A1864,'DATA SHEET'!$A$2:$A$253,'DATA SHEET'!$E$2:$E$253)</f>
        <v>20227888</v>
      </c>
      <c r="D1864">
        <f>LOOKUP(A1864,'DATA SHEET'!$A$2:$A$253,'DATA SHEET'!$G$2:$G$253)</f>
        <v>7.8000000000000007</v>
      </c>
      <c r="E1864" t="str">
        <f>LOOKUP($A1864,'DATA SHEET'!$A$2:$A$253,'DATA SHEET'!$H$2:$H$253)</f>
        <v>43.182620</v>
      </c>
      <c r="F1864" t="str">
        <f>LOOKUP($A1864,'DATA SHEET'!$A$2:$A$253,'DATA SHEET'!$I$2:$I$253)</f>
        <v xml:space="preserve"> -79.245815</v>
      </c>
      <c r="G1864">
        <f>LOOKUP($A1864,'DATA SHEET'!$A$2:$A$253,'DATA SHEET'!$J$2:$J$253)</f>
        <v>18</v>
      </c>
      <c r="H1864" t="str">
        <f>LOOKUP($A1864,'DATA SHEET'!$A$2:$A$253,'DATA SHEET'!$K$2:$K$253)</f>
        <v>Sunny</v>
      </c>
      <c r="I1864" t="str">
        <f>LOOKUP($A1864,'DATA SHEET'!$A$2:$A$253,'DATA SHEET'!$T$2:$T$253)</f>
        <v>SMALL</v>
      </c>
      <c r="J1864" t="str">
        <f>LOOKUP($A1864,'DATA SHEET'!$A$2:$A$253,'DATA SHEET'!$R$2:$R$253)</f>
        <v>YES</v>
      </c>
      <c r="K1864" t="str">
        <f>LOOKUP($A1864,'DATA SHEET'!$A$2:$A$253,'DATA SHEET'!$O$2:$O$253)</f>
        <v>Green Area</v>
      </c>
      <c r="L1864" t="s">
        <v>22</v>
      </c>
      <c r="M1864">
        <v>0.25005459525329699</v>
      </c>
      <c r="N1864" t="s">
        <v>16</v>
      </c>
      <c r="O1864">
        <v>3.2480000000000002</v>
      </c>
    </row>
    <row r="1865" spans="1:15" x14ac:dyDescent="0.25">
      <c r="A1865" s="1" t="s">
        <v>89</v>
      </c>
      <c r="B1865" t="s">
        <v>90</v>
      </c>
      <c r="C1865" t="str">
        <f>LOOKUP(A1865,'DATA SHEET'!$A$2:$A$253,'DATA SHEET'!$E$2:$E$253)</f>
        <v>20227888</v>
      </c>
      <c r="D1865">
        <f>LOOKUP(A1865,'DATA SHEET'!$A$2:$A$253,'DATA SHEET'!$G$2:$G$253)</f>
        <v>7.8000000000000007</v>
      </c>
      <c r="E1865" t="str">
        <f>LOOKUP($A1865,'DATA SHEET'!$A$2:$A$253,'DATA SHEET'!$H$2:$H$253)</f>
        <v>43.182620</v>
      </c>
      <c r="F1865" t="str">
        <f>LOOKUP($A1865,'DATA SHEET'!$A$2:$A$253,'DATA SHEET'!$I$2:$I$253)</f>
        <v xml:space="preserve"> -79.245815</v>
      </c>
      <c r="G1865">
        <f>LOOKUP($A1865,'DATA SHEET'!$A$2:$A$253,'DATA SHEET'!$J$2:$J$253)</f>
        <v>18</v>
      </c>
      <c r="H1865" t="str">
        <f>LOOKUP($A1865,'DATA SHEET'!$A$2:$A$253,'DATA SHEET'!$K$2:$K$253)</f>
        <v>Sunny</v>
      </c>
      <c r="I1865" t="str">
        <f>LOOKUP($A1865,'DATA SHEET'!$A$2:$A$253,'DATA SHEET'!$T$2:$T$253)</f>
        <v>SMALL</v>
      </c>
      <c r="J1865" t="str">
        <f>LOOKUP($A1865,'DATA SHEET'!$A$2:$A$253,'DATA SHEET'!$R$2:$R$253)</f>
        <v>YES</v>
      </c>
      <c r="K1865" t="str">
        <f>LOOKUP($A1865,'DATA SHEET'!$A$2:$A$253,'DATA SHEET'!$O$2:$O$253)</f>
        <v>Green Area</v>
      </c>
      <c r="L1865" t="s">
        <v>22</v>
      </c>
      <c r="M1865">
        <v>0.25005459525329699</v>
      </c>
      <c r="N1865" t="s">
        <v>16</v>
      </c>
      <c r="O1865">
        <v>1.7490000000000001</v>
      </c>
    </row>
    <row r="1866" spans="1:15" x14ac:dyDescent="0.25">
      <c r="A1866" s="1" t="s">
        <v>89</v>
      </c>
      <c r="B1866" t="s">
        <v>90</v>
      </c>
      <c r="C1866" t="str">
        <f>LOOKUP(A1866,'DATA SHEET'!$A$2:$A$253,'DATA SHEET'!$E$2:$E$253)</f>
        <v>20227888</v>
      </c>
      <c r="D1866">
        <f>LOOKUP(A1866,'DATA SHEET'!$A$2:$A$253,'DATA SHEET'!$G$2:$G$253)</f>
        <v>7.8000000000000007</v>
      </c>
      <c r="E1866" t="str">
        <f>LOOKUP($A1866,'DATA SHEET'!$A$2:$A$253,'DATA SHEET'!$H$2:$H$253)</f>
        <v>43.182620</v>
      </c>
      <c r="F1866" t="str">
        <f>LOOKUP($A1866,'DATA SHEET'!$A$2:$A$253,'DATA SHEET'!$I$2:$I$253)</f>
        <v xml:space="preserve"> -79.245815</v>
      </c>
      <c r="G1866">
        <f>LOOKUP($A1866,'DATA SHEET'!$A$2:$A$253,'DATA SHEET'!$J$2:$J$253)</f>
        <v>18</v>
      </c>
      <c r="H1866" t="str">
        <f>LOOKUP($A1866,'DATA SHEET'!$A$2:$A$253,'DATA SHEET'!$K$2:$K$253)</f>
        <v>Sunny</v>
      </c>
      <c r="I1866" t="str">
        <f>LOOKUP($A1866,'DATA SHEET'!$A$2:$A$253,'DATA SHEET'!$T$2:$T$253)</f>
        <v>SMALL</v>
      </c>
      <c r="J1866" t="str">
        <f>LOOKUP($A1866,'DATA SHEET'!$A$2:$A$253,'DATA SHEET'!$R$2:$R$253)</f>
        <v>YES</v>
      </c>
      <c r="K1866" t="str">
        <f>LOOKUP($A1866,'DATA SHEET'!$A$2:$A$253,'DATA SHEET'!$O$2:$O$253)</f>
        <v>Green Area</v>
      </c>
      <c r="L1866" t="s">
        <v>22</v>
      </c>
      <c r="M1866">
        <v>0.25005459525329699</v>
      </c>
      <c r="N1866" t="s">
        <v>16</v>
      </c>
      <c r="O1866">
        <v>0.499</v>
      </c>
    </row>
    <row r="1867" spans="1:15" x14ac:dyDescent="0.25">
      <c r="A1867" s="1" t="s">
        <v>89</v>
      </c>
      <c r="B1867" t="s">
        <v>90</v>
      </c>
      <c r="C1867" t="str">
        <f>LOOKUP(A1867,'DATA SHEET'!$A$2:$A$253,'DATA SHEET'!$E$2:$E$253)</f>
        <v>20227888</v>
      </c>
      <c r="D1867">
        <f>LOOKUP(A1867,'DATA SHEET'!$A$2:$A$253,'DATA SHEET'!$G$2:$G$253)</f>
        <v>7.8000000000000007</v>
      </c>
      <c r="E1867" t="str">
        <f>LOOKUP($A1867,'DATA SHEET'!$A$2:$A$253,'DATA SHEET'!$H$2:$H$253)</f>
        <v>43.182620</v>
      </c>
      <c r="F1867" t="str">
        <f>LOOKUP($A1867,'DATA SHEET'!$A$2:$A$253,'DATA SHEET'!$I$2:$I$253)</f>
        <v xml:space="preserve"> -79.245815</v>
      </c>
      <c r="G1867">
        <f>LOOKUP($A1867,'DATA SHEET'!$A$2:$A$253,'DATA SHEET'!$J$2:$J$253)</f>
        <v>18</v>
      </c>
      <c r="H1867" t="str">
        <f>LOOKUP($A1867,'DATA SHEET'!$A$2:$A$253,'DATA SHEET'!$K$2:$K$253)</f>
        <v>Sunny</v>
      </c>
      <c r="I1867" t="str">
        <f>LOOKUP($A1867,'DATA SHEET'!$A$2:$A$253,'DATA SHEET'!$T$2:$T$253)</f>
        <v>SMALL</v>
      </c>
      <c r="J1867" t="str">
        <f>LOOKUP($A1867,'DATA SHEET'!$A$2:$A$253,'DATA SHEET'!$R$2:$R$253)</f>
        <v>YES</v>
      </c>
      <c r="K1867" t="str">
        <f>LOOKUP($A1867,'DATA SHEET'!$A$2:$A$253,'DATA SHEET'!$O$2:$O$253)</f>
        <v>Green Area</v>
      </c>
      <c r="L1867" t="s">
        <v>22</v>
      </c>
      <c r="M1867">
        <v>0.25005459525329699</v>
      </c>
      <c r="N1867" t="s">
        <v>16</v>
      </c>
      <c r="O1867">
        <v>2.75</v>
      </c>
    </row>
    <row r="1868" spans="1:15" x14ac:dyDescent="0.25">
      <c r="A1868" s="1" t="s">
        <v>89</v>
      </c>
      <c r="B1868" t="s">
        <v>90</v>
      </c>
      <c r="C1868" t="str">
        <f>LOOKUP(A1868,'DATA SHEET'!$A$2:$A$253,'DATA SHEET'!$E$2:$E$253)</f>
        <v>20227888</v>
      </c>
      <c r="D1868">
        <f>LOOKUP(A1868,'DATA SHEET'!$A$2:$A$253,'DATA SHEET'!$G$2:$G$253)</f>
        <v>7.8000000000000007</v>
      </c>
      <c r="E1868" t="str">
        <f>LOOKUP($A1868,'DATA SHEET'!$A$2:$A$253,'DATA SHEET'!$H$2:$H$253)</f>
        <v>43.182620</v>
      </c>
      <c r="F1868" t="str">
        <f>LOOKUP($A1868,'DATA SHEET'!$A$2:$A$253,'DATA SHEET'!$I$2:$I$253)</f>
        <v xml:space="preserve"> -79.245815</v>
      </c>
      <c r="G1868">
        <f>LOOKUP($A1868,'DATA SHEET'!$A$2:$A$253,'DATA SHEET'!$J$2:$J$253)</f>
        <v>18</v>
      </c>
      <c r="H1868" t="str">
        <f>LOOKUP($A1868,'DATA SHEET'!$A$2:$A$253,'DATA SHEET'!$K$2:$K$253)</f>
        <v>Sunny</v>
      </c>
      <c r="I1868" t="str">
        <f>LOOKUP($A1868,'DATA SHEET'!$A$2:$A$253,'DATA SHEET'!$T$2:$T$253)</f>
        <v>SMALL</v>
      </c>
      <c r="J1868" t="str">
        <f>LOOKUP($A1868,'DATA SHEET'!$A$2:$A$253,'DATA SHEET'!$R$2:$R$253)</f>
        <v>YES</v>
      </c>
      <c r="K1868" t="str">
        <f>LOOKUP($A1868,'DATA SHEET'!$A$2:$A$253,'DATA SHEET'!$O$2:$O$253)</f>
        <v>Green Area</v>
      </c>
      <c r="L1868" t="s">
        <v>22</v>
      </c>
      <c r="M1868">
        <v>0.25005459525329699</v>
      </c>
      <c r="N1868" t="s">
        <v>16</v>
      </c>
      <c r="O1868">
        <v>3.25</v>
      </c>
    </row>
    <row r="1869" spans="1:15" x14ac:dyDescent="0.25">
      <c r="A1869" s="1" t="s">
        <v>89</v>
      </c>
      <c r="B1869" t="s">
        <v>90</v>
      </c>
      <c r="C1869" t="str">
        <f>LOOKUP(A1869,'DATA SHEET'!$A$2:$A$253,'DATA SHEET'!$E$2:$E$253)</f>
        <v>20227888</v>
      </c>
      <c r="D1869">
        <f>LOOKUP(A1869,'DATA SHEET'!$A$2:$A$253,'DATA SHEET'!$G$2:$G$253)</f>
        <v>7.8000000000000007</v>
      </c>
      <c r="E1869" t="str">
        <f>LOOKUP($A1869,'DATA SHEET'!$A$2:$A$253,'DATA SHEET'!$H$2:$H$253)</f>
        <v>43.182620</v>
      </c>
      <c r="F1869" t="str">
        <f>LOOKUP($A1869,'DATA SHEET'!$A$2:$A$253,'DATA SHEET'!$I$2:$I$253)</f>
        <v xml:space="preserve"> -79.245815</v>
      </c>
      <c r="G1869">
        <f>LOOKUP($A1869,'DATA SHEET'!$A$2:$A$253,'DATA SHEET'!$J$2:$J$253)</f>
        <v>18</v>
      </c>
      <c r="H1869" t="str">
        <f>LOOKUP($A1869,'DATA SHEET'!$A$2:$A$253,'DATA SHEET'!$K$2:$K$253)</f>
        <v>Sunny</v>
      </c>
      <c r="I1869" t="str">
        <f>LOOKUP($A1869,'DATA SHEET'!$A$2:$A$253,'DATA SHEET'!$T$2:$T$253)</f>
        <v>SMALL</v>
      </c>
      <c r="J1869" t="str">
        <f>LOOKUP($A1869,'DATA SHEET'!$A$2:$A$253,'DATA SHEET'!$R$2:$R$253)</f>
        <v>YES</v>
      </c>
      <c r="K1869" t="str">
        <f>LOOKUP($A1869,'DATA SHEET'!$A$2:$A$253,'DATA SHEET'!$O$2:$O$253)</f>
        <v>Green Area</v>
      </c>
      <c r="L1869" t="s">
        <v>22</v>
      </c>
      <c r="M1869">
        <v>0.25005459525329699</v>
      </c>
      <c r="N1869" t="s">
        <v>16</v>
      </c>
      <c r="O1869">
        <v>1.25</v>
      </c>
    </row>
    <row r="1870" spans="1:15" x14ac:dyDescent="0.25">
      <c r="A1870" s="1" t="s">
        <v>89</v>
      </c>
      <c r="B1870" t="s">
        <v>90</v>
      </c>
      <c r="C1870" t="str">
        <f>LOOKUP(A1870,'DATA SHEET'!$A$2:$A$253,'DATA SHEET'!$E$2:$E$253)</f>
        <v>20227888</v>
      </c>
      <c r="D1870">
        <f>LOOKUP(A1870,'DATA SHEET'!$A$2:$A$253,'DATA SHEET'!$G$2:$G$253)</f>
        <v>7.8000000000000007</v>
      </c>
      <c r="E1870" t="str">
        <f>LOOKUP($A1870,'DATA SHEET'!$A$2:$A$253,'DATA SHEET'!$H$2:$H$253)</f>
        <v>43.182620</v>
      </c>
      <c r="F1870" t="str">
        <f>LOOKUP($A1870,'DATA SHEET'!$A$2:$A$253,'DATA SHEET'!$I$2:$I$253)</f>
        <v xml:space="preserve"> -79.245815</v>
      </c>
      <c r="G1870">
        <f>LOOKUP($A1870,'DATA SHEET'!$A$2:$A$253,'DATA SHEET'!$J$2:$J$253)</f>
        <v>18</v>
      </c>
      <c r="H1870" t="str">
        <f>LOOKUP($A1870,'DATA SHEET'!$A$2:$A$253,'DATA SHEET'!$K$2:$K$253)</f>
        <v>Sunny</v>
      </c>
      <c r="I1870" t="str">
        <f>LOOKUP($A1870,'DATA SHEET'!$A$2:$A$253,'DATA SHEET'!$T$2:$T$253)</f>
        <v>SMALL</v>
      </c>
      <c r="J1870" t="str">
        <f>LOOKUP($A1870,'DATA SHEET'!$A$2:$A$253,'DATA SHEET'!$R$2:$R$253)</f>
        <v>YES</v>
      </c>
      <c r="K1870" t="str">
        <f>LOOKUP($A1870,'DATA SHEET'!$A$2:$A$253,'DATA SHEET'!$O$2:$O$253)</f>
        <v>Green Area</v>
      </c>
      <c r="L1870" t="s">
        <v>22</v>
      </c>
      <c r="M1870">
        <v>0.25005459525329699</v>
      </c>
      <c r="N1870" t="s">
        <v>16</v>
      </c>
      <c r="O1870">
        <v>0.248</v>
      </c>
    </row>
    <row r="1871" spans="1:15" x14ac:dyDescent="0.25">
      <c r="A1871" s="1" t="s">
        <v>89</v>
      </c>
      <c r="B1871" t="s">
        <v>90</v>
      </c>
      <c r="C1871" t="str">
        <f>LOOKUP(A1871,'DATA SHEET'!$A$2:$A$253,'DATA SHEET'!$E$2:$E$253)</f>
        <v>20227888</v>
      </c>
      <c r="D1871">
        <f>LOOKUP(A1871,'DATA SHEET'!$A$2:$A$253,'DATA SHEET'!$G$2:$G$253)</f>
        <v>7.8000000000000007</v>
      </c>
      <c r="E1871" t="str">
        <f>LOOKUP($A1871,'DATA SHEET'!$A$2:$A$253,'DATA SHEET'!$H$2:$H$253)</f>
        <v>43.182620</v>
      </c>
      <c r="F1871" t="str">
        <f>LOOKUP($A1871,'DATA SHEET'!$A$2:$A$253,'DATA SHEET'!$I$2:$I$253)</f>
        <v xml:space="preserve"> -79.245815</v>
      </c>
      <c r="G1871">
        <f>LOOKUP($A1871,'DATA SHEET'!$A$2:$A$253,'DATA SHEET'!$J$2:$J$253)</f>
        <v>18</v>
      </c>
      <c r="H1871" t="str">
        <f>LOOKUP($A1871,'DATA SHEET'!$A$2:$A$253,'DATA SHEET'!$K$2:$K$253)</f>
        <v>Sunny</v>
      </c>
      <c r="I1871" t="str">
        <f>LOOKUP($A1871,'DATA SHEET'!$A$2:$A$253,'DATA SHEET'!$T$2:$T$253)</f>
        <v>SMALL</v>
      </c>
      <c r="J1871" t="str">
        <f>LOOKUP($A1871,'DATA SHEET'!$A$2:$A$253,'DATA SHEET'!$R$2:$R$253)</f>
        <v>YES</v>
      </c>
      <c r="K1871" t="str">
        <f>LOOKUP($A1871,'DATA SHEET'!$A$2:$A$253,'DATA SHEET'!$O$2:$O$253)</f>
        <v>Green Area</v>
      </c>
      <c r="L1871" t="s">
        <v>22</v>
      </c>
      <c r="M1871">
        <v>0.25005459525329699</v>
      </c>
      <c r="N1871" t="s">
        <v>16</v>
      </c>
      <c r="O1871">
        <v>1.25</v>
      </c>
    </row>
    <row r="1872" spans="1:15" x14ac:dyDescent="0.25">
      <c r="A1872" s="1" t="s">
        <v>89</v>
      </c>
      <c r="B1872" t="s">
        <v>90</v>
      </c>
      <c r="C1872" t="str">
        <f>LOOKUP(A1872,'DATA SHEET'!$A$2:$A$253,'DATA SHEET'!$E$2:$E$253)</f>
        <v>20227888</v>
      </c>
      <c r="D1872">
        <f>LOOKUP(A1872,'DATA SHEET'!$A$2:$A$253,'DATA SHEET'!$G$2:$G$253)</f>
        <v>7.8000000000000007</v>
      </c>
      <c r="E1872" t="str">
        <f>LOOKUP($A1872,'DATA SHEET'!$A$2:$A$253,'DATA SHEET'!$H$2:$H$253)</f>
        <v>43.182620</v>
      </c>
      <c r="F1872" t="str">
        <f>LOOKUP($A1872,'DATA SHEET'!$A$2:$A$253,'DATA SHEET'!$I$2:$I$253)</f>
        <v xml:space="preserve"> -79.245815</v>
      </c>
      <c r="G1872">
        <f>LOOKUP($A1872,'DATA SHEET'!$A$2:$A$253,'DATA SHEET'!$J$2:$J$253)</f>
        <v>18</v>
      </c>
      <c r="H1872" t="str">
        <f>LOOKUP($A1872,'DATA SHEET'!$A$2:$A$253,'DATA SHEET'!$K$2:$K$253)</f>
        <v>Sunny</v>
      </c>
      <c r="I1872" t="str">
        <f>LOOKUP($A1872,'DATA SHEET'!$A$2:$A$253,'DATA SHEET'!$T$2:$T$253)</f>
        <v>SMALL</v>
      </c>
      <c r="J1872" t="str">
        <f>LOOKUP($A1872,'DATA SHEET'!$A$2:$A$253,'DATA SHEET'!$R$2:$R$253)</f>
        <v>YES</v>
      </c>
      <c r="K1872" t="str">
        <f>LOOKUP($A1872,'DATA SHEET'!$A$2:$A$253,'DATA SHEET'!$O$2:$O$253)</f>
        <v>Green Area</v>
      </c>
      <c r="L1872" t="s">
        <v>22</v>
      </c>
      <c r="M1872">
        <v>0.25005459525329699</v>
      </c>
      <c r="N1872" t="s">
        <v>16</v>
      </c>
      <c r="O1872">
        <v>0.748</v>
      </c>
    </row>
    <row r="1873" spans="1:15" x14ac:dyDescent="0.25">
      <c r="A1873" s="1" t="s">
        <v>89</v>
      </c>
      <c r="B1873" t="s">
        <v>90</v>
      </c>
      <c r="C1873" t="str">
        <f>LOOKUP(A1873,'DATA SHEET'!$A$2:$A$253,'DATA SHEET'!$E$2:$E$253)</f>
        <v>20227888</v>
      </c>
      <c r="D1873">
        <f>LOOKUP(A1873,'DATA SHEET'!$A$2:$A$253,'DATA SHEET'!$G$2:$G$253)</f>
        <v>7.8000000000000007</v>
      </c>
      <c r="E1873" t="str">
        <f>LOOKUP($A1873,'DATA SHEET'!$A$2:$A$253,'DATA SHEET'!$H$2:$H$253)</f>
        <v>43.182620</v>
      </c>
      <c r="F1873" t="str">
        <f>LOOKUP($A1873,'DATA SHEET'!$A$2:$A$253,'DATA SHEET'!$I$2:$I$253)</f>
        <v xml:space="preserve"> -79.245815</v>
      </c>
      <c r="G1873">
        <f>LOOKUP($A1873,'DATA SHEET'!$A$2:$A$253,'DATA SHEET'!$J$2:$J$253)</f>
        <v>18</v>
      </c>
      <c r="H1873" t="str">
        <f>LOOKUP($A1873,'DATA SHEET'!$A$2:$A$253,'DATA SHEET'!$K$2:$K$253)</f>
        <v>Sunny</v>
      </c>
      <c r="I1873" t="str">
        <f>LOOKUP($A1873,'DATA SHEET'!$A$2:$A$253,'DATA SHEET'!$T$2:$T$253)</f>
        <v>SMALL</v>
      </c>
      <c r="J1873" t="str">
        <f>LOOKUP($A1873,'DATA SHEET'!$A$2:$A$253,'DATA SHEET'!$R$2:$R$253)</f>
        <v>YES</v>
      </c>
      <c r="K1873" t="str">
        <f>LOOKUP($A1873,'DATA SHEET'!$A$2:$A$253,'DATA SHEET'!$O$2:$O$253)</f>
        <v>Green Area</v>
      </c>
      <c r="L1873" t="s">
        <v>22</v>
      </c>
      <c r="M1873">
        <v>0.25005459525329699</v>
      </c>
      <c r="N1873" t="s">
        <v>16</v>
      </c>
      <c r="O1873">
        <v>1.2490000000000001</v>
      </c>
    </row>
    <row r="1874" spans="1:15" x14ac:dyDescent="0.25">
      <c r="A1874" s="1" t="s">
        <v>89</v>
      </c>
      <c r="B1874" t="s">
        <v>90</v>
      </c>
      <c r="C1874" t="str">
        <f>LOOKUP(A1874,'DATA SHEET'!$A$2:$A$253,'DATA SHEET'!$E$2:$E$253)</f>
        <v>20227888</v>
      </c>
      <c r="D1874">
        <f>LOOKUP(A1874,'DATA SHEET'!$A$2:$A$253,'DATA SHEET'!$G$2:$G$253)</f>
        <v>7.8000000000000007</v>
      </c>
      <c r="E1874" t="str">
        <f>LOOKUP($A1874,'DATA SHEET'!$A$2:$A$253,'DATA SHEET'!$H$2:$H$253)</f>
        <v>43.182620</v>
      </c>
      <c r="F1874" t="str">
        <f>LOOKUP($A1874,'DATA SHEET'!$A$2:$A$253,'DATA SHEET'!$I$2:$I$253)</f>
        <v xml:space="preserve"> -79.245815</v>
      </c>
      <c r="G1874">
        <f>LOOKUP($A1874,'DATA SHEET'!$A$2:$A$253,'DATA SHEET'!$J$2:$J$253)</f>
        <v>18</v>
      </c>
      <c r="H1874" t="str">
        <f>LOOKUP($A1874,'DATA SHEET'!$A$2:$A$253,'DATA SHEET'!$K$2:$K$253)</f>
        <v>Sunny</v>
      </c>
      <c r="I1874" t="str">
        <f>LOOKUP($A1874,'DATA SHEET'!$A$2:$A$253,'DATA SHEET'!$T$2:$T$253)</f>
        <v>SMALL</v>
      </c>
      <c r="J1874" t="str">
        <f>LOOKUP($A1874,'DATA SHEET'!$A$2:$A$253,'DATA SHEET'!$R$2:$R$253)</f>
        <v>YES</v>
      </c>
      <c r="K1874" t="str">
        <f>LOOKUP($A1874,'DATA SHEET'!$A$2:$A$253,'DATA SHEET'!$O$2:$O$253)</f>
        <v>Green Area</v>
      </c>
      <c r="L1874" t="s">
        <v>22</v>
      </c>
      <c r="M1874">
        <v>0.25005459525329699</v>
      </c>
      <c r="N1874" t="s">
        <v>16</v>
      </c>
      <c r="O1874">
        <v>1.5169999999999999</v>
      </c>
    </row>
    <row r="1875" spans="1:15" x14ac:dyDescent="0.25">
      <c r="A1875" s="1" t="s">
        <v>89</v>
      </c>
      <c r="B1875" t="s">
        <v>90</v>
      </c>
      <c r="C1875" t="str">
        <f>LOOKUP(A1875,'DATA SHEET'!$A$2:$A$253,'DATA SHEET'!$E$2:$E$253)</f>
        <v>20227888</v>
      </c>
      <c r="D1875">
        <f>LOOKUP(A1875,'DATA SHEET'!$A$2:$A$253,'DATA SHEET'!$G$2:$G$253)</f>
        <v>7.8000000000000007</v>
      </c>
      <c r="E1875" t="str">
        <f>LOOKUP($A1875,'DATA SHEET'!$A$2:$A$253,'DATA SHEET'!$H$2:$H$253)</f>
        <v>43.182620</v>
      </c>
      <c r="F1875" t="str">
        <f>LOOKUP($A1875,'DATA SHEET'!$A$2:$A$253,'DATA SHEET'!$I$2:$I$253)</f>
        <v xml:space="preserve"> -79.245815</v>
      </c>
      <c r="G1875">
        <f>LOOKUP($A1875,'DATA SHEET'!$A$2:$A$253,'DATA SHEET'!$J$2:$J$253)</f>
        <v>18</v>
      </c>
      <c r="H1875" t="str">
        <f>LOOKUP($A1875,'DATA SHEET'!$A$2:$A$253,'DATA SHEET'!$K$2:$K$253)</f>
        <v>Sunny</v>
      </c>
      <c r="I1875" t="str">
        <f>LOOKUP($A1875,'DATA SHEET'!$A$2:$A$253,'DATA SHEET'!$T$2:$T$253)</f>
        <v>SMALL</v>
      </c>
      <c r="J1875" t="str">
        <f>LOOKUP($A1875,'DATA SHEET'!$A$2:$A$253,'DATA SHEET'!$R$2:$R$253)</f>
        <v>YES</v>
      </c>
      <c r="K1875" t="str">
        <f>LOOKUP($A1875,'DATA SHEET'!$A$2:$A$253,'DATA SHEET'!$O$2:$O$253)</f>
        <v>Green Area</v>
      </c>
      <c r="L1875" t="s">
        <v>22</v>
      </c>
      <c r="M1875">
        <v>0.25005459525329699</v>
      </c>
      <c r="N1875" t="s">
        <v>16</v>
      </c>
      <c r="O1875">
        <v>1.99</v>
      </c>
    </row>
    <row r="1876" spans="1:15" x14ac:dyDescent="0.25">
      <c r="A1876" s="1" t="s">
        <v>89</v>
      </c>
      <c r="B1876" t="s">
        <v>90</v>
      </c>
      <c r="C1876" t="str">
        <f>LOOKUP(A1876,'DATA SHEET'!$A$2:$A$253,'DATA SHEET'!$E$2:$E$253)</f>
        <v>20227888</v>
      </c>
      <c r="D1876">
        <f>LOOKUP(A1876,'DATA SHEET'!$A$2:$A$253,'DATA SHEET'!$G$2:$G$253)</f>
        <v>7.8000000000000007</v>
      </c>
      <c r="E1876" t="str">
        <f>LOOKUP($A1876,'DATA SHEET'!$A$2:$A$253,'DATA SHEET'!$H$2:$H$253)</f>
        <v>43.182620</v>
      </c>
      <c r="F1876" t="str">
        <f>LOOKUP($A1876,'DATA SHEET'!$A$2:$A$253,'DATA SHEET'!$I$2:$I$253)</f>
        <v xml:space="preserve"> -79.245815</v>
      </c>
      <c r="G1876">
        <f>LOOKUP($A1876,'DATA SHEET'!$A$2:$A$253,'DATA SHEET'!$J$2:$J$253)</f>
        <v>18</v>
      </c>
      <c r="H1876" t="str">
        <f>LOOKUP($A1876,'DATA SHEET'!$A$2:$A$253,'DATA SHEET'!$K$2:$K$253)</f>
        <v>Sunny</v>
      </c>
      <c r="I1876" t="str">
        <f>LOOKUP($A1876,'DATA SHEET'!$A$2:$A$253,'DATA SHEET'!$T$2:$T$253)</f>
        <v>SMALL</v>
      </c>
      <c r="J1876" t="str">
        <f>LOOKUP($A1876,'DATA SHEET'!$A$2:$A$253,'DATA SHEET'!$R$2:$R$253)</f>
        <v>YES</v>
      </c>
      <c r="K1876" t="str">
        <f>LOOKUP($A1876,'DATA SHEET'!$A$2:$A$253,'DATA SHEET'!$O$2:$O$253)</f>
        <v>Green Area</v>
      </c>
      <c r="L1876" t="s">
        <v>22</v>
      </c>
      <c r="M1876">
        <v>0.25005459525329699</v>
      </c>
      <c r="N1876" t="s">
        <v>16</v>
      </c>
      <c r="O1876">
        <v>0.999</v>
      </c>
    </row>
    <row r="1877" spans="1:15" x14ac:dyDescent="0.25">
      <c r="A1877" s="1" t="s">
        <v>89</v>
      </c>
      <c r="B1877" t="s">
        <v>90</v>
      </c>
      <c r="C1877" t="str">
        <f>LOOKUP(A1877,'DATA SHEET'!$A$2:$A$253,'DATA SHEET'!$E$2:$E$253)</f>
        <v>20227888</v>
      </c>
      <c r="D1877">
        <f>LOOKUP(A1877,'DATA SHEET'!$A$2:$A$253,'DATA SHEET'!$G$2:$G$253)</f>
        <v>7.8000000000000007</v>
      </c>
      <c r="E1877" t="str">
        <f>LOOKUP($A1877,'DATA SHEET'!$A$2:$A$253,'DATA SHEET'!$H$2:$H$253)</f>
        <v>43.182620</v>
      </c>
      <c r="F1877" t="str">
        <f>LOOKUP($A1877,'DATA SHEET'!$A$2:$A$253,'DATA SHEET'!$I$2:$I$253)</f>
        <v xml:space="preserve"> -79.245815</v>
      </c>
      <c r="G1877">
        <f>LOOKUP($A1877,'DATA SHEET'!$A$2:$A$253,'DATA SHEET'!$J$2:$J$253)</f>
        <v>18</v>
      </c>
      <c r="H1877" t="str">
        <f>LOOKUP($A1877,'DATA SHEET'!$A$2:$A$253,'DATA SHEET'!$K$2:$K$253)</f>
        <v>Sunny</v>
      </c>
      <c r="I1877" t="str">
        <f>LOOKUP($A1877,'DATA SHEET'!$A$2:$A$253,'DATA SHEET'!$T$2:$T$253)</f>
        <v>SMALL</v>
      </c>
      <c r="J1877" t="str">
        <f>LOOKUP($A1877,'DATA SHEET'!$A$2:$A$253,'DATA SHEET'!$R$2:$R$253)</f>
        <v>YES</v>
      </c>
      <c r="K1877" t="str">
        <f>LOOKUP($A1877,'DATA SHEET'!$A$2:$A$253,'DATA SHEET'!$O$2:$O$253)</f>
        <v>Green Area</v>
      </c>
      <c r="L1877" t="s">
        <v>22</v>
      </c>
      <c r="M1877">
        <v>0.25005459525329699</v>
      </c>
      <c r="N1877" t="s">
        <v>16</v>
      </c>
      <c r="O1877">
        <v>1.891</v>
      </c>
    </row>
    <row r="1878" spans="1:15" x14ac:dyDescent="0.25">
      <c r="A1878" s="1" t="s">
        <v>89</v>
      </c>
      <c r="B1878" t="s">
        <v>90</v>
      </c>
      <c r="C1878" t="str">
        <f>LOOKUP(A1878,'DATA SHEET'!$A$2:$A$253,'DATA SHEET'!$E$2:$E$253)</f>
        <v>20227888</v>
      </c>
      <c r="D1878">
        <f>LOOKUP(A1878,'DATA SHEET'!$A$2:$A$253,'DATA SHEET'!$G$2:$G$253)</f>
        <v>7.8000000000000007</v>
      </c>
      <c r="E1878" t="str">
        <f>LOOKUP($A1878,'DATA SHEET'!$A$2:$A$253,'DATA SHEET'!$H$2:$H$253)</f>
        <v>43.182620</v>
      </c>
      <c r="F1878" t="str">
        <f>LOOKUP($A1878,'DATA SHEET'!$A$2:$A$253,'DATA SHEET'!$I$2:$I$253)</f>
        <v xml:space="preserve"> -79.245815</v>
      </c>
      <c r="G1878">
        <f>LOOKUP($A1878,'DATA SHEET'!$A$2:$A$253,'DATA SHEET'!$J$2:$J$253)</f>
        <v>18</v>
      </c>
      <c r="H1878" t="str">
        <f>LOOKUP($A1878,'DATA SHEET'!$A$2:$A$253,'DATA SHEET'!$K$2:$K$253)</f>
        <v>Sunny</v>
      </c>
      <c r="I1878" t="str">
        <f>LOOKUP($A1878,'DATA SHEET'!$A$2:$A$253,'DATA SHEET'!$T$2:$T$253)</f>
        <v>SMALL</v>
      </c>
      <c r="J1878" t="str">
        <f>LOOKUP($A1878,'DATA SHEET'!$A$2:$A$253,'DATA SHEET'!$R$2:$R$253)</f>
        <v>YES</v>
      </c>
      <c r="K1878" t="str">
        <f>LOOKUP($A1878,'DATA SHEET'!$A$2:$A$253,'DATA SHEET'!$O$2:$O$253)</f>
        <v>Green Area</v>
      </c>
      <c r="L1878" t="s">
        <v>22</v>
      </c>
      <c r="M1878">
        <v>0.25005459525329699</v>
      </c>
      <c r="N1878" t="s">
        <v>16</v>
      </c>
      <c r="O1878">
        <v>0.73699999999999999</v>
      </c>
    </row>
    <row r="1879" spans="1:15" x14ac:dyDescent="0.25">
      <c r="A1879" s="1" t="s">
        <v>89</v>
      </c>
      <c r="B1879" t="s">
        <v>90</v>
      </c>
      <c r="C1879" t="str">
        <f>LOOKUP(A1879,'DATA SHEET'!$A$2:$A$253,'DATA SHEET'!$E$2:$E$253)</f>
        <v>20227888</v>
      </c>
      <c r="D1879">
        <f>LOOKUP(A1879,'DATA SHEET'!$A$2:$A$253,'DATA SHEET'!$G$2:$G$253)</f>
        <v>7.8000000000000007</v>
      </c>
      <c r="E1879" t="str">
        <f>LOOKUP($A1879,'DATA SHEET'!$A$2:$A$253,'DATA SHEET'!$H$2:$H$253)</f>
        <v>43.182620</v>
      </c>
      <c r="F1879" t="str">
        <f>LOOKUP($A1879,'DATA SHEET'!$A$2:$A$253,'DATA SHEET'!$I$2:$I$253)</f>
        <v xml:space="preserve"> -79.245815</v>
      </c>
      <c r="G1879">
        <f>LOOKUP($A1879,'DATA SHEET'!$A$2:$A$253,'DATA SHEET'!$J$2:$J$253)</f>
        <v>18</v>
      </c>
      <c r="H1879" t="str">
        <f>LOOKUP($A1879,'DATA SHEET'!$A$2:$A$253,'DATA SHEET'!$K$2:$K$253)</f>
        <v>Sunny</v>
      </c>
      <c r="I1879" t="str">
        <f>LOOKUP($A1879,'DATA SHEET'!$A$2:$A$253,'DATA SHEET'!$T$2:$T$253)</f>
        <v>SMALL</v>
      </c>
      <c r="J1879" t="str">
        <f>LOOKUP($A1879,'DATA SHEET'!$A$2:$A$253,'DATA SHEET'!$R$2:$R$253)</f>
        <v>YES</v>
      </c>
      <c r="K1879" t="str">
        <f>LOOKUP($A1879,'DATA SHEET'!$A$2:$A$253,'DATA SHEET'!$O$2:$O$253)</f>
        <v>Green Area</v>
      </c>
      <c r="L1879" t="s">
        <v>22</v>
      </c>
      <c r="M1879">
        <v>0.25005459525329699</v>
      </c>
      <c r="N1879" t="s">
        <v>16</v>
      </c>
      <c r="O1879">
        <v>1.492</v>
      </c>
    </row>
    <row r="1880" spans="1:15" x14ac:dyDescent="0.25">
      <c r="A1880" s="1" t="s">
        <v>89</v>
      </c>
      <c r="B1880" t="s">
        <v>90</v>
      </c>
      <c r="C1880" t="str">
        <f>LOOKUP(A1880,'DATA SHEET'!$A$2:$A$253,'DATA SHEET'!$E$2:$E$253)</f>
        <v>20227888</v>
      </c>
      <c r="D1880">
        <f>LOOKUP(A1880,'DATA SHEET'!$A$2:$A$253,'DATA SHEET'!$G$2:$G$253)</f>
        <v>7.8000000000000007</v>
      </c>
      <c r="E1880" t="str">
        <f>LOOKUP($A1880,'DATA SHEET'!$A$2:$A$253,'DATA SHEET'!$H$2:$H$253)</f>
        <v>43.182620</v>
      </c>
      <c r="F1880" t="str">
        <f>LOOKUP($A1880,'DATA SHEET'!$A$2:$A$253,'DATA SHEET'!$I$2:$I$253)</f>
        <v xml:space="preserve"> -79.245815</v>
      </c>
      <c r="G1880">
        <f>LOOKUP($A1880,'DATA SHEET'!$A$2:$A$253,'DATA SHEET'!$J$2:$J$253)</f>
        <v>18</v>
      </c>
      <c r="H1880" t="str">
        <f>LOOKUP($A1880,'DATA SHEET'!$A$2:$A$253,'DATA SHEET'!$K$2:$K$253)</f>
        <v>Sunny</v>
      </c>
      <c r="I1880" t="str">
        <f>LOOKUP($A1880,'DATA SHEET'!$A$2:$A$253,'DATA SHEET'!$T$2:$T$253)</f>
        <v>SMALL</v>
      </c>
      <c r="J1880" t="str">
        <f>LOOKUP($A1880,'DATA SHEET'!$A$2:$A$253,'DATA SHEET'!$R$2:$R$253)</f>
        <v>YES</v>
      </c>
      <c r="K1880" t="str">
        <f>LOOKUP($A1880,'DATA SHEET'!$A$2:$A$253,'DATA SHEET'!$O$2:$O$253)</f>
        <v>Green Area</v>
      </c>
      <c r="L1880" t="s">
        <v>22</v>
      </c>
      <c r="M1880">
        <v>0.25005459525329699</v>
      </c>
      <c r="N1880" t="s">
        <v>16</v>
      </c>
      <c r="O1880">
        <v>1.9990000000000001</v>
      </c>
    </row>
    <row r="1881" spans="1:15" x14ac:dyDescent="0.25">
      <c r="A1881" s="1" t="s">
        <v>89</v>
      </c>
      <c r="B1881" t="s">
        <v>90</v>
      </c>
      <c r="C1881" t="str">
        <f>LOOKUP(A1881,'DATA SHEET'!$A$2:$A$253,'DATA SHEET'!$E$2:$E$253)</f>
        <v>20227888</v>
      </c>
      <c r="D1881">
        <f>LOOKUP(A1881,'DATA SHEET'!$A$2:$A$253,'DATA SHEET'!$G$2:$G$253)</f>
        <v>7.8000000000000007</v>
      </c>
      <c r="E1881" t="str">
        <f>LOOKUP($A1881,'DATA SHEET'!$A$2:$A$253,'DATA SHEET'!$H$2:$H$253)</f>
        <v>43.182620</v>
      </c>
      <c r="F1881" t="str">
        <f>LOOKUP($A1881,'DATA SHEET'!$A$2:$A$253,'DATA SHEET'!$I$2:$I$253)</f>
        <v xml:space="preserve"> -79.245815</v>
      </c>
      <c r="G1881">
        <f>LOOKUP($A1881,'DATA SHEET'!$A$2:$A$253,'DATA SHEET'!$J$2:$J$253)</f>
        <v>18</v>
      </c>
      <c r="H1881" t="str">
        <f>LOOKUP($A1881,'DATA SHEET'!$A$2:$A$253,'DATA SHEET'!$K$2:$K$253)</f>
        <v>Sunny</v>
      </c>
      <c r="I1881" t="str">
        <f>LOOKUP($A1881,'DATA SHEET'!$A$2:$A$253,'DATA SHEET'!$T$2:$T$253)</f>
        <v>SMALL</v>
      </c>
      <c r="J1881" t="str">
        <f>LOOKUP($A1881,'DATA SHEET'!$A$2:$A$253,'DATA SHEET'!$R$2:$R$253)</f>
        <v>YES</v>
      </c>
      <c r="K1881" t="str">
        <f>LOOKUP($A1881,'DATA SHEET'!$A$2:$A$253,'DATA SHEET'!$O$2:$O$253)</f>
        <v>Green Area</v>
      </c>
      <c r="L1881" t="s">
        <v>22</v>
      </c>
      <c r="M1881">
        <v>0.25005459525329699</v>
      </c>
      <c r="N1881" t="s">
        <v>16</v>
      </c>
      <c r="O1881">
        <v>4.0010000000000003</v>
      </c>
    </row>
    <row r="1882" spans="1:15" x14ac:dyDescent="0.25">
      <c r="A1882" s="1" t="s">
        <v>89</v>
      </c>
      <c r="B1882" t="s">
        <v>90</v>
      </c>
      <c r="C1882" t="str">
        <f>LOOKUP(A1882,'DATA SHEET'!$A$2:$A$253,'DATA SHEET'!$E$2:$E$253)</f>
        <v>20227888</v>
      </c>
      <c r="D1882">
        <f>LOOKUP(A1882,'DATA SHEET'!$A$2:$A$253,'DATA SHEET'!$G$2:$G$253)</f>
        <v>7.8000000000000007</v>
      </c>
      <c r="E1882" t="str">
        <f>LOOKUP($A1882,'DATA SHEET'!$A$2:$A$253,'DATA SHEET'!$H$2:$H$253)</f>
        <v>43.182620</v>
      </c>
      <c r="F1882" t="str">
        <f>LOOKUP($A1882,'DATA SHEET'!$A$2:$A$253,'DATA SHEET'!$I$2:$I$253)</f>
        <v xml:space="preserve"> -79.245815</v>
      </c>
      <c r="G1882">
        <f>LOOKUP($A1882,'DATA SHEET'!$A$2:$A$253,'DATA SHEET'!$J$2:$J$253)</f>
        <v>18</v>
      </c>
      <c r="H1882" t="str">
        <f>LOOKUP($A1882,'DATA SHEET'!$A$2:$A$253,'DATA SHEET'!$K$2:$K$253)</f>
        <v>Sunny</v>
      </c>
      <c r="I1882" t="str">
        <f>LOOKUP($A1882,'DATA SHEET'!$A$2:$A$253,'DATA SHEET'!$T$2:$T$253)</f>
        <v>SMALL</v>
      </c>
      <c r="J1882" t="str">
        <f>LOOKUP($A1882,'DATA SHEET'!$A$2:$A$253,'DATA SHEET'!$R$2:$R$253)</f>
        <v>YES</v>
      </c>
      <c r="K1882" t="str">
        <f>LOOKUP($A1882,'DATA SHEET'!$A$2:$A$253,'DATA SHEET'!$O$2:$O$253)</f>
        <v>Green Area</v>
      </c>
      <c r="L1882" t="s">
        <v>22</v>
      </c>
      <c r="M1882">
        <v>0.25005459525329699</v>
      </c>
      <c r="N1882" t="s">
        <v>16</v>
      </c>
      <c r="O1882">
        <v>0.73899999999999999</v>
      </c>
    </row>
    <row r="1883" spans="1:15" x14ac:dyDescent="0.25">
      <c r="A1883" s="1" t="s">
        <v>89</v>
      </c>
      <c r="B1883" t="s">
        <v>90</v>
      </c>
      <c r="C1883" t="str">
        <f>LOOKUP(A1883,'DATA SHEET'!$A$2:$A$253,'DATA SHEET'!$E$2:$E$253)</f>
        <v>20227888</v>
      </c>
      <c r="D1883">
        <f>LOOKUP(A1883,'DATA SHEET'!$A$2:$A$253,'DATA SHEET'!$G$2:$G$253)</f>
        <v>7.8000000000000007</v>
      </c>
      <c r="E1883" t="str">
        <f>LOOKUP($A1883,'DATA SHEET'!$A$2:$A$253,'DATA SHEET'!$H$2:$H$253)</f>
        <v>43.182620</v>
      </c>
      <c r="F1883" t="str">
        <f>LOOKUP($A1883,'DATA SHEET'!$A$2:$A$253,'DATA SHEET'!$I$2:$I$253)</f>
        <v xml:space="preserve"> -79.245815</v>
      </c>
      <c r="G1883">
        <f>LOOKUP($A1883,'DATA SHEET'!$A$2:$A$253,'DATA SHEET'!$J$2:$J$253)</f>
        <v>18</v>
      </c>
      <c r="H1883" t="str">
        <f>LOOKUP($A1883,'DATA SHEET'!$A$2:$A$253,'DATA SHEET'!$K$2:$K$253)</f>
        <v>Sunny</v>
      </c>
      <c r="I1883" t="str">
        <f>LOOKUP($A1883,'DATA SHEET'!$A$2:$A$253,'DATA SHEET'!$T$2:$T$253)</f>
        <v>SMALL</v>
      </c>
      <c r="J1883" t="str">
        <f>LOOKUP($A1883,'DATA SHEET'!$A$2:$A$253,'DATA SHEET'!$R$2:$R$253)</f>
        <v>YES</v>
      </c>
      <c r="K1883" t="str">
        <f>LOOKUP($A1883,'DATA SHEET'!$A$2:$A$253,'DATA SHEET'!$O$2:$O$253)</f>
        <v>Green Area</v>
      </c>
      <c r="L1883" t="s">
        <v>22</v>
      </c>
      <c r="M1883">
        <v>0.25005459525329699</v>
      </c>
      <c r="N1883" t="s">
        <v>16</v>
      </c>
      <c r="O1883">
        <v>0.499</v>
      </c>
    </row>
    <row r="1884" spans="1:15" x14ac:dyDescent="0.25">
      <c r="A1884" s="1" t="s">
        <v>89</v>
      </c>
      <c r="B1884" t="s">
        <v>90</v>
      </c>
      <c r="C1884" t="str">
        <f>LOOKUP(A1884,'DATA SHEET'!$A$2:$A$253,'DATA SHEET'!$E$2:$E$253)</f>
        <v>20227888</v>
      </c>
      <c r="D1884">
        <f>LOOKUP(A1884,'DATA SHEET'!$A$2:$A$253,'DATA SHEET'!$G$2:$G$253)</f>
        <v>7.8000000000000007</v>
      </c>
      <c r="E1884" t="str">
        <f>LOOKUP($A1884,'DATA SHEET'!$A$2:$A$253,'DATA SHEET'!$H$2:$H$253)</f>
        <v>43.182620</v>
      </c>
      <c r="F1884" t="str">
        <f>LOOKUP($A1884,'DATA SHEET'!$A$2:$A$253,'DATA SHEET'!$I$2:$I$253)</f>
        <v xml:space="preserve"> -79.245815</v>
      </c>
      <c r="G1884">
        <f>LOOKUP($A1884,'DATA SHEET'!$A$2:$A$253,'DATA SHEET'!$J$2:$J$253)</f>
        <v>18</v>
      </c>
      <c r="H1884" t="str">
        <f>LOOKUP($A1884,'DATA SHEET'!$A$2:$A$253,'DATA SHEET'!$K$2:$K$253)</f>
        <v>Sunny</v>
      </c>
      <c r="I1884" t="str">
        <f>LOOKUP($A1884,'DATA SHEET'!$A$2:$A$253,'DATA SHEET'!$T$2:$T$253)</f>
        <v>SMALL</v>
      </c>
      <c r="J1884" t="str">
        <f>LOOKUP($A1884,'DATA SHEET'!$A$2:$A$253,'DATA SHEET'!$R$2:$R$253)</f>
        <v>YES</v>
      </c>
      <c r="K1884" t="str">
        <f>LOOKUP($A1884,'DATA SHEET'!$A$2:$A$253,'DATA SHEET'!$O$2:$O$253)</f>
        <v>Green Area</v>
      </c>
      <c r="L1884" t="s">
        <v>22</v>
      </c>
      <c r="M1884">
        <v>0.25005459525329699</v>
      </c>
      <c r="N1884" t="s">
        <v>16</v>
      </c>
      <c r="O1884">
        <v>0.499</v>
      </c>
    </row>
    <row r="1885" spans="1:15" x14ac:dyDescent="0.25">
      <c r="A1885" s="1" t="s">
        <v>89</v>
      </c>
      <c r="B1885" t="s">
        <v>90</v>
      </c>
      <c r="C1885" t="str">
        <f>LOOKUP(A1885,'DATA SHEET'!$A$2:$A$253,'DATA SHEET'!$E$2:$E$253)</f>
        <v>20227888</v>
      </c>
      <c r="D1885">
        <f>LOOKUP(A1885,'DATA SHEET'!$A$2:$A$253,'DATA SHEET'!$G$2:$G$253)</f>
        <v>7.8000000000000007</v>
      </c>
      <c r="E1885" t="str">
        <f>LOOKUP($A1885,'DATA SHEET'!$A$2:$A$253,'DATA SHEET'!$H$2:$H$253)</f>
        <v>43.182620</v>
      </c>
      <c r="F1885" t="str">
        <f>LOOKUP($A1885,'DATA SHEET'!$A$2:$A$253,'DATA SHEET'!$I$2:$I$253)</f>
        <v xml:space="preserve"> -79.245815</v>
      </c>
      <c r="G1885">
        <f>LOOKUP($A1885,'DATA SHEET'!$A$2:$A$253,'DATA SHEET'!$J$2:$J$253)</f>
        <v>18</v>
      </c>
      <c r="H1885" t="str">
        <f>LOOKUP($A1885,'DATA SHEET'!$A$2:$A$253,'DATA SHEET'!$K$2:$K$253)</f>
        <v>Sunny</v>
      </c>
      <c r="I1885" t="str">
        <f>LOOKUP($A1885,'DATA SHEET'!$A$2:$A$253,'DATA SHEET'!$T$2:$T$253)</f>
        <v>SMALL</v>
      </c>
      <c r="J1885" t="str">
        <f>LOOKUP($A1885,'DATA SHEET'!$A$2:$A$253,'DATA SHEET'!$R$2:$R$253)</f>
        <v>YES</v>
      </c>
      <c r="K1885" t="str">
        <f>LOOKUP($A1885,'DATA SHEET'!$A$2:$A$253,'DATA SHEET'!$O$2:$O$253)</f>
        <v>Green Area</v>
      </c>
      <c r="L1885" t="s">
        <v>22</v>
      </c>
      <c r="M1885">
        <v>0.25005459525329699</v>
      </c>
      <c r="N1885" t="s">
        <v>16</v>
      </c>
      <c r="O1885">
        <v>0.248</v>
      </c>
    </row>
    <row r="1886" spans="1:15" x14ac:dyDescent="0.25">
      <c r="A1886" s="1" t="s">
        <v>89</v>
      </c>
      <c r="B1886" t="s">
        <v>90</v>
      </c>
      <c r="C1886" t="str">
        <f>LOOKUP(A1886,'DATA SHEET'!$A$2:$A$253,'DATA SHEET'!$E$2:$E$253)</f>
        <v>20227888</v>
      </c>
      <c r="D1886">
        <f>LOOKUP(A1886,'DATA SHEET'!$A$2:$A$253,'DATA SHEET'!$G$2:$G$253)</f>
        <v>7.8000000000000007</v>
      </c>
      <c r="E1886" t="str">
        <f>LOOKUP($A1886,'DATA SHEET'!$A$2:$A$253,'DATA SHEET'!$H$2:$H$253)</f>
        <v>43.182620</v>
      </c>
      <c r="F1886" t="str">
        <f>LOOKUP($A1886,'DATA SHEET'!$A$2:$A$253,'DATA SHEET'!$I$2:$I$253)</f>
        <v xml:space="preserve"> -79.245815</v>
      </c>
      <c r="G1886">
        <f>LOOKUP($A1886,'DATA SHEET'!$A$2:$A$253,'DATA SHEET'!$J$2:$J$253)</f>
        <v>18</v>
      </c>
      <c r="H1886" t="str">
        <f>LOOKUP($A1886,'DATA SHEET'!$A$2:$A$253,'DATA SHEET'!$K$2:$K$253)</f>
        <v>Sunny</v>
      </c>
      <c r="I1886" t="str">
        <f>LOOKUP($A1886,'DATA SHEET'!$A$2:$A$253,'DATA SHEET'!$T$2:$T$253)</f>
        <v>SMALL</v>
      </c>
      <c r="J1886" t="str">
        <f>LOOKUP($A1886,'DATA SHEET'!$A$2:$A$253,'DATA SHEET'!$R$2:$R$253)</f>
        <v>YES</v>
      </c>
      <c r="K1886" t="str">
        <f>LOOKUP($A1886,'DATA SHEET'!$A$2:$A$253,'DATA SHEET'!$O$2:$O$253)</f>
        <v>Green Area</v>
      </c>
      <c r="L1886" t="s">
        <v>22</v>
      </c>
      <c r="M1886">
        <v>0.25005459525329699</v>
      </c>
      <c r="N1886" t="s">
        <v>16</v>
      </c>
      <c r="O1886">
        <v>0.251</v>
      </c>
    </row>
    <row r="1887" spans="1:15" x14ac:dyDescent="0.25">
      <c r="A1887" s="1" t="s">
        <v>89</v>
      </c>
      <c r="B1887" t="s">
        <v>90</v>
      </c>
      <c r="C1887" t="str">
        <f>LOOKUP(A1887,'DATA SHEET'!$A$2:$A$253,'DATA SHEET'!$E$2:$E$253)</f>
        <v>20227888</v>
      </c>
      <c r="D1887">
        <f>LOOKUP(A1887,'DATA SHEET'!$A$2:$A$253,'DATA SHEET'!$G$2:$G$253)</f>
        <v>7.8000000000000007</v>
      </c>
      <c r="E1887" t="str">
        <f>LOOKUP($A1887,'DATA SHEET'!$A$2:$A$253,'DATA SHEET'!$H$2:$H$253)</f>
        <v>43.182620</v>
      </c>
      <c r="F1887" t="str">
        <f>LOOKUP($A1887,'DATA SHEET'!$A$2:$A$253,'DATA SHEET'!$I$2:$I$253)</f>
        <v xml:space="preserve"> -79.245815</v>
      </c>
      <c r="G1887">
        <f>LOOKUP($A1887,'DATA SHEET'!$A$2:$A$253,'DATA SHEET'!$J$2:$J$253)</f>
        <v>18</v>
      </c>
      <c r="H1887" t="str">
        <f>LOOKUP($A1887,'DATA SHEET'!$A$2:$A$253,'DATA SHEET'!$K$2:$K$253)</f>
        <v>Sunny</v>
      </c>
      <c r="I1887" t="str">
        <f>LOOKUP($A1887,'DATA SHEET'!$A$2:$A$253,'DATA SHEET'!$T$2:$T$253)</f>
        <v>SMALL</v>
      </c>
      <c r="J1887" t="str">
        <f>LOOKUP($A1887,'DATA SHEET'!$A$2:$A$253,'DATA SHEET'!$R$2:$R$253)</f>
        <v>YES</v>
      </c>
      <c r="K1887" t="str">
        <f>LOOKUP($A1887,'DATA SHEET'!$A$2:$A$253,'DATA SHEET'!$O$2:$O$253)</f>
        <v>Green Area</v>
      </c>
      <c r="L1887" t="s">
        <v>22</v>
      </c>
      <c r="M1887">
        <v>0.25005459525329699</v>
      </c>
      <c r="N1887" t="s">
        <v>16</v>
      </c>
      <c r="O1887">
        <v>0.499</v>
      </c>
    </row>
    <row r="1888" spans="1:15" x14ac:dyDescent="0.25">
      <c r="A1888" s="1" t="s">
        <v>89</v>
      </c>
      <c r="B1888" t="s">
        <v>90</v>
      </c>
      <c r="C1888" t="str">
        <f>LOOKUP(A1888,'DATA SHEET'!$A$2:$A$253,'DATA SHEET'!$E$2:$E$253)</f>
        <v>20227888</v>
      </c>
      <c r="D1888">
        <f>LOOKUP(A1888,'DATA SHEET'!$A$2:$A$253,'DATA SHEET'!$G$2:$G$253)</f>
        <v>7.8000000000000007</v>
      </c>
      <c r="E1888" t="str">
        <f>LOOKUP($A1888,'DATA SHEET'!$A$2:$A$253,'DATA SHEET'!$H$2:$H$253)</f>
        <v>43.182620</v>
      </c>
      <c r="F1888" t="str">
        <f>LOOKUP($A1888,'DATA SHEET'!$A$2:$A$253,'DATA SHEET'!$I$2:$I$253)</f>
        <v xml:space="preserve"> -79.245815</v>
      </c>
      <c r="G1888">
        <f>LOOKUP($A1888,'DATA SHEET'!$A$2:$A$253,'DATA SHEET'!$J$2:$J$253)</f>
        <v>18</v>
      </c>
      <c r="H1888" t="str">
        <f>LOOKUP($A1888,'DATA SHEET'!$A$2:$A$253,'DATA SHEET'!$K$2:$K$253)</f>
        <v>Sunny</v>
      </c>
      <c r="I1888" t="str">
        <f>LOOKUP($A1888,'DATA SHEET'!$A$2:$A$253,'DATA SHEET'!$T$2:$T$253)</f>
        <v>SMALL</v>
      </c>
      <c r="J1888" t="str">
        <f>LOOKUP($A1888,'DATA SHEET'!$A$2:$A$253,'DATA SHEET'!$R$2:$R$253)</f>
        <v>YES</v>
      </c>
      <c r="K1888" t="str">
        <f>LOOKUP($A1888,'DATA SHEET'!$A$2:$A$253,'DATA SHEET'!$O$2:$O$253)</f>
        <v>Green Area</v>
      </c>
      <c r="L1888" t="s">
        <v>22</v>
      </c>
      <c r="M1888">
        <v>0.25005459525329699</v>
      </c>
      <c r="N1888" t="s">
        <v>16</v>
      </c>
      <c r="O1888">
        <v>1.002</v>
      </c>
    </row>
    <row r="1889" spans="1:15" x14ac:dyDescent="0.25">
      <c r="A1889" s="1" t="s">
        <v>89</v>
      </c>
      <c r="B1889" t="s">
        <v>90</v>
      </c>
      <c r="C1889" t="str">
        <f>LOOKUP(A1889,'DATA SHEET'!$A$2:$A$253,'DATA SHEET'!$E$2:$E$253)</f>
        <v>20227888</v>
      </c>
      <c r="D1889">
        <f>LOOKUP(A1889,'DATA SHEET'!$A$2:$A$253,'DATA SHEET'!$G$2:$G$253)</f>
        <v>7.8000000000000007</v>
      </c>
      <c r="E1889" t="str">
        <f>LOOKUP($A1889,'DATA SHEET'!$A$2:$A$253,'DATA SHEET'!$H$2:$H$253)</f>
        <v>43.182620</v>
      </c>
      <c r="F1889" t="str">
        <f>LOOKUP($A1889,'DATA SHEET'!$A$2:$A$253,'DATA SHEET'!$I$2:$I$253)</f>
        <v xml:space="preserve"> -79.245815</v>
      </c>
      <c r="G1889">
        <f>LOOKUP($A1889,'DATA SHEET'!$A$2:$A$253,'DATA SHEET'!$J$2:$J$253)</f>
        <v>18</v>
      </c>
      <c r="H1889" t="str">
        <f>LOOKUP($A1889,'DATA SHEET'!$A$2:$A$253,'DATA SHEET'!$K$2:$K$253)</f>
        <v>Sunny</v>
      </c>
      <c r="I1889" t="str">
        <f>LOOKUP($A1889,'DATA SHEET'!$A$2:$A$253,'DATA SHEET'!$T$2:$T$253)</f>
        <v>SMALL</v>
      </c>
      <c r="J1889" t="str">
        <f>LOOKUP($A1889,'DATA SHEET'!$A$2:$A$253,'DATA SHEET'!$R$2:$R$253)</f>
        <v>YES</v>
      </c>
      <c r="K1889" t="str">
        <f>LOOKUP($A1889,'DATA SHEET'!$A$2:$A$253,'DATA SHEET'!$O$2:$O$253)</f>
        <v>Green Area</v>
      </c>
      <c r="L1889" t="s">
        <v>22</v>
      </c>
      <c r="M1889">
        <v>0.25005459525329699</v>
      </c>
      <c r="N1889" t="s">
        <v>16</v>
      </c>
      <c r="O1889">
        <v>3.0049999999999999</v>
      </c>
    </row>
    <row r="1890" spans="1:15" x14ac:dyDescent="0.25">
      <c r="A1890" s="1" t="s">
        <v>89</v>
      </c>
      <c r="B1890" t="s">
        <v>90</v>
      </c>
      <c r="C1890" t="str">
        <f>LOOKUP(A1890,'DATA SHEET'!$A$2:$A$253,'DATA SHEET'!$E$2:$E$253)</f>
        <v>20227888</v>
      </c>
      <c r="D1890">
        <f>LOOKUP(A1890,'DATA SHEET'!$A$2:$A$253,'DATA SHEET'!$G$2:$G$253)</f>
        <v>7.8000000000000007</v>
      </c>
      <c r="E1890" t="str">
        <f>LOOKUP($A1890,'DATA SHEET'!$A$2:$A$253,'DATA SHEET'!$H$2:$H$253)</f>
        <v>43.182620</v>
      </c>
      <c r="F1890" t="str">
        <f>LOOKUP($A1890,'DATA SHEET'!$A$2:$A$253,'DATA SHEET'!$I$2:$I$253)</f>
        <v xml:space="preserve"> -79.245815</v>
      </c>
      <c r="G1890">
        <f>LOOKUP($A1890,'DATA SHEET'!$A$2:$A$253,'DATA SHEET'!$J$2:$J$253)</f>
        <v>18</v>
      </c>
      <c r="H1890" t="str">
        <f>LOOKUP($A1890,'DATA SHEET'!$A$2:$A$253,'DATA SHEET'!$K$2:$K$253)</f>
        <v>Sunny</v>
      </c>
      <c r="I1890" t="str">
        <f>LOOKUP($A1890,'DATA SHEET'!$A$2:$A$253,'DATA SHEET'!$T$2:$T$253)</f>
        <v>SMALL</v>
      </c>
      <c r="J1890" t="str">
        <f>LOOKUP($A1890,'DATA SHEET'!$A$2:$A$253,'DATA SHEET'!$R$2:$R$253)</f>
        <v>YES</v>
      </c>
      <c r="K1890" t="str">
        <f>LOOKUP($A1890,'DATA SHEET'!$A$2:$A$253,'DATA SHEET'!$O$2:$O$253)</f>
        <v>Green Area</v>
      </c>
      <c r="L1890" t="s">
        <v>22</v>
      </c>
      <c r="M1890">
        <v>0.25005459525329699</v>
      </c>
      <c r="N1890" t="s">
        <v>16</v>
      </c>
      <c r="O1890">
        <v>0.73499999999999999</v>
      </c>
    </row>
    <row r="1891" spans="1:15" x14ac:dyDescent="0.25">
      <c r="A1891" s="1" t="s">
        <v>89</v>
      </c>
      <c r="B1891" t="s">
        <v>90</v>
      </c>
      <c r="C1891" t="str">
        <f>LOOKUP(A1891,'DATA SHEET'!$A$2:$A$253,'DATA SHEET'!$E$2:$E$253)</f>
        <v>20227888</v>
      </c>
      <c r="D1891">
        <f>LOOKUP(A1891,'DATA SHEET'!$A$2:$A$253,'DATA SHEET'!$G$2:$G$253)</f>
        <v>7.8000000000000007</v>
      </c>
      <c r="E1891" t="str">
        <f>LOOKUP($A1891,'DATA SHEET'!$A$2:$A$253,'DATA SHEET'!$H$2:$H$253)</f>
        <v>43.182620</v>
      </c>
      <c r="F1891" t="str">
        <f>LOOKUP($A1891,'DATA SHEET'!$A$2:$A$253,'DATA SHEET'!$I$2:$I$253)</f>
        <v xml:space="preserve"> -79.245815</v>
      </c>
      <c r="G1891">
        <f>LOOKUP($A1891,'DATA SHEET'!$A$2:$A$253,'DATA SHEET'!$J$2:$J$253)</f>
        <v>18</v>
      </c>
      <c r="H1891" t="str">
        <f>LOOKUP($A1891,'DATA SHEET'!$A$2:$A$253,'DATA SHEET'!$K$2:$K$253)</f>
        <v>Sunny</v>
      </c>
      <c r="I1891" t="str">
        <f>LOOKUP($A1891,'DATA SHEET'!$A$2:$A$253,'DATA SHEET'!$T$2:$T$253)</f>
        <v>SMALL</v>
      </c>
      <c r="J1891" t="str">
        <f>LOOKUP($A1891,'DATA SHEET'!$A$2:$A$253,'DATA SHEET'!$R$2:$R$253)</f>
        <v>YES</v>
      </c>
      <c r="K1891" t="str">
        <f>LOOKUP($A1891,'DATA SHEET'!$A$2:$A$253,'DATA SHEET'!$O$2:$O$253)</f>
        <v>Green Area</v>
      </c>
      <c r="L1891" t="s">
        <v>22</v>
      </c>
      <c r="M1891">
        <v>0.25005459525329699</v>
      </c>
      <c r="N1891" t="s">
        <v>16</v>
      </c>
      <c r="O1891">
        <v>0.499</v>
      </c>
    </row>
    <row r="1892" spans="1:15" x14ac:dyDescent="0.25">
      <c r="A1892" s="1" t="s">
        <v>89</v>
      </c>
      <c r="B1892" t="s">
        <v>90</v>
      </c>
      <c r="C1892" t="str">
        <f>LOOKUP(A1892,'DATA SHEET'!$A$2:$A$253,'DATA SHEET'!$E$2:$E$253)</f>
        <v>20227888</v>
      </c>
      <c r="D1892">
        <f>LOOKUP(A1892,'DATA SHEET'!$A$2:$A$253,'DATA SHEET'!$G$2:$G$253)</f>
        <v>7.8000000000000007</v>
      </c>
      <c r="E1892" t="str">
        <f>LOOKUP($A1892,'DATA SHEET'!$A$2:$A$253,'DATA SHEET'!$H$2:$H$253)</f>
        <v>43.182620</v>
      </c>
      <c r="F1892" t="str">
        <f>LOOKUP($A1892,'DATA SHEET'!$A$2:$A$253,'DATA SHEET'!$I$2:$I$253)</f>
        <v xml:space="preserve"> -79.245815</v>
      </c>
      <c r="G1892">
        <f>LOOKUP($A1892,'DATA SHEET'!$A$2:$A$253,'DATA SHEET'!$J$2:$J$253)</f>
        <v>18</v>
      </c>
      <c r="H1892" t="str">
        <f>LOOKUP($A1892,'DATA SHEET'!$A$2:$A$253,'DATA SHEET'!$K$2:$K$253)</f>
        <v>Sunny</v>
      </c>
      <c r="I1892" t="str">
        <f>LOOKUP($A1892,'DATA SHEET'!$A$2:$A$253,'DATA SHEET'!$T$2:$T$253)</f>
        <v>SMALL</v>
      </c>
      <c r="J1892" t="str">
        <f>LOOKUP($A1892,'DATA SHEET'!$A$2:$A$253,'DATA SHEET'!$R$2:$R$253)</f>
        <v>YES</v>
      </c>
      <c r="K1892" t="str">
        <f>LOOKUP($A1892,'DATA SHEET'!$A$2:$A$253,'DATA SHEET'!$O$2:$O$253)</f>
        <v>Green Area</v>
      </c>
      <c r="L1892" t="s">
        <v>22</v>
      </c>
      <c r="M1892">
        <v>0.25005459525329699</v>
      </c>
      <c r="N1892" t="s">
        <v>16</v>
      </c>
      <c r="O1892">
        <v>0.74099999999999999</v>
      </c>
    </row>
    <row r="1893" spans="1:15" x14ac:dyDescent="0.25">
      <c r="A1893" s="1" t="s">
        <v>89</v>
      </c>
      <c r="B1893" t="s">
        <v>90</v>
      </c>
      <c r="C1893" t="str">
        <f>LOOKUP(A1893,'DATA SHEET'!$A$2:$A$253,'DATA SHEET'!$E$2:$E$253)</f>
        <v>20227888</v>
      </c>
      <c r="D1893">
        <f>LOOKUP(A1893,'DATA SHEET'!$A$2:$A$253,'DATA SHEET'!$G$2:$G$253)</f>
        <v>7.8000000000000007</v>
      </c>
      <c r="E1893" t="str">
        <f>LOOKUP($A1893,'DATA SHEET'!$A$2:$A$253,'DATA SHEET'!$H$2:$H$253)</f>
        <v>43.182620</v>
      </c>
      <c r="F1893" t="str">
        <f>LOOKUP($A1893,'DATA SHEET'!$A$2:$A$253,'DATA SHEET'!$I$2:$I$253)</f>
        <v xml:space="preserve"> -79.245815</v>
      </c>
      <c r="G1893">
        <f>LOOKUP($A1893,'DATA SHEET'!$A$2:$A$253,'DATA SHEET'!$J$2:$J$253)</f>
        <v>18</v>
      </c>
      <c r="H1893" t="str">
        <f>LOOKUP($A1893,'DATA SHEET'!$A$2:$A$253,'DATA SHEET'!$K$2:$K$253)</f>
        <v>Sunny</v>
      </c>
      <c r="I1893" t="str">
        <f>LOOKUP($A1893,'DATA SHEET'!$A$2:$A$253,'DATA SHEET'!$T$2:$T$253)</f>
        <v>SMALL</v>
      </c>
      <c r="J1893" t="str">
        <f>LOOKUP($A1893,'DATA SHEET'!$A$2:$A$253,'DATA SHEET'!$R$2:$R$253)</f>
        <v>YES</v>
      </c>
      <c r="K1893" t="str">
        <f>LOOKUP($A1893,'DATA SHEET'!$A$2:$A$253,'DATA SHEET'!$O$2:$O$253)</f>
        <v>Green Area</v>
      </c>
      <c r="L1893" t="s">
        <v>22</v>
      </c>
      <c r="M1893">
        <v>0.25005459525329699</v>
      </c>
      <c r="N1893" t="s">
        <v>16</v>
      </c>
      <c r="O1893">
        <v>5.2590000000000003</v>
      </c>
    </row>
    <row r="1894" spans="1:15" x14ac:dyDescent="0.25">
      <c r="A1894" s="1" t="s">
        <v>89</v>
      </c>
      <c r="B1894" t="s">
        <v>90</v>
      </c>
      <c r="C1894" t="str">
        <f>LOOKUP(A1894,'DATA SHEET'!$A$2:$A$253,'DATA SHEET'!$E$2:$E$253)</f>
        <v>20227888</v>
      </c>
      <c r="D1894">
        <f>LOOKUP(A1894,'DATA SHEET'!$A$2:$A$253,'DATA SHEET'!$G$2:$G$253)</f>
        <v>7.8000000000000007</v>
      </c>
      <c r="E1894" t="str">
        <f>LOOKUP($A1894,'DATA SHEET'!$A$2:$A$253,'DATA SHEET'!$H$2:$H$253)</f>
        <v>43.182620</v>
      </c>
      <c r="F1894" t="str">
        <f>LOOKUP($A1894,'DATA SHEET'!$A$2:$A$253,'DATA SHEET'!$I$2:$I$253)</f>
        <v xml:space="preserve"> -79.245815</v>
      </c>
      <c r="G1894">
        <f>LOOKUP($A1894,'DATA SHEET'!$A$2:$A$253,'DATA SHEET'!$J$2:$J$253)</f>
        <v>18</v>
      </c>
      <c r="H1894" t="str">
        <f>LOOKUP($A1894,'DATA SHEET'!$A$2:$A$253,'DATA SHEET'!$K$2:$K$253)</f>
        <v>Sunny</v>
      </c>
      <c r="I1894" t="str">
        <f>LOOKUP($A1894,'DATA SHEET'!$A$2:$A$253,'DATA SHEET'!$T$2:$T$253)</f>
        <v>SMALL</v>
      </c>
      <c r="J1894" t="str">
        <f>LOOKUP($A1894,'DATA SHEET'!$A$2:$A$253,'DATA SHEET'!$R$2:$R$253)</f>
        <v>YES</v>
      </c>
      <c r="K1894" t="str">
        <f>LOOKUP($A1894,'DATA SHEET'!$A$2:$A$253,'DATA SHEET'!$O$2:$O$253)</f>
        <v>Green Area</v>
      </c>
      <c r="L1894" t="s">
        <v>22</v>
      </c>
      <c r="M1894">
        <v>0.25005459525329699</v>
      </c>
      <c r="N1894" t="s">
        <v>16</v>
      </c>
      <c r="O1894">
        <v>0.497</v>
      </c>
    </row>
    <row r="1895" spans="1:15" x14ac:dyDescent="0.25">
      <c r="A1895" s="1" t="s">
        <v>89</v>
      </c>
      <c r="B1895" t="s">
        <v>90</v>
      </c>
      <c r="C1895" t="str">
        <f>LOOKUP(A1895,'DATA SHEET'!$A$2:$A$253,'DATA SHEET'!$E$2:$E$253)</f>
        <v>20227888</v>
      </c>
      <c r="D1895">
        <f>LOOKUP(A1895,'DATA SHEET'!$A$2:$A$253,'DATA SHEET'!$G$2:$G$253)</f>
        <v>7.8000000000000007</v>
      </c>
      <c r="E1895" t="str">
        <f>LOOKUP($A1895,'DATA SHEET'!$A$2:$A$253,'DATA SHEET'!$H$2:$H$253)</f>
        <v>43.182620</v>
      </c>
      <c r="F1895" t="str">
        <f>LOOKUP($A1895,'DATA SHEET'!$A$2:$A$253,'DATA SHEET'!$I$2:$I$253)</f>
        <v xml:space="preserve"> -79.245815</v>
      </c>
      <c r="G1895">
        <f>LOOKUP($A1895,'DATA SHEET'!$A$2:$A$253,'DATA SHEET'!$J$2:$J$253)</f>
        <v>18</v>
      </c>
      <c r="H1895" t="str">
        <f>LOOKUP($A1895,'DATA SHEET'!$A$2:$A$253,'DATA SHEET'!$K$2:$K$253)</f>
        <v>Sunny</v>
      </c>
      <c r="I1895" t="str">
        <f>LOOKUP($A1895,'DATA SHEET'!$A$2:$A$253,'DATA SHEET'!$T$2:$T$253)</f>
        <v>SMALL</v>
      </c>
      <c r="J1895" t="str">
        <f>LOOKUP($A1895,'DATA SHEET'!$A$2:$A$253,'DATA SHEET'!$R$2:$R$253)</f>
        <v>YES</v>
      </c>
      <c r="K1895" t="str">
        <f>LOOKUP($A1895,'DATA SHEET'!$A$2:$A$253,'DATA SHEET'!$O$2:$O$253)</f>
        <v>Green Area</v>
      </c>
      <c r="L1895" t="s">
        <v>22</v>
      </c>
      <c r="M1895">
        <v>0.25005459525329699</v>
      </c>
      <c r="N1895" t="s">
        <v>16</v>
      </c>
      <c r="O1895">
        <v>0.499</v>
      </c>
    </row>
    <row r="1896" spans="1:15" x14ac:dyDescent="0.25">
      <c r="A1896" s="1" t="s">
        <v>89</v>
      </c>
      <c r="B1896" t="s">
        <v>90</v>
      </c>
      <c r="C1896" t="str">
        <f>LOOKUP(A1896,'DATA SHEET'!$A$2:$A$253,'DATA SHEET'!$E$2:$E$253)</f>
        <v>20227888</v>
      </c>
      <c r="D1896">
        <f>LOOKUP(A1896,'DATA SHEET'!$A$2:$A$253,'DATA SHEET'!$G$2:$G$253)</f>
        <v>7.8000000000000007</v>
      </c>
      <c r="E1896" t="str">
        <f>LOOKUP($A1896,'DATA SHEET'!$A$2:$A$253,'DATA SHEET'!$H$2:$H$253)</f>
        <v>43.182620</v>
      </c>
      <c r="F1896" t="str">
        <f>LOOKUP($A1896,'DATA SHEET'!$A$2:$A$253,'DATA SHEET'!$I$2:$I$253)</f>
        <v xml:space="preserve"> -79.245815</v>
      </c>
      <c r="G1896">
        <f>LOOKUP($A1896,'DATA SHEET'!$A$2:$A$253,'DATA SHEET'!$J$2:$J$253)</f>
        <v>18</v>
      </c>
      <c r="H1896" t="str">
        <f>LOOKUP($A1896,'DATA SHEET'!$A$2:$A$253,'DATA SHEET'!$K$2:$K$253)</f>
        <v>Sunny</v>
      </c>
      <c r="I1896" t="str">
        <f>LOOKUP($A1896,'DATA SHEET'!$A$2:$A$253,'DATA SHEET'!$T$2:$T$253)</f>
        <v>SMALL</v>
      </c>
      <c r="J1896" t="str">
        <f>LOOKUP($A1896,'DATA SHEET'!$A$2:$A$253,'DATA SHEET'!$R$2:$R$253)</f>
        <v>YES</v>
      </c>
      <c r="K1896" t="str">
        <f>LOOKUP($A1896,'DATA SHEET'!$A$2:$A$253,'DATA SHEET'!$O$2:$O$253)</f>
        <v>Green Area</v>
      </c>
      <c r="L1896" t="s">
        <v>22</v>
      </c>
      <c r="M1896">
        <v>0.25005459525329699</v>
      </c>
      <c r="N1896" t="s">
        <v>16</v>
      </c>
      <c r="O1896">
        <v>0.24299999999999999</v>
      </c>
    </row>
    <row r="1897" spans="1:15" x14ac:dyDescent="0.25">
      <c r="A1897" s="1" t="s">
        <v>89</v>
      </c>
      <c r="B1897" t="s">
        <v>90</v>
      </c>
      <c r="C1897" t="str">
        <f>LOOKUP(A1897,'DATA SHEET'!$A$2:$A$253,'DATA SHEET'!$E$2:$E$253)</f>
        <v>20227888</v>
      </c>
      <c r="D1897">
        <f>LOOKUP(A1897,'DATA SHEET'!$A$2:$A$253,'DATA SHEET'!$G$2:$G$253)</f>
        <v>7.8000000000000007</v>
      </c>
      <c r="E1897" t="str">
        <f>LOOKUP($A1897,'DATA SHEET'!$A$2:$A$253,'DATA SHEET'!$H$2:$H$253)</f>
        <v>43.182620</v>
      </c>
      <c r="F1897" t="str">
        <f>LOOKUP($A1897,'DATA SHEET'!$A$2:$A$253,'DATA SHEET'!$I$2:$I$253)</f>
        <v xml:space="preserve"> -79.245815</v>
      </c>
      <c r="G1897">
        <f>LOOKUP($A1897,'DATA SHEET'!$A$2:$A$253,'DATA SHEET'!$J$2:$J$253)</f>
        <v>18</v>
      </c>
      <c r="H1897" t="str">
        <f>LOOKUP($A1897,'DATA SHEET'!$A$2:$A$253,'DATA SHEET'!$K$2:$K$253)</f>
        <v>Sunny</v>
      </c>
      <c r="I1897" t="str">
        <f>LOOKUP($A1897,'DATA SHEET'!$A$2:$A$253,'DATA SHEET'!$T$2:$T$253)</f>
        <v>SMALL</v>
      </c>
      <c r="J1897" t="str">
        <f>LOOKUP($A1897,'DATA SHEET'!$A$2:$A$253,'DATA SHEET'!$R$2:$R$253)</f>
        <v>YES</v>
      </c>
      <c r="K1897" t="str">
        <f>LOOKUP($A1897,'DATA SHEET'!$A$2:$A$253,'DATA SHEET'!$O$2:$O$253)</f>
        <v>Green Area</v>
      </c>
      <c r="L1897" t="s">
        <v>22</v>
      </c>
      <c r="M1897">
        <v>0.25005459525329699</v>
      </c>
      <c r="N1897" t="s">
        <v>16</v>
      </c>
      <c r="O1897">
        <v>0.252</v>
      </c>
    </row>
    <row r="1898" spans="1:15" x14ac:dyDescent="0.25">
      <c r="A1898" s="1" t="s">
        <v>89</v>
      </c>
      <c r="B1898" t="s">
        <v>90</v>
      </c>
      <c r="C1898" t="str">
        <f>LOOKUP(A1898,'DATA SHEET'!$A$2:$A$253,'DATA SHEET'!$E$2:$E$253)</f>
        <v>20227888</v>
      </c>
      <c r="D1898">
        <f>LOOKUP(A1898,'DATA SHEET'!$A$2:$A$253,'DATA SHEET'!$G$2:$G$253)</f>
        <v>7.8000000000000007</v>
      </c>
      <c r="E1898" t="str">
        <f>LOOKUP($A1898,'DATA SHEET'!$A$2:$A$253,'DATA SHEET'!$H$2:$H$253)</f>
        <v>43.182620</v>
      </c>
      <c r="F1898" t="str">
        <f>LOOKUP($A1898,'DATA SHEET'!$A$2:$A$253,'DATA SHEET'!$I$2:$I$253)</f>
        <v xml:space="preserve"> -79.245815</v>
      </c>
      <c r="G1898">
        <f>LOOKUP($A1898,'DATA SHEET'!$A$2:$A$253,'DATA SHEET'!$J$2:$J$253)</f>
        <v>18</v>
      </c>
      <c r="H1898" t="str">
        <f>LOOKUP($A1898,'DATA SHEET'!$A$2:$A$253,'DATA SHEET'!$K$2:$K$253)</f>
        <v>Sunny</v>
      </c>
      <c r="I1898" t="str">
        <f>LOOKUP($A1898,'DATA SHEET'!$A$2:$A$253,'DATA SHEET'!$T$2:$T$253)</f>
        <v>SMALL</v>
      </c>
      <c r="J1898" t="str">
        <f>LOOKUP($A1898,'DATA SHEET'!$A$2:$A$253,'DATA SHEET'!$R$2:$R$253)</f>
        <v>YES</v>
      </c>
      <c r="K1898" t="str">
        <f>LOOKUP($A1898,'DATA SHEET'!$A$2:$A$253,'DATA SHEET'!$O$2:$O$253)</f>
        <v>Green Area</v>
      </c>
      <c r="L1898" t="s">
        <v>22</v>
      </c>
      <c r="M1898">
        <v>0.25005459525329699</v>
      </c>
      <c r="N1898" t="s">
        <v>16</v>
      </c>
      <c r="O1898">
        <v>0.24</v>
      </c>
    </row>
    <row r="1899" spans="1:15" x14ac:dyDescent="0.25">
      <c r="A1899" s="1" t="s">
        <v>89</v>
      </c>
      <c r="B1899" t="s">
        <v>90</v>
      </c>
      <c r="C1899" t="str">
        <f>LOOKUP(A1899,'DATA SHEET'!$A$2:$A$253,'DATA SHEET'!$E$2:$E$253)</f>
        <v>20227888</v>
      </c>
      <c r="D1899">
        <f>LOOKUP(A1899,'DATA SHEET'!$A$2:$A$253,'DATA SHEET'!$G$2:$G$253)</f>
        <v>7.8000000000000007</v>
      </c>
      <c r="E1899" t="str">
        <f>LOOKUP($A1899,'DATA SHEET'!$A$2:$A$253,'DATA SHEET'!$H$2:$H$253)</f>
        <v>43.182620</v>
      </c>
      <c r="F1899" t="str">
        <f>LOOKUP($A1899,'DATA SHEET'!$A$2:$A$253,'DATA SHEET'!$I$2:$I$253)</f>
        <v xml:space="preserve"> -79.245815</v>
      </c>
      <c r="G1899">
        <f>LOOKUP($A1899,'DATA SHEET'!$A$2:$A$253,'DATA SHEET'!$J$2:$J$253)</f>
        <v>18</v>
      </c>
      <c r="H1899" t="str">
        <f>LOOKUP($A1899,'DATA SHEET'!$A$2:$A$253,'DATA SHEET'!$K$2:$K$253)</f>
        <v>Sunny</v>
      </c>
      <c r="I1899" t="str">
        <f>LOOKUP($A1899,'DATA SHEET'!$A$2:$A$253,'DATA SHEET'!$T$2:$T$253)</f>
        <v>SMALL</v>
      </c>
      <c r="J1899" t="str">
        <f>LOOKUP($A1899,'DATA SHEET'!$A$2:$A$253,'DATA SHEET'!$R$2:$R$253)</f>
        <v>YES</v>
      </c>
      <c r="K1899" t="str">
        <f>LOOKUP($A1899,'DATA SHEET'!$A$2:$A$253,'DATA SHEET'!$O$2:$O$253)</f>
        <v>Green Area</v>
      </c>
      <c r="L1899" t="s">
        <v>22</v>
      </c>
      <c r="M1899">
        <v>0.25005459525329699</v>
      </c>
      <c r="N1899" t="s">
        <v>16</v>
      </c>
      <c r="O1899">
        <v>1.0129999999999999</v>
      </c>
    </row>
    <row r="1900" spans="1:15" x14ac:dyDescent="0.25">
      <c r="A1900" s="1" t="s">
        <v>89</v>
      </c>
      <c r="B1900" t="s">
        <v>90</v>
      </c>
      <c r="C1900" t="str">
        <f>LOOKUP(A1900,'DATA SHEET'!$A$2:$A$253,'DATA SHEET'!$E$2:$E$253)</f>
        <v>20227888</v>
      </c>
      <c r="D1900">
        <f>LOOKUP(A1900,'DATA SHEET'!$A$2:$A$253,'DATA SHEET'!$G$2:$G$253)</f>
        <v>7.8000000000000007</v>
      </c>
      <c r="E1900" t="str">
        <f>LOOKUP($A1900,'DATA SHEET'!$A$2:$A$253,'DATA SHEET'!$H$2:$H$253)</f>
        <v>43.182620</v>
      </c>
      <c r="F1900" t="str">
        <f>LOOKUP($A1900,'DATA SHEET'!$A$2:$A$253,'DATA SHEET'!$I$2:$I$253)</f>
        <v xml:space="preserve"> -79.245815</v>
      </c>
      <c r="G1900">
        <f>LOOKUP($A1900,'DATA SHEET'!$A$2:$A$253,'DATA SHEET'!$J$2:$J$253)</f>
        <v>18</v>
      </c>
      <c r="H1900" t="str">
        <f>LOOKUP($A1900,'DATA SHEET'!$A$2:$A$253,'DATA SHEET'!$K$2:$K$253)</f>
        <v>Sunny</v>
      </c>
      <c r="I1900" t="str">
        <f>LOOKUP($A1900,'DATA SHEET'!$A$2:$A$253,'DATA SHEET'!$T$2:$T$253)</f>
        <v>SMALL</v>
      </c>
      <c r="J1900" t="str">
        <f>LOOKUP($A1900,'DATA SHEET'!$A$2:$A$253,'DATA SHEET'!$R$2:$R$253)</f>
        <v>YES</v>
      </c>
      <c r="K1900" t="str">
        <f>LOOKUP($A1900,'DATA SHEET'!$A$2:$A$253,'DATA SHEET'!$O$2:$O$253)</f>
        <v>Green Area</v>
      </c>
      <c r="L1900" t="s">
        <v>22</v>
      </c>
      <c r="M1900">
        <v>0.25005459525329699</v>
      </c>
      <c r="N1900" t="s">
        <v>16</v>
      </c>
      <c r="O1900">
        <v>0.499</v>
      </c>
    </row>
    <row r="1901" spans="1:15" x14ac:dyDescent="0.25">
      <c r="A1901" s="1" t="s">
        <v>89</v>
      </c>
      <c r="B1901" t="s">
        <v>90</v>
      </c>
      <c r="C1901" t="str">
        <f>LOOKUP(A1901,'DATA SHEET'!$A$2:$A$253,'DATA SHEET'!$E$2:$E$253)</f>
        <v>20227888</v>
      </c>
      <c r="D1901">
        <f>LOOKUP(A1901,'DATA SHEET'!$A$2:$A$253,'DATA SHEET'!$G$2:$G$253)</f>
        <v>7.8000000000000007</v>
      </c>
      <c r="E1901" t="str">
        <f>LOOKUP($A1901,'DATA SHEET'!$A$2:$A$253,'DATA SHEET'!$H$2:$H$253)</f>
        <v>43.182620</v>
      </c>
      <c r="F1901" t="str">
        <f>LOOKUP($A1901,'DATA SHEET'!$A$2:$A$253,'DATA SHEET'!$I$2:$I$253)</f>
        <v xml:space="preserve"> -79.245815</v>
      </c>
      <c r="G1901">
        <f>LOOKUP($A1901,'DATA SHEET'!$A$2:$A$253,'DATA SHEET'!$J$2:$J$253)</f>
        <v>18</v>
      </c>
      <c r="H1901" t="str">
        <f>LOOKUP($A1901,'DATA SHEET'!$A$2:$A$253,'DATA SHEET'!$K$2:$K$253)</f>
        <v>Sunny</v>
      </c>
      <c r="I1901" t="str">
        <f>LOOKUP($A1901,'DATA SHEET'!$A$2:$A$253,'DATA SHEET'!$T$2:$T$253)</f>
        <v>SMALL</v>
      </c>
      <c r="J1901" t="str">
        <f>LOOKUP($A1901,'DATA SHEET'!$A$2:$A$253,'DATA SHEET'!$R$2:$R$253)</f>
        <v>YES</v>
      </c>
      <c r="K1901" t="str">
        <f>LOOKUP($A1901,'DATA SHEET'!$A$2:$A$253,'DATA SHEET'!$O$2:$O$253)</f>
        <v>Green Area</v>
      </c>
      <c r="L1901" t="s">
        <v>22</v>
      </c>
      <c r="M1901">
        <v>0.25005459525329699</v>
      </c>
      <c r="N1901" t="s">
        <v>16</v>
      </c>
      <c r="O1901">
        <v>3.544</v>
      </c>
    </row>
    <row r="1902" spans="1:15" x14ac:dyDescent="0.25">
      <c r="A1902" s="1" t="s">
        <v>89</v>
      </c>
      <c r="B1902" t="s">
        <v>90</v>
      </c>
      <c r="C1902" t="str">
        <f>LOOKUP(A1902,'DATA SHEET'!$A$2:$A$253,'DATA SHEET'!$E$2:$E$253)</f>
        <v>20227888</v>
      </c>
      <c r="D1902">
        <f>LOOKUP(A1902,'DATA SHEET'!$A$2:$A$253,'DATA SHEET'!$G$2:$G$253)</f>
        <v>7.8000000000000007</v>
      </c>
      <c r="E1902" t="str">
        <f>LOOKUP($A1902,'DATA SHEET'!$A$2:$A$253,'DATA SHEET'!$H$2:$H$253)</f>
        <v>43.182620</v>
      </c>
      <c r="F1902" t="str">
        <f>LOOKUP($A1902,'DATA SHEET'!$A$2:$A$253,'DATA SHEET'!$I$2:$I$253)</f>
        <v xml:space="preserve"> -79.245815</v>
      </c>
      <c r="G1902">
        <f>LOOKUP($A1902,'DATA SHEET'!$A$2:$A$253,'DATA SHEET'!$J$2:$J$253)</f>
        <v>18</v>
      </c>
      <c r="H1902" t="str">
        <f>LOOKUP($A1902,'DATA SHEET'!$A$2:$A$253,'DATA SHEET'!$K$2:$K$253)</f>
        <v>Sunny</v>
      </c>
      <c r="I1902" t="str">
        <f>LOOKUP($A1902,'DATA SHEET'!$A$2:$A$253,'DATA SHEET'!$T$2:$T$253)</f>
        <v>SMALL</v>
      </c>
      <c r="J1902" t="str">
        <f>LOOKUP($A1902,'DATA SHEET'!$A$2:$A$253,'DATA SHEET'!$R$2:$R$253)</f>
        <v>YES</v>
      </c>
      <c r="K1902" t="str">
        <f>LOOKUP($A1902,'DATA SHEET'!$A$2:$A$253,'DATA SHEET'!$O$2:$O$253)</f>
        <v>Green Area</v>
      </c>
      <c r="L1902" t="s">
        <v>22</v>
      </c>
      <c r="M1902">
        <v>0.25005459525329699</v>
      </c>
      <c r="N1902" t="s">
        <v>19</v>
      </c>
      <c r="O1902">
        <v>4.7480000000000002</v>
      </c>
    </row>
    <row r="1903" spans="1:15" x14ac:dyDescent="0.25">
      <c r="A1903" s="1" t="s">
        <v>89</v>
      </c>
      <c r="B1903" t="s">
        <v>90</v>
      </c>
      <c r="C1903" t="str">
        <f>LOOKUP(A1903,'DATA SHEET'!$A$2:$A$253,'DATA SHEET'!$E$2:$E$253)</f>
        <v>20227888</v>
      </c>
      <c r="D1903">
        <f>LOOKUP(A1903,'DATA SHEET'!$A$2:$A$253,'DATA SHEET'!$G$2:$G$253)</f>
        <v>7.8000000000000007</v>
      </c>
      <c r="E1903" t="str">
        <f>LOOKUP($A1903,'DATA SHEET'!$A$2:$A$253,'DATA SHEET'!$H$2:$H$253)</f>
        <v>43.182620</v>
      </c>
      <c r="F1903" t="str">
        <f>LOOKUP($A1903,'DATA SHEET'!$A$2:$A$253,'DATA SHEET'!$I$2:$I$253)</f>
        <v xml:space="preserve"> -79.245815</v>
      </c>
      <c r="G1903">
        <f>LOOKUP($A1903,'DATA SHEET'!$A$2:$A$253,'DATA SHEET'!$J$2:$J$253)</f>
        <v>18</v>
      </c>
      <c r="H1903" t="str">
        <f>LOOKUP($A1903,'DATA SHEET'!$A$2:$A$253,'DATA SHEET'!$K$2:$K$253)</f>
        <v>Sunny</v>
      </c>
      <c r="I1903" t="str">
        <f>LOOKUP($A1903,'DATA SHEET'!$A$2:$A$253,'DATA SHEET'!$T$2:$T$253)</f>
        <v>SMALL</v>
      </c>
      <c r="J1903" t="str">
        <f>LOOKUP($A1903,'DATA SHEET'!$A$2:$A$253,'DATA SHEET'!$R$2:$R$253)</f>
        <v>YES</v>
      </c>
      <c r="K1903" t="str">
        <f>LOOKUP($A1903,'DATA SHEET'!$A$2:$A$253,'DATA SHEET'!$O$2:$O$253)</f>
        <v>Green Area</v>
      </c>
      <c r="L1903" t="s">
        <v>22</v>
      </c>
      <c r="M1903">
        <v>0.25005459525329699</v>
      </c>
      <c r="N1903" t="s">
        <v>19</v>
      </c>
      <c r="O1903">
        <v>0.504</v>
      </c>
    </row>
    <row r="1904" spans="1:15" x14ac:dyDescent="0.25">
      <c r="A1904" s="1" t="s">
        <v>89</v>
      </c>
      <c r="B1904" t="s">
        <v>90</v>
      </c>
      <c r="C1904" t="str">
        <f>LOOKUP(A1904,'DATA SHEET'!$A$2:$A$253,'DATA SHEET'!$E$2:$E$253)</f>
        <v>20227888</v>
      </c>
      <c r="D1904">
        <f>LOOKUP(A1904,'DATA SHEET'!$A$2:$A$253,'DATA SHEET'!$G$2:$G$253)</f>
        <v>7.8000000000000007</v>
      </c>
      <c r="E1904" t="str">
        <f>LOOKUP($A1904,'DATA SHEET'!$A$2:$A$253,'DATA SHEET'!$H$2:$H$253)</f>
        <v>43.182620</v>
      </c>
      <c r="F1904" t="str">
        <f>LOOKUP($A1904,'DATA SHEET'!$A$2:$A$253,'DATA SHEET'!$I$2:$I$253)</f>
        <v xml:space="preserve"> -79.245815</v>
      </c>
      <c r="G1904">
        <f>LOOKUP($A1904,'DATA SHEET'!$A$2:$A$253,'DATA SHEET'!$J$2:$J$253)</f>
        <v>18</v>
      </c>
      <c r="H1904" t="str">
        <f>LOOKUP($A1904,'DATA SHEET'!$A$2:$A$253,'DATA SHEET'!$K$2:$K$253)</f>
        <v>Sunny</v>
      </c>
      <c r="I1904" t="str">
        <f>LOOKUP($A1904,'DATA SHEET'!$A$2:$A$253,'DATA SHEET'!$T$2:$T$253)</f>
        <v>SMALL</v>
      </c>
      <c r="J1904" t="str">
        <f>LOOKUP($A1904,'DATA SHEET'!$A$2:$A$253,'DATA SHEET'!$R$2:$R$253)</f>
        <v>YES</v>
      </c>
      <c r="K1904" t="str">
        <f>LOOKUP($A1904,'DATA SHEET'!$A$2:$A$253,'DATA SHEET'!$O$2:$O$253)</f>
        <v>Green Area</v>
      </c>
      <c r="L1904" t="s">
        <v>22</v>
      </c>
      <c r="M1904">
        <v>0.25005459525329699</v>
      </c>
      <c r="N1904" t="s">
        <v>19</v>
      </c>
      <c r="O1904">
        <v>2.4990000000000001</v>
      </c>
    </row>
    <row r="1905" spans="1:15" x14ac:dyDescent="0.25">
      <c r="A1905" s="1" t="s">
        <v>89</v>
      </c>
      <c r="B1905" t="s">
        <v>90</v>
      </c>
      <c r="C1905" t="str">
        <f>LOOKUP(A1905,'DATA SHEET'!$A$2:$A$253,'DATA SHEET'!$E$2:$E$253)</f>
        <v>20227888</v>
      </c>
      <c r="D1905">
        <f>LOOKUP(A1905,'DATA SHEET'!$A$2:$A$253,'DATA SHEET'!$G$2:$G$253)</f>
        <v>7.8000000000000007</v>
      </c>
      <c r="E1905" t="str">
        <f>LOOKUP($A1905,'DATA SHEET'!$A$2:$A$253,'DATA SHEET'!$H$2:$H$253)</f>
        <v>43.182620</v>
      </c>
      <c r="F1905" t="str">
        <f>LOOKUP($A1905,'DATA SHEET'!$A$2:$A$253,'DATA SHEET'!$I$2:$I$253)</f>
        <v xml:space="preserve"> -79.245815</v>
      </c>
      <c r="G1905">
        <f>LOOKUP($A1905,'DATA SHEET'!$A$2:$A$253,'DATA SHEET'!$J$2:$J$253)</f>
        <v>18</v>
      </c>
      <c r="H1905" t="str">
        <f>LOOKUP($A1905,'DATA SHEET'!$A$2:$A$253,'DATA SHEET'!$K$2:$K$253)</f>
        <v>Sunny</v>
      </c>
      <c r="I1905" t="str">
        <f>LOOKUP($A1905,'DATA SHEET'!$A$2:$A$253,'DATA SHEET'!$T$2:$T$253)</f>
        <v>SMALL</v>
      </c>
      <c r="J1905" t="str">
        <f>LOOKUP($A1905,'DATA SHEET'!$A$2:$A$253,'DATA SHEET'!$R$2:$R$253)</f>
        <v>YES</v>
      </c>
      <c r="K1905" t="str">
        <f>LOOKUP($A1905,'DATA SHEET'!$A$2:$A$253,'DATA SHEET'!$O$2:$O$253)</f>
        <v>Green Area</v>
      </c>
      <c r="L1905" t="s">
        <v>22</v>
      </c>
      <c r="M1905">
        <v>0.25005459525329699</v>
      </c>
      <c r="N1905" t="s">
        <v>19</v>
      </c>
      <c r="O1905">
        <v>0.75900000000000001</v>
      </c>
    </row>
    <row r="1906" spans="1:15" x14ac:dyDescent="0.25">
      <c r="A1906" s="1" t="s">
        <v>89</v>
      </c>
      <c r="B1906" t="s">
        <v>90</v>
      </c>
      <c r="C1906" t="str">
        <f>LOOKUP(A1906,'DATA SHEET'!$A$2:$A$253,'DATA SHEET'!$E$2:$E$253)</f>
        <v>20227888</v>
      </c>
      <c r="D1906">
        <f>LOOKUP(A1906,'DATA SHEET'!$A$2:$A$253,'DATA SHEET'!$G$2:$G$253)</f>
        <v>7.8000000000000007</v>
      </c>
      <c r="E1906" t="str">
        <f>LOOKUP($A1906,'DATA SHEET'!$A$2:$A$253,'DATA SHEET'!$H$2:$H$253)</f>
        <v>43.182620</v>
      </c>
      <c r="F1906" t="str">
        <f>LOOKUP($A1906,'DATA SHEET'!$A$2:$A$253,'DATA SHEET'!$I$2:$I$253)</f>
        <v xml:space="preserve"> -79.245815</v>
      </c>
      <c r="G1906">
        <f>LOOKUP($A1906,'DATA SHEET'!$A$2:$A$253,'DATA SHEET'!$J$2:$J$253)</f>
        <v>18</v>
      </c>
      <c r="H1906" t="str">
        <f>LOOKUP($A1906,'DATA SHEET'!$A$2:$A$253,'DATA SHEET'!$K$2:$K$253)</f>
        <v>Sunny</v>
      </c>
      <c r="I1906" t="str">
        <f>LOOKUP($A1906,'DATA SHEET'!$A$2:$A$253,'DATA SHEET'!$T$2:$T$253)</f>
        <v>SMALL</v>
      </c>
      <c r="J1906" t="str">
        <f>LOOKUP($A1906,'DATA SHEET'!$A$2:$A$253,'DATA SHEET'!$R$2:$R$253)</f>
        <v>YES</v>
      </c>
      <c r="K1906" t="str">
        <f>LOOKUP($A1906,'DATA SHEET'!$A$2:$A$253,'DATA SHEET'!$O$2:$O$253)</f>
        <v>Green Area</v>
      </c>
      <c r="L1906" t="s">
        <v>22</v>
      </c>
      <c r="M1906">
        <v>0.25005459525329699</v>
      </c>
      <c r="N1906" t="s">
        <v>19</v>
      </c>
      <c r="O1906">
        <v>1.2569999999999999</v>
      </c>
    </row>
    <row r="1907" spans="1:15" x14ac:dyDescent="0.25">
      <c r="A1907" s="1" t="s">
        <v>89</v>
      </c>
      <c r="B1907" t="s">
        <v>90</v>
      </c>
      <c r="C1907" t="str">
        <f>LOOKUP(A1907,'DATA SHEET'!$A$2:$A$253,'DATA SHEET'!$E$2:$E$253)</f>
        <v>20227888</v>
      </c>
      <c r="D1907">
        <f>LOOKUP(A1907,'DATA SHEET'!$A$2:$A$253,'DATA SHEET'!$G$2:$G$253)</f>
        <v>7.8000000000000007</v>
      </c>
      <c r="E1907" t="str">
        <f>LOOKUP($A1907,'DATA SHEET'!$A$2:$A$253,'DATA SHEET'!$H$2:$H$253)</f>
        <v>43.182620</v>
      </c>
      <c r="F1907" t="str">
        <f>LOOKUP($A1907,'DATA SHEET'!$A$2:$A$253,'DATA SHEET'!$I$2:$I$253)</f>
        <v xml:space="preserve"> -79.245815</v>
      </c>
      <c r="G1907">
        <f>LOOKUP($A1907,'DATA SHEET'!$A$2:$A$253,'DATA SHEET'!$J$2:$J$253)</f>
        <v>18</v>
      </c>
      <c r="H1907" t="str">
        <f>LOOKUP($A1907,'DATA SHEET'!$A$2:$A$253,'DATA SHEET'!$K$2:$K$253)</f>
        <v>Sunny</v>
      </c>
      <c r="I1907" t="str">
        <f>LOOKUP($A1907,'DATA SHEET'!$A$2:$A$253,'DATA SHEET'!$T$2:$T$253)</f>
        <v>SMALL</v>
      </c>
      <c r="J1907" t="str">
        <f>LOOKUP($A1907,'DATA SHEET'!$A$2:$A$253,'DATA SHEET'!$R$2:$R$253)</f>
        <v>YES</v>
      </c>
      <c r="K1907" t="str">
        <f>LOOKUP($A1907,'DATA SHEET'!$A$2:$A$253,'DATA SHEET'!$O$2:$O$253)</f>
        <v>Green Area</v>
      </c>
      <c r="L1907" t="s">
        <v>22</v>
      </c>
      <c r="M1907">
        <v>0.25005459525329699</v>
      </c>
      <c r="N1907" t="s">
        <v>19</v>
      </c>
      <c r="O1907">
        <v>0.499</v>
      </c>
    </row>
    <row r="1908" spans="1:15" x14ac:dyDescent="0.25">
      <c r="A1908" s="1" t="s">
        <v>89</v>
      </c>
      <c r="B1908" t="s">
        <v>90</v>
      </c>
      <c r="C1908" t="str">
        <f>LOOKUP(A1908,'DATA SHEET'!$A$2:$A$253,'DATA SHEET'!$E$2:$E$253)</f>
        <v>20227888</v>
      </c>
      <c r="D1908">
        <f>LOOKUP(A1908,'DATA SHEET'!$A$2:$A$253,'DATA SHEET'!$G$2:$G$253)</f>
        <v>7.8000000000000007</v>
      </c>
      <c r="E1908" t="str">
        <f>LOOKUP($A1908,'DATA SHEET'!$A$2:$A$253,'DATA SHEET'!$H$2:$H$253)</f>
        <v>43.182620</v>
      </c>
      <c r="F1908" t="str">
        <f>LOOKUP($A1908,'DATA SHEET'!$A$2:$A$253,'DATA SHEET'!$I$2:$I$253)</f>
        <v xml:space="preserve"> -79.245815</v>
      </c>
      <c r="G1908">
        <f>LOOKUP($A1908,'DATA SHEET'!$A$2:$A$253,'DATA SHEET'!$J$2:$J$253)</f>
        <v>18</v>
      </c>
      <c r="H1908" t="str">
        <f>LOOKUP($A1908,'DATA SHEET'!$A$2:$A$253,'DATA SHEET'!$K$2:$K$253)</f>
        <v>Sunny</v>
      </c>
      <c r="I1908" t="str">
        <f>LOOKUP($A1908,'DATA SHEET'!$A$2:$A$253,'DATA SHEET'!$T$2:$T$253)</f>
        <v>SMALL</v>
      </c>
      <c r="J1908" t="str">
        <f>LOOKUP($A1908,'DATA SHEET'!$A$2:$A$253,'DATA SHEET'!$R$2:$R$253)</f>
        <v>YES</v>
      </c>
      <c r="K1908" t="str">
        <f>LOOKUP($A1908,'DATA SHEET'!$A$2:$A$253,'DATA SHEET'!$O$2:$O$253)</f>
        <v>Green Area</v>
      </c>
      <c r="L1908" t="s">
        <v>22</v>
      </c>
      <c r="M1908">
        <v>0.25005459525329699</v>
      </c>
      <c r="N1908" t="s">
        <v>19</v>
      </c>
      <c r="O1908">
        <v>0.49199999999999999</v>
      </c>
    </row>
    <row r="1909" spans="1:15" x14ac:dyDescent="0.25">
      <c r="A1909" s="1" t="s">
        <v>89</v>
      </c>
      <c r="B1909" t="s">
        <v>90</v>
      </c>
      <c r="C1909" t="str">
        <f>LOOKUP(A1909,'DATA SHEET'!$A$2:$A$253,'DATA SHEET'!$E$2:$E$253)</f>
        <v>20227888</v>
      </c>
      <c r="D1909">
        <f>LOOKUP(A1909,'DATA SHEET'!$A$2:$A$253,'DATA SHEET'!$G$2:$G$253)</f>
        <v>7.8000000000000007</v>
      </c>
      <c r="E1909" t="str">
        <f>LOOKUP($A1909,'DATA SHEET'!$A$2:$A$253,'DATA SHEET'!$H$2:$H$253)</f>
        <v>43.182620</v>
      </c>
      <c r="F1909" t="str">
        <f>LOOKUP($A1909,'DATA SHEET'!$A$2:$A$253,'DATA SHEET'!$I$2:$I$253)</f>
        <v xml:space="preserve"> -79.245815</v>
      </c>
      <c r="G1909">
        <f>LOOKUP($A1909,'DATA SHEET'!$A$2:$A$253,'DATA SHEET'!$J$2:$J$253)</f>
        <v>18</v>
      </c>
      <c r="H1909" t="str">
        <f>LOOKUP($A1909,'DATA SHEET'!$A$2:$A$253,'DATA SHEET'!$K$2:$K$253)</f>
        <v>Sunny</v>
      </c>
      <c r="I1909" t="str">
        <f>LOOKUP($A1909,'DATA SHEET'!$A$2:$A$253,'DATA SHEET'!$T$2:$T$253)</f>
        <v>SMALL</v>
      </c>
      <c r="J1909" t="str">
        <f>LOOKUP($A1909,'DATA SHEET'!$A$2:$A$253,'DATA SHEET'!$R$2:$R$253)</f>
        <v>YES</v>
      </c>
      <c r="K1909" t="str">
        <f>LOOKUP($A1909,'DATA SHEET'!$A$2:$A$253,'DATA SHEET'!$O$2:$O$253)</f>
        <v>Green Area</v>
      </c>
      <c r="L1909" t="s">
        <v>22</v>
      </c>
      <c r="M1909">
        <v>0.25005459525329699</v>
      </c>
      <c r="N1909" t="s">
        <v>19</v>
      </c>
      <c r="O1909">
        <v>1.498</v>
      </c>
    </row>
    <row r="1910" spans="1:15" x14ac:dyDescent="0.25">
      <c r="A1910" s="1" t="s">
        <v>89</v>
      </c>
      <c r="B1910" t="s">
        <v>90</v>
      </c>
      <c r="C1910" t="str">
        <f>LOOKUP(A1910,'DATA SHEET'!$A$2:$A$253,'DATA SHEET'!$E$2:$E$253)</f>
        <v>20227888</v>
      </c>
      <c r="D1910">
        <f>LOOKUP(A1910,'DATA SHEET'!$A$2:$A$253,'DATA SHEET'!$G$2:$G$253)</f>
        <v>7.8000000000000007</v>
      </c>
      <c r="E1910" t="str">
        <f>LOOKUP($A1910,'DATA SHEET'!$A$2:$A$253,'DATA SHEET'!$H$2:$H$253)</f>
        <v>43.182620</v>
      </c>
      <c r="F1910" t="str">
        <f>LOOKUP($A1910,'DATA SHEET'!$A$2:$A$253,'DATA SHEET'!$I$2:$I$253)</f>
        <v xml:space="preserve"> -79.245815</v>
      </c>
      <c r="G1910">
        <f>LOOKUP($A1910,'DATA SHEET'!$A$2:$A$253,'DATA SHEET'!$J$2:$J$253)</f>
        <v>18</v>
      </c>
      <c r="H1910" t="str">
        <f>LOOKUP($A1910,'DATA SHEET'!$A$2:$A$253,'DATA SHEET'!$K$2:$K$253)</f>
        <v>Sunny</v>
      </c>
      <c r="I1910" t="str">
        <f>LOOKUP($A1910,'DATA SHEET'!$A$2:$A$253,'DATA SHEET'!$T$2:$T$253)</f>
        <v>SMALL</v>
      </c>
      <c r="J1910" t="str">
        <f>LOOKUP($A1910,'DATA SHEET'!$A$2:$A$253,'DATA SHEET'!$R$2:$R$253)</f>
        <v>YES</v>
      </c>
      <c r="K1910" t="str">
        <f>LOOKUP($A1910,'DATA SHEET'!$A$2:$A$253,'DATA SHEET'!$O$2:$O$253)</f>
        <v>Green Area</v>
      </c>
      <c r="L1910" t="s">
        <v>22</v>
      </c>
      <c r="M1910">
        <v>0.25005459525329699</v>
      </c>
      <c r="N1910" t="s">
        <v>19</v>
      </c>
      <c r="O1910">
        <v>3.0059999999999998</v>
      </c>
    </row>
    <row r="1911" spans="1:15" x14ac:dyDescent="0.25">
      <c r="A1911" s="1" t="s">
        <v>89</v>
      </c>
      <c r="B1911" t="s">
        <v>90</v>
      </c>
      <c r="C1911" t="str">
        <f>LOOKUP(A1911,'DATA SHEET'!$A$2:$A$253,'DATA SHEET'!$E$2:$E$253)</f>
        <v>20227888</v>
      </c>
      <c r="D1911">
        <f>LOOKUP(A1911,'DATA SHEET'!$A$2:$A$253,'DATA SHEET'!$G$2:$G$253)</f>
        <v>7.8000000000000007</v>
      </c>
      <c r="E1911" t="str">
        <f>LOOKUP($A1911,'DATA SHEET'!$A$2:$A$253,'DATA SHEET'!$H$2:$H$253)</f>
        <v>43.182620</v>
      </c>
      <c r="F1911" t="str">
        <f>LOOKUP($A1911,'DATA SHEET'!$A$2:$A$253,'DATA SHEET'!$I$2:$I$253)</f>
        <v xml:space="preserve"> -79.245815</v>
      </c>
      <c r="G1911">
        <f>LOOKUP($A1911,'DATA SHEET'!$A$2:$A$253,'DATA SHEET'!$J$2:$J$253)</f>
        <v>18</v>
      </c>
      <c r="H1911" t="str">
        <f>LOOKUP($A1911,'DATA SHEET'!$A$2:$A$253,'DATA SHEET'!$K$2:$K$253)</f>
        <v>Sunny</v>
      </c>
      <c r="I1911" t="str">
        <f>LOOKUP($A1911,'DATA SHEET'!$A$2:$A$253,'DATA SHEET'!$T$2:$T$253)</f>
        <v>SMALL</v>
      </c>
      <c r="J1911" t="str">
        <f>LOOKUP($A1911,'DATA SHEET'!$A$2:$A$253,'DATA SHEET'!$R$2:$R$253)</f>
        <v>YES</v>
      </c>
      <c r="K1911" t="str">
        <f>LOOKUP($A1911,'DATA SHEET'!$A$2:$A$253,'DATA SHEET'!$O$2:$O$253)</f>
        <v>Green Area</v>
      </c>
      <c r="L1911" t="s">
        <v>22</v>
      </c>
      <c r="M1911">
        <v>0.25005459525329699</v>
      </c>
      <c r="N1911" t="s">
        <v>19</v>
      </c>
      <c r="O1911">
        <v>0.747</v>
      </c>
    </row>
    <row r="1912" spans="1:15" x14ac:dyDescent="0.25">
      <c r="A1912" s="1" t="s">
        <v>89</v>
      </c>
      <c r="B1912" t="s">
        <v>90</v>
      </c>
      <c r="C1912" t="str">
        <f>LOOKUP(A1912,'DATA SHEET'!$A$2:$A$253,'DATA SHEET'!$E$2:$E$253)</f>
        <v>20227888</v>
      </c>
      <c r="D1912">
        <f>LOOKUP(A1912,'DATA SHEET'!$A$2:$A$253,'DATA SHEET'!$G$2:$G$253)</f>
        <v>7.8000000000000007</v>
      </c>
      <c r="E1912" t="str">
        <f>LOOKUP($A1912,'DATA SHEET'!$A$2:$A$253,'DATA SHEET'!$H$2:$H$253)</f>
        <v>43.182620</v>
      </c>
      <c r="F1912" t="str">
        <f>LOOKUP($A1912,'DATA SHEET'!$A$2:$A$253,'DATA SHEET'!$I$2:$I$253)</f>
        <v xml:space="preserve"> -79.245815</v>
      </c>
      <c r="G1912">
        <f>LOOKUP($A1912,'DATA SHEET'!$A$2:$A$253,'DATA SHEET'!$J$2:$J$253)</f>
        <v>18</v>
      </c>
      <c r="H1912" t="str">
        <f>LOOKUP($A1912,'DATA SHEET'!$A$2:$A$253,'DATA SHEET'!$K$2:$K$253)</f>
        <v>Sunny</v>
      </c>
      <c r="I1912" t="str">
        <f>LOOKUP($A1912,'DATA SHEET'!$A$2:$A$253,'DATA SHEET'!$T$2:$T$253)</f>
        <v>SMALL</v>
      </c>
      <c r="J1912" t="str">
        <f>LOOKUP($A1912,'DATA SHEET'!$A$2:$A$253,'DATA SHEET'!$R$2:$R$253)</f>
        <v>YES</v>
      </c>
      <c r="K1912" t="str">
        <f>LOOKUP($A1912,'DATA SHEET'!$A$2:$A$253,'DATA SHEET'!$O$2:$O$253)</f>
        <v>Green Area</v>
      </c>
      <c r="L1912" t="s">
        <v>22</v>
      </c>
      <c r="M1912">
        <v>0.25005459525329699</v>
      </c>
      <c r="N1912" t="s">
        <v>19</v>
      </c>
      <c r="O1912">
        <v>1.0049999999999999</v>
      </c>
    </row>
    <row r="1913" spans="1:15" x14ac:dyDescent="0.25">
      <c r="A1913" s="1" t="s">
        <v>89</v>
      </c>
      <c r="B1913" t="s">
        <v>90</v>
      </c>
      <c r="C1913" t="str">
        <f>LOOKUP(A1913,'DATA SHEET'!$A$2:$A$253,'DATA SHEET'!$E$2:$E$253)</f>
        <v>20227888</v>
      </c>
      <c r="D1913">
        <f>LOOKUP(A1913,'DATA SHEET'!$A$2:$A$253,'DATA SHEET'!$G$2:$G$253)</f>
        <v>7.8000000000000007</v>
      </c>
      <c r="E1913" t="str">
        <f>LOOKUP($A1913,'DATA SHEET'!$A$2:$A$253,'DATA SHEET'!$H$2:$H$253)</f>
        <v>43.182620</v>
      </c>
      <c r="F1913" t="str">
        <f>LOOKUP($A1913,'DATA SHEET'!$A$2:$A$253,'DATA SHEET'!$I$2:$I$253)</f>
        <v xml:space="preserve"> -79.245815</v>
      </c>
      <c r="G1913">
        <f>LOOKUP($A1913,'DATA SHEET'!$A$2:$A$253,'DATA SHEET'!$J$2:$J$253)</f>
        <v>18</v>
      </c>
      <c r="H1913" t="str">
        <f>LOOKUP($A1913,'DATA SHEET'!$A$2:$A$253,'DATA SHEET'!$K$2:$K$253)</f>
        <v>Sunny</v>
      </c>
      <c r="I1913" t="str">
        <f>LOOKUP($A1913,'DATA SHEET'!$A$2:$A$253,'DATA SHEET'!$T$2:$T$253)</f>
        <v>SMALL</v>
      </c>
      <c r="J1913" t="str">
        <f>LOOKUP($A1913,'DATA SHEET'!$A$2:$A$253,'DATA SHEET'!$R$2:$R$253)</f>
        <v>YES</v>
      </c>
      <c r="K1913" t="str">
        <f>LOOKUP($A1913,'DATA SHEET'!$A$2:$A$253,'DATA SHEET'!$O$2:$O$253)</f>
        <v>Green Area</v>
      </c>
      <c r="L1913" t="s">
        <v>22</v>
      </c>
      <c r="M1913">
        <v>0.25005459525329699</v>
      </c>
      <c r="N1913" t="s">
        <v>19</v>
      </c>
      <c r="O1913">
        <v>3.7570000000000001</v>
      </c>
    </row>
    <row r="1914" spans="1:15" x14ac:dyDescent="0.25">
      <c r="A1914" s="1" t="s">
        <v>89</v>
      </c>
      <c r="B1914" t="s">
        <v>90</v>
      </c>
      <c r="C1914" t="str">
        <f>LOOKUP(A1914,'DATA SHEET'!$A$2:$A$253,'DATA SHEET'!$E$2:$E$253)</f>
        <v>20227888</v>
      </c>
      <c r="D1914">
        <f>LOOKUP(A1914,'DATA SHEET'!$A$2:$A$253,'DATA SHEET'!$G$2:$G$253)</f>
        <v>7.8000000000000007</v>
      </c>
      <c r="E1914" t="str">
        <f>LOOKUP($A1914,'DATA SHEET'!$A$2:$A$253,'DATA SHEET'!$H$2:$H$253)</f>
        <v>43.182620</v>
      </c>
      <c r="F1914" t="str">
        <f>LOOKUP($A1914,'DATA SHEET'!$A$2:$A$253,'DATA SHEET'!$I$2:$I$253)</f>
        <v xml:space="preserve"> -79.245815</v>
      </c>
      <c r="G1914">
        <f>LOOKUP($A1914,'DATA SHEET'!$A$2:$A$253,'DATA SHEET'!$J$2:$J$253)</f>
        <v>18</v>
      </c>
      <c r="H1914" t="str">
        <f>LOOKUP($A1914,'DATA SHEET'!$A$2:$A$253,'DATA SHEET'!$K$2:$K$253)</f>
        <v>Sunny</v>
      </c>
      <c r="I1914" t="str">
        <f>LOOKUP($A1914,'DATA SHEET'!$A$2:$A$253,'DATA SHEET'!$T$2:$T$253)</f>
        <v>SMALL</v>
      </c>
      <c r="J1914" t="str">
        <f>LOOKUP($A1914,'DATA SHEET'!$A$2:$A$253,'DATA SHEET'!$R$2:$R$253)</f>
        <v>YES</v>
      </c>
      <c r="K1914" t="str">
        <f>LOOKUP($A1914,'DATA SHEET'!$A$2:$A$253,'DATA SHEET'!$O$2:$O$253)</f>
        <v>Green Area</v>
      </c>
      <c r="L1914" t="s">
        <v>22</v>
      </c>
      <c r="M1914">
        <v>0.25005459525329699</v>
      </c>
      <c r="N1914" t="s">
        <v>19</v>
      </c>
      <c r="O1914">
        <v>2.7490000000000001</v>
      </c>
    </row>
    <row r="1915" spans="1:15" x14ac:dyDescent="0.25">
      <c r="A1915" s="1" t="s">
        <v>89</v>
      </c>
      <c r="B1915" t="s">
        <v>90</v>
      </c>
      <c r="C1915" t="str">
        <f>LOOKUP(A1915,'DATA SHEET'!$A$2:$A$253,'DATA SHEET'!$E$2:$E$253)</f>
        <v>20227888</v>
      </c>
      <c r="D1915">
        <f>LOOKUP(A1915,'DATA SHEET'!$A$2:$A$253,'DATA SHEET'!$G$2:$G$253)</f>
        <v>7.8000000000000007</v>
      </c>
      <c r="E1915" t="str">
        <f>LOOKUP($A1915,'DATA SHEET'!$A$2:$A$253,'DATA SHEET'!$H$2:$H$253)</f>
        <v>43.182620</v>
      </c>
      <c r="F1915" t="str">
        <f>LOOKUP($A1915,'DATA SHEET'!$A$2:$A$253,'DATA SHEET'!$I$2:$I$253)</f>
        <v xml:space="preserve"> -79.245815</v>
      </c>
      <c r="G1915">
        <f>LOOKUP($A1915,'DATA SHEET'!$A$2:$A$253,'DATA SHEET'!$J$2:$J$253)</f>
        <v>18</v>
      </c>
      <c r="H1915" t="str">
        <f>LOOKUP($A1915,'DATA SHEET'!$A$2:$A$253,'DATA SHEET'!$K$2:$K$253)</f>
        <v>Sunny</v>
      </c>
      <c r="I1915" t="str">
        <f>LOOKUP($A1915,'DATA SHEET'!$A$2:$A$253,'DATA SHEET'!$T$2:$T$253)</f>
        <v>SMALL</v>
      </c>
      <c r="J1915" t="str">
        <f>LOOKUP($A1915,'DATA SHEET'!$A$2:$A$253,'DATA SHEET'!$R$2:$R$253)</f>
        <v>YES</v>
      </c>
      <c r="K1915" t="str">
        <f>LOOKUP($A1915,'DATA SHEET'!$A$2:$A$253,'DATA SHEET'!$O$2:$O$253)</f>
        <v>Green Area</v>
      </c>
      <c r="L1915" t="s">
        <v>22</v>
      </c>
      <c r="M1915">
        <v>0.25005459525329699</v>
      </c>
      <c r="N1915" t="s">
        <v>19</v>
      </c>
      <c r="O1915">
        <v>1.498</v>
      </c>
    </row>
    <row r="1916" spans="1:15" x14ac:dyDescent="0.25">
      <c r="A1916" s="1" t="s">
        <v>89</v>
      </c>
      <c r="B1916" t="s">
        <v>90</v>
      </c>
      <c r="C1916" t="str">
        <f>LOOKUP(A1916,'DATA SHEET'!$A$2:$A$253,'DATA SHEET'!$E$2:$E$253)</f>
        <v>20227888</v>
      </c>
      <c r="D1916">
        <f>LOOKUP(A1916,'DATA SHEET'!$A$2:$A$253,'DATA SHEET'!$G$2:$G$253)</f>
        <v>7.8000000000000007</v>
      </c>
      <c r="E1916" t="str">
        <f>LOOKUP($A1916,'DATA SHEET'!$A$2:$A$253,'DATA SHEET'!$H$2:$H$253)</f>
        <v>43.182620</v>
      </c>
      <c r="F1916" t="str">
        <f>LOOKUP($A1916,'DATA SHEET'!$A$2:$A$253,'DATA SHEET'!$I$2:$I$253)</f>
        <v xml:space="preserve"> -79.245815</v>
      </c>
      <c r="G1916">
        <f>LOOKUP($A1916,'DATA SHEET'!$A$2:$A$253,'DATA SHEET'!$J$2:$J$253)</f>
        <v>18</v>
      </c>
      <c r="H1916" t="str">
        <f>LOOKUP($A1916,'DATA SHEET'!$A$2:$A$253,'DATA SHEET'!$K$2:$K$253)</f>
        <v>Sunny</v>
      </c>
      <c r="I1916" t="str">
        <f>LOOKUP($A1916,'DATA SHEET'!$A$2:$A$253,'DATA SHEET'!$T$2:$T$253)</f>
        <v>SMALL</v>
      </c>
      <c r="J1916" t="str">
        <f>LOOKUP($A1916,'DATA SHEET'!$A$2:$A$253,'DATA SHEET'!$R$2:$R$253)</f>
        <v>YES</v>
      </c>
      <c r="K1916" t="str">
        <f>LOOKUP($A1916,'DATA SHEET'!$A$2:$A$253,'DATA SHEET'!$O$2:$O$253)</f>
        <v>Green Area</v>
      </c>
      <c r="L1916" t="s">
        <v>22</v>
      </c>
      <c r="M1916">
        <v>0.25005459525329699</v>
      </c>
      <c r="N1916" t="s">
        <v>19</v>
      </c>
      <c r="O1916">
        <v>0.51400000000000001</v>
      </c>
    </row>
    <row r="1917" spans="1:15" x14ac:dyDescent="0.25">
      <c r="A1917" s="1" t="s">
        <v>89</v>
      </c>
      <c r="B1917" t="s">
        <v>90</v>
      </c>
      <c r="C1917" t="str">
        <f>LOOKUP(A1917,'DATA SHEET'!$A$2:$A$253,'DATA SHEET'!$E$2:$E$253)</f>
        <v>20227888</v>
      </c>
      <c r="D1917">
        <f>LOOKUP(A1917,'DATA SHEET'!$A$2:$A$253,'DATA SHEET'!$G$2:$G$253)</f>
        <v>7.8000000000000007</v>
      </c>
      <c r="E1917" t="str">
        <f>LOOKUP($A1917,'DATA SHEET'!$A$2:$A$253,'DATA SHEET'!$H$2:$H$253)</f>
        <v>43.182620</v>
      </c>
      <c r="F1917" t="str">
        <f>LOOKUP($A1917,'DATA SHEET'!$A$2:$A$253,'DATA SHEET'!$I$2:$I$253)</f>
        <v xml:space="preserve"> -79.245815</v>
      </c>
      <c r="G1917">
        <f>LOOKUP($A1917,'DATA SHEET'!$A$2:$A$253,'DATA SHEET'!$J$2:$J$253)</f>
        <v>18</v>
      </c>
      <c r="H1917" t="str">
        <f>LOOKUP($A1917,'DATA SHEET'!$A$2:$A$253,'DATA SHEET'!$K$2:$K$253)</f>
        <v>Sunny</v>
      </c>
      <c r="I1917" t="str">
        <f>LOOKUP($A1917,'DATA SHEET'!$A$2:$A$253,'DATA SHEET'!$T$2:$T$253)</f>
        <v>SMALL</v>
      </c>
      <c r="J1917" t="str">
        <f>LOOKUP($A1917,'DATA SHEET'!$A$2:$A$253,'DATA SHEET'!$R$2:$R$253)</f>
        <v>YES</v>
      </c>
      <c r="K1917" t="str">
        <f>LOOKUP($A1917,'DATA SHEET'!$A$2:$A$253,'DATA SHEET'!$O$2:$O$253)</f>
        <v>Green Area</v>
      </c>
      <c r="L1917" t="s">
        <v>22</v>
      </c>
      <c r="M1917">
        <v>0.25005459525329699</v>
      </c>
      <c r="N1917" t="s">
        <v>19</v>
      </c>
      <c r="O1917">
        <v>1.51</v>
      </c>
    </row>
    <row r="1918" spans="1:15" x14ac:dyDescent="0.25">
      <c r="A1918" s="1" t="s">
        <v>89</v>
      </c>
      <c r="B1918" t="s">
        <v>90</v>
      </c>
      <c r="C1918" t="str">
        <f>LOOKUP(A1918,'DATA SHEET'!$A$2:$A$253,'DATA SHEET'!$E$2:$E$253)</f>
        <v>20227888</v>
      </c>
      <c r="D1918">
        <f>LOOKUP(A1918,'DATA SHEET'!$A$2:$A$253,'DATA SHEET'!$G$2:$G$253)</f>
        <v>7.8000000000000007</v>
      </c>
      <c r="E1918" t="str">
        <f>LOOKUP($A1918,'DATA SHEET'!$A$2:$A$253,'DATA SHEET'!$H$2:$H$253)</f>
        <v>43.182620</v>
      </c>
      <c r="F1918" t="str">
        <f>LOOKUP($A1918,'DATA SHEET'!$A$2:$A$253,'DATA SHEET'!$I$2:$I$253)</f>
        <v xml:space="preserve"> -79.245815</v>
      </c>
      <c r="G1918">
        <f>LOOKUP($A1918,'DATA SHEET'!$A$2:$A$253,'DATA SHEET'!$J$2:$J$253)</f>
        <v>18</v>
      </c>
      <c r="H1918" t="str">
        <f>LOOKUP($A1918,'DATA SHEET'!$A$2:$A$253,'DATA SHEET'!$K$2:$K$253)</f>
        <v>Sunny</v>
      </c>
      <c r="I1918" t="str">
        <f>LOOKUP($A1918,'DATA SHEET'!$A$2:$A$253,'DATA SHEET'!$T$2:$T$253)</f>
        <v>SMALL</v>
      </c>
      <c r="J1918" t="str">
        <f>LOOKUP($A1918,'DATA SHEET'!$A$2:$A$253,'DATA SHEET'!$R$2:$R$253)</f>
        <v>YES</v>
      </c>
      <c r="K1918" t="str">
        <f>LOOKUP($A1918,'DATA SHEET'!$A$2:$A$253,'DATA SHEET'!$O$2:$O$253)</f>
        <v>Green Area</v>
      </c>
      <c r="L1918" t="s">
        <v>22</v>
      </c>
      <c r="M1918">
        <v>0.25005459525329699</v>
      </c>
      <c r="N1918" t="s">
        <v>19</v>
      </c>
      <c r="O1918">
        <v>0.74199999999999999</v>
      </c>
    </row>
    <row r="1919" spans="1:15" x14ac:dyDescent="0.25">
      <c r="A1919" s="1" t="s">
        <v>89</v>
      </c>
      <c r="B1919" t="s">
        <v>90</v>
      </c>
      <c r="C1919" t="str">
        <f>LOOKUP(A1919,'DATA SHEET'!$A$2:$A$253,'DATA SHEET'!$E$2:$E$253)</f>
        <v>20227888</v>
      </c>
      <c r="D1919">
        <f>LOOKUP(A1919,'DATA SHEET'!$A$2:$A$253,'DATA SHEET'!$G$2:$G$253)</f>
        <v>7.8000000000000007</v>
      </c>
      <c r="E1919" t="str">
        <f>LOOKUP($A1919,'DATA SHEET'!$A$2:$A$253,'DATA SHEET'!$H$2:$H$253)</f>
        <v>43.182620</v>
      </c>
      <c r="F1919" t="str">
        <f>LOOKUP($A1919,'DATA SHEET'!$A$2:$A$253,'DATA SHEET'!$I$2:$I$253)</f>
        <v xml:space="preserve"> -79.245815</v>
      </c>
      <c r="G1919">
        <f>LOOKUP($A1919,'DATA SHEET'!$A$2:$A$253,'DATA SHEET'!$J$2:$J$253)</f>
        <v>18</v>
      </c>
      <c r="H1919" t="str">
        <f>LOOKUP($A1919,'DATA SHEET'!$A$2:$A$253,'DATA SHEET'!$K$2:$K$253)</f>
        <v>Sunny</v>
      </c>
      <c r="I1919" t="str">
        <f>LOOKUP($A1919,'DATA SHEET'!$A$2:$A$253,'DATA SHEET'!$T$2:$T$253)</f>
        <v>SMALL</v>
      </c>
      <c r="J1919" t="str">
        <f>LOOKUP($A1919,'DATA SHEET'!$A$2:$A$253,'DATA SHEET'!$R$2:$R$253)</f>
        <v>YES</v>
      </c>
      <c r="K1919" t="str">
        <f>LOOKUP($A1919,'DATA SHEET'!$A$2:$A$253,'DATA SHEET'!$O$2:$O$253)</f>
        <v>Green Area</v>
      </c>
      <c r="L1919" t="s">
        <v>22</v>
      </c>
      <c r="M1919">
        <v>0.25005459525329699</v>
      </c>
      <c r="N1919" t="s">
        <v>19</v>
      </c>
      <c r="O1919">
        <v>6.7519999999999998</v>
      </c>
    </row>
    <row r="1920" spans="1:15" x14ac:dyDescent="0.25">
      <c r="A1920" s="1" t="s">
        <v>89</v>
      </c>
      <c r="B1920" t="s">
        <v>90</v>
      </c>
      <c r="C1920" t="str">
        <f>LOOKUP(A1920,'DATA SHEET'!$A$2:$A$253,'DATA SHEET'!$E$2:$E$253)</f>
        <v>20227888</v>
      </c>
      <c r="D1920">
        <f>LOOKUP(A1920,'DATA SHEET'!$A$2:$A$253,'DATA SHEET'!$G$2:$G$253)</f>
        <v>7.8000000000000007</v>
      </c>
      <c r="E1920" t="str">
        <f>LOOKUP($A1920,'DATA SHEET'!$A$2:$A$253,'DATA SHEET'!$H$2:$H$253)</f>
        <v>43.182620</v>
      </c>
      <c r="F1920" t="str">
        <f>LOOKUP($A1920,'DATA SHEET'!$A$2:$A$253,'DATA SHEET'!$I$2:$I$253)</f>
        <v xml:space="preserve"> -79.245815</v>
      </c>
      <c r="G1920">
        <f>LOOKUP($A1920,'DATA SHEET'!$A$2:$A$253,'DATA SHEET'!$J$2:$J$253)</f>
        <v>18</v>
      </c>
      <c r="H1920" t="str">
        <f>LOOKUP($A1920,'DATA SHEET'!$A$2:$A$253,'DATA SHEET'!$K$2:$K$253)</f>
        <v>Sunny</v>
      </c>
      <c r="I1920" t="str">
        <f>LOOKUP($A1920,'DATA SHEET'!$A$2:$A$253,'DATA SHEET'!$T$2:$T$253)</f>
        <v>SMALL</v>
      </c>
      <c r="J1920" t="str">
        <f>LOOKUP($A1920,'DATA SHEET'!$A$2:$A$253,'DATA SHEET'!$R$2:$R$253)</f>
        <v>YES</v>
      </c>
      <c r="K1920" t="str">
        <f>LOOKUP($A1920,'DATA SHEET'!$A$2:$A$253,'DATA SHEET'!$O$2:$O$253)</f>
        <v>Green Area</v>
      </c>
      <c r="L1920" t="s">
        <v>22</v>
      </c>
      <c r="M1920">
        <v>0.25005459525329699</v>
      </c>
      <c r="N1920" t="s">
        <v>19</v>
      </c>
      <c r="O1920">
        <v>3.2410000000000001</v>
      </c>
    </row>
    <row r="1921" spans="1:15" x14ac:dyDescent="0.25">
      <c r="A1921" s="1" t="s">
        <v>89</v>
      </c>
      <c r="B1921" t="s">
        <v>90</v>
      </c>
      <c r="C1921" t="str">
        <f>LOOKUP(A1921,'DATA SHEET'!$A$2:$A$253,'DATA SHEET'!$E$2:$E$253)</f>
        <v>20227888</v>
      </c>
      <c r="D1921">
        <f>LOOKUP(A1921,'DATA SHEET'!$A$2:$A$253,'DATA SHEET'!$G$2:$G$253)</f>
        <v>7.8000000000000007</v>
      </c>
      <c r="E1921" t="str">
        <f>LOOKUP($A1921,'DATA SHEET'!$A$2:$A$253,'DATA SHEET'!$H$2:$H$253)</f>
        <v>43.182620</v>
      </c>
      <c r="F1921" t="str">
        <f>LOOKUP($A1921,'DATA SHEET'!$A$2:$A$253,'DATA SHEET'!$I$2:$I$253)</f>
        <v xml:space="preserve"> -79.245815</v>
      </c>
      <c r="G1921">
        <f>LOOKUP($A1921,'DATA SHEET'!$A$2:$A$253,'DATA SHEET'!$J$2:$J$253)</f>
        <v>18</v>
      </c>
      <c r="H1921" t="str">
        <f>LOOKUP($A1921,'DATA SHEET'!$A$2:$A$253,'DATA SHEET'!$K$2:$K$253)</f>
        <v>Sunny</v>
      </c>
      <c r="I1921" t="str">
        <f>LOOKUP($A1921,'DATA SHEET'!$A$2:$A$253,'DATA SHEET'!$T$2:$T$253)</f>
        <v>SMALL</v>
      </c>
      <c r="J1921" t="str">
        <f>LOOKUP($A1921,'DATA SHEET'!$A$2:$A$253,'DATA SHEET'!$R$2:$R$253)</f>
        <v>YES</v>
      </c>
      <c r="K1921" t="str">
        <f>LOOKUP($A1921,'DATA SHEET'!$A$2:$A$253,'DATA SHEET'!$O$2:$O$253)</f>
        <v>Green Area</v>
      </c>
      <c r="L1921" t="s">
        <v>22</v>
      </c>
      <c r="M1921">
        <v>0.25005459525329699</v>
      </c>
      <c r="N1921" t="s">
        <v>19</v>
      </c>
      <c r="O1921">
        <v>0.49399999999999999</v>
      </c>
    </row>
    <row r="1922" spans="1:15" x14ac:dyDescent="0.25">
      <c r="A1922" s="1" t="s">
        <v>89</v>
      </c>
      <c r="B1922" t="s">
        <v>90</v>
      </c>
      <c r="C1922" t="str">
        <f>LOOKUP(A1922,'DATA SHEET'!$A$2:$A$253,'DATA SHEET'!$E$2:$E$253)</f>
        <v>20227888</v>
      </c>
      <c r="D1922">
        <f>LOOKUP(A1922,'DATA SHEET'!$A$2:$A$253,'DATA SHEET'!$G$2:$G$253)</f>
        <v>7.8000000000000007</v>
      </c>
      <c r="E1922" t="str">
        <f>LOOKUP($A1922,'DATA SHEET'!$A$2:$A$253,'DATA SHEET'!$H$2:$H$253)</f>
        <v>43.182620</v>
      </c>
      <c r="F1922" t="str">
        <f>LOOKUP($A1922,'DATA SHEET'!$A$2:$A$253,'DATA SHEET'!$I$2:$I$253)</f>
        <v xml:space="preserve"> -79.245815</v>
      </c>
      <c r="G1922">
        <f>LOOKUP($A1922,'DATA SHEET'!$A$2:$A$253,'DATA SHEET'!$J$2:$J$253)</f>
        <v>18</v>
      </c>
      <c r="H1922" t="str">
        <f>LOOKUP($A1922,'DATA SHEET'!$A$2:$A$253,'DATA SHEET'!$K$2:$K$253)</f>
        <v>Sunny</v>
      </c>
      <c r="I1922" t="str">
        <f>LOOKUP($A1922,'DATA SHEET'!$A$2:$A$253,'DATA SHEET'!$T$2:$T$253)</f>
        <v>SMALL</v>
      </c>
      <c r="J1922" t="str">
        <f>LOOKUP($A1922,'DATA SHEET'!$A$2:$A$253,'DATA SHEET'!$R$2:$R$253)</f>
        <v>YES</v>
      </c>
      <c r="K1922" t="str">
        <f>LOOKUP($A1922,'DATA SHEET'!$A$2:$A$253,'DATA SHEET'!$O$2:$O$253)</f>
        <v>Green Area</v>
      </c>
      <c r="L1922" t="s">
        <v>22</v>
      </c>
      <c r="M1922">
        <v>0.25005459525329699</v>
      </c>
      <c r="N1922" t="s">
        <v>19</v>
      </c>
      <c r="O1922">
        <v>3</v>
      </c>
    </row>
    <row r="1923" spans="1:15" x14ac:dyDescent="0.25">
      <c r="A1923" s="1" t="s">
        <v>89</v>
      </c>
      <c r="B1923" t="s">
        <v>90</v>
      </c>
      <c r="C1923" t="str">
        <f>LOOKUP(A1923,'DATA SHEET'!$A$2:$A$253,'DATA SHEET'!$E$2:$E$253)</f>
        <v>20227888</v>
      </c>
      <c r="D1923">
        <f>LOOKUP(A1923,'DATA SHEET'!$A$2:$A$253,'DATA SHEET'!$G$2:$G$253)</f>
        <v>7.8000000000000007</v>
      </c>
      <c r="E1923" t="str">
        <f>LOOKUP($A1923,'DATA SHEET'!$A$2:$A$253,'DATA SHEET'!$H$2:$H$253)</f>
        <v>43.182620</v>
      </c>
      <c r="F1923" t="str">
        <f>LOOKUP($A1923,'DATA SHEET'!$A$2:$A$253,'DATA SHEET'!$I$2:$I$253)</f>
        <v xml:space="preserve"> -79.245815</v>
      </c>
      <c r="G1923">
        <f>LOOKUP($A1923,'DATA SHEET'!$A$2:$A$253,'DATA SHEET'!$J$2:$J$253)</f>
        <v>18</v>
      </c>
      <c r="H1923" t="str">
        <f>LOOKUP($A1923,'DATA SHEET'!$A$2:$A$253,'DATA SHEET'!$K$2:$K$253)</f>
        <v>Sunny</v>
      </c>
      <c r="I1923" t="str">
        <f>LOOKUP($A1923,'DATA SHEET'!$A$2:$A$253,'DATA SHEET'!$T$2:$T$253)</f>
        <v>SMALL</v>
      </c>
      <c r="J1923" t="str">
        <f>LOOKUP($A1923,'DATA SHEET'!$A$2:$A$253,'DATA SHEET'!$R$2:$R$253)</f>
        <v>YES</v>
      </c>
      <c r="K1923" t="str">
        <f>LOOKUP($A1923,'DATA SHEET'!$A$2:$A$253,'DATA SHEET'!$O$2:$O$253)</f>
        <v>Green Area</v>
      </c>
      <c r="L1923" t="s">
        <v>22</v>
      </c>
      <c r="M1923">
        <v>0.25005459525329699</v>
      </c>
      <c r="N1923" t="s">
        <v>19</v>
      </c>
      <c r="O1923">
        <v>5.2610000000000001</v>
      </c>
    </row>
    <row r="1924" spans="1:15" x14ac:dyDescent="0.25">
      <c r="A1924" s="1" t="s">
        <v>89</v>
      </c>
      <c r="B1924" t="s">
        <v>90</v>
      </c>
      <c r="C1924" t="str">
        <f>LOOKUP(A1924,'DATA SHEET'!$A$2:$A$253,'DATA SHEET'!$E$2:$E$253)</f>
        <v>20227888</v>
      </c>
      <c r="D1924">
        <f>LOOKUP(A1924,'DATA SHEET'!$A$2:$A$253,'DATA SHEET'!$G$2:$G$253)</f>
        <v>7.8000000000000007</v>
      </c>
      <c r="E1924" t="str">
        <f>LOOKUP($A1924,'DATA SHEET'!$A$2:$A$253,'DATA SHEET'!$H$2:$H$253)</f>
        <v>43.182620</v>
      </c>
      <c r="F1924" t="str">
        <f>LOOKUP($A1924,'DATA SHEET'!$A$2:$A$253,'DATA SHEET'!$I$2:$I$253)</f>
        <v xml:space="preserve"> -79.245815</v>
      </c>
      <c r="G1924">
        <f>LOOKUP($A1924,'DATA SHEET'!$A$2:$A$253,'DATA SHEET'!$J$2:$J$253)</f>
        <v>18</v>
      </c>
      <c r="H1924" t="str">
        <f>LOOKUP($A1924,'DATA SHEET'!$A$2:$A$253,'DATA SHEET'!$K$2:$K$253)</f>
        <v>Sunny</v>
      </c>
      <c r="I1924" t="str">
        <f>LOOKUP($A1924,'DATA SHEET'!$A$2:$A$253,'DATA SHEET'!$T$2:$T$253)</f>
        <v>SMALL</v>
      </c>
      <c r="J1924" t="str">
        <f>LOOKUP($A1924,'DATA SHEET'!$A$2:$A$253,'DATA SHEET'!$R$2:$R$253)</f>
        <v>YES</v>
      </c>
      <c r="K1924" t="str">
        <f>LOOKUP($A1924,'DATA SHEET'!$A$2:$A$253,'DATA SHEET'!$O$2:$O$253)</f>
        <v>Green Area</v>
      </c>
      <c r="L1924" t="s">
        <v>22</v>
      </c>
      <c r="M1924">
        <v>0.25005459525329699</v>
      </c>
      <c r="N1924" t="s">
        <v>19</v>
      </c>
      <c r="O1924">
        <v>6.5129999999999999</v>
      </c>
    </row>
    <row r="1925" spans="1:15" x14ac:dyDescent="0.25">
      <c r="A1925" s="1" t="s">
        <v>89</v>
      </c>
      <c r="B1925" t="s">
        <v>90</v>
      </c>
      <c r="C1925" t="str">
        <f>LOOKUP(A1925,'DATA SHEET'!$A$2:$A$253,'DATA SHEET'!$E$2:$E$253)</f>
        <v>20227888</v>
      </c>
      <c r="D1925">
        <f>LOOKUP(A1925,'DATA SHEET'!$A$2:$A$253,'DATA SHEET'!$G$2:$G$253)</f>
        <v>7.8000000000000007</v>
      </c>
      <c r="E1925" t="str">
        <f>LOOKUP($A1925,'DATA SHEET'!$A$2:$A$253,'DATA SHEET'!$H$2:$H$253)</f>
        <v>43.182620</v>
      </c>
      <c r="F1925" t="str">
        <f>LOOKUP($A1925,'DATA SHEET'!$A$2:$A$253,'DATA SHEET'!$I$2:$I$253)</f>
        <v xml:space="preserve"> -79.245815</v>
      </c>
      <c r="G1925">
        <f>LOOKUP($A1925,'DATA SHEET'!$A$2:$A$253,'DATA SHEET'!$J$2:$J$253)</f>
        <v>18</v>
      </c>
      <c r="H1925" t="str">
        <f>LOOKUP($A1925,'DATA SHEET'!$A$2:$A$253,'DATA SHEET'!$K$2:$K$253)</f>
        <v>Sunny</v>
      </c>
      <c r="I1925" t="str">
        <f>LOOKUP($A1925,'DATA SHEET'!$A$2:$A$253,'DATA SHEET'!$T$2:$T$253)</f>
        <v>SMALL</v>
      </c>
      <c r="J1925" t="str">
        <f>LOOKUP($A1925,'DATA SHEET'!$A$2:$A$253,'DATA SHEET'!$R$2:$R$253)</f>
        <v>YES</v>
      </c>
      <c r="K1925" t="str">
        <f>LOOKUP($A1925,'DATA SHEET'!$A$2:$A$253,'DATA SHEET'!$O$2:$O$253)</f>
        <v>Green Area</v>
      </c>
      <c r="L1925" t="s">
        <v>22</v>
      </c>
      <c r="M1925">
        <v>0.25005459525329699</v>
      </c>
      <c r="N1925" t="s">
        <v>19</v>
      </c>
      <c r="O1925">
        <v>2.4990000000000001</v>
      </c>
    </row>
    <row r="1926" spans="1:15" x14ac:dyDescent="0.25">
      <c r="A1926" s="1" t="s">
        <v>89</v>
      </c>
      <c r="B1926" t="s">
        <v>90</v>
      </c>
      <c r="C1926" t="str">
        <f>LOOKUP(A1926,'DATA SHEET'!$A$2:$A$253,'DATA SHEET'!$E$2:$E$253)</f>
        <v>20227888</v>
      </c>
      <c r="D1926">
        <f>LOOKUP(A1926,'DATA SHEET'!$A$2:$A$253,'DATA SHEET'!$G$2:$G$253)</f>
        <v>7.8000000000000007</v>
      </c>
      <c r="E1926" t="str">
        <f>LOOKUP($A1926,'DATA SHEET'!$A$2:$A$253,'DATA SHEET'!$H$2:$H$253)</f>
        <v>43.182620</v>
      </c>
      <c r="F1926" t="str">
        <f>LOOKUP($A1926,'DATA SHEET'!$A$2:$A$253,'DATA SHEET'!$I$2:$I$253)</f>
        <v xml:space="preserve"> -79.245815</v>
      </c>
      <c r="G1926">
        <f>LOOKUP($A1926,'DATA SHEET'!$A$2:$A$253,'DATA SHEET'!$J$2:$J$253)</f>
        <v>18</v>
      </c>
      <c r="H1926" t="str">
        <f>LOOKUP($A1926,'DATA SHEET'!$A$2:$A$253,'DATA SHEET'!$K$2:$K$253)</f>
        <v>Sunny</v>
      </c>
      <c r="I1926" t="str">
        <f>LOOKUP($A1926,'DATA SHEET'!$A$2:$A$253,'DATA SHEET'!$T$2:$T$253)</f>
        <v>SMALL</v>
      </c>
      <c r="J1926" t="str">
        <f>LOOKUP($A1926,'DATA SHEET'!$A$2:$A$253,'DATA SHEET'!$R$2:$R$253)</f>
        <v>YES</v>
      </c>
      <c r="K1926" t="str">
        <f>LOOKUP($A1926,'DATA SHEET'!$A$2:$A$253,'DATA SHEET'!$O$2:$O$253)</f>
        <v>Green Area</v>
      </c>
      <c r="L1926" t="s">
        <v>22</v>
      </c>
      <c r="M1926">
        <v>0.25005459525329699</v>
      </c>
      <c r="N1926" t="s">
        <v>19</v>
      </c>
      <c r="O1926">
        <v>0.748</v>
      </c>
    </row>
    <row r="1927" spans="1:15" x14ac:dyDescent="0.25">
      <c r="A1927" s="1" t="s">
        <v>89</v>
      </c>
      <c r="B1927" t="s">
        <v>90</v>
      </c>
      <c r="C1927" t="str">
        <f>LOOKUP(A1927,'DATA SHEET'!$A$2:$A$253,'DATA SHEET'!$E$2:$E$253)</f>
        <v>20227888</v>
      </c>
      <c r="D1927">
        <f>LOOKUP(A1927,'DATA SHEET'!$A$2:$A$253,'DATA SHEET'!$G$2:$G$253)</f>
        <v>7.8000000000000007</v>
      </c>
      <c r="E1927" t="str">
        <f>LOOKUP($A1927,'DATA SHEET'!$A$2:$A$253,'DATA SHEET'!$H$2:$H$253)</f>
        <v>43.182620</v>
      </c>
      <c r="F1927" t="str">
        <f>LOOKUP($A1927,'DATA SHEET'!$A$2:$A$253,'DATA SHEET'!$I$2:$I$253)</f>
        <v xml:space="preserve"> -79.245815</v>
      </c>
      <c r="G1927">
        <f>LOOKUP($A1927,'DATA SHEET'!$A$2:$A$253,'DATA SHEET'!$J$2:$J$253)</f>
        <v>18</v>
      </c>
      <c r="H1927" t="str">
        <f>LOOKUP($A1927,'DATA SHEET'!$A$2:$A$253,'DATA SHEET'!$K$2:$K$253)</f>
        <v>Sunny</v>
      </c>
      <c r="I1927" t="str">
        <f>LOOKUP($A1927,'DATA SHEET'!$A$2:$A$253,'DATA SHEET'!$T$2:$T$253)</f>
        <v>SMALL</v>
      </c>
      <c r="J1927" t="str">
        <f>LOOKUP($A1927,'DATA SHEET'!$A$2:$A$253,'DATA SHEET'!$R$2:$R$253)</f>
        <v>YES</v>
      </c>
      <c r="K1927" t="str">
        <f>LOOKUP($A1927,'DATA SHEET'!$A$2:$A$253,'DATA SHEET'!$O$2:$O$253)</f>
        <v>Green Area</v>
      </c>
      <c r="L1927" t="s">
        <v>22</v>
      </c>
      <c r="M1927">
        <v>0.25005459525329699</v>
      </c>
      <c r="N1927" t="s">
        <v>19</v>
      </c>
      <c r="O1927">
        <v>0.24099999999999999</v>
      </c>
    </row>
    <row r="1928" spans="1:15" x14ac:dyDescent="0.25">
      <c r="A1928" s="1" t="s">
        <v>89</v>
      </c>
      <c r="B1928" t="s">
        <v>90</v>
      </c>
      <c r="C1928" t="str">
        <f>LOOKUP(A1928,'DATA SHEET'!$A$2:$A$253,'DATA SHEET'!$E$2:$E$253)</f>
        <v>20227888</v>
      </c>
      <c r="D1928">
        <f>LOOKUP(A1928,'DATA SHEET'!$A$2:$A$253,'DATA SHEET'!$G$2:$G$253)</f>
        <v>7.8000000000000007</v>
      </c>
      <c r="E1928" t="str">
        <f>LOOKUP($A1928,'DATA SHEET'!$A$2:$A$253,'DATA SHEET'!$H$2:$H$253)</f>
        <v>43.182620</v>
      </c>
      <c r="F1928" t="str">
        <f>LOOKUP($A1928,'DATA SHEET'!$A$2:$A$253,'DATA SHEET'!$I$2:$I$253)</f>
        <v xml:space="preserve"> -79.245815</v>
      </c>
      <c r="G1928">
        <f>LOOKUP($A1928,'DATA SHEET'!$A$2:$A$253,'DATA SHEET'!$J$2:$J$253)</f>
        <v>18</v>
      </c>
      <c r="H1928" t="str">
        <f>LOOKUP($A1928,'DATA SHEET'!$A$2:$A$253,'DATA SHEET'!$K$2:$K$253)</f>
        <v>Sunny</v>
      </c>
      <c r="I1928" t="str">
        <f>LOOKUP($A1928,'DATA SHEET'!$A$2:$A$253,'DATA SHEET'!$T$2:$T$253)</f>
        <v>SMALL</v>
      </c>
      <c r="J1928" t="str">
        <f>LOOKUP($A1928,'DATA SHEET'!$A$2:$A$253,'DATA SHEET'!$R$2:$R$253)</f>
        <v>YES</v>
      </c>
      <c r="K1928" t="str">
        <f>LOOKUP($A1928,'DATA SHEET'!$A$2:$A$253,'DATA SHEET'!$O$2:$O$253)</f>
        <v>Green Area</v>
      </c>
      <c r="L1928" t="s">
        <v>22</v>
      </c>
      <c r="M1928">
        <v>0.25005459525329699</v>
      </c>
      <c r="N1928" t="s">
        <v>19</v>
      </c>
      <c r="O1928">
        <v>0.749</v>
      </c>
    </row>
    <row r="1929" spans="1:15" x14ac:dyDescent="0.25">
      <c r="A1929" s="1" t="s">
        <v>94</v>
      </c>
      <c r="B1929" t="s">
        <v>95</v>
      </c>
      <c r="C1929" t="str">
        <f>LOOKUP(A1929,'DATA SHEET'!$A$2:$A$253,'DATA SHEET'!$E$2:$E$253)</f>
        <v>20227888</v>
      </c>
      <c r="D1929">
        <f>LOOKUP(A1929,'DATA SHEET'!$A$2:$A$253,'DATA SHEET'!$G$2:$G$253)</f>
        <v>8.3833333333333329</v>
      </c>
      <c r="E1929" t="str">
        <f>LOOKUP($A1929,'DATA SHEET'!$A$2:$A$253,'DATA SHEET'!$H$2:$H$253)</f>
        <v>43.178580</v>
      </c>
      <c r="F1929" t="str">
        <f>LOOKUP($A1929,'DATA SHEET'!$A$2:$A$253,'DATA SHEET'!$I$2:$I$253)</f>
        <v xml:space="preserve"> -79.239173</v>
      </c>
      <c r="G1929">
        <f>LOOKUP($A1929,'DATA SHEET'!$A$2:$A$253,'DATA SHEET'!$J$2:$J$253)</f>
        <v>18</v>
      </c>
      <c r="H1929" t="str">
        <f>LOOKUP($A1929,'DATA SHEET'!$A$2:$A$253,'DATA SHEET'!$K$2:$K$253)</f>
        <v>Sunny</v>
      </c>
      <c r="I1929" t="str">
        <f>LOOKUP($A1929,'DATA SHEET'!$A$2:$A$253,'DATA SHEET'!$T$2:$T$253)</f>
        <v>SMALL</v>
      </c>
      <c r="J1929" t="str">
        <f>LOOKUP($A1929,'DATA SHEET'!$A$2:$A$253,'DATA SHEET'!$R$2:$R$253)</f>
        <v>NO</v>
      </c>
      <c r="K1929" t="str">
        <f>LOOKUP($A1929,'DATA SHEET'!$A$2:$A$253,'DATA SHEET'!$O$2:$O$253)</f>
        <v>Green Area</v>
      </c>
      <c r="L1929" t="s">
        <v>22</v>
      </c>
      <c r="M1929">
        <v>0</v>
      </c>
      <c r="N1929" t="s">
        <v>18</v>
      </c>
      <c r="O1929">
        <v>3.4020000000000001</v>
      </c>
    </row>
    <row r="1930" spans="1:15" x14ac:dyDescent="0.25">
      <c r="A1930" s="1" t="s">
        <v>94</v>
      </c>
      <c r="B1930" t="s">
        <v>95</v>
      </c>
      <c r="C1930" t="str">
        <f>LOOKUP(A1930,'DATA SHEET'!$A$2:$A$253,'DATA SHEET'!$E$2:$E$253)</f>
        <v>20227888</v>
      </c>
      <c r="D1930">
        <f>LOOKUP(A1930,'DATA SHEET'!$A$2:$A$253,'DATA SHEET'!$G$2:$G$253)</f>
        <v>8.3833333333333329</v>
      </c>
      <c r="E1930" t="str">
        <f>LOOKUP($A1930,'DATA SHEET'!$A$2:$A$253,'DATA SHEET'!$H$2:$H$253)</f>
        <v>43.178580</v>
      </c>
      <c r="F1930" t="str">
        <f>LOOKUP($A1930,'DATA SHEET'!$A$2:$A$253,'DATA SHEET'!$I$2:$I$253)</f>
        <v xml:space="preserve"> -79.239173</v>
      </c>
      <c r="G1930">
        <f>LOOKUP($A1930,'DATA SHEET'!$A$2:$A$253,'DATA SHEET'!$J$2:$J$253)</f>
        <v>18</v>
      </c>
      <c r="H1930" t="str">
        <f>LOOKUP($A1930,'DATA SHEET'!$A$2:$A$253,'DATA SHEET'!$K$2:$K$253)</f>
        <v>Sunny</v>
      </c>
      <c r="I1930" t="str">
        <f>LOOKUP($A1930,'DATA SHEET'!$A$2:$A$253,'DATA SHEET'!$T$2:$T$253)</f>
        <v>SMALL</v>
      </c>
      <c r="J1930" t="str">
        <f>LOOKUP($A1930,'DATA SHEET'!$A$2:$A$253,'DATA SHEET'!$R$2:$R$253)</f>
        <v>NO</v>
      </c>
      <c r="K1930" t="str">
        <f>LOOKUP($A1930,'DATA SHEET'!$A$2:$A$253,'DATA SHEET'!$O$2:$O$253)</f>
        <v>Green Area</v>
      </c>
      <c r="L1930" t="s">
        <v>22</v>
      </c>
      <c r="M1930">
        <v>0</v>
      </c>
      <c r="N1930" t="s">
        <v>18</v>
      </c>
      <c r="O1930">
        <v>0.498</v>
      </c>
    </row>
    <row r="1931" spans="1:15" x14ac:dyDescent="0.25">
      <c r="A1931" s="1" t="s">
        <v>94</v>
      </c>
      <c r="B1931" t="s">
        <v>95</v>
      </c>
      <c r="C1931" t="str">
        <f>LOOKUP(A1931,'DATA SHEET'!$A$2:$A$253,'DATA SHEET'!$E$2:$E$253)</f>
        <v>20227888</v>
      </c>
      <c r="D1931">
        <f>LOOKUP(A1931,'DATA SHEET'!$A$2:$A$253,'DATA SHEET'!$G$2:$G$253)</f>
        <v>8.3833333333333329</v>
      </c>
      <c r="E1931" t="str">
        <f>LOOKUP($A1931,'DATA SHEET'!$A$2:$A$253,'DATA SHEET'!$H$2:$H$253)</f>
        <v>43.178580</v>
      </c>
      <c r="F1931" t="str">
        <f>LOOKUP($A1931,'DATA SHEET'!$A$2:$A$253,'DATA SHEET'!$I$2:$I$253)</f>
        <v xml:space="preserve"> -79.239173</v>
      </c>
      <c r="G1931">
        <f>LOOKUP($A1931,'DATA SHEET'!$A$2:$A$253,'DATA SHEET'!$J$2:$J$253)</f>
        <v>18</v>
      </c>
      <c r="H1931" t="str">
        <f>LOOKUP($A1931,'DATA SHEET'!$A$2:$A$253,'DATA SHEET'!$K$2:$K$253)</f>
        <v>Sunny</v>
      </c>
      <c r="I1931" t="str">
        <f>LOOKUP($A1931,'DATA SHEET'!$A$2:$A$253,'DATA SHEET'!$T$2:$T$253)</f>
        <v>SMALL</v>
      </c>
      <c r="J1931" t="str">
        <f>LOOKUP($A1931,'DATA SHEET'!$A$2:$A$253,'DATA SHEET'!$R$2:$R$253)</f>
        <v>NO</v>
      </c>
      <c r="K1931" t="str">
        <f>LOOKUP($A1931,'DATA SHEET'!$A$2:$A$253,'DATA SHEET'!$O$2:$O$253)</f>
        <v>Green Area</v>
      </c>
      <c r="L1931" t="s">
        <v>22</v>
      </c>
      <c r="M1931">
        <v>0</v>
      </c>
      <c r="N1931" t="s">
        <v>18</v>
      </c>
      <c r="O1931">
        <v>1.248</v>
      </c>
    </row>
    <row r="1932" spans="1:15" x14ac:dyDescent="0.25">
      <c r="A1932" s="1" t="s">
        <v>94</v>
      </c>
      <c r="B1932" t="s">
        <v>95</v>
      </c>
      <c r="C1932" t="str">
        <f>LOOKUP(A1932,'DATA SHEET'!$A$2:$A$253,'DATA SHEET'!$E$2:$E$253)</f>
        <v>20227888</v>
      </c>
      <c r="D1932">
        <f>LOOKUP(A1932,'DATA SHEET'!$A$2:$A$253,'DATA SHEET'!$G$2:$G$253)</f>
        <v>8.3833333333333329</v>
      </c>
      <c r="E1932" t="str">
        <f>LOOKUP($A1932,'DATA SHEET'!$A$2:$A$253,'DATA SHEET'!$H$2:$H$253)</f>
        <v>43.178580</v>
      </c>
      <c r="F1932" t="str">
        <f>LOOKUP($A1932,'DATA SHEET'!$A$2:$A$253,'DATA SHEET'!$I$2:$I$253)</f>
        <v xml:space="preserve"> -79.239173</v>
      </c>
      <c r="G1932">
        <f>LOOKUP($A1932,'DATA SHEET'!$A$2:$A$253,'DATA SHEET'!$J$2:$J$253)</f>
        <v>18</v>
      </c>
      <c r="H1932" t="str">
        <f>LOOKUP($A1932,'DATA SHEET'!$A$2:$A$253,'DATA SHEET'!$K$2:$K$253)</f>
        <v>Sunny</v>
      </c>
      <c r="I1932" t="str">
        <f>LOOKUP($A1932,'DATA SHEET'!$A$2:$A$253,'DATA SHEET'!$T$2:$T$253)</f>
        <v>SMALL</v>
      </c>
      <c r="J1932" t="str">
        <f>LOOKUP($A1932,'DATA SHEET'!$A$2:$A$253,'DATA SHEET'!$R$2:$R$253)</f>
        <v>NO</v>
      </c>
      <c r="K1932" t="str">
        <f>LOOKUP($A1932,'DATA SHEET'!$A$2:$A$253,'DATA SHEET'!$O$2:$O$253)</f>
        <v>Green Area</v>
      </c>
      <c r="L1932" t="s">
        <v>22</v>
      </c>
      <c r="M1932">
        <v>0</v>
      </c>
      <c r="N1932" t="s">
        <v>18</v>
      </c>
      <c r="O1932">
        <v>0.754</v>
      </c>
    </row>
    <row r="1933" spans="1:15" x14ac:dyDescent="0.25">
      <c r="A1933" s="1" t="s">
        <v>94</v>
      </c>
      <c r="B1933" t="s">
        <v>95</v>
      </c>
      <c r="C1933" t="str">
        <f>LOOKUP(A1933,'DATA SHEET'!$A$2:$A$253,'DATA SHEET'!$E$2:$E$253)</f>
        <v>20227888</v>
      </c>
      <c r="D1933">
        <f>LOOKUP(A1933,'DATA SHEET'!$A$2:$A$253,'DATA SHEET'!$G$2:$G$253)</f>
        <v>8.3833333333333329</v>
      </c>
      <c r="E1933" t="str">
        <f>LOOKUP($A1933,'DATA SHEET'!$A$2:$A$253,'DATA SHEET'!$H$2:$H$253)</f>
        <v>43.178580</v>
      </c>
      <c r="F1933" t="str">
        <f>LOOKUP($A1933,'DATA SHEET'!$A$2:$A$253,'DATA SHEET'!$I$2:$I$253)</f>
        <v xml:space="preserve"> -79.239173</v>
      </c>
      <c r="G1933">
        <f>LOOKUP($A1933,'DATA SHEET'!$A$2:$A$253,'DATA SHEET'!$J$2:$J$253)</f>
        <v>18</v>
      </c>
      <c r="H1933" t="str">
        <f>LOOKUP($A1933,'DATA SHEET'!$A$2:$A$253,'DATA SHEET'!$K$2:$K$253)</f>
        <v>Sunny</v>
      </c>
      <c r="I1933" t="str">
        <f>LOOKUP($A1933,'DATA SHEET'!$A$2:$A$253,'DATA SHEET'!$T$2:$T$253)</f>
        <v>SMALL</v>
      </c>
      <c r="J1933" t="str">
        <f>LOOKUP($A1933,'DATA SHEET'!$A$2:$A$253,'DATA SHEET'!$R$2:$R$253)</f>
        <v>NO</v>
      </c>
      <c r="K1933" t="str">
        <f>LOOKUP($A1933,'DATA SHEET'!$A$2:$A$253,'DATA SHEET'!$O$2:$O$253)</f>
        <v>Green Area</v>
      </c>
      <c r="L1933" t="s">
        <v>22</v>
      </c>
      <c r="M1933">
        <v>0</v>
      </c>
      <c r="N1933" t="s">
        <v>18</v>
      </c>
      <c r="O1933">
        <v>13.259</v>
      </c>
    </row>
    <row r="1934" spans="1:15" x14ac:dyDescent="0.25">
      <c r="A1934" s="1" t="s">
        <v>94</v>
      </c>
      <c r="B1934" t="s">
        <v>95</v>
      </c>
      <c r="C1934" t="str">
        <f>LOOKUP(A1934,'DATA SHEET'!$A$2:$A$253,'DATA SHEET'!$E$2:$E$253)</f>
        <v>20227888</v>
      </c>
      <c r="D1934">
        <f>LOOKUP(A1934,'DATA SHEET'!$A$2:$A$253,'DATA SHEET'!$G$2:$G$253)</f>
        <v>8.3833333333333329</v>
      </c>
      <c r="E1934" t="str">
        <f>LOOKUP($A1934,'DATA SHEET'!$A$2:$A$253,'DATA SHEET'!$H$2:$H$253)</f>
        <v>43.178580</v>
      </c>
      <c r="F1934" t="str">
        <f>LOOKUP($A1934,'DATA SHEET'!$A$2:$A$253,'DATA SHEET'!$I$2:$I$253)</f>
        <v xml:space="preserve"> -79.239173</v>
      </c>
      <c r="G1934">
        <f>LOOKUP($A1934,'DATA SHEET'!$A$2:$A$253,'DATA SHEET'!$J$2:$J$253)</f>
        <v>18</v>
      </c>
      <c r="H1934" t="str">
        <f>LOOKUP($A1934,'DATA SHEET'!$A$2:$A$253,'DATA SHEET'!$K$2:$K$253)</f>
        <v>Sunny</v>
      </c>
      <c r="I1934" t="str">
        <f>LOOKUP($A1934,'DATA SHEET'!$A$2:$A$253,'DATA SHEET'!$T$2:$T$253)</f>
        <v>SMALL</v>
      </c>
      <c r="J1934" t="str">
        <f>LOOKUP($A1934,'DATA SHEET'!$A$2:$A$253,'DATA SHEET'!$R$2:$R$253)</f>
        <v>NO</v>
      </c>
      <c r="K1934" t="str">
        <f>LOOKUP($A1934,'DATA SHEET'!$A$2:$A$253,'DATA SHEET'!$O$2:$O$253)</f>
        <v>Green Area</v>
      </c>
      <c r="L1934" t="s">
        <v>22</v>
      </c>
      <c r="M1934">
        <v>0</v>
      </c>
      <c r="N1934" t="s">
        <v>18</v>
      </c>
      <c r="O1934">
        <v>4.7569999999999997</v>
      </c>
    </row>
    <row r="1935" spans="1:15" x14ac:dyDescent="0.25">
      <c r="A1935" s="1" t="s">
        <v>94</v>
      </c>
      <c r="B1935" t="s">
        <v>95</v>
      </c>
      <c r="C1935" t="str">
        <f>LOOKUP(A1935,'DATA SHEET'!$A$2:$A$253,'DATA SHEET'!$E$2:$E$253)</f>
        <v>20227888</v>
      </c>
      <c r="D1935">
        <f>LOOKUP(A1935,'DATA SHEET'!$A$2:$A$253,'DATA SHEET'!$G$2:$G$253)</f>
        <v>8.3833333333333329</v>
      </c>
      <c r="E1935" t="str">
        <f>LOOKUP($A1935,'DATA SHEET'!$A$2:$A$253,'DATA SHEET'!$H$2:$H$253)</f>
        <v>43.178580</v>
      </c>
      <c r="F1935" t="str">
        <f>LOOKUP($A1935,'DATA SHEET'!$A$2:$A$253,'DATA SHEET'!$I$2:$I$253)</f>
        <v xml:space="preserve"> -79.239173</v>
      </c>
      <c r="G1935">
        <f>LOOKUP($A1935,'DATA SHEET'!$A$2:$A$253,'DATA SHEET'!$J$2:$J$253)</f>
        <v>18</v>
      </c>
      <c r="H1935" t="str">
        <f>LOOKUP($A1935,'DATA SHEET'!$A$2:$A$253,'DATA SHEET'!$K$2:$K$253)</f>
        <v>Sunny</v>
      </c>
      <c r="I1935" t="str">
        <f>LOOKUP($A1935,'DATA SHEET'!$A$2:$A$253,'DATA SHEET'!$T$2:$T$253)</f>
        <v>SMALL</v>
      </c>
      <c r="J1935" t="str">
        <f>LOOKUP($A1935,'DATA SHEET'!$A$2:$A$253,'DATA SHEET'!$R$2:$R$253)</f>
        <v>NO</v>
      </c>
      <c r="K1935" t="str">
        <f>LOOKUP($A1935,'DATA SHEET'!$A$2:$A$253,'DATA SHEET'!$O$2:$O$253)</f>
        <v>Green Area</v>
      </c>
      <c r="L1935" t="s">
        <v>22</v>
      </c>
      <c r="M1935">
        <v>0</v>
      </c>
      <c r="N1935" t="s">
        <v>18</v>
      </c>
      <c r="O1935">
        <v>3.5049999999999999</v>
      </c>
    </row>
    <row r="1936" spans="1:15" x14ac:dyDescent="0.25">
      <c r="A1936" s="1" t="s">
        <v>94</v>
      </c>
      <c r="B1936" t="s">
        <v>95</v>
      </c>
      <c r="C1936" t="str">
        <f>LOOKUP(A1936,'DATA SHEET'!$A$2:$A$253,'DATA SHEET'!$E$2:$E$253)</f>
        <v>20227888</v>
      </c>
      <c r="D1936">
        <f>LOOKUP(A1936,'DATA SHEET'!$A$2:$A$253,'DATA SHEET'!$G$2:$G$253)</f>
        <v>8.3833333333333329</v>
      </c>
      <c r="E1936" t="str">
        <f>LOOKUP($A1936,'DATA SHEET'!$A$2:$A$253,'DATA SHEET'!$H$2:$H$253)</f>
        <v>43.178580</v>
      </c>
      <c r="F1936" t="str">
        <f>LOOKUP($A1936,'DATA SHEET'!$A$2:$A$253,'DATA SHEET'!$I$2:$I$253)</f>
        <v xml:space="preserve"> -79.239173</v>
      </c>
      <c r="G1936">
        <f>LOOKUP($A1936,'DATA SHEET'!$A$2:$A$253,'DATA SHEET'!$J$2:$J$253)</f>
        <v>18</v>
      </c>
      <c r="H1936" t="str">
        <f>LOOKUP($A1936,'DATA SHEET'!$A$2:$A$253,'DATA SHEET'!$K$2:$K$253)</f>
        <v>Sunny</v>
      </c>
      <c r="I1936" t="str">
        <f>LOOKUP($A1936,'DATA SHEET'!$A$2:$A$253,'DATA SHEET'!$T$2:$T$253)</f>
        <v>SMALL</v>
      </c>
      <c r="J1936" t="str">
        <f>LOOKUP($A1936,'DATA SHEET'!$A$2:$A$253,'DATA SHEET'!$R$2:$R$253)</f>
        <v>NO</v>
      </c>
      <c r="K1936" t="str">
        <f>LOOKUP($A1936,'DATA SHEET'!$A$2:$A$253,'DATA SHEET'!$O$2:$O$253)</f>
        <v>Green Area</v>
      </c>
      <c r="L1936" t="s">
        <v>22</v>
      </c>
      <c r="M1936">
        <v>0</v>
      </c>
      <c r="N1936" t="s">
        <v>18</v>
      </c>
      <c r="O1936">
        <v>1.256</v>
      </c>
    </row>
    <row r="1937" spans="1:15" x14ac:dyDescent="0.25">
      <c r="A1937" s="1" t="s">
        <v>94</v>
      </c>
      <c r="B1937" t="s">
        <v>95</v>
      </c>
      <c r="C1937" t="str">
        <f>LOOKUP(A1937,'DATA SHEET'!$A$2:$A$253,'DATA SHEET'!$E$2:$E$253)</f>
        <v>20227888</v>
      </c>
      <c r="D1937">
        <f>LOOKUP(A1937,'DATA SHEET'!$A$2:$A$253,'DATA SHEET'!$G$2:$G$253)</f>
        <v>8.3833333333333329</v>
      </c>
      <c r="E1937" t="str">
        <f>LOOKUP($A1937,'DATA SHEET'!$A$2:$A$253,'DATA SHEET'!$H$2:$H$253)</f>
        <v>43.178580</v>
      </c>
      <c r="F1937" t="str">
        <f>LOOKUP($A1937,'DATA SHEET'!$A$2:$A$253,'DATA SHEET'!$I$2:$I$253)</f>
        <v xml:space="preserve"> -79.239173</v>
      </c>
      <c r="G1937">
        <f>LOOKUP($A1937,'DATA SHEET'!$A$2:$A$253,'DATA SHEET'!$J$2:$J$253)</f>
        <v>18</v>
      </c>
      <c r="H1937" t="str">
        <f>LOOKUP($A1937,'DATA SHEET'!$A$2:$A$253,'DATA SHEET'!$K$2:$K$253)</f>
        <v>Sunny</v>
      </c>
      <c r="I1937" t="str">
        <f>LOOKUP($A1937,'DATA SHEET'!$A$2:$A$253,'DATA SHEET'!$T$2:$T$253)</f>
        <v>SMALL</v>
      </c>
      <c r="J1937" t="str">
        <f>LOOKUP($A1937,'DATA SHEET'!$A$2:$A$253,'DATA SHEET'!$R$2:$R$253)</f>
        <v>NO</v>
      </c>
      <c r="K1937" t="str">
        <f>LOOKUP($A1937,'DATA SHEET'!$A$2:$A$253,'DATA SHEET'!$O$2:$O$253)</f>
        <v>Green Area</v>
      </c>
      <c r="L1937" t="s">
        <v>22</v>
      </c>
      <c r="M1937">
        <v>0</v>
      </c>
      <c r="N1937" t="s">
        <v>18</v>
      </c>
      <c r="O1937">
        <v>1.2390000000000001</v>
      </c>
    </row>
    <row r="1938" spans="1:15" x14ac:dyDescent="0.25">
      <c r="A1938" s="1" t="s">
        <v>94</v>
      </c>
      <c r="B1938" t="s">
        <v>95</v>
      </c>
      <c r="C1938" t="str">
        <f>LOOKUP(A1938,'DATA SHEET'!$A$2:$A$253,'DATA SHEET'!$E$2:$E$253)</f>
        <v>20227888</v>
      </c>
      <c r="D1938">
        <f>LOOKUP(A1938,'DATA SHEET'!$A$2:$A$253,'DATA SHEET'!$G$2:$G$253)</f>
        <v>8.3833333333333329</v>
      </c>
      <c r="E1938" t="str">
        <f>LOOKUP($A1938,'DATA SHEET'!$A$2:$A$253,'DATA SHEET'!$H$2:$H$253)</f>
        <v>43.178580</v>
      </c>
      <c r="F1938" t="str">
        <f>LOOKUP($A1938,'DATA SHEET'!$A$2:$A$253,'DATA SHEET'!$I$2:$I$253)</f>
        <v xml:space="preserve"> -79.239173</v>
      </c>
      <c r="G1938">
        <f>LOOKUP($A1938,'DATA SHEET'!$A$2:$A$253,'DATA SHEET'!$J$2:$J$253)</f>
        <v>18</v>
      </c>
      <c r="H1938" t="str">
        <f>LOOKUP($A1938,'DATA SHEET'!$A$2:$A$253,'DATA SHEET'!$K$2:$K$253)</f>
        <v>Sunny</v>
      </c>
      <c r="I1938" t="str">
        <f>LOOKUP($A1938,'DATA SHEET'!$A$2:$A$253,'DATA SHEET'!$T$2:$T$253)</f>
        <v>SMALL</v>
      </c>
      <c r="J1938" t="str">
        <f>LOOKUP($A1938,'DATA SHEET'!$A$2:$A$253,'DATA SHEET'!$R$2:$R$253)</f>
        <v>NO</v>
      </c>
      <c r="K1938" t="str">
        <f>LOOKUP($A1938,'DATA SHEET'!$A$2:$A$253,'DATA SHEET'!$O$2:$O$253)</f>
        <v>Green Area</v>
      </c>
      <c r="L1938" t="s">
        <v>22</v>
      </c>
      <c r="M1938">
        <v>0</v>
      </c>
      <c r="N1938" t="s">
        <v>18</v>
      </c>
      <c r="O1938">
        <v>11.499000000000001</v>
      </c>
    </row>
    <row r="1939" spans="1:15" x14ac:dyDescent="0.25">
      <c r="A1939" s="1" t="s">
        <v>94</v>
      </c>
      <c r="B1939" t="s">
        <v>95</v>
      </c>
      <c r="C1939" t="str">
        <f>LOOKUP(A1939,'DATA SHEET'!$A$2:$A$253,'DATA SHEET'!$E$2:$E$253)</f>
        <v>20227888</v>
      </c>
      <c r="D1939">
        <f>LOOKUP(A1939,'DATA SHEET'!$A$2:$A$253,'DATA SHEET'!$G$2:$G$253)</f>
        <v>8.3833333333333329</v>
      </c>
      <c r="E1939" t="str">
        <f>LOOKUP($A1939,'DATA SHEET'!$A$2:$A$253,'DATA SHEET'!$H$2:$H$253)</f>
        <v>43.178580</v>
      </c>
      <c r="F1939" t="str">
        <f>LOOKUP($A1939,'DATA SHEET'!$A$2:$A$253,'DATA SHEET'!$I$2:$I$253)</f>
        <v xml:space="preserve"> -79.239173</v>
      </c>
      <c r="G1939">
        <f>LOOKUP($A1939,'DATA SHEET'!$A$2:$A$253,'DATA SHEET'!$J$2:$J$253)</f>
        <v>18</v>
      </c>
      <c r="H1939" t="str">
        <f>LOOKUP($A1939,'DATA SHEET'!$A$2:$A$253,'DATA SHEET'!$K$2:$K$253)</f>
        <v>Sunny</v>
      </c>
      <c r="I1939" t="str">
        <f>LOOKUP($A1939,'DATA SHEET'!$A$2:$A$253,'DATA SHEET'!$T$2:$T$253)</f>
        <v>SMALL</v>
      </c>
      <c r="J1939" t="str">
        <f>LOOKUP($A1939,'DATA SHEET'!$A$2:$A$253,'DATA SHEET'!$R$2:$R$253)</f>
        <v>NO</v>
      </c>
      <c r="K1939" t="str">
        <f>LOOKUP($A1939,'DATA SHEET'!$A$2:$A$253,'DATA SHEET'!$O$2:$O$253)</f>
        <v>Green Area</v>
      </c>
      <c r="L1939" t="s">
        <v>22</v>
      </c>
      <c r="M1939">
        <v>0</v>
      </c>
      <c r="N1939" t="s">
        <v>18</v>
      </c>
      <c r="O1939">
        <v>4.5</v>
      </c>
    </row>
    <row r="1940" spans="1:15" x14ac:dyDescent="0.25">
      <c r="A1940" s="1" t="s">
        <v>94</v>
      </c>
      <c r="B1940" t="s">
        <v>95</v>
      </c>
      <c r="C1940" t="str">
        <f>LOOKUP(A1940,'DATA SHEET'!$A$2:$A$253,'DATA SHEET'!$E$2:$E$253)</f>
        <v>20227888</v>
      </c>
      <c r="D1940">
        <f>LOOKUP(A1940,'DATA SHEET'!$A$2:$A$253,'DATA SHEET'!$G$2:$G$253)</f>
        <v>8.3833333333333329</v>
      </c>
      <c r="E1940" t="str">
        <f>LOOKUP($A1940,'DATA SHEET'!$A$2:$A$253,'DATA SHEET'!$H$2:$H$253)</f>
        <v>43.178580</v>
      </c>
      <c r="F1940" t="str">
        <f>LOOKUP($A1940,'DATA SHEET'!$A$2:$A$253,'DATA SHEET'!$I$2:$I$253)</f>
        <v xml:space="preserve"> -79.239173</v>
      </c>
      <c r="G1940">
        <f>LOOKUP($A1940,'DATA SHEET'!$A$2:$A$253,'DATA SHEET'!$J$2:$J$253)</f>
        <v>18</v>
      </c>
      <c r="H1940" t="str">
        <f>LOOKUP($A1940,'DATA SHEET'!$A$2:$A$253,'DATA SHEET'!$K$2:$K$253)</f>
        <v>Sunny</v>
      </c>
      <c r="I1940" t="str">
        <f>LOOKUP($A1940,'DATA SHEET'!$A$2:$A$253,'DATA SHEET'!$T$2:$T$253)</f>
        <v>SMALL</v>
      </c>
      <c r="J1940" t="str">
        <f>LOOKUP($A1940,'DATA SHEET'!$A$2:$A$253,'DATA SHEET'!$R$2:$R$253)</f>
        <v>NO</v>
      </c>
      <c r="K1940" t="str">
        <f>LOOKUP($A1940,'DATA SHEET'!$A$2:$A$253,'DATA SHEET'!$O$2:$O$253)</f>
        <v>Green Area</v>
      </c>
      <c r="L1940" t="s">
        <v>22</v>
      </c>
      <c r="M1940">
        <v>0</v>
      </c>
      <c r="N1940" t="s">
        <v>18</v>
      </c>
      <c r="O1940">
        <v>1.5069999999999999</v>
      </c>
    </row>
    <row r="1941" spans="1:15" x14ac:dyDescent="0.25">
      <c r="A1941" s="1" t="s">
        <v>94</v>
      </c>
      <c r="B1941" t="s">
        <v>95</v>
      </c>
      <c r="C1941" t="str">
        <f>LOOKUP(A1941,'DATA SHEET'!$A$2:$A$253,'DATA SHEET'!$E$2:$E$253)</f>
        <v>20227888</v>
      </c>
      <c r="D1941">
        <f>LOOKUP(A1941,'DATA SHEET'!$A$2:$A$253,'DATA SHEET'!$G$2:$G$253)</f>
        <v>8.3833333333333329</v>
      </c>
      <c r="E1941" t="str">
        <f>LOOKUP($A1941,'DATA SHEET'!$A$2:$A$253,'DATA SHEET'!$H$2:$H$253)</f>
        <v>43.178580</v>
      </c>
      <c r="F1941" t="str">
        <f>LOOKUP($A1941,'DATA SHEET'!$A$2:$A$253,'DATA SHEET'!$I$2:$I$253)</f>
        <v xml:space="preserve"> -79.239173</v>
      </c>
      <c r="G1941">
        <f>LOOKUP($A1941,'DATA SHEET'!$A$2:$A$253,'DATA SHEET'!$J$2:$J$253)</f>
        <v>18</v>
      </c>
      <c r="H1941" t="str">
        <f>LOOKUP($A1941,'DATA SHEET'!$A$2:$A$253,'DATA SHEET'!$K$2:$K$253)</f>
        <v>Sunny</v>
      </c>
      <c r="I1941" t="str">
        <f>LOOKUP($A1941,'DATA SHEET'!$A$2:$A$253,'DATA SHEET'!$T$2:$T$253)</f>
        <v>SMALL</v>
      </c>
      <c r="J1941" t="str">
        <f>LOOKUP($A1941,'DATA SHEET'!$A$2:$A$253,'DATA SHEET'!$R$2:$R$253)</f>
        <v>NO</v>
      </c>
      <c r="K1941" t="str">
        <f>LOOKUP($A1941,'DATA SHEET'!$A$2:$A$253,'DATA SHEET'!$O$2:$O$253)</f>
        <v>Green Area</v>
      </c>
      <c r="L1941" t="s">
        <v>22</v>
      </c>
      <c r="M1941">
        <v>0</v>
      </c>
      <c r="N1941" t="s">
        <v>18</v>
      </c>
      <c r="O1941">
        <v>0.745</v>
      </c>
    </row>
    <row r="1942" spans="1:15" x14ac:dyDescent="0.25">
      <c r="A1942" s="1" t="s">
        <v>94</v>
      </c>
      <c r="B1942" t="s">
        <v>95</v>
      </c>
      <c r="C1942" t="str">
        <f>LOOKUP(A1942,'DATA SHEET'!$A$2:$A$253,'DATA SHEET'!$E$2:$E$253)</f>
        <v>20227888</v>
      </c>
      <c r="D1942">
        <f>LOOKUP(A1942,'DATA SHEET'!$A$2:$A$253,'DATA SHEET'!$G$2:$G$253)</f>
        <v>8.3833333333333329</v>
      </c>
      <c r="E1942" t="str">
        <f>LOOKUP($A1942,'DATA SHEET'!$A$2:$A$253,'DATA SHEET'!$H$2:$H$253)</f>
        <v>43.178580</v>
      </c>
      <c r="F1942" t="str">
        <f>LOOKUP($A1942,'DATA SHEET'!$A$2:$A$253,'DATA SHEET'!$I$2:$I$253)</f>
        <v xml:space="preserve"> -79.239173</v>
      </c>
      <c r="G1942">
        <f>LOOKUP($A1942,'DATA SHEET'!$A$2:$A$253,'DATA SHEET'!$J$2:$J$253)</f>
        <v>18</v>
      </c>
      <c r="H1942" t="str">
        <f>LOOKUP($A1942,'DATA SHEET'!$A$2:$A$253,'DATA SHEET'!$K$2:$K$253)</f>
        <v>Sunny</v>
      </c>
      <c r="I1942" t="str">
        <f>LOOKUP($A1942,'DATA SHEET'!$A$2:$A$253,'DATA SHEET'!$T$2:$T$253)</f>
        <v>SMALL</v>
      </c>
      <c r="J1942" t="str">
        <f>LOOKUP($A1942,'DATA SHEET'!$A$2:$A$253,'DATA SHEET'!$R$2:$R$253)</f>
        <v>NO</v>
      </c>
      <c r="K1942" t="str">
        <f>LOOKUP($A1942,'DATA SHEET'!$A$2:$A$253,'DATA SHEET'!$O$2:$O$253)</f>
        <v>Green Area</v>
      </c>
      <c r="L1942" t="s">
        <v>22</v>
      </c>
      <c r="M1942">
        <v>0</v>
      </c>
      <c r="N1942" t="s">
        <v>18</v>
      </c>
      <c r="O1942">
        <v>1.756</v>
      </c>
    </row>
    <row r="1943" spans="1:15" x14ac:dyDescent="0.25">
      <c r="A1943" s="1" t="s">
        <v>94</v>
      </c>
      <c r="B1943" t="s">
        <v>95</v>
      </c>
      <c r="C1943" t="str">
        <f>LOOKUP(A1943,'DATA SHEET'!$A$2:$A$253,'DATA SHEET'!$E$2:$E$253)</f>
        <v>20227888</v>
      </c>
      <c r="D1943">
        <f>LOOKUP(A1943,'DATA SHEET'!$A$2:$A$253,'DATA SHEET'!$G$2:$G$253)</f>
        <v>8.3833333333333329</v>
      </c>
      <c r="E1943" t="str">
        <f>LOOKUP($A1943,'DATA SHEET'!$A$2:$A$253,'DATA SHEET'!$H$2:$H$253)</f>
        <v>43.178580</v>
      </c>
      <c r="F1943" t="str">
        <f>LOOKUP($A1943,'DATA SHEET'!$A$2:$A$253,'DATA SHEET'!$I$2:$I$253)</f>
        <v xml:space="preserve"> -79.239173</v>
      </c>
      <c r="G1943">
        <f>LOOKUP($A1943,'DATA SHEET'!$A$2:$A$253,'DATA SHEET'!$J$2:$J$253)</f>
        <v>18</v>
      </c>
      <c r="H1943" t="str">
        <f>LOOKUP($A1943,'DATA SHEET'!$A$2:$A$253,'DATA SHEET'!$K$2:$K$253)</f>
        <v>Sunny</v>
      </c>
      <c r="I1943" t="str">
        <f>LOOKUP($A1943,'DATA SHEET'!$A$2:$A$253,'DATA SHEET'!$T$2:$T$253)</f>
        <v>SMALL</v>
      </c>
      <c r="J1943" t="str">
        <f>LOOKUP($A1943,'DATA SHEET'!$A$2:$A$253,'DATA SHEET'!$R$2:$R$253)</f>
        <v>NO</v>
      </c>
      <c r="K1943" t="str">
        <f>LOOKUP($A1943,'DATA SHEET'!$A$2:$A$253,'DATA SHEET'!$O$2:$O$253)</f>
        <v>Green Area</v>
      </c>
      <c r="L1943" t="s">
        <v>22</v>
      </c>
      <c r="M1943">
        <v>0</v>
      </c>
      <c r="N1943" t="s">
        <v>18</v>
      </c>
      <c r="O1943">
        <v>0.499</v>
      </c>
    </row>
    <row r="1944" spans="1:15" x14ac:dyDescent="0.25">
      <c r="A1944" s="1" t="s">
        <v>94</v>
      </c>
      <c r="B1944" t="s">
        <v>95</v>
      </c>
      <c r="C1944" t="str">
        <f>LOOKUP(A1944,'DATA SHEET'!$A$2:$A$253,'DATA SHEET'!$E$2:$E$253)</f>
        <v>20227888</v>
      </c>
      <c r="D1944">
        <f>LOOKUP(A1944,'DATA SHEET'!$A$2:$A$253,'DATA SHEET'!$G$2:$G$253)</f>
        <v>8.3833333333333329</v>
      </c>
      <c r="E1944" t="str">
        <f>LOOKUP($A1944,'DATA SHEET'!$A$2:$A$253,'DATA SHEET'!$H$2:$H$253)</f>
        <v>43.178580</v>
      </c>
      <c r="F1944" t="str">
        <f>LOOKUP($A1944,'DATA SHEET'!$A$2:$A$253,'DATA SHEET'!$I$2:$I$253)</f>
        <v xml:space="preserve"> -79.239173</v>
      </c>
      <c r="G1944">
        <f>LOOKUP($A1944,'DATA SHEET'!$A$2:$A$253,'DATA SHEET'!$J$2:$J$253)</f>
        <v>18</v>
      </c>
      <c r="H1944" t="str">
        <f>LOOKUP($A1944,'DATA SHEET'!$A$2:$A$253,'DATA SHEET'!$K$2:$K$253)</f>
        <v>Sunny</v>
      </c>
      <c r="I1944" t="str">
        <f>LOOKUP($A1944,'DATA SHEET'!$A$2:$A$253,'DATA SHEET'!$T$2:$T$253)</f>
        <v>SMALL</v>
      </c>
      <c r="J1944" t="str">
        <f>LOOKUP($A1944,'DATA SHEET'!$A$2:$A$253,'DATA SHEET'!$R$2:$R$253)</f>
        <v>NO</v>
      </c>
      <c r="K1944" t="str">
        <f>LOOKUP($A1944,'DATA SHEET'!$A$2:$A$253,'DATA SHEET'!$O$2:$O$253)</f>
        <v>Green Area</v>
      </c>
      <c r="L1944" t="s">
        <v>22</v>
      </c>
      <c r="M1944">
        <v>0</v>
      </c>
      <c r="N1944" t="s">
        <v>18</v>
      </c>
      <c r="O1944">
        <v>0.505</v>
      </c>
    </row>
    <row r="1945" spans="1:15" x14ac:dyDescent="0.25">
      <c r="A1945" s="1" t="s">
        <v>94</v>
      </c>
      <c r="B1945" t="s">
        <v>95</v>
      </c>
      <c r="C1945" t="str">
        <f>LOOKUP(A1945,'DATA SHEET'!$A$2:$A$253,'DATA SHEET'!$E$2:$E$253)</f>
        <v>20227888</v>
      </c>
      <c r="D1945">
        <f>LOOKUP(A1945,'DATA SHEET'!$A$2:$A$253,'DATA SHEET'!$G$2:$G$253)</f>
        <v>8.3833333333333329</v>
      </c>
      <c r="E1945" t="str">
        <f>LOOKUP($A1945,'DATA SHEET'!$A$2:$A$253,'DATA SHEET'!$H$2:$H$253)</f>
        <v>43.178580</v>
      </c>
      <c r="F1945" t="str">
        <f>LOOKUP($A1945,'DATA SHEET'!$A$2:$A$253,'DATA SHEET'!$I$2:$I$253)</f>
        <v xml:space="preserve"> -79.239173</v>
      </c>
      <c r="G1945">
        <f>LOOKUP($A1945,'DATA SHEET'!$A$2:$A$253,'DATA SHEET'!$J$2:$J$253)</f>
        <v>18</v>
      </c>
      <c r="H1945" t="str">
        <f>LOOKUP($A1945,'DATA SHEET'!$A$2:$A$253,'DATA SHEET'!$K$2:$K$253)</f>
        <v>Sunny</v>
      </c>
      <c r="I1945" t="str">
        <f>LOOKUP($A1945,'DATA SHEET'!$A$2:$A$253,'DATA SHEET'!$T$2:$T$253)</f>
        <v>SMALL</v>
      </c>
      <c r="J1945" t="str">
        <f>LOOKUP($A1945,'DATA SHEET'!$A$2:$A$253,'DATA SHEET'!$R$2:$R$253)</f>
        <v>NO</v>
      </c>
      <c r="K1945" t="str">
        <f>LOOKUP($A1945,'DATA SHEET'!$A$2:$A$253,'DATA SHEET'!$O$2:$O$253)</f>
        <v>Green Area</v>
      </c>
      <c r="L1945" t="s">
        <v>22</v>
      </c>
      <c r="M1945">
        <v>0</v>
      </c>
      <c r="N1945" t="s">
        <v>18</v>
      </c>
      <c r="O1945">
        <v>0.745</v>
      </c>
    </row>
    <row r="1946" spans="1:15" x14ac:dyDescent="0.25">
      <c r="A1946" s="1" t="s">
        <v>94</v>
      </c>
      <c r="B1946" t="s">
        <v>95</v>
      </c>
      <c r="C1946" t="str">
        <f>LOOKUP(A1946,'DATA SHEET'!$A$2:$A$253,'DATA SHEET'!$E$2:$E$253)</f>
        <v>20227888</v>
      </c>
      <c r="D1946">
        <f>LOOKUP(A1946,'DATA SHEET'!$A$2:$A$253,'DATA SHEET'!$G$2:$G$253)</f>
        <v>8.3833333333333329</v>
      </c>
      <c r="E1946" t="str">
        <f>LOOKUP($A1946,'DATA SHEET'!$A$2:$A$253,'DATA SHEET'!$H$2:$H$253)</f>
        <v>43.178580</v>
      </c>
      <c r="F1946" t="str">
        <f>LOOKUP($A1946,'DATA SHEET'!$A$2:$A$253,'DATA SHEET'!$I$2:$I$253)</f>
        <v xml:space="preserve"> -79.239173</v>
      </c>
      <c r="G1946">
        <f>LOOKUP($A1946,'DATA SHEET'!$A$2:$A$253,'DATA SHEET'!$J$2:$J$253)</f>
        <v>18</v>
      </c>
      <c r="H1946" t="str">
        <f>LOOKUP($A1946,'DATA SHEET'!$A$2:$A$253,'DATA SHEET'!$K$2:$K$253)</f>
        <v>Sunny</v>
      </c>
      <c r="I1946" t="str">
        <f>LOOKUP($A1946,'DATA SHEET'!$A$2:$A$253,'DATA SHEET'!$T$2:$T$253)</f>
        <v>SMALL</v>
      </c>
      <c r="J1946" t="str">
        <f>LOOKUP($A1946,'DATA SHEET'!$A$2:$A$253,'DATA SHEET'!$R$2:$R$253)</f>
        <v>NO</v>
      </c>
      <c r="K1946" t="str">
        <f>LOOKUP($A1946,'DATA SHEET'!$A$2:$A$253,'DATA SHEET'!$O$2:$O$253)</f>
        <v>Green Area</v>
      </c>
      <c r="L1946" t="s">
        <v>22</v>
      </c>
      <c r="M1946">
        <v>0</v>
      </c>
      <c r="N1946" t="s">
        <v>16</v>
      </c>
      <c r="O1946">
        <v>0.748</v>
      </c>
    </row>
    <row r="1947" spans="1:15" x14ac:dyDescent="0.25">
      <c r="A1947" s="1" t="s">
        <v>94</v>
      </c>
      <c r="B1947" t="s">
        <v>95</v>
      </c>
      <c r="C1947" t="str">
        <f>LOOKUP(A1947,'DATA SHEET'!$A$2:$A$253,'DATA SHEET'!$E$2:$E$253)</f>
        <v>20227888</v>
      </c>
      <c r="D1947">
        <f>LOOKUP(A1947,'DATA SHEET'!$A$2:$A$253,'DATA SHEET'!$G$2:$G$253)</f>
        <v>8.3833333333333329</v>
      </c>
      <c r="E1947" t="str">
        <f>LOOKUP($A1947,'DATA SHEET'!$A$2:$A$253,'DATA SHEET'!$H$2:$H$253)</f>
        <v>43.178580</v>
      </c>
      <c r="F1947" t="str">
        <f>LOOKUP($A1947,'DATA SHEET'!$A$2:$A$253,'DATA SHEET'!$I$2:$I$253)</f>
        <v xml:space="preserve"> -79.239173</v>
      </c>
      <c r="G1947">
        <f>LOOKUP($A1947,'DATA SHEET'!$A$2:$A$253,'DATA SHEET'!$J$2:$J$253)</f>
        <v>18</v>
      </c>
      <c r="H1947" t="str">
        <f>LOOKUP($A1947,'DATA SHEET'!$A$2:$A$253,'DATA SHEET'!$K$2:$K$253)</f>
        <v>Sunny</v>
      </c>
      <c r="I1947" t="str">
        <f>LOOKUP($A1947,'DATA SHEET'!$A$2:$A$253,'DATA SHEET'!$T$2:$T$253)</f>
        <v>SMALL</v>
      </c>
      <c r="J1947" t="str">
        <f>LOOKUP($A1947,'DATA SHEET'!$A$2:$A$253,'DATA SHEET'!$R$2:$R$253)</f>
        <v>NO</v>
      </c>
      <c r="K1947" t="str">
        <f>LOOKUP($A1947,'DATA SHEET'!$A$2:$A$253,'DATA SHEET'!$O$2:$O$253)</f>
        <v>Green Area</v>
      </c>
      <c r="L1947" t="s">
        <v>22</v>
      </c>
      <c r="M1947">
        <v>0</v>
      </c>
      <c r="N1947" t="s">
        <v>16</v>
      </c>
      <c r="O1947">
        <v>1.232</v>
      </c>
    </row>
    <row r="1948" spans="1:15" x14ac:dyDescent="0.25">
      <c r="A1948" s="1" t="s">
        <v>94</v>
      </c>
      <c r="B1948" t="s">
        <v>95</v>
      </c>
      <c r="C1948" t="str">
        <f>LOOKUP(A1948,'DATA SHEET'!$A$2:$A$253,'DATA SHEET'!$E$2:$E$253)</f>
        <v>20227888</v>
      </c>
      <c r="D1948">
        <f>LOOKUP(A1948,'DATA SHEET'!$A$2:$A$253,'DATA SHEET'!$G$2:$G$253)</f>
        <v>8.3833333333333329</v>
      </c>
      <c r="E1948" t="str">
        <f>LOOKUP($A1948,'DATA SHEET'!$A$2:$A$253,'DATA SHEET'!$H$2:$H$253)</f>
        <v>43.178580</v>
      </c>
      <c r="F1948" t="str">
        <f>LOOKUP($A1948,'DATA SHEET'!$A$2:$A$253,'DATA SHEET'!$I$2:$I$253)</f>
        <v xml:space="preserve"> -79.239173</v>
      </c>
      <c r="G1948">
        <f>LOOKUP($A1948,'DATA SHEET'!$A$2:$A$253,'DATA SHEET'!$J$2:$J$253)</f>
        <v>18</v>
      </c>
      <c r="H1948" t="str">
        <f>LOOKUP($A1948,'DATA SHEET'!$A$2:$A$253,'DATA SHEET'!$K$2:$K$253)</f>
        <v>Sunny</v>
      </c>
      <c r="I1948" t="str">
        <f>LOOKUP($A1948,'DATA SHEET'!$A$2:$A$253,'DATA SHEET'!$T$2:$T$253)</f>
        <v>SMALL</v>
      </c>
      <c r="J1948" t="str">
        <f>LOOKUP($A1948,'DATA SHEET'!$A$2:$A$253,'DATA SHEET'!$R$2:$R$253)</f>
        <v>NO</v>
      </c>
      <c r="K1948" t="str">
        <f>LOOKUP($A1948,'DATA SHEET'!$A$2:$A$253,'DATA SHEET'!$O$2:$O$253)</f>
        <v>Green Area</v>
      </c>
      <c r="L1948" t="s">
        <v>22</v>
      </c>
      <c r="M1948">
        <v>0</v>
      </c>
      <c r="N1948" t="s">
        <v>16</v>
      </c>
      <c r="O1948">
        <v>0.5</v>
      </c>
    </row>
    <row r="1949" spans="1:15" x14ac:dyDescent="0.25">
      <c r="A1949" s="1" t="s">
        <v>94</v>
      </c>
      <c r="B1949" t="s">
        <v>95</v>
      </c>
      <c r="C1949" t="str">
        <f>LOOKUP(A1949,'DATA SHEET'!$A$2:$A$253,'DATA SHEET'!$E$2:$E$253)</f>
        <v>20227888</v>
      </c>
      <c r="D1949">
        <f>LOOKUP(A1949,'DATA SHEET'!$A$2:$A$253,'DATA SHEET'!$G$2:$G$253)</f>
        <v>8.3833333333333329</v>
      </c>
      <c r="E1949" t="str">
        <f>LOOKUP($A1949,'DATA SHEET'!$A$2:$A$253,'DATA SHEET'!$H$2:$H$253)</f>
        <v>43.178580</v>
      </c>
      <c r="F1949" t="str">
        <f>LOOKUP($A1949,'DATA SHEET'!$A$2:$A$253,'DATA SHEET'!$I$2:$I$253)</f>
        <v xml:space="preserve"> -79.239173</v>
      </c>
      <c r="G1949">
        <f>LOOKUP($A1949,'DATA SHEET'!$A$2:$A$253,'DATA SHEET'!$J$2:$J$253)</f>
        <v>18</v>
      </c>
      <c r="H1949" t="str">
        <f>LOOKUP($A1949,'DATA SHEET'!$A$2:$A$253,'DATA SHEET'!$K$2:$K$253)</f>
        <v>Sunny</v>
      </c>
      <c r="I1949" t="str">
        <f>LOOKUP($A1949,'DATA SHEET'!$A$2:$A$253,'DATA SHEET'!$T$2:$T$253)</f>
        <v>SMALL</v>
      </c>
      <c r="J1949" t="str">
        <f>LOOKUP($A1949,'DATA SHEET'!$A$2:$A$253,'DATA SHEET'!$R$2:$R$253)</f>
        <v>NO</v>
      </c>
      <c r="K1949" t="str">
        <f>LOOKUP($A1949,'DATA SHEET'!$A$2:$A$253,'DATA SHEET'!$O$2:$O$253)</f>
        <v>Green Area</v>
      </c>
      <c r="L1949" t="s">
        <v>22</v>
      </c>
      <c r="M1949">
        <v>0</v>
      </c>
      <c r="N1949" t="s">
        <v>16</v>
      </c>
      <c r="O1949">
        <v>1.498</v>
      </c>
    </row>
    <row r="1950" spans="1:15" x14ac:dyDescent="0.25">
      <c r="A1950" s="1" t="s">
        <v>94</v>
      </c>
      <c r="B1950" t="s">
        <v>95</v>
      </c>
      <c r="C1950" t="str">
        <f>LOOKUP(A1950,'DATA SHEET'!$A$2:$A$253,'DATA SHEET'!$E$2:$E$253)</f>
        <v>20227888</v>
      </c>
      <c r="D1950">
        <f>LOOKUP(A1950,'DATA SHEET'!$A$2:$A$253,'DATA SHEET'!$G$2:$G$253)</f>
        <v>8.3833333333333329</v>
      </c>
      <c r="E1950" t="str">
        <f>LOOKUP($A1950,'DATA SHEET'!$A$2:$A$253,'DATA SHEET'!$H$2:$H$253)</f>
        <v>43.178580</v>
      </c>
      <c r="F1950" t="str">
        <f>LOOKUP($A1950,'DATA SHEET'!$A$2:$A$253,'DATA SHEET'!$I$2:$I$253)</f>
        <v xml:space="preserve"> -79.239173</v>
      </c>
      <c r="G1950">
        <f>LOOKUP($A1950,'DATA SHEET'!$A$2:$A$253,'DATA SHEET'!$J$2:$J$253)</f>
        <v>18</v>
      </c>
      <c r="H1950" t="str">
        <f>LOOKUP($A1950,'DATA SHEET'!$A$2:$A$253,'DATA SHEET'!$K$2:$K$253)</f>
        <v>Sunny</v>
      </c>
      <c r="I1950" t="str">
        <f>LOOKUP($A1950,'DATA SHEET'!$A$2:$A$253,'DATA SHEET'!$T$2:$T$253)</f>
        <v>SMALL</v>
      </c>
      <c r="J1950" t="str">
        <f>LOOKUP($A1950,'DATA SHEET'!$A$2:$A$253,'DATA SHEET'!$R$2:$R$253)</f>
        <v>NO</v>
      </c>
      <c r="K1950" t="str">
        <f>LOOKUP($A1950,'DATA SHEET'!$A$2:$A$253,'DATA SHEET'!$O$2:$O$253)</f>
        <v>Green Area</v>
      </c>
      <c r="L1950" t="s">
        <v>22</v>
      </c>
      <c r="M1950">
        <v>0</v>
      </c>
      <c r="N1950" t="s">
        <v>16</v>
      </c>
      <c r="O1950">
        <v>1.506</v>
      </c>
    </row>
    <row r="1951" spans="1:15" x14ac:dyDescent="0.25">
      <c r="A1951" s="1" t="s">
        <v>94</v>
      </c>
      <c r="B1951" t="s">
        <v>95</v>
      </c>
      <c r="C1951" t="str">
        <f>LOOKUP(A1951,'DATA SHEET'!$A$2:$A$253,'DATA SHEET'!$E$2:$E$253)</f>
        <v>20227888</v>
      </c>
      <c r="D1951">
        <f>LOOKUP(A1951,'DATA SHEET'!$A$2:$A$253,'DATA SHEET'!$G$2:$G$253)</f>
        <v>8.3833333333333329</v>
      </c>
      <c r="E1951" t="str">
        <f>LOOKUP($A1951,'DATA SHEET'!$A$2:$A$253,'DATA SHEET'!$H$2:$H$253)</f>
        <v>43.178580</v>
      </c>
      <c r="F1951" t="str">
        <f>LOOKUP($A1951,'DATA SHEET'!$A$2:$A$253,'DATA SHEET'!$I$2:$I$253)</f>
        <v xml:space="preserve"> -79.239173</v>
      </c>
      <c r="G1951">
        <f>LOOKUP($A1951,'DATA SHEET'!$A$2:$A$253,'DATA SHEET'!$J$2:$J$253)</f>
        <v>18</v>
      </c>
      <c r="H1951" t="str">
        <f>LOOKUP($A1951,'DATA SHEET'!$A$2:$A$253,'DATA SHEET'!$K$2:$K$253)</f>
        <v>Sunny</v>
      </c>
      <c r="I1951" t="str">
        <f>LOOKUP($A1951,'DATA SHEET'!$A$2:$A$253,'DATA SHEET'!$T$2:$T$253)</f>
        <v>SMALL</v>
      </c>
      <c r="J1951" t="str">
        <f>LOOKUP($A1951,'DATA SHEET'!$A$2:$A$253,'DATA SHEET'!$R$2:$R$253)</f>
        <v>NO</v>
      </c>
      <c r="K1951" t="str">
        <f>LOOKUP($A1951,'DATA SHEET'!$A$2:$A$253,'DATA SHEET'!$O$2:$O$253)</f>
        <v>Green Area</v>
      </c>
      <c r="L1951" t="s">
        <v>22</v>
      </c>
      <c r="M1951">
        <v>0</v>
      </c>
      <c r="N1951" t="s">
        <v>16</v>
      </c>
      <c r="O1951">
        <v>5.7350000000000003</v>
      </c>
    </row>
    <row r="1952" spans="1:15" x14ac:dyDescent="0.25">
      <c r="A1952" s="1" t="s">
        <v>94</v>
      </c>
      <c r="B1952" t="s">
        <v>95</v>
      </c>
      <c r="C1952" t="str">
        <f>LOOKUP(A1952,'DATA SHEET'!$A$2:$A$253,'DATA SHEET'!$E$2:$E$253)</f>
        <v>20227888</v>
      </c>
      <c r="D1952">
        <f>LOOKUP(A1952,'DATA SHEET'!$A$2:$A$253,'DATA SHEET'!$G$2:$G$253)</f>
        <v>8.3833333333333329</v>
      </c>
      <c r="E1952" t="str">
        <f>LOOKUP($A1952,'DATA SHEET'!$A$2:$A$253,'DATA SHEET'!$H$2:$H$253)</f>
        <v>43.178580</v>
      </c>
      <c r="F1952" t="str">
        <f>LOOKUP($A1952,'DATA SHEET'!$A$2:$A$253,'DATA SHEET'!$I$2:$I$253)</f>
        <v xml:space="preserve"> -79.239173</v>
      </c>
      <c r="G1952">
        <f>LOOKUP($A1952,'DATA SHEET'!$A$2:$A$253,'DATA SHEET'!$J$2:$J$253)</f>
        <v>18</v>
      </c>
      <c r="H1952" t="str">
        <f>LOOKUP($A1952,'DATA SHEET'!$A$2:$A$253,'DATA SHEET'!$K$2:$K$253)</f>
        <v>Sunny</v>
      </c>
      <c r="I1952" t="str">
        <f>LOOKUP($A1952,'DATA SHEET'!$A$2:$A$253,'DATA SHEET'!$T$2:$T$253)</f>
        <v>SMALL</v>
      </c>
      <c r="J1952" t="str">
        <f>LOOKUP($A1952,'DATA SHEET'!$A$2:$A$253,'DATA SHEET'!$R$2:$R$253)</f>
        <v>NO</v>
      </c>
      <c r="K1952" t="str">
        <f>LOOKUP($A1952,'DATA SHEET'!$A$2:$A$253,'DATA SHEET'!$O$2:$O$253)</f>
        <v>Green Area</v>
      </c>
      <c r="L1952" t="s">
        <v>22</v>
      </c>
      <c r="M1952">
        <v>0</v>
      </c>
      <c r="N1952" t="s">
        <v>16</v>
      </c>
      <c r="O1952">
        <v>0.5</v>
      </c>
    </row>
    <row r="1953" spans="1:15" x14ac:dyDescent="0.25">
      <c r="A1953" s="1" t="s">
        <v>94</v>
      </c>
      <c r="B1953" t="s">
        <v>95</v>
      </c>
      <c r="C1953" t="str">
        <f>LOOKUP(A1953,'DATA SHEET'!$A$2:$A$253,'DATA SHEET'!$E$2:$E$253)</f>
        <v>20227888</v>
      </c>
      <c r="D1953">
        <f>LOOKUP(A1953,'DATA SHEET'!$A$2:$A$253,'DATA SHEET'!$G$2:$G$253)</f>
        <v>8.3833333333333329</v>
      </c>
      <c r="E1953" t="str">
        <f>LOOKUP($A1953,'DATA SHEET'!$A$2:$A$253,'DATA SHEET'!$H$2:$H$253)</f>
        <v>43.178580</v>
      </c>
      <c r="F1953" t="str">
        <f>LOOKUP($A1953,'DATA SHEET'!$A$2:$A$253,'DATA SHEET'!$I$2:$I$253)</f>
        <v xml:space="preserve"> -79.239173</v>
      </c>
      <c r="G1953">
        <f>LOOKUP($A1953,'DATA SHEET'!$A$2:$A$253,'DATA SHEET'!$J$2:$J$253)</f>
        <v>18</v>
      </c>
      <c r="H1953" t="str">
        <f>LOOKUP($A1953,'DATA SHEET'!$A$2:$A$253,'DATA SHEET'!$K$2:$K$253)</f>
        <v>Sunny</v>
      </c>
      <c r="I1953" t="str">
        <f>LOOKUP($A1953,'DATA SHEET'!$A$2:$A$253,'DATA SHEET'!$T$2:$T$253)</f>
        <v>SMALL</v>
      </c>
      <c r="J1953" t="str">
        <f>LOOKUP($A1953,'DATA SHEET'!$A$2:$A$253,'DATA SHEET'!$R$2:$R$253)</f>
        <v>NO</v>
      </c>
      <c r="K1953" t="str">
        <f>LOOKUP($A1953,'DATA SHEET'!$A$2:$A$253,'DATA SHEET'!$O$2:$O$253)</f>
        <v>Green Area</v>
      </c>
      <c r="L1953" t="s">
        <v>22</v>
      </c>
      <c r="M1953">
        <v>0</v>
      </c>
      <c r="N1953" t="s">
        <v>16</v>
      </c>
      <c r="O1953">
        <v>2.2450000000000001</v>
      </c>
    </row>
    <row r="1954" spans="1:15" x14ac:dyDescent="0.25">
      <c r="A1954" s="1" t="s">
        <v>94</v>
      </c>
      <c r="B1954" t="s">
        <v>95</v>
      </c>
      <c r="C1954" t="str">
        <f>LOOKUP(A1954,'DATA SHEET'!$A$2:$A$253,'DATA SHEET'!$E$2:$E$253)</f>
        <v>20227888</v>
      </c>
      <c r="D1954">
        <f>LOOKUP(A1954,'DATA SHEET'!$A$2:$A$253,'DATA SHEET'!$G$2:$G$253)</f>
        <v>8.3833333333333329</v>
      </c>
      <c r="E1954" t="str">
        <f>LOOKUP($A1954,'DATA SHEET'!$A$2:$A$253,'DATA SHEET'!$H$2:$H$253)</f>
        <v>43.178580</v>
      </c>
      <c r="F1954" t="str">
        <f>LOOKUP($A1954,'DATA SHEET'!$A$2:$A$253,'DATA SHEET'!$I$2:$I$253)</f>
        <v xml:space="preserve"> -79.239173</v>
      </c>
      <c r="G1954">
        <f>LOOKUP($A1954,'DATA SHEET'!$A$2:$A$253,'DATA SHEET'!$J$2:$J$253)</f>
        <v>18</v>
      </c>
      <c r="H1954" t="str">
        <f>LOOKUP($A1954,'DATA SHEET'!$A$2:$A$253,'DATA SHEET'!$K$2:$K$253)</f>
        <v>Sunny</v>
      </c>
      <c r="I1954" t="str">
        <f>LOOKUP($A1954,'DATA SHEET'!$A$2:$A$253,'DATA SHEET'!$T$2:$T$253)</f>
        <v>SMALL</v>
      </c>
      <c r="J1954" t="str">
        <f>LOOKUP($A1954,'DATA SHEET'!$A$2:$A$253,'DATA SHEET'!$R$2:$R$253)</f>
        <v>NO</v>
      </c>
      <c r="K1954" t="str">
        <f>LOOKUP($A1954,'DATA SHEET'!$A$2:$A$253,'DATA SHEET'!$O$2:$O$253)</f>
        <v>Green Area</v>
      </c>
      <c r="L1954" t="s">
        <v>22</v>
      </c>
      <c r="M1954">
        <v>0</v>
      </c>
      <c r="N1954" t="s">
        <v>16</v>
      </c>
      <c r="O1954">
        <v>2.2610000000000001</v>
      </c>
    </row>
    <row r="1955" spans="1:15" x14ac:dyDescent="0.25">
      <c r="A1955" s="1" t="s">
        <v>94</v>
      </c>
      <c r="B1955" t="s">
        <v>95</v>
      </c>
      <c r="C1955" t="str">
        <f>LOOKUP(A1955,'DATA SHEET'!$A$2:$A$253,'DATA SHEET'!$E$2:$E$253)</f>
        <v>20227888</v>
      </c>
      <c r="D1955">
        <f>LOOKUP(A1955,'DATA SHEET'!$A$2:$A$253,'DATA SHEET'!$G$2:$G$253)</f>
        <v>8.3833333333333329</v>
      </c>
      <c r="E1955" t="str">
        <f>LOOKUP($A1955,'DATA SHEET'!$A$2:$A$253,'DATA SHEET'!$H$2:$H$253)</f>
        <v>43.178580</v>
      </c>
      <c r="F1955" t="str">
        <f>LOOKUP($A1955,'DATA SHEET'!$A$2:$A$253,'DATA SHEET'!$I$2:$I$253)</f>
        <v xml:space="preserve"> -79.239173</v>
      </c>
      <c r="G1955">
        <f>LOOKUP($A1955,'DATA SHEET'!$A$2:$A$253,'DATA SHEET'!$J$2:$J$253)</f>
        <v>18</v>
      </c>
      <c r="H1955" t="str">
        <f>LOOKUP($A1955,'DATA SHEET'!$A$2:$A$253,'DATA SHEET'!$K$2:$K$253)</f>
        <v>Sunny</v>
      </c>
      <c r="I1955" t="str">
        <f>LOOKUP($A1955,'DATA SHEET'!$A$2:$A$253,'DATA SHEET'!$T$2:$T$253)</f>
        <v>SMALL</v>
      </c>
      <c r="J1955" t="str">
        <f>LOOKUP($A1955,'DATA SHEET'!$A$2:$A$253,'DATA SHEET'!$R$2:$R$253)</f>
        <v>NO</v>
      </c>
      <c r="K1955" t="str">
        <f>LOOKUP($A1955,'DATA SHEET'!$A$2:$A$253,'DATA SHEET'!$O$2:$O$253)</f>
        <v>Green Area</v>
      </c>
      <c r="L1955" t="s">
        <v>22</v>
      </c>
      <c r="M1955">
        <v>0</v>
      </c>
      <c r="N1955" t="s">
        <v>16</v>
      </c>
      <c r="O1955">
        <v>0.502</v>
      </c>
    </row>
    <row r="1956" spans="1:15" x14ac:dyDescent="0.25">
      <c r="A1956" s="1" t="s">
        <v>94</v>
      </c>
      <c r="B1956" t="s">
        <v>95</v>
      </c>
      <c r="C1956" t="str">
        <f>LOOKUP(A1956,'DATA SHEET'!$A$2:$A$253,'DATA SHEET'!$E$2:$E$253)</f>
        <v>20227888</v>
      </c>
      <c r="D1956">
        <f>LOOKUP(A1956,'DATA SHEET'!$A$2:$A$253,'DATA SHEET'!$G$2:$G$253)</f>
        <v>8.3833333333333329</v>
      </c>
      <c r="E1956" t="str">
        <f>LOOKUP($A1956,'DATA SHEET'!$A$2:$A$253,'DATA SHEET'!$H$2:$H$253)</f>
        <v>43.178580</v>
      </c>
      <c r="F1956" t="str">
        <f>LOOKUP($A1956,'DATA SHEET'!$A$2:$A$253,'DATA SHEET'!$I$2:$I$253)</f>
        <v xml:space="preserve"> -79.239173</v>
      </c>
      <c r="G1956">
        <f>LOOKUP($A1956,'DATA SHEET'!$A$2:$A$253,'DATA SHEET'!$J$2:$J$253)</f>
        <v>18</v>
      </c>
      <c r="H1956" t="str">
        <f>LOOKUP($A1956,'DATA SHEET'!$A$2:$A$253,'DATA SHEET'!$K$2:$K$253)</f>
        <v>Sunny</v>
      </c>
      <c r="I1956" t="str">
        <f>LOOKUP($A1956,'DATA SHEET'!$A$2:$A$253,'DATA SHEET'!$T$2:$T$253)</f>
        <v>SMALL</v>
      </c>
      <c r="J1956" t="str">
        <f>LOOKUP($A1956,'DATA SHEET'!$A$2:$A$253,'DATA SHEET'!$R$2:$R$253)</f>
        <v>NO</v>
      </c>
      <c r="K1956" t="str">
        <f>LOOKUP($A1956,'DATA SHEET'!$A$2:$A$253,'DATA SHEET'!$O$2:$O$253)</f>
        <v>Green Area</v>
      </c>
      <c r="L1956" t="s">
        <v>22</v>
      </c>
      <c r="M1956">
        <v>0</v>
      </c>
      <c r="N1956" t="s">
        <v>16</v>
      </c>
      <c r="O1956">
        <v>2.254</v>
      </c>
    </row>
    <row r="1957" spans="1:15" x14ac:dyDescent="0.25">
      <c r="A1957" s="1" t="s">
        <v>94</v>
      </c>
      <c r="B1957" t="s">
        <v>95</v>
      </c>
      <c r="C1957" t="str">
        <f>LOOKUP(A1957,'DATA SHEET'!$A$2:$A$253,'DATA SHEET'!$E$2:$E$253)</f>
        <v>20227888</v>
      </c>
      <c r="D1957">
        <f>LOOKUP(A1957,'DATA SHEET'!$A$2:$A$253,'DATA SHEET'!$G$2:$G$253)</f>
        <v>8.3833333333333329</v>
      </c>
      <c r="E1957" t="str">
        <f>LOOKUP($A1957,'DATA SHEET'!$A$2:$A$253,'DATA SHEET'!$H$2:$H$253)</f>
        <v>43.178580</v>
      </c>
      <c r="F1957" t="str">
        <f>LOOKUP($A1957,'DATA SHEET'!$A$2:$A$253,'DATA SHEET'!$I$2:$I$253)</f>
        <v xml:space="preserve"> -79.239173</v>
      </c>
      <c r="G1957">
        <f>LOOKUP($A1957,'DATA SHEET'!$A$2:$A$253,'DATA SHEET'!$J$2:$J$253)</f>
        <v>18</v>
      </c>
      <c r="H1957" t="str">
        <f>LOOKUP($A1957,'DATA SHEET'!$A$2:$A$253,'DATA SHEET'!$K$2:$K$253)</f>
        <v>Sunny</v>
      </c>
      <c r="I1957" t="str">
        <f>LOOKUP($A1957,'DATA SHEET'!$A$2:$A$253,'DATA SHEET'!$T$2:$T$253)</f>
        <v>SMALL</v>
      </c>
      <c r="J1957" t="str">
        <f>LOOKUP($A1957,'DATA SHEET'!$A$2:$A$253,'DATA SHEET'!$R$2:$R$253)</f>
        <v>NO</v>
      </c>
      <c r="K1957" t="str">
        <f>LOOKUP($A1957,'DATA SHEET'!$A$2:$A$253,'DATA SHEET'!$O$2:$O$253)</f>
        <v>Green Area</v>
      </c>
      <c r="L1957" t="s">
        <v>22</v>
      </c>
      <c r="M1957">
        <v>0</v>
      </c>
      <c r="N1957" t="s">
        <v>16</v>
      </c>
      <c r="O1957">
        <v>1.738</v>
      </c>
    </row>
    <row r="1958" spans="1:15" x14ac:dyDescent="0.25">
      <c r="A1958" s="1" t="s">
        <v>94</v>
      </c>
      <c r="B1958" t="s">
        <v>95</v>
      </c>
      <c r="C1958" t="str">
        <f>LOOKUP(A1958,'DATA SHEET'!$A$2:$A$253,'DATA SHEET'!$E$2:$E$253)</f>
        <v>20227888</v>
      </c>
      <c r="D1958">
        <f>LOOKUP(A1958,'DATA SHEET'!$A$2:$A$253,'DATA SHEET'!$G$2:$G$253)</f>
        <v>8.3833333333333329</v>
      </c>
      <c r="E1958" t="str">
        <f>LOOKUP($A1958,'DATA SHEET'!$A$2:$A$253,'DATA SHEET'!$H$2:$H$253)</f>
        <v>43.178580</v>
      </c>
      <c r="F1958" t="str">
        <f>LOOKUP($A1958,'DATA SHEET'!$A$2:$A$253,'DATA SHEET'!$I$2:$I$253)</f>
        <v xml:space="preserve"> -79.239173</v>
      </c>
      <c r="G1958">
        <f>LOOKUP($A1958,'DATA SHEET'!$A$2:$A$253,'DATA SHEET'!$J$2:$J$253)</f>
        <v>18</v>
      </c>
      <c r="H1958" t="str">
        <f>LOOKUP($A1958,'DATA SHEET'!$A$2:$A$253,'DATA SHEET'!$K$2:$K$253)</f>
        <v>Sunny</v>
      </c>
      <c r="I1958" t="str">
        <f>LOOKUP($A1958,'DATA SHEET'!$A$2:$A$253,'DATA SHEET'!$T$2:$T$253)</f>
        <v>SMALL</v>
      </c>
      <c r="J1958" t="str">
        <f>LOOKUP($A1958,'DATA SHEET'!$A$2:$A$253,'DATA SHEET'!$R$2:$R$253)</f>
        <v>NO</v>
      </c>
      <c r="K1958" t="str">
        <f>LOOKUP($A1958,'DATA SHEET'!$A$2:$A$253,'DATA SHEET'!$O$2:$O$253)</f>
        <v>Green Area</v>
      </c>
      <c r="L1958" t="s">
        <v>22</v>
      </c>
      <c r="M1958">
        <v>0</v>
      </c>
      <c r="N1958" t="s">
        <v>16</v>
      </c>
      <c r="O1958">
        <v>0.501</v>
      </c>
    </row>
    <row r="1959" spans="1:15" x14ac:dyDescent="0.25">
      <c r="A1959" s="1" t="s">
        <v>94</v>
      </c>
      <c r="B1959" t="s">
        <v>95</v>
      </c>
      <c r="C1959" t="str">
        <f>LOOKUP(A1959,'DATA SHEET'!$A$2:$A$253,'DATA SHEET'!$E$2:$E$253)</f>
        <v>20227888</v>
      </c>
      <c r="D1959">
        <f>LOOKUP(A1959,'DATA SHEET'!$A$2:$A$253,'DATA SHEET'!$G$2:$G$253)</f>
        <v>8.3833333333333329</v>
      </c>
      <c r="E1959" t="str">
        <f>LOOKUP($A1959,'DATA SHEET'!$A$2:$A$253,'DATA SHEET'!$H$2:$H$253)</f>
        <v>43.178580</v>
      </c>
      <c r="F1959" t="str">
        <f>LOOKUP($A1959,'DATA SHEET'!$A$2:$A$253,'DATA SHEET'!$I$2:$I$253)</f>
        <v xml:space="preserve"> -79.239173</v>
      </c>
      <c r="G1959">
        <f>LOOKUP($A1959,'DATA SHEET'!$A$2:$A$253,'DATA SHEET'!$J$2:$J$253)</f>
        <v>18</v>
      </c>
      <c r="H1959" t="str">
        <f>LOOKUP($A1959,'DATA SHEET'!$A$2:$A$253,'DATA SHEET'!$K$2:$K$253)</f>
        <v>Sunny</v>
      </c>
      <c r="I1959" t="str">
        <f>LOOKUP($A1959,'DATA SHEET'!$A$2:$A$253,'DATA SHEET'!$T$2:$T$253)</f>
        <v>SMALL</v>
      </c>
      <c r="J1959" t="str">
        <f>LOOKUP($A1959,'DATA SHEET'!$A$2:$A$253,'DATA SHEET'!$R$2:$R$253)</f>
        <v>NO</v>
      </c>
      <c r="K1959" t="str">
        <f>LOOKUP($A1959,'DATA SHEET'!$A$2:$A$253,'DATA SHEET'!$O$2:$O$253)</f>
        <v>Green Area</v>
      </c>
      <c r="L1959" t="s">
        <v>22</v>
      </c>
      <c r="M1959">
        <v>0</v>
      </c>
      <c r="N1959" t="s">
        <v>16</v>
      </c>
      <c r="O1959">
        <v>0.498</v>
      </c>
    </row>
    <row r="1960" spans="1:15" x14ac:dyDescent="0.25">
      <c r="A1960" s="1" t="s">
        <v>94</v>
      </c>
      <c r="B1960" t="s">
        <v>95</v>
      </c>
      <c r="C1960" t="str">
        <f>LOOKUP(A1960,'DATA SHEET'!$A$2:$A$253,'DATA SHEET'!$E$2:$E$253)</f>
        <v>20227888</v>
      </c>
      <c r="D1960">
        <f>LOOKUP(A1960,'DATA SHEET'!$A$2:$A$253,'DATA SHEET'!$G$2:$G$253)</f>
        <v>8.3833333333333329</v>
      </c>
      <c r="E1960" t="str">
        <f>LOOKUP($A1960,'DATA SHEET'!$A$2:$A$253,'DATA SHEET'!$H$2:$H$253)</f>
        <v>43.178580</v>
      </c>
      <c r="F1960" t="str">
        <f>LOOKUP($A1960,'DATA SHEET'!$A$2:$A$253,'DATA SHEET'!$I$2:$I$253)</f>
        <v xml:space="preserve"> -79.239173</v>
      </c>
      <c r="G1960">
        <f>LOOKUP($A1960,'DATA SHEET'!$A$2:$A$253,'DATA SHEET'!$J$2:$J$253)</f>
        <v>18</v>
      </c>
      <c r="H1960" t="str">
        <f>LOOKUP($A1960,'DATA SHEET'!$A$2:$A$253,'DATA SHEET'!$K$2:$K$253)</f>
        <v>Sunny</v>
      </c>
      <c r="I1960" t="str">
        <f>LOOKUP($A1960,'DATA SHEET'!$A$2:$A$253,'DATA SHEET'!$T$2:$T$253)</f>
        <v>SMALL</v>
      </c>
      <c r="J1960" t="str">
        <f>LOOKUP($A1960,'DATA SHEET'!$A$2:$A$253,'DATA SHEET'!$R$2:$R$253)</f>
        <v>NO</v>
      </c>
      <c r="K1960" t="str">
        <f>LOOKUP($A1960,'DATA SHEET'!$A$2:$A$253,'DATA SHEET'!$O$2:$O$253)</f>
        <v>Green Area</v>
      </c>
      <c r="L1960" t="s">
        <v>22</v>
      </c>
      <c r="M1960">
        <v>0</v>
      </c>
      <c r="N1960" t="s">
        <v>16</v>
      </c>
      <c r="O1960">
        <v>0.49399999999999999</v>
      </c>
    </row>
    <row r="1961" spans="1:15" x14ac:dyDescent="0.25">
      <c r="A1961" s="1" t="s">
        <v>94</v>
      </c>
      <c r="B1961" t="s">
        <v>95</v>
      </c>
      <c r="C1961" t="str">
        <f>LOOKUP(A1961,'DATA SHEET'!$A$2:$A$253,'DATA SHEET'!$E$2:$E$253)</f>
        <v>20227888</v>
      </c>
      <c r="D1961">
        <f>LOOKUP(A1961,'DATA SHEET'!$A$2:$A$253,'DATA SHEET'!$G$2:$G$253)</f>
        <v>8.3833333333333329</v>
      </c>
      <c r="E1961" t="str">
        <f>LOOKUP($A1961,'DATA SHEET'!$A$2:$A$253,'DATA SHEET'!$H$2:$H$253)</f>
        <v>43.178580</v>
      </c>
      <c r="F1961" t="str">
        <f>LOOKUP($A1961,'DATA SHEET'!$A$2:$A$253,'DATA SHEET'!$I$2:$I$253)</f>
        <v xml:space="preserve"> -79.239173</v>
      </c>
      <c r="G1961">
        <f>LOOKUP($A1961,'DATA SHEET'!$A$2:$A$253,'DATA SHEET'!$J$2:$J$253)</f>
        <v>18</v>
      </c>
      <c r="H1961" t="str">
        <f>LOOKUP($A1961,'DATA SHEET'!$A$2:$A$253,'DATA SHEET'!$K$2:$K$253)</f>
        <v>Sunny</v>
      </c>
      <c r="I1961" t="str">
        <f>LOOKUP($A1961,'DATA SHEET'!$A$2:$A$253,'DATA SHEET'!$T$2:$T$253)</f>
        <v>SMALL</v>
      </c>
      <c r="J1961" t="str">
        <f>LOOKUP($A1961,'DATA SHEET'!$A$2:$A$253,'DATA SHEET'!$R$2:$R$253)</f>
        <v>NO</v>
      </c>
      <c r="K1961" t="str">
        <f>LOOKUP($A1961,'DATA SHEET'!$A$2:$A$253,'DATA SHEET'!$O$2:$O$253)</f>
        <v>Green Area</v>
      </c>
      <c r="L1961" t="s">
        <v>22</v>
      </c>
      <c r="M1961">
        <v>0</v>
      </c>
      <c r="N1961" t="s">
        <v>16</v>
      </c>
      <c r="O1961">
        <v>0.253</v>
      </c>
    </row>
    <row r="1962" spans="1:15" x14ac:dyDescent="0.25">
      <c r="A1962" s="1" t="s">
        <v>94</v>
      </c>
      <c r="B1962" t="s">
        <v>95</v>
      </c>
      <c r="C1962" t="str">
        <f>LOOKUP(A1962,'DATA SHEET'!$A$2:$A$253,'DATA SHEET'!$E$2:$E$253)</f>
        <v>20227888</v>
      </c>
      <c r="D1962">
        <f>LOOKUP(A1962,'DATA SHEET'!$A$2:$A$253,'DATA SHEET'!$G$2:$G$253)</f>
        <v>8.3833333333333329</v>
      </c>
      <c r="E1962" t="str">
        <f>LOOKUP($A1962,'DATA SHEET'!$A$2:$A$253,'DATA SHEET'!$H$2:$H$253)</f>
        <v>43.178580</v>
      </c>
      <c r="F1962" t="str">
        <f>LOOKUP($A1962,'DATA SHEET'!$A$2:$A$253,'DATA SHEET'!$I$2:$I$253)</f>
        <v xml:space="preserve"> -79.239173</v>
      </c>
      <c r="G1962">
        <f>LOOKUP($A1962,'DATA SHEET'!$A$2:$A$253,'DATA SHEET'!$J$2:$J$253)</f>
        <v>18</v>
      </c>
      <c r="H1962" t="str">
        <f>LOOKUP($A1962,'DATA SHEET'!$A$2:$A$253,'DATA SHEET'!$K$2:$K$253)</f>
        <v>Sunny</v>
      </c>
      <c r="I1962" t="str">
        <f>LOOKUP($A1962,'DATA SHEET'!$A$2:$A$253,'DATA SHEET'!$T$2:$T$253)</f>
        <v>SMALL</v>
      </c>
      <c r="J1962" t="str">
        <f>LOOKUP($A1962,'DATA SHEET'!$A$2:$A$253,'DATA SHEET'!$R$2:$R$253)</f>
        <v>NO</v>
      </c>
      <c r="K1962" t="str">
        <f>LOOKUP($A1962,'DATA SHEET'!$A$2:$A$253,'DATA SHEET'!$O$2:$O$253)</f>
        <v>Green Area</v>
      </c>
      <c r="L1962" t="s">
        <v>22</v>
      </c>
      <c r="M1962">
        <v>0</v>
      </c>
      <c r="N1962" t="s">
        <v>16</v>
      </c>
      <c r="O1962">
        <v>1.762</v>
      </c>
    </row>
    <row r="1963" spans="1:15" x14ac:dyDescent="0.25">
      <c r="A1963" s="1" t="s">
        <v>94</v>
      </c>
      <c r="B1963" t="s">
        <v>95</v>
      </c>
      <c r="C1963" t="str">
        <f>LOOKUP(A1963,'DATA SHEET'!$A$2:$A$253,'DATA SHEET'!$E$2:$E$253)</f>
        <v>20227888</v>
      </c>
      <c r="D1963">
        <f>LOOKUP(A1963,'DATA SHEET'!$A$2:$A$253,'DATA SHEET'!$G$2:$G$253)</f>
        <v>8.3833333333333329</v>
      </c>
      <c r="E1963" t="str">
        <f>LOOKUP($A1963,'DATA SHEET'!$A$2:$A$253,'DATA SHEET'!$H$2:$H$253)</f>
        <v>43.178580</v>
      </c>
      <c r="F1963" t="str">
        <f>LOOKUP($A1963,'DATA SHEET'!$A$2:$A$253,'DATA SHEET'!$I$2:$I$253)</f>
        <v xml:space="preserve"> -79.239173</v>
      </c>
      <c r="G1963">
        <f>LOOKUP($A1963,'DATA SHEET'!$A$2:$A$253,'DATA SHEET'!$J$2:$J$253)</f>
        <v>18</v>
      </c>
      <c r="H1963" t="str">
        <f>LOOKUP($A1963,'DATA SHEET'!$A$2:$A$253,'DATA SHEET'!$K$2:$K$253)</f>
        <v>Sunny</v>
      </c>
      <c r="I1963" t="str">
        <f>LOOKUP($A1963,'DATA SHEET'!$A$2:$A$253,'DATA SHEET'!$T$2:$T$253)</f>
        <v>SMALL</v>
      </c>
      <c r="J1963" t="str">
        <f>LOOKUP($A1963,'DATA SHEET'!$A$2:$A$253,'DATA SHEET'!$R$2:$R$253)</f>
        <v>NO</v>
      </c>
      <c r="K1963" t="str">
        <f>LOOKUP($A1963,'DATA SHEET'!$A$2:$A$253,'DATA SHEET'!$O$2:$O$253)</f>
        <v>Green Area</v>
      </c>
      <c r="L1963" t="s">
        <v>22</v>
      </c>
      <c r="M1963">
        <v>0</v>
      </c>
      <c r="N1963" t="s">
        <v>19</v>
      </c>
      <c r="O1963">
        <v>1.5049999999999999</v>
      </c>
    </row>
    <row r="1964" spans="1:15" x14ac:dyDescent="0.25">
      <c r="A1964" s="1" t="s">
        <v>94</v>
      </c>
      <c r="B1964" t="s">
        <v>95</v>
      </c>
      <c r="C1964" t="str">
        <f>LOOKUP(A1964,'DATA SHEET'!$A$2:$A$253,'DATA SHEET'!$E$2:$E$253)</f>
        <v>20227888</v>
      </c>
      <c r="D1964">
        <f>LOOKUP(A1964,'DATA SHEET'!$A$2:$A$253,'DATA SHEET'!$G$2:$G$253)</f>
        <v>8.3833333333333329</v>
      </c>
      <c r="E1964" t="str">
        <f>LOOKUP($A1964,'DATA SHEET'!$A$2:$A$253,'DATA SHEET'!$H$2:$H$253)</f>
        <v>43.178580</v>
      </c>
      <c r="F1964" t="str">
        <f>LOOKUP($A1964,'DATA SHEET'!$A$2:$A$253,'DATA SHEET'!$I$2:$I$253)</f>
        <v xml:space="preserve"> -79.239173</v>
      </c>
      <c r="G1964">
        <f>LOOKUP($A1964,'DATA SHEET'!$A$2:$A$253,'DATA SHEET'!$J$2:$J$253)</f>
        <v>18</v>
      </c>
      <c r="H1964" t="str">
        <f>LOOKUP($A1964,'DATA SHEET'!$A$2:$A$253,'DATA SHEET'!$K$2:$K$253)</f>
        <v>Sunny</v>
      </c>
      <c r="I1964" t="str">
        <f>LOOKUP($A1964,'DATA SHEET'!$A$2:$A$253,'DATA SHEET'!$T$2:$T$253)</f>
        <v>SMALL</v>
      </c>
      <c r="J1964" t="str">
        <f>LOOKUP($A1964,'DATA SHEET'!$A$2:$A$253,'DATA SHEET'!$R$2:$R$253)</f>
        <v>NO</v>
      </c>
      <c r="K1964" t="str">
        <f>LOOKUP($A1964,'DATA SHEET'!$A$2:$A$253,'DATA SHEET'!$O$2:$O$253)</f>
        <v>Green Area</v>
      </c>
      <c r="L1964" t="s">
        <v>22</v>
      </c>
      <c r="M1964">
        <v>0</v>
      </c>
      <c r="N1964" t="s">
        <v>19</v>
      </c>
      <c r="O1964">
        <v>4.4980000000000002</v>
      </c>
    </row>
    <row r="1965" spans="1:15" x14ac:dyDescent="0.25">
      <c r="A1965" s="1" t="s">
        <v>94</v>
      </c>
      <c r="B1965" t="s">
        <v>95</v>
      </c>
      <c r="C1965" t="str">
        <f>LOOKUP(A1965,'DATA SHEET'!$A$2:$A$253,'DATA SHEET'!$E$2:$E$253)</f>
        <v>20227888</v>
      </c>
      <c r="D1965">
        <f>LOOKUP(A1965,'DATA SHEET'!$A$2:$A$253,'DATA SHEET'!$G$2:$G$253)</f>
        <v>8.3833333333333329</v>
      </c>
      <c r="E1965" t="str">
        <f>LOOKUP($A1965,'DATA SHEET'!$A$2:$A$253,'DATA SHEET'!$H$2:$H$253)</f>
        <v>43.178580</v>
      </c>
      <c r="F1965" t="str">
        <f>LOOKUP($A1965,'DATA SHEET'!$A$2:$A$253,'DATA SHEET'!$I$2:$I$253)</f>
        <v xml:space="preserve"> -79.239173</v>
      </c>
      <c r="G1965">
        <f>LOOKUP($A1965,'DATA SHEET'!$A$2:$A$253,'DATA SHEET'!$J$2:$J$253)</f>
        <v>18</v>
      </c>
      <c r="H1965" t="str">
        <f>LOOKUP($A1965,'DATA SHEET'!$A$2:$A$253,'DATA SHEET'!$K$2:$K$253)</f>
        <v>Sunny</v>
      </c>
      <c r="I1965" t="str">
        <f>LOOKUP($A1965,'DATA SHEET'!$A$2:$A$253,'DATA SHEET'!$T$2:$T$253)</f>
        <v>SMALL</v>
      </c>
      <c r="J1965" t="str">
        <f>LOOKUP($A1965,'DATA SHEET'!$A$2:$A$253,'DATA SHEET'!$R$2:$R$253)</f>
        <v>NO</v>
      </c>
      <c r="K1965" t="str">
        <f>LOOKUP($A1965,'DATA SHEET'!$A$2:$A$253,'DATA SHEET'!$O$2:$O$253)</f>
        <v>Green Area</v>
      </c>
      <c r="L1965" t="s">
        <v>22</v>
      </c>
      <c r="M1965">
        <v>0</v>
      </c>
      <c r="N1965" t="s">
        <v>19</v>
      </c>
      <c r="O1965">
        <v>0.25</v>
      </c>
    </row>
    <row r="1966" spans="1:15" x14ac:dyDescent="0.25">
      <c r="A1966" s="1" t="s">
        <v>94</v>
      </c>
      <c r="B1966" t="s">
        <v>95</v>
      </c>
      <c r="C1966" t="str">
        <f>LOOKUP(A1966,'DATA SHEET'!$A$2:$A$253,'DATA SHEET'!$E$2:$E$253)</f>
        <v>20227888</v>
      </c>
      <c r="D1966">
        <f>LOOKUP(A1966,'DATA SHEET'!$A$2:$A$253,'DATA SHEET'!$G$2:$G$253)</f>
        <v>8.3833333333333329</v>
      </c>
      <c r="E1966" t="str">
        <f>LOOKUP($A1966,'DATA SHEET'!$A$2:$A$253,'DATA SHEET'!$H$2:$H$253)</f>
        <v>43.178580</v>
      </c>
      <c r="F1966" t="str">
        <f>LOOKUP($A1966,'DATA SHEET'!$A$2:$A$253,'DATA SHEET'!$I$2:$I$253)</f>
        <v xml:space="preserve"> -79.239173</v>
      </c>
      <c r="G1966">
        <f>LOOKUP($A1966,'DATA SHEET'!$A$2:$A$253,'DATA SHEET'!$J$2:$J$253)</f>
        <v>18</v>
      </c>
      <c r="H1966" t="str">
        <f>LOOKUP($A1966,'DATA SHEET'!$A$2:$A$253,'DATA SHEET'!$K$2:$K$253)</f>
        <v>Sunny</v>
      </c>
      <c r="I1966" t="str">
        <f>LOOKUP($A1966,'DATA SHEET'!$A$2:$A$253,'DATA SHEET'!$T$2:$T$253)</f>
        <v>SMALL</v>
      </c>
      <c r="J1966" t="str">
        <f>LOOKUP($A1966,'DATA SHEET'!$A$2:$A$253,'DATA SHEET'!$R$2:$R$253)</f>
        <v>NO</v>
      </c>
      <c r="K1966" t="str">
        <f>LOOKUP($A1966,'DATA SHEET'!$A$2:$A$253,'DATA SHEET'!$O$2:$O$253)</f>
        <v>Green Area</v>
      </c>
      <c r="L1966" t="s">
        <v>22</v>
      </c>
      <c r="M1966">
        <v>0</v>
      </c>
      <c r="N1966" t="s">
        <v>19</v>
      </c>
      <c r="O1966">
        <v>6</v>
      </c>
    </row>
    <row r="1967" spans="1:15" x14ac:dyDescent="0.25">
      <c r="A1967" s="1" t="s">
        <v>94</v>
      </c>
      <c r="B1967" t="s">
        <v>95</v>
      </c>
      <c r="C1967" t="str">
        <f>LOOKUP(A1967,'DATA SHEET'!$A$2:$A$253,'DATA SHEET'!$E$2:$E$253)</f>
        <v>20227888</v>
      </c>
      <c r="D1967">
        <f>LOOKUP(A1967,'DATA SHEET'!$A$2:$A$253,'DATA SHEET'!$G$2:$G$253)</f>
        <v>8.3833333333333329</v>
      </c>
      <c r="E1967" t="str">
        <f>LOOKUP($A1967,'DATA SHEET'!$A$2:$A$253,'DATA SHEET'!$H$2:$H$253)</f>
        <v>43.178580</v>
      </c>
      <c r="F1967" t="str">
        <f>LOOKUP($A1967,'DATA SHEET'!$A$2:$A$253,'DATA SHEET'!$I$2:$I$253)</f>
        <v xml:space="preserve"> -79.239173</v>
      </c>
      <c r="G1967">
        <f>LOOKUP($A1967,'DATA SHEET'!$A$2:$A$253,'DATA SHEET'!$J$2:$J$253)</f>
        <v>18</v>
      </c>
      <c r="H1967" t="str">
        <f>LOOKUP($A1967,'DATA SHEET'!$A$2:$A$253,'DATA SHEET'!$K$2:$K$253)</f>
        <v>Sunny</v>
      </c>
      <c r="I1967" t="str">
        <f>LOOKUP($A1967,'DATA SHEET'!$A$2:$A$253,'DATA SHEET'!$T$2:$T$253)</f>
        <v>SMALL</v>
      </c>
      <c r="J1967" t="str">
        <f>LOOKUP($A1967,'DATA SHEET'!$A$2:$A$253,'DATA SHEET'!$R$2:$R$253)</f>
        <v>NO</v>
      </c>
      <c r="K1967" t="str">
        <f>LOOKUP($A1967,'DATA SHEET'!$A$2:$A$253,'DATA SHEET'!$O$2:$O$253)</f>
        <v>Green Area</v>
      </c>
      <c r="L1967" t="s">
        <v>22</v>
      </c>
      <c r="M1967">
        <v>0</v>
      </c>
      <c r="N1967" t="s">
        <v>19</v>
      </c>
      <c r="O1967">
        <v>0.499</v>
      </c>
    </row>
    <row r="1968" spans="1:15" x14ac:dyDescent="0.25">
      <c r="A1968" s="1" t="s">
        <v>94</v>
      </c>
      <c r="B1968" t="s">
        <v>95</v>
      </c>
      <c r="C1968" t="str">
        <f>LOOKUP(A1968,'DATA SHEET'!$A$2:$A$253,'DATA SHEET'!$E$2:$E$253)</f>
        <v>20227888</v>
      </c>
      <c r="D1968">
        <f>LOOKUP(A1968,'DATA SHEET'!$A$2:$A$253,'DATA SHEET'!$G$2:$G$253)</f>
        <v>8.3833333333333329</v>
      </c>
      <c r="E1968" t="str">
        <f>LOOKUP($A1968,'DATA SHEET'!$A$2:$A$253,'DATA SHEET'!$H$2:$H$253)</f>
        <v>43.178580</v>
      </c>
      <c r="F1968" t="str">
        <f>LOOKUP($A1968,'DATA SHEET'!$A$2:$A$253,'DATA SHEET'!$I$2:$I$253)</f>
        <v xml:space="preserve"> -79.239173</v>
      </c>
      <c r="G1968">
        <f>LOOKUP($A1968,'DATA SHEET'!$A$2:$A$253,'DATA SHEET'!$J$2:$J$253)</f>
        <v>18</v>
      </c>
      <c r="H1968" t="str">
        <f>LOOKUP($A1968,'DATA SHEET'!$A$2:$A$253,'DATA SHEET'!$K$2:$K$253)</f>
        <v>Sunny</v>
      </c>
      <c r="I1968" t="str">
        <f>LOOKUP($A1968,'DATA SHEET'!$A$2:$A$253,'DATA SHEET'!$T$2:$T$253)</f>
        <v>SMALL</v>
      </c>
      <c r="J1968" t="str">
        <f>LOOKUP($A1968,'DATA SHEET'!$A$2:$A$253,'DATA SHEET'!$R$2:$R$253)</f>
        <v>NO</v>
      </c>
      <c r="K1968" t="str">
        <f>LOOKUP($A1968,'DATA SHEET'!$A$2:$A$253,'DATA SHEET'!$O$2:$O$253)</f>
        <v>Green Area</v>
      </c>
      <c r="L1968" t="s">
        <v>22</v>
      </c>
      <c r="M1968">
        <v>0</v>
      </c>
      <c r="N1968" t="s">
        <v>19</v>
      </c>
      <c r="O1968">
        <v>1.7350000000000001</v>
      </c>
    </row>
    <row r="1969" spans="1:15" x14ac:dyDescent="0.25">
      <c r="A1969" s="1" t="s">
        <v>94</v>
      </c>
      <c r="B1969" t="s">
        <v>95</v>
      </c>
      <c r="C1969" t="str">
        <f>LOOKUP(A1969,'DATA SHEET'!$A$2:$A$253,'DATA SHEET'!$E$2:$E$253)</f>
        <v>20227888</v>
      </c>
      <c r="D1969">
        <f>LOOKUP(A1969,'DATA SHEET'!$A$2:$A$253,'DATA SHEET'!$G$2:$G$253)</f>
        <v>8.3833333333333329</v>
      </c>
      <c r="E1969" t="str">
        <f>LOOKUP($A1969,'DATA SHEET'!$A$2:$A$253,'DATA SHEET'!$H$2:$H$253)</f>
        <v>43.178580</v>
      </c>
      <c r="F1969" t="str">
        <f>LOOKUP($A1969,'DATA SHEET'!$A$2:$A$253,'DATA SHEET'!$I$2:$I$253)</f>
        <v xml:space="preserve"> -79.239173</v>
      </c>
      <c r="G1969">
        <f>LOOKUP($A1969,'DATA SHEET'!$A$2:$A$253,'DATA SHEET'!$J$2:$J$253)</f>
        <v>18</v>
      </c>
      <c r="H1969" t="str">
        <f>LOOKUP($A1969,'DATA SHEET'!$A$2:$A$253,'DATA SHEET'!$K$2:$K$253)</f>
        <v>Sunny</v>
      </c>
      <c r="I1969" t="str">
        <f>LOOKUP($A1969,'DATA SHEET'!$A$2:$A$253,'DATA SHEET'!$T$2:$T$253)</f>
        <v>SMALL</v>
      </c>
      <c r="J1969" t="str">
        <f>LOOKUP($A1969,'DATA SHEET'!$A$2:$A$253,'DATA SHEET'!$R$2:$R$253)</f>
        <v>NO</v>
      </c>
      <c r="K1969" t="str">
        <f>LOOKUP($A1969,'DATA SHEET'!$A$2:$A$253,'DATA SHEET'!$O$2:$O$253)</f>
        <v>Green Area</v>
      </c>
      <c r="L1969" t="s">
        <v>22</v>
      </c>
      <c r="M1969">
        <v>0</v>
      </c>
      <c r="N1969" t="s">
        <v>19</v>
      </c>
      <c r="O1969">
        <v>3.258</v>
      </c>
    </row>
    <row r="1970" spans="1:15" x14ac:dyDescent="0.25">
      <c r="A1970" s="1" t="s">
        <v>94</v>
      </c>
      <c r="B1970" t="s">
        <v>95</v>
      </c>
      <c r="C1970" t="str">
        <f>LOOKUP(A1970,'DATA SHEET'!$A$2:$A$253,'DATA SHEET'!$E$2:$E$253)</f>
        <v>20227888</v>
      </c>
      <c r="D1970">
        <f>LOOKUP(A1970,'DATA SHEET'!$A$2:$A$253,'DATA SHEET'!$G$2:$G$253)</f>
        <v>8.3833333333333329</v>
      </c>
      <c r="E1970" t="str">
        <f>LOOKUP($A1970,'DATA SHEET'!$A$2:$A$253,'DATA SHEET'!$H$2:$H$253)</f>
        <v>43.178580</v>
      </c>
      <c r="F1970" t="str">
        <f>LOOKUP($A1970,'DATA SHEET'!$A$2:$A$253,'DATA SHEET'!$I$2:$I$253)</f>
        <v xml:space="preserve"> -79.239173</v>
      </c>
      <c r="G1970">
        <f>LOOKUP($A1970,'DATA SHEET'!$A$2:$A$253,'DATA SHEET'!$J$2:$J$253)</f>
        <v>18</v>
      </c>
      <c r="H1970" t="str">
        <f>LOOKUP($A1970,'DATA SHEET'!$A$2:$A$253,'DATA SHEET'!$K$2:$K$253)</f>
        <v>Sunny</v>
      </c>
      <c r="I1970" t="str">
        <f>LOOKUP($A1970,'DATA SHEET'!$A$2:$A$253,'DATA SHEET'!$T$2:$T$253)</f>
        <v>SMALL</v>
      </c>
      <c r="J1970" t="str">
        <f>LOOKUP($A1970,'DATA SHEET'!$A$2:$A$253,'DATA SHEET'!$R$2:$R$253)</f>
        <v>NO</v>
      </c>
      <c r="K1970" t="str">
        <f>LOOKUP($A1970,'DATA SHEET'!$A$2:$A$253,'DATA SHEET'!$O$2:$O$253)</f>
        <v>Green Area</v>
      </c>
      <c r="L1970" t="s">
        <v>22</v>
      </c>
      <c r="M1970">
        <v>0</v>
      </c>
      <c r="N1970" t="s">
        <v>19</v>
      </c>
      <c r="O1970">
        <v>1.238</v>
      </c>
    </row>
    <row r="1971" spans="1:15" x14ac:dyDescent="0.25">
      <c r="A1971" s="1" t="s">
        <v>94</v>
      </c>
      <c r="B1971" t="s">
        <v>95</v>
      </c>
      <c r="C1971" t="str">
        <f>LOOKUP(A1971,'DATA SHEET'!$A$2:$A$253,'DATA SHEET'!$E$2:$E$253)</f>
        <v>20227888</v>
      </c>
      <c r="D1971">
        <f>LOOKUP(A1971,'DATA SHEET'!$A$2:$A$253,'DATA SHEET'!$G$2:$G$253)</f>
        <v>8.3833333333333329</v>
      </c>
      <c r="E1971" t="str">
        <f>LOOKUP($A1971,'DATA SHEET'!$A$2:$A$253,'DATA SHEET'!$H$2:$H$253)</f>
        <v>43.178580</v>
      </c>
      <c r="F1971" t="str">
        <f>LOOKUP($A1971,'DATA SHEET'!$A$2:$A$253,'DATA SHEET'!$I$2:$I$253)</f>
        <v xml:space="preserve"> -79.239173</v>
      </c>
      <c r="G1971">
        <f>LOOKUP($A1971,'DATA SHEET'!$A$2:$A$253,'DATA SHEET'!$J$2:$J$253)</f>
        <v>18</v>
      </c>
      <c r="H1971" t="str">
        <f>LOOKUP($A1971,'DATA SHEET'!$A$2:$A$253,'DATA SHEET'!$K$2:$K$253)</f>
        <v>Sunny</v>
      </c>
      <c r="I1971" t="str">
        <f>LOOKUP($A1971,'DATA SHEET'!$A$2:$A$253,'DATA SHEET'!$T$2:$T$253)</f>
        <v>SMALL</v>
      </c>
      <c r="J1971" t="str">
        <f>LOOKUP($A1971,'DATA SHEET'!$A$2:$A$253,'DATA SHEET'!$R$2:$R$253)</f>
        <v>NO</v>
      </c>
      <c r="K1971" t="str">
        <f>LOOKUP($A1971,'DATA SHEET'!$A$2:$A$253,'DATA SHEET'!$O$2:$O$253)</f>
        <v>Green Area</v>
      </c>
      <c r="L1971" t="s">
        <v>22</v>
      </c>
      <c r="M1971">
        <v>0</v>
      </c>
      <c r="N1971" t="s">
        <v>19</v>
      </c>
      <c r="O1971">
        <v>1.4950000000000001</v>
      </c>
    </row>
    <row r="1972" spans="1:15" x14ac:dyDescent="0.25">
      <c r="A1972" s="1" t="s">
        <v>94</v>
      </c>
      <c r="B1972" t="s">
        <v>95</v>
      </c>
      <c r="C1972" t="str">
        <f>LOOKUP(A1972,'DATA SHEET'!$A$2:$A$253,'DATA SHEET'!$E$2:$E$253)</f>
        <v>20227888</v>
      </c>
      <c r="D1972">
        <f>LOOKUP(A1972,'DATA SHEET'!$A$2:$A$253,'DATA SHEET'!$G$2:$G$253)</f>
        <v>8.3833333333333329</v>
      </c>
      <c r="E1972" t="str">
        <f>LOOKUP($A1972,'DATA SHEET'!$A$2:$A$253,'DATA SHEET'!$H$2:$H$253)</f>
        <v>43.178580</v>
      </c>
      <c r="F1972" t="str">
        <f>LOOKUP($A1972,'DATA SHEET'!$A$2:$A$253,'DATA SHEET'!$I$2:$I$253)</f>
        <v xml:space="preserve"> -79.239173</v>
      </c>
      <c r="G1972">
        <f>LOOKUP($A1972,'DATA SHEET'!$A$2:$A$253,'DATA SHEET'!$J$2:$J$253)</f>
        <v>18</v>
      </c>
      <c r="H1972" t="str">
        <f>LOOKUP($A1972,'DATA SHEET'!$A$2:$A$253,'DATA SHEET'!$K$2:$K$253)</f>
        <v>Sunny</v>
      </c>
      <c r="I1972" t="str">
        <f>LOOKUP($A1972,'DATA SHEET'!$A$2:$A$253,'DATA SHEET'!$T$2:$T$253)</f>
        <v>SMALL</v>
      </c>
      <c r="J1972" t="str">
        <f>LOOKUP($A1972,'DATA SHEET'!$A$2:$A$253,'DATA SHEET'!$R$2:$R$253)</f>
        <v>NO</v>
      </c>
      <c r="K1972" t="str">
        <f>LOOKUP($A1972,'DATA SHEET'!$A$2:$A$253,'DATA SHEET'!$O$2:$O$253)</f>
        <v>Green Area</v>
      </c>
      <c r="L1972" t="s">
        <v>22</v>
      </c>
      <c r="M1972">
        <v>0</v>
      </c>
      <c r="N1972" t="s">
        <v>19</v>
      </c>
      <c r="O1972">
        <v>0.74199999999999999</v>
      </c>
    </row>
    <row r="1973" spans="1:15" x14ac:dyDescent="0.25">
      <c r="A1973" s="1" t="s">
        <v>94</v>
      </c>
      <c r="B1973" t="s">
        <v>95</v>
      </c>
      <c r="C1973" t="str">
        <f>LOOKUP(A1973,'DATA SHEET'!$A$2:$A$253,'DATA SHEET'!$E$2:$E$253)</f>
        <v>20227888</v>
      </c>
      <c r="D1973">
        <f>LOOKUP(A1973,'DATA SHEET'!$A$2:$A$253,'DATA SHEET'!$G$2:$G$253)</f>
        <v>8.3833333333333329</v>
      </c>
      <c r="E1973" t="str">
        <f>LOOKUP($A1973,'DATA SHEET'!$A$2:$A$253,'DATA SHEET'!$H$2:$H$253)</f>
        <v>43.178580</v>
      </c>
      <c r="F1973" t="str">
        <f>LOOKUP($A1973,'DATA SHEET'!$A$2:$A$253,'DATA SHEET'!$I$2:$I$253)</f>
        <v xml:space="preserve"> -79.239173</v>
      </c>
      <c r="G1973">
        <f>LOOKUP($A1973,'DATA SHEET'!$A$2:$A$253,'DATA SHEET'!$J$2:$J$253)</f>
        <v>18</v>
      </c>
      <c r="H1973" t="str">
        <f>LOOKUP($A1973,'DATA SHEET'!$A$2:$A$253,'DATA SHEET'!$K$2:$K$253)</f>
        <v>Sunny</v>
      </c>
      <c r="I1973" t="str">
        <f>LOOKUP($A1973,'DATA SHEET'!$A$2:$A$253,'DATA SHEET'!$T$2:$T$253)</f>
        <v>SMALL</v>
      </c>
      <c r="J1973" t="str">
        <f>LOOKUP($A1973,'DATA SHEET'!$A$2:$A$253,'DATA SHEET'!$R$2:$R$253)</f>
        <v>NO</v>
      </c>
      <c r="K1973" t="str">
        <f>LOOKUP($A1973,'DATA SHEET'!$A$2:$A$253,'DATA SHEET'!$O$2:$O$253)</f>
        <v>Green Area</v>
      </c>
      <c r="L1973" t="s">
        <v>22</v>
      </c>
      <c r="M1973">
        <v>0</v>
      </c>
      <c r="N1973" t="s">
        <v>19</v>
      </c>
      <c r="O1973">
        <v>1.248</v>
      </c>
    </row>
    <row r="1974" spans="1:15" x14ac:dyDescent="0.25">
      <c r="A1974" s="1" t="s">
        <v>94</v>
      </c>
      <c r="B1974" t="s">
        <v>97</v>
      </c>
      <c r="C1974" t="str">
        <f>LOOKUP(A1974,'DATA SHEET'!$A$2:$A$253,'DATA SHEET'!$E$2:$E$253)</f>
        <v>20227888</v>
      </c>
      <c r="D1974">
        <f>LOOKUP(A1974,'DATA SHEET'!$A$2:$A$253,'DATA SHEET'!$G$2:$G$253)</f>
        <v>8.3833333333333329</v>
      </c>
      <c r="E1974" t="str">
        <f>LOOKUP($A1974,'DATA SHEET'!$A$2:$A$253,'DATA SHEET'!$H$2:$H$253)</f>
        <v>43.178580</v>
      </c>
      <c r="F1974" t="str">
        <f>LOOKUP($A1974,'DATA SHEET'!$A$2:$A$253,'DATA SHEET'!$I$2:$I$253)</f>
        <v xml:space="preserve"> -79.239173</v>
      </c>
      <c r="G1974">
        <f>LOOKUP($A1974,'DATA SHEET'!$A$2:$A$253,'DATA SHEET'!$J$2:$J$253)</f>
        <v>18</v>
      </c>
      <c r="H1974" t="str">
        <f>LOOKUP($A1974,'DATA SHEET'!$A$2:$A$253,'DATA SHEET'!$K$2:$K$253)</f>
        <v>Sunny</v>
      </c>
      <c r="I1974" t="str">
        <f>LOOKUP($A1974,'DATA SHEET'!$A$2:$A$253,'DATA SHEET'!$T$2:$T$253)</f>
        <v>SMALL</v>
      </c>
      <c r="J1974" t="str">
        <f>LOOKUP($A1974,'DATA SHEET'!$A$2:$A$253,'DATA SHEET'!$R$2:$R$253)</f>
        <v>NO</v>
      </c>
      <c r="K1974" t="str">
        <f>LOOKUP($A1974,'DATA SHEET'!$A$2:$A$253,'DATA SHEET'!$O$2:$O$253)</f>
        <v>Green Area</v>
      </c>
      <c r="L1974" t="s">
        <v>22</v>
      </c>
      <c r="M1974">
        <v>0</v>
      </c>
      <c r="N1974" t="s">
        <v>18</v>
      </c>
      <c r="O1974">
        <v>1.4390000000000001</v>
      </c>
    </row>
    <row r="1975" spans="1:15" x14ac:dyDescent="0.25">
      <c r="A1975" s="1" t="s">
        <v>94</v>
      </c>
      <c r="B1975" t="s">
        <v>97</v>
      </c>
      <c r="C1975" t="str">
        <f>LOOKUP(A1975,'DATA SHEET'!$A$2:$A$253,'DATA SHEET'!$E$2:$E$253)</f>
        <v>20227888</v>
      </c>
      <c r="D1975">
        <f>LOOKUP(A1975,'DATA SHEET'!$A$2:$A$253,'DATA SHEET'!$G$2:$G$253)</f>
        <v>8.3833333333333329</v>
      </c>
      <c r="E1975" t="str">
        <f>LOOKUP($A1975,'DATA SHEET'!$A$2:$A$253,'DATA SHEET'!$H$2:$H$253)</f>
        <v>43.178580</v>
      </c>
      <c r="F1975" t="str">
        <f>LOOKUP($A1975,'DATA SHEET'!$A$2:$A$253,'DATA SHEET'!$I$2:$I$253)</f>
        <v xml:space="preserve"> -79.239173</v>
      </c>
      <c r="G1975">
        <f>LOOKUP($A1975,'DATA SHEET'!$A$2:$A$253,'DATA SHEET'!$J$2:$J$253)</f>
        <v>18</v>
      </c>
      <c r="H1975" t="str">
        <f>LOOKUP($A1975,'DATA SHEET'!$A$2:$A$253,'DATA SHEET'!$K$2:$K$253)</f>
        <v>Sunny</v>
      </c>
      <c r="I1975" t="str">
        <f>LOOKUP($A1975,'DATA SHEET'!$A$2:$A$253,'DATA SHEET'!$T$2:$T$253)</f>
        <v>SMALL</v>
      </c>
      <c r="J1975" t="str">
        <f>LOOKUP($A1975,'DATA SHEET'!$A$2:$A$253,'DATA SHEET'!$R$2:$R$253)</f>
        <v>NO</v>
      </c>
      <c r="K1975" t="str">
        <f>LOOKUP($A1975,'DATA SHEET'!$A$2:$A$253,'DATA SHEET'!$O$2:$O$253)</f>
        <v>Green Area</v>
      </c>
      <c r="L1975" t="s">
        <v>22</v>
      </c>
      <c r="M1975">
        <v>0</v>
      </c>
      <c r="N1975" t="s">
        <v>18</v>
      </c>
      <c r="O1975">
        <v>1.7490000000000001</v>
      </c>
    </row>
    <row r="1976" spans="1:15" x14ac:dyDescent="0.25">
      <c r="A1976" s="1" t="s">
        <v>94</v>
      </c>
      <c r="B1976" t="s">
        <v>97</v>
      </c>
      <c r="C1976" t="str">
        <f>LOOKUP(A1976,'DATA SHEET'!$A$2:$A$253,'DATA SHEET'!$E$2:$E$253)</f>
        <v>20227888</v>
      </c>
      <c r="D1976">
        <f>LOOKUP(A1976,'DATA SHEET'!$A$2:$A$253,'DATA SHEET'!$G$2:$G$253)</f>
        <v>8.3833333333333329</v>
      </c>
      <c r="E1976" t="str">
        <f>LOOKUP($A1976,'DATA SHEET'!$A$2:$A$253,'DATA SHEET'!$H$2:$H$253)</f>
        <v>43.178580</v>
      </c>
      <c r="F1976" t="str">
        <f>LOOKUP($A1976,'DATA SHEET'!$A$2:$A$253,'DATA SHEET'!$I$2:$I$253)</f>
        <v xml:space="preserve"> -79.239173</v>
      </c>
      <c r="G1976">
        <f>LOOKUP($A1976,'DATA SHEET'!$A$2:$A$253,'DATA SHEET'!$J$2:$J$253)</f>
        <v>18</v>
      </c>
      <c r="H1976" t="str">
        <f>LOOKUP($A1976,'DATA SHEET'!$A$2:$A$253,'DATA SHEET'!$K$2:$K$253)</f>
        <v>Sunny</v>
      </c>
      <c r="I1976" t="str">
        <f>LOOKUP($A1976,'DATA SHEET'!$A$2:$A$253,'DATA SHEET'!$T$2:$T$253)</f>
        <v>SMALL</v>
      </c>
      <c r="J1976" t="str">
        <f>LOOKUP($A1976,'DATA SHEET'!$A$2:$A$253,'DATA SHEET'!$R$2:$R$253)</f>
        <v>NO</v>
      </c>
      <c r="K1976" t="str">
        <f>LOOKUP($A1976,'DATA SHEET'!$A$2:$A$253,'DATA SHEET'!$O$2:$O$253)</f>
        <v>Green Area</v>
      </c>
      <c r="L1976" t="s">
        <v>22</v>
      </c>
      <c r="M1976">
        <v>0</v>
      </c>
      <c r="N1976" t="s">
        <v>18</v>
      </c>
      <c r="O1976">
        <v>3.4950000000000001</v>
      </c>
    </row>
    <row r="1977" spans="1:15" x14ac:dyDescent="0.25">
      <c r="A1977" s="1" t="s">
        <v>94</v>
      </c>
      <c r="B1977" t="s">
        <v>97</v>
      </c>
      <c r="C1977" t="str">
        <f>LOOKUP(A1977,'DATA SHEET'!$A$2:$A$253,'DATA SHEET'!$E$2:$E$253)</f>
        <v>20227888</v>
      </c>
      <c r="D1977">
        <f>LOOKUP(A1977,'DATA SHEET'!$A$2:$A$253,'DATA SHEET'!$G$2:$G$253)</f>
        <v>8.3833333333333329</v>
      </c>
      <c r="E1977" t="str">
        <f>LOOKUP($A1977,'DATA SHEET'!$A$2:$A$253,'DATA SHEET'!$H$2:$H$253)</f>
        <v>43.178580</v>
      </c>
      <c r="F1977" t="str">
        <f>LOOKUP($A1977,'DATA SHEET'!$A$2:$A$253,'DATA SHEET'!$I$2:$I$253)</f>
        <v xml:space="preserve"> -79.239173</v>
      </c>
      <c r="G1977">
        <f>LOOKUP($A1977,'DATA SHEET'!$A$2:$A$253,'DATA SHEET'!$J$2:$J$253)</f>
        <v>18</v>
      </c>
      <c r="H1977" t="str">
        <f>LOOKUP($A1977,'DATA SHEET'!$A$2:$A$253,'DATA SHEET'!$K$2:$K$253)</f>
        <v>Sunny</v>
      </c>
      <c r="I1977" t="str">
        <f>LOOKUP($A1977,'DATA SHEET'!$A$2:$A$253,'DATA SHEET'!$T$2:$T$253)</f>
        <v>SMALL</v>
      </c>
      <c r="J1977" t="str">
        <f>LOOKUP($A1977,'DATA SHEET'!$A$2:$A$253,'DATA SHEET'!$R$2:$R$253)</f>
        <v>NO</v>
      </c>
      <c r="K1977" t="str">
        <f>LOOKUP($A1977,'DATA SHEET'!$A$2:$A$253,'DATA SHEET'!$O$2:$O$253)</f>
        <v>Green Area</v>
      </c>
      <c r="L1977" t="s">
        <v>22</v>
      </c>
      <c r="M1977">
        <v>0</v>
      </c>
      <c r="N1977" t="s">
        <v>18</v>
      </c>
      <c r="O1977">
        <v>1.24</v>
      </c>
    </row>
    <row r="1978" spans="1:15" x14ac:dyDescent="0.25">
      <c r="A1978" s="1" t="s">
        <v>94</v>
      </c>
      <c r="B1978" t="s">
        <v>97</v>
      </c>
      <c r="C1978" t="str">
        <f>LOOKUP(A1978,'DATA SHEET'!$A$2:$A$253,'DATA SHEET'!$E$2:$E$253)</f>
        <v>20227888</v>
      </c>
      <c r="D1978">
        <f>LOOKUP(A1978,'DATA SHEET'!$A$2:$A$253,'DATA SHEET'!$G$2:$G$253)</f>
        <v>8.3833333333333329</v>
      </c>
      <c r="E1978" t="str">
        <f>LOOKUP($A1978,'DATA SHEET'!$A$2:$A$253,'DATA SHEET'!$H$2:$H$253)</f>
        <v>43.178580</v>
      </c>
      <c r="F1978" t="str">
        <f>LOOKUP($A1978,'DATA SHEET'!$A$2:$A$253,'DATA SHEET'!$I$2:$I$253)</f>
        <v xml:space="preserve"> -79.239173</v>
      </c>
      <c r="G1978">
        <f>LOOKUP($A1978,'DATA SHEET'!$A$2:$A$253,'DATA SHEET'!$J$2:$J$253)</f>
        <v>18</v>
      </c>
      <c r="H1978" t="str">
        <f>LOOKUP($A1978,'DATA SHEET'!$A$2:$A$253,'DATA SHEET'!$K$2:$K$253)</f>
        <v>Sunny</v>
      </c>
      <c r="I1978" t="str">
        <f>LOOKUP($A1978,'DATA SHEET'!$A$2:$A$253,'DATA SHEET'!$T$2:$T$253)</f>
        <v>SMALL</v>
      </c>
      <c r="J1978" t="str">
        <f>LOOKUP($A1978,'DATA SHEET'!$A$2:$A$253,'DATA SHEET'!$R$2:$R$253)</f>
        <v>NO</v>
      </c>
      <c r="K1978" t="str">
        <f>LOOKUP($A1978,'DATA SHEET'!$A$2:$A$253,'DATA SHEET'!$O$2:$O$253)</f>
        <v>Green Area</v>
      </c>
      <c r="L1978" t="s">
        <v>22</v>
      </c>
      <c r="M1978">
        <v>0</v>
      </c>
      <c r="N1978" t="s">
        <v>18</v>
      </c>
      <c r="O1978">
        <v>1.7589999999999999</v>
      </c>
    </row>
    <row r="1979" spans="1:15" x14ac:dyDescent="0.25">
      <c r="A1979" s="1" t="s">
        <v>94</v>
      </c>
      <c r="B1979" t="s">
        <v>97</v>
      </c>
      <c r="C1979" t="str">
        <f>LOOKUP(A1979,'DATA SHEET'!$A$2:$A$253,'DATA SHEET'!$E$2:$E$253)</f>
        <v>20227888</v>
      </c>
      <c r="D1979">
        <f>LOOKUP(A1979,'DATA SHEET'!$A$2:$A$253,'DATA SHEET'!$G$2:$G$253)</f>
        <v>8.3833333333333329</v>
      </c>
      <c r="E1979" t="str">
        <f>LOOKUP($A1979,'DATA SHEET'!$A$2:$A$253,'DATA SHEET'!$H$2:$H$253)</f>
        <v>43.178580</v>
      </c>
      <c r="F1979" t="str">
        <f>LOOKUP($A1979,'DATA SHEET'!$A$2:$A$253,'DATA SHEET'!$I$2:$I$253)</f>
        <v xml:space="preserve"> -79.239173</v>
      </c>
      <c r="G1979">
        <f>LOOKUP($A1979,'DATA SHEET'!$A$2:$A$253,'DATA SHEET'!$J$2:$J$253)</f>
        <v>18</v>
      </c>
      <c r="H1979" t="str">
        <f>LOOKUP($A1979,'DATA SHEET'!$A$2:$A$253,'DATA SHEET'!$K$2:$K$253)</f>
        <v>Sunny</v>
      </c>
      <c r="I1979" t="str">
        <f>LOOKUP($A1979,'DATA SHEET'!$A$2:$A$253,'DATA SHEET'!$T$2:$T$253)</f>
        <v>SMALL</v>
      </c>
      <c r="J1979" t="str">
        <f>LOOKUP($A1979,'DATA SHEET'!$A$2:$A$253,'DATA SHEET'!$R$2:$R$253)</f>
        <v>NO</v>
      </c>
      <c r="K1979" t="str">
        <f>LOOKUP($A1979,'DATA SHEET'!$A$2:$A$253,'DATA SHEET'!$O$2:$O$253)</f>
        <v>Green Area</v>
      </c>
      <c r="L1979" t="s">
        <v>22</v>
      </c>
      <c r="M1979">
        <v>0</v>
      </c>
      <c r="N1979" t="s">
        <v>18</v>
      </c>
      <c r="O1979">
        <v>6.0019999999999998</v>
      </c>
    </row>
    <row r="1980" spans="1:15" x14ac:dyDescent="0.25">
      <c r="A1980" s="1" t="s">
        <v>94</v>
      </c>
      <c r="B1980" t="s">
        <v>97</v>
      </c>
      <c r="C1980" t="str">
        <f>LOOKUP(A1980,'DATA SHEET'!$A$2:$A$253,'DATA SHEET'!$E$2:$E$253)</f>
        <v>20227888</v>
      </c>
      <c r="D1980">
        <f>LOOKUP(A1980,'DATA SHEET'!$A$2:$A$253,'DATA SHEET'!$G$2:$G$253)</f>
        <v>8.3833333333333329</v>
      </c>
      <c r="E1980" t="str">
        <f>LOOKUP($A1980,'DATA SHEET'!$A$2:$A$253,'DATA SHEET'!$H$2:$H$253)</f>
        <v>43.178580</v>
      </c>
      <c r="F1980" t="str">
        <f>LOOKUP($A1980,'DATA SHEET'!$A$2:$A$253,'DATA SHEET'!$I$2:$I$253)</f>
        <v xml:space="preserve"> -79.239173</v>
      </c>
      <c r="G1980">
        <f>LOOKUP($A1980,'DATA SHEET'!$A$2:$A$253,'DATA SHEET'!$J$2:$J$253)</f>
        <v>18</v>
      </c>
      <c r="H1980" t="str">
        <f>LOOKUP($A1980,'DATA SHEET'!$A$2:$A$253,'DATA SHEET'!$K$2:$K$253)</f>
        <v>Sunny</v>
      </c>
      <c r="I1980" t="str">
        <f>LOOKUP($A1980,'DATA SHEET'!$A$2:$A$253,'DATA SHEET'!$T$2:$T$253)</f>
        <v>SMALL</v>
      </c>
      <c r="J1980" t="str">
        <f>LOOKUP($A1980,'DATA SHEET'!$A$2:$A$253,'DATA SHEET'!$R$2:$R$253)</f>
        <v>NO</v>
      </c>
      <c r="K1980" t="str">
        <f>LOOKUP($A1980,'DATA SHEET'!$A$2:$A$253,'DATA SHEET'!$O$2:$O$253)</f>
        <v>Green Area</v>
      </c>
      <c r="L1980" t="s">
        <v>22</v>
      </c>
      <c r="M1980">
        <v>0</v>
      </c>
      <c r="N1980" t="s">
        <v>18</v>
      </c>
      <c r="O1980">
        <v>1.2609999999999999</v>
      </c>
    </row>
    <row r="1981" spans="1:15" x14ac:dyDescent="0.25">
      <c r="A1981" s="1" t="s">
        <v>94</v>
      </c>
      <c r="B1981" t="s">
        <v>97</v>
      </c>
      <c r="C1981" t="str">
        <f>LOOKUP(A1981,'DATA SHEET'!$A$2:$A$253,'DATA SHEET'!$E$2:$E$253)</f>
        <v>20227888</v>
      </c>
      <c r="D1981">
        <f>LOOKUP(A1981,'DATA SHEET'!$A$2:$A$253,'DATA SHEET'!$G$2:$G$253)</f>
        <v>8.3833333333333329</v>
      </c>
      <c r="E1981" t="str">
        <f>LOOKUP($A1981,'DATA SHEET'!$A$2:$A$253,'DATA SHEET'!$H$2:$H$253)</f>
        <v>43.178580</v>
      </c>
      <c r="F1981" t="str">
        <f>LOOKUP($A1981,'DATA SHEET'!$A$2:$A$253,'DATA SHEET'!$I$2:$I$253)</f>
        <v xml:space="preserve"> -79.239173</v>
      </c>
      <c r="G1981">
        <f>LOOKUP($A1981,'DATA SHEET'!$A$2:$A$253,'DATA SHEET'!$J$2:$J$253)</f>
        <v>18</v>
      </c>
      <c r="H1981" t="str">
        <f>LOOKUP($A1981,'DATA SHEET'!$A$2:$A$253,'DATA SHEET'!$K$2:$K$253)</f>
        <v>Sunny</v>
      </c>
      <c r="I1981" t="str">
        <f>LOOKUP($A1981,'DATA SHEET'!$A$2:$A$253,'DATA SHEET'!$T$2:$T$253)</f>
        <v>SMALL</v>
      </c>
      <c r="J1981" t="str">
        <f>LOOKUP($A1981,'DATA SHEET'!$A$2:$A$253,'DATA SHEET'!$R$2:$R$253)</f>
        <v>NO</v>
      </c>
      <c r="K1981" t="str">
        <f>LOOKUP($A1981,'DATA SHEET'!$A$2:$A$253,'DATA SHEET'!$O$2:$O$253)</f>
        <v>Green Area</v>
      </c>
      <c r="L1981" t="s">
        <v>22</v>
      </c>
      <c r="M1981">
        <v>0</v>
      </c>
      <c r="N1981" t="s">
        <v>18</v>
      </c>
      <c r="O1981">
        <v>1.496</v>
      </c>
    </row>
    <row r="1982" spans="1:15" x14ac:dyDescent="0.25">
      <c r="A1982" s="1" t="s">
        <v>94</v>
      </c>
      <c r="B1982" t="s">
        <v>97</v>
      </c>
      <c r="C1982" t="str">
        <f>LOOKUP(A1982,'DATA SHEET'!$A$2:$A$253,'DATA SHEET'!$E$2:$E$253)</f>
        <v>20227888</v>
      </c>
      <c r="D1982">
        <f>LOOKUP(A1982,'DATA SHEET'!$A$2:$A$253,'DATA SHEET'!$G$2:$G$253)</f>
        <v>8.3833333333333329</v>
      </c>
      <c r="E1982" t="str">
        <f>LOOKUP($A1982,'DATA SHEET'!$A$2:$A$253,'DATA SHEET'!$H$2:$H$253)</f>
        <v>43.178580</v>
      </c>
      <c r="F1982" t="str">
        <f>LOOKUP($A1982,'DATA SHEET'!$A$2:$A$253,'DATA SHEET'!$I$2:$I$253)</f>
        <v xml:space="preserve"> -79.239173</v>
      </c>
      <c r="G1982">
        <f>LOOKUP($A1982,'DATA SHEET'!$A$2:$A$253,'DATA SHEET'!$J$2:$J$253)</f>
        <v>18</v>
      </c>
      <c r="H1982" t="str">
        <f>LOOKUP($A1982,'DATA SHEET'!$A$2:$A$253,'DATA SHEET'!$K$2:$K$253)</f>
        <v>Sunny</v>
      </c>
      <c r="I1982" t="str">
        <f>LOOKUP($A1982,'DATA SHEET'!$A$2:$A$253,'DATA SHEET'!$T$2:$T$253)</f>
        <v>SMALL</v>
      </c>
      <c r="J1982" t="str">
        <f>LOOKUP($A1982,'DATA SHEET'!$A$2:$A$253,'DATA SHEET'!$R$2:$R$253)</f>
        <v>NO</v>
      </c>
      <c r="K1982" t="str">
        <f>LOOKUP($A1982,'DATA SHEET'!$A$2:$A$253,'DATA SHEET'!$O$2:$O$253)</f>
        <v>Green Area</v>
      </c>
      <c r="L1982" t="s">
        <v>22</v>
      </c>
      <c r="M1982">
        <v>0</v>
      </c>
      <c r="N1982" t="s">
        <v>18</v>
      </c>
      <c r="O1982">
        <v>2.9950000000000001</v>
      </c>
    </row>
    <row r="1983" spans="1:15" x14ac:dyDescent="0.25">
      <c r="A1983" s="1" t="s">
        <v>94</v>
      </c>
      <c r="B1983" t="s">
        <v>97</v>
      </c>
      <c r="C1983" t="str">
        <f>LOOKUP(A1983,'DATA SHEET'!$A$2:$A$253,'DATA SHEET'!$E$2:$E$253)</f>
        <v>20227888</v>
      </c>
      <c r="D1983">
        <f>LOOKUP(A1983,'DATA SHEET'!$A$2:$A$253,'DATA SHEET'!$G$2:$G$253)</f>
        <v>8.3833333333333329</v>
      </c>
      <c r="E1983" t="str">
        <f>LOOKUP($A1983,'DATA SHEET'!$A$2:$A$253,'DATA SHEET'!$H$2:$H$253)</f>
        <v>43.178580</v>
      </c>
      <c r="F1983" t="str">
        <f>LOOKUP($A1983,'DATA SHEET'!$A$2:$A$253,'DATA SHEET'!$I$2:$I$253)</f>
        <v xml:space="preserve"> -79.239173</v>
      </c>
      <c r="G1983">
        <f>LOOKUP($A1983,'DATA SHEET'!$A$2:$A$253,'DATA SHEET'!$J$2:$J$253)</f>
        <v>18</v>
      </c>
      <c r="H1983" t="str">
        <f>LOOKUP($A1983,'DATA SHEET'!$A$2:$A$253,'DATA SHEET'!$K$2:$K$253)</f>
        <v>Sunny</v>
      </c>
      <c r="I1983" t="str">
        <f>LOOKUP($A1983,'DATA SHEET'!$A$2:$A$253,'DATA SHEET'!$T$2:$T$253)</f>
        <v>SMALL</v>
      </c>
      <c r="J1983" t="str">
        <f>LOOKUP($A1983,'DATA SHEET'!$A$2:$A$253,'DATA SHEET'!$R$2:$R$253)</f>
        <v>NO</v>
      </c>
      <c r="K1983" t="str">
        <f>LOOKUP($A1983,'DATA SHEET'!$A$2:$A$253,'DATA SHEET'!$O$2:$O$253)</f>
        <v>Green Area</v>
      </c>
      <c r="L1983" t="s">
        <v>22</v>
      </c>
      <c r="M1983">
        <v>0</v>
      </c>
      <c r="N1983" t="s">
        <v>18</v>
      </c>
      <c r="O1983">
        <v>3.2610000000000001</v>
      </c>
    </row>
    <row r="1984" spans="1:15" x14ac:dyDescent="0.25">
      <c r="A1984" s="1" t="s">
        <v>94</v>
      </c>
      <c r="B1984" t="s">
        <v>97</v>
      </c>
      <c r="C1984" t="str">
        <f>LOOKUP(A1984,'DATA SHEET'!$A$2:$A$253,'DATA SHEET'!$E$2:$E$253)</f>
        <v>20227888</v>
      </c>
      <c r="D1984">
        <f>LOOKUP(A1984,'DATA SHEET'!$A$2:$A$253,'DATA SHEET'!$G$2:$G$253)</f>
        <v>8.3833333333333329</v>
      </c>
      <c r="E1984" t="str">
        <f>LOOKUP($A1984,'DATA SHEET'!$A$2:$A$253,'DATA SHEET'!$H$2:$H$253)</f>
        <v>43.178580</v>
      </c>
      <c r="F1984" t="str">
        <f>LOOKUP($A1984,'DATA SHEET'!$A$2:$A$253,'DATA SHEET'!$I$2:$I$253)</f>
        <v xml:space="preserve"> -79.239173</v>
      </c>
      <c r="G1984">
        <f>LOOKUP($A1984,'DATA SHEET'!$A$2:$A$253,'DATA SHEET'!$J$2:$J$253)</f>
        <v>18</v>
      </c>
      <c r="H1984" t="str">
        <f>LOOKUP($A1984,'DATA SHEET'!$A$2:$A$253,'DATA SHEET'!$K$2:$K$253)</f>
        <v>Sunny</v>
      </c>
      <c r="I1984" t="str">
        <f>LOOKUP($A1984,'DATA SHEET'!$A$2:$A$253,'DATA SHEET'!$T$2:$T$253)</f>
        <v>SMALL</v>
      </c>
      <c r="J1984" t="str">
        <f>LOOKUP($A1984,'DATA SHEET'!$A$2:$A$253,'DATA SHEET'!$R$2:$R$253)</f>
        <v>NO</v>
      </c>
      <c r="K1984" t="str">
        <f>LOOKUP($A1984,'DATA SHEET'!$A$2:$A$253,'DATA SHEET'!$O$2:$O$253)</f>
        <v>Green Area</v>
      </c>
      <c r="L1984" t="s">
        <v>22</v>
      </c>
      <c r="M1984">
        <v>0</v>
      </c>
      <c r="N1984" t="s">
        <v>18</v>
      </c>
      <c r="O1984">
        <v>3.5</v>
      </c>
    </row>
    <row r="1985" spans="1:15" x14ac:dyDescent="0.25">
      <c r="A1985" s="1" t="s">
        <v>94</v>
      </c>
      <c r="B1985" t="s">
        <v>97</v>
      </c>
      <c r="C1985" t="str">
        <f>LOOKUP(A1985,'DATA SHEET'!$A$2:$A$253,'DATA SHEET'!$E$2:$E$253)</f>
        <v>20227888</v>
      </c>
      <c r="D1985">
        <f>LOOKUP(A1985,'DATA SHEET'!$A$2:$A$253,'DATA SHEET'!$G$2:$G$253)</f>
        <v>8.3833333333333329</v>
      </c>
      <c r="E1985" t="str">
        <f>LOOKUP($A1985,'DATA SHEET'!$A$2:$A$253,'DATA SHEET'!$H$2:$H$253)</f>
        <v>43.178580</v>
      </c>
      <c r="F1985" t="str">
        <f>LOOKUP($A1985,'DATA SHEET'!$A$2:$A$253,'DATA SHEET'!$I$2:$I$253)</f>
        <v xml:space="preserve"> -79.239173</v>
      </c>
      <c r="G1985">
        <f>LOOKUP($A1985,'DATA SHEET'!$A$2:$A$253,'DATA SHEET'!$J$2:$J$253)</f>
        <v>18</v>
      </c>
      <c r="H1985" t="str">
        <f>LOOKUP($A1985,'DATA SHEET'!$A$2:$A$253,'DATA SHEET'!$K$2:$K$253)</f>
        <v>Sunny</v>
      </c>
      <c r="I1985" t="str">
        <f>LOOKUP($A1985,'DATA SHEET'!$A$2:$A$253,'DATA SHEET'!$T$2:$T$253)</f>
        <v>SMALL</v>
      </c>
      <c r="J1985" t="str">
        <f>LOOKUP($A1985,'DATA SHEET'!$A$2:$A$253,'DATA SHEET'!$R$2:$R$253)</f>
        <v>NO</v>
      </c>
      <c r="K1985" t="str">
        <f>LOOKUP($A1985,'DATA SHEET'!$A$2:$A$253,'DATA SHEET'!$O$2:$O$253)</f>
        <v>Green Area</v>
      </c>
      <c r="L1985" t="s">
        <v>22</v>
      </c>
      <c r="M1985">
        <v>0</v>
      </c>
      <c r="N1985" t="s">
        <v>18</v>
      </c>
      <c r="O1985">
        <v>5.5119999999999996</v>
      </c>
    </row>
    <row r="1986" spans="1:15" x14ac:dyDescent="0.25">
      <c r="A1986" s="1" t="s">
        <v>94</v>
      </c>
      <c r="B1986" t="s">
        <v>97</v>
      </c>
      <c r="C1986" t="str">
        <f>LOOKUP(A1986,'DATA SHEET'!$A$2:$A$253,'DATA SHEET'!$E$2:$E$253)</f>
        <v>20227888</v>
      </c>
      <c r="D1986">
        <f>LOOKUP(A1986,'DATA SHEET'!$A$2:$A$253,'DATA SHEET'!$G$2:$G$253)</f>
        <v>8.3833333333333329</v>
      </c>
      <c r="E1986" t="str">
        <f>LOOKUP($A1986,'DATA SHEET'!$A$2:$A$253,'DATA SHEET'!$H$2:$H$253)</f>
        <v>43.178580</v>
      </c>
      <c r="F1986" t="str">
        <f>LOOKUP($A1986,'DATA SHEET'!$A$2:$A$253,'DATA SHEET'!$I$2:$I$253)</f>
        <v xml:space="preserve"> -79.239173</v>
      </c>
      <c r="G1986">
        <f>LOOKUP($A1986,'DATA SHEET'!$A$2:$A$253,'DATA SHEET'!$J$2:$J$253)</f>
        <v>18</v>
      </c>
      <c r="H1986" t="str">
        <f>LOOKUP($A1986,'DATA SHEET'!$A$2:$A$253,'DATA SHEET'!$K$2:$K$253)</f>
        <v>Sunny</v>
      </c>
      <c r="I1986" t="str">
        <f>LOOKUP($A1986,'DATA SHEET'!$A$2:$A$253,'DATA SHEET'!$T$2:$T$253)</f>
        <v>SMALL</v>
      </c>
      <c r="J1986" t="str">
        <f>LOOKUP($A1986,'DATA SHEET'!$A$2:$A$253,'DATA SHEET'!$R$2:$R$253)</f>
        <v>NO</v>
      </c>
      <c r="K1986" t="str">
        <f>LOOKUP($A1986,'DATA SHEET'!$A$2:$A$253,'DATA SHEET'!$O$2:$O$253)</f>
        <v>Green Area</v>
      </c>
      <c r="L1986" t="s">
        <v>22</v>
      </c>
      <c r="M1986">
        <v>0</v>
      </c>
      <c r="N1986" t="s">
        <v>16</v>
      </c>
      <c r="O1986">
        <v>0.247</v>
      </c>
    </row>
    <row r="1987" spans="1:15" x14ac:dyDescent="0.25">
      <c r="A1987" s="1" t="s">
        <v>94</v>
      </c>
      <c r="B1987" t="s">
        <v>97</v>
      </c>
      <c r="C1987" t="str">
        <f>LOOKUP(A1987,'DATA SHEET'!$A$2:$A$253,'DATA SHEET'!$E$2:$E$253)</f>
        <v>20227888</v>
      </c>
      <c r="D1987">
        <f>LOOKUP(A1987,'DATA SHEET'!$A$2:$A$253,'DATA SHEET'!$G$2:$G$253)</f>
        <v>8.3833333333333329</v>
      </c>
      <c r="E1987" t="str">
        <f>LOOKUP($A1987,'DATA SHEET'!$A$2:$A$253,'DATA SHEET'!$H$2:$H$253)</f>
        <v>43.178580</v>
      </c>
      <c r="F1987" t="str">
        <f>LOOKUP($A1987,'DATA SHEET'!$A$2:$A$253,'DATA SHEET'!$I$2:$I$253)</f>
        <v xml:space="preserve"> -79.239173</v>
      </c>
      <c r="G1987">
        <f>LOOKUP($A1987,'DATA SHEET'!$A$2:$A$253,'DATA SHEET'!$J$2:$J$253)</f>
        <v>18</v>
      </c>
      <c r="H1987" t="str">
        <f>LOOKUP($A1987,'DATA SHEET'!$A$2:$A$253,'DATA SHEET'!$K$2:$K$253)</f>
        <v>Sunny</v>
      </c>
      <c r="I1987" t="str">
        <f>LOOKUP($A1987,'DATA SHEET'!$A$2:$A$253,'DATA SHEET'!$T$2:$T$253)</f>
        <v>SMALL</v>
      </c>
      <c r="J1987" t="str">
        <f>LOOKUP($A1987,'DATA SHEET'!$A$2:$A$253,'DATA SHEET'!$R$2:$R$253)</f>
        <v>NO</v>
      </c>
      <c r="K1987" t="str">
        <f>LOOKUP($A1987,'DATA SHEET'!$A$2:$A$253,'DATA SHEET'!$O$2:$O$253)</f>
        <v>Green Area</v>
      </c>
      <c r="L1987" t="s">
        <v>22</v>
      </c>
      <c r="M1987">
        <v>0</v>
      </c>
      <c r="N1987" t="s">
        <v>16</v>
      </c>
      <c r="O1987">
        <v>0.501</v>
      </c>
    </row>
    <row r="1988" spans="1:15" x14ac:dyDescent="0.25">
      <c r="A1988" s="1" t="s">
        <v>94</v>
      </c>
      <c r="B1988" t="s">
        <v>97</v>
      </c>
      <c r="C1988" t="str">
        <f>LOOKUP(A1988,'DATA SHEET'!$A$2:$A$253,'DATA SHEET'!$E$2:$E$253)</f>
        <v>20227888</v>
      </c>
      <c r="D1988">
        <f>LOOKUP(A1988,'DATA SHEET'!$A$2:$A$253,'DATA SHEET'!$G$2:$G$253)</f>
        <v>8.3833333333333329</v>
      </c>
      <c r="E1988" t="str">
        <f>LOOKUP($A1988,'DATA SHEET'!$A$2:$A$253,'DATA SHEET'!$H$2:$H$253)</f>
        <v>43.178580</v>
      </c>
      <c r="F1988" t="str">
        <f>LOOKUP($A1988,'DATA SHEET'!$A$2:$A$253,'DATA SHEET'!$I$2:$I$253)</f>
        <v xml:space="preserve"> -79.239173</v>
      </c>
      <c r="G1988">
        <f>LOOKUP($A1988,'DATA SHEET'!$A$2:$A$253,'DATA SHEET'!$J$2:$J$253)</f>
        <v>18</v>
      </c>
      <c r="H1988" t="str">
        <f>LOOKUP($A1988,'DATA SHEET'!$A$2:$A$253,'DATA SHEET'!$K$2:$K$253)</f>
        <v>Sunny</v>
      </c>
      <c r="I1988" t="str">
        <f>LOOKUP($A1988,'DATA SHEET'!$A$2:$A$253,'DATA SHEET'!$T$2:$T$253)</f>
        <v>SMALL</v>
      </c>
      <c r="J1988" t="str">
        <f>LOOKUP($A1988,'DATA SHEET'!$A$2:$A$253,'DATA SHEET'!$R$2:$R$253)</f>
        <v>NO</v>
      </c>
      <c r="K1988" t="str">
        <f>LOOKUP($A1988,'DATA SHEET'!$A$2:$A$253,'DATA SHEET'!$O$2:$O$253)</f>
        <v>Green Area</v>
      </c>
      <c r="L1988" t="s">
        <v>22</v>
      </c>
      <c r="M1988">
        <v>0</v>
      </c>
      <c r="N1988" t="s">
        <v>16</v>
      </c>
      <c r="O1988">
        <v>0.502</v>
      </c>
    </row>
    <row r="1989" spans="1:15" x14ac:dyDescent="0.25">
      <c r="A1989" s="1" t="s">
        <v>94</v>
      </c>
      <c r="B1989" t="s">
        <v>97</v>
      </c>
      <c r="C1989" t="str">
        <f>LOOKUP(A1989,'DATA SHEET'!$A$2:$A$253,'DATA SHEET'!$E$2:$E$253)</f>
        <v>20227888</v>
      </c>
      <c r="D1989">
        <f>LOOKUP(A1989,'DATA SHEET'!$A$2:$A$253,'DATA SHEET'!$G$2:$G$253)</f>
        <v>8.3833333333333329</v>
      </c>
      <c r="E1989" t="str">
        <f>LOOKUP($A1989,'DATA SHEET'!$A$2:$A$253,'DATA SHEET'!$H$2:$H$253)</f>
        <v>43.178580</v>
      </c>
      <c r="F1989" t="str">
        <f>LOOKUP($A1989,'DATA SHEET'!$A$2:$A$253,'DATA SHEET'!$I$2:$I$253)</f>
        <v xml:space="preserve"> -79.239173</v>
      </c>
      <c r="G1989">
        <f>LOOKUP($A1989,'DATA SHEET'!$A$2:$A$253,'DATA SHEET'!$J$2:$J$253)</f>
        <v>18</v>
      </c>
      <c r="H1989" t="str">
        <f>LOOKUP($A1989,'DATA SHEET'!$A$2:$A$253,'DATA SHEET'!$K$2:$K$253)</f>
        <v>Sunny</v>
      </c>
      <c r="I1989" t="str">
        <f>LOOKUP($A1989,'DATA SHEET'!$A$2:$A$253,'DATA SHEET'!$T$2:$T$253)</f>
        <v>SMALL</v>
      </c>
      <c r="J1989" t="str">
        <f>LOOKUP($A1989,'DATA SHEET'!$A$2:$A$253,'DATA SHEET'!$R$2:$R$253)</f>
        <v>NO</v>
      </c>
      <c r="K1989" t="str">
        <f>LOOKUP($A1989,'DATA SHEET'!$A$2:$A$253,'DATA SHEET'!$O$2:$O$253)</f>
        <v>Green Area</v>
      </c>
      <c r="L1989" t="s">
        <v>22</v>
      </c>
      <c r="M1989">
        <v>0</v>
      </c>
      <c r="N1989" t="s">
        <v>16</v>
      </c>
      <c r="O1989">
        <v>0.75700000000000001</v>
      </c>
    </row>
    <row r="1990" spans="1:15" x14ac:dyDescent="0.25">
      <c r="A1990" s="1" t="s">
        <v>94</v>
      </c>
      <c r="B1990" t="s">
        <v>97</v>
      </c>
      <c r="C1990" t="str">
        <f>LOOKUP(A1990,'DATA SHEET'!$A$2:$A$253,'DATA SHEET'!$E$2:$E$253)</f>
        <v>20227888</v>
      </c>
      <c r="D1990">
        <f>LOOKUP(A1990,'DATA SHEET'!$A$2:$A$253,'DATA SHEET'!$G$2:$G$253)</f>
        <v>8.3833333333333329</v>
      </c>
      <c r="E1990" t="str">
        <f>LOOKUP($A1990,'DATA SHEET'!$A$2:$A$253,'DATA SHEET'!$H$2:$H$253)</f>
        <v>43.178580</v>
      </c>
      <c r="F1990" t="str">
        <f>LOOKUP($A1990,'DATA SHEET'!$A$2:$A$253,'DATA SHEET'!$I$2:$I$253)</f>
        <v xml:space="preserve"> -79.239173</v>
      </c>
      <c r="G1990">
        <f>LOOKUP($A1990,'DATA SHEET'!$A$2:$A$253,'DATA SHEET'!$J$2:$J$253)</f>
        <v>18</v>
      </c>
      <c r="H1990" t="str">
        <f>LOOKUP($A1990,'DATA SHEET'!$A$2:$A$253,'DATA SHEET'!$K$2:$K$253)</f>
        <v>Sunny</v>
      </c>
      <c r="I1990" t="str">
        <f>LOOKUP($A1990,'DATA SHEET'!$A$2:$A$253,'DATA SHEET'!$T$2:$T$253)</f>
        <v>SMALL</v>
      </c>
      <c r="J1990" t="str">
        <f>LOOKUP($A1990,'DATA SHEET'!$A$2:$A$253,'DATA SHEET'!$R$2:$R$253)</f>
        <v>NO</v>
      </c>
      <c r="K1990" t="str">
        <f>LOOKUP($A1990,'DATA SHEET'!$A$2:$A$253,'DATA SHEET'!$O$2:$O$253)</f>
        <v>Green Area</v>
      </c>
      <c r="L1990" t="s">
        <v>22</v>
      </c>
      <c r="M1990">
        <v>0</v>
      </c>
      <c r="N1990" t="s">
        <v>16</v>
      </c>
      <c r="O1990">
        <v>0.503</v>
      </c>
    </row>
    <row r="1991" spans="1:15" x14ac:dyDescent="0.25">
      <c r="A1991" s="1" t="s">
        <v>94</v>
      </c>
      <c r="B1991" t="s">
        <v>97</v>
      </c>
      <c r="C1991" t="str">
        <f>LOOKUP(A1991,'DATA SHEET'!$A$2:$A$253,'DATA SHEET'!$E$2:$E$253)</f>
        <v>20227888</v>
      </c>
      <c r="D1991">
        <f>LOOKUP(A1991,'DATA SHEET'!$A$2:$A$253,'DATA SHEET'!$G$2:$G$253)</f>
        <v>8.3833333333333329</v>
      </c>
      <c r="E1991" t="str">
        <f>LOOKUP($A1991,'DATA SHEET'!$A$2:$A$253,'DATA SHEET'!$H$2:$H$253)</f>
        <v>43.178580</v>
      </c>
      <c r="F1991" t="str">
        <f>LOOKUP($A1991,'DATA SHEET'!$A$2:$A$253,'DATA SHEET'!$I$2:$I$253)</f>
        <v xml:space="preserve"> -79.239173</v>
      </c>
      <c r="G1991">
        <f>LOOKUP($A1991,'DATA SHEET'!$A$2:$A$253,'DATA SHEET'!$J$2:$J$253)</f>
        <v>18</v>
      </c>
      <c r="H1991" t="str">
        <f>LOOKUP($A1991,'DATA SHEET'!$A$2:$A$253,'DATA SHEET'!$K$2:$K$253)</f>
        <v>Sunny</v>
      </c>
      <c r="I1991" t="str">
        <f>LOOKUP($A1991,'DATA SHEET'!$A$2:$A$253,'DATA SHEET'!$T$2:$T$253)</f>
        <v>SMALL</v>
      </c>
      <c r="J1991" t="str">
        <f>LOOKUP($A1991,'DATA SHEET'!$A$2:$A$253,'DATA SHEET'!$R$2:$R$253)</f>
        <v>NO</v>
      </c>
      <c r="K1991" t="str">
        <f>LOOKUP($A1991,'DATA SHEET'!$A$2:$A$253,'DATA SHEET'!$O$2:$O$253)</f>
        <v>Green Area</v>
      </c>
      <c r="L1991" t="s">
        <v>22</v>
      </c>
      <c r="M1991">
        <v>0</v>
      </c>
      <c r="N1991" t="s">
        <v>16</v>
      </c>
      <c r="O1991">
        <v>2.504</v>
      </c>
    </row>
    <row r="1992" spans="1:15" x14ac:dyDescent="0.25">
      <c r="A1992" s="1" t="s">
        <v>94</v>
      </c>
      <c r="B1992" t="s">
        <v>97</v>
      </c>
      <c r="C1992" t="str">
        <f>LOOKUP(A1992,'DATA SHEET'!$A$2:$A$253,'DATA SHEET'!$E$2:$E$253)</f>
        <v>20227888</v>
      </c>
      <c r="D1992">
        <f>LOOKUP(A1992,'DATA SHEET'!$A$2:$A$253,'DATA SHEET'!$G$2:$G$253)</f>
        <v>8.3833333333333329</v>
      </c>
      <c r="E1992" t="str">
        <f>LOOKUP($A1992,'DATA SHEET'!$A$2:$A$253,'DATA SHEET'!$H$2:$H$253)</f>
        <v>43.178580</v>
      </c>
      <c r="F1992" t="str">
        <f>LOOKUP($A1992,'DATA SHEET'!$A$2:$A$253,'DATA SHEET'!$I$2:$I$253)</f>
        <v xml:space="preserve"> -79.239173</v>
      </c>
      <c r="G1992">
        <f>LOOKUP($A1992,'DATA SHEET'!$A$2:$A$253,'DATA SHEET'!$J$2:$J$253)</f>
        <v>18</v>
      </c>
      <c r="H1992" t="str">
        <f>LOOKUP($A1992,'DATA SHEET'!$A$2:$A$253,'DATA SHEET'!$K$2:$K$253)</f>
        <v>Sunny</v>
      </c>
      <c r="I1992" t="str">
        <f>LOOKUP($A1992,'DATA SHEET'!$A$2:$A$253,'DATA SHEET'!$T$2:$T$253)</f>
        <v>SMALL</v>
      </c>
      <c r="J1992" t="str">
        <f>LOOKUP($A1992,'DATA SHEET'!$A$2:$A$253,'DATA SHEET'!$R$2:$R$253)</f>
        <v>NO</v>
      </c>
      <c r="K1992" t="str">
        <f>LOOKUP($A1992,'DATA SHEET'!$A$2:$A$253,'DATA SHEET'!$O$2:$O$253)</f>
        <v>Green Area</v>
      </c>
      <c r="L1992" t="s">
        <v>22</v>
      </c>
      <c r="M1992">
        <v>0</v>
      </c>
      <c r="N1992" t="s">
        <v>16</v>
      </c>
      <c r="O1992">
        <v>1.748</v>
      </c>
    </row>
    <row r="1993" spans="1:15" x14ac:dyDescent="0.25">
      <c r="A1993" s="1" t="s">
        <v>94</v>
      </c>
      <c r="B1993" t="s">
        <v>97</v>
      </c>
      <c r="C1993" t="str">
        <f>LOOKUP(A1993,'DATA SHEET'!$A$2:$A$253,'DATA SHEET'!$E$2:$E$253)</f>
        <v>20227888</v>
      </c>
      <c r="D1993">
        <f>LOOKUP(A1993,'DATA SHEET'!$A$2:$A$253,'DATA SHEET'!$G$2:$G$253)</f>
        <v>8.3833333333333329</v>
      </c>
      <c r="E1993" t="str">
        <f>LOOKUP($A1993,'DATA SHEET'!$A$2:$A$253,'DATA SHEET'!$H$2:$H$253)</f>
        <v>43.178580</v>
      </c>
      <c r="F1993" t="str">
        <f>LOOKUP($A1993,'DATA SHEET'!$A$2:$A$253,'DATA SHEET'!$I$2:$I$253)</f>
        <v xml:space="preserve"> -79.239173</v>
      </c>
      <c r="G1993">
        <f>LOOKUP($A1993,'DATA SHEET'!$A$2:$A$253,'DATA SHEET'!$J$2:$J$253)</f>
        <v>18</v>
      </c>
      <c r="H1993" t="str">
        <f>LOOKUP($A1993,'DATA SHEET'!$A$2:$A$253,'DATA SHEET'!$K$2:$K$253)</f>
        <v>Sunny</v>
      </c>
      <c r="I1993" t="str">
        <f>LOOKUP($A1993,'DATA SHEET'!$A$2:$A$253,'DATA SHEET'!$T$2:$T$253)</f>
        <v>SMALL</v>
      </c>
      <c r="J1993" t="str">
        <f>LOOKUP($A1993,'DATA SHEET'!$A$2:$A$253,'DATA SHEET'!$R$2:$R$253)</f>
        <v>NO</v>
      </c>
      <c r="K1993" t="str">
        <f>LOOKUP($A1993,'DATA SHEET'!$A$2:$A$253,'DATA SHEET'!$O$2:$O$253)</f>
        <v>Green Area</v>
      </c>
      <c r="L1993" t="s">
        <v>22</v>
      </c>
      <c r="M1993">
        <v>0</v>
      </c>
      <c r="N1993" t="s">
        <v>16</v>
      </c>
      <c r="O1993">
        <v>0.249</v>
      </c>
    </row>
    <row r="1994" spans="1:15" x14ac:dyDescent="0.25">
      <c r="A1994" s="1" t="s">
        <v>94</v>
      </c>
      <c r="B1994" t="s">
        <v>97</v>
      </c>
      <c r="C1994" t="str">
        <f>LOOKUP(A1994,'DATA SHEET'!$A$2:$A$253,'DATA SHEET'!$E$2:$E$253)</f>
        <v>20227888</v>
      </c>
      <c r="D1994">
        <f>LOOKUP(A1994,'DATA SHEET'!$A$2:$A$253,'DATA SHEET'!$G$2:$G$253)</f>
        <v>8.3833333333333329</v>
      </c>
      <c r="E1994" t="str">
        <f>LOOKUP($A1994,'DATA SHEET'!$A$2:$A$253,'DATA SHEET'!$H$2:$H$253)</f>
        <v>43.178580</v>
      </c>
      <c r="F1994" t="str">
        <f>LOOKUP($A1994,'DATA SHEET'!$A$2:$A$253,'DATA SHEET'!$I$2:$I$253)</f>
        <v xml:space="preserve"> -79.239173</v>
      </c>
      <c r="G1994">
        <f>LOOKUP($A1994,'DATA SHEET'!$A$2:$A$253,'DATA SHEET'!$J$2:$J$253)</f>
        <v>18</v>
      </c>
      <c r="H1994" t="str">
        <f>LOOKUP($A1994,'DATA SHEET'!$A$2:$A$253,'DATA SHEET'!$K$2:$K$253)</f>
        <v>Sunny</v>
      </c>
      <c r="I1994" t="str">
        <f>LOOKUP($A1994,'DATA SHEET'!$A$2:$A$253,'DATA SHEET'!$T$2:$T$253)</f>
        <v>SMALL</v>
      </c>
      <c r="J1994" t="str">
        <f>LOOKUP($A1994,'DATA SHEET'!$A$2:$A$253,'DATA SHEET'!$R$2:$R$253)</f>
        <v>NO</v>
      </c>
      <c r="K1994" t="str">
        <f>LOOKUP($A1994,'DATA SHEET'!$A$2:$A$253,'DATA SHEET'!$O$2:$O$253)</f>
        <v>Green Area</v>
      </c>
      <c r="L1994" t="s">
        <v>22</v>
      </c>
      <c r="M1994">
        <v>0</v>
      </c>
      <c r="N1994" t="s">
        <v>16</v>
      </c>
      <c r="O1994">
        <v>14.739000000000001</v>
      </c>
    </row>
    <row r="1995" spans="1:15" x14ac:dyDescent="0.25">
      <c r="A1995" s="1" t="s">
        <v>94</v>
      </c>
      <c r="B1995" t="s">
        <v>97</v>
      </c>
      <c r="C1995" t="str">
        <f>LOOKUP(A1995,'DATA SHEET'!$A$2:$A$253,'DATA SHEET'!$E$2:$E$253)</f>
        <v>20227888</v>
      </c>
      <c r="D1995">
        <f>LOOKUP(A1995,'DATA SHEET'!$A$2:$A$253,'DATA SHEET'!$G$2:$G$253)</f>
        <v>8.3833333333333329</v>
      </c>
      <c r="E1995" t="str">
        <f>LOOKUP($A1995,'DATA SHEET'!$A$2:$A$253,'DATA SHEET'!$H$2:$H$253)</f>
        <v>43.178580</v>
      </c>
      <c r="F1995" t="str">
        <f>LOOKUP($A1995,'DATA SHEET'!$A$2:$A$253,'DATA SHEET'!$I$2:$I$253)</f>
        <v xml:space="preserve"> -79.239173</v>
      </c>
      <c r="G1995">
        <f>LOOKUP($A1995,'DATA SHEET'!$A$2:$A$253,'DATA SHEET'!$J$2:$J$253)</f>
        <v>18</v>
      </c>
      <c r="H1995" t="str">
        <f>LOOKUP($A1995,'DATA SHEET'!$A$2:$A$253,'DATA SHEET'!$K$2:$K$253)</f>
        <v>Sunny</v>
      </c>
      <c r="I1995" t="str">
        <f>LOOKUP($A1995,'DATA SHEET'!$A$2:$A$253,'DATA SHEET'!$T$2:$T$253)</f>
        <v>SMALL</v>
      </c>
      <c r="J1995" t="str">
        <f>LOOKUP($A1995,'DATA SHEET'!$A$2:$A$253,'DATA SHEET'!$R$2:$R$253)</f>
        <v>NO</v>
      </c>
      <c r="K1995" t="str">
        <f>LOOKUP($A1995,'DATA SHEET'!$A$2:$A$253,'DATA SHEET'!$O$2:$O$253)</f>
        <v>Green Area</v>
      </c>
      <c r="L1995" t="s">
        <v>22</v>
      </c>
      <c r="M1995">
        <v>0</v>
      </c>
      <c r="N1995" t="s">
        <v>19</v>
      </c>
      <c r="O1995">
        <v>8.7189999999999994</v>
      </c>
    </row>
    <row r="1996" spans="1:15" x14ac:dyDescent="0.25">
      <c r="A1996" s="1" t="s">
        <v>94</v>
      </c>
      <c r="B1996" t="s">
        <v>97</v>
      </c>
      <c r="C1996" t="str">
        <f>LOOKUP(A1996,'DATA SHEET'!$A$2:$A$253,'DATA SHEET'!$E$2:$E$253)</f>
        <v>20227888</v>
      </c>
      <c r="D1996">
        <f>LOOKUP(A1996,'DATA SHEET'!$A$2:$A$253,'DATA SHEET'!$G$2:$G$253)</f>
        <v>8.3833333333333329</v>
      </c>
      <c r="E1996" t="str">
        <f>LOOKUP($A1996,'DATA SHEET'!$A$2:$A$253,'DATA SHEET'!$H$2:$H$253)</f>
        <v>43.178580</v>
      </c>
      <c r="F1996" t="str">
        <f>LOOKUP($A1996,'DATA SHEET'!$A$2:$A$253,'DATA SHEET'!$I$2:$I$253)</f>
        <v xml:space="preserve"> -79.239173</v>
      </c>
      <c r="G1996">
        <f>LOOKUP($A1996,'DATA SHEET'!$A$2:$A$253,'DATA SHEET'!$J$2:$J$253)</f>
        <v>18</v>
      </c>
      <c r="H1996" t="str">
        <f>LOOKUP($A1996,'DATA SHEET'!$A$2:$A$253,'DATA SHEET'!$K$2:$K$253)</f>
        <v>Sunny</v>
      </c>
      <c r="I1996" t="str">
        <f>LOOKUP($A1996,'DATA SHEET'!$A$2:$A$253,'DATA SHEET'!$T$2:$T$253)</f>
        <v>SMALL</v>
      </c>
      <c r="J1996" t="str">
        <f>LOOKUP($A1996,'DATA SHEET'!$A$2:$A$253,'DATA SHEET'!$R$2:$R$253)</f>
        <v>NO</v>
      </c>
      <c r="K1996" t="str">
        <f>LOOKUP($A1996,'DATA SHEET'!$A$2:$A$253,'DATA SHEET'!$O$2:$O$253)</f>
        <v>Green Area</v>
      </c>
      <c r="L1996" t="s">
        <v>22</v>
      </c>
      <c r="M1996">
        <v>0</v>
      </c>
      <c r="N1996" t="s">
        <v>19</v>
      </c>
      <c r="O1996">
        <v>1.506</v>
      </c>
    </row>
    <row r="1997" spans="1:15" x14ac:dyDescent="0.25">
      <c r="A1997" s="1" t="s">
        <v>94</v>
      </c>
      <c r="B1997" t="s">
        <v>97</v>
      </c>
      <c r="C1997" t="str">
        <f>LOOKUP(A1997,'DATA SHEET'!$A$2:$A$253,'DATA SHEET'!$E$2:$E$253)</f>
        <v>20227888</v>
      </c>
      <c r="D1997">
        <f>LOOKUP(A1997,'DATA SHEET'!$A$2:$A$253,'DATA SHEET'!$G$2:$G$253)</f>
        <v>8.3833333333333329</v>
      </c>
      <c r="E1997" t="str">
        <f>LOOKUP($A1997,'DATA SHEET'!$A$2:$A$253,'DATA SHEET'!$H$2:$H$253)</f>
        <v>43.178580</v>
      </c>
      <c r="F1997" t="str">
        <f>LOOKUP($A1997,'DATA SHEET'!$A$2:$A$253,'DATA SHEET'!$I$2:$I$253)</f>
        <v xml:space="preserve"> -79.239173</v>
      </c>
      <c r="G1997">
        <f>LOOKUP($A1997,'DATA SHEET'!$A$2:$A$253,'DATA SHEET'!$J$2:$J$253)</f>
        <v>18</v>
      </c>
      <c r="H1997" t="str">
        <f>LOOKUP($A1997,'DATA SHEET'!$A$2:$A$253,'DATA SHEET'!$K$2:$K$253)</f>
        <v>Sunny</v>
      </c>
      <c r="I1997" t="str">
        <f>LOOKUP($A1997,'DATA SHEET'!$A$2:$A$253,'DATA SHEET'!$T$2:$T$253)</f>
        <v>SMALL</v>
      </c>
      <c r="J1997" t="str">
        <f>LOOKUP($A1997,'DATA SHEET'!$A$2:$A$253,'DATA SHEET'!$R$2:$R$253)</f>
        <v>NO</v>
      </c>
      <c r="K1997" t="str">
        <f>LOOKUP($A1997,'DATA SHEET'!$A$2:$A$253,'DATA SHEET'!$O$2:$O$253)</f>
        <v>Green Area</v>
      </c>
      <c r="L1997" t="s">
        <v>22</v>
      </c>
      <c r="M1997">
        <v>0</v>
      </c>
      <c r="N1997" t="s">
        <v>19</v>
      </c>
      <c r="O1997">
        <v>0.749</v>
      </c>
    </row>
    <row r="1998" spans="1:15" x14ac:dyDescent="0.25">
      <c r="A1998" s="1" t="s">
        <v>94</v>
      </c>
      <c r="B1998" t="s">
        <v>97</v>
      </c>
      <c r="C1998" t="str">
        <f>LOOKUP(A1998,'DATA SHEET'!$A$2:$A$253,'DATA SHEET'!$E$2:$E$253)</f>
        <v>20227888</v>
      </c>
      <c r="D1998">
        <f>LOOKUP(A1998,'DATA SHEET'!$A$2:$A$253,'DATA SHEET'!$G$2:$G$253)</f>
        <v>8.3833333333333329</v>
      </c>
      <c r="E1998" t="str">
        <f>LOOKUP($A1998,'DATA SHEET'!$A$2:$A$253,'DATA SHEET'!$H$2:$H$253)</f>
        <v>43.178580</v>
      </c>
      <c r="F1998" t="str">
        <f>LOOKUP($A1998,'DATA SHEET'!$A$2:$A$253,'DATA SHEET'!$I$2:$I$253)</f>
        <v xml:space="preserve"> -79.239173</v>
      </c>
      <c r="G1998">
        <f>LOOKUP($A1998,'DATA SHEET'!$A$2:$A$253,'DATA SHEET'!$J$2:$J$253)</f>
        <v>18</v>
      </c>
      <c r="H1998" t="str">
        <f>LOOKUP($A1998,'DATA SHEET'!$A$2:$A$253,'DATA SHEET'!$K$2:$K$253)</f>
        <v>Sunny</v>
      </c>
      <c r="I1998" t="str">
        <f>LOOKUP($A1998,'DATA SHEET'!$A$2:$A$253,'DATA SHEET'!$T$2:$T$253)</f>
        <v>SMALL</v>
      </c>
      <c r="J1998" t="str">
        <f>LOOKUP($A1998,'DATA SHEET'!$A$2:$A$253,'DATA SHEET'!$R$2:$R$253)</f>
        <v>NO</v>
      </c>
      <c r="K1998" t="str">
        <f>LOOKUP($A1998,'DATA SHEET'!$A$2:$A$253,'DATA SHEET'!$O$2:$O$253)</f>
        <v>Green Area</v>
      </c>
      <c r="L1998" t="s">
        <v>22</v>
      </c>
      <c r="M1998">
        <v>0</v>
      </c>
      <c r="N1998" t="s">
        <v>19</v>
      </c>
      <c r="O1998">
        <v>1.498</v>
      </c>
    </row>
    <row r="1999" spans="1:15" x14ac:dyDescent="0.25">
      <c r="A1999" s="1" t="s">
        <v>94</v>
      </c>
      <c r="B1999" t="s">
        <v>97</v>
      </c>
      <c r="C1999" t="str">
        <f>LOOKUP(A1999,'DATA SHEET'!$A$2:$A$253,'DATA SHEET'!$E$2:$E$253)</f>
        <v>20227888</v>
      </c>
      <c r="D1999">
        <f>LOOKUP(A1999,'DATA SHEET'!$A$2:$A$253,'DATA SHEET'!$G$2:$G$253)</f>
        <v>8.3833333333333329</v>
      </c>
      <c r="E1999" t="str">
        <f>LOOKUP($A1999,'DATA SHEET'!$A$2:$A$253,'DATA SHEET'!$H$2:$H$253)</f>
        <v>43.178580</v>
      </c>
      <c r="F1999" t="str">
        <f>LOOKUP($A1999,'DATA SHEET'!$A$2:$A$253,'DATA SHEET'!$I$2:$I$253)</f>
        <v xml:space="preserve"> -79.239173</v>
      </c>
      <c r="G1999">
        <f>LOOKUP($A1999,'DATA SHEET'!$A$2:$A$253,'DATA SHEET'!$J$2:$J$253)</f>
        <v>18</v>
      </c>
      <c r="H1999" t="str">
        <f>LOOKUP($A1999,'DATA SHEET'!$A$2:$A$253,'DATA SHEET'!$K$2:$K$253)</f>
        <v>Sunny</v>
      </c>
      <c r="I1999" t="str">
        <f>LOOKUP($A1999,'DATA SHEET'!$A$2:$A$253,'DATA SHEET'!$T$2:$T$253)</f>
        <v>SMALL</v>
      </c>
      <c r="J1999" t="str">
        <f>LOOKUP($A1999,'DATA SHEET'!$A$2:$A$253,'DATA SHEET'!$R$2:$R$253)</f>
        <v>NO</v>
      </c>
      <c r="K1999" t="str">
        <f>LOOKUP($A1999,'DATA SHEET'!$A$2:$A$253,'DATA SHEET'!$O$2:$O$253)</f>
        <v>Green Area</v>
      </c>
      <c r="L1999" t="s">
        <v>22</v>
      </c>
      <c r="M1999">
        <v>0</v>
      </c>
      <c r="N1999" t="s">
        <v>19</v>
      </c>
      <c r="O1999">
        <v>2.2360000000000002</v>
      </c>
    </row>
    <row r="2000" spans="1:15" x14ac:dyDescent="0.25">
      <c r="A2000" s="1" t="s">
        <v>94</v>
      </c>
      <c r="B2000" t="s">
        <v>97</v>
      </c>
      <c r="C2000" t="str">
        <f>LOOKUP(A2000,'DATA SHEET'!$A$2:$A$253,'DATA SHEET'!$E$2:$E$253)</f>
        <v>20227888</v>
      </c>
      <c r="D2000">
        <f>LOOKUP(A2000,'DATA SHEET'!$A$2:$A$253,'DATA SHEET'!$G$2:$G$253)</f>
        <v>8.3833333333333329</v>
      </c>
      <c r="E2000" t="str">
        <f>LOOKUP($A2000,'DATA SHEET'!$A$2:$A$253,'DATA SHEET'!$H$2:$H$253)</f>
        <v>43.178580</v>
      </c>
      <c r="F2000" t="str">
        <f>LOOKUP($A2000,'DATA SHEET'!$A$2:$A$253,'DATA SHEET'!$I$2:$I$253)</f>
        <v xml:space="preserve"> -79.239173</v>
      </c>
      <c r="G2000">
        <f>LOOKUP($A2000,'DATA SHEET'!$A$2:$A$253,'DATA SHEET'!$J$2:$J$253)</f>
        <v>18</v>
      </c>
      <c r="H2000" t="str">
        <f>LOOKUP($A2000,'DATA SHEET'!$A$2:$A$253,'DATA SHEET'!$K$2:$K$253)</f>
        <v>Sunny</v>
      </c>
      <c r="I2000" t="str">
        <f>LOOKUP($A2000,'DATA SHEET'!$A$2:$A$253,'DATA SHEET'!$T$2:$T$253)</f>
        <v>SMALL</v>
      </c>
      <c r="J2000" t="str">
        <f>LOOKUP($A2000,'DATA SHEET'!$A$2:$A$253,'DATA SHEET'!$R$2:$R$253)</f>
        <v>NO</v>
      </c>
      <c r="K2000" t="str">
        <f>LOOKUP($A2000,'DATA SHEET'!$A$2:$A$253,'DATA SHEET'!$O$2:$O$253)</f>
        <v>Green Area</v>
      </c>
      <c r="L2000" t="s">
        <v>22</v>
      </c>
      <c r="M2000">
        <v>0</v>
      </c>
      <c r="N2000" t="s">
        <v>19</v>
      </c>
      <c r="O2000">
        <v>19.498999999999999</v>
      </c>
    </row>
    <row r="2001" spans="1:15" x14ac:dyDescent="0.25">
      <c r="A2001" s="1" t="s">
        <v>94</v>
      </c>
      <c r="B2001" t="s">
        <v>97</v>
      </c>
      <c r="C2001" t="str">
        <f>LOOKUP(A2001,'DATA SHEET'!$A$2:$A$253,'DATA SHEET'!$E$2:$E$253)</f>
        <v>20227888</v>
      </c>
      <c r="D2001">
        <f>LOOKUP(A2001,'DATA SHEET'!$A$2:$A$253,'DATA SHEET'!$G$2:$G$253)</f>
        <v>8.3833333333333329</v>
      </c>
      <c r="E2001" t="str">
        <f>LOOKUP($A2001,'DATA SHEET'!$A$2:$A$253,'DATA SHEET'!$H$2:$H$253)</f>
        <v>43.178580</v>
      </c>
      <c r="F2001" t="str">
        <f>LOOKUP($A2001,'DATA SHEET'!$A$2:$A$253,'DATA SHEET'!$I$2:$I$253)</f>
        <v xml:space="preserve"> -79.239173</v>
      </c>
      <c r="G2001">
        <f>LOOKUP($A2001,'DATA SHEET'!$A$2:$A$253,'DATA SHEET'!$J$2:$J$253)</f>
        <v>18</v>
      </c>
      <c r="H2001" t="str">
        <f>LOOKUP($A2001,'DATA SHEET'!$A$2:$A$253,'DATA SHEET'!$K$2:$K$253)</f>
        <v>Sunny</v>
      </c>
      <c r="I2001" t="str">
        <f>LOOKUP($A2001,'DATA SHEET'!$A$2:$A$253,'DATA SHEET'!$T$2:$T$253)</f>
        <v>SMALL</v>
      </c>
      <c r="J2001" t="str">
        <f>LOOKUP($A2001,'DATA SHEET'!$A$2:$A$253,'DATA SHEET'!$R$2:$R$253)</f>
        <v>NO</v>
      </c>
      <c r="K2001" t="str">
        <f>LOOKUP($A2001,'DATA SHEET'!$A$2:$A$253,'DATA SHEET'!$O$2:$O$253)</f>
        <v>Green Area</v>
      </c>
      <c r="L2001" t="s">
        <v>22</v>
      </c>
      <c r="M2001">
        <v>0</v>
      </c>
      <c r="N2001" t="s">
        <v>19</v>
      </c>
      <c r="O2001">
        <v>0.74099999999999999</v>
      </c>
    </row>
    <row r="2002" spans="1:15" x14ac:dyDescent="0.25">
      <c r="A2002" s="1" t="s">
        <v>94</v>
      </c>
      <c r="B2002" t="s">
        <v>97</v>
      </c>
      <c r="C2002" t="str">
        <f>LOOKUP(A2002,'DATA SHEET'!$A$2:$A$253,'DATA SHEET'!$E$2:$E$253)</f>
        <v>20227888</v>
      </c>
      <c r="D2002">
        <f>LOOKUP(A2002,'DATA SHEET'!$A$2:$A$253,'DATA SHEET'!$G$2:$G$253)</f>
        <v>8.3833333333333329</v>
      </c>
      <c r="E2002" t="str">
        <f>LOOKUP($A2002,'DATA SHEET'!$A$2:$A$253,'DATA SHEET'!$H$2:$H$253)</f>
        <v>43.178580</v>
      </c>
      <c r="F2002" t="str">
        <f>LOOKUP($A2002,'DATA SHEET'!$A$2:$A$253,'DATA SHEET'!$I$2:$I$253)</f>
        <v xml:space="preserve"> -79.239173</v>
      </c>
      <c r="G2002">
        <f>LOOKUP($A2002,'DATA SHEET'!$A$2:$A$253,'DATA SHEET'!$J$2:$J$253)</f>
        <v>18</v>
      </c>
      <c r="H2002" t="str">
        <f>LOOKUP($A2002,'DATA SHEET'!$A$2:$A$253,'DATA SHEET'!$K$2:$K$253)</f>
        <v>Sunny</v>
      </c>
      <c r="I2002" t="str">
        <f>LOOKUP($A2002,'DATA SHEET'!$A$2:$A$253,'DATA SHEET'!$T$2:$T$253)</f>
        <v>SMALL</v>
      </c>
      <c r="J2002" t="str">
        <f>LOOKUP($A2002,'DATA SHEET'!$A$2:$A$253,'DATA SHEET'!$R$2:$R$253)</f>
        <v>NO</v>
      </c>
      <c r="K2002" t="str">
        <f>LOOKUP($A2002,'DATA SHEET'!$A$2:$A$253,'DATA SHEET'!$O$2:$O$253)</f>
        <v>Green Area</v>
      </c>
      <c r="L2002" t="s">
        <v>22</v>
      </c>
      <c r="M2002">
        <v>0</v>
      </c>
      <c r="N2002" t="s">
        <v>19</v>
      </c>
      <c r="O2002">
        <v>0.23799999999999999</v>
      </c>
    </row>
    <row r="2003" spans="1:15" x14ac:dyDescent="0.25">
      <c r="A2003" s="1" t="s">
        <v>94</v>
      </c>
      <c r="B2003" t="s">
        <v>97</v>
      </c>
      <c r="C2003" t="str">
        <f>LOOKUP(A2003,'DATA SHEET'!$A$2:$A$253,'DATA SHEET'!$E$2:$E$253)</f>
        <v>20227888</v>
      </c>
      <c r="D2003">
        <f>LOOKUP(A2003,'DATA SHEET'!$A$2:$A$253,'DATA SHEET'!$G$2:$G$253)</f>
        <v>8.3833333333333329</v>
      </c>
      <c r="E2003" t="str">
        <f>LOOKUP($A2003,'DATA SHEET'!$A$2:$A$253,'DATA SHEET'!$H$2:$H$253)</f>
        <v>43.178580</v>
      </c>
      <c r="F2003" t="str">
        <f>LOOKUP($A2003,'DATA SHEET'!$A$2:$A$253,'DATA SHEET'!$I$2:$I$253)</f>
        <v xml:space="preserve"> -79.239173</v>
      </c>
      <c r="G2003">
        <f>LOOKUP($A2003,'DATA SHEET'!$A$2:$A$253,'DATA SHEET'!$J$2:$J$253)</f>
        <v>18</v>
      </c>
      <c r="H2003" t="str">
        <f>LOOKUP($A2003,'DATA SHEET'!$A$2:$A$253,'DATA SHEET'!$K$2:$K$253)</f>
        <v>Sunny</v>
      </c>
      <c r="I2003" t="str">
        <f>LOOKUP($A2003,'DATA SHEET'!$A$2:$A$253,'DATA SHEET'!$T$2:$T$253)</f>
        <v>SMALL</v>
      </c>
      <c r="J2003" t="str">
        <f>LOOKUP($A2003,'DATA SHEET'!$A$2:$A$253,'DATA SHEET'!$R$2:$R$253)</f>
        <v>NO</v>
      </c>
      <c r="K2003" t="str">
        <f>LOOKUP($A2003,'DATA SHEET'!$A$2:$A$253,'DATA SHEET'!$O$2:$O$253)</f>
        <v>Green Area</v>
      </c>
      <c r="L2003" t="s">
        <v>22</v>
      </c>
      <c r="M2003">
        <v>0</v>
      </c>
      <c r="N2003" t="s">
        <v>19</v>
      </c>
      <c r="O2003">
        <v>1.2649999999999999</v>
      </c>
    </row>
    <row r="2004" spans="1:15" x14ac:dyDescent="0.25">
      <c r="A2004" s="1" t="s">
        <v>94</v>
      </c>
      <c r="B2004" t="s">
        <v>97</v>
      </c>
      <c r="C2004" t="str">
        <f>LOOKUP(A2004,'DATA SHEET'!$A$2:$A$253,'DATA SHEET'!$E$2:$E$253)</f>
        <v>20227888</v>
      </c>
      <c r="D2004">
        <f>LOOKUP(A2004,'DATA SHEET'!$A$2:$A$253,'DATA SHEET'!$G$2:$G$253)</f>
        <v>8.3833333333333329</v>
      </c>
      <c r="E2004" t="str">
        <f>LOOKUP($A2004,'DATA SHEET'!$A$2:$A$253,'DATA SHEET'!$H$2:$H$253)</f>
        <v>43.178580</v>
      </c>
      <c r="F2004" t="str">
        <f>LOOKUP($A2004,'DATA SHEET'!$A$2:$A$253,'DATA SHEET'!$I$2:$I$253)</f>
        <v xml:space="preserve"> -79.239173</v>
      </c>
      <c r="G2004">
        <f>LOOKUP($A2004,'DATA SHEET'!$A$2:$A$253,'DATA SHEET'!$J$2:$J$253)</f>
        <v>18</v>
      </c>
      <c r="H2004" t="str">
        <f>LOOKUP($A2004,'DATA SHEET'!$A$2:$A$253,'DATA SHEET'!$K$2:$K$253)</f>
        <v>Sunny</v>
      </c>
      <c r="I2004" t="str">
        <f>LOOKUP($A2004,'DATA SHEET'!$A$2:$A$253,'DATA SHEET'!$T$2:$T$253)</f>
        <v>SMALL</v>
      </c>
      <c r="J2004" t="str">
        <f>LOOKUP($A2004,'DATA SHEET'!$A$2:$A$253,'DATA SHEET'!$R$2:$R$253)</f>
        <v>NO</v>
      </c>
      <c r="K2004" t="str">
        <f>LOOKUP($A2004,'DATA SHEET'!$A$2:$A$253,'DATA SHEET'!$O$2:$O$253)</f>
        <v>Green Area</v>
      </c>
      <c r="L2004" t="s">
        <v>22</v>
      </c>
      <c r="M2004">
        <v>0</v>
      </c>
      <c r="N2004" t="s">
        <v>19</v>
      </c>
      <c r="O2004">
        <v>0.73899999999999999</v>
      </c>
    </row>
    <row r="2005" spans="1:15" x14ac:dyDescent="0.25">
      <c r="A2005" s="1" t="s">
        <v>94</v>
      </c>
      <c r="B2005" t="s">
        <v>97</v>
      </c>
      <c r="C2005" t="str">
        <f>LOOKUP(A2005,'DATA SHEET'!$A$2:$A$253,'DATA SHEET'!$E$2:$E$253)</f>
        <v>20227888</v>
      </c>
      <c r="D2005">
        <f>LOOKUP(A2005,'DATA SHEET'!$A$2:$A$253,'DATA SHEET'!$G$2:$G$253)</f>
        <v>8.3833333333333329</v>
      </c>
      <c r="E2005" t="str">
        <f>LOOKUP($A2005,'DATA SHEET'!$A$2:$A$253,'DATA SHEET'!$H$2:$H$253)</f>
        <v>43.178580</v>
      </c>
      <c r="F2005" t="str">
        <f>LOOKUP($A2005,'DATA SHEET'!$A$2:$A$253,'DATA SHEET'!$I$2:$I$253)</f>
        <v xml:space="preserve"> -79.239173</v>
      </c>
      <c r="G2005">
        <f>LOOKUP($A2005,'DATA SHEET'!$A$2:$A$253,'DATA SHEET'!$J$2:$J$253)</f>
        <v>18</v>
      </c>
      <c r="H2005" t="str">
        <f>LOOKUP($A2005,'DATA SHEET'!$A$2:$A$253,'DATA SHEET'!$K$2:$K$253)</f>
        <v>Sunny</v>
      </c>
      <c r="I2005" t="str">
        <f>LOOKUP($A2005,'DATA SHEET'!$A$2:$A$253,'DATA SHEET'!$T$2:$T$253)</f>
        <v>SMALL</v>
      </c>
      <c r="J2005" t="str">
        <f>LOOKUP($A2005,'DATA SHEET'!$A$2:$A$253,'DATA SHEET'!$R$2:$R$253)</f>
        <v>NO</v>
      </c>
      <c r="K2005" t="str">
        <f>LOOKUP($A2005,'DATA SHEET'!$A$2:$A$253,'DATA SHEET'!$O$2:$O$253)</f>
        <v>Green Area</v>
      </c>
      <c r="L2005" t="s">
        <v>22</v>
      </c>
      <c r="M2005">
        <v>0</v>
      </c>
      <c r="N2005" t="s">
        <v>19</v>
      </c>
      <c r="O2005">
        <v>1.9970000000000001</v>
      </c>
    </row>
    <row r="2006" spans="1:15" x14ac:dyDescent="0.25">
      <c r="A2006" s="1" t="s">
        <v>94</v>
      </c>
      <c r="B2006" t="s">
        <v>97</v>
      </c>
      <c r="C2006" t="str">
        <f>LOOKUP(A2006,'DATA SHEET'!$A$2:$A$253,'DATA SHEET'!$E$2:$E$253)</f>
        <v>20227888</v>
      </c>
      <c r="D2006">
        <f>LOOKUP(A2006,'DATA SHEET'!$A$2:$A$253,'DATA SHEET'!$G$2:$G$253)</f>
        <v>8.3833333333333329</v>
      </c>
      <c r="E2006" t="str">
        <f>LOOKUP($A2006,'DATA SHEET'!$A$2:$A$253,'DATA SHEET'!$H$2:$H$253)</f>
        <v>43.178580</v>
      </c>
      <c r="F2006" t="str">
        <f>LOOKUP($A2006,'DATA SHEET'!$A$2:$A$253,'DATA SHEET'!$I$2:$I$253)</f>
        <v xml:space="preserve"> -79.239173</v>
      </c>
      <c r="G2006">
        <f>LOOKUP($A2006,'DATA SHEET'!$A$2:$A$253,'DATA SHEET'!$J$2:$J$253)</f>
        <v>18</v>
      </c>
      <c r="H2006" t="str">
        <f>LOOKUP($A2006,'DATA SHEET'!$A$2:$A$253,'DATA SHEET'!$K$2:$K$253)</f>
        <v>Sunny</v>
      </c>
      <c r="I2006" t="str">
        <f>LOOKUP($A2006,'DATA SHEET'!$A$2:$A$253,'DATA SHEET'!$T$2:$T$253)</f>
        <v>SMALL</v>
      </c>
      <c r="J2006" t="str">
        <f>LOOKUP($A2006,'DATA SHEET'!$A$2:$A$253,'DATA SHEET'!$R$2:$R$253)</f>
        <v>NO</v>
      </c>
      <c r="K2006" t="str">
        <f>LOOKUP($A2006,'DATA SHEET'!$A$2:$A$253,'DATA SHEET'!$O$2:$O$253)</f>
        <v>Green Area</v>
      </c>
      <c r="L2006" t="s">
        <v>22</v>
      </c>
      <c r="M2006">
        <v>0</v>
      </c>
      <c r="N2006" t="s">
        <v>19</v>
      </c>
      <c r="O2006">
        <v>1.2509999999999999</v>
      </c>
    </row>
    <row r="2007" spans="1:15" x14ac:dyDescent="0.25">
      <c r="A2007" s="1" t="s">
        <v>94</v>
      </c>
      <c r="B2007" t="s">
        <v>97</v>
      </c>
      <c r="C2007" t="str">
        <f>LOOKUP(A2007,'DATA SHEET'!$A$2:$A$253,'DATA SHEET'!$E$2:$E$253)</f>
        <v>20227888</v>
      </c>
      <c r="D2007">
        <f>LOOKUP(A2007,'DATA SHEET'!$A$2:$A$253,'DATA SHEET'!$G$2:$G$253)</f>
        <v>8.3833333333333329</v>
      </c>
      <c r="E2007" t="str">
        <f>LOOKUP($A2007,'DATA SHEET'!$A$2:$A$253,'DATA SHEET'!$H$2:$H$253)</f>
        <v>43.178580</v>
      </c>
      <c r="F2007" t="str">
        <f>LOOKUP($A2007,'DATA SHEET'!$A$2:$A$253,'DATA SHEET'!$I$2:$I$253)</f>
        <v xml:space="preserve"> -79.239173</v>
      </c>
      <c r="G2007">
        <f>LOOKUP($A2007,'DATA SHEET'!$A$2:$A$253,'DATA SHEET'!$J$2:$J$253)</f>
        <v>18</v>
      </c>
      <c r="H2007" t="str">
        <f>LOOKUP($A2007,'DATA SHEET'!$A$2:$A$253,'DATA SHEET'!$K$2:$K$253)</f>
        <v>Sunny</v>
      </c>
      <c r="I2007" t="str">
        <f>LOOKUP($A2007,'DATA SHEET'!$A$2:$A$253,'DATA SHEET'!$T$2:$T$253)</f>
        <v>SMALL</v>
      </c>
      <c r="J2007" t="str">
        <f>LOOKUP($A2007,'DATA SHEET'!$A$2:$A$253,'DATA SHEET'!$R$2:$R$253)</f>
        <v>NO</v>
      </c>
      <c r="K2007" t="str">
        <f>LOOKUP($A2007,'DATA SHEET'!$A$2:$A$253,'DATA SHEET'!$O$2:$O$253)</f>
        <v>Green Area</v>
      </c>
      <c r="L2007" t="s">
        <v>22</v>
      </c>
      <c r="M2007">
        <v>0</v>
      </c>
      <c r="N2007" t="s">
        <v>19</v>
      </c>
      <c r="O2007">
        <v>0.73499999999999999</v>
      </c>
    </row>
    <row r="2008" spans="1:15" x14ac:dyDescent="0.25">
      <c r="A2008" s="1" t="s">
        <v>94</v>
      </c>
      <c r="B2008" t="s">
        <v>97</v>
      </c>
      <c r="C2008" t="str">
        <f>LOOKUP(A2008,'DATA SHEET'!$A$2:$A$253,'DATA SHEET'!$E$2:$E$253)</f>
        <v>20227888</v>
      </c>
      <c r="D2008">
        <f>LOOKUP(A2008,'DATA SHEET'!$A$2:$A$253,'DATA SHEET'!$G$2:$G$253)</f>
        <v>8.3833333333333329</v>
      </c>
      <c r="E2008" t="str">
        <f>LOOKUP($A2008,'DATA SHEET'!$A$2:$A$253,'DATA SHEET'!$H$2:$H$253)</f>
        <v>43.178580</v>
      </c>
      <c r="F2008" t="str">
        <f>LOOKUP($A2008,'DATA SHEET'!$A$2:$A$253,'DATA SHEET'!$I$2:$I$253)</f>
        <v xml:space="preserve"> -79.239173</v>
      </c>
      <c r="G2008">
        <f>LOOKUP($A2008,'DATA SHEET'!$A$2:$A$253,'DATA SHEET'!$J$2:$J$253)</f>
        <v>18</v>
      </c>
      <c r="H2008" t="str">
        <f>LOOKUP($A2008,'DATA SHEET'!$A$2:$A$253,'DATA SHEET'!$K$2:$K$253)</f>
        <v>Sunny</v>
      </c>
      <c r="I2008" t="str">
        <f>LOOKUP($A2008,'DATA SHEET'!$A$2:$A$253,'DATA SHEET'!$T$2:$T$253)</f>
        <v>SMALL</v>
      </c>
      <c r="J2008" t="str">
        <f>LOOKUP($A2008,'DATA SHEET'!$A$2:$A$253,'DATA SHEET'!$R$2:$R$253)</f>
        <v>NO</v>
      </c>
      <c r="K2008" t="str">
        <f>LOOKUP($A2008,'DATA SHEET'!$A$2:$A$253,'DATA SHEET'!$O$2:$O$253)</f>
        <v>Green Area</v>
      </c>
      <c r="L2008" t="s">
        <v>22</v>
      </c>
      <c r="M2008">
        <v>0</v>
      </c>
      <c r="N2008" t="s">
        <v>19</v>
      </c>
      <c r="O2008">
        <v>1.002</v>
      </c>
    </row>
    <row r="2009" spans="1:15" x14ac:dyDescent="0.25">
      <c r="A2009" s="1" t="s">
        <v>98</v>
      </c>
      <c r="B2009" t="s">
        <v>99</v>
      </c>
      <c r="C2009" t="str">
        <f>LOOKUP(A2009,'DATA SHEET'!$A$2:$A$253,'DATA SHEET'!$E$2:$E$253)</f>
        <v>20227888</v>
      </c>
      <c r="D2009">
        <f>LOOKUP(A2009,'DATA SHEET'!$A$2:$A$253,'DATA SHEET'!$G$2:$G$253)</f>
        <v>8.6333333333333329</v>
      </c>
      <c r="E2009" t="str">
        <f>LOOKUP($A2009,'DATA SHEET'!$A$2:$A$253,'DATA SHEET'!$H$2:$H$253)</f>
        <v>43.177786</v>
      </c>
      <c r="F2009" t="str">
        <f>LOOKUP($A2009,'DATA SHEET'!$A$2:$A$253,'DATA SHEET'!$I$2:$I$253)</f>
        <v xml:space="preserve"> -79.239675</v>
      </c>
      <c r="G2009">
        <f>LOOKUP($A2009,'DATA SHEET'!$A$2:$A$253,'DATA SHEET'!$J$2:$J$253)</f>
        <v>18</v>
      </c>
      <c r="H2009" t="str">
        <f>LOOKUP($A2009,'DATA SHEET'!$A$2:$A$253,'DATA SHEET'!$K$2:$K$253)</f>
        <v>Sunny</v>
      </c>
      <c r="I2009" t="str">
        <f>LOOKUP($A2009,'DATA SHEET'!$A$2:$A$253,'DATA SHEET'!$T$2:$T$253)</f>
        <v>LARGE</v>
      </c>
      <c r="J2009" t="str">
        <f>LOOKUP($A2009,'DATA SHEET'!$A$2:$A$253,'DATA SHEET'!$R$2:$R$253)</f>
        <v>YES</v>
      </c>
      <c r="K2009" t="str">
        <f>LOOKUP($A2009,'DATA SHEET'!$A$2:$A$253,'DATA SHEET'!$O$2:$O$253)</f>
        <v>Commercial</v>
      </c>
      <c r="L2009" t="s">
        <v>22</v>
      </c>
      <c r="M2009">
        <v>0</v>
      </c>
      <c r="N2009" t="s">
        <v>18</v>
      </c>
      <c r="O2009">
        <v>0.76100000000000001</v>
      </c>
    </row>
    <row r="2010" spans="1:15" x14ac:dyDescent="0.25">
      <c r="A2010" s="1" t="s">
        <v>98</v>
      </c>
      <c r="B2010" t="s">
        <v>99</v>
      </c>
      <c r="C2010" t="str">
        <f>LOOKUP(A2010,'DATA SHEET'!$A$2:$A$253,'DATA SHEET'!$E$2:$E$253)</f>
        <v>20227888</v>
      </c>
      <c r="D2010">
        <f>LOOKUP(A2010,'DATA SHEET'!$A$2:$A$253,'DATA SHEET'!$G$2:$G$253)</f>
        <v>8.6333333333333329</v>
      </c>
      <c r="E2010" t="str">
        <f>LOOKUP($A2010,'DATA SHEET'!$A$2:$A$253,'DATA SHEET'!$H$2:$H$253)</f>
        <v>43.177786</v>
      </c>
      <c r="F2010" t="str">
        <f>LOOKUP($A2010,'DATA SHEET'!$A$2:$A$253,'DATA SHEET'!$I$2:$I$253)</f>
        <v xml:space="preserve"> -79.239675</v>
      </c>
      <c r="G2010">
        <f>LOOKUP($A2010,'DATA SHEET'!$A$2:$A$253,'DATA SHEET'!$J$2:$J$253)</f>
        <v>18</v>
      </c>
      <c r="H2010" t="str">
        <f>LOOKUP($A2010,'DATA SHEET'!$A$2:$A$253,'DATA SHEET'!$K$2:$K$253)</f>
        <v>Sunny</v>
      </c>
      <c r="I2010" t="str">
        <f>LOOKUP($A2010,'DATA SHEET'!$A$2:$A$253,'DATA SHEET'!$T$2:$T$253)</f>
        <v>LARGE</v>
      </c>
      <c r="J2010" t="str">
        <f>LOOKUP($A2010,'DATA SHEET'!$A$2:$A$253,'DATA SHEET'!$R$2:$R$253)</f>
        <v>YES</v>
      </c>
      <c r="K2010" t="str">
        <f>LOOKUP($A2010,'DATA SHEET'!$A$2:$A$253,'DATA SHEET'!$O$2:$O$253)</f>
        <v>Commercial</v>
      </c>
      <c r="L2010" t="s">
        <v>22</v>
      </c>
      <c r="M2010">
        <v>0</v>
      </c>
      <c r="N2010" t="s">
        <v>18</v>
      </c>
      <c r="O2010">
        <v>0.497</v>
      </c>
    </row>
    <row r="2011" spans="1:15" x14ac:dyDescent="0.25">
      <c r="A2011" s="1" t="s">
        <v>98</v>
      </c>
      <c r="B2011" t="s">
        <v>99</v>
      </c>
      <c r="C2011" t="str">
        <f>LOOKUP(A2011,'DATA SHEET'!$A$2:$A$253,'DATA SHEET'!$E$2:$E$253)</f>
        <v>20227888</v>
      </c>
      <c r="D2011">
        <f>LOOKUP(A2011,'DATA SHEET'!$A$2:$A$253,'DATA SHEET'!$G$2:$G$253)</f>
        <v>8.6333333333333329</v>
      </c>
      <c r="E2011" t="str">
        <f>LOOKUP($A2011,'DATA SHEET'!$A$2:$A$253,'DATA SHEET'!$H$2:$H$253)</f>
        <v>43.177786</v>
      </c>
      <c r="F2011" t="str">
        <f>LOOKUP($A2011,'DATA SHEET'!$A$2:$A$253,'DATA SHEET'!$I$2:$I$253)</f>
        <v xml:space="preserve"> -79.239675</v>
      </c>
      <c r="G2011">
        <f>LOOKUP($A2011,'DATA SHEET'!$A$2:$A$253,'DATA SHEET'!$J$2:$J$253)</f>
        <v>18</v>
      </c>
      <c r="H2011" t="str">
        <f>LOOKUP($A2011,'DATA SHEET'!$A$2:$A$253,'DATA SHEET'!$K$2:$K$253)</f>
        <v>Sunny</v>
      </c>
      <c r="I2011" t="str">
        <f>LOOKUP($A2011,'DATA SHEET'!$A$2:$A$253,'DATA SHEET'!$T$2:$T$253)</f>
        <v>LARGE</v>
      </c>
      <c r="J2011" t="str">
        <f>LOOKUP($A2011,'DATA SHEET'!$A$2:$A$253,'DATA SHEET'!$R$2:$R$253)</f>
        <v>YES</v>
      </c>
      <c r="K2011" t="str">
        <f>LOOKUP($A2011,'DATA SHEET'!$A$2:$A$253,'DATA SHEET'!$O$2:$O$253)</f>
        <v>Commercial</v>
      </c>
      <c r="L2011" t="s">
        <v>22</v>
      </c>
      <c r="M2011">
        <v>0</v>
      </c>
      <c r="N2011" t="s">
        <v>18</v>
      </c>
      <c r="O2011">
        <v>1.758</v>
      </c>
    </row>
    <row r="2012" spans="1:15" x14ac:dyDescent="0.25">
      <c r="A2012" s="1" t="s">
        <v>98</v>
      </c>
      <c r="B2012" t="s">
        <v>99</v>
      </c>
      <c r="C2012" t="str">
        <f>LOOKUP(A2012,'DATA SHEET'!$A$2:$A$253,'DATA SHEET'!$E$2:$E$253)</f>
        <v>20227888</v>
      </c>
      <c r="D2012">
        <f>LOOKUP(A2012,'DATA SHEET'!$A$2:$A$253,'DATA SHEET'!$G$2:$G$253)</f>
        <v>8.6333333333333329</v>
      </c>
      <c r="E2012" t="str">
        <f>LOOKUP($A2012,'DATA SHEET'!$A$2:$A$253,'DATA SHEET'!$H$2:$H$253)</f>
        <v>43.177786</v>
      </c>
      <c r="F2012" t="str">
        <f>LOOKUP($A2012,'DATA SHEET'!$A$2:$A$253,'DATA SHEET'!$I$2:$I$253)</f>
        <v xml:space="preserve"> -79.239675</v>
      </c>
      <c r="G2012">
        <f>LOOKUP($A2012,'DATA SHEET'!$A$2:$A$253,'DATA SHEET'!$J$2:$J$253)</f>
        <v>18</v>
      </c>
      <c r="H2012" t="str">
        <f>LOOKUP($A2012,'DATA SHEET'!$A$2:$A$253,'DATA SHEET'!$K$2:$K$253)</f>
        <v>Sunny</v>
      </c>
      <c r="I2012" t="str">
        <f>LOOKUP($A2012,'DATA SHEET'!$A$2:$A$253,'DATA SHEET'!$T$2:$T$253)</f>
        <v>LARGE</v>
      </c>
      <c r="J2012" t="str">
        <f>LOOKUP($A2012,'DATA SHEET'!$A$2:$A$253,'DATA SHEET'!$R$2:$R$253)</f>
        <v>YES</v>
      </c>
      <c r="K2012" t="str">
        <f>LOOKUP($A2012,'DATA SHEET'!$A$2:$A$253,'DATA SHEET'!$O$2:$O$253)</f>
        <v>Commercial</v>
      </c>
      <c r="L2012" t="s">
        <v>22</v>
      </c>
      <c r="M2012">
        <v>0</v>
      </c>
      <c r="N2012" t="s">
        <v>18</v>
      </c>
      <c r="O2012">
        <v>0.74099999999999999</v>
      </c>
    </row>
    <row r="2013" spans="1:15" x14ac:dyDescent="0.25">
      <c r="A2013" s="1" t="s">
        <v>98</v>
      </c>
      <c r="B2013" t="s">
        <v>99</v>
      </c>
      <c r="C2013" t="str">
        <f>LOOKUP(A2013,'DATA SHEET'!$A$2:$A$253,'DATA SHEET'!$E$2:$E$253)</f>
        <v>20227888</v>
      </c>
      <c r="D2013">
        <f>LOOKUP(A2013,'DATA SHEET'!$A$2:$A$253,'DATA SHEET'!$G$2:$G$253)</f>
        <v>8.6333333333333329</v>
      </c>
      <c r="E2013" t="str">
        <f>LOOKUP($A2013,'DATA SHEET'!$A$2:$A$253,'DATA SHEET'!$H$2:$H$253)</f>
        <v>43.177786</v>
      </c>
      <c r="F2013" t="str">
        <f>LOOKUP($A2013,'DATA SHEET'!$A$2:$A$253,'DATA SHEET'!$I$2:$I$253)</f>
        <v xml:space="preserve"> -79.239675</v>
      </c>
      <c r="G2013">
        <f>LOOKUP($A2013,'DATA SHEET'!$A$2:$A$253,'DATA SHEET'!$J$2:$J$253)</f>
        <v>18</v>
      </c>
      <c r="H2013" t="str">
        <f>LOOKUP($A2013,'DATA SHEET'!$A$2:$A$253,'DATA SHEET'!$K$2:$K$253)</f>
        <v>Sunny</v>
      </c>
      <c r="I2013" t="str">
        <f>LOOKUP($A2013,'DATA SHEET'!$A$2:$A$253,'DATA SHEET'!$T$2:$T$253)</f>
        <v>LARGE</v>
      </c>
      <c r="J2013" t="str">
        <f>LOOKUP($A2013,'DATA SHEET'!$A$2:$A$253,'DATA SHEET'!$R$2:$R$253)</f>
        <v>YES</v>
      </c>
      <c r="K2013" t="str">
        <f>LOOKUP($A2013,'DATA SHEET'!$A$2:$A$253,'DATA SHEET'!$O$2:$O$253)</f>
        <v>Commercial</v>
      </c>
      <c r="L2013" t="s">
        <v>22</v>
      </c>
      <c r="M2013">
        <v>0</v>
      </c>
      <c r="N2013" t="s">
        <v>18</v>
      </c>
      <c r="O2013">
        <v>1.4990000000000001</v>
      </c>
    </row>
    <row r="2014" spans="1:15" x14ac:dyDescent="0.25">
      <c r="A2014" s="1" t="s">
        <v>98</v>
      </c>
      <c r="B2014" t="s">
        <v>99</v>
      </c>
      <c r="C2014" t="str">
        <f>LOOKUP(A2014,'DATA SHEET'!$A$2:$A$253,'DATA SHEET'!$E$2:$E$253)</f>
        <v>20227888</v>
      </c>
      <c r="D2014">
        <f>LOOKUP(A2014,'DATA SHEET'!$A$2:$A$253,'DATA SHEET'!$G$2:$G$253)</f>
        <v>8.6333333333333329</v>
      </c>
      <c r="E2014" t="str">
        <f>LOOKUP($A2014,'DATA SHEET'!$A$2:$A$253,'DATA SHEET'!$H$2:$H$253)</f>
        <v>43.177786</v>
      </c>
      <c r="F2014" t="str">
        <f>LOOKUP($A2014,'DATA SHEET'!$A$2:$A$253,'DATA SHEET'!$I$2:$I$253)</f>
        <v xml:space="preserve"> -79.239675</v>
      </c>
      <c r="G2014">
        <f>LOOKUP($A2014,'DATA SHEET'!$A$2:$A$253,'DATA SHEET'!$J$2:$J$253)</f>
        <v>18</v>
      </c>
      <c r="H2014" t="str">
        <f>LOOKUP($A2014,'DATA SHEET'!$A$2:$A$253,'DATA SHEET'!$K$2:$K$253)</f>
        <v>Sunny</v>
      </c>
      <c r="I2014" t="str">
        <f>LOOKUP($A2014,'DATA SHEET'!$A$2:$A$253,'DATA SHEET'!$T$2:$T$253)</f>
        <v>LARGE</v>
      </c>
      <c r="J2014" t="str">
        <f>LOOKUP($A2014,'DATA SHEET'!$A$2:$A$253,'DATA SHEET'!$R$2:$R$253)</f>
        <v>YES</v>
      </c>
      <c r="K2014" t="str">
        <f>LOOKUP($A2014,'DATA SHEET'!$A$2:$A$253,'DATA SHEET'!$O$2:$O$253)</f>
        <v>Commercial</v>
      </c>
      <c r="L2014" t="s">
        <v>22</v>
      </c>
      <c r="M2014">
        <v>0</v>
      </c>
      <c r="N2014" t="s">
        <v>18</v>
      </c>
      <c r="O2014">
        <v>2.7440000000000002</v>
      </c>
    </row>
    <row r="2015" spans="1:15" x14ac:dyDescent="0.25">
      <c r="A2015" s="1" t="s">
        <v>98</v>
      </c>
      <c r="B2015" t="s">
        <v>99</v>
      </c>
      <c r="C2015" t="str">
        <f>LOOKUP(A2015,'DATA SHEET'!$A$2:$A$253,'DATA SHEET'!$E$2:$E$253)</f>
        <v>20227888</v>
      </c>
      <c r="D2015">
        <f>LOOKUP(A2015,'DATA SHEET'!$A$2:$A$253,'DATA SHEET'!$G$2:$G$253)</f>
        <v>8.6333333333333329</v>
      </c>
      <c r="E2015" t="str">
        <f>LOOKUP($A2015,'DATA SHEET'!$A$2:$A$253,'DATA SHEET'!$H$2:$H$253)</f>
        <v>43.177786</v>
      </c>
      <c r="F2015" t="str">
        <f>LOOKUP($A2015,'DATA SHEET'!$A$2:$A$253,'DATA SHEET'!$I$2:$I$253)</f>
        <v xml:space="preserve"> -79.239675</v>
      </c>
      <c r="G2015">
        <f>LOOKUP($A2015,'DATA SHEET'!$A$2:$A$253,'DATA SHEET'!$J$2:$J$253)</f>
        <v>18</v>
      </c>
      <c r="H2015" t="str">
        <f>LOOKUP($A2015,'DATA SHEET'!$A$2:$A$253,'DATA SHEET'!$K$2:$K$253)</f>
        <v>Sunny</v>
      </c>
      <c r="I2015" t="str">
        <f>LOOKUP($A2015,'DATA SHEET'!$A$2:$A$253,'DATA SHEET'!$T$2:$T$253)</f>
        <v>LARGE</v>
      </c>
      <c r="J2015" t="str">
        <f>LOOKUP($A2015,'DATA SHEET'!$A$2:$A$253,'DATA SHEET'!$R$2:$R$253)</f>
        <v>YES</v>
      </c>
      <c r="K2015" t="str">
        <f>LOOKUP($A2015,'DATA SHEET'!$A$2:$A$253,'DATA SHEET'!$O$2:$O$253)</f>
        <v>Commercial</v>
      </c>
      <c r="L2015" t="s">
        <v>22</v>
      </c>
      <c r="M2015">
        <v>0</v>
      </c>
      <c r="N2015" t="s">
        <v>18</v>
      </c>
      <c r="O2015">
        <v>0.502</v>
      </c>
    </row>
    <row r="2016" spans="1:15" x14ac:dyDescent="0.25">
      <c r="A2016" s="1" t="s">
        <v>98</v>
      </c>
      <c r="B2016" t="s">
        <v>99</v>
      </c>
      <c r="C2016" t="str">
        <f>LOOKUP(A2016,'DATA SHEET'!$A$2:$A$253,'DATA SHEET'!$E$2:$E$253)</f>
        <v>20227888</v>
      </c>
      <c r="D2016">
        <f>LOOKUP(A2016,'DATA SHEET'!$A$2:$A$253,'DATA SHEET'!$G$2:$G$253)</f>
        <v>8.6333333333333329</v>
      </c>
      <c r="E2016" t="str">
        <f>LOOKUP($A2016,'DATA SHEET'!$A$2:$A$253,'DATA SHEET'!$H$2:$H$253)</f>
        <v>43.177786</v>
      </c>
      <c r="F2016" t="str">
        <f>LOOKUP($A2016,'DATA SHEET'!$A$2:$A$253,'DATA SHEET'!$I$2:$I$253)</f>
        <v xml:space="preserve"> -79.239675</v>
      </c>
      <c r="G2016">
        <f>LOOKUP($A2016,'DATA SHEET'!$A$2:$A$253,'DATA SHEET'!$J$2:$J$253)</f>
        <v>18</v>
      </c>
      <c r="H2016" t="str">
        <f>LOOKUP($A2016,'DATA SHEET'!$A$2:$A$253,'DATA SHEET'!$K$2:$K$253)</f>
        <v>Sunny</v>
      </c>
      <c r="I2016" t="str">
        <f>LOOKUP($A2016,'DATA SHEET'!$A$2:$A$253,'DATA SHEET'!$T$2:$T$253)</f>
        <v>LARGE</v>
      </c>
      <c r="J2016" t="str">
        <f>LOOKUP($A2016,'DATA SHEET'!$A$2:$A$253,'DATA SHEET'!$R$2:$R$253)</f>
        <v>YES</v>
      </c>
      <c r="K2016" t="str">
        <f>LOOKUP($A2016,'DATA SHEET'!$A$2:$A$253,'DATA SHEET'!$O$2:$O$253)</f>
        <v>Commercial</v>
      </c>
      <c r="L2016" t="s">
        <v>22</v>
      </c>
      <c r="M2016">
        <v>0</v>
      </c>
      <c r="N2016" t="s">
        <v>18</v>
      </c>
      <c r="O2016">
        <v>1.5</v>
      </c>
    </row>
    <row r="2017" spans="1:15" x14ac:dyDescent="0.25">
      <c r="A2017" s="1" t="s">
        <v>98</v>
      </c>
      <c r="B2017" t="s">
        <v>99</v>
      </c>
      <c r="C2017" t="str">
        <f>LOOKUP(A2017,'DATA SHEET'!$A$2:$A$253,'DATA SHEET'!$E$2:$E$253)</f>
        <v>20227888</v>
      </c>
      <c r="D2017">
        <f>LOOKUP(A2017,'DATA SHEET'!$A$2:$A$253,'DATA SHEET'!$G$2:$G$253)</f>
        <v>8.6333333333333329</v>
      </c>
      <c r="E2017" t="str">
        <f>LOOKUP($A2017,'DATA SHEET'!$A$2:$A$253,'DATA SHEET'!$H$2:$H$253)</f>
        <v>43.177786</v>
      </c>
      <c r="F2017" t="str">
        <f>LOOKUP($A2017,'DATA SHEET'!$A$2:$A$253,'DATA SHEET'!$I$2:$I$253)</f>
        <v xml:space="preserve"> -79.239675</v>
      </c>
      <c r="G2017">
        <f>LOOKUP($A2017,'DATA SHEET'!$A$2:$A$253,'DATA SHEET'!$J$2:$J$253)</f>
        <v>18</v>
      </c>
      <c r="H2017" t="str">
        <f>LOOKUP($A2017,'DATA SHEET'!$A$2:$A$253,'DATA SHEET'!$K$2:$K$253)</f>
        <v>Sunny</v>
      </c>
      <c r="I2017" t="str">
        <f>LOOKUP($A2017,'DATA SHEET'!$A$2:$A$253,'DATA SHEET'!$T$2:$T$253)</f>
        <v>LARGE</v>
      </c>
      <c r="J2017" t="str">
        <f>LOOKUP($A2017,'DATA SHEET'!$A$2:$A$253,'DATA SHEET'!$R$2:$R$253)</f>
        <v>YES</v>
      </c>
      <c r="K2017" t="str">
        <f>LOOKUP($A2017,'DATA SHEET'!$A$2:$A$253,'DATA SHEET'!$O$2:$O$253)</f>
        <v>Commercial</v>
      </c>
      <c r="L2017" t="s">
        <v>22</v>
      </c>
      <c r="M2017">
        <v>0</v>
      </c>
      <c r="N2017" t="s">
        <v>18</v>
      </c>
      <c r="O2017">
        <v>0.76200000000000001</v>
      </c>
    </row>
    <row r="2018" spans="1:15" x14ac:dyDescent="0.25">
      <c r="A2018" s="1" t="s">
        <v>98</v>
      </c>
      <c r="B2018" t="s">
        <v>99</v>
      </c>
      <c r="C2018" t="str">
        <f>LOOKUP(A2018,'DATA SHEET'!$A$2:$A$253,'DATA SHEET'!$E$2:$E$253)</f>
        <v>20227888</v>
      </c>
      <c r="D2018">
        <f>LOOKUP(A2018,'DATA SHEET'!$A$2:$A$253,'DATA SHEET'!$G$2:$G$253)</f>
        <v>8.6333333333333329</v>
      </c>
      <c r="E2018" t="str">
        <f>LOOKUP($A2018,'DATA SHEET'!$A$2:$A$253,'DATA SHEET'!$H$2:$H$253)</f>
        <v>43.177786</v>
      </c>
      <c r="F2018" t="str">
        <f>LOOKUP($A2018,'DATA SHEET'!$A$2:$A$253,'DATA SHEET'!$I$2:$I$253)</f>
        <v xml:space="preserve"> -79.239675</v>
      </c>
      <c r="G2018">
        <f>LOOKUP($A2018,'DATA SHEET'!$A$2:$A$253,'DATA SHEET'!$J$2:$J$253)</f>
        <v>18</v>
      </c>
      <c r="H2018" t="str">
        <f>LOOKUP($A2018,'DATA SHEET'!$A$2:$A$253,'DATA SHEET'!$K$2:$K$253)</f>
        <v>Sunny</v>
      </c>
      <c r="I2018" t="str">
        <f>LOOKUP($A2018,'DATA SHEET'!$A$2:$A$253,'DATA SHEET'!$T$2:$T$253)</f>
        <v>LARGE</v>
      </c>
      <c r="J2018" t="str">
        <f>LOOKUP($A2018,'DATA SHEET'!$A$2:$A$253,'DATA SHEET'!$R$2:$R$253)</f>
        <v>YES</v>
      </c>
      <c r="K2018" t="str">
        <f>LOOKUP($A2018,'DATA SHEET'!$A$2:$A$253,'DATA SHEET'!$O$2:$O$253)</f>
        <v>Commercial</v>
      </c>
      <c r="L2018" t="s">
        <v>22</v>
      </c>
      <c r="M2018">
        <v>0</v>
      </c>
      <c r="N2018" t="s">
        <v>18</v>
      </c>
      <c r="O2018">
        <v>0.75600000000000001</v>
      </c>
    </row>
    <row r="2019" spans="1:15" x14ac:dyDescent="0.25">
      <c r="A2019" s="1" t="s">
        <v>98</v>
      </c>
      <c r="B2019" t="s">
        <v>99</v>
      </c>
      <c r="C2019" t="str">
        <f>LOOKUP(A2019,'DATA SHEET'!$A$2:$A$253,'DATA SHEET'!$E$2:$E$253)</f>
        <v>20227888</v>
      </c>
      <c r="D2019">
        <f>LOOKUP(A2019,'DATA SHEET'!$A$2:$A$253,'DATA SHEET'!$G$2:$G$253)</f>
        <v>8.6333333333333329</v>
      </c>
      <c r="E2019" t="str">
        <f>LOOKUP($A2019,'DATA SHEET'!$A$2:$A$253,'DATA SHEET'!$H$2:$H$253)</f>
        <v>43.177786</v>
      </c>
      <c r="F2019" t="str">
        <f>LOOKUP($A2019,'DATA SHEET'!$A$2:$A$253,'DATA SHEET'!$I$2:$I$253)</f>
        <v xml:space="preserve"> -79.239675</v>
      </c>
      <c r="G2019">
        <f>LOOKUP($A2019,'DATA SHEET'!$A$2:$A$253,'DATA SHEET'!$J$2:$J$253)</f>
        <v>18</v>
      </c>
      <c r="H2019" t="str">
        <f>LOOKUP($A2019,'DATA SHEET'!$A$2:$A$253,'DATA SHEET'!$K$2:$K$253)</f>
        <v>Sunny</v>
      </c>
      <c r="I2019" t="str">
        <f>LOOKUP($A2019,'DATA SHEET'!$A$2:$A$253,'DATA SHEET'!$T$2:$T$253)</f>
        <v>LARGE</v>
      </c>
      <c r="J2019" t="str">
        <f>LOOKUP($A2019,'DATA SHEET'!$A$2:$A$253,'DATA SHEET'!$R$2:$R$253)</f>
        <v>YES</v>
      </c>
      <c r="K2019" t="str">
        <f>LOOKUP($A2019,'DATA SHEET'!$A$2:$A$253,'DATA SHEET'!$O$2:$O$253)</f>
        <v>Commercial</v>
      </c>
      <c r="L2019" t="s">
        <v>22</v>
      </c>
      <c r="M2019">
        <v>0</v>
      </c>
      <c r="N2019" t="s">
        <v>18</v>
      </c>
      <c r="O2019">
        <v>1.7549999999999999</v>
      </c>
    </row>
    <row r="2020" spans="1:15" x14ac:dyDescent="0.25">
      <c r="A2020" s="1" t="s">
        <v>98</v>
      </c>
      <c r="B2020" t="s">
        <v>99</v>
      </c>
      <c r="C2020" t="str">
        <f>LOOKUP(A2020,'DATA SHEET'!$A$2:$A$253,'DATA SHEET'!$E$2:$E$253)</f>
        <v>20227888</v>
      </c>
      <c r="D2020">
        <f>LOOKUP(A2020,'DATA SHEET'!$A$2:$A$253,'DATA SHEET'!$G$2:$G$253)</f>
        <v>8.6333333333333329</v>
      </c>
      <c r="E2020" t="str">
        <f>LOOKUP($A2020,'DATA SHEET'!$A$2:$A$253,'DATA SHEET'!$H$2:$H$253)</f>
        <v>43.177786</v>
      </c>
      <c r="F2020" t="str">
        <f>LOOKUP($A2020,'DATA SHEET'!$A$2:$A$253,'DATA SHEET'!$I$2:$I$253)</f>
        <v xml:space="preserve"> -79.239675</v>
      </c>
      <c r="G2020">
        <f>LOOKUP($A2020,'DATA SHEET'!$A$2:$A$253,'DATA SHEET'!$J$2:$J$253)</f>
        <v>18</v>
      </c>
      <c r="H2020" t="str">
        <f>LOOKUP($A2020,'DATA SHEET'!$A$2:$A$253,'DATA SHEET'!$K$2:$K$253)</f>
        <v>Sunny</v>
      </c>
      <c r="I2020" t="str">
        <f>LOOKUP($A2020,'DATA SHEET'!$A$2:$A$253,'DATA SHEET'!$T$2:$T$253)</f>
        <v>LARGE</v>
      </c>
      <c r="J2020" t="str">
        <f>LOOKUP($A2020,'DATA SHEET'!$A$2:$A$253,'DATA SHEET'!$R$2:$R$253)</f>
        <v>YES</v>
      </c>
      <c r="K2020" t="str">
        <f>LOOKUP($A2020,'DATA SHEET'!$A$2:$A$253,'DATA SHEET'!$O$2:$O$253)</f>
        <v>Commercial</v>
      </c>
      <c r="L2020" t="s">
        <v>22</v>
      </c>
      <c r="M2020">
        <v>0</v>
      </c>
      <c r="N2020" t="s">
        <v>18</v>
      </c>
      <c r="O2020">
        <v>1.2430000000000001</v>
      </c>
    </row>
    <row r="2021" spans="1:15" x14ac:dyDescent="0.25">
      <c r="A2021" s="1" t="s">
        <v>98</v>
      </c>
      <c r="B2021" t="s">
        <v>99</v>
      </c>
      <c r="C2021" t="str">
        <f>LOOKUP(A2021,'DATA SHEET'!$A$2:$A$253,'DATA SHEET'!$E$2:$E$253)</f>
        <v>20227888</v>
      </c>
      <c r="D2021">
        <f>LOOKUP(A2021,'DATA SHEET'!$A$2:$A$253,'DATA SHEET'!$G$2:$G$253)</f>
        <v>8.6333333333333329</v>
      </c>
      <c r="E2021" t="str">
        <f>LOOKUP($A2021,'DATA SHEET'!$A$2:$A$253,'DATA SHEET'!$H$2:$H$253)</f>
        <v>43.177786</v>
      </c>
      <c r="F2021" t="str">
        <f>LOOKUP($A2021,'DATA SHEET'!$A$2:$A$253,'DATA SHEET'!$I$2:$I$253)</f>
        <v xml:space="preserve"> -79.239675</v>
      </c>
      <c r="G2021">
        <f>LOOKUP($A2021,'DATA SHEET'!$A$2:$A$253,'DATA SHEET'!$J$2:$J$253)</f>
        <v>18</v>
      </c>
      <c r="H2021" t="str">
        <f>LOOKUP($A2021,'DATA SHEET'!$A$2:$A$253,'DATA SHEET'!$K$2:$K$253)</f>
        <v>Sunny</v>
      </c>
      <c r="I2021" t="str">
        <f>LOOKUP($A2021,'DATA SHEET'!$A$2:$A$253,'DATA SHEET'!$T$2:$T$253)</f>
        <v>LARGE</v>
      </c>
      <c r="J2021" t="str">
        <f>LOOKUP($A2021,'DATA SHEET'!$A$2:$A$253,'DATA SHEET'!$R$2:$R$253)</f>
        <v>YES</v>
      </c>
      <c r="K2021" t="str">
        <f>LOOKUP($A2021,'DATA SHEET'!$A$2:$A$253,'DATA SHEET'!$O$2:$O$253)</f>
        <v>Commercial</v>
      </c>
      <c r="L2021" t="s">
        <v>22</v>
      </c>
      <c r="M2021">
        <v>0</v>
      </c>
      <c r="N2021" t="s">
        <v>18</v>
      </c>
      <c r="O2021">
        <v>1.7529999999999999</v>
      </c>
    </row>
    <row r="2022" spans="1:15" x14ac:dyDescent="0.25">
      <c r="A2022" s="1" t="s">
        <v>98</v>
      </c>
      <c r="B2022" t="s">
        <v>99</v>
      </c>
      <c r="C2022" t="str">
        <f>LOOKUP(A2022,'DATA SHEET'!$A$2:$A$253,'DATA SHEET'!$E$2:$E$253)</f>
        <v>20227888</v>
      </c>
      <c r="D2022">
        <f>LOOKUP(A2022,'DATA SHEET'!$A$2:$A$253,'DATA SHEET'!$G$2:$G$253)</f>
        <v>8.6333333333333329</v>
      </c>
      <c r="E2022" t="str">
        <f>LOOKUP($A2022,'DATA SHEET'!$A$2:$A$253,'DATA SHEET'!$H$2:$H$253)</f>
        <v>43.177786</v>
      </c>
      <c r="F2022" t="str">
        <f>LOOKUP($A2022,'DATA SHEET'!$A$2:$A$253,'DATA SHEET'!$I$2:$I$253)</f>
        <v xml:space="preserve"> -79.239675</v>
      </c>
      <c r="G2022">
        <f>LOOKUP($A2022,'DATA SHEET'!$A$2:$A$253,'DATA SHEET'!$J$2:$J$253)</f>
        <v>18</v>
      </c>
      <c r="H2022" t="str">
        <f>LOOKUP($A2022,'DATA SHEET'!$A$2:$A$253,'DATA SHEET'!$K$2:$K$253)</f>
        <v>Sunny</v>
      </c>
      <c r="I2022" t="str">
        <f>LOOKUP($A2022,'DATA SHEET'!$A$2:$A$253,'DATA SHEET'!$T$2:$T$253)</f>
        <v>LARGE</v>
      </c>
      <c r="J2022" t="str">
        <f>LOOKUP($A2022,'DATA SHEET'!$A$2:$A$253,'DATA SHEET'!$R$2:$R$253)</f>
        <v>YES</v>
      </c>
      <c r="K2022" t="str">
        <f>LOOKUP($A2022,'DATA SHEET'!$A$2:$A$253,'DATA SHEET'!$O$2:$O$253)</f>
        <v>Commercial</v>
      </c>
      <c r="L2022" t="s">
        <v>22</v>
      </c>
      <c r="M2022">
        <v>0</v>
      </c>
      <c r="N2022" t="s">
        <v>18</v>
      </c>
      <c r="O2022">
        <v>1.0109999999999999</v>
      </c>
    </row>
    <row r="2023" spans="1:15" x14ac:dyDescent="0.25">
      <c r="A2023" s="1" t="s">
        <v>98</v>
      </c>
      <c r="B2023" t="s">
        <v>99</v>
      </c>
      <c r="C2023" t="str">
        <f>LOOKUP(A2023,'DATA SHEET'!$A$2:$A$253,'DATA SHEET'!$E$2:$E$253)</f>
        <v>20227888</v>
      </c>
      <c r="D2023">
        <f>LOOKUP(A2023,'DATA SHEET'!$A$2:$A$253,'DATA SHEET'!$G$2:$G$253)</f>
        <v>8.6333333333333329</v>
      </c>
      <c r="E2023" t="str">
        <f>LOOKUP($A2023,'DATA SHEET'!$A$2:$A$253,'DATA SHEET'!$H$2:$H$253)</f>
        <v>43.177786</v>
      </c>
      <c r="F2023" t="str">
        <f>LOOKUP($A2023,'DATA SHEET'!$A$2:$A$253,'DATA SHEET'!$I$2:$I$253)</f>
        <v xml:space="preserve"> -79.239675</v>
      </c>
      <c r="G2023">
        <f>LOOKUP($A2023,'DATA SHEET'!$A$2:$A$253,'DATA SHEET'!$J$2:$J$253)</f>
        <v>18</v>
      </c>
      <c r="H2023" t="str">
        <f>LOOKUP($A2023,'DATA SHEET'!$A$2:$A$253,'DATA SHEET'!$K$2:$K$253)</f>
        <v>Sunny</v>
      </c>
      <c r="I2023" t="str">
        <f>LOOKUP($A2023,'DATA SHEET'!$A$2:$A$253,'DATA SHEET'!$T$2:$T$253)</f>
        <v>LARGE</v>
      </c>
      <c r="J2023" t="str">
        <f>LOOKUP($A2023,'DATA SHEET'!$A$2:$A$253,'DATA SHEET'!$R$2:$R$253)</f>
        <v>YES</v>
      </c>
      <c r="K2023" t="str">
        <f>LOOKUP($A2023,'DATA SHEET'!$A$2:$A$253,'DATA SHEET'!$O$2:$O$253)</f>
        <v>Commercial</v>
      </c>
      <c r="L2023" t="s">
        <v>22</v>
      </c>
      <c r="M2023">
        <v>0</v>
      </c>
      <c r="N2023" t="s">
        <v>18</v>
      </c>
      <c r="O2023">
        <v>1.5049999999999999</v>
      </c>
    </row>
    <row r="2024" spans="1:15" x14ac:dyDescent="0.25">
      <c r="A2024" s="1" t="s">
        <v>98</v>
      </c>
      <c r="B2024" t="s">
        <v>99</v>
      </c>
      <c r="C2024" t="str">
        <f>LOOKUP(A2024,'DATA SHEET'!$A$2:$A$253,'DATA SHEET'!$E$2:$E$253)</f>
        <v>20227888</v>
      </c>
      <c r="D2024">
        <f>LOOKUP(A2024,'DATA SHEET'!$A$2:$A$253,'DATA SHEET'!$G$2:$G$253)</f>
        <v>8.6333333333333329</v>
      </c>
      <c r="E2024" t="str">
        <f>LOOKUP($A2024,'DATA SHEET'!$A$2:$A$253,'DATA SHEET'!$H$2:$H$253)</f>
        <v>43.177786</v>
      </c>
      <c r="F2024" t="str">
        <f>LOOKUP($A2024,'DATA SHEET'!$A$2:$A$253,'DATA SHEET'!$I$2:$I$253)</f>
        <v xml:space="preserve"> -79.239675</v>
      </c>
      <c r="G2024">
        <f>LOOKUP($A2024,'DATA SHEET'!$A$2:$A$253,'DATA SHEET'!$J$2:$J$253)</f>
        <v>18</v>
      </c>
      <c r="H2024" t="str">
        <f>LOOKUP($A2024,'DATA SHEET'!$A$2:$A$253,'DATA SHEET'!$K$2:$K$253)</f>
        <v>Sunny</v>
      </c>
      <c r="I2024" t="str">
        <f>LOOKUP($A2024,'DATA SHEET'!$A$2:$A$253,'DATA SHEET'!$T$2:$T$253)</f>
        <v>LARGE</v>
      </c>
      <c r="J2024" t="str">
        <f>LOOKUP($A2024,'DATA SHEET'!$A$2:$A$253,'DATA SHEET'!$R$2:$R$253)</f>
        <v>YES</v>
      </c>
      <c r="K2024" t="str">
        <f>LOOKUP($A2024,'DATA SHEET'!$A$2:$A$253,'DATA SHEET'!$O$2:$O$253)</f>
        <v>Commercial</v>
      </c>
      <c r="L2024" t="s">
        <v>22</v>
      </c>
      <c r="M2024">
        <v>0</v>
      </c>
      <c r="N2024" t="s">
        <v>18</v>
      </c>
      <c r="O2024">
        <v>0.995</v>
      </c>
    </row>
    <row r="2025" spans="1:15" x14ac:dyDescent="0.25">
      <c r="A2025" s="1" t="s">
        <v>98</v>
      </c>
      <c r="B2025" t="s">
        <v>99</v>
      </c>
      <c r="C2025" t="str">
        <f>LOOKUP(A2025,'DATA SHEET'!$A$2:$A$253,'DATA SHEET'!$E$2:$E$253)</f>
        <v>20227888</v>
      </c>
      <c r="D2025">
        <f>LOOKUP(A2025,'DATA SHEET'!$A$2:$A$253,'DATA SHEET'!$G$2:$G$253)</f>
        <v>8.6333333333333329</v>
      </c>
      <c r="E2025" t="str">
        <f>LOOKUP($A2025,'DATA SHEET'!$A$2:$A$253,'DATA SHEET'!$H$2:$H$253)</f>
        <v>43.177786</v>
      </c>
      <c r="F2025" t="str">
        <f>LOOKUP($A2025,'DATA SHEET'!$A$2:$A$253,'DATA SHEET'!$I$2:$I$253)</f>
        <v xml:space="preserve"> -79.239675</v>
      </c>
      <c r="G2025">
        <f>LOOKUP($A2025,'DATA SHEET'!$A$2:$A$253,'DATA SHEET'!$J$2:$J$253)</f>
        <v>18</v>
      </c>
      <c r="H2025" t="str">
        <f>LOOKUP($A2025,'DATA SHEET'!$A$2:$A$253,'DATA SHEET'!$K$2:$K$253)</f>
        <v>Sunny</v>
      </c>
      <c r="I2025" t="str">
        <f>LOOKUP($A2025,'DATA SHEET'!$A$2:$A$253,'DATA SHEET'!$T$2:$T$253)</f>
        <v>LARGE</v>
      </c>
      <c r="J2025" t="str">
        <f>LOOKUP($A2025,'DATA SHEET'!$A$2:$A$253,'DATA SHEET'!$R$2:$R$253)</f>
        <v>YES</v>
      </c>
      <c r="K2025" t="str">
        <f>LOOKUP($A2025,'DATA SHEET'!$A$2:$A$253,'DATA SHEET'!$O$2:$O$253)</f>
        <v>Commercial</v>
      </c>
      <c r="L2025" t="s">
        <v>22</v>
      </c>
      <c r="M2025">
        <v>0</v>
      </c>
      <c r="N2025" t="s">
        <v>18</v>
      </c>
      <c r="O2025">
        <v>0.755</v>
      </c>
    </row>
    <row r="2026" spans="1:15" x14ac:dyDescent="0.25">
      <c r="A2026" s="1" t="s">
        <v>98</v>
      </c>
      <c r="B2026" t="s">
        <v>99</v>
      </c>
      <c r="C2026" t="str">
        <f>LOOKUP(A2026,'DATA SHEET'!$A$2:$A$253,'DATA SHEET'!$E$2:$E$253)</f>
        <v>20227888</v>
      </c>
      <c r="D2026">
        <f>LOOKUP(A2026,'DATA SHEET'!$A$2:$A$253,'DATA SHEET'!$G$2:$G$253)</f>
        <v>8.6333333333333329</v>
      </c>
      <c r="E2026" t="str">
        <f>LOOKUP($A2026,'DATA SHEET'!$A$2:$A$253,'DATA SHEET'!$H$2:$H$253)</f>
        <v>43.177786</v>
      </c>
      <c r="F2026" t="str">
        <f>LOOKUP($A2026,'DATA SHEET'!$A$2:$A$253,'DATA SHEET'!$I$2:$I$253)</f>
        <v xml:space="preserve"> -79.239675</v>
      </c>
      <c r="G2026">
        <f>LOOKUP($A2026,'DATA SHEET'!$A$2:$A$253,'DATA SHEET'!$J$2:$J$253)</f>
        <v>18</v>
      </c>
      <c r="H2026" t="str">
        <f>LOOKUP($A2026,'DATA SHEET'!$A$2:$A$253,'DATA SHEET'!$K$2:$K$253)</f>
        <v>Sunny</v>
      </c>
      <c r="I2026" t="str">
        <f>LOOKUP($A2026,'DATA SHEET'!$A$2:$A$253,'DATA SHEET'!$T$2:$T$253)</f>
        <v>LARGE</v>
      </c>
      <c r="J2026" t="str">
        <f>LOOKUP($A2026,'DATA SHEET'!$A$2:$A$253,'DATA SHEET'!$R$2:$R$253)</f>
        <v>YES</v>
      </c>
      <c r="K2026" t="str">
        <f>LOOKUP($A2026,'DATA SHEET'!$A$2:$A$253,'DATA SHEET'!$O$2:$O$253)</f>
        <v>Commercial</v>
      </c>
      <c r="L2026" t="s">
        <v>22</v>
      </c>
      <c r="M2026">
        <v>0</v>
      </c>
      <c r="N2026" t="s">
        <v>18</v>
      </c>
      <c r="O2026">
        <v>1.256</v>
      </c>
    </row>
    <row r="2027" spans="1:15" x14ac:dyDescent="0.25">
      <c r="A2027" s="1" t="s">
        <v>98</v>
      </c>
      <c r="B2027" t="s">
        <v>99</v>
      </c>
      <c r="C2027" t="str">
        <f>LOOKUP(A2027,'DATA SHEET'!$A$2:$A$253,'DATA SHEET'!$E$2:$E$253)</f>
        <v>20227888</v>
      </c>
      <c r="D2027">
        <f>LOOKUP(A2027,'DATA SHEET'!$A$2:$A$253,'DATA SHEET'!$G$2:$G$253)</f>
        <v>8.6333333333333329</v>
      </c>
      <c r="E2027" t="str">
        <f>LOOKUP($A2027,'DATA SHEET'!$A$2:$A$253,'DATA SHEET'!$H$2:$H$253)</f>
        <v>43.177786</v>
      </c>
      <c r="F2027" t="str">
        <f>LOOKUP($A2027,'DATA SHEET'!$A$2:$A$253,'DATA SHEET'!$I$2:$I$253)</f>
        <v xml:space="preserve"> -79.239675</v>
      </c>
      <c r="G2027">
        <f>LOOKUP($A2027,'DATA SHEET'!$A$2:$A$253,'DATA SHEET'!$J$2:$J$253)</f>
        <v>18</v>
      </c>
      <c r="H2027" t="str">
        <f>LOOKUP($A2027,'DATA SHEET'!$A$2:$A$253,'DATA SHEET'!$K$2:$K$253)</f>
        <v>Sunny</v>
      </c>
      <c r="I2027" t="str">
        <f>LOOKUP($A2027,'DATA SHEET'!$A$2:$A$253,'DATA SHEET'!$T$2:$T$253)</f>
        <v>LARGE</v>
      </c>
      <c r="J2027" t="str">
        <f>LOOKUP($A2027,'DATA SHEET'!$A$2:$A$253,'DATA SHEET'!$R$2:$R$253)</f>
        <v>YES</v>
      </c>
      <c r="K2027" t="str">
        <f>LOOKUP($A2027,'DATA SHEET'!$A$2:$A$253,'DATA SHEET'!$O$2:$O$253)</f>
        <v>Commercial</v>
      </c>
      <c r="L2027" t="s">
        <v>22</v>
      </c>
      <c r="M2027">
        <v>0</v>
      </c>
      <c r="N2027" t="s">
        <v>18</v>
      </c>
      <c r="O2027">
        <v>4.5019999999999998</v>
      </c>
    </row>
    <row r="2028" spans="1:15" x14ac:dyDescent="0.25">
      <c r="A2028" s="1" t="s">
        <v>98</v>
      </c>
      <c r="B2028" t="s">
        <v>99</v>
      </c>
      <c r="C2028" t="str">
        <f>LOOKUP(A2028,'DATA SHEET'!$A$2:$A$253,'DATA SHEET'!$E$2:$E$253)</f>
        <v>20227888</v>
      </c>
      <c r="D2028">
        <f>LOOKUP(A2028,'DATA SHEET'!$A$2:$A$253,'DATA SHEET'!$G$2:$G$253)</f>
        <v>8.6333333333333329</v>
      </c>
      <c r="E2028" t="str">
        <f>LOOKUP($A2028,'DATA SHEET'!$A$2:$A$253,'DATA SHEET'!$H$2:$H$253)</f>
        <v>43.177786</v>
      </c>
      <c r="F2028" t="str">
        <f>LOOKUP($A2028,'DATA SHEET'!$A$2:$A$253,'DATA SHEET'!$I$2:$I$253)</f>
        <v xml:space="preserve"> -79.239675</v>
      </c>
      <c r="G2028">
        <f>LOOKUP($A2028,'DATA SHEET'!$A$2:$A$253,'DATA SHEET'!$J$2:$J$253)</f>
        <v>18</v>
      </c>
      <c r="H2028" t="str">
        <f>LOOKUP($A2028,'DATA SHEET'!$A$2:$A$253,'DATA SHEET'!$K$2:$K$253)</f>
        <v>Sunny</v>
      </c>
      <c r="I2028" t="str">
        <f>LOOKUP($A2028,'DATA SHEET'!$A$2:$A$253,'DATA SHEET'!$T$2:$T$253)</f>
        <v>LARGE</v>
      </c>
      <c r="J2028" t="str">
        <f>LOOKUP($A2028,'DATA SHEET'!$A$2:$A$253,'DATA SHEET'!$R$2:$R$253)</f>
        <v>YES</v>
      </c>
      <c r="K2028" t="str">
        <f>LOOKUP($A2028,'DATA SHEET'!$A$2:$A$253,'DATA SHEET'!$O$2:$O$253)</f>
        <v>Commercial</v>
      </c>
      <c r="L2028" t="s">
        <v>22</v>
      </c>
      <c r="M2028">
        <v>0</v>
      </c>
      <c r="N2028" t="s">
        <v>18</v>
      </c>
      <c r="O2028">
        <v>2.2509999999999999</v>
      </c>
    </row>
    <row r="2029" spans="1:15" x14ac:dyDescent="0.25">
      <c r="A2029" s="1" t="s">
        <v>98</v>
      </c>
      <c r="B2029" t="s">
        <v>99</v>
      </c>
      <c r="C2029" t="str">
        <f>LOOKUP(A2029,'DATA SHEET'!$A$2:$A$253,'DATA SHEET'!$E$2:$E$253)</f>
        <v>20227888</v>
      </c>
      <c r="D2029">
        <f>LOOKUP(A2029,'DATA SHEET'!$A$2:$A$253,'DATA SHEET'!$G$2:$G$253)</f>
        <v>8.6333333333333329</v>
      </c>
      <c r="E2029" t="str">
        <f>LOOKUP($A2029,'DATA SHEET'!$A$2:$A$253,'DATA SHEET'!$H$2:$H$253)</f>
        <v>43.177786</v>
      </c>
      <c r="F2029" t="str">
        <f>LOOKUP($A2029,'DATA SHEET'!$A$2:$A$253,'DATA SHEET'!$I$2:$I$253)</f>
        <v xml:space="preserve"> -79.239675</v>
      </c>
      <c r="G2029">
        <f>LOOKUP($A2029,'DATA SHEET'!$A$2:$A$253,'DATA SHEET'!$J$2:$J$253)</f>
        <v>18</v>
      </c>
      <c r="H2029" t="str">
        <f>LOOKUP($A2029,'DATA SHEET'!$A$2:$A$253,'DATA SHEET'!$K$2:$K$253)</f>
        <v>Sunny</v>
      </c>
      <c r="I2029" t="str">
        <f>LOOKUP($A2029,'DATA SHEET'!$A$2:$A$253,'DATA SHEET'!$T$2:$T$253)</f>
        <v>LARGE</v>
      </c>
      <c r="J2029" t="str">
        <f>LOOKUP($A2029,'DATA SHEET'!$A$2:$A$253,'DATA SHEET'!$R$2:$R$253)</f>
        <v>YES</v>
      </c>
      <c r="K2029" t="str">
        <f>LOOKUP($A2029,'DATA SHEET'!$A$2:$A$253,'DATA SHEET'!$O$2:$O$253)</f>
        <v>Commercial</v>
      </c>
      <c r="L2029" t="s">
        <v>22</v>
      </c>
      <c r="M2029">
        <v>0</v>
      </c>
      <c r="N2029" t="s">
        <v>18</v>
      </c>
      <c r="O2029">
        <v>2.75</v>
      </c>
    </row>
    <row r="2030" spans="1:15" x14ac:dyDescent="0.25">
      <c r="A2030" s="1" t="s">
        <v>98</v>
      </c>
      <c r="B2030" t="s">
        <v>99</v>
      </c>
      <c r="C2030" t="str">
        <f>LOOKUP(A2030,'DATA SHEET'!$A$2:$A$253,'DATA SHEET'!$E$2:$E$253)</f>
        <v>20227888</v>
      </c>
      <c r="D2030">
        <f>LOOKUP(A2030,'DATA SHEET'!$A$2:$A$253,'DATA SHEET'!$G$2:$G$253)</f>
        <v>8.6333333333333329</v>
      </c>
      <c r="E2030" t="str">
        <f>LOOKUP($A2030,'DATA SHEET'!$A$2:$A$253,'DATA SHEET'!$H$2:$H$253)</f>
        <v>43.177786</v>
      </c>
      <c r="F2030" t="str">
        <f>LOOKUP($A2030,'DATA SHEET'!$A$2:$A$253,'DATA SHEET'!$I$2:$I$253)</f>
        <v xml:space="preserve"> -79.239675</v>
      </c>
      <c r="G2030">
        <f>LOOKUP($A2030,'DATA SHEET'!$A$2:$A$253,'DATA SHEET'!$J$2:$J$253)</f>
        <v>18</v>
      </c>
      <c r="H2030" t="str">
        <f>LOOKUP($A2030,'DATA SHEET'!$A$2:$A$253,'DATA SHEET'!$K$2:$K$253)</f>
        <v>Sunny</v>
      </c>
      <c r="I2030" t="str">
        <f>LOOKUP($A2030,'DATA SHEET'!$A$2:$A$253,'DATA SHEET'!$T$2:$T$253)</f>
        <v>LARGE</v>
      </c>
      <c r="J2030" t="str">
        <f>LOOKUP($A2030,'DATA SHEET'!$A$2:$A$253,'DATA SHEET'!$R$2:$R$253)</f>
        <v>YES</v>
      </c>
      <c r="K2030" t="str">
        <f>LOOKUP($A2030,'DATA SHEET'!$A$2:$A$253,'DATA SHEET'!$O$2:$O$253)</f>
        <v>Commercial</v>
      </c>
      <c r="L2030" t="s">
        <v>22</v>
      </c>
      <c r="M2030">
        <v>0</v>
      </c>
      <c r="N2030" t="s">
        <v>18</v>
      </c>
      <c r="O2030">
        <v>2.7530000000000001</v>
      </c>
    </row>
    <row r="2031" spans="1:15" x14ac:dyDescent="0.25">
      <c r="A2031" s="1" t="s">
        <v>98</v>
      </c>
      <c r="B2031" t="s">
        <v>99</v>
      </c>
      <c r="C2031" t="str">
        <f>LOOKUP(A2031,'DATA SHEET'!$A$2:$A$253,'DATA SHEET'!$E$2:$E$253)</f>
        <v>20227888</v>
      </c>
      <c r="D2031">
        <f>LOOKUP(A2031,'DATA SHEET'!$A$2:$A$253,'DATA SHEET'!$G$2:$G$253)</f>
        <v>8.6333333333333329</v>
      </c>
      <c r="E2031" t="str">
        <f>LOOKUP($A2031,'DATA SHEET'!$A$2:$A$253,'DATA SHEET'!$H$2:$H$253)</f>
        <v>43.177786</v>
      </c>
      <c r="F2031" t="str">
        <f>LOOKUP($A2031,'DATA SHEET'!$A$2:$A$253,'DATA SHEET'!$I$2:$I$253)</f>
        <v xml:space="preserve"> -79.239675</v>
      </c>
      <c r="G2031">
        <f>LOOKUP($A2031,'DATA SHEET'!$A$2:$A$253,'DATA SHEET'!$J$2:$J$253)</f>
        <v>18</v>
      </c>
      <c r="H2031" t="str">
        <f>LOOKUP($A2031,'DATA SHEET'!$A$2:$A$253,'DATA SHEET'!$K$2:$K$253)</f>
        <v>Sunny</v>
      </c>
      <c r="I2031" t="str">
        <f>LOOKUP($A2031,'DATA SHEET'!$A$2:$A$253,'DATA SHEET'!$T$2:$T$253)</f>
        <v>LARGE</v>
      </c>
      <c r="J2031" t="str">
        <f>LOOKUP($A2031,'DATA SHEET'!$A$2:$A$253,'DATA SHEET'!$R$2:$R$253)</f>
        <v>YES</v>
      </c>
      <c r="K2031" t="str">
        <f>LOOKUP($A2031,'DATA SHEET'!$A$2:$A$253,'DATA SHEET'!$O$2:$O$253)</f>
        <v>Commercial</v>
      </c>
      <c r="L2031" t="s">
        <v>22</v>
      </c>
      <c r="M2031">
        <v>0</v>
      </c>
      <c r="N2031" t="s">
        <v>16</v>
      </c>
      <c r="O2031">
        <v>13.25</v>
      </c>
    </row>
    <row r="2032" spans="1:15" x14ac:dyDescent="0.25">
      <c r="A2032" s="1" t="s">
        <v>98</v>
      </c>
      <c r="B2032" t="s">
        <v>99</v>
      </c>
      <c r="C2032" t="str">
        <f>LOOKUP(A2032,'DATA SHEET'!$A$2:$A$253,'DATA SHEET'!$E$2:$E$253)</f>
        <v>20227888</v>
      </c>
      <c r="D2032">
        <f>LOOKUP(A2032,'DATA SHEET'!$A$2:$A$253,'DATA SHEET'!$G$2:$G$253)</f>
        <v>8.6333333333333329</v>
      </c>
      <c r="E2032" t="str">
        <f>LOOKUP($A2032,'DATA SHEET'!$A$2:$A$253,'DATA SHEET'!$H$2:$H$253)</f>
        <v>43.177786</v>
      </c>
      <c r="F2032" t="str">
        <f>LOOKUP($A2032,'DATA SHEET'!$A$2:$A$253,'DATA SHEET'!$I$2:$I$253)</f>
        <v xml:space="preserve"> -79.239675</v>
      </c>
      <c r="G2032">
        <f>LOOKUP($A2032,'DATA SHEET'!$A$2:$A$253,'DATA SHEET'!$J$2:$J$253)</f>
        <v>18</v>
      </c>
      <c r="H2032" t="str">
        <f>LOOKUP($A2032,'DATA SHEET'!$A$2:$A$253,'DATA SHEET'!$K$2:$K$253)</f>
        <v>Sunny</v>
      </c>
      <c r="I2032" t="str">
        <f>LOOKUP($A2032,'DATA SHEET'!$A$2:$A$253,'DATA SHEET'!$T$2:$T$253)</f>
        <v>LARGE</v>
      </c>
      <c r="J2032" t="str">
        <f>LOOKUP($A2032,'DATA SHEET'!$A$2:$A$253,'DATA SHEET'!$R$2:$R$253)</f>
        <v>YES</v>
      </c>
      <c r="K2032" t="str">
        <f>LOOKUP($A2032,'DATA SHEET'!$A$2:$A$253,'DATA SHEET'!$O$2:$O$253)</f>
        <v>Commercial</v>
      </c>
      <c r="L2032" t="s">
        <v>22</v>
      </c>
      <c r="M2032">
        <v>0</v>
      </c>
      <c r="N2032" t="s">
        <v>16</v>
      </c>
      <c r="O2032">
        <v>1.2430000000000001</v>
      </c>
    </row>
    <row r="2033" spans="1:15" x14ac:dyDescent="0.25">
      <c r="A2033" s="1" t="s">
        <v>98</v>
      </c>
      <c r="B2033" t="s">
        <v>99</v>
      </c>
      <c r="C2033" t="str">
        <f>LOOKUP(A2033,'DATA SHEET'!$A$2:$A$253,'DATA SHEET'!$E$2:$E$253)</f>
        <v>20227888</v>
      </c>
      <c r="D2033">
        <f>LOOKUP(A2033,'DATA SHEET'!$A$2:$A$253,'DATA SHEET'!$G$2:$G$253)</f>
        <v>8.6333333333333329</v>
      </c>
      <c r="E2033" t="str">
        <f>LOOKUP($A2033,'DATA SHEET'!$A$2:$A$253,'DATA SHEET'!$H$2:$H$253)</f>
        <v>43.177786</v>
      </c>
      <c r="F2033" t="str">
        <f>LOOKUP($A2033,'DATA SHEET'!$A$2:$A$253,'DATA SHEET'!$I$2:$I$253)</f>
        <v xml:space="preserve"> -79.239675</v>
      </c>
      <c r="G2033">
        <f>LOOKUP($A2033,'DATA SHEET'!$A$2:$A$253,'DATA SHEET'!$J$2:$J$253)</f>
        <v>18</v>
      </c>
      <c r="H2033" t="str">
        <f>LOOKUP($A2033,'DATA SHEET'!$A$2:$A$253,'DATA SHEET'!$K$2:$K$253)</f>
        <v>Sunny</v>
      </c>
      <c r="I2033" t="str">
        <f>LOOKUP($A2033,'DATA SHEET'!$A$2:$A$253,'DATA SHEET'!$T$2:$T$253)</f>
        <v>LARGE</v>
      </c>
      <c r="J2033" t="str">
        <f>LOOKUP($A2033,'DATA SHEET'!$A$2:$A$253,'DATA SHEET'!$R$2:$R$253)</f>
        <v>YES</v>
      </c>
      <c r="K2033" t="str">
        <f>LOOKUP($A2033,'DATA SHEET'!$A$2:$A$253,'DATA SHEET'!$O$2:$O$253)</f>
        <v>Commercial</v>
      </c>
      <c r="L2033" t="s">
        <v>22</v>
      </c>
      <c r="M2033">
        <v>0</v>
      </c>
      <c r="N2033" t="s">
        <v>16</v>
      </c>
      <c r="O2033">
        <v>2</v>
      </c>
    </row>
    <row r="2034" spans="1:15" x14ac:dyDescent="0.25">
      <c r="A2034" s="1" t="s">
        <v>98</v>
      </c>
      <c r="B2034" t="s">
        <v>99</v>
      </c>
      <c r="C2034" t="str">
        <f>LOOKUP(A2034,'DATA SHEET'!$A$2:$A$253,'DATA SHEET'!$E$2:$E$253)</f>
        <v>20227888</v>
      </c>
      <c r="D2034">
        <f>LOOKUP(A2034,'DATA SHEET'!$A$2:$A$253,'DATA SHEET'!$G$2:$G$253)</f>
        <v>8.6333333333333329</v>
      </c>
      <c r="E2034" t="str">
        <f>LOOKUP($A2034,'DATA SHEET'!$A$2:$A$253,'DATA SHEET'!$H$2:$H$253)</f>
        <v>43.177786</v>
      </c>
      <c r="F2034" t="str">
        <f>LOOKUP($A2034,'DATA SHEET'!$A$2:$A$253,'DATA SHEET'!$I$2:$I$253)</f>
        <v xml:space="preserve"> -79.239675</v>
      </c>
      <c r="G2034">
        <f>LOOKUP($A2034,'DATA SHEET'!$A$2:$A$253,'DATA SHEET'!$J$2:$J$253)</f>
        <v>18</v>
      </c>
      <c r="H2034" t="str">
        <f>LOOKUP($A2034,'DATA SHEET'!$A$2:$A$253,'DATA SHEET'!$K$2:$K$253)</f>
        <v>Sunny</v>
      </c>
      <c r="I2034" t="str">
        <f>LOOKUP($A2034,'DATA SHEET'!$A$2:$A$253,'DATA SHEET'!$T$2:$T$253)</f>
        <v>LARGE</v>
      </c>
      <c r="J2034" t="str">
        <f>LOOKUP($A2034,'DATA SHEET'!$A$2:$A$253,'DATA SHEET'!$R$2:$R$253)</f>
        <v>YES</v>
      </c>
      <c r="K2034" t="str">
        <f>LOOKUP($A2034,'DATA SHEET'!$A$2:$A$253,'DATA SHEET'!$O$2:$O$253)</f>
        <v>Commercial</v>
      </c>
      <c r="L2034" t="s">
        <v>22</v>
      </c>
      <c r="M2034">
        <v>0</v>
      </c>
      <c r="N2034" t="s">
        <v>16</v>
      </c>
      <c r="O2034">
        <v>4.4989999999999997</v>
      </c>
    </row>
    <row r="2035" spans="1:15" x14ac:dyDescent="0.25">
      <c r="A2035" s="1" t="s">
        <v>98</v>
      </c>
      <c r="B2035" t="s">
        <v>99</v>
      </c>
      <c r="C2035" t="str">
        <f>LOOKUP(A2035,'DATA SHEET'!$A$2:$A$253,'DATA SHEET'!$E$2:$E$253)</f>
        <v>20227888</v>
      </c>
      <c r="D2035">
        <f>LOOKUP(A2035,'DATA SHEET'!$A$2:$A$253,'DATA SHEET'!$G$2:$G$253)</f>
        <v>8.6333333333333329</v>
      </c>
      <c r="E2035" t="str">
        <f>LOOKUP($A2035,'DATA SHEET'!$A$2:$A$253,'DATA SHEET'!$H$2:$H$253)</f>
        <v>43.177786</v>
      </c>
      <c r="F2035" t="str">
        <f>LOOKUP($A2035,'DATA SHEET'!$A$2:$A$253,'DATA SHEET'!$I$2:$I$253)</f>
        <v xml:space="preserve"> -79.239675</v>
      </c>
      <c r="G2035">
        <f>LOOKUP($A2035,'DATA SHEET'!$A$2:$A$253,'DATA SHEET'!$J$2:$J$253)</f>
        <v>18</v>
      </c>
      <c r="H2035" t="str">
        <f>LOOKUP($A2035,'DATA SHEET'!$A$2:$A$253,'DATA SHEET'!$K$2:$K$253)</f>
        <v>Sunny</v>
      </c>
      <c r="I2035" t="str">
        <f>LOOKUP($A2035,'DATA SHEET'!$A$2:$A$253,'DATA SHEET'!$T$2:$T$253)</f>
        <v>LARGE</v>
      </c>
      <c r="J2035" t="str">
        <f>LOOKUP($A2035,'DATA SHEET'!$A$2:$A$253,'DATA SHEET'!$R$2:$R$253)</f>
        <v>YES</v>
      </c>
      <c r="K2035" t="str">
        <f>LOOKUP($A2035,'DATA SHEET'!$A$2:$A$253,'DATA SHEET'!$O$2:$O$253)</f>
        <v>Commercial</v>
      </c>
      <c r="L2035" t="s">
        <v>22</v>
      </c>
      <c r="M2035">
        <v>0</v>
      </c>
      <c r="N2035" t="s">
        <v>16</v>
      </c>
      <c r="O2035">
        <v>0.495</v>
      </c>
    </row>
    <row r="2036" spans="1:15" x14ac:dyDescent="0.25">
      <c r="A2036" s="1" t="s">
        <v>98</v>
      </c>
      <c r="B2036" t="s">
        <v>99</v>
      </c>
      <c r="C2036" t="str">
        <f>LOOKUP(A2036,'DATA SHEET'!$A$2:$A$253,'DATA SHEET'!$E$2:$E$253)</f>
        <v>20227888</v>
      </c>
      <c r="D2036">
        <f>LOOKUP(A2036,'DATA SHEET'!$A$2:$A$253,'DATA SHEET'!$G$2:$G$253)</f>
        <v>8.6333333333333329</v>
      </c>
      <c r="E2036" t="str">
        <f>LOOKUP($A2036,'DATA SHEET'!$A$2:$A$253,'DATA SHEET'!$H$2:$H$253)</f>
        <v>43.177786</v>
      </c>
      <c r="F2036" t="str">
        <f>LOOKUP($A2036,'DATA SHEET'!$A$2:$A$253,'DATA SHEET'!$I$2:$I$253)</f>
        <v xml:space="preserve"> -79.239675</v>
      </c>
      <c r="G2036">
        <f>LOOKUP($A2036,'DATA SHEET'!$A$2:$A$253,'DATA SHEET'!$J$2:$J$253)</f>
        <v>18</v>
      </c>
      <c r="H2036" t="str">
        <f>LOOKUP($A2036,'DATA SHEET'!$A$2:$A$253,'DATA SHEET'!$K$2:$K$253)</f>
        <v>Sunny</v>
      </c>
      <c r="I2036" t="str">
        <f>LOOKUP($A2036,'DATA SHEET'!$A$2:$A$253,'DATA SHEET'!$T$2:$T$253)</f>
        <v>LARGE</v>
      </c>
      <c r="J2036" t="str">
        <f>LOOKUP($A2036,'DATA SHEET'!$A$2:$A$253,'DATA SHEET'!$R$2:$R$253)</f>
        <v>YES</v>
      </c>
      <c r="K2036" t="str">
        <f>LOOKUP($A2036,'DATA SHEET'!$A$2:$A$253,'DATA SHEET'!$O$2:$O$253)</f>
        <v>Commercial</v>
      </c>
      <c r="L2036" t="s">
        <v>22</v>
      </c>
      <c r="M2036">
        <v>0</v>
      </c>
      <c r="N2036" t="s">
        <v>16</v>
      </c>
      <c r="O2036">
        <v>1.5029999999999999</v>
      </c>
    </row>
    <row r="2037" spans="1:15" x14ac:dyDescent="0.25">
      <c r="A2037" s="1" t="s">
        <v>98</v>
      </c>
      <c r="B2037" t="s">
        <v>99</v>
      </c>
      <c r="C2037" t="str">
        <f>LOOKUP(A2037,'DATA SHEET'!$A$2:$A$253,'DATA SHEET'!$E$2:$E$253)</f>
        <v>20227888</v>
      </c>
      <c r="D2037">
        <f>LOOKUP(A2037,'DATA SHEET'!$A$2:$A$253,'DATA SHEET'!$G$2:$G$253)</f>
        <v>8.6333333333333329</v>
      </c>
      <c r="E2037" t="str">
        <f>LOOKUP($A2037,'DATA SHEET'!$A$2:$A$253,'DATA SHEET'!$H$2:$H$253)</f>
        <v>43.177786</v>
      </c>
      <c r="F2037" t="str">
        <f>LOOKUP($A2037,'DATA SHEET'!$A$2:$A$253,'DATA SHEET'!$I$2:$I$253)</f>
        <v xml:space="preserve"> -79.239675</v>
      </c>
      <c r="G2037">
        <f>LOOKUP($A2037,'DATA SHEET'!$A$2:$A$253,'DATA SHEET'!$J$2:$J$253)</f>
        <v>18</v>
      </c>
      <c r="H2037" t="str">
        <f>LOOKUP($A2037,'DATA SHEET'!$A$2:$A$253,'DATA SHEET'!$K$2:$K$253)</f>
        <v>Sunny</v>
      </c>
      <c r="I2037" t="str">
        <f>LOOKUP($A2037,'DATA SHEET'!$A$2:$A$253,'DATA SHEET'!$T$2:$T$253)</f>
        <v>LARGE</v>
      </c>
      <c r="J2037" t="str">
        <f>LOOKUP($A2037,'DATA SHEET'!$A$2:$A$253,'DATA SHEET'!$R$2:$R$253)</f>
        <v>YES</v>
      </c>
      <c r="K2037" t="str">
        <f>LOOKUP($A2037,'DATA SHEET'!$A$2:$A$253,'DATA SHEET'!$O$2:$O$253)</f>
        <v>Commercial</v>
      </c>
      <c r="L2037" t="s">
        <v>22</v>
      </c>
      <c r="M2037">
        <v>0</v>
      </c>
      <c r="N2037" t="s">
        <v>16</v>
      </c>
      <c r="O2037">
        <v>0.998</v>
      </c>
    </row>
    <row r="2038" spans="1:15" x14ac:dyDescent="0.25">
      <c r="A2038" s="1" t="s">
        <v>98</v>
      </c>
      <c r="B2038" t="s">
        <v>99</v>
      </c>
      <c r="C2038" t="str">
        <f>LOOKUP(A2038,'DATA SHEET'!$A$2:$A$253,'DATA SHEET'!$E$2:$E$253)</f>
        <v>20227888</v>
      </c>
      <c r="D2038">
        <f>LOOKUP(A2038,'DATA SHEET'!$A$2:$A$253,'DATA SHEET'!$G$2:$G$253)</f>
        <v>8.6333333333333329</v>
      </c>
      <c r="E2038" t="str">
        <f>LOOKUP($A2038,'DATA SHEET'!$A$2:$A$253,'DATA SHEET'!$H$2:$H$253)</f>
        <v>43.177786</v>
      </c>
      <c r="F2038" t="str">
        <f>LOOKUP($A2038,'DATA SHEET'!$A$2:$A$253,'DATA SHEET'!$I$2:$I$253)</f>
        <v xml:space="preserve"> -79.239675</v>
      </c>
      <c r="G2038">
        <f>LOOKUP($A2038,'DATA SHEET'!$A$2:$A$253,'DATA SHEET'!$J$2:$J$253)</f>
        <v>18</v>
      </c>
      <c r="H2038" t="str">
        <f>LOOKUP($A2038,'DATA SHEET'!$A$2:$A$253,'DATA SHEET'!$K$2:$K$253)</f>
        <v>Sunny</v>
      </c>
      <c r="I2038" t="str">
        <f>LOOKUP($A2038,'DATA SHEET'!$A$2:$A$253,'DATA SHEET'!$T$2:$T$253)</f>
        <v>LARGE</v>
      </c>
      <c r="J2038" t="str">
        <f>LOOKUP($A2038,'DATA SHEET'!$A$2:$A$253,'DATA SHEET'!$R$2:$R$253)</f>
        <v>YES</v>
      </c>
      <c r="K2038" t="str">
        <f>LOOKUP($A2038,'DATA SHEET'!$A$2:$A$253,'DATA SHEET'!$O$2:$O$253)</f>
        <v>Commercial</v>
      </c>
      <c r="L2038" t="s">
        <v>22</v>
      </c>
      <c r="M2038">
        <v>0</v>
      </c>
      <c r="N2038" t="s">
        <v>16</v>
      </c>
      <c r="O2038">
        <v>3.5</v>
      </c>
    </row>
    <row r="2039" spans="1:15" x14ac:dyDescent="0.25">
      <c r="A2039" s="1" t="s">
        <v>98</v>
      </c>
      <c r="B2039" t="s">
        <v>99</v>
      </c>
      <c r="C2039" t="str">
        <f>LOOKUP(A2039,'DATA SHEET'!$A$2:$A$253,'DATA SHEET'!$E$2:$E$253)</f>
        <v>20227888</v>
      </c>
      <c r="D2039">
        <f>LOOKUP(A2039,'DATA SHEET'!$A$2:$A$253,'DATA SHEET'!$G$2:$G$253)</f>
        <v>8.6333333333333329</v>
      </c>
      <c r="E2039" t="str">
        <f>LOOKUP($A2039,'DATA SHEET'!$A$2:$A$253,'DATA SHEET'!$H$2:$H$253)</f>
        <v>43.177786</v>
      </c>
      <c r="F2039" t="str">
        <f>LOOKUP($A2039,'DATA SHEET'!$A$2:$A$253,'DATA SHEET'!$I$2:$I$253)</f>
        <v xml:space="preserve"> -79.239675</v>
      </c>
      <c r="G2039">
        <f>LOOKUP($A2039,'DATA SHEET'!$A$2:$A$253,'DATA SHEET'!$J$2:$J$253)</f>
        <v>18</v>
      </c>
      <c r="H2039" t="str">
        <f>LOOKUP($A2039,'DATA SHEET'!$A$2:$A$253,'DATA SHEET'!$K$2:$K$253)</f>
        <v>Sunny</v>
      </c>
      <c r="I2039" t="str">
        <f>LOOKUP($A2039,'DATA SHEET'!$A$2:$A$253,'DATA SHEET'!$T$2:$T$253)</f>
        <v>LARGE</v>
      </c>
      <c r="J2039" t="str">
        <f>LOOKUP($A2039,'DATA SHEET'!$A$2:$A$253,'DATA SHEET'!$R$2:$R$253)</f>
        <v>YES</v>
      </c>
      <c r="K2039" t="str">
        <f>LOOKUP($A2039,'DATA SHEET'!$A$2:$A$253,'DATA SHEET'!$O$2:$O$253)</f>
        <v>Commercial</v>
      </c>
      <c r="L2039" t="s">
        <v>22</v>
      </c>
      <c r="M2039">
        <v>0</v>
      </c>
      <c r="N2039" t="s">
        <v>16</v>
      </c>
      <c r="O2039">
        <v>4.2590000000000003</v>
      </c>
    </row>
    <row r="2040" spans="1:15" x14ac:dyDescent="0.25">
      <c r="A2040" s="1" t="s">
        <v>98</v>
      </c>
      <c r="B2040" t="s">
        <v>99</v>
      </c>
      <c r="C2040" t="str">
        <f>LOOKUP(A2040,'DATA SHEET'!$A$2:$A$253,'DATA SHEET'!$E$2:$E$253)</f>
        <v>20227888</v>
      </c>
      <c r="D2040">
        <f>LOOKUP(A2040,'DATA SHEET'!$A$2:$A$253,'DATA SHEET'!$G$2:$G$253)</f>
        <v>8.6333333333333329</v>
      </c>
      <c r="E2040" t="str">
        <f>LOOKUP($A2040,'DATA SHEET'!$A$2:$A$253,'DATA SHEET'!$H$2:$H$253)</f>
        <v>43.177786</v>
      </c>
      <c r="F2040" t="str">
        <f>LOOKUP($A2040,'DATA SHEET'!$A$2:$A$253,'DATA SHEET'!$I$2:$I$253)</f>
        <v xml:space="preserve"> -79.239675</v>
      </c>
      <c r="G2040">
        <f>LOOKUP($A2040,'DATA SHEET'!$A$2:$A$253,'DATA SHEET'!$J$2:$J$253)</f>
        <v>18</v>
      </c>
      <c r="H2040" t="str">
        <f>LOOKUP($A2040,'DATA SHEET'!$A$2:$A$253,'DATA SHEET'!$K$2:$K$253)</f>
        <v>Sunny</v>
      </c>
      <c r="I2040" t="str">
        <f>LOOKUP($A2040,'DATA SHEET'!$A$2:$A$253,'DATA SHEET'!$T$2:$T$253)</f>
        <v>LARGE</v>
      </c>
      <c r="J2040" t="str">
        <f>LOOKUP($A2040,'DATA SHEET'!$A$2:$A$253,'DATA SHEET'!$R$2:$R$253)</f>
        <v>YES</v>
      </c>
      <c r="K2040" t="str">
        <f>LOOKUP($A2040,'DATA SHEET'!$A$2:$A$253,'DATA SHEET'!$O$2:$O$253)</f>
        <v>Commercial</v>
      </c>
      <c r="L2040" t="s">
        <v>22</v>
      </c>
      <c r="M2040">
        <v>0</v>
      </c>
      <c r="N2040" t="s">
        <v>16</v>
      </c>
      <c r="O2040">
        <v>2</v>
      </c>
    </row>
    <row r="2041" spans="1:15" x14ac:dyDescent="0.25">
      <c r="A2041" s="1" t="s">
        <v>98</v>
      </c>
      <c r="B2041" t="s">
        <v>99</v>
      </c>
      <c r="C2041" t="str">
        <f>LOOKUP(A2041,'DATA SHEET'!$A$2:$A$253,'DATA SHEET'!$E$2:$E$253)</f>
        <v>20227888</v>
      </c>
      <c r="D2041">
        <f>LOOKUP(A2041,'DATA SHEET'!$A$2:$A$253,'DATA SHEET'!$G$2:$G$253)</f>
        <v>8.6333333333333329</v>
      </c>
      <c r="E2041" t="str">
        <f>LOOKUP($A2041,'DATA SHEET'!$A$2:$A$253,'DATA SHEET'!$H$2:$H$253)</f>
        <v>43.177786</v>
      </c>
      <c r="F2041" t="str">
        <f>LOOKUP($A2041,'DATA SHEET'!$A$2:$A$253,'DATA SHEET'!$I$2:$I$253)</f>
        <v xml:space="preserve"> -79.239675</v>
      </c>
      <c r="G2041">
        <f>LOOKUP($A2041,'DATA SHEET'!$A$2:$A$253,'DATA SHEET'!$J$2:$J$253)</f>
        <v>18</v>
      </c>
      <c r="H2041" t="str">
        <f>LOOKUP($A2041,'DATA SHEET'!$A$2:$A$253,'DATA SHEET'!$K$2:$K$253)</f>
        <v>Sunny</v>
      </c>
      <c r="I2041" t="str">
        <f>LOOKUP($A2041,'DATA SHEET'!$A$2:$A$253,'DATA SHEET'!$T$2:$T$253)</f>
        <v>LARGE</v>
      </c>
      <c r="J2041" t="str">
        <f>LOOKUP($A2041,'DATA SHEET'!$A$2:$A$253,'DATA SHEET'!$R$2:$R$253)</f>
        <v>YES</v>
      </c>
      <c r="K2041" t="str">
        <f>LOOKUP($A2041,'DATA SHEET'!$A$2:$A$253,'DATA SHEET'!$O$2:$O$253)</f>
        <v>Commercial</v>
      </c>
      <c r="L2041" t="s">
        <v>22</v>
      </c>
      <c r="M2041">
        <v>0</v>
      </c>
      <c r="N2041" t="s">
        <v>16</v>
      </c>
      <c r="O2041">
        <v>0.754</v>
      </c>
    </row>
    <row r="2042" spans="1:15" x14ac:dyDescent="0.25">
      <c r="A2042" s="1" t="s">
        <v>98</v>
      </c>
      <c r="B2042" t="s">
        <v>99</v>
      </c>
      <c r="C2042" t="str">
        <f>LOOKUP(A2042,'DATA SHEET'!$A$2:$A$253,'DATA SHEET'!$E$2:$E$253)</f>
        <v>20227888</v>
      </c>
      <c r="D2042">
        <f>LOOKUP(A2042,'DATA SHEET'!$A$2:$A$253,'DATA SHEET'!$G$2:$G$253)</f>
        <v>8.6333333333333329</v>
      </c>
      <c r="E2042" t="str">
        <f>LOOKUP($A2042,'DATA SHEET'!$A$2:$A$253,'DATA SHEET'!$H$2:$H$253)</f>
        <v>43.177786</v>
      </c>
      <c r="F2042" t="str">
        <f>LOOKUP($A2042,'DATA SHEET'!$A$2:$A$253,'DATA SHEET'!$I$2:$I$253)</f>
        <v xml:space="preserve"> -79.239675</v>
      </c>
      <c r="G2042">
        <f>LOOKUP($A2042,'DATA SHEET'!$A$2:$A$253,'DATA SHEET'!$J$2:$J$253)</f>
        <v>18</v>
      </c>
      <c r="H2042" t="str">
        <f>LOOKUP($A2042,'DATA SHEET'!$A$2:$A$253,'DATA SHEET'!$K$2:$K$253)</f>
        <v>Sunny</v>
      </c>
      <c r="I2042" t="str">
        <f>LOOKUP($A2042,'DATA SHEET'!$A$2:$A$253,'DATA SHEET'!$T$2:$T$253)</f>
        <v>LARGE</v>
      </c>
      <c r="J2042" t="str">
        <f>LOOKUP($A2042,'DATA SHEET'!$A$2:$A$253,'DATA SHEET'!$R$2:$R$253)</f>
        <v>YES</v>
      </c>
      <c r="K2042" t="str">
        <f>LOOKUP($A2042,'DATA SHEET'!$A$2:$A$253,'DATA SHEET'!$O$2:$O$253)</f>
        <v>Commercial</v>
      </c>
      <c r="L2042" t="s">
        <v>22</v>
      </c>
      <c r="M2042">
        <v>0</v>
      </c>
      <c r="N2042" t="s">
        <v>16</v>
      </c>
      <c r="O2042">
        <v>0.754</v>
      </c>
    </row>
    <row r="2043" spans="1:15" x14ac:dyDescent="0.25">
      <c r="A2043" s="1" t="s">
        <v>98</v>
      </c>
      <c r="B2043" t="s">
        <v>99</v>
      </c>
      <c r="C2043" t="str">
        <f>LOOKUP(A2043,'DATA SHEET'!$A$2:$A$253,'DATA SHEET'!$E$2:$E$253)</f>
        <v>20227888</v>
      </c>
      <c r="D2043">
        <f>LOOKUP(A2043,'DATA SHEET'!$A$2:$A$253,'DATA SHEET'!$G$2:$G$253)</f>
        <v>8.6333333333333329</v>
      </c>
      <c r="E2043" t="str">
        <f>LOOKUP($A2043,'DATA SHEET'!$A$2:$A$253,'DATA SHEET'!$H$2:$H$253)</f>
        <v>43.177786</v>
      </c>
      <c r="F2043" t="str">
        <f>LOOKUP($A2043,'DATA SHEET'!$A$2:$A$253,'DATA SHEET'!$I$2:$I$253)</f>
        <v xml:space="preserve"> -79.239675</v>
      </c>
      <c r="G2043">
        <f>LOOKUP($A2043,'DATA SHEET'!$A$2:$A$253,'DATA SHEET'!$J$2:$J$253)</f>
        <v>18</v>
      </c>
      <c r="H2043" t="str">
        <f>LOOKUP($A2043,'DATA SHEET'!$A$2:$A$253,'DATA SHEET'!$K$2:$K$253)</f>
        <v>Sunny</v>
      </c>
      <c r="I2043" t="str">
        <f>LOOKUP($A2043,'DATA SHEET'!$A$2:$A$253,'DATA SHEET'!$T$2:$T$253)</f>
        <v>LARGE</v>
      </c>
      <c r="J2043" t="str">
        <f>LOOKUP($A2043,'DATA SHEET'!$A$2:$A$253,'DATA SHEET'!$R$2:$R$253)</f>
        <v>YES</v>
      </c>
      <c r="K2043" t="str">
        <f>LOOKUP($A2043,'DATA SHEET'!$A$2:$A$253,'DATA SHEET'!$O$2:$O$253)</f>
        <v>Commercial</v>
      </c>
      <c r="L2043" t="s">
        <v>22</v>
      </c>
      <c r="M2043">
        <v>0</v>
      </c>
      <c r="N2043" t="s">
        <v>16</v>
      </c>
      <c r="O2043">
        <v>0.498</v>
      </c>
    </row>
    <row r="2044" spans="1:15" x14ac:dyDescent="0.25">
      <c r="A2044" s="1" t="s">
        <v>98</v>
      </c>
      <c r="B2044" t="s">
        <v>99</v>
      </c>
      <c r="C2044" t="str">
        <f>LOOKUP(A2044,'DATA SHEET'!$A$2:$A$253,'DATA SHEET'!$E$2:$E$253)</f>
        <v>20227888</v>
      </c>
      <c r="D2044">
        <f>LOOKUP(A2044,'DATA SHEET'!$A$2:$A$253,'DATA SHEET'!$G$2:$G$253)</f>
        <v>8.6333333333333329</v>
      </c>
      <c r="E2044" t="str">
        <f>LOOKUP($A2044,'DATA SHEET'!$A$2:$A$253,'DATA SHEET'!$H$2:$H$253)</f>
        <v>43.177786</v>
      </c>
      <c r="F2044" t="str">
        <f>LOOKUP($A2044,'DATA SHEET'!$A$2:$A$253,'DATA SHEET'!$I$2:$I$253)</f>
        <v xml:space="preserve"> -79.239675</v>
      </c>
      <c r="G2044">
        <f>LOOKUP($A2044,'DATA SHEET'!$A$2:$A$253,'DATA SHEET'!$J$2:$J$253)</f>
        <v>18</v>
      </c>
      <c r="H2044" t="str">
        <f>LOOKUP($A2044,'DATA SHEET'!$A$2:$A$253,'DATA SHEET'!$K$2:$K$253)</f>
        <v>Sunny</v>
      </c>
      <c r="I2044" t="str">
        <f>LOOKUP($A2044,'DATA SHEET'!$A$2:$A$253,'DATA SHEET'!$T$2:$T$253)</f>
        <v>LARGE</v>
      </c>
      <c r="J2044" t="str">
        <f>LOOKUP($A2044,'DATA SHEET'!$A$2:$A$253,'DATA SHEET'!$R$2:$R$253)</f>
        <v>YES</v>
      </c>
      <c r="K2044" t="str">
        <f>LOOKUP($A2044,'DATA SHEET'!$A$2:$A$253,'DATA SHEET'!$O$2:$O$253)</f>
        <v>Commercial</v>
      </c>
      <c r="L2044" t="s">
        <v>22</v>
      </c>
      <c r="M2044">
        <v>0</v>
      </c>
      <c r="N2044" t="s">
        <v>16</v>
      </c>
      <c r="O2044">
        <v>0.23899999999999999</v>
      </c>
    </row>
    <row r="2045" spans="1:15" x14ac:dyDescent="0.25">
      <c r="A2045" s="1" t="s">
        <v>98</v>
      </c>
      <c r="B2045" t="s">
        <v>99</v>
      </c>
      <c r="C2045" t="str">
        <f>LOOKUP(A2045,'DATA SHEET'!$A$2:$A$253,'DATA SHEET'!$E$2:$E$253)</f>
        <v>20227888</v>
      </c>
      <c r="D2045">
        <f>LOOKUP(A2045,'DATA SHEET'!$A$2:$A$253,'DATA SHEET'!$G$2:$G$253)</f>
        <v>8.6333333333333329</v>
      </c>
      <c r="E2045" t="str">
        <f>LOOKUP($A2045,'DATA SHEET'!$A$2:$A$253,'DATA SHEET'!$H$2:$H$253)</f>
        <v>43.177786</v>
      </c>
      <c r="F2045" t="str">
        <f>LOOKUP($A2045,'DATA SHEET'!$A$2:$A$253,'DATA SHEET'!$I$2:$I$253)</f>
        <v xml:space="preserve"> -79.239675</v>
      </c>
      <c r="G2045">
        <f>LOOKUP($A2045,'DATA SHEET'!$A$2:$A$253,'DATA SHEET'!$J$2:$J$253)</f>
        <v>18</v>
      </c>
      <c r="H2045" t="str">
        <f>LOOKUP($A2045,'DATA SHEET'!$A$2:$A$253,'DATA SHEET'!$K$2:$K$253)</f>
        <v>Sunny</v>
      </c>
      <c r="I2045" t="str">
        <f>LOOKUP($A2045,'DATA SHEET'!$A$2:$A$253,'DATA SHEET'!$T$2:$T$253)</f>
        <v>LARGE</v>
      </c>
      <c r="J2045" t="str">
        <f>LOOKUP($A2045,'DATA SHEET'!$A$2:$A$253,'DATA SHEET'!$R$2:$R$253)</f>
        <v>YES</v>
      </c>
      <c r="K2045" t="str">
        <f>LOOKUP($A2045,'DATA SHEET'!$A$2:$A$253,'DATA SHEET'!$O$2:$O$253)</f>
        <v>Commercial</v>
      </c>
      <c r="L2045" t="s">
        <v>22</v>
      </c>
      <c r="M2045">
        <v>0</v>
      </c>
      <c r="N2045" t="s">
        <v>16</v>
      </c>
      <c r="O2045">
        <v>2.74</v>
      </c>
    </row>
    <row r="2046" spans="1:15" x14ac:dyDescent="0.25">
      <c r="A2046" s="1" t="s">
        <v>98</v>
      </c>
      <c r="B2046" t="s">
        <v>99</v>
      </c>
      <c r="C2046" t="str">
        <f>LOOKUP(A2046,'DATA SHEET'!$A$2:$A$253,'DATA SHEET'!$E$2:$E$253)</f>
        <v>20227888</v>
      </c>
      <c r="D2046">
        <f>LOOKUP(A2046,'DATA SHEET'!$A$2:$A$253,'DATA SHEET'!$G$2:$G$253)</f>
        <v>8.6333333333333329</v>
      </c>
      <c r="E2046" t="str">
        <f>LOOKUP($A2046,'DATA SHEET'!$A$2:$A$253,'DATA SHEET'!$H$2:$H$253)</f>
        <v>43.177786</v>
      </c>
      <c r="F2046" t="str">
        <f>LOOKUP($A2046,'DATA SHEET'!$A$2:$A$253,'DATA SHEET'!$I$2:$I$253)</f>
        <v xml:space="preserve"> -79.239675</v>
      </c>
      <c r="G2046">
        <f>LOOKUP($A2046,'DATA SHEET'!$A$2:$A$253,'DATA SHEET'!$J$2:$J$253)</f>
        <v>18</v>
      </c>
      <c r="H2046" t="str">
        <f>LOOKUP($A2046,'DATA SHEET'!$A$2:$A$253,'DATA SHEET'!$K$2:$K$253)</f>
        <v>Sunny</v>
      </c>
      <c r="I2046" t="str">
        <f>LOOKUP($A2046,'DATA SHEET'!$A$2:$A$253,'DATA SHEET'!$T$2:$T$253)</f>
        <v>LARGE</v>
      </c>
      <c r="J2046" t="str">
        <f>LOOKUP($A2046,'DATA SHEET'!$A$2:$A$253,'DATA SHEET'!$R$2:$R$253)</f>
        <v>YES</v>
      </c>
      <c r="K2046" t="str">
        <f>LOOKUP($A2046,'DATA SHEET'!$A$2:$A$253,'DATA SHEET'!$O$2:$O$253)</f>
        <v>Commercial</v>
      </c>
      <c r="L2046" t="s">
        <v>22</v>
      </c>
      <c r="M2046">
        <v>0</v>
      </c>
      <c r="N2046" t="s">
        <v>16</v>
      </c>
      <c r="O2046">
        <v>0.23899999999999999</v>
      </c>
    </row>
    <row r="2047" spans="1:15" x14ac:dyDescent="0.25">
      <c r="A2047" s="1" t="s">
        <v>98</v>
      </c>
      <c r="B2047" t="s">
        <v>99</v>
      </c>
      <c r="C2047" t="str">
        <f>LOOKUP(A2047,'DATA SHEET'!$A$2:$A$253,'DATA SHEET'!$E$2:$E$253)</f>
        <v>20227888</v>
      </c>
      <c r="D2047">
        <f>LOOKUP(A2047,'DATA SHEET'!$A$2:$A$253,'DATA SHEET'!$G$2:$G$253)</f>
        <v>8.6333333333333329</v>
      </c>
      <c r="E2047" t="str">
        <f>LOOKUP($A2047,'DATA SHEET'!$A$2:$A$253,'DATA SHEET'!$H$2:$H$253)</f>
        <v>43.177786</v>
      </c>
      <c r="F2047" t="str">
        <f>LOOKUP($A2047,'DATA SHEET'!$A$2:$A$253,'DATA SHEET'!$I$2:$I$253)</f>
        <v xml:space="preserve"> -79.239675</v>
      </c>
      <c r="G2047">
        <f>LOOKUP($A2047,'DATA SHEET'!$A$2:$A$253,'DATA SHEET'!$J$2:$J$253)</f>
        <v>18</v>
      </c>
      <c r="H2047" t="str">
        <f>LOOKUP($A2047,'DATA SHEET'!$A$2:$A$253,'DATA SHEET'!$K$2:$K$253)</f>
        <v>Sunny</v>
      </c>
      <c r="I2047" t="str">
        <f>LOOKUP($A2047,'DATA SHEET'!$A$2:$A$253,'DATA SHEET'!$T$2:$T$253)</f>
        <v>LARGE</v>
      </c>
      <c r="J2047" t="str">
        <f>LOOKUP($A2047,'DATA SHEET'!$A$2:$A$253,'DATA SHEET'!$R$2:$R$253)</f>
        <v>YES</v>
      </c>
      <c r="K2047" t="str">
        <f>LOOKUP($A2047,'DATA SHEET'!$A$2:$A$253,'DATA SHEET'!$O$2:$O$253)</f>
        <v>Commercial</v>
      </c>
      <c r="L2047" t="s">
        <v>22</v>
      </c>
      <c r="M2047">
        <v>0</v>
      </c>
      <c r="N2047" t="s">
        <v>16</v>
      </c>
      <c r="O2047">
        <v>0.504</v>
      </c>
    </row>
    <row r="2048" spans="1:15" x14ac:dyDescent="0.25">
      <c r="A2048" s="1" t="s">
        <v>98</v>
      </c>
      <c r="B2048" t="s">
        <v>99</v>
      </c>
      <c r="C2048" t="str">
        <f>LOOKUP(A2048,'DATA SHEET'!$A$2:$A$253,'DATA SHEET'!$E$2:$E$253)</f>
        <v>20227888</v>
      </c>
      <c r="D2048">
        <f>LOOKUP(A2048,'DATA SHEET'!$A$2:$A$253,'DATA SHEET'!$G$2:$G$253)</f>
        <v>8.6333333333333329</v>
      </c>
      <c r="E2048" t="str">
        <f>LOOKUP($A2048,'DATA SHEET'!$A$2:$A$253,'DATA SHEET'!$H$2:$H$253)</f>
        <v>43.177786</v>
      </c>
      <c r="F2048" t="str">
        <f>LOOKUP($A2048,'DATA SHEET'!$A$2:$A$253,'DATA SHEET'!$I$2:$I$253)</f>
        <v xml:space="preserve"> -79.239675</v>
      </c>
      <c r="G2048">
        <f>LOOKUP($A2048,'DATA SHEET'!$A$2:$A$253,'DATA SHEET'!$J$2:$J$253)</f>
        <v>18</v>
      </c>
      <c r="H2048" t="str">
        <f>LOOKUP($A2048,'DATA SHEET'!$A$2:$A$253,'DATA SHEET'!$K$2:$K$253)</f>
        <v>Sunny</v>
      </c>
      <c r="I2048" t="str">
        <f>LOOKUP($A2048,'DATA SHEET'!$A$2:$A$253,'DATA SHEET'!$T$2:$T$253)</f>
        <v>LARGE</v>
      </c>
      <c r="J2048" t="str">
        <f>LOOKUP($A2048,'DATA SHEET'!$A$2:$A$253,'DATA SHEET'!$R$2:$R$253)</f>
        <v>YES</v>
      </c>
      <c r="K2048" t="str">
        <f>LOOKUP($A2048,'DATA SHEET'!$A$2:$A$253,'DATA SHEET'!$O$2:$O$253)</f>
        <v>Commercial</v>
      </c>
      <c r="L2048" t="s">
        <v>22</v>
      </c>
      <c r="M2048">
        <v>0</v>
      </c>
      <c r="N2048" t="s">
        <v>16</v>
      </c>
      <c r="O2048">
        <v>0.26</v>
      </c>
    </row>
    <row r="2049" spans="1:15" x14ac:dyDescent="0.25">
      <c r="A2049" s="1" t="s">
        <v>98</v>
      </c>
      <c r="B2049" t="s">
        <v>99</v>
      </c>
      <c r="C2049" t="str">
        <f>LOOKUP(A2049,'DATA SHEET'!$A$2:$A$253,'DATA SHEET'!$E$2:$E$253)</f>
        <v>20227888</v>
      </c>
      <c r="D2049">
        <f>LOOKUP(A2049,'DATA SHEET'!$A$2:$A$253,'DATA SHEET'!$G$2:$G$253)</f>
        <v>8.6333333333333329</v>
      </c>
      <c r="E2049" t="str">
        <f>LOOKUP($A2049,'DATA SHEET'!$A$2:$A$253,'DATA SHEET'!$H$2:$H$253)</f>
        <v>43.177786</v>
      </c>
      <c r="F2049" t="str">
        <f>LOOKUP($A2049,'DATA SHEET'!$A$2:$A$253,'DATA SHEET'!$I$2:$I$253)</f>
        <v xml:space="preserve"> -79.239675</v>
      </c>
      <c r="G2049">
        <f>LOOKUP($A2049,'DATA SHEET'!$A$2:$A$253,'DATA SHEET'!$J$2:$J$253)</f>
        <v>18</v>
      </c>
      <c r="H2049" t="str">
        <f>LOOKUP($A2049,'DATA SHEET'!$A$2:$A$253,'DATA SHEET'!$K$2:$K$253)</f>
        <v>Sunny</v>
      </c>
      <c r="I2049" t="str">
        <f>LOOKUP($A2049,'DATA SHEET'!$A$2:$A$253,'DATA SHEET'!$T$2:$T$253)</f>
        <v>LARGE</v>
      </c>
      <c r="J2049" t="str">
        <f>LOOKUP($A2049,'DATA SHEET'!$A$2:$A$253,'DATA SHEET'!$R$2:$R$253)</f>
        <v>YES</v>
      </c>
      <c r="K2049" t="str">
        <f>LOOKUP($A2049,'DATA SHEET'!$A$2:$A$253,'DATA SHEET'!$O$2:$O$253)</f>
        <v>Commercial</v>
      </c>
      <c r="L2049" t="s">
        <v>22</v>
      </c>
      <c r="M2049">
        <v>0</v>
      </c>
      <c r="N2049" t="s">
        <v>16</v>
      </c>
      <c r="O2049">
        <v>0.25600000000000001</v>
      </c>
    </row>
    <row r="2050" spans="1:15" x14ac:dyDescent="0.25">
      <c r="A2050" s="1" t="s">
        <v>98</v>
      </c>
      <c r="B2050" t="s">
        <v>99</v>
      </c>
      <c r="C2050" t="str">
        <f>LOOKUP(A2050,'DATA SHEET'!$A$2:$A$253,'DATA SHEET'!$E$2:$E$253)</f>
        <v>20227888</v>
      </c>
      <c r="D2050">
        <f>LOOKUP(A2050,'DATA SHEET'!$A$2:$A$253,'DATA SHEET'!$G$2:$G$253)</f>
        <v>8.6333333333333329</v>
      </c>
      <c r="E2050" t="str">
        <f>LOOKUP($A2050,'DATA SHEET'!$A$2:$A$253,'DATA SHEET'!$H$2:$H$253)</f>
        <v>43.177786</v>
      </c>
      <c r="F2050" t="str">
        <f>LOOKUP($A2050,'DATA SHEET'!$A$2:$A$253,'DATA SHEET'!$I$2:$I$253)</f>
        <v xml:space="preserve"> -79.239675</v>
      </c>
      <c r="G2050">
        <f>LOOKUP($A2050,'DATA SHEET'!$A$2:$A$253,'DATA SHEET'!$J$2:$J$253)</f>
        <v>18</v>
      </c>
      <c r="H2050" t="str">
        <f>LOOKUP($A2050,'DATA SHEET'!$A$2:$A$253,'DATA SHEET'!$K$2:$K$253)</f>
        <v>Sunny</v>
      </c>
      <c r="I2050" t="str">
        <f>LOOKUP($A2050,'DATA SHEET'!$A$2:$A$253,'DATA SHEET'!$T$2:$T$253)</f>
        <v>LARGE</v>
      </c>
      <c r="J2050" t="str">
        <f>LOOKUP($A2050,'DATA SHEET'!$A$2:$A$253,'DATA SHEET'!$R$2:$R$253)</f>
        <v>YES</v>
      </c>
      <c r="K2050" t="str">
        <f>LOOKUP($A2050,'DATA SHEET'!$A$2:$A$253,'DATA SHEET'!$O$2:$O$253)</f>
        <v>Commercial</v>
      </c>
      <c r="L2050" t="s">
        <v>22</v>
      </c>
      <c r="M2050">
        <v>0</v>
      </c>
      <c r="N2050" t="s">
        <v>16</v>
      </c>
      <c r="O2050">
        <v>2.7549999999999999</v>
      </c>
    </row>
    <row r="2051" spans="1:15" x14ac:dyDescent="0.25">
      <c r="A2051" s="1" t="s">
        <v>98</v>
      </c>
      <c r="B2051" t="s">
        <v>99</v>
      </c>
      <c r="C2051" t="str">
        <f>LOOKUP(A2051,'DATA SHEET'!$A$2:$A$253,'DATA SHEET'!$E$2:$E$253)</f>
        <v>20227888</v>
      </c>
      <c r="D2051">
        <f>LOOKUP(A2051,'DATA SHEET'!$A$2:$A$253,'DATA SHEET'!$G$2:$G$253)</f>
        <v>8.6333333333333329</v>
      </c>
      <c r="E2051" t="str">
        <f>LOOKUP($A2051,'DATA SHEET'!$A$2:$A$253,'DATA SHEET'!$H$2:$H$253)</f>
        <v>43.177786</v>
      </c>
      <c r="F2051" t="str">
        <f>LOOKUP($A2051,'DATA SHEET'!$A$2:$A$253,'DATA SHEET'!$I$2:$I$253)</f>
        <v xml:space="preserve"> -79.239675</v>
      </c>
      <c r="G2051">
        <f>LOOKUP($A2051,'DATA SHEET'!$A$2:$A$253,'DATA SHEET'!$J$2:$J$253)</f>
        <v>18</v>
      </c>
      <c r="H2051" t="str">
        <f>LOOKUP($A2051,'DATA SHEET'!$A$2:$A$253,'DATA SHEET'!$K$2:$K$253)</f>
        <v>Sunny</v>
      </c>
      <c r="I2051" t="str">
        <f>LOOKUP($A2051,'DATA SHEET'!$A$2:$A$253,'DATA SHEET'!$T$2:$T$253)</f>
        <v>LARGE</v>
      </c>
      <c r="J2051" t="str">
        <f>LOOKUP($A2051,'DATA SHEET'!$A$2:$A$253,'DATA SHEET'!$R$2:$R$253)</f>
        <v>YES</v>
      </c>
      <c r="K2051" t="str">
        <f>LOOKUP($A2051,'DATA SHEET'!$A$2:$A$253,'DATA SHEET'!$O$2:$O$253)</f>
        <v>Commercial</v>
      </c>
      <c r="L2051" t="s">
        <v>22</v>
      </c>
      <c r="M2051">
        <v>0</v>
      </c>
      <c r="N2051" t="s">
        <v>16</v>
      </c>
      <c r="O2051">
        <v>0.74</v>
      </c>
    </row>
    <row r="2052" spans="1:15" x14ac:dyDescent="0.25">
      <c r="A2052" s="1" t="s">
        <v>98</v>
      </c>
      <c r="B2052" t="s">
        <v>99</v>
      </c>
      <c r="C2052" t="str">
        <f>LOOKUP(A2052,'DATA SHEET'!$A$2:$A$253,'DATA SHEET'!$E$2:$E$253)</f>
        <v>20227888</v>
      </c>
      <c r="D2052">
        <f>LOOKUP(A2052,'DATA SHEET'!$A$2:$A$253,'DATA SHEET'!$G$2:$G$253)</f>
        <v>8.6333333333333329</v>
      </c>
      <c r="E2052" t="str">
        <f>LOOKUP($A2052,'DATA SHEET'!$A$2:$A$253,'DATA SHEET'!$H$2:$H$253)</f>
        <v>43.177786</v>
      </c>
      <c r="F2052" t="str">
        <f>LOOKUP($A2052,'DATA SHEET'!$A$2:$A$253,'DATA SHEET'!$I$2:$I$253)</f>
        <v xml:space="preserve"> -79.239675</v>
      </c>
      <c r="G2052">
        <f>LOOKUP($A2052,'DATA SHEET'!$A$2:$A$253,'DATA SHEET'!$J$2:$J$253)</f>
        <v>18</v>
      </c>
      <c r="H2052" t="str">
        <f>LOOKUP($A2052,'DATA SHEET'!$A$2:$A$253,'DATA SHEET'!$K$2:$K$253)</f>
        <v>Sunny</v>
      </c>
      <c r="I2052" t="str">
        <f>LOOKUP($A2052,'DATA SHEET'!$A$2:$A$253,'DATA SHEET'!$T$2:$T$253)</f>
        <v>LARGE</v>
      </c>
      <c r="J2052" t="str">
        <f>LOOKUP($A2052,'DATA SHEET'!$A$2:$A$253,'DATA SHEET'!$R$2:$R$253)</f>
        <v>YES</v>
      </c>
      <c r="K2052" t="str">
        <f>LOOKUP($A2052,'DATA SHEET'!$A$2:$A$253,'DATA SHEET'!$O$2:$O$253)</f>
        <v>Commercial</v>
      </c>
      <c r="L2052" t="s">
        <v>22</v>
      </c>
      <c r="M2052">
        <v>0</v>
      </c>
      <c r="N2052" t="s">
        <v>16</v>
      </c>
      <c r="O2052">
        <v>0.499</v>
      </c>
    </row>
    <row r="2053" spans="1:15" x14ac:dyDescent="0.25">
      <c r="A2053" s="1" t="s">
        <v>98</v>
      </c>
      <c r="B2053" t="s">
        <v>99</v>
      </c>
      <c r="C2053" t="str">
        <f>LOOKUP(A2053,'DATA SHEET'!$A$2:$A$253,'DATA SHEET'!$E$2:$E$253)</f>
        <v>20227888</v>
      </c>
      <c r="D2053">
        <f>LOOKUP(A2053,'DATA SHEET'!$A$2:$A$253,'DATA SHEET'!$G$2:$G$253)</f>
        <v>8.6333333333333329</v>
      </c>
      <c r="E2053" t="str">
        <f>LOOKUP($A2053,'DATA SHEET'!$A$2:$A$253,'DATA SHEET'!$H$2:$H$253)</f>
        <v>43.177786</v>
      </c>
      <c r="F2053" t="str">
        <f>LOOKUP($A2053,'DATA SHEET'!$A$2:$A$253,'DATA SHEET'!$I$2:$I$253)</f>
        <v xml:space="preserve"> -79.239675</v>
      </c>
      <c r="G2053">
        <f>LOOKUP($A2053,'DATA SHEET'!$A$2:$A$253,'DATA SHEET'!$J$2:$J$253)</f>
        <v>18</v>
      </c>
      <c r="H2053" t="str">
        <f>LOOKUP($A2053,'DATA SHEET'!$A$2:$A$253,'DATA SHEET'!$K$2:$K$253)</f>
        <v>Sunny</v>
      </c>
      <c r="I2053" t="str">
        <f>LOOKUP($A2053,'DATA SHEET'!$A$2:$A$253,'DATA SHEET'!$T$2:$T$253)</f>
        <v>LARGE</v>
      </c>
      <c r="J2053" t="str">
        <f>LOOKUP($A2053,'DATA SHEET'!$A$2:$A$253,'DATA SHEET'!$R$2:$R$253)</f>
        <v>YES</v>
      </c>
      <c r="K2053" t="str">
        <f>LOOKUP($A2053,'DATA SHEET'!$A$2:$A$253,'DATA SHEET'!$O$2:$O$253)</f>
        <v>Commercial</v>
      </c>
      <c r="L2053" t="s">
        <v>22</v>
      </c>
      <c r="M2053">
        <v>0</v>
      </c>
      <c r="N2053" t="s">
        <v>16</v>
      </c>
      <c r="O2053">
        <v>0.74199999999999999</v>
      </c>
    </row>
    <row r="2054" spans="1:15" x14ac:dyDescent="0.25">
      <c r="A2054" s="1" t="s">
        <v>98</v>
      </c>
      <c r="B2054" t="s">
        <v>99</v>
      </c>
      <c r="C2054" t="str">
        <f>LOOKUP(A2054,'DATA SHEET'!$A$2:$A$253,'DATA SHEET'!$E$2:$E$253)</f>
        <v>20227888</v>
      </c>
      <c r="D2054">
        <f>LOOKUP(A2054,'DATA SHEET'!$A$2:$A$253,'DATA SHEET'!$G$2:$G$253)</f>
        <v>8.6333333333333329</v>
      </c>
      <c r="E2054" t="str">
        <f>LOOKUP($A2054,'DATA SHEET'!$A$2:$A$253,'DATA SHEET'!$H$2:$H$253)</f>
        <v>43.177786</v>
      </c>
      <c r="F2054" t="str">
        <f>LOOKUP($A2054,'DATA SHEET'!$A$2:$A$253,'DATA SHEET'!$I$2:$I$253)</f>
        <v xml:space="preserve"> -79.239675</v>
      </c>
      <c r="G2054">
        <f>LOOKUP($A2054,'DATA SHEET'!$A$2:$A$253,'DATA SHEET'!$J$2:$J$253)</f>
        <v>18</v>
      </c>
      <c r="H2054" t="str">
        <f>LOOKUP($A2054,'DATA SHEET'!$A$2:$A$253,'DATA SHEET'!$K$2:$K$253)</f>
        <v>Sunny</v>
      </c>
      <c r="I2054" t="str">
        <f>LOOKUP($A2054,'DATA SHEET'!$A$2:$A$253,'DATA SHEET'!$T$2:$T$253)</f>
        <v>LARGE</v>
      </c>
      <c r="J2054" t="str">
        <f>LOOKUP($A2054,'DATA SHEET'!$A$2:$A$253,'DATA SHEET'!$R$2:$R$253)</f>
        <v>YES</v>
      </c>
      <c r="K2054" t="str">
        <f>LOOKUP($A2054,'DATA SHEET'!$A$2:$A$253,'DATA SHEET'!$O$2:$O$253)</f>
        <v>Commercial</v>
      </c>
      <c r="L2054" t="s">
        <v>22</v>
      </c>
      <c r="M2054">
        <v>0</v>
      </c>
      <c r="N2054" t="s">
        <v>16</v>
      </c>
      <c r="O2054">
        <v>4</v>
      </c>
    </row>
    <row r="2055" spans="1:15" x14ac:dyDescent="0.25">
      <c r="A2055" s="1" t="s">
        <v>98</v>
      </c>
      <c r="B2055" t="s">
        <v>99</v>
      </c>
      <c r="C2055" t="str">
        <f>LOOKUP(A2055,'DATA SHEET'!$A$2:$A$253,'DATA SHEET'!$E$2:$E$253)</f>
        <v>20227888</v>
      </c>
      <c r="D2055">
        <f>LOOKUP(A2055,'DATA SHEET'!$A$2:$A$253,'DATA SHEET'!$G$2:$G$253)</f>
        <v>8.6333333333333329</v>
      </c>
      <c r="E2055" t="str">
        <f>LOOKUP($A2055,'DATA SHEET'!$A$2:$A$253,'DATA SHEET'!$H$2:$H$253)</f>
        <v>43.177786</v>
      </c>
      <c r="F2055" t="str">
        <f>LOOKUP($A2055,'DATA SHEET'!$A$2:$A$253,'DATA SHEET'!$I$2:$I$253)</f>
        <v xml:space="preserve"> -79.239675</v>
      </c>
      <c r="G2055">
        <f>LOOKUP($A2055,'DATA SHEET'!$A$2:$A$253,'DATA SHEET'!$J$2:$J$253)</f>
        <v>18</v>
      </c>
      <c r="H2055" t="str">
        <f>LOOKUP($A2055,'DATA SHEET'!$A$2:$A$253,'DATA SHEET'!$K$2:$K$253)</f>
        <v>Sunny</v>
      </c>
      <c r="I2055" t="str">
        <f>LOOKUP($A2055,'DATA SHEET'!$A$2:$A$253,'DATA SHEET'!$T$2:$T$253)</f>
        <v>LARGE</v>
      </c>
      <c r="J2055" t="str">
        <f>LOOKUP($A2055,'DATA SHEET'!$A$2:$A$253,'DATA SHEET'!$R$2:$R$253)</f>
        <v>YES</v>
      </c>
      <c r="K2055" t="str">
        <f>LOOKUP($A2055,'DATA SHEET'!$A$2:$A$253,'DATA SHEET'!$O$2:$O$253)</f>
        <v>Commercial</v>
      </c>
      <c r="L2055" t="s">
        <v>22</v>
      </c>
      <c r="M2055">
        <v>0</v>
      </c>
      <c r="N2055" t="s">
        <v>16</v>
      </c>
      <c r="O2055">
        <v>0.495</v>
      </c>
    </row>
    <row r="2056" spans="1:15" x14ac:dyDescent="0.25">
      <c r="A2056" s="1" t="s">
        <v>98</v>
      </c>
      <c r="B2056" t="s">
        <v>99</v>
      </c>
      <c r="C2056" t="str">
        <f>LOOKUP(A2056,'DATA SHEET'!$A$2:$A$253,'DATA SHEET'!$E$2:$E$253)</f>
        <v>20227888</v>
      </c>
      <c r="D2056">
        <f>LOOKUP(A2056,'DATA SHEET'!$A$2:$A$253,'DATA SHEET'!$G$2:$G$253)</f>
        <v>8.6333333333333329</v>
      </c>
      <c r="E2056" t="str">
        <f>LOOKUP($A2056,'DATA SHEET'!$A$2:$A$253,'DATA SHEET'!$H$2:$H$253)</f>
        <v>43.177786</v>
      </c>
      <c r="F2056" t="str">
        <f>LOOKUP($A2056,'DATA SHEET'!$A$2:$A$253,'DATA SHEET'!$I$2:$I$253)</f>
        <v xml:space="preserve"> -79.239675</v>
      </c>
      <c r="G2056">
        <f>LOOKUP($A2056,'DATA SHEET'!$A$2:$A$253,'DATA SHEET'!$J$2:$J$253)</f>
        <v>18</v>
      </c>
      <c r="H2056" t="str">
        <f>LOOKUP($A2056,'DATA SHEET'!$A$2:$A$253,'DATA SHEET'!$K$2:$K$253)</f>
        <v>Sunny</v>
      </c>
      <c r="I2056" t="str">
        <f>LOOKUP($A2056,'DATA SHEET'!$A$2:$A$253,'DATA SHEET'!$T$2:$T$253)</f>
        <v>LARGE</v>
      </c>
      <c r="J2056" t="str">
        <f>LOOKUP($A2056,'DATA SHEET'!$A$2:$A$253,'DATA SHEET'!$R$2:$R$253)</f>
        <v>YES</v>
      </c>
      <c r="K2056" t="str">
        <f>LOOKUP($A2056,'DATA SHEET'!$A$2:$A$253,'DATA SHEET'!$O$2:$O$253)</f>
        <v>Commercial</v>
      </c>
      <c r="L2056" t="s">
        <v>22</v>
      </c>
      <c r="M2056">
        <v>0</v>
      </c>
      <c r="N2056" t="s">
        <v>16</v>
      </c>
      <c r="O2056">
        <v>0.502</v>
      </c>
    </row>
    <row r="2057" spans="1:15" x14ac:dyDescent="0.25">
      <c r="A2057" s="1" t="s">
        <v>98</v>
      </c>
      <c r="B2057" t="s">
        <v>99</v>
      </c>
      <c r="C2057" t="str">
        <f>LOOKUP(A2057,'DATA SHEET'!$A$2:$A$253,'DATA SHEET'!$E$2:$E$253)</f>
        <v>20227888</v>
      </c>
      <c r="D2057">
        <f>LOOKUP(A2057,'DATA SHEET'!$A$2:$A$253,'DATA SHEET'!$G$2:$G$253)</f>
        <v>8.6333333333333329</v>
      </c>
      <c r="E2057" t="str">
        <f>LOOKUP($A2057,'DATA SHEET'!$A$2:$A$253,'DATA SHEET'!$H$2:$H$253)</f>
        <v>43.177786</v>
      </c>
      <c r="F2057" t="str">
        <f>LOOKUP($A2057,'DATA SHEET'!$A$2:$A$253,'DATA SHEET'!$I$2:$I$253)</f>
        <v xml:space="preserve"> -79.239675</v>
      </c>
      <c r="G2057">
        <f>LOOKUP($A2057,'DATA SHEET'!$A$2:$A$253,'DATA SHEET'!$J$2:$J$253)</f>
        <v>18</v>
      </c>
      <c r="H2057" t="str">
        <f>LOOKUP($A2057,'DATA SHEET'!$A$2:$A$253,'DATA SHEET'!$K$2:$K$253)</f>
        <v>Sunny</v>
      </c>
      <c r="I2057" t="str">
        <f>LOOKUP($A2057,'DATA SHEET'!$A$2:$A$253,'DATA SHEET'!$T$2:$T$253)</f>
        <v>LARGE</v>
      </c>
      <c r="J2057" t="str">
        <f>LOOKUP($A2057,'DATA SHEET'!$A$2:$A$253,'DATA SHEET'!$R$2:$R$253)</f>
        <v>YES</v>
      </c>
      <c r="K2057" t="str">
        <f>LOOKUP($A2057,'DATA SHEET'!$A$2:$A$253,'DATA SHEET'!$O$2:$O$253)</f>
        <v>Commercial</v>
      </c>
      <c r="L2057" t="s">
        <v>22</v>
      </c>
      <c r="M2057">
        <v>0</v>
      </c>
      <c r="N2057" t="s">
        <v>16</v>
      </c>
      <c r="O2057">
        <v>3.01</v>
      </c>
    </row>
    <row r="2058" spans="1:15" x14ac:dyDescent="0.25">
      <c r="A2058" s="1" t="s">
        <v>98</v>
      </c>
      <c r="B2058" t="s">
        <v>99</v>
      </c>
      <c r="C2058" t="str">
        <f>LOOKUP(A2058,'DATA SHEET'!$A$2:$A$253,'DATA SHEET'!$E$2:$E$253)</f>
        <v>20227888</v>
      </c>
      <c r="D2058">
        <f>LOOKUP(A2058,'DATA SHEET'!$A$2:$A$253,'DATA SHEET'!$G$2:$G$253)</f>
        <v>8.6333333333333329</v>
      </c>
      <c r="E2058" t="str">
        <f>LOOKUP($A2058,'DATA SHEET'!$A$2:$A$253,'DATA SHEET'!$H$2:$H$253)</f>
        <v>43.177786</v>
      </c>
      <c r="F2058" t="str">
        <f>LOOKUP($A2058,'DATA SHEET'!$A$2:$A$253,'DATA SHEET'!$I$2:$I$253)</f>
        <v xml:space="preserve"> -79.239675</v>
      </c>
      <c r="G2058">
        <f>LOOKUP($A2058,'DATA SHEET'!$A$2:$A$253,'DATA SHEET'!$J$2:$J$253)</f>
        <v>18</v>
      </c>
      <c r="H2058" t="str">
        <f>LOOKUP($A2058,'DATA SHEET'!$A$2:$A$253,'DATA SHEET'!$K$2:$K$253)</f>
        <v>Sunny</v>
      </c>
      <c r="I2058" t="str">
        <f>LOOKUP($A2058,'DATA SHEET'!$A$2:$A$253,'DATA SHEET'!$T$2:$T$253)</f>
        <v>LARGE</v>
      </c>
      <c r="J2058" t="str">
        <f>LOOKUP($A2058,'DATA SHEET'!$A$2:$A$253,'DATA SHEET'!$R$2:$R$253)</f>
        <v>YES</v>
      </c>
      <c r="K2058" t="str">
        <f>LOOKUP($A2058,'DATA SHEET'!$A$2:$A$253,'DATA SHEET'!$O$2:$O$253)</f>
        <v>Commercial</v>
      </c>
      <c r="L2058" t="s">
        <v>22</v>
      </c>
      <c r="M2058">
        <v>0</v>
      </c>
      <c r="N2058" t="s">
        <v>16</v>
      </c>
      <c r="O2058">
        <v>1.502</v>
      </c>
    </row>
    <row r="2059" spans="1:15" x14ac:dyDescent="0.25">
      <c r="A2059" s="1" t="s">
        <v>98</v>
      </c>
      <c r="B2059" t="s">
        <v>99</v>
      </c>
      <c r="C2059" t="str">
        <f>LOOKUP(A2059,'DATA SHEET'!$A$2:$A$253,'DATA SHEET'!$E$2:$E$253)</f>
        <v>20227888</v>
      </c>
      <c r="D2059">
        <f>LOOKUP(A2059,'DATA SHEET'!$A$2:$A$253,'DATA SHEET'!$G$2:$G$253)</f>
        <v>8.6333333333333329</v>
      </c>
      <c r="E2059" t="str">
        <f>LOOKUP($A2059,'DATA SHEET'!$A$2:$A$253,'DATA SHEET'!$H$2:$H$253)</f>
        <v>43.177786</v>
      </c>
      <c r="F2059" t="str">
        <f>LOOKUP($A2059,'DATA SHEET'!$A$2:$A$253,'DATA SHEET'!$I$2:$I$253)</f>
        <v xml:space="preserve"> -79.239675</v>
      </c>
      <c r="G2059">
        <f>LOOKUP($A2059,'DATA SHEET'!$A$2:$A$253,'DATA SHEET'!$J$2:$J$253)</f>
        <v>18</v>
      </c>
      <c r="H2059" t="str">
        <f>LOOKUP($A2059,'DATA SHEET'!$A$2:$A$253,'DATA SHEET'!$K$2:$K$253)</f>
        <v>Sunny</v>
      </c>
      <c r="I2059" t="str">
        <f>LOOKUP($A2059,'DATA SHEET'!$A$2:$A$253,'DATA SHEET'!$T$2:$T$253)</f>
        <v>LARGE</v>
      </c>
      <c r="J2059" t="str">
        <f>LOOKUP($A2059,'DATA SHEET'!$A$2:$A$253,'DATA SHEET'!$R$2:$R$253)</f>
        <v>YES</v>
      </c>
      <c r="K2059" t="str">
        <f>LOOKUP($A2059,'DATA SHEET'!$A$2:$A$253,'DATA SHEET'!$O$2:$O$253)</f>
        <v>Commercial</v>
      </c>
      <c r="L2059" t="s">
        <v>22</v>
      </c>
      <c r="M2059">
        <v>0</v>
      </c>
      <c r="N2059" t="s">
        <v>16</v>
      </c>
      <c r="O2059">
        <v>1.004</v>
      </c>
    </row>
    <row r="2060" spans="1:15" x14ac:dyDescent="0.25">
      <c r="A2060" s="1" t="s">
        <v>98</v>
      </c>
      <c r="B2060" t="s">
        <v>99</v>
      </c>
      <c r="C2060" t="str">
        <f>LOOKUP(A2060,'DATA SHEET'!$A$2:$A$253,'DATA SHEET'!$E$2:$E$253)</f>
        <v>20227888</v>
      </c>
      <c r="D2060">
        <f>LOOKUP(A2060,'DATA SHEET'!$A$2:$A$253,'DATA SHEET'!$G$2:$G$253)</f>
        <v>8.6333333333333329</v>
      </c>
      <c r="E2060" t="str">
        <f>LOOKUP($A2060,'DATA SHEET'!$A$2:$A$253,'DATA SHEET'!$H$2:$H$253)</f>
        <v>43.177786</v>
      </c>
      <c r="F2060" t="str">
        <f>LOOKUP($A2060,'DATA SHEET'!$A$2:$A$253,'DATA SHEET'!$I$2:$I$253)</f>
        <v xml:space="preserve"> -79.239675</v>
      </c>
      <c r="G2060">
        <f>LOOKUP($A2060,'DATA SHEET'!$A$2:$A$253,'DATA SHEET'!$J$2:$J$253)</f>
        <v>18</v>
      </c>
      <c r="H2060" t="str">
        <f>LOOKUP($A2060,'DATA SHEET'!$A$2:$A$253,'DATA SHEET'!$K$2:$K$253)</f>
        <v>Sunny</v>
      </c>
      <c r="I2060" t="str">
        <f>LOOKUP($A2060,'DATA SHEET'!$A$2:$A$253,'DATA SHEET'!$T$2:$T$253)</f>
        <v>LARGE</v>
      </c>
      <c r="J2060" t="str">
        <f>LOOKUP($A2060,'DATA SHEET'!$A$2:$A$253,'DATA SHEET'!$R$2:$R$253)</f>
        <v>YES</v>
      </c>
      <c r="K2060" t="str">
        <f>LOOKUP($A2060,'DATA SHEET'!$A$2:$A$253,'DATA SHEET'!$O$2:$O$253)</f>
        <v>Commercial</v>
      </c>
      <c r="L2060" t="s">
        <v>22</v>
      </c>
      <c r="M2060">
        <v>0</v>
      </c>
      <c r="N2060" t="s">
        <v>19</v>
      </c>
      <c r="O2060">
        <v>8.4030000000000005</v>
      </c>
    </row>
    <row r="2061" spans="1:15" x14ac:dyDescent="0.25">
      <c r="A2061" s="1" t="s">
        <v>98</v>
      </c>
      <c r="B2061" t="s">
        <v>99</v>
      </c>
      <c r="C2061" t="str">
        <f>LOOKUP(A2061,'DATA SHEET'!$A$2:$A$253,'DATA SHEET'!$E$2:$E$253)</f>
        <v>20227888</v>
      </c>
      <c r="D2061">
        <f>LOOKUP(A2061,'DATA SHEET'!$A$2:$A$253,'DATA SHEET'!$G$2:$G$253)</f>
        <v>8.6333333333333329</v>
      </c>
      <c r="E2061" t="str">
        <f>LOOKUP($A2061,'DATA SHEET'!$A$2:$A$253,'DATA SHEET'!$H$2:$H$253)</f>
        <v>43.177786</v>
      </c>
      <c r="F2061" t="str">
        <f>LOOKUP($A2061,'DATA SHEET'!$A$2:$A$253,'DATA SHEET'!$I$2:$I$253)</f>
        <v xml:space="preserve"> -79.239675</v>
      </c>
      <c r="G2061">
        <f>LOOKUP($A2061,'DATA SHEET'!$A$2:$A$253,'DATA SHEET'!$J$2:$J$253)</f>
        <v>18</v>
      </c>
      <c r="H2061" t="str">
        <f>LOOKUP($A2061,'DATA SHEET'!$A$2:$A$253,'DATA SHEET'!$K$2:$K$253)</f>
        <v>Sunny</v>
      </c>
      <c r="I2061" t="str">
        <f>LOOKUP($A2061,'DATA SHEET'!$A$2:$A$253,'DATA SHEET'!$T$2:$T$253)</f>
        <v>LARGE</v>
      </c>
      <c r="J2061" t="str">
        <f>LOOKUP($A2061,'DATA SHEET'!$A$2:$A$253,'DATA SHEET'!$R$2:$R$253)</f>
        <v>YES</v>
      </c>
      <c r="K2061" t="str">
        <f>LOOKUP($A2061,'DATA SHEET'!$A$2:$A$253,'DATA SHEET'!$O$2:$O$253)</f>
        <v>Commercial</v>
      </c>
      <c r="L2061" t="s">
        <v>22</v>
      </c>
      <c r="M2061">
        <v>0</v>
      </c>
      <c r="N2061" t="s">
        <v>19</v>
      </c>
      <c r="O2061">
        <v>2.2559999999999998</v>
      </c>
    </row>
    <row r="2062" spans="1:15" x14ac:dyDescent="0.25">
      <c r="A2062" s="1" t="s">
        <v>98</v>
      </c>
      <c r="B2062" t="s">
        <v>99</v>
      </c>
      <c r="C2062" t="str">
        <f>LOOKUP(A2062,'DATA SHEET'!$A$2:$A$253,'DATA SHEET'!$E$2:$E$253)</f>
        <v>20227888</v>
      </c>
      <c r="D2062">
        <f>LOOKUP(A2062,'DATA SHEET'!$A$2:$A$253,'DATA SHEET'!$G$2:$G$253)</f>
        <v>8.6333333333333329</v>
      </c>
      <c r="E2062" t="str">
        <f>LOOKUP($A2062,'DATA SHEET'!$A$2:$A$253,'DATA SHEET'!$H$2:$H$253)</f>
        <v>43.177786</v>
      </c>
      <c r="F2062" t="str">
        <f>LOOKUP($A2062,'DATA SHEET'!$A$2:$A$253,'DATA SHEET'!$I$2:$I$253)</f>
        <v xml:space="preserve"> -79.239675</v>
      </c>
      <c r="G2062">
        <f>LOOKUP($A2062,'DATA SHEET'!$A$2:$A$253,'DATA SHEET'!$J$2:$J$253)</f>
        <v>18</v>
      </c>
      <c r="H2062" t="str">
        <f>LOOKUP($A2062,'DATA SHEET'!$A$2:$A$253,'DATA SHEET'!$K$2:$K$253)</f>
        <v>Sunny</v>
      </c>
      <c r="I2062" t="str">
        <f>LOOKUP($A2062,'DATA SHEET'!$A$2:$A$253,'DATA SHEET'!$T$2:$T$253)</f>
        <v>LARGE</v>
      </c>
      <c r="J2062" t="str">
        <f>LOOKUP($A2062,'DATA SHEET'!$A$2:$A$253,'DATA SHEET'!$R$2:$R$253)</f>
        <v>YES</v>
      </c>
      <c r="K2062" t="str">
        <f>LOOKUP($A2062,'DATA SHEET'!$A$2:$A$253,'DATA SHEET'!$O$2:$O$253)</f>
        <v>Commercial</v>
      </c>
      <c r="L2062" t="s">
        <v>22</v>
      </c>
      <c r="M2062">
        <v>0</v>
      </c>
      <c r="N2062" t="s">
        <v>19</v>
      </c>
      <c r="O2062">
        <v>2.2570000000000001</v>
      </c>
    </row>
    <row r="2063" spans="1:15" x14ac:dyDescent="0.25">
      <c r="A2063" s="1" t="s">
        <v>98</v>
      </c>
      <c r="B2063" t="s">
        <v>99</v>
      </c>
      <c r="C2063" t="str">
        <f>LOOKUP(A2063,'DATA SHEET'!$A$2:$A$253,'DATA SHEET'!$E$2:$E$253)</f>
        <v>20227888</v>
      </c>
      <c r="D2063">
        <f>LOOKUP(A2063,'DATA SHEET'!$A$2:$A$253,'DATA SHEET'!$G$2:$G$253)</f>
        <v>8.6333333333333329</v>
      </c>
      <c r="E2063" t="str">
        <f>LOOKUP($A2063,'DATA SHEET'!$A$2:$A$253,'DATA SHEET'!$H$2:$H$253)</f>
        <v>43.177786</v>
      </c>
      <c r="F2063" t="str">
        <f>LOOKUP($A2063,'DATA SHEET'!$A$2:$A$253,'DATA SHEET'!$I$2:$I$253)</f>
        <v xml:space="preserve"> -79.239675</v>
      </c>
      <c r="G2063">
        <f>LOOKUP($A2063,'DATA SHEET'!$A$2:$A$253,'DATA SHEET'!$J$2:$J$253)</f>
        <v>18</v>
      </c>
      <c r="H2063" t="str">
        <f>LOOKUP($A2063,'DATA SHEET'!$A$2:$A$253,'DATA SHEET'!$K$2:$K$253)</f>
        <v>Sunny</v>
      </c>
      <c r="I2063" t="str">
        <f>LOOKUP($A2063,'DATA SHEET'!$A$2:$A$253,'DATA SHEET'!$T$2:$T$253)</f>
        <v>LARGE</v>
      </c>
      <c r="J2063" t="str">
        <f>LOOKUP($A2063,'DATA SHEET'!$A$2:$A$253,'DATA SHEET'!$R$2:$R$253)</f>
        <v>YES</v>
      </c>
      <c r="K2063" t="str">
        <f>LOOKUP($A2063,'DATA SHEET'!$A$2:$A$253,'DATA SHEET'!$O$2:$O$253)</f>
        <v>Commercial</v>
      </c>
      <c r="L2063" t="s">
        <v>22</v>
      </c>
      <c r="M2063">
        <v>0</v>
      </c>
      <c r="N2063" t="s">
        <v>19</v>
      </c>
      <c r="O2063">
        <v>1.5</v>
      </c>
    </row>
    <row r="2064" spans="1:15" x14ac:dyDescent="0.25">
      <c r="A2064" s="1" t="s">
        <v>98</v>
      </c>
      <c r="B2064" t="s">
        <v>99</v>
      </c>
      <c r="C2064" t="str">
        <f>LOOKUP(A2064,'DATA SHEET'!$A$2:$A$253,'DATA SHEET'!$E$2:$E$253)</f>
        <v>20227888</v>
      </c>
      <c r="D2064">
        <f>LOOKUP(A2064,'DATA SHEET'!$A$2:$A$253,'DATA SHEET'!$G$2:$G$253)</f>
        <v>8.6333333333333329</v>
      </c>
      <c r="E2064" t="str">
        <f>LOOKUP($A2064,'DATA SHEET'!$A$2:$A$253,'DATA SHEET'!$H$2:$H$253)</f>
        <v>43.177786</v>
      </c>
      <c r="F2064" t="str">
        <f>LOOKUP($A2064,'DATA SHEET'!$A$2:$A$253,'DATA SHEET'!$I$2:$I$253)</f>
        <v xml:space="preserve"> -79.239675</v>
      </c>
      <c r="G2064">
        <f>LOOKUP($A2064,'DATA SHEET'!$A$2:$A$253,'DATA SHEET'!$J$2:$J$253)</f>
        <v>18</v>
      </c>
      <c r="H2064" t="str">
        <f>LOOKUP($A2064,'DATA SHEET'!$A$2:$A$253,'DATA SHEET'!$K$2:$K$253)</f>
        <v>Sunny</v>
      </c>
      <c r="I2064" t="str">
        <f>LOOKUP($A2064,'DATA SHEET'!$A$2:$A$253,'DATA SHEET'!$T$2:$T$253)</f>
        <v>LARGE</v>
      </c>
      <c r="J2064" t="str">
        <f>LOOKUP($A2064,'DATA SHEET'!$A$2:$A$253,'DATA SHEET'!$R$2:$R$253)</f>
        <v>YES</v>
      </c>
      <c r="K2064" t="str">
        <f>LOOKUP($A2064,'DATA SHEET'!$A$2:$A$253,'DATA SHEET'!$O$2:$O$253)</f>
        <v>Commercial</v>
      </c>
      <c r="L2064" t="s">
        <v>22</v>
      </c>
      <c r="M2064">
        <v>0</v>
      </c>
      <c r="N2064" t="s">
        <v>19</v>
      </c>
      <c r="O2064">
        <v>0.74</v>
      </c>
    </row>
    <row r="2065" spans="1:15" x14ac:dyDescent="0.25">
      <c r="A2065" s="1" t="s">
        <v>98</v>
      </c>
      <c r="B2065" t="s">
        <v>99</v>
      </c>
      <c r="C2065" t="str">
        <f>LOOKUP(A2065,'DATA SHEET'!$A$2:$A$253,'DATA SHEET'!$E$2:$E$253)</f>
        <v>20227888</v>
      </c>
      <c r="D2065">
        <f>LOOKUP(A2065,'DATA SHEET'!$A$2:$A$253,'DATA SHEET'!$G$2:$G$253)</f>
        <v>8.6333333333333329</v>
      </c>
      <c r="E2065" t="str">
        <f>LOOKUP($A2065,'DATA SHEET'!$A$2:$A$253,'DATA SHEET'!$H$2:$H$253)</f>
        <v>43.177786</v>
      </c>
      <c r="F2065" t="str">
        <f>LOOKUP($A2065,'DATA SHEET'!$A$2:$A$253,'DATA SHEET'!$I$2:$I$253)</f>
        <v xml:space="preserve"> -79.239675</v>
      </c>
      <c r="G2065">
        <f>LOOKUP($A2065,'DATA SHEET'!$A$2:$A$253,'DATA SHEET'!$J$2:$J$253)</f>
        <v>18</v>
      </c>
      <c r="H2065" t="str">
        <f>LOOKUP($A2065,'DATA SHEET'!$A$2:$A$253,'DATA SHEET'!$K$2:$K$253)</f>
        <v>Sunny</v>
      </c>
      <c r="I2065" t="str">
        <f>LOOKUP($A2065,'DATA SHEET'!$A$2:$A$253,'DATA SHEET'!$T$2:$T$253)</f>
        <v>LARGE</v>
      </c>
      <c r="J2065" t="str">
        <f>LOOKUP($A2065,'DATA SHEET'!$A$2:$A$253,'DATA SHEET'!$R$2:$R$253)</f>
        <v>YES</v>
      </c>
      <c r="K2065" t="str">
        <f>LOOKUP($A2065,'DATA SHEET'!$A$2:$A$253,'DATA SHEET'!$O$2:$O$253)</f>
        <v>Commercial</v>
      </c>
      <c r="L2065" t="s">
        <v>22</v>
      </c>
      <c r="M2065">
        <v>0</v>
      </c>
      <c r="N2065" t="s">
        <v>19</v>
      </c>
      <c r="O2065">
        <v>0.73899999999999999</v>
      </c>
    </row>
    <row r="2066" spans="1:15" x14ac:dyDescent="0.25">
      <c r="A2066" s="1" t="s">
        <v>98</v>
      </c>
      <c r="B2066" t="s">
        <v>99</v>
      </c>
      <c r="C2066" t="str">
        <f>LOOKUP(A2066,'DATA SHEET'!$A$2:$A$253,'DATA SHEET'!$E$2:$E$253)</f>
        <v>20227888</v>
      </c>
      <c r="D2066">
        <f>LOOKUP(A2066,'DATA SHEET'!$A$2:$A$253,'DATA SHEET'!$G$2:$G$253)</f>
        <v>8.6333333333333329</v>
      </c>
      <c r="E2066" t="str">
        <f>LOOKUP($A2066,'DATA SHEET'!$A$2:$A$253,'DATA SHEET'!$H$2:$H$253)</f>
        <v>43.177786</v>
      </c>
      <c r="F2066" t="str">
        <f>LOOKUP($A2066,'DATA SHEET'!$A$2:$A$253,'DATA SHEET'!$I$2:$I$253)</f>
        <v xml:space="preserve"> -79.239675</v>
      </c>
      <c r="G2066">
        <f>LOOKUP($A2066,'DATA SHEET'!$A$2:$A$253,'DATA SHEET'!$J$2:$J$253)</f>
        <v>18</v>
      </c>
      <c r="H2066" t="str">
        <f>LOOKUP($A2066,'DATA SHEET'!$A$2:$A$253,'DATA SHEET'!$K$2:$K$253)</f>
        <v>Sunny</v>
      </c>
      <c r="I2066" t="str">
        <f>LOOKUP($A2066,'DATA SHEET'!$A$2:$A$253,'DATA SHEET'!$T$2:$T$253)</f>
        <v>LARGE</v>
      </c>
      <c r="J2066" t="str">
        <f>LOOKUP($A2066,'DATA SHEET'!$A$2:$A$253,'DATA SHEET'!$R$2:$R$253)</f>
        <v>YES</v>
      </c>
      <c r="K2066" t="str">
        <f>LOOKUP($A2066,'DATA SHEET'!$A$2:$A$253,'DATA SHEET'!$O$2:$O$253)</f>
        <v>Commercial</v>
      </c>
      <c r="L2066" t="s">
        <v>22</v>
      </c>
      <c r="M2066">
        <v>0</v>
      </c>
      <c r="N2066" t="s">
        <v>19</v>
      </c>
      <c r="O2066">
        <v>0.997</v>
      </c>
    </row>
    <row r="2067" spans="1:15" x14ac:dyDescent="0.25">
      <c r="A2067" s="1" t="s">
        <v>98</v>
      </c>
      <c r="B2067" t="s">
        <v>99</v>
      </c>
      <c r="C2067" t="str">
        <f>LOOKUP(A2067,'DATA SHEET'!$A$2:$A$253,'DATA SHEET'!$E$2:$E$253)</f>
        <v>20227888</v>
      </c>
      <c r="D2067">
        <f>LOOKUP(A2067,'DATA SHEET'!$A$2:$A$253,'DATA SHEET'!$G$2:$G$253)</f>
        <v>8.6333333333333329</v>
      </c>
      <c r="E2067" t="str">
        <f>LOOKUP($A2067,'DATA SHEET'!$A$2:$A$253,'DATA SHEET'!$H$2:$H$253)</f>
        <v>43.177786</v>
      </c>
      <c r="F2067" t="str">
        <f>LOOKUP($A2067,'DATA SHEET'!$A$2:$A$253,'DATA SHEET'!$I$2:$I$253)</f>
        <v xml:space="preserve"> -79.239675</v>
      </c>
      <c r="G2067">
        <f>LOOKUP($A2067,'DATA SHEET'!$A$2:$A$253,'DATA SHEET'!$J$2:$J$253)</f>
        <v>18</v>
      </c>
      <c r="H2067" t="str">
        <f>LOOKUP($A2067,'DATA SHEET'!$A$2:$A$253,'DATA SHEET'!$K$2:$K$253)</f>
        <v>Sunny</v>
      </c>
      <c r="I2067" t="str">
        <f>LOOKUP($A2067,'DATA SHEET'!$A$2:$A$253,'DATA SHEET'!$T$2:$T$253)</f>
        <v>LARGE</v>
      </c>
      <c r="J2067" t="str">
        <f>LOOKUP($A2067,'DATA SHEET'!$A$2:$A$253,'DATA SHEET'!$R$2:$R$253)</f>
        <v>YES</v>
      </c>
      <c r="K2067" t="str">
        <f>LOOKUP($A2067,'DATA SHEET'!$A$2:$A$253,'DATA SHEET'!$O$2:$O$253)</f>
        <v>Commercial</v>
      </c>
      <c r="L2067" t="s">
        <v>22</v>
      </c>
      <c r="M2067">
        <v>0</v>
      </c>
      <c r="N2067" t="s">
        <v>19</v>
      </c>
      <c r="O2067">
        <v>1.496</v>
      </c>
    </row>
    <row r="2068" spans="1:15" x14ac:dyDescent="0.25">
      <c r="A2068" s="1" t="s">
        <v>98</v>
      </c>
      <c r="B2068" t="s">
        <v>99</v>
      </c>
      <c r="C2068" t="str">
        <f>LOOKUP(A2068,'DATA SHEET'!$A$2:$A$253,'DATA SHEET'!$E$2:$E$253)</f>
        <v>20227888</v>
      </c>
      <c r="D2068">
        <f>LOOKUP(A2068,'DATA SHEET'!$A$2:$A$253,'DATA SHEET'!$G$2:$G$253)</f>
        <v>8.6333333333333329</v>
      </c>
      <c r="E2068" t="str">
        <f>LOOKUP($A2068,'DATA SHEET'!$A$2:$A$253,'DATA SHEET'!$H$2:$H$253)</f>
        <v>43.177786</v>
      </c>
      <c r="F2068" t="str">
        <f>LOOKUP($A2068,'DATA SHEET'!$A$2:$A$253,'DATA SHEET'!$I$2:$I$253)</f>
        <v xml:space="preserve"> -79.239675</v>
      </c>
      <c r="G2068">
        <f>LOOKUP($A2068,'DATA SHEET'!$A$2:$A$253,'DATA SHEET'!$J$2:$J$253)</f>
        <v>18</v>
      </c>
      <c r="H2068" t="str">
        <f>LOOKUP($A2068,'DATA SHEET'!$A$2:$A$253,'DATA SHEET'!$K$2:$K$253)</f>
        <v>Sunny</v>
      </c>
      <c r="I2068" t="str">
        <f>LOOKUP($A2068,'DATA SHEET'!$A$2:$A$253,'DATA SHEET'!$T$2:$T$253)</f>
        <v>LARGE</v>
      </c>
      <c r="J2068" t="str">
        <f>LOOKUP($A2068,'DATA SHEET'!$A$2:$A$253,'DATA SHEET'!$R$2:$R$253)</f>
        <v>YES</v>
      </c>
      <c r="K2068" t="str">
        <f>LOOKUP($A2068,'DATA SHEET'!$A$2:$A$253,'DATA SHEET'!$O$2:$O$253)</f>
        <v>Commercial</v>
      </c>
      <c r="L2068" t="s">
        <v>22</v>
      </c>
      <c r="M2068">
        <v>0</v>
      </c>
      <c r="N2068" t="s">
        <v>19</v>
      </c>
      <c r="O2068">
        <v>0.74299999999999999</v>
      </c>
    </row>
    <row r="2069" spans="1:15" x14ac:dyDescent="0.25">
      <c r="A2069" s="1" t="s">
        <v>98</v>
      </c>
      <c r="B2069" t="s">
        <v>99</v>
      </c>
      <c r="C2069" t="str">
        <f>LOOKUP(A2069,'DATA SHEET'!$A$2:$A$253,'DATA SHEET'!$E$2:$E$253)</f>
        <v>20227888</v>
      </c>
      <c r="D2069">
        <f>LOOKUP(A2069,'DATA SHEET'!$A$2:$A$253,'DATA SHEET'!$G$2:$G$253)</f>
        <v>8.6333333333333329</v>
      </c>
      <c r="E2069" t="str">
        <f>LOOKUP($A2069,'DATA SHEET'!$A$2:$A$253,'DATA SHEET'!$H$2:$H$253)</f>
        <v>43.177786</v>
      </c>
      <c r="F2069" t="str">
        <f>LOOKUP($A2069,'DATA SHEET'!$A$2:$A$253,'DATA SHEET'!$I$2:$I$253)</f>
        <v xml:space="preserve"> -79.239675</v>
      </c>
      <c r="G2069">
        <f>LOOKUP($A2069,'DATA SHEET'!$A$2:$A$253,'DATA SHEET'!$J$2:$J$253)</f>
        <v>18</v>
      </c>
      <c r="H2069" t="str">
        <f>LOOKUP($A2069,'DATA SHEET'!$A$2:$A$253,'DATA SHEET'!$K$2:$K$253)</f>
        <v>Sunny</v>
      </c>
      <c r="I2069" t="str">
        <f>LOOKUP($A2069,'DATA SHEET'!$A$2:$A$253,'DATA SHEET'!$T$2:$T$253)</f>
        <v>LARGE</v>
      </c>
      <c r="J2069" t="str">
        <f>LOOKUP($A2069,'DATA SHEET'!$A$2:$A$253,'DATA SHEET'!$R$2:$R$253)</f>
        <v>YES</v>
      </c>
      <c r="K2069" t="str">
        <f>LOOKUP($A2069,'DATA SHEET'!$A$2:$A$253,'DATA SHEET'!$O$2:$O$253)</f>
        <v>Commercial</v>
      </c>
      <c r="L2069" t="s">
        <v>22</v>
      </c>
      <c r="M2069">
        <v>0</v>
      </c>
      <c r="N2069" t="s">
        <v>19</v>
      </c>
      <c r="O2069">
        <v>1.5349999999999999</v>
      </c>
    </row>
    <row r="2070" spans="1:15" x14ac:dyDescent="0.25">
      <c r="A2070" s="1" t="s">
        <v>98</v>
      </c>
      <c r="B2070" t="s">
        <v>99</v>
      </c>
      <c r="C2070" t="str">
        <f>LOOKUP(A2070,'DATA SHEET'!$A$2:$A$253,'DATA SHEET'!$E$2:$E$253)</f>
        <v>20227888</v>
      </c>
      <c r="D2070">
        <f>LOOKUP(A2070,'DATA SHEET'!$A$2:$A$253,'DATA SHEET'!$G$2:$G$253)</f>
        <v>8.6333333333333329</v>
      </c>
      <c r="E2070" t="str">
        <f>LOOKUP($A2070,'DATA SHEET'!$A$2:$A$253,'DATA SHEET'!$H$2:$H$253)</f>
        <v>43.177786</v>
      </c>
      <c r="F2070" t="str">
        <f>LOOKUP($A2070,'DATA SHEET'!$A$2:$A$253,'DATA SHEET'!$I$2:$I$253)</f>
        <v xml:space="preserve"> -79.239675</v>
      </c>
      <c r="G2070">
        <f>LOOKUP($A2070,'DATA SHEET'!$A$2:$A$253,'DATA SHEET'!$J$2:$J$253)</f>
        <v>18</v>
      </c>
      <c r="H2070" t="str">
        <f>LOOKUP($A2070,'DATA SHEET'!$A$2:$A$253,'DATA SHEET'!$K$2:$K$253)</f>
        <v>Sunny</v>
      </c>
      <c r="I2070" t="str">
        <f>LOOKUP($A2070,'DATA SHEET'!$A$2:$A$253,'DATA SHEET'!$T$2:$T$253)</f>
        <v>LARGE</v>
      </c>
      <c r="J2070" t="str">
        <f>LOOKUP($A2070,'DATA SHEET'!$A$2:$A$253,'DATA SHEET'!$R$2:$R$253)</f>
        <v>YES</v>
      </c>
      <c r="K2070" t="str">
        <f>LOOKUP($A2070,'DATA SHEET'!$A$2:$A$253,'DATA SHEET'!$O$2:$O$253)</f>
        <v>Commercial</v>
      </c>
      <c r="L2070" t="s">
        <v>22</v>
      </c>
      <c r="M2070">
        <v>0</v>
      </c>
      <c r="N2070" t="s">
        <v>19</v>
      </c>
      <c r="O2070">
        <v>0.998</v>
      </c>
    </row>
    <row r="2071" spans="1:15" x14ac:dyDescent="0.25">
      <c r="A2071" s="1" t="s">
        <v>98</v>
      </c>
      <c r="B2071" t="s">
        <v>99</v>
      </c>
      <c r="C2071" t="str">
        <f>LOOKUP(A2071,'DATA SHEET'!$A$2:$A$253,'DATA SHEET'!$E$2:$E$253)</f>
        <v>20227888</v>
      </c>
      <c r="D2071">
        <f>LOOKUP(A2071,'DATA SHEET'!$A$2:$A$253,'DATA SHEET'!$G$2:$G$253)</f>
        <v>8.6333333333333329</v>
      </c>
      <c r="E2071" t="str">
        <f>LOOKUP($A2071,'DATA SHEET'!$A$2:$A$253,'DATA SHEET'!$H$2:$H$253)</f>
        <v>43.177786</v>
      </c>
      <c r="F2071" t="str">
        <f>LOOKUP($A2071,'DATA SHEET'!$A$2:$A$253,'DATA SHEET'!$I$2:$I$253)</f>
        <v xml:space="preserve"> -79.239675</v>
      </c>
      <c r="G2071">
        <f>LOOKUP($A2071,'DATA SHEET'!$A$2:$A$253,'DATA SHEET'!$J$2:$J$253)</f>
        <v>18</v>
      </c>
      <c r="H2071" t="str">
        <f>LOOKUP($A2071,'DATA SHEET'!$A$2:$A$253,'DATA SHEET'!$K$2:$K$253)</f>
        <v>Sunny</v>
      </c>
      <c r="I2071" t="str">
        <f>LOOKUP($A2071,'DATA SHEET'!$A$2:$A$253,'DATA SHEET'!$T$2:$T$253)</f>
        <v>LARGE</v>
      </c>
      <c r="J2071" t="str">
        <f>LOOKUP($A2071,'DATA SHEET'!$A$2:$A$253,'DATA SHEET'!$R$2:$R$253)</f>
        <v>YES</v>
      </c>
      <c r="K2071" t="str">
        <f>LOOKUP($A2071,'DATA SHEET'!$A$2:$A$253,'DATA SHEET'!$O$2:$O$253)</f>
        <v>Commercial</v>
      </c>
      <c r="L2071" t="s">
        <v>22</v>
      </c>
      <c r="M2071">
        <v>0</v>
      </c>
      <c r="N2071" t="s">
        <v>19</v>
      </c>
      <c r="O2071">
        <v>1.5029999999999999</v>
      </c>
    </row>
    <row r="2072" spans="1:15" x14ac:dyDescent="0.25">
      <c r="A2072" s="1" t="s">
        <v>98</v>
      </c>
      <c r="B2072" t="s">
        <v>99</v>
      </c>
      <c r="C2072" t="str">
        <f>LOOKUP(A2072,'DATA SHEET'!$A$2:$A$253,'DATA SHEET'!$E$2:$E$253)</f>
        <v>20227888</v>
      </c>
      <c r="D2072">
        <f>LOOKUP(A2072,'DATA SHEET'!$A$2:$A$253,'DATA SHEET'!$G$2:$G$253)</f>
        <v>8.6333333333333329</v>
      </c>
      <c r="E2072" t="str">
        <f>LOOKUP($A2072,'DATA SHEET'!$A$2:$A$253,'DATA SHEET'!$H$2:$H$253)</f>
        <v>43.177786</v>
      </c>
      <c r="F2072" t="str">
        <f>LOOKUP($A2072,'DATA SHEET'!$A$2:$A$253,'DATA SHEET'!$I$2:$I$253)</f>
        <v xml:space="preserve"> -79.239675</v>
      </c>
      <c r="G2072">
        <f>LOOKUP($A2072,'DATA SHEET'!$A$2:$A$253,'DATA SHEET'!$J$2:$J$253)</f>
        <v>18</v>
      </c>
      <c r="H2072" t="str">
        <f>LOOKUP($A2072,'DATA SHEET'!$A$2:$A$253,'DATA SHEET'!$K$2:$K$253)</f>
        <v>Sunny</v>
      </c>
      <c r="I2072" t="str">
        <f>LOOKUP($A2072,'DATA SHEET'!$A$2:$A$253,'DATA SHEET'!$T$2:$T$253)</f>
        <v>LARGE</v>
      </c>
      <c r="J2072" t="str">
        <f>LOOKUP($A2072,'DATA SHEET'!$A$2:$A$253,'DATA SHEET'!$R$2:$R$253)</f>
        <v>YES</v>
      </c>
      <c r="K2072" t="str">
        <f>LOOKUP($A2072,'DATA SHEET'!$A$2:$A$253,'DATA SHEET'!$O$2:$O$253)</f>
        <v>Commercial</v>
      </c>
      <c r="L2072" t="s">
        <v>22</v>
      </c>
      <c r="M2072">
        <v>0</v>
      </c>
      <c r="N2072" t="s">
        <v>19</v>
      </c>
      <c r="O2072">
        <v>4.9939999999999998</v>
      </c>
    </row>
    <row r="2073" spans="1:15" x14ac:dyDescent="0.25">
      <c r="A2073" s="1" t="s">
        <v>98</v>
      </c>
      <c r="B2073" t="s">
        <v>99</v>
      </c>
      <c r="C2073" t="str">
        <f>LOOKUP(A2073,'DATA SHEET'!$A$2:$A$253,'DATA SHEET'!$E$2:$E$253)</f>
        <v>20227888</v>
      </c>
      <c r="D2073">
        <f>LOOKUP(A2073,'DATA SHEET'!$A$2:$A$253,'DATA SHEET'!$G$2:$G$253)</f>
        <v>8.6333333333333329</v>
      </c>
      <c r="E2073" t="str">
        <f>LOOKUP($A2073,'DATA SHEET'!$A$2:$A$253,'DATA SHEET'!$H$2:$H$253)</f>
        <v>43.177786</v>
      </c>
      <c r="F2073" t="str">
        <f>LOOKUP($A2073,'DATA SHEET'!$A$2:$A$253,'DATA SHEET'!$I$2:$I$253)</f>
        <v xml:space="preserve"> -79.239675</v>
      </c>
      <c r="G2073">
        <f>LOOKUP($A2073,'DATA SHEET'!$A$2:$A$253,'DATA SHEET'!$J$2:$J$253)</f>
        <v>18</v>
      </c>
      <c r="H2073" t="str">
        <f>LOOKUP($A2073,'DATA SHEET'!$A$2:$A$253,'DATA SHEET'!$K$2:$K$253)</f>
        <v>Sunny</v>
      </c>
      <c r="I2073" t="str">
        <f>LOOKUP($A2073,'DATA SHEET'!$A$2:$A$253,'DATA SHEET'!$T$2:$T$253)</f>
        <v>LARGE</v>
      </c>
      <c r="J2073" t="str">
        <f>LOOKUP($A2073,'DATA SHEET'!$A$2:$A$253,'DATA SHEET'!$R$2:$R$253)</f>
        <v>YES</v>
      </c>
      <c r="K2073" t="str">
        <f>LOOKUP($A2073,'DATA SHEET'!$A$2:$A$253,'DATA SHEET'!$O$2:$O$253)</f>
        <v>Commercial</v>
      </c>
      <c r="L2073" t="s">
        <v>22</v>
      </c>
      <c r="M2073">
        <v>0</v>
      </c>
      <c r="N2073" t="s">
        <v>19</v>
      </c>
      <c r="O2073">
        <v>0.748</v>
      </c>
    </row>
    <row r="2074" spans="1:15" x14ac:dyDescent="0.25">
      <c r="A2074" s="1" t="s">
        <v>98</v>
      </c>
      <c r="B2074" t="s">
        <v>99</v>
      </c>
      <c r="C2074" t="str">
        <f>LOOKUP(A2074,'DATA SHEET'!$A$2:$A$253,'DATA SHEET'!$E$2:$E$253)</f>
        <v>20227888</v>
      </c>
      <c r="D2074">
        <f>LOOKUP(A2074,'DATA SHEET'!$A$2:$A$253,'DATA SHEET'!$G$2:$G$253)</f>
        <v>8.6333333333333329</v>
      </c>
      <c r="E2074" t="str">
        <f>LOOKUP($A2074,'DATA SHEET'!$A$2:$A$253,'DATA SHEET'!$H$2:$H$253)</f>
        <v>43.177786</v>
      </c>
      <c r="F2074" t="str">
        <f>LOOKUP($A2074,'DATA SHEET'!$A$2:$A$253,'DATA SHEET'!$I$2:$I$253)</f>
        <v xml:space="preserve"> -79.239675</v>
      </c>
      <c r="G2074">
        <f>LOOKUP($A2074,'DATA SHEET'!$A$2:$A$253,'DATA SHEET'!$J$2:$J$253)</f>
        <v>18</v>
      </c>
      <c r="H2074" t="str">
        <f>LOOKUP($A2074,'DATA SHEET'!$A$2:$A$253,'DATA SHEET'!$K$2:$K$253)</f>
        <v>Sunny</v>
      </c>
      <c r="I2074" t="str">
        <f>LOOKUP($A2074,'DATA SHEET'!$A$2:$A$253,'DATA SHEET'!$T$2:$T$253)</f>
        <v>LARGE</v>
      </c>
      <c r="J2074" t="str">
        <f>LOOKUP($A2074,'DATA SHEET'!$A$2:$A$253,'DATA SHEET'!$R$2:$R$253)</f>
        <v>YES</v>
      </c>
      <c r="K2074" t="str">
        <f>LOOKUP($A2074,'DATA SHEET'!$A$2:$A$253,'DATA SHEET'!$O$2:$O$253)</f>
        <v>Commercial</v>
      </c>
      <c r="L2074" t="s">
        <v>22</v>
      </c>
      <c r="M2074">
        <v>0</v>
      </c>
      <c r="N2074" t="s">
        <v>19</v>
      </c>
      <c r="O2074">
        <v>0.497</v>
      </c>
    </row>
    <row r="2075" spans="1:15" x14ac:dyDescent="0.25">
      <c r="A2075" s="1" t="s">
        <v>98</v>
      </c>
      <c r="B2075" t="s">
        <v>99</v>
      </c>
      <c r="C2075" t="str">
        <f>LOOKUP(A2075,'DATA SHEET'!$A$2:$A$253,'DATA SHEET'!$E$2:$E$253)</f>
        <v>20227888</v>
      </c>
      <c r="D2075">
        <f>LOOKUP(A2075,'DATA SHEET'!$A$2:$A$253,'DATA SHEET'!$G$2:$G$253)</f>
        <v>8.6333333333333329</v>
      </c>
      <c r="E2075" t="str">
        <f>LOOKUP($A2075,'DATA SHEET'!$A$2:$A$253,'DATA SHEET'!$H$2:$H$253)</f>
        <v>43.177786</v>
      </c>
      <c r="F2075" t="str">
        <f>LOOKUP($A2075,'DATA SHEET'!$A$2:$A$253,'DATA SHEET'!$I$2:$I$253)</f>
        <v xml:space="preserve"> -79.239675</v>
      </c>
      <c r="G2075">
        <f>LOOKUP($A2075,'DATA SHEET'!$A$2:$A$253,'DATA SHEET'!$J$2:$J$253)</f>
        <v>18</v>
      </c>
      <c r="H2075" t="str">
        <f>LOOKUP($A2075,'DATA SHEET'!$A$2:$A$253,'DATA SHEET'!$K$2:$K$253)</f>
        <v>Sunny</v>
      </c>
      <c r="I2075" t="str">
        <f>LOOKUP($A2075,'DATA SHEET'!$A$2:$A$253,'DATA SHEET'!$T$2:$T$253)</f>
        <v>LARGE</v>
      </c>
      <c r="J2075" t="str">
        <f>LOOKUP($A2075,'DATA SHEET'!$A$2:$A$253,'DATA SHEET'!$R$2:$R$253)</f>
        <v>YES</v>
      </c>
      <c r="K2075" t="str">
        <f>LOOKUP($A2075,'DATA SHEET'!$A$2:$A$253,'DATA SHEET'!$O$2:$O$253)</f>
        <v>Commercial</v>
      </c>
      <c r="L2075" t="s">
        <v>22</v>
      </c>
      <c r="M2075">
        <v>0</v>
      </c>
      <c r="N2075" t="s">
        <v>19</v>
      </c>
      <c r="O2075">
        <v>0.76100000000000001</v>
      </c>
    </row>
    <row r="2076" spans="1:15" x14ac:dyDescent="0.25">
      <c r="A2076" s="1" t="s">
        <v>98</v>
      </c>
      <c r="B2076" t="s">
        <v>99</v>
      </c>
      <c r="C2076" t="str">
        <f>LOOKUP(A2076,'DATA SHEET'!$A$2:$A$253,'DATA SHEET'!$E$2:$E$253)</f>
        <v>20227888</v>
      </c>
      <c r="D2076">
        <f>LOOKUP(A2076,'DATA SHEET'!$A$2:$A$253,'DATA SHEET'!$G$2:$G$253)</f>
        <v>8.6333333333333329</v>
      </c>
      <c r="E2076" t="str">
        <f>LOOKUP($A2076,'DATA SHEET'!$A$2:$A$253,'DATA SHEET'!$H$2:$H$253)</f>
        <v>43.177786</v>
      </c>
      <c r="F2076" t="str">
        <f>LOOKUP($A2076,'DATA SHEET'!$A$2:$A$253,'DATA SHEET'!$I$2:$I$253)</f>
        <v xml:space="preserve"> -79.239675</v>
      </c>
      <c r="G2076">
        <f>LOOKUP($A2076,'DATA SHEET'!$A$2:$A$253,'DATA SHEET'!$J$2:$J$253)</f>
        <v>18</v>
      </c>
      <c r="H2076" t="str">
        <f>LOOKUP($A2076,'DATA SHEET'!$A$2:$A$253,'DATA SHEET'!$K$2:$K$253)</f>
        <v>Sunny</v>
      </c>
      <c r="I2076" t="str">
        <f>LOOKUP($A2076,'DATA SHEET'!$A$2:$A$253,'DATA SHEET'!$T$2:$T$253)</f>
        <v>LARGE</v>
      </c>
      <c r="J2076" t="str">
        <f>LOOKUP($A2076,'DATA SHEET'!$A$2:$A$253,'DATA SHEET'!$R$2:$R$253)</f>
        <v>YES</v>
      </c>
      <c r="K2076" t="str">
        <f>LOOKUP($A2076,'DATA SHEET'!$A$2:$A$253,'DATA SHEET'!$O$2:$O$253)</f>
        <v>Commercial</v>
      </c>
      <c r="L2076" t="s">
        <v>22</v>
      </c>
      <c r="M2076">
        <v>0</v>
      </c>
      <c r="N2076" t="s">
        <v>19</v>
      </c>
      <c r="O2076">
        <v>1.2430000000000001</v>
      </c>
    </row>
    <row r="2077" spans="1:15" x14ac:dyDescent="0.25">
      <c r="A2077" s="1" t="s">
        <v>98</v>
      </c>
      <c r="B2077" t="s">
        <v>99</v>
      </c>
      <c r="C2077" t="str">
        <f>LOOKUP(A2077,'DATA SHEET'!$A$2:$A$253,'DATA SHEET'!$E$2:$E$253)</f>
        <v>20227888</v>
      </c>
      <c r="D2077">
        <f>LOOKUP(A2077,'DATA SHEET'!$A$2:$A$253,'DATA SHEET'!$G$2:$G$253)</f>
        <v>8.6333333333333329</v>
      </c>
      <c r="E2077" t="str">
        <f>LOOKUP($A2077,'DATA SHEET'!$A$2:$A$253,'DATA SHEET'!$H$2:$H$253)</f>
        <v>43.177786</v>
      </c>
      <c r="F2077" t="str">
        <f>LOOKUP($A2077,'DATA SHEET'!$A$2:$A$253,'DATA SHEET'!$I$2:$I$253)</f>
        <v xml:space="preserve"> -79.239675</v>
      </c>
      <c r="G2077">
        <f>LOOKUP($A2077,'DATA SHEET'!$A$2:$A$253,'DATA SHEET'!$J$2:$J$253)</f>
        <v>18</v>
      </c>
      <c r="H2077" t="str">
        <f>LOOKUP($A2077,'DATA SHEET'!$A$2:$A$253,'DATA SHEET'!$K$2:$K$253)</f>
        <v>Sunny</v>
      </c>
      <c r="I2077" t="str">
        <f>LOOKUP($A2077,'DATA SHEET'!$A$2:$A$253,'DATA SHEET'!$T$2:$T$253)</f>
        <v>LARGE</v>
      </c>
      <c r="J2077" t="str">
        <f>LOOKUP($A2077,'DATA SHEET'!$A$2:$A$253,'DATA SHEET'!$R$2:$R$253)</f>
        <v>YES</v>
      </c>
      <c r="K2077" t="str">
        <f>LOOKUP($A2077,'DATA SHEET'!$A$2:$A$253,'DATA SHEET'!$O$2:$O$253)</f>
        <v>Commercial</v>
      </c>
      <c r="L2077" t="s">
        <v>22</v>
      </c>
      <c r="M2077">
        <v>0</v>
      </c>
      <c r="N2077" t="s">
        <v>19</v>
      </c>
      <c r="O2077">
        <v>5.2409999999999997</v>
      </c>
    </row>
    <row r="2078" spans="1:15" x14ac:dyDescent="0.25">
      <c r="A2078" s="1" t="s">
        <v>98</v>
      </c>
      <c r="B2078" t="s">
        <v>99</v>
      </c>
      <c r="C2078" t="str">
        <f>LOOKUP(A2078,'DATA SHEET'!$A$2:$A$253,'DATA SHEET'!$E$2:$E$253)</f>
        <v>20227888</v>
      </c>
      <c r="D2078">
        <f>LOOKUP(A2078,'DATA SHEET'!$A$2:$A$253,'DATA SHEET'!$G$2:$G$253)</f>
        <v>8.6333333333333329</v>
      </c>
      <c r="E2078" t="str">
        <f>LOOKUP($A2078,'DATA SHEET'!$A$2:$A$253,'DATA SHEET'!$H$2:$H$253)</f>
        <v>43.177786</v>
      </c>
      <c r="F2078" t="str">
        <f>LOOKUP($A2078,'DATA SHEET'!$A$2:$A$253,'DATA SHEET'!$I$2:$I$253)</f>
        <v xml:space="preserve"> -79.239675</v>
      </c>
      <c r="G2078">
        <f>LOOKUP($A2078,'DATA SHEET'!$A$2:$A$253,'DATA SHEET'!$J$2:$J$253)</f>
        <v>18</v>
      </c>
      <c r="H2078" t="str">
        <f>LOOKUP($A2078,'DATA SHEET'!$A$2:$A$253,'DATA SHEET'!$K$2:$K$253)</f>
        <v>Sunny</v>
      </c>
      <c r="I2078" t="str">
        <f>LOOKUP($A2078,'DATA SHEET'!$A$2:$A$253,'DATA SHEET'!$T$2:$T$253)</f>
        <v>LARGE</v>
      </c>
      <c r="J2078" t="str">
        <f>LOOKUP($A2078,'DATA SHEET'!$A$2:$A$253,'DATA SHEET'!$R$2:$R$253)</f>
        <v>YES</v>
      </c>
      <c r="K2078" t="str">
        <f>LOOKUP($A2078,'DATA SHEET'!$A$2:$A$253,'DATA SHEET'!$O$2:$O$253)</f>
        <v>Commercial</v>
      </c>
      <c r="L2078" t="s">
        <v>22</v>
      </c>
      <c r="M2078">
        <v>0</v>
      </c>
      <c r="N2078" t="s">
        <v>19</v>
      </c>
      <c r="O2078">
        <v>1.258</v>
      </c>
    </row>
    <row r="2079" spans="1:15" x14ac:dyDescent="0.25">
      <c r="A2079" s="1" t="s">
        <v>98</v>
      </c>
      <c r="B2079" t="s">
        <v>99</v>
      </c>
      <c r="C2079" t="str">
        <f>LOOKUP(A2079,'DATA SHEET'!$A$2:$A$253,'DATA SHEET'!$E$2:$E$253)</f>
        <v>20227888</v>
      </c>
      <c r="D2079">
        <f>LOOKUP(A2079,'DATA SHEET'!$A$2:$A$253,'DATA SHEET'!$G$2:$G$253)</f>
        <v>8.6333333333333329</v>
      </c>
      <c r="E2079" t="str">
        <f>LOOKUP($A2079,'DATA SHEET'!$A$2:$A$253,'DATA SHEET'!$H$2:$H$253)</f>
        <v>43.177786</v>
      </c>
      <c r="F2079" t="str">
        <f>LOOKUP($A2079,'DATA SHEET'!$A$2:$A$253,'DATA SHEET'!$I$2:$I$253)</f>
        <v xml:space="preserve"> -79.239675</v>
      </c>
      <c r="G2079">
        <f>LOOKUP($A2079,'DATA SHEET'!$A$2:$A$253,'DATA SHEET'!$J$2:$J$253)</f>
        <v>18</v>
      </c>
      <c r="H2079" t="str">
        <f>LOOKUP($A2079,'DATA SHEET'!$A$2:$A$253,'DATA SHEET'!$K$2:$K$253)</f>
        <v>Sunny</v>
      </c>
      <c r="I2079" t="str">
        <f>LOOKUP($A2079,'DATA SHEET'!$A$2:$A$253,'DATA SHEET'!$T$2:$T$253)</f>
        <v>LARGE</v>
      </c>
      <c r="J2079" t="str">
        <f>LOOKUP($A2079,'DATA SHEET'!$A$2:$A$253,'DATA SHEET'!$R$2:$R$253)</f>
        <v>YES</v>
      </c>
      <c r="K2079" t="str">
        <f>LOOKUP($A2079,'DATA SHEET'!$A$2:$A$253,'DATA SHEET'!$O$2:$O$253)</f>
        <v>Commercial</v>
      </c>
      <c r="L2079" t="s">
        <v>22</v>
      </c>
      <c r="M2079">
        <v>0</v>
      </c>
      <c r="N2079" t="s">
        <v>19</v>
      </c>
      <c r="O2079">
        <v>1.006</v>
      </c>
    </row>
    <row r="2080" spans="1:15" x14ac:dyDescent="0.25">
      <c r="A2080" s="1" t="s">
        <v>98</v>
      </c>
      <c r="B2080" t="s">
        <v>99</v>
      </c>
      <c r="C2080" t="str">
        <f>LOOKUP(A2080,'DATA SHEET'!$A$2:$A$253,'DATA SHEET'!$E$2:$E$253)</f>
        <v>20227888</v>
      </c>
      <c r="D2080">
        <f>LOOKUP(A2080,'DATA SHEET'!$A$2:$A$253,'DATA SHEET'!$G$2:$G$253)</f>
        <v>8.6333333333333329</v>
      </c>
      <c r="E2080" t="str">
        <f>LOOKUP($A2080,'DATA SHEET'!$A$2:$A$253,'DATA SHEET'!$H$2:$H$253)</f>
        <v>43.177786</v>
      </c>
      <c r="F2080" t="str">
        <f>LOOKUP($A2080,'DATA SHEET'!$A$2:$A$253,'DATA SHEET'!$I$2:$I$253)</f>
        <v xml:space="preserve"> -79.239675</v>
      </c>
      <c r="G2080">
        <f>LOOKUP($A2080,'DATA SHEET'!$A$2:$A$253,'DATA SHEET'!$J$2:$J$253)</f>
        <v>18</v>
      </c>
      <c r="H2080" t="str">
        <f>LOOKUP($A2080,'DATA SHEET'!$A$2:$A$253,'DATA SHEET'!$K$2:$K$253)</f>
        <v>Sunny</v>
      </c>
      <c r="I2080" t="str">
        <f>LOOKUP($A2080,'DATA SHEET'!$A$2:$A$253,'DATA SHEET'!$T$2:$T$253)</f>
        <v>LARGE</v>
      </c>
      <c r="J2080" t="str">
        <f>LOOKUP($A2080,'DATA SHEET'!$A$2:$A$253,'DATA SHEET'!$R$2:$R$253)</f>
        <v>YES</v>
      </c>
      <c r="K2080" t="str">
        <f>LOOKUP($A2080,'DATA SHEET'!$A$2:$A$253,'DATA SHEET'!$O$2:$O$253)</f>
        <v>Commercial</v>
      </c>
      <c r="L2080" t="s">
        <v>22</v>
      </c>
      <c r="M2080">
        <v>0</v>
      </c>
      <c r="N2080" t="s">
        <v>19</v>
      </c>
      <c r="O2080">
        <v>1.256</v>
      </c>
    </row>
    <row r="2081" spans="1:15" x14ac:dyDescent="0.25">
      <c r="A2081" s="1" t="s">
        <v>98</v>
      </c>
      <c r="B2081" t="s">
        <v>99</v>
      </c>
      <c r="C2081" t="str">
        <f>LOOKUP(A2081,'DATA SHEET'!$A$2:$A$253,'DATA SHEET'!$E$2:$E$253)</f>
        <v>20227888</v>
      </c>
      <c r="D2081">
        <f>LOOKUP(A2081,'DATA SHEET'!$A$2:$A$253,'DATA SHEET'!$G$2:$G$253)</f>
        <v>8.6333333333333329</v>
      </c>
      <c r="E2081" t="str">
        <f>LOOKUP($A2081,'DATA SHEET'!$A$2:$A$253,'DATA SHEET'!$H$2:$H$253)</f>
        <v>43.177786</v>
      </c>
      <c r="F2081" t="str">
        <f>LOOKUP($A2081,'DATA SHEET'!$A$2:$A$253,'DATA SHEET'!$I$2:$I$253)</f>
        <v xml:space="preserve"> -79.239675</v>
      </c>
      <c r="G2081">
        <f>LOOKUP($A2081,'DATA SHEET'!$A$2:$A$253,'DATA SHEET'!$J$2:$J$253)</f>
        <v>18</v>
      </c>
      <c r="H2081" t="str">
        <f>LOOKUP($A2081,'DATA SHEET'!$A$2:$A$253,'DATA SHEET'!$K$2:$K$253)</f>
        <v>Sunny</v>
      </c>
      <c r="I2081" t="str">
        <f>LOOKUP($A2081,'DATA SHEET'!$A$2:$A$253,'DATA SHEET'!$T$2:$T$253)</f>
        <v>LARGE</v>
      </c>
      <c r="J2081" t="str">
        <f>LOOKUP($A2081,'DATA SHEET'!$A$2:$A$253,'DATA SHEET'!$R$2:$R$253)</f>
        <v>YES</v>
      </c>
      <c r="K2081" t="str">
        <f>LOOKUP($A2081,'DATA SHEET'!$A$2:$A$253,'DATA SHEET'!$O$2:$O$253)</f>
        <v>Commercial</v>
      </c>
      <c r="L2081" t="s">
        <v>22</v>
      </c>
      <c r="M2081">
        <v>0</v>
      </c>
      <c r="N2081" t="s">
        <v>19</v>
      </c>
      <c r="O2081">
        <v>0.997</v>
      </c>
    </row>
    <row r="2082" spans="1:15" x14ac:dyDescent="0.25">
      <c r="A2082" s="1" t="s">
        <v>98</v>
      </c>
      <c r="B2082" t="s">
        <v>99</v>
      </c>
      <c r="C2082" t="str">
        <f>LOOKUP(A2082,'DATA SHEET'!$A$2:$A$253,'DATA SHEET'!$E$2:$E$253)</f>
        <v>20227888</v>
      </c>
      <c r="D2082">
        <f>LOOKUP(A2082,'DATA SHEET'!$A$2:$A$253,'DATA SHEET'!$G$2:$G$253)</f>
        <v>8.6333333333333329</v>
      </c>
      <c r="E2082" t="str">
        <f>LOOKUP($A2082,'DATA SHEET'!$A$2:$A$253,'DATA SHEET'!$H$2:$H$253)</f>
        <v>43.177786</v>
      </c>
      <c r="F2082" t="str">
        <f>LOOKUP($A2082,'DATA SHEET'!$A$2:$A$253,'DATA SHEET'!$I$2:$I$253)</f>
        <v xml:space="preserve"> -79.239675</v>
      </c>
      <c r="G2082">
        <f>LOOKUP($A2082,'DATA SHEET'!$A$2:$A$253,'DATA SHEET'!$J$2:$J$253)</f>
        <v>18</v>
      </c>
      <c r="H2082" t="str">
        <f>LOOKUP($A2082,'DATA SHEET'!$A$2:$A$253,'DATA SHEET'!$K$2:$K$253)</f>
        <v>Sunny</v>
      </c>
      <c r="I2082" t="str">
        <f>LOOKUP($A2082,'DATA SHEET'!$A$2:$A$253,'DATA SHEET'!$T$2:$T$253)</f>
        <v>LARGE</v>
      </c>
      <c r="J2082" t="str">
        <f>LOOKUP($A2082,'DATA SHEET'!$A$2:$A$253,'DATA SHEET'!$R$2:$R$253)</f>
        <v>YES</v>
      </c>
      <c r="K2082" t="str">
        <f>LOOKUP($A2082,'DATA SHEET'!$A$2:$A$253,'DATA SHEET'!$O$2:$O$253)</f>
        <v>Commercial</v>
      </c>
      <c r="L2082" t="s">
        <v>22</v>
      </c>
      <c r="M2082">
        <v>0</v>
      </c>
      <c r="N2082" t="s">
        <v>19</v>
      </c>
      <c r="O2082">
        <v>0.25700000000000001</v>
      </c>
    </row>
    <row r="2083" spans="1:15" x14ac:dyDescent="0.25">
      <c r="A2083" s="1" t="s">
        <v>98</v>
      </c>
      <c r="B2083" t="s">
        <v>101</v>
      </c>
      <c r="C2083" t="str">
        <f>LOOKUP(A2083,'DATA SHEET'!$A$2:$A$253,'DATA SHEET'!$E$2:$E$253)</f>
        <v>20227888</v>
      </c>
      <c r="D2083">
        <f>LOOKUP(A2083,'DATA SHEET'!$A$2:$A$253,'DATA SHEET'!$G$2:$G$253)</f>
        <v>8.6333333333333329</v>
      </c>
      <c r="E2083" t="str">
        <f>LOOKUP($A2083,'DATA SHEET'!$A$2:$A$253,'DATA SHEET'!$H$2:$H$253)</f>
        <v>43.177786</v>
      </c>
      <c r="F2083" t="str">
        <f>LOOKUP($A2083,'DATA SHEET'!$A$2:$A$253,'DATA SHEET'!$I$2:$I$253)</f>
        <v xml:space="preserve"> -79.239675</v>
      </c>
      <c r="G2083">
        <f>LOOKUP($A2083,'DATA SHEET'!$A$2:$A$253,'DATA SHEET'!$J$2:$J$253)</f>
        <v>18</v>
      </c>
      <c r="H2083" t="str">
        <f>LOOKUP($A2083,'DATA SHEET'!$A$2:$A$253,'DATA SHEET'!$K$2:$K$253)</f>
        <v>Sunny</v>
      </c>
      <c r="I2083" t="str">
        <f>LOOKUP($A2083,'DATA SHEET'!$A$2:$A$253,'DATA SHEET'!$T$2:$T$253)</f>
        <v>LARGE</v>
      </c>
      <c r="J2083" t="str">
        <f>LOOKUP($A2083,'DATA SHEET'!$A$2:$A$253,'DATA SHEET'!$R$2:$R$253)</f>
        <v>YES</v>
      </c>
      <c r="K2083" t="str">
        <f>LOOKUP($A2083,'DATA SHEET'!$A$2:$A$253,'DATA SHEET'!$O$2:$O$253)</f>
        <v>Commercial</v>
      </c>
      <c r="L2083" t="s">
        <v>15</v>
      </c>
      <c r="M2083">
        <v>0</v>
      </c>
      <c r="N2083" t="s">
        <v>16</v>
      </c>
      <c r="O2083">
        <v>3.004</v>
      </c>
    </row>
    <row r="2084" spans="1:15" x14ac:dyDescent="0.25">
      <c r="A2084" s="1" t="s">
        <v>98</v>
      </c>
      <c r="B2084" t="s">
        <v>101</v>
      </c>
      <c r="C2084" t="str">
        <f>LOOKUP(A2084,'DATA SHEET'!$A$2:$A$253,'DATA SHEET'!$E$2:$E$253)</f>
        <v>20227888</v>
      </c>
      <c r="D2084">
        <f>LOOKUP(A2084,'DATA SHEET'!$A$2:$A$253,'DATA SHEET'!$G$2:$G$253)</f>
        <v>8.6333333333333329</v>
      </c>
      <c r="E2084" t="str">
        <f>LOOKUP($A2084,'DATA SHEET'!$A$2:$A$253,'DATA SHEET'!$H$2:$H$253)</f>
        <v>43.177786</v>
      </c>
      <c r="F2084" t="str">
        <f>LOOKUP($A2084,'DATA SHEET'!$A$2:$A$253,'DATA SHEET'!$I$2:$I$253)</f>
        <v xml:space="preserve"> -79.239675</v>
      </c>
      <c r="G2084">
        <f>LOOKUP($A2084,'DATA SHEET'!$A$2:$A$253,'DATA SHEET'!$J$2:$J$253)</f>
        <v>18</v>
      </c>
      <c r="H2084" t="str">
        <f>LOOKUP($A2084,'DATA SHEET'!$A$2:$A$253,'DATA SHEET'!$K$2:$K$253)</f>
        <v>Sunny</v>
      </c>
      <c r="I2084" t="str">
        <f>LOOKUP($A2084,'DATA SHEET'!$A$2:$A$253,'DATA SHEET'!$T$2:$T$253)</f>
        <v>LARGE</v>
      </c>
      <c r="J2084" t="str">
        <f>LOOKUP($A2084,'DATA SHEET'!$A$2:$A$253,'DATA SHEET'!$R$2:$R$253)</f>
        <v>YES</v>
      </c>
      <c r="K2084" t="str">
        <f>LOOKUP($A2084,'DATA SHEET'!$A$2:$A$253,'DATA SHEET'!$O$2:$O$253)</f>
        <v>Commercial</v>
      </c>
      <c r="L2084" t="s">
        <v>15</v>
      </c>
      <c r="M2084">
        <v>0</v>
      </c>
      <c r="N2084" t="s">
        <v>16</v>
      </c>
      <c r="O2084">
        <v>12.253</v>
      </c>
    </row>
    <row r="2085" spans="1:15" x14ac:dyDescent="0.25">
      <c r="A2085" s="1" t="s">
        <v>98</v>
      </c>
      <c r="B2085" t="s">
        <v>101</v>
      </c>
      <c r="C2085" t="str">
        <f>LOOKUP(A2085,'DATA SHEET'!$A$2:$A$253,'DATA SHEET'!$E$2:$E$253)</f>
        <v>20227888</v>
      </c>
      <c r="D2085">
        <f>LOOKUP(A2085,'DATA SHEET'!$A$2:$A$253,'DATA SHEET'!$G$2:$G$253)</f>
        <v>8.6333333333333329</v>
      </c>
      <c r="E2085" t="str">
        <f>LOOKUP($A2085,'DATA SHEET'!$A$2:$A$253,'DATA SHEET'!$H$2:$H$253)</f>
        <v>43.177786</v>
      </c>
      <c r="F2085" t="str">
        <f>LOOKUP($A2085,'DATA SHEET'!$A$2:$A$253,'DATA SHEET'!$I$2:$I$253)</f>
        <v xml:space="preserve"> -79.239675</v>
      </c>
      <c r="G2085">
        <f>LOOKUP($A2085,'DATA SHEET'!$A$2:$A$253,'DATA SHEET'!$J$2:$J$253)</f>
        <v>18</v>
      </c>
      <c r="H2085" t="str">
        <f>LOOKUP($A2085,'DATA SHEET'!$A$2:$A$253,'DATA SHEET'!$K$2:$K$253)</f>
        <v>Sunny</v>
      </c>
      <c r="I2085" t="str">
        <f>LOOKUP($A2085,'DATA SHEET'!$A$2:$A$253,'DATA SHEET'!$T$2:$T$253)</f>
        <v>LARGE</v>
      </c>
      <c r="J2085" t="str">
        <f>LOOKUP($A2085,'DATA SHEET'!$A$2:$A$253,'DATA SHEET'!$R$2:$R$253)</f>
        <v>YES</v>
      </c>
      <c r="K2085" t="str">
        <f>LOOKUP($A2085,'DATA SHEET'!$A$2:$A$253,'DATA SHEET'!$O$2:$O$253)</f>
        <v>Commercial</v>
      </c>
      <c r="L2085" t="s">
        <v>15</v>
      </c>
      <c r="M2085">
        <v>0</v>
      </c>
      <c r="N2085" t="s">
        <v>19</v>
      </c>
      <c r="O2085">
        <v>1.498</v>
      </c>
    </row>
    <row r="2086" spans="1:15" x14ac:dyDescent="0.25">
      <c r="A2086" s="1" t="s">
        <v>98</v>
      </c>
      <c r="B2086" t="s">
        <v>101</v>
      </c>
      <c r="C2086" t="str">
        <f>LOOKUP(A2086,'DATA SHEET'!$A$2:$A$253,'DATA SHEET'!$E$2:$E$253)</f>
        <v>20227888</v>
      </c>
      <c r="D2086">
        <f>LOOKUP(A2086,'DATA SHEET'!$A$2:$A$253,'DATA SHEET'!$G$2:$G$253)</f>
        <v>8.6333333333333329</v>
      </c>
      <c r="E2086" t="str">
        <f>LOOKUP($A2086,'DATA SHEET'!$A$2:$A$253,'DATA SHEET'!$H$2:$H$253)</f>
        <v>43.177786</v>
      </c>
      <c r="F2086" t="str">
        <f>LOOKUP($A2086,'DATA SHEET'!$A$2:$A$253,'DATA SHEET'!$I$2:$I$253)</f>
        <v xml:space="preserve"> -79.239675</v>
      </c>
      <c r="G2086">
        <f>LOOKUP($A2086,'DATA SHEET'!$A$2:$A$253,'DATA SHEET'!$J$2:$J$253)</f>
        <v>18</v>
      </c>
      <c r="H2086" t="str">
        <f>LOOKUP($A2086,'DATA SHEET'!$A$2:$A$253,'DATA SHEET'!$K$2:$K$253)</f>
        <v>Sunny</v>
      </c>
      <c r="I2086" t="str">
        <f>LOOKUP($A2086,'DATA SHEET'!$A$2:$A$253,'DATA SHEET'!$T$2:$T$253)</f>
        <v>LARGE</v>
      </c>
      <c r="J2086" t="str">
        <f>LOOKUP($A2086,'DATA SHEET'!$A$2:$A$253,'DATA SHEET'!$R$2:$R$253)</f>
        <v>YES</v>
      </c>
      <c r="K2086" t="str">
        <f>LOOKUP($A2086,'DATA SHEET'!$A$2:$A$253,'DATA SHEET'!$O$2:$O$253)</f>
        <v>Commercial</v>
      </c>
      <c r="L2086" t="s">
        <v>15</v>
      </c>
      <c r="M2086">
        <v>0</v>
      </c>
      <c r="N2086" t="s">
        <v>19</v>
      </c>
      <c r="O2086">
        <v>11.250999999999999</v>
      </c>
    </row>
    <row r="2087" spans="1:15" x14ac:dyDescent="0.25">
      <c r="A2087" s="1" t="s">
        <v>98</v>
      </c>
      <c r="B2087" t="s">
        <v>101</v>
      </c>
      <c r="C2087" t="str">
        <f>LOOKUP(A2087,'DATA SHEET'!$A$2:$A$253,'DATA SHEET'!$E$2:$E$253)</f>
        <v>20227888</v>
      </c>
      <c r="D2087">
        <f>LOOKUP(A2087,'DATA SHEET'!$A$2:$A$253,'DATA SHEET'!$G$2:$G$253)</f>
        <v>8.6333333333333329</v>
      </c>
      <c r="E2087" t="str">
        <f>LOOKUP($A2087,'DATA SHEET'!$A$2:$A$253,'DATA SHEET'!$H$2:$H$253)</f>
        <v>43.177786</v>
      </c>
      <c r="F2087" t="str">
        <f>LOOKUP($A2087,'DATA SHEET'!$A$2:$A$253,'DATA SHEET'!$I$2:$I$253)</f>
        <v xml:space="preserve"> -79.239675</v>
      </c>
      <c r="G2087">
        <f>LOOKUP($A2087,'DATA SHEET'!$A$2:$A$253,'DATA SHEET'!$J$2:$J$253)</f>
        <v>18</v>
      </c>
      <c r="H2087" t="str">
        <f>LOOKUP($A2087,'DATA SHEET'!$A$2:$A$253,'DATA SHEET'!$K$2:$K$253)</f>
        <v>Sunny</v>
      </c>
      <c r="I2087" t="str">
        <f>LOOKUP($A2087,'DATA SHEET'!$A$2:$A$253,'DATA SHEET'!$T$2:$T$253)</f>
        <v>LARGE</v>
      </c>
      <c r="J2087" t="str">
        <f>LOOKUP($A2087,'DATA SHEET'!$A$2:$A$253,'DATA SHEET'!$R$2:$R$253)</f>
        <v>YES</v>
      </c>
      <c r="K2087" t="str">
        <f>LOOKUP($A2087,'DATA SHEET'!$A$2:$A$253,'DATA SHEET'!$O$2:$O$253)</f>
        <v>Commercial</v>
      </c>
      <c r="L2087" t="s">
        <v>15</v>
      </c>
      <c r="M2087">
        <v>0</v>
      </c>
      <c r="N2087" t="s">
        <v>19</v>
      </c>
      <c r="O2087">
        <v>7.5</v>
      </c>
    </row>
    <row r="2088" spans="1:15" x14ac:dyDescent="0.25">
      <c r="A2088" s="1" t="s">
        <v>98</v>
      </c>
      <c r="B2088" t="s">
        <v>101</v>
      </c>
      <c r="C2088" t="str">
        <f>LOOKUP(A2088,'DATA SHEET'!$A$2:$A$253,'DATA SHEET'!$E$2:$E$253)</f>
        <v>20227888</v>
      </c>
      <c r="D2088">
        <f>LOOKUP(A2088,'DATA SHEET'!$A$2:$A$253,'DATA SHEET'!$G$2:$G$253)</f>
        <v>8.6333333333333329</v>
      </c>
      <c r="E2088" t="str">
        <f>LOOKUP($A2088,'DATA SHEET'!$A$2:$A$253,'DATA SHEET'!$H$2:$H$253)</f>
        <v>43.177786</v>
      </c>
      <c r="F2088" t="str">
        <f>LOOKUP($A2088,'DATA SHEET'!$A$2:$A$253,'DATA SHEET'!$I$2:$I$253)</f>
        <v xml:space="preserve"> -79.239675</v>
      </c>
      <c r="G2088">
        <f>LOOKUP($A2088,'DATA SHEET'!$A$2:$A$253,'DATA SHEET'!$J$2:$J$253)</f>
        <v>18</v>
      </c>
      <c r="H2088" t="str">
        <f>LOOKUP($A2088,'DATA SHEET'!$A$2:$A$253,'DATA SHEET'!$K$2:$K$253)</f>
        <v>Sunny</v>
      </c>
      <c r="I2088" t="str">
        <f>LOOKUP($A2088,'DATA SHEET'!$A$2:$A$253,'DATA SHEET'!$T$2:$T$253)</f>
        <v>LARGE</v>
      </c>
      <c r="J2088" t="str">
        <f>LOOKUP($A2088,'DATA SHEET'!$A$2:$A$253,'DATA SHEET'!$R$2:$R$253)</f>
        <v>YES</v>
      </c>
      <c r="K2088" t="str">
        <f>LOOKUP($A2088,'DATA SHEET'!$A$2:$A$253,'DATA SHEET'!$O$2:$O$253)</f>
        <v>Commercial</v>
      </c>
      <c r="L2088" t="s">
        <v>15</v>
      </c>
      <c r="M2088">
        <v>0</v>
      </c>
      <c r="N2088" t="s">
        <v>19</v>
      </c>
      <c r="O2088">
        <v>1.526</v>
      </c>
    </row>
    <row r="2089" spans="1:15" x14ac:dyDescent="0.25">
      <c r="A2089" s="1" t="s">
        <v>98</v>
      </c>
      <c r="B2089" t="s">
        <v>101</v>
      </c>
      <c r="C2089" t="str">
        <f>LOOKUP(A2089,'DATA SHEET'!$A$2:$A$253,'DATA SHEET'!$E$2:$E$253)</f>
        <v>20227888</v>
      </c>
      <c r="D2089">
        <f>LOOKUP(A2089,'DATA SHEET'!$A$2:$A$253,'DATA SHEET'!$G$2:$G$253)</f>
        <v>8.6333333333333329</v>
      </c>
      <c r="E2089" t="str">
        <f>LOOKUP($A2089,'DATA SHEET'!$A$2:$A$253,'DATA SHEET'!$H$2:$H$253)</f>
        <v>43.177786</v>
      </c>
      <c r="F2089" t="str">
        <f>LOOKUP($A2089,'DATA SHEET'!$A$2:$A$253,'DATA SHEET'!$I$2:$I$253)</f>
        <v xml:space="preserve"> -79.239675</v>
      </c>
      <c r="G2089">
        <f>LOOKUP($A2089,'DATA SHEET'!$A$2:$A$253,'DATA SHEET'!$J$2:$J$253)</f>
        <v>18</v>
      </c>
      <c r="H2089" t="str">
        <f>LOOKUP($A2089,'DATA SHEET'!$A$2:$A$253,'DATA SHEET'!$K$2:$K$253)</f>
        <v>Sunny</v>
      </c>
      <c r="I2089" t="str">
        <f>LOOKUP($A2089,'DATA SHEET'!$A$2:$A$253,'DATA SHEET'!$T$2:$T$253)</f>
        <v>LARGE</v>
      </c>
      <c r="J2089" t="str">
        <f>LOOKUP($A2089,'DATA SHEET'!$A$2:$A$253,'DATA SHEET'!$R$2:$R$253)</f>
        <v>YES</v>
      </c>
      <c r="K2089" t="str">
        <f>LOOKUP($A2089,'DATA SHEET'!$A$2:$A$253,'DATA SHEET'!$O$2:$O$253)</f>
        <v>Commercial</v>
      </c>
      <c r="L2089" t="s">
        <v>22</v>
      </c>
      <c r="M2089">
        <v>0</v>
      </c>
      <c r="N2089" t="s">
        <v>18</v>
      </c>
      <c r="O2089">
        <v>0.499</v>
      </c>
    </row>
    <row r="2090" spans="1:15" x14ac:dyDescent="0.25">
      <c r="A2090" s="1" t="s">
        <v>98</v>
      </c>
      <c r="B2090" t="s">
        <v>101</v>
      </c>
      <c r="C2090" t="str">
        <f>LOOKUP(A2090,'DATA SHEET'!$A$2:$A$253,'DATA SHEET'!$E$2:$E$253)</f>
        <v>20227888</v>
      </c>
      <c r="D2090">
        <f>LOOKUP(A2090,'DATA SHEET'!$A$2:$A$253,'DATA SHEET'!$G$2:$G$253)</f>
        <v>8.6333333333333329</v>
      </c>
      <c r="E2090" t="str">
        <f>LOOKUP($A2090,'DATA SHEET'!$A$2:$A$253,'DATA SHEET'!$H$2:$H$253)</f>
        <v>43.177786</v>
      </c>
      <c r="F2090" t="str">
        <f>LOOKUP($A2090,'DATA SHEET'!$A$2:$A$253,'DATA SHEET'!$I$2:$I$253)</f>
        <v xml:space="preserve"> -79.239675</v>
      </c>
      <c r="G2090">
        <f>LOOKUP($A2090,'DATA SHEET'!$A$2:$A$253,'DATA SHEET'!$J$2:$J$253)</f>
        <v>18</v>
      </c>
      <c r="H2090" t="str">
        <f>LOOKUP($A2090,'DATA SHEET'!$A$2:$A$253,'DATA SHEET'!$K$2:$K$253)</f>
        <v>Sunny</v>
      </c>
      <c r="I2090" t="str">
        <f>LOOKUP($A2090,'DATA SHEET'!$A$2:$A$253,'DATA SHEET'!$T$2:$T$253)</f>
        <v>LARGE</v>
      </c>
      <c r="J2090" t="str">
        <f>LOOKUP($A2090,'DATA SHEET'!$A$2:$A$253,'DATA SHEET'!$R$2:$R$253)</f>
        <v>YES</v>
      </c>
      <c r="K2090" t="str">
        <f>LOOKUP($A2090,'DATA SHEET'!$A$2:$A$253,'DATA SHEET'!$O$2:$O$253)</f>
        <v>Commercial</v>
      </c>
      <c r="L2090" t="s">
        <v>22</v>
      </c>
      <c r="M2090">
        <v>0</v>
      </c>
      <c r="N2090" t="s">
        <v>18</v>
      </c>
      <c r="O2090">
        <v>0.755</v>
      </c>
    </row>
    <row r="2091" spans="1:15" x14ac:dyDescent="0.25">
      <c r="A2091" s="1" t="s">
        <v>98</v>
      </c>
      <c r="B2091" t="s">
        <v>101</v>
      </c>
      <c r="C2091" t="str">
        <f>LOOKUP(A2091,'DATA SHEET'!$A$2:$A$253,'DATA SHEET'!$E$2:$E$253)</f>
        <v>20227888</v>
      </c>
      <c r="D2091">
        <f>LOOKUP(A2091,'DATA SHEET'!$A$2:$A$253,'DATA SHEET'!$G$2:$G$253)</f>
        <v>8.6333333333333329</v>
      </c>
      <c r="E2091" t="str">
        <f>LOOKUP($A2091,'DATA SHEET'!$A$2:$A$253,'DATA SHEET'!$H$2:$H$253)</f>
        <v>43.177786</v>
      </c>
      <c r="F2091" t="str">
        <f>LOOKUP($A2091,'DATA SHEET'!$A$2:$A$253,'DATA SHEET'!$I$2:$I$253)</f>
        <v xml:space="preserve"> -79.239675</v>
      </c>
      <c r="G2091">
        <f>LOOKUP($A2091,'DATA SHEET'!$A$2:$A$253,'DATA SHEET'!$J$2:$J$253)</f>
        <v>18</v>
      </c>
      <c r="H2091" t="str">
        <f>LOOKUP($A2091,'DATA SHEET'!$A$2:$A$253,'DATA SHEET'!$K$2:$K$253)</f>
        <v>Sunny</v>
      </c>
      <c r="I2091" t="str">
        <f>LOOKUP($A2091,'DATA SHEET'!$A$2:$A$253,'DATA SHEET'!$T$2:$T$253)</f>
        <v>LARGE</v>
      </c>
      <c r="J2091" t="str">
        <f>LOOKUP($A2091,'DATA SHEET'!$A$2:$A$253,'DATA SHEET'!$R$2:$R$253)</f>
        <v>YES</v>
      </c>
      <c r="K2091" t="str">
        <f>LOOKUP($A2091,'DATA SHEET'!$A$2:$A$253,'DATA SHEET'!$O$2:$O$253)</f>
        <v>Commercial</v>
      </c>
      <c r="L2091" t="s">
        <v>22</v>
      </c>
      <c r="M2091">
        <v>0</v>
      </c>
      <c r="N2091" t="s">
        <v>18</v>
      </c>
      <c r="O2091">
        <v>2.5030000000000001</v>
      </c>
    </row>
    <row r="2092" spans="1:15" x14ac:dyDescent="0.25">
      <c r="A2092" s="1" t="s">
        <v>98</v>
      </c>
      <c r="B2092" t="s">
        <v>101</v>
      </c>
      <c r="C2092" t="str">
        <f>LOOKUP(A2092,'DATA SHEET'!$A$2:$A$253,'DATA SHEET'!$E$2:$E$253)</f>
        <v>20227888</v>
      </c>
      <c r="D2092">
        <f>LOOKUP(A2092,'DATA SHEET'!$A$2:$A$253,'DATA SHEET'!$G$2:$G$253)</f>
        <v>8.6333333333333329</v>
      </c>
      <c r="E2092" t="str">
        <f>LOOKUP($A2092,'DATA SHEET'!$A$2:$A$253,'DATA SHEET'!$H$2:$H$253)</f>
        <v>43.177786</v>
      </c>
      <c r="F2092" t="str">
        <f>LOOKUP($A2092,'DATA SHEET'!$A$2:$A$253,'DATA SHEET'!$I$2:$I$253)</f>
        <v xml:space="preserve"> -79.239675</v>
      </c>
      <c r="G2092">
        <f>LOOKUP($A2092,'DATA SHEET'!$A$2:$A$253,'DATA SHEET'!$J$2:$J$253)</f>
        <v>18</v>
      </c>
      <c r="H2092" t="str">
        <f>LOOKUP($A2092,'DATA SHEET'!$A$2:$A$253,'DATA SHEET'!$K$2:$K$253)</f>
        <v>Sunny</v>
      </c>
      <c r="I2092" t="str">
        <f>LOOKUP($A2092,'DATA SHEET'!$A$2:$A$253,'DATA SHEET'!$T$2:$T$253)</f>
        <v>LARGE</v>
      </c>
      <c r="J2092" t="str">
        <f>LOOKUP($A2092,'DATA SHEET'!$A$2:$A$253,'DATA SHEET'!$R$2:$R$253)</f>
        <v>YES</v>
      </c>
      <c r="K2092" t="str">
        <f>LOOKUP($A2092,'DATA SHEET'!$A$2:$A$253,'DATA SHEET'!$O$2:$O$253)</f>
        <v>Commercial</v>
      </c>
      <c r="L2092" t="s">
        <v>22</v>
      </c>
      <c r="M2092">
        <v>0</v>
      </c>
      <c r="N2092" t="s">
        <v>18</v>
      </c>
      <c r="O2092">
        <v>1.4990000000000001</v>
      </c>
    </row>
    <row r="2093" spans="1:15" x14ac:dyDescent="0.25">
      <c r="A2093" s="1" t="s">
        <v>98</v>
      </c>
      <c r="B2093" t="s">
        <v>101</v>
      </c>
      <c r="C2093" t="str">
        <f>LOOKUP(A2093,'DATA SHEET'!$A$2:$A$253,'DATA SHEET'!$E$2:$E$253)</f>
        <v>20227888</v>
      </c>
      <c r="D2093">
        <f>LOOKUP(A2093,'DATA SHEET'!$A$2:$A$253,'DATA SHEET'!$G$2:$G$253)</f>
        <v>8.6333333333333329</v>
      </c>
      <c r="E2093" t="str">
        <f>LOOKUP($A2093,'DATA SHEET'!$A$2:$A$253,'DATA SHEET'!$H$2:$H$253)</f>
        <v>43.177786</v>
      </c>
      <c r="F2093" t="str">
        <f>LOOKUP($A2093,'DATA SHEET'!$A$2:$A$253,'DATA SHEET'!$I$2:$I$253)</f>
        <v xml:space="preserve"> -79.239675</v>
      </c>
      <c r="G2093">
        <f>LOOKUP($A2093,'DATA SHEET'!$A$2:$A$253,'DATA SHEET'!$J$2:$J$253)</f>
        <v>18</v>
      </c>
      <c r="H2093" t="str">
        <f>LOOKUP($A2093,'DATA SHEET'!$A$2:$A$253,'DATA SHEET'!$K$2:$K$253)</f>
        <v>Sunny</v>
      </c>
      <c r="I2093" t="str">
        <f>LOOKUP($A2093,'DATA SHEET'!$A$2:$A$253,'DATA SHEET'!$T$2:$T$253)</f>
        <v>LARGE</v>
      </c>
      <c r="J2093" t="str">
        <f>LOOKUP($A2093,'DATA SHEET'!$A$2:$A$253,'DATA SHEET'!$R$2:$R$253)</f>
        <v>YES</v>
      </c>
      <c r="K2093" t="str">
        <f>LOOKUP($A2093,'DATA SHEET'!$A$2:$A$253,'DATA SHEET'!$O$2:$O$253)</f>
        <v>Commercial</v>
      </c>
      <c r="L2093" t="s">
        <v>22</v>
      </c>
      <c r="M2093">
        <v>0</v>
      </c>
      <c r="N2093" t="s">
        <v>18</v>
      </c>
      <c r="O2093">
        <v>0.253</v>
      </c>
    </row>
    <row r="2094" spans="1:15" x14ac:dyDescent="0.25">
      <c r="A2094" s="1" t="s">
        <v>98</v>
      </c>
      <c r="B2094" t="s">
        <v>101</v>
      </c>
      <c r="C2094" t="str">
        <f>LOOKUP(A2094,'DATA SHEET'!$A$2:$A$253,'DATA SHEET'!$E$2:$E$253)</f>
        <v>20227888</v>
      </c>
      <c r="D2094">
        <f>LOOKUP(A2094,'DATA SHEET'!$A$2:$A$253,'DATA SHEET'!$G$2:$G$253)</f>
        <v>8.6333333333333329</v>
      </c>
      <c r="E2094" t="str">
        <f>LOOKUP($A2094,'DATA SHEET'!$A$2:$A$253,'DATA SHEET'!$H$2:$H$253)</f>
        <v>43.177786</v>
      </c>
      <c r="F2094" t="str">
        <f>LOOKUP($A2094,'DATA SHEET'!$A$2:$A$253,'DATA SHEET'!$I$2:$I$253)</f>
        <v xml:space="preserve"> -79.239675</v>
      </c>
      <c r="G2094">
        <f>LOOKUP($A2094,'DATA SHEET'!$A$2:$A$253,'DATA SHEET'!$J$2:$J$253)</f>
        <v>18</v>
      </c>
      <c r="H2094" t="str">
        <f>LOOKUP($A2094,'DATA SHEET'!$A$2:$A$253,'DATA SHEET'!$K$2:$K$253)</f>
        <v>Sunny</v>
      </c>
      <c r="I2094" t="str">
        <f>LOOKUP($A2094,'DATA SHEET'!$A$2:$A$253,'DATA SHEET'!$T$2:$T$253)</f>
        <v>LARGE</v>
      </c>
      <c r="J2094" t="str">
        <f>LOOKUP($A2094,'DATA SHEET'!$A$2:$A$253,'DATA SHEET'!$R$2:$R$253)</f>
        <v>YES</v>
      </c>
      <c r="K2094" t="str">
        <f>LOOKUP($A2094,'DATA SHEET'!$A$2:$A$253,'DATA SHEET'!$O$2:$O$253)</f>
        <v>Commercial</v>
      </c>
      <c r="L2094" t="s">
        <v>22</v>
      </c>
      <c r="M2094">
        <v>0</v>
      </c>
      <c r="N2094" t="s">
        <v>18</v>
      </c>
      <c r="O2094">
        <v>0.996</v>
      </c>
    </row>
    <row r="2095" spans="1:15" x14ac:dyDescent="0.25">
      <c r="A2095" s="1" t="s">
        <v>98</v>
      </c>
      <c r="B2095" t="s">
        <v>101</v>
      </c>
      <c r="C2095" t="str">
        <f>LOOKUP(A2095,'DATA SHEET'!$A$2:$A$253,'DATA SHEET'!$E$2:$E$253)</f>
        <v>20227888</v>
      </c>
      <c r="D2095">
        <f>LOOKUP(A2095,'DATA SHEET'!$A$2:$A$253,'DATA SHEET'!$G$2:$G$253)</f>
        <v>8.6333333333333329</v>
      </c>
      <c r="E2095" t="str">
        <f>LOOKUP($A2095,'DATA SHEET'!$A$2:$A$253,'DATA SHEET'!$H$2:$H$253)</f>
        <v>43.177786</v>
      </c>
      <c r="F2095" t="str">
        <f>LOOKUP($A2095,'DATA SHEET'!$A$2:$A$253,'DATA SHEET'!$I$2:$I$253)</f>
        <v xml:space="preserve"> -79.239675</v>
      </c>
      <c r="G2095">
        <f>LOOKUP($A2095,'DATA SHEET'!$A$2:$A$253,'DATA SHEET'!$J$2:$J$253)</f>
        <v>18</v>
      </c>
      <c r="H2095" t="str">
        <f>LOOKUP($A2095,'DATA SHEET'!$A$2:$A$253,'DATA SHEET'!$K$2:$K$253)</f>
        <v>Sunny</v>
      </c>
      <c r="I2095" t="str">
        <f>LOOKUP($A2095,'DATA SHEET'!$A$2:$A$253,'DATA SHEET'!$T$2:$T$253)</f>
        <v>LARGE</v>
      </c>
      <c r="J2095" t="str">
        <f>LOOKUP($A2095,'DATA SHEET'!$A$2:$A$253,'DATA SHEET'!$R$2:$R$253)</f>
        <v>YES</v>
      </c>
      <c r="K2095" t="str">
        <f>LOOKUP($A2095,'DATA SHEET'!$A$2:$A$253,'DATA SHEET'!$O$2:$O$253)</f>
        <v>Commercial</v>
      </c>
      <c r="L2095" t="s">
        <v>22</v>
      </c>
      <c r="M2095">
        <v>0</v>
      </c>
      <c r="N2095" t="s">
        <v>18</v>
      </c>
      <c r="O2095">
        <v>1.498</v>
      </c>
    </row>
    <row r="2096" spans="1:15" x14ac:dyDescent="0.25">
      <c r="A2096" s="1" t="s">
        <v>98</v>
      </c>
      <c r="B2096" t="s">
        <v>101</v>
      </c>
      <c r="C2096" t="str">
        <f>LOOKUP(A2096,'DATA SHEET'!$A$2:$A$253,'DATA SHEET'!$E$2:$E$253)</f>
        <v>20227888</v>
      </c>
      <c r="D2096">
        <f>LOOKUP(A2096,'DATA SHEET'!$A$2:$A$253,'DATA SHEET'!$G$2:$G$253)</f>
        <v>8.6333333333333329</v>
      </c>
      <c r="E2096" t="str">
        <f>LOOKUP($A2096,'DATA SHEET'!$A$2:$A$253,'DATA SHEET'!$H$2:$H$253)</f>
        <v>43.177786</v>
      </c>
      <c r="F2096" t="str">
        <f>LOOKUP($A2096,'DATA SHEET'!$A$2:$A$253,'DATA SHEET'!$I$2:$I$253)</f>
        <v xml:space="preserve"> -79.239675</v>
      </c>
      <c r="G2096">
        <f>LOOKUP($A2096,'DATA SHEET'!$A$2:$A$253,'DATA SHEET'!$J$2:$J$253)</f>
        <v>18</v>
      </c>
      <c r="H2096" t="str">
        <f>LOOKUP($A2096,'DATA SHEET'!$A$2:$A$253,'DATA SHEET'!$K$2:$K$253)</f>
        <v>Sunny</v>
      </c>
      <c r="I2096" t="str">
        <f>LOOKUP($A2096,'DATA SHEET'!$A$2:$A$253,'DATA SHEET'!$T$2:$T$253)</f>
        <v>LARGE</v>
      </c>
      <c r="J2096" t="str">
        <f>LOOKUP($A2096,'DATA SHEET'!$A$2:$A$253,'DATA SHEET'!$R$2:$R$253)</f>
        <v>YES</v>
      </c>
      <c r="K2096" t="str">
        <f>LOOKUP($A2096,'DATA SHEET'!$A$2:$A$253,'DATA SHEET'!$O$2:$O$253)</f>
        <v>Commercial</v>
      </c>
      <c r="L2096" t="s">
        <v>22</v>
      </c>
      <c r="M2096">
        <v>0</v>
      </c>
      <c r="N2096" t="s">
        <v>18</v>
      </c>
      <c r="O2096">
        <v>1.256</v>
      </c>
    </row>
    <row r="2097" spans="1:15" x14ac:dyDescent="0.25">
      <c r="A2097" s="1" t="s">
        <v>98</v>
      </c>
      <c r="B2097" t="s">
        <v>101</v>
      </c>
      <c r="C2097" t="str">
        <f>LOOKUP(A2097,'DATA SHEET'!$A$2:$A$253,'DATA SHEET'!$E$2:$E$253)</f>
        <v>20227888</v>
      </c>
      <c r="D2097">
        <f>LOOKUP(A2097,'DATA SHEET'!$A$2:$A$253,'DATA SHEET'!$G$2:$G$253)</f>
        <v>8.6333333333333329</v>
      </c>
      <c r="E2097" t="str">
        <f>LOOKUP($A2097,'DATA SHEET'!$A$2:$A$253,'DATA SHEET'!$H$2:$H$253)</f>
        <v>43.177786</v>
      </c>
      <c r="F2097" t="str">
        <f>LOOKUP($A2097,'DATA SHEET'!$A$2:$A$253,'DATA SHEET'!$I$2:$I$253)</f>
        <v xml:space="preserve"> -79.239675</v>
      </c>
      <c r="G2097">
        <f>LOOKUP($A2097,'DATA SHEET'!$A$2:$A$253,'DATA SHEET'!$J$2:$J$253)</f>
        <v>18</v>
      </c>
      <c r="H2097" t="str">
        <f>LOOKUP($A2097,'DATA SHEET'!$A$2:$A$253,'DATA SHEET'!$K$2:$K$253)</f>
        <v>Sunny</v>
      </c>
      <c r="I2097" t="str">
        <f>LOOKUP($A2097,'DATA SHEET'!$A$2:$A$253,'DATA SHEET'!$T$2:$T$253)</f>
        <v>LARGE</v>
      </c>
      <c r="J2097" t="str">
        <f>LOOKUP($A2097,'DATA SHEET'!$A$2:$A$253,'DATA SHEET'!$R$2:$R$253)</f>
        <v>YES</v>
      </c>
      <c r="K2097" t="str">
        <f>LOOKUP($A2097,'DATA SHEET'!$A$2:$A$253,'DATA SHEET'!$O$2:$O$253)</f>
        <v>Commercial</v>
      </c>
      <c r="L2097" t="s">
        <v>22</v>
      </c>
      <c r="M2097">
        <v>0</v>
      </c>
      <c r="N2097" t="s">
        <v>18</v>
      </c>
      <c r="O2097">
        <v>0.24099999999999999</v>
      </c>
    </row>
    <row r="2098" spans="1:15" x14ac:dyDescent="0.25">
      <c r="A2098" s="1" t="s">
        <v>98</v>
      </c>
      <c r="B2098" t="s">
        <v>101</v>
      </c>
      <c r="C2098" t="str">
        <f>LOOKUP(A2098,'DATA SHEET'!$A$2:$A$253,'DATA SHEET'!$E$2:$E$253)</f>
        <v>20227888</v>
      </c>
      <c r="D2098">
        <f>LOOKUP(A2098,'DATA SHEET'!$A$2:$A$253,'DATA SHEET'!$G$2:$G$253)</f>
        <v>8.6333333333333329</v>
      </c>
      <c r="E2098" t="str">
        <f>LOOKUP($A2098,'DATA SHEET'!$A$2:$A$253,'DATA SHEET'!$H$2:$H$253)</f>
        <v>43.177786</v>
      </c>
      <c r="F2098" t="str">
        <f>LOOKUP($A2098,'DATA SHEET'!$A$2:$A$253,'DATA SHEET'!$I$2:$I$253)</f>
        <v xml:space="preserve"> -79.239675</v>
      </c>
      <c r="G2098">
        <f>LOOKUP($A2098,'DATA SHEET'!$A$2:$A$253,'DATA SHEET'!$J$2:$J$253)</f>
        <v>18</v>
      </c>
      <c r="H2098" t="str">
        <f>LOOKUP($A2098,'DATA SHEET'!$A$2:$A$253,'DATA SHEET'!$K$2:$K$253)</f>
        <v>Sunny</v>
      </c>
      <c r="I2098" t="str">
        <f>LOOKUP($A2098,'DATA SHEET'!$A$2:$A$253,'DATA SHEET'!$T$2:$T$253)</f>
        <v>LARGE</v>
      </c>
      <c r="J2098" t="str">
        <f>LOOKUP($A2098,'DATA SHEET'!$A$2:$A$253,'DATA SHEET'!$R$2:$R$253)</f>
        <v>YES</v>
      </c>
      <c r="K2098" t="str">
        <f>LOOKUP($A2098,'DATA SHEET'!$A$2:$A$253,'DATA SHEET'!$O$2:$O$253)</f>
        <v>Commercial</v>
      </c>
      <c r="L2098" t="s">
        <v>22</v>
      </c>
      <c r="M2098">
        <v>0</v>
      </c>
      <c r="N2098" t="s">
        <v>18</v>
      </c>
      <c r="O2098">
        <v>3.266</v>
      </c>
    </row>
    <row r="2099" spans="1:15" x14ac:dyDescent="0.25">
      <c r="A2099" s="1" t="s">
        <v>98</v>
      </c>
      <c r="B2099" t="s">
        <v>101</v>
      </c>
      <c r="C2099" t="str">
        <f>LOOKUP(A2099,'DATA SHEET'!$A$2:$A$253,'DATA SHEET'!$E$2:$E$253)</f>
        <v>20227888</v>
      </c>
      <c r="D2099">
        <f>LOOKUP(A2099,'DATA SHEET'!$A$2:$A$253,'DATA SHEET'!$G$2:$G$253)</f>
        <v>8.6333333333333329</v>
      </c>
      <c r="E2099" t="str">
        <f>LOOKUP($A2099,'DATA SHEET'!$A$2:$A$253,'DATA SHEET'!$H$2:$H$253)</f>
        <v>43.177786</v>
      </c>
      <c r="F2099" t="str">
        <f>LOOKUP($A2099,'DATA SHEET'!$A$2:$A$253,'DATA SHEET'!$I$2:$I$253)</f>
        <v xml:space="preserve"> -79.239675</v>
      </c>
      <c r="G2099">
        <f>LOOKUP($A2099,'DATA SHEET'!$A$2:$A$253,'DATA SHEET'!$J$2:$J$253)</f>
        <v>18</v>
      </c>
      <c r="H2099" t="str">
        <f>LOOKUP($A2099,'DATA SHEET'!$A$2:$A$253,'DATA SHEET'!$K$2:$K$253)</f>
        <v>Sunny</v>
      </c>
      <c r="I2099" t="str">
        <f>LOOKUP($A2099,'DATA SHEET'!$A$2:$A$253,'DATA SHEET'!$T$2:$T$253)</f>
        <v>LARGE</v>
      </c>
      <c r="J2099" t="str">
        <f>LOOKUP($A2099,'DATA SHEET'!$A$2:$A$253,'DATA SHEET'!$R$2:$R$253)</f>
        <v>YES</v>
      </c>
      <c r="K2099" t="str">
        <f>LOOKUP($A2099,'DATA SHEET'!$A$2:$A$253,'DATA SHEET'!$O$2:$O$253)</f>
        <v>Commercial</v>
      </c>
      <c r="L2099" t="s">
        <v>22</v>
      </c>
      <c r="M2099">
        <v>0</v>
      </c>
      <c r="N2099" t="s">
        <v>18</v>
      </c>
      <c r="O2099">
        <v>1.244</v>
      </c>
    </row>
    <row r="2100" spans="1:15" x14ac:dyDescent="0.25">
      <c r="A2100" s="1" t="s">
        <v>98</v>
      </c>
      <c r="B2100" t="s">
        <v>101</v>
      </c>
      <c r="C2100" t="str">
        <f>LOOKUP(A2100,'DATA SHEET'!$A$2:$A$253,'DATA SHEET'!$E$2:$E$253)</f>
        <v>20227888</v>
      </c>
      <c r="D2100">
        <f>LOOKUP(A2100,'DATA SHEET'!$A$2:$A$253,'DATA SHEET'!$G$2:$G$253)</f>
        <v>8.6333333333333329</v>
      </c>
      <c r="E2100" t="str">
        <f>LOOKUP($A2100,'DATA SHEET'!$A$2:$A$253,'DATA SHEET'!$H$2:$H$253)</f>
        <v>43.177786</v>
      </c>
      <c r="F2100" t="str">
        <f>LOOKUP($A2100,'DATA SHEET'!$A$2:$A$253,'DATA SHEET'!$I$2:$I$253)</f>
        <v xml:space="preserve"> -79.239675</v>
      </c>
      <c r="G2100">
        <f>LOOKUP($A2100,'DATA SHEET'!$A$2:$A$253,'DATA SHEET'!$J$2:$J$253)</f>
        <v>18</v>
      </c>
      <c r="H2100" t="str">
        <f>LOOKUP($A2100,'DATA SHEET'!$A$2:$A$253,'DATA SHEET'!$K$2:$K$253)</f>
        <v>Sunny</v>
      </c>
      <c r="I2100" t="str">
        <f>LOOKUP($A2100,'DATA SHEET'!$A$2:$A$253,'DATA SHEET'!$T$2:$T$253)</f>
        <v>LARGE</v>
      </c>
      <c r="J2100" t="str">
        <f>LOOKUP($A2100,'DATA SHEET'!$A$2:$A$253,'DATA SHEET'!$R$2:$R$253)</f>
        <v>YES</v>
      </c>
      <c r="K2100" t="str">
        <f>LOOKUP($A2100,'DATA SHEET'!$A$2:$A$253,'DATA SHEET'!$O$2:$O$253)</f>
        <v>Commercial</v>
      </c>
      <c r="L2100" t="s">
        <v>22</v>
      </c>
      <c r="M2100">
        <v>0</v>
      </c>
      <c r="N2100" t="s">
        <v>16</v>
      </c>
      <c r="O2100">
        <v>1.5</v>
      </c>
    </row>
    <row r="2101" spans="1:15" x14ac:dyDescent="0.25">
      <c r="A2101" s="1" t="s">
        <v>98</v>
      </c>
      <c r="B2101" t="s">
        <v>101</v>
      </c>
      <c r="C2101" t="str">
        <f>LOOKUP(A2101,'DATA SHEET'!$A$2:$A$253,'DATA SHEET'!$E$2:$E$253)</f>
        <v>20227888</v>
      </c>
      <c r="D2101">
        <f>LOOKUP(A2101,'DATA SHEET'!$A$2:$A$253,'DATA SHEET'!$G$2:$G$253)</f>
        <v>8.6333333333333329</v>
      </c>
      <c r="E2101" t="str">
        <f>LOOKUP($A2101,'DATA SHEET'!$A$2:$A$253,'DATA SHEET'!$H$2:$H$253)</f>
        <v>43.177786</v>
      </c>
      <c r="F2101" t="str">
        <f>LOOKUP($A2101,'DATA SHEET'!$A$2:$A$253,'DATA SHEET'!$I$2:$I$253)</f>
        <v xml:space="preserve"> -79.239675</v>
      </c>
      <c r="G2101">
        <f>LOOKUP($A2101,'DATA SHEET'!$A$2:$A$253,'DATA SHEET'!$J$2:$J$253)</f>
        <v>18</v>
      </c>
      <c r="H2101" t="str">
        <f>LOOKUP($A2101,'DATA SHEET'!$A$2:$A$253,'DATA SHEET'!$K$2:$K$253)</f>
        <v>Sunny</v>
      </c>
      <c r="I2101" t="str">
        <f>LOOKUP($A2101,'DATA SHEET'!$A$2:$A$253,'DATA SHEET'!$T$2:$T$253)</f>
        <v>LARGE</v>
      </c>
      <c r="J2101" t="str">
        <f>LOOKUP($A2101,'DATA SHEET'!$A$2:$A$253,'DATA SHEET'!$R$2:$R$253)</f>
        <v>YES</v>
      </c>
      <c r="K2101" t="str">
        <f>LOOKUP($A2101,'DATA SHEET'!$A$2:$A$253,'DATA SHEET'!$O$2:$O$253)</f>
        <v>Commercial</v>
      </c>
      <c r="L2101" t="s">
        <v>22</v>
      </c>
      <c r="M2101">
        <v>0</v>
      </c>
      <c r="N2101" t="s">
        <v>16</v>
      </c>
      <c r="O2101">
        <v>8.7360000000000007</v>
      </c>
    </row>
    <row r="2102" spans="1:15" x14ac:dyDescent="0.25">
      <c r="A2102" s="1" t="s">
        <v>98</v>
      </c>
      <c r="B2102" t="s">
        <v>101</v>
      </c>
      <c r="C2102" t="str">
        <f>LOOKUP(A2102,'DATA SHEET'!$A$2:$A$253,'DATA SHEET'!$E$2:$E$253)</f>
        <v>20227888</v>
      </c>
      <c r="D2102">
        <f>LOOKUP(A2102,'DATA SHEET'!$A$2:$A$253,'DATA SHEET'!$G$2:$G$253)</f>
        <v>8.6333333333333329</v>
      </c>
      <c r="E2102" t="str">
        <f>LOOKUP($A2102,'DATA SHEET'!$A$2:$A$253,'DATA SHEET'!$H$2:$H$253)</f>
        <v>43.177786</v>
      </c>
      <c r="F2102" t="str">
        <f>LOOKUP($A2102,'DATA SHEET'!$A$2:$A$253,'DATA SHEET'!$I$2:$I$253)</f>
        <v xml:space="preserve"> -79.239675</v>
      </c>
      <c r="G2102">
        <f>LOOKUP($A2102,'DATA SHEET'!$A$2:$A$253,'DATA SHEET'!$J$2:$J$253)</f>
        <v>18</v>
      </c>
      <c r="H2102" t="str">
        <f>LOOKUP($A2102,'DATA SHEET'!$A$2:$A$253,'DATA SHEET'!$K$2:$K$253)</f>
        <v>Sunny</v>
      </c>
      <c r="I2102" t="str">
        <f>LOOKUP($A2102,'DATA SHEET'!$A$2:$A$253,'DATA SHEET'!$T$2:$T$253)</f>
        <v>LARGE</v>
      </c>
      <c r="J2102" t="str">
        <f>LOOKUP($A2102,'DATA SHEET'!$A$2:$A$253,'DATA SHEET'!$R$2:$R$253)</f>
        <v>YES</v>
      </c>
      <c r="K2102" t="str">
        <f>LOOKUP($A2102,'DATA SHEET'!$A$2:$A$253,'DATA SHEET'!$O$2:$O$253)</f>
        <v>Commercial</v>
      </c>
      <c r="L2102" t="s">
        <v>22</v>
      </c>
      <c r="M2102">
        <v>0</v>
      </c>
      <c r="N2102" t="s">
        <v>16</v>
      </c>
      <c r="O2102">
        <v>6.7409999999999997</v>
      </c>
    </row>
    <row r="2103" spans="1:15" x14ac:dyDescent="0.25">
      <c r="A2103" s="1" t="s">
        <v>98</v>
      </c>
      <c r="B2103" t="s">
        <v>101</v>
      </c>
      <c r="C2103" t="str">
        <f>LOOKUP(A2103,'DATA SHEET'!$A$2:$A$253,'DATA SHEET'!$E$2:$E$253)</f>
        <v>20227888</v>
      </c>
      <c r="D2103">
        <f>LOOKUP(A2103,'DATA SHEET'!$A$2:$A$253,'DATA SHEET'!$G$2:$G$253)</f>
        <v>8.6333333333333329</v>
      </c>
      <c r="E2103" t="str">
        <f>LOOKUP($A2103,'DATA SHEET'!$A$2:$A$253,'DATA SHEET'!$H$2:$H$253)</f>
        <v>43.177786</v>
      </c>
      <c r="F2103" t="str">
        <f>LOOKUP($A2103,'DATA SHEET'!$A$2:$A$253,'DATA SHEET'!$I$2:$I$253)</f>
        <v xml:space="preserve"> -79.239675</v>
      </c>
      <c r="G2103">
        <f>LOOKUP($A2103,'DATA SHEET'!$A$2:$A$253,'DATA SHEET'!$J$2:$J$253)</f>
        <v>18</v>
      </c>
      <c r="H2103" t="str">
        <f>LOOKUP($A2103,'DATA SHEET'!$A$2:$A$253,'DATA SHEET'!$K$2:$K$253)</f>
        <v>Sunny</v>
      </c>
      <c r="I2103" t="str">
        <f>LOOKUP($A2103,'DATA SHEET'!$A$2:$A$253,'DATA SHEET'!$T$2:$T$253)</f>
        <v>LARGE</v>
      </c>
      <c r="J2103" t="str">
        <f>LOOKUP($A2103,'DATA SHEET'!$A$2:$A$253,'DATA SHEET'!$R$2:$R$253)</f>
        <v>YES</v>
      </c>
      <c r="K2103" t="str">
        <f>LOOKUP($A2103,'DATA SHEET'!$A$2:$A$253,'DATA SHEET'!$O$2:$O$253)</f>
        <v>Commercial</v>
      </c>
      <c r="L2103" t="s">
        <v>22</v>
      </c>
      <c r="M2103">
        <v>0</v>
      </c>
      <c r="N2103" t="s">
        <v>16</v>
      </c>
      <c r="O2103">
        <v>3.0009999999999999</v>
      </c>
    </row>
    <row r="2104" spans="1:15" x14ac:dyDescent="0.25">
      <c r="A2104" s="1" t="s">
        <v>98</v>
      </c>
      <c r="B2104" t="s">
        <v>101</v>
      </c>
      <c r="C2104" t="str">
        <f>LOOKUP(A2104,'DATA SHEET'!$A$2:$A$253,'DATA SHEET'!$E$2:$E$253)</f>
        <v>20227888</v>
      </c>
      <c r="D2104">
        <f>LOOKUP(A2104,'DATA SHEET'!$A$2:$A$253,'DATA SHEET'!$G$2:$G$253)</f>
        <v>8.6333333333333329</v>
      </c>
      <c r="E2104" t="str">
        <f>LOOKUP($A2104,'DATA SHEET'!$A$2:$A$253,'DATA SHEET'!$H$2:$H$253)</f>
        <v>43.177786</v>
      </c>
      <c r="F2104" t="str">
        <f>LOOKUP($A2104,'DATA SHEET'!$A$2:$A$253,'DATA SHEET'!$I$2:$I$253)</f>
        <v xml:space="preserve"> -79.239675</v>
      </c>
      <c r="G2104">
        <f>LOOKUP($A2104,'DATA SHEET'!$A$2:$A$253,'DATA SHEET'!$J$2:$J$253)</f>
        <v>18</v>
      </c>
      <c r="H2104" t="str">
        <f>LOOKUP($A2104,'DATA SHEET'!$A$2:$A$253,'DATA SHEET'!$K$2:$K$253)</f>
        <v>Sunny</v>
      </c>
      <c r="I2104" t="str">
        <f>LOOKUP($A2104,'DATA SHEET'!$A$2:$A$253,'DATA SHEET'!$T$2:$T$253)</f>
        <v>LARGE</v>
      </c>
      <c r="J2104" t="str">
        <f>LOOKUP($A2104,'DATA SHEET'!$A$2:$A$253,'DATA SHEET'!$R$2:$R$253)</f>
        <v>YES</v>
      </c>
      <c r="K2104" t="str">
        <f>LOOKUP($A2104,'DATA SHEET'!$A$2:$A$253,'DATA SHEET'!$O$2:$O$253)</f>
        <v>Commercial</v>
      </c>
      <c r="L2104" t="s">
        <v>22</v>
      </c>
      <c r="M2104">
        <v>0</v>
      </c>
      <c r="N2104" t="s">
        <v>16</v>
      </c>
      <c r="O2104">
        <v>1.5009999999999999</v>
      </c>
    </row>
    <row r="2105" spans="1:15" x14ac:dyDescent="0.25">
      <c r="A2105" s="1" t="s">
        <v>98</v>
      </c>
      <c r="B2105" t="s">
        <v>101</v>
      </c>
      <c r="C2105" t="str">
        <f>LOOKUP(A2105,'DATA SHEET'!$A$2:$A$253,'DATA SHEET'!$E$2:$E$253)</f>
        <v>20227888</v>
      </c>
      <c r="D2105">
        <f>LOOKUP(A2105,'DATA SHEET'!$A$2:$A$253,'DATA SHEET'!$G$2:$G$253)</f>
        <v>8.6333333333333329</v>
      </c>
      <c r="E2105" t="str">
        <f>LOOKUP($A2105,'DATA SHEET'!$A$2:$A$253,'DATA SHEET'!$H$2:$H$253)</f>
        <v>43.177786</v>
      </c>
      <c r="F2105" t="str">
        <f>LOOKUP($A2105,'DATA SHEET'!$A$2:$A$253,'DATA SHEET'!$I$2:$I$253)</f>
        <v xml:space="preserve"> -79.239675</v>
      </c>
      <c r="G2105">
        <f>LOOKUP($A2105,'DATA SHEET'!$A$2:$A$253,'DATA SHEET'!$J$2:$J$253)</f>
        <v>18</v>
      </c>
      <c r="H2105" t="str">
        <f>LOOKUP($A2105,'DATA SHEET'!$A$2:$A$253,'DATA SHEET'!$K$2:$K$253)</f>
        <v>Sunny</v>
      </c>
      <c r="I2105" t="str">
        <f>LOOKUP($A2105,'DATA SHEET'!$A$2:$A$253,'DATA SHEET'!$T$2:$T$253)</f>
        <v>LARGE</v>
      </c>
      <c r="J2105" t="str">
        <f>LOOKUP($A2105,'DATA SHEET'!$A$2:$A$253,'DATA SHEET'!$R$2:$R$253)</f>
        <v>YES</v>
      </c>
      <c r="K2105" t="str">
        <f>LOOKUP($A2105,'DATA SHEET'!$A$2:$A$253,'DATA SHEET'!$O$2:$O$253)</f>
        <v>Commercial</v>
      </c>
      <c r="L2105" t="s">
        <v>22</v>
      </c>
      <c r="M2105">
        <v>0</v>
      </c>
      <c r="N2105" t="s">
        <v>16</v>
      </c>
      <c r="O2105">
        <v>6</v>
      </c>
    </row>
    <row r="2106" spans="1:15" x14ac:dyDescent="0.25">
      <c r="A2106" s="1" t="s">
        <v>98</v>
      </c>
      <c r="B2106" t="s">
        <v>101</v>
      </c>
      <c r="C2106" t="str">
        <f>LOOKUP(A2106,'DATA SHEET'!$A$2:$A$253,'DATA SHEET'!$E$2:$E$253)</f>
        <v>20227888</v>
      </c>
      <c r="D2106">
        <f>LOOKUP(A2106,'DATA SHEET'!$A$2:$A$253,'DATA SHEET'!$G$2:$G$253)</f>
        <v>8.6333333333333329</v>
      </c>
      <c r="E2106" t="str">
        <f>LOOKUP($A2106,'DATA SHEET'!$A$2:$A$253,'DATA SHEET'!$H$2:$H$253)</f>
        <v>43.177786</v>
      </c>
      <c r="F2106" t="str">
        <f>LOOKUP($A2106,'DATA SHEET'!$A$2:$A$253,'DATA SHEET'!$I$2:$I$253)</f>
        <v xml:space="preserve"> -79.239675</v>
      </c>
      <c r="G2106">
        <f>LOOKUP($A2106,'DATA SHEET'!$A$2:$A$253,'DATA SHEET'!$J$2:$J$253)</f>
        <v>18</v>
      </c>
      <c r="H2106" t="str">
        <f>LOOKUP($A2106,'DATA SHEET'!$A$2:$A$253,'DATA SHEET'!$K$2:$K$253)</f>
        <v>Sunny</v>
      </c>
      <c r="I2106" t="str">
        <f>LOOKUP($A2106,'DATA SHEET'!$A$2:$A$253,'DATA SHEET'!$T$2:$T$253)</f>
        <v>LARGE</v>
      </c>
      <c r="J2106" t="str">
        <f>LOOKUP($A2106,'DATA SHEET'!$A$2:$A$253,'DATA SHEET'!$R$2:$R$253)</f>
        <v>YES</v>
      </c>
      <c r="K2106" t="str">
        <f>LOOKUP($A2106,'DATA SHEET'!$A$2:$A$253,'DATA SHEET'!$O$2:$O$253)</f>
        <v>Commercial</v>
      </c>
      <c r="L2106" t="s">
        <v>22</v>
      </c>
      <c r="M2106">
        <v>0</v>
      </c>
      <c r="N2106" t="s">
        <v>16</v>
      </c>
      <c r="O2106">
        <v>0.73799999999999999</v>
      </c>
    </row>
    <row r="2107" spans="1:15" x14ac:dyDescent="0.25">
      <c r="A2107" s="1" t="s">
        <v>98</v>
      </c>
      <c r="B2107" t="s">
        <v>101</v>
      </c>
      <c r="C2107" t="str">
        <f>LOOKUP(A2107,'DATA SHEET'!$A$2:$A$253,'DATA SHEET'!$E$2:$E$253)</f>
        <v>20227888</v>
      </c>
      <c r="D2107">
        <f>LOOKUP(A2107,'DATA SHEET'!$A$2:$A$253,'DATA SHEET'!$G$2:$G$253)</f>
        <v>8.6333333333333329</v>
      </c>
      <c r="E2107" t="str">
        <f>LOOKUP($A2107,'DATA SHEET'!$A$2:$A$253,'DATA SHEET'!$H$2:$H$253)</f>
        <v>43.177786</v>
      </c>
      <c r="F2107" t="str">
        <f>LOOKUP($A2107,'DATA SHEET'!$A$2:$A$253,'DATA SHEET'!$I$2:$I$253)</f>
        <v xml:space="preserve"> -79.239675</v>
      </c>
      <c r="G2107">
        <f>LOOKUP($A2107,'DATA SHEET'!$A$2:$A$253,'DATA SHEET'!$J$2:$J$253)</f>
        <v>18</v>
      </c>
      <c r="H2107" t="str">
        <f>LOOKUP($A2107,'DATA SHEET'!$A$2:$A$253,'DATA SHEET'!$K$2:$K$253)</f>
        <v>Sunny</v>
      </c>
      <c r="I2107" t="str">
        <f>LOOKUP($A2107,'DATA SHEET'!$A$2:$A$253,'DATA SHEET'!$T$2:$T$253)</f>
        <v>LARGE</v>
      </c>
      <c r="J2107" t="str">
        <f>LOOKUP($A2107,'DATA SHEET'!$A$2:$A$253,'DATA SHEET'!$R$2:$R$253)</f>
        <v>YES</v>
      </c>
      <c r="K2107" t="str">
        <f>LOOKUP($A2107,'DATA SHEET'!$A$2:$A$253,'DATA SHEET'!$O$2:$O$253)</f>
        <v>Commercial</v>
      </c>
      <c r="L2107" t="s">
        <v>22</v>
      </c>
      <c r="M2107">
        <v>0</v>
      </c>
      <c r="N2107" t="s">
        <v>16</v>
      </c>
      <c r="O2107">
        <v>1.498</v>
      </c>
    </row>
    <row r="2108" spans="1:15" x14ac:dyDescent="0.25">
      <c r="A2108" s="1" t="s">
        <v>98</v>
      </c>
      <c r="B2108" t="s">
        <v>101</v>
      </c>
      <c r="C2108" t="str">
        <f>LOOKUP(A2108,'DATA SHEET'!$A$2:$A$253,'DATA SHEET'!$E$2:$E$253)</f>
        <v>20227888</v>
      </c>
      <c r="D2108">
        <f>LOOKUP(A2108,'DATA SHEET'!$A$2:$A$253,'DATA SHEET'!$G$2:$G$253)</f>
        <v>8.6333333333333329</v>
      </c>
      <c r="E2108" t="str">
        <f>LOOKUP($A2108,'DATA SHEET'!$A$2:$A$253,'DATA SHEET'!$H$2:$H$253)</f>
        <v>43.177786</v>
      </c>
      <c r="F2108" t="str">
        <f>LOOKUP($A2108,'DATA SHEET'!$A$2:$A$253,'DATA SHEET'!$I$2:$I$253)</f>
        <v xml:space="preserve"> -79.239675</v>
      </c>
      <c r="G2108">
        <f>LOOKUP($A2108,'DATA SHEET'!$A$2:$A$253,'DATA SHEET'!$J$2:$J$253)</f>
        <v>18</v>
      </c>
      <c r="H2108" t="str">
        <f>LOOKUP($A2108,'DATA SHEET'!$A$2:$A$253,'DATA SHEET'!$K$2:$K$253)</f>
        <v>Sunny</v>
      </c>
      <c r="I2108" t="str">
        <f>LOOKUP($A2108,'DATA SHEET'!$A$2:$A$253,'DATA SHEET'!$T$2:$T$253)</f>
        <v>LARGE</v>
      </c>
      <c r="J2108" t="str">
        <f>LOOKUP($A2108,'DATA SHEET'!$A$2:$A$253,'DATA SHEET'!$R$2:$R$253)</f>
        <v>YES</v>
      </c>
      <c r="K2108" t="str">
        <f>LOOKUP($A2108,'DATA SHEET'!$A$2:$A$253,'DATA SHEET'!$O$2:$O$253)</f>
        <v>Commercial</v>
      </c>
      <c r="L2108" t="s">
        <v>22</v>
      </c>
      <c r="M2108">
        <v>0</v>
      </c>
      <c r="N2108" t="s">
        <v>16</v>
      </c>
      <c r="O2108">
        <v>3.26</v>
      </c>
    </row>
    <row r="2109" spans="1:15" x14ac:dyDescent="0.25">
      <c r="A2109" s="1" t="s">
        <v>98</v>
      </c>
      <c r="B2109" t="s">
        <v>101</v>
      </c>
      <c r="C2109" t="str">
        <f>LOOKUP(A2109,'DATA SHEET'!$A$2:$A$253,'DATA SHEET'!$E$2:$E$253)</f>
        <v>20227888</v>
      </c>
      <c r="D2109">
        <f>LOOKUP(A2109,'DATA SHEET'!$A$2:$A$253,'DATA SHEET'!$G$2:$G$253)</f>
        <v>8.6333333333333329</v>
      </c>
      <c r="E2109" t="str">
        <f>LOOKUP($A2109,'DATA SHEET'!$A$2:$A$253,'DATA SHEET'!$H$2:$H$253)</f>
        <v>43.177786</v>
      </c>
      <c r="F2109" t="str">
        <f>LOOKUP($A2109,'DATA SHEET'!$A$2:$A$253,'DATA SHEET'!$I$2:$I$253)</f>
        <v xml:space="preserve"> -79.239675</v>
      </c>
      <c r="G2109">
        <f>LOOKUP($A2109,'DATA SHEET'!$A$2:$A$253,'DATA SHEET'!$J$2:$J$253)</f>
        <v>18</v>
      </c>
      <c r="H2109" t="str">
        <f>LOOKUP($A2109,'DATA SHEET'!$A$2:$A$253,'DATA SHEET'!$K$2:$K$253)</f>
        <v>Sunny</v>
      </c>
      <c r="I2109" t="str">
        <f>LOOKUP($A2109,'DATA SHEET'!$A$2:$A$253,'DATA SHEET'!$T$2:$T$253)</f>
        <v>LARGE</v>
      </c>
      <c r="J2109" t="str">
        <f>LOOKUP($A2109,'DATA SHEET'!$A$2:$A$253,'DATA SHEET'!$R$2:$R$253)</f>
        <v>YES</v>
      </c>
      <c r="K2109" t="str">
        <f>LOOKUP($A2109,'DATA SHEET'!$A$2:$A$253,'DATA SHEET'!$O$2:$O$253)</f>
        <v>Commercial</v>
      </c>
      <c r="L2109" t="s">
        <v>22</v>
      </c>
      <c r="M2109">
        <v>0</v>
      </c>
      <c r="N2109" t="s">
        <v>16</v>
      </c>
      <c r="O2109">
        <v>0.746</v>
      </c>
    </row>
    <row r="2110" spans="1:15" x14ac:dyDescent="0.25">
      <c r="A2110" s="1" t="s">
        <v>98</v>
      </c>
      <c r="B2110" t="s">
        <v>101</v>
      </c>
      <c r="C2110" t="str">
        <f>LOOKUP(A2110,'DATA SHEET'!$A$2:$A$253,'DATA SHEET'!$E$2:$E$253)</f>
        <v>20227888</v>
      </c>
      <c r="D2110">
        <f>LOOKUP(A2110,'DATA SHEET'!$A$2:$A$253,'DATA SHEET'!$G$2:$G$253)</f>
        <v>8.6333333333333329</v>
      </c>
      <c r="E2110" t="str">
        <f>LOOKUP($A2110,'DATA SHEET'!$A$2:$A$253,'DATA SHEET'!$H$2:$H$253)</f>
        <v>43.177786</v>
      </c>
      <c r="F2110" t="str">
        <f>LOOKUP($A2110,'DATA SHEET'!$A$2:$A$253,'DATA SHEET'!$I$2:$I$253)</f>
        <v xml:space="preserve"> -79.239675</v>
      </c>
      <c r="G2110">
        <f>LOOKUP($A2110,'DATA SHEET'!$A$2:$A$253,'DATA SHEET'!$J$2:$J$253)</f>
        <v>18</v>
      </c>
      <c r="H2110" t="str">
        <f>LOOKUP($A2110,'DATA SHEET'!$A$2:$A$253,'DATA SHEET'!$K$2:$K$253)</f>
        <v>Sunny</v>
      </c>
      <c r="I2110" t="str">
        <f>LOOKUP($A2110,'DATA SHEET'!$A$2:$A$253,'DATA SHEET'!$T$2:$T$253)</f>
        <v>LARGE</v>
      </c>
      <c r="J2110" t="str">
        <f>LOOKUP($A2110,'DATA SHEET'!$A$2:$A$253,'DATA SHEET'!$R$2:$R$253)</f>
        <v>YES</v>
      </c>
      <c r="K2110" t="str">
        <f>LOOKUP($A2110,'DATA SHEET'!$A$2:$A$253,'DATA SHEET'!$O$2:$O$253)</f>
        <v>Commercial</v>
      </c>
      <c r="L2110" t="s">
        <v>22</v>
      </c>
      <c r="M2110">
        <v>0</v>
      </c>
      <c r="N2110" t="s">
        <v>16</v>
      </c>
      <c r="O2110">
        <v>0.74199999999999999</v>
      </c>
    </row>
    <row r="2111" spans="1:15" x14ac:dyDescent="0.25">
      <c r="A2111" s="1" t="s">
        <v>98</v>
      </c>
      <c r="B2111" t="s">
        <v>101</v>
      </c>
      <c r="C2111" t="str">
        <f>LOOKUP(A2111,'DATA SHEET'!$A$2:$A$253,'DATA SHEET'!$E$2:$E$253)</f>
        <v>20227888</v>
      </c>
      <c r="D2111">
        <f>LOOKUP(A2111,'DATA SHEET'!$A$2:$A$253,'DATA SHEET'!$G$2:$G$253)</f>
        <v>8.6333333333333329</v>
      </c>
      <c r="E2111" t="str">
        <f>LOOKUP($A2111,'DATA SHEET'!$A$2:$A$253,'DATA SHEET'!$H$2:$H$253)</f>
        <v>43.177786</v>
      </c>
      <c r="F2111" t="str">
        <f>LOOKUP($A2111,'DATA SHEET'!$A$2:$A$253,'DATA SHEET'!$I$2:$I$253)</f>
        <v xml:space="preserve"> -79.239675</v>
      </c>
      <c r="G2111">
        <f>LOOKUP($A2111,'DATA SHEET'!$A$2:$A$253,'DATA SHEET'!$J$2:$J$253)</f>
        <v>18</v>
      </c>
      <c r="H2111" t="str">
        <f>LOOKUP($A2111,'DATA SHEET'!$A$2:$A$253,'DATA SHEET'!$K$2:$K$253)</f>
        <v>Sunny</v>
      </c>
      <c r="I2111" t="str">
        <f>LOOKUP($A2111,'DATA SHEET'!$A$2:$A$253,'DATA SHEET'!$T$2:$T$253)</f>
        <v>LARGE</v>
      </c>
      <c r="J2111" t="str">
        <f>LOOKUP($A2111,'DATA SHEET'!$A$2:$A$253,'DATA SHEET'!$R$2:$R$253)</f>
        <v>YES</v>
      </c>
      <c r="K2111" t="str">
        <f>LOOKUP($A2111,'DATA SHEET'!$A$2:$A$253,'DATA SHEET'!$O$2:$O$253)</f>
        <v>Commercial</v>
      </c>
      <c r="L2111" t="s">
        <v>22</v>
      </c>
      <c r="M2111">
        <v>0</v>
      </c>
      <c r="N2111" t="s">
        <v>16</v>
      </c>
      <c r="O2111">
        <v>1.2589999999999999</v>
      </c>
    </row>
    <row r="2112" spans="1:15" x14ac:dyDescent="0.25">
      <c r="A2112" s="1" t="s">
        <v>98</v>
      </c>
      <c r="B2112" t="s">
        <v>101</v>
      </c>
      <c r="C2112" t="str">
        <f>LOOKUP(A2112,'DATA SHEET'!$A$2:$A$253,'DATA SHEET'!$E$2:$E$253)</f>
        <v>20227888</v>
      </c>
      <c r="D2112">
        <f>LOOKUP(A2112,'DATA SHEET'!$A$2:$A$253,'DATA SHEET'!$G$2:$G$253)</f>
        <v>8.6333333333333329</v>
      </c>
      <c r="E2112" t="str">
        <f>LOOKUP($A2112,'DATA SHEET'!$A$2:$A$253,'DATA SHEET'!$H$2:$H$253)</f>
        <v>43.177786</v>
      </c>
      <c r="F2112" t="str">
        <f>LOOKUP($A2112,'DATA SHEET'!$A$2:$A$253,'DATA SHEET'!$I$2:$I$253)</f>
        <v xml:space="preserve"> -79.239675</v>
      </c>
      <c r="G2112">
        <f>LOOKUP($A2112,'DATA SHEET'!$A$2:$A$253,'DATA SHEET'!$J$2:$J$253)</f>
        <v>18</v>
      </c>
      <c r="H2112" t="str">
        <f>LOOKUP($A2112,'DATA SHEET'!$A$2:$A$253,'DATA SHEET'!$K$2:$K$253)</f>
        <v>Sunny</v>
      </c>
      <c r="I2112" t="str">
        <f>LOOKUP($A2112,'DATA SHEET'!$A$2:$A$253,'DATA SHEET'!$T$2:$T$253)</f>
        <v>LARGE</v>
      </c>
      <c r="J2112" t="str">
        <f>LOOKUP($A2112,'DATA SHEET'!$A$2:$A$253,'DATA SHEET'!$R$2:$R$253)</f>
        <v>YES</v>
      </c>
      <c r="K2112" t="str">
        <f>LOOKUP($A2112,'DATA SHEET'!$A$2:$A$253,'DATA SHEET'!$O$2:$O$253)</f>
        <v>Commercial</v>
      </c>
      <c r="L2112" t="s">
        <v>22</v>
      </c>
      <c r="M2112">
        <v>0</v>
      </c>
      <c r="N2112" t="s">
        <v>16</v>
      </c>
      <c r="O2112">
        <v>1.2430000000000001</v>
      </c>
    </row>
    <row r="2113" spans="1:15" x14ac:dyDescent="0.25">
      <c r="A2113" s="1" t="s">
        <v>98</v>
      </c>
      <c r="B2113" t="s">
        <v>101</v>
      </c>
      <c r="C2113" t="str">
        <f>LOOKUP(A2113,'DATA SHEET'!$A$2:$A$253,'DATA SHEET'!$E$2:$E$253)</f>
        <v>20227888</v>
      </c>
      <c r="D2113">
        <f>LOOKUP(A2113,'DATA SHEET'!$A$2:$A$253,'DATA SHEET'!$G$2:$G$253)</f>
        <v>8.6333333333333329</v>
      </c>
      <c r="E2113" t="str">
        <f>LOOKUP($A2113,'DATA SHEET'!$A$2:$A$253,'DATA SHEET'!$H$2:$H$253)</f>
        <v>43.177786</v>
      </c>
      <c r="F2113" t="str">
        <f>LOOKUP($A2113,'DATA SHEET'!$A$2:$A$253,'DATA SHEET'!$I$2:$I$253)</f>
        <v xml:space="preserve"> -79.239675</v>
      </c>
      <c r="G2113">
        <f>LOOKUP($A2113,'DATA SHEET'!$A$2:$A$253,'DATA SHEET'!$J$2:$J$253)</f>
        <v>18</v>
      </c>
      <c r="H2113" t="str">
        <f>LOOKUP($A2113,'DATA SHEET'!$A$2:$A$253,'DATA SHEET'!$K$2:$K$253)</f>
        <v>Sunny</v>
      </c>
      <c r="I2113" t="str">
        <f>LOOKUP($A2113,'DATA SHEET'!$A$2:$A$253,'DATA SHEET'!$T$2:$T$253)</f>
        <v>LARGE</v>
      </c>
      <c r="J2113" t="str">
        <f>LOOKUP($A2113,'DATA SHEET'!$A$2:$A$253,'DATA SHEET'!$R$2:$R$253)</f>
        <v>YES</v>
      </c>
      <c r="K2113" t="str">
        <f>LOOKUP($A2113,'DATA SHEET'!$A$2:$A$253,'DATA SHEET'!$O$2:$O$253)</f>
        <v>Commercial</v>
      </c>
      <c r="L2113" t="s">
        <v>22</v>
      </c>
      <c r="M2113">
        <v>0</v>
      </c>
      <c r="N2113" t="s">
        <v>16</v>
      </c>
      <c r="O2113">
        <v>0.24399999999999999</v>
      </c>
    </row>
    <row r="2114" spans="1:15" x14ac:dyDescent="0.25">
      <c r="A2114" s="1" t="s">
        <v>98</v>
      </c>
      <c r="B2114" t="s">
        <v>101</v>
      </c>
      <c r="C2114" t="str">
        <f>LOOKUP(A2114,'DATA SHEET'!$A$2:$A$253,'DATA SHEET'!$E$2:$E$253)</f>
        <v>20227888</v>
      </c>
      <c r="D2114">
        <f>LOOKUP(A2114,'DATA SHEET'!$A$2:$A$253,'DATA SHEET'!$G$2:$G$253)</f>
        <v>8.6333333333333329</v>
      </c>
      <c r="E2114" t="str">
        <f>LOOKUP($A2114,'DATA SHEET'!$A$2:$A$253,'DATA SHEET'!$H$2:$H$253)</f>
        <v>43.177786</v>
      </c>
      <c r="F2114" t="str">
        <f>LOOKUP($A2114,'DATA SHEET'!$A$2:$A$253,'DATA SHEET'!$I$2:$I$253)</f>
        <v xml:space="preserve"> -79.239675</v>
      </c>
      <c r="G2114">
        <f>LOOKUP($A2114,'DATA SHEET'!$A$2:$A$253,'DATA SHEET'!$J$2:$J$253)</f>
        <v>18</v>
      </c>
      <c r="H2114" t="str">
        <f>LOOKUP($A2114,'DATA SHEET'!$A$2:$A$253,'DATA SHEET'!$K$2:$K$253)</f>
        <v>Sunny</v>
      </c>
      <c r="I2114" t="str">
        <f>LOOKUP($A2114,'DATA SHEET'!$A$2:$A$253,'DATA SHEET'!$T$2:$T$253)</f>
        <v>LARGE</v>
      </c>
      <c r="J2114" t="str">
        <f>LOOKUP($A2114,'DATA SHEET'!$A$2:$A$253,'DATA SHEET'!$R$2:$R$253)</f>
        <v>YES</v>
      </c>
      <c r="K2114" t="str">
        <f>LOOKUP($A2114,'DATA SHEET'!$A$2:$A$253,'DATA SHEET'!$O$2:$O$253)</f>
        <v>Commercial</v>
      </c>
      <c r="L2114" t="s">
        <v>22</v>
      </c>
      <c r="M2114">
        <v>0</v>
      </c>
      <c r="N2114" t="s">
        <v>16</v>
      </c>
      <c r="O2114">
        <v>1.518</v>
      </c>
    </row>
    <row r="2115" spans="1:15" x14ac:dyDescent="0.25">
      <c r="A2115" s="1" t="s">
        <v>98</v>
      </c>
      <c r="B2115" t="s">
        <v>101</v>
      </c>
      <c r="C2115" t="str">
        <f>LOOKUP(A2115,'DATA SHEET'!$A$2:$A$253,'DATA SHEET'!$E$2:$E$253)</f>
        <v>20227888</v>
      </c>
      <c r="D2115">
        <f>LOOKUP(A2115,'DATA SHEET'!$A$2:$A$253,'DATA SHEET'!$G$2:$G$253)</f>
        <v>8.6333333333333329</v>
      </c>
      <c r="E2115" t="str">
        <f>LOOKUP($A2115,'DATA SHEET'!$A$2:$A$253,'DATA SHEET'!$H$2:$H$253)</f>
        <v>43.177786</v>
      </c>
      <c r="F2115" t="str">
        <f>LOOKUP($A2115,'DATA SHEET'!$A$2:$A$253,'DATA SHEET'!$I$2:$I$253)</f>
        <v xml:space="preserve"> -79.239675</v>
      </c>
      <c r="G2115">
        <f>LOOKUP($A2115,'DATA SHEET'!$A$2:$A$253,'DATA SHEET'!$J$2:$J$253)</f>
        <v>18</v>
      </c>
      <c r="H2115" t="str">
        <f>LOOKUP($A2115,'DATA SHEET'!$A$2:$A$253,'DATA SHEET'!$K$2:$K$253)</f>
        <v>Sunny</v>
      </c>
      <c r="I2115" t="str">
        <f>LOOKUP($A2115,'DATA SHEET'!$A$2:$A$253,'DATA SHEET'!$T$2:$T$253)</f>
        <v>LARGE</v>
      </c>
      <c r="J2115" t="str">
        <f>LOOKUP($A2115,'DATA SHEET'!$A$2:$A$253,'DATA SHEET'!$R$2:$R$253)</f>
        <v>YES</v>
      </c>
      <c r="K2115" t="str">
        <f>LOOKUP($A2115,'DATA SHEET'!$A$2:$A$253,'DATA SHEET'!$O$2:$O$253)</f>
        <v>Commercial</v>
      </c>
      <c r="L2115" t="s">
        <v>22</v>
      </c>
      <c r="M2115">
        <v>0</v>
      </c>
      <c r="N2115" t="s">
        <v>16</v>
      </c>
      <c r="O2115">
        <v>0.5</v>
      </c>
    </row>
    <row r="2116" spans="1:15" x14ac:dyDescent="0.25">
      <c r="A2116" s="1" t="s">
        <v>98</v>
      </c>
      <c r="B2116" t="s">
        <v>101</v>
      </c>
      <c r="C2116" t="str">
        <f>LOOKUP(A2116,'DATA SHEET'!$A$2:$A$253,'DATA SHEET'!$E$2:$E$253)</f>
        <v>20227888</v>
      </c>
      <c r="D2116">
        <f>LOOKUP(A2116,'DATA SHEET'!$A$2:$A$253,'DATA SHEET'!$G$2:$G$253)</f>
        <v>8.6333333333333329</v>
      </c>
      <c r="E2116" t="str">
        <f>LOOKUP($A2116,'DATA SHEET'!$A$2:$A$253,'DATA SHEET'!$H$2:$H$253)</f>
        <v>43.177786</v>
      </c>
      <c r="F2116" t="str">
        <f>LOOKUP($A2116,'DATA SHEET'!$A$2:$A$253,'DATA SHEET'!$I$2:$I$253)</f>
        <v xml:space="preserve"> -79.239675</v>
      </c>
      <c r="G2116">
        <f>LOOKUP($A2116,'DATA SHEET'!$A$2:$A$253,'DATA SHEET'!$J$2:$J$253)</f>
        <v>18</v>
      </c>
      <c r="H2116" t="str">
        <f>LOOKUP($A2116,'DATA SHEET'!$A$2:$A$253,'DATA SHEET'!$K$2:$K$253)</f>
        <v>Sunny</v>
      </c>
      <c r="I2116" t="str">
        <f>LOOKUP($A2116,'DATA SHEET'!$A$2:$A$253,'DATA SHEET'!$T$2:$T$253)</f>
        <v>LARGE</v>
      </c>
      <c r="J2116" t="str">
        <f>LOOKUP($A2116,'DATA SHEET'!$A$2:$A$253,'DATA SHEET'!$R$2:$R$253)</f>
        <v>YES</v>
      </c>
      <c r="K2116" t="str">
        <f>LOOKUP($A2116,'DATA SHEET'!$A$2:$A$253,'DATA SHEET'!$O$2:$O$253)</f>
        <v>Commercial</v>
      </c>
      <c r="L2116" t="s">
        <v>22</v>
      </c>
      <c r="M2116">
        <v>0</v>
      </c>
      <c r="N2116" t="s">
        <v>16</v>
      </c>
      <c r="O2116">
        <v>3.2349999999999999</v>
      </c>
    </row>
    <row r="2117" spans="1:15" x14ac:dyDescent="0.25">
      <c r="A2117" s="1" t="s">
        <v>98</v>
      </c>
      <c r="B2117" t="s">
        <v>101</v>
      </c>
      <c r="C2117" t="str">
        <f>LOOKUP(A2117,'DATA SHEET'!$A$2:$A$253,'DATA SHEET'!$E$2:$E$253)</f>
        <v>20227888</v>
      </c>
      <c r="D2117">
        <f>LOOKUP(A2117,'DATA SHEET'!$A$2:$A$253,'DATA SHEET'!$G$2:$G$253)</f>
        <v>8.6333333333333329</v>
      </c>
      <c r="E2117" t="str">
        <f>LOOKUP($A2117,'DATA SHEET'!$A$2:$A$253,'DATA SHEET'!$H$2:$H$253)</f>
        <v>43.177786</v>
      </c>
      <c r="F2117" t="str">
        <f>LOOKUP($A2117,'DATA SHEET'!$A$2:$A$253,'DATA SHEET'!$I$2:$I$253)</f>
        <v xml:space="preserve"> -79.239675</v>
      </c>
      <c r="G2117">
        <f>LOOKUP($A2117,'DATA SHEET'!$A$2:$A$253,'DATA SHEET'!$J$2:$J$253)</f>
        <v>18</v>
      </c>
      <c r="H2117" t="str">
        <f>LOOKUP($A2117,'DATA SHEET'!$A$2:$A$253,'DATA SHEET'!$K$2:$K$253)</f>
        <v>Sunny</v>
      </c>
      <c r="I2117" t="str">
        <f>LOOKUP($A2117,'DATA SHEET'!$A$2:$A$253,'DATA SHEET'!$T$2:$T$253)</f>
        <v>LARGE</v>
      </c>
      <c r="J2117" t="str">
        <f>LOOKUP($A2117,'DATA SHEET'!$A$2:$A$253,'DATA SHEET'!$R$2:$R$253)</f>
        <v>YES</v>
      </c>
      <c r="K2117" t="str">
        <f>LOOKUP($A2117,'DATA SHEET'!$A$2:$A$253,'DATA SHEET'!$O$2:$O$253)</f>
        <v>Commercial</v>
      </c>
      <c r="L2117" t="s">
        <v>22</v>
      </c>
      <c r="M2117">
        <v>0</v>
      </c>
      <c r="N2117" t="s">
        <v>16</v>
      </c>
      <c r="O2117">
        <v>1.2470000000000001</v>
      </c>
    </row>
    <row r="2118" spans="1:15" x14ac:dyDescent="0.25">
      <c r="A2118" s="1" t="s">
        <v>98</v>
      </c>
      <c r="B2118" t="s">
        <v>101</v>
      </c>
      <c r="C2118" t="str">
        <f>LOOKUP(A2118,'DATA SHEET'!$A$2:$A$253,'DATA SHEET'!$E$2:$E$253)</f>
        <v>20227888</v>
      </c>
      <c r="D2118">
        <f>LOOKUP(A2118,'DATA SHEET'!$A$2:$A$253,'DATA SHEET'!$G$2:$G$253)</f>
        <v>8.6333333333333329</v>
      </c>
      <c r="E2118" t="str">
        <f>LOOKUP($A2118,'DATA SHEET'!$A$2:$A$253,'DATA SHEET'!$H$2:$H$253)</f>
        <v>43.177786</v>
      </c>
      <c r="F2118" t="str">
        <f>LOOKUP($A2118,'DATA SHEET'!$A$2:$A$253,'DATA SHEET'!$I$2:$I$253)</f>
        <v xml:space="preserve"> -79.239675</v>
      </c>
      <c r="G2118">
        <f>LOOKUP($A2118,'DATA SHEET'!$A$2:$A$253,'DATA SHEET'!$J$2:$J$253)</f>
        <v>18</v>
      </c>
      <c r="H2118" t="str">
        <f>LOOKUP($A2118,'DATA SHEET'!$A$2:$A$253,'DATA SHEET'!$K$2:$K$253)</f>
        <v>Sunny</v>
      </c>
      <c r="I2118" t="str">
        <f>LOOKUP($A2118,'DATA SHEET'!$A$2:$A$253,'DATA SHEET'!$T$2:$T$253)</f>
        <v>LARGE</v>
      </c>
      <c r="J2118" t="str">
        <f>LOOKUP($A2118,'DATA SHEET'!$A$2:$A$253,'DATA SHEET'!$R$2:$R$253)</f>
        <v>YES</v>
      </c>
      <c r="K2118" t="str">
        <f>LOOKUP($A2118,'DATA SHEET'!$A$2:$A$253,'DATA SHEET'!$O$2:$O$253)</f>
        <v>Commercial</v>
      </c>
      <c r="L2118" t="s">
        <v>22</v>
      </c>
      <c r="M2118">
        <v>0</v>
      </c>
      <c r="N2118" t="s">
        <v>16</v>
      </c>
      <c r="O2118">
        <v>1</v>
      </c>
    </row>
    <row r="2119" spans="1:15" x14ac:dyDescent="0.25">
      <c r="A2119" s="1" t="s">
        <v>98</v>
      </c>
      <c r="B2119" t="s">
        <v>101</v>
      </c>
      <c r="C2119" t="str">
        <f>LOOKUP(A2119,'DATA SHEET'!$A$2:$A$253,'DATA SHEET'!$E$2:$E$253)</f>
        <v>20227888</v>
      </c>
      <c r="D2119">
        <f>LOOKUP(A2119,'DATA SHEET'!$A$2:$A$253,'DATA SHEET'!$G$2:$G$253)</f>
        <v>8.6333333333333329</v>
      </c>
      <c r="E2119" t="str">
        <f>LOOKUP($A2119,'DATA SHEET'!$A$2:$A$253,'DATA SHEET'!$H$2:$H$253)</f>
        <v>43.177786</v>
      </c>
      <c r="F2119" t="str">
        <f>LOOKUP($A2119,'DATA SHEET'!$A$2:$A$253,'DATA SHEET'!$I$2:$I$253)</f>
        <v xml:space="preserve"> -79.239675</v>
      </c>
      <c r="G2119">
        <f>LOOKUP($A2119,'DATA SHEET'!$A$2:$A$253,'DATA SHEET'!$J$2:$J$253)</f>
        <v>18</v>
      </c>
      <c r="H2119" t="str">
        <f>LOOKUP($A2119,'DATA SHEET'!$A$2:$A$253,'DATA SHEET'!$K$2:$K$253)</f>
        <v>Sunny</v>
      </c>
      <c r="I2119" t="str">
        <f>LOOKUP($A2119,'DATA SHEET'!$A$2:$A$253,'DATA SHEET'!$T$2:$T$253)</f>
        <v>LARGE</v>
      </c>
      <c r="J2119" t="str">
        <f>LOOKUP($A2119,'DATA SHEET'!$A$2:$A$253,'DATA SHEET'!$R$2:$R$253)</f>
        <v>YES</v>
      </c>
      <c r="K2119" t="str">
        <f>LOOKUP($A2119,'DATA SHEET'!$A$2:$A$253,'DATA SHEET'!$O$2:$O$253)</f>
        <v>Commercial</v>
      </c>
      <c r="L2119" t="s">
        <v>22</v>
      </c>
      <c r="M2119">
        <v>0</v>
      </c>
      <c r="N2119" t="s">
        <v>16</v>
      </c>
      <c r="O2119">
        <v>1.5049999999999999</v>
      </c>
    </row>
    <row r="2120" spans="1:15" x14ac:dyDescent="0.25">
      <c r="A2120" s="1" t="s">
        <v>98</v>
      </c>
      <c r="B2120" t="s">
        <v>101</v>
      </c>
      <c r="C2120" t="str">
        <f>LOOKUP(A2120,'DATA SHEET'!$A$2:$A$253,'DATA SHEET'!$E$2:$E$253)</f>
        <v>20227888</v>
      </c>
      <c r="D2120">
        <f>LOOKUP(A2120,'DATA SHEET'!$A$2:$A$253,'DATA SHEET'!$G$2:$G$253)</f>
        <v>8.6333333333333329</v>
      </c>
      <c r="E2120" t="str">
        <f>LOOKUP($A2120,'DATA SHEET'!$A$2:$A$253,'DATA SHEET'!$H$2:$H$253)</f>
        <v>43.177786</v>
      </c>
      <c r="F2120" t="str">
        <f>LOOKUP($A2120,'DATA SHEET'!$A$2:$A$253,'DATA SHEET'!$I$2:$I$253)</f>
        <v xml:space="preserve"> -79.239675</v>
      </c>
      <c r="G2120">
        <f>LOOKUP($A2120,'DATA SHEET'!$A$2:$A$253,'DATA SHEET'!$J$2:$J$253)</f>
        <v>18</v>
      </c>
      <c r="H2120" t="str">
        <f>LOOKUP($A2120,'DATA SHEET'!$A$2:$A$253,'DATA SHEET'!$K$2:$K$253)</f>
        <v>Sunny</v>
      </c>
      <c r="I2120" t="str">
        <f>LOOKUP($A2120,'DATA SHEET'!$A$2:$A$253,'DATA SHEET'!$T$2:$T$253)</f>
        <v>LARGE</v>
      </c>
      <c r="J2120" t="str">
        <f>LOOKUP($A2120,'DATA SHEET'!$A$2:$A$253,'DATA SHEET'!$R$2:$R$253)</f>
        <v>YES</v>
      </c>
      <c r="K2120" t="str">
        <f>LOOKUP($A2120,'DATA SHEET'!$A$2:$A$253,'DATA SHEET'!$O$2:$O$253)</f>
        <v>Commercial</v>
      </c>
      <c r="L2120" t="s">
        <v>22</v>
      </c>
      <c r="M2120">
        <v>0</v>
      </c>
      <c r="N2120" t="s">
        <v>16</v>
      </c>
      <c r="O2120">
        <v>1.2589999999999999</v>
      </c>
    </row>
    <row r="2121" spans="1:15" x14ac:dyDescent="0.25">
      <c r="A2121" s="1" t="s">
        <v>98</v>
      </c>
      <c r="B2121" t="s">
        <v>101</v>
      </c>
      <c r="C2121" t="str">
        <f>LOOKUP(A2121,'DATA SHEET'!$A$2:$A$253,'DATA SHEET'!$E$2:$E$253)</f>
        <v>20227888</v>
      </c>
      <c r="D2121">
        <f>LOOKUP(A2121,'DATA SHEET'!$A$2:$A$253,'DATA SHEET'!$G$2:$G$253)</f>
        <v>8.6333333333333329</v>
      </c>
      <c r="E2121" t="str">
        <f>LOOKUP($A2121,'DATA SHEET'!$A$2:$A$253,'DATA SHEET'!$H$2:$H$253)</f>
        <v>43.177786</v>
      </c>
      <c r="F2121" t="str">
        <f>LOOKUP($A2121,'DATA SHEET'!$A$2:$A$253,'DATA SHEET'!$I$2:$I$253)</f>
        <v xml:space="preserve"> -79.239675</v>
      </c>
      <c r="G2121">
        <f>LOOKUP($A2121,'DATA SHEET'!$A$2:$A$253,'DATA SHEET'!$J$2:$J$253)</f>
        <v>18</v>
      </c>
      <c r="H2121" t="str">
        <f>LOOKUP($A2121,'DATA SHEET'!$A$2:$A$253,'DATA SHEET'!$K$2:$K$253)</f>
        <v>Sunny</v>
      </c>
      <c r="I2121" t="str">
        <f>LOOKUP($A2121,'DATA SHEET'!$A$2:$A$253,'DATA SHEET'!$T$2:$T$253)</f>
        <v>LARGE</v>
      </c>
      <c r="J2121" t="str">
        <f>LOOKUP($A2121,'DATA SHEET'!$A$2:$A$253,'DATA SHEET'!$R$2:$R$253)</f>
        <v>YES</v>
      </c>
      <c r="K2121" t="str">
        <f>LOOKUP($A2121,'DATA SHEET'!$A$2:$A$253,'DATA SHEET'!$O$2:$O$253)</f>
        <v>Commercial</v>
      </c>
      <c r="L2121" t="s">
        <v>22</v>
      </c>
      <c r="M2121">
        <v>0</v>
      </c>
      <c r="N2121" t="s">
        <v>16</v>
      </c>
      <c r="O2121">
        <v>0.499</v>
      </c>
    </row>
    <row r="2122" spans="1:15" x14ac:dyDescent="0.25">
      <c r="A2122" s="1" t="s">
        <v>98</v>
      </c>
      <c r="B2122" t="s">
        <v>101</v>
      </c>
      <c r="C2122" t="str">
        <f>LOOKUP(A2122,'DATA SHEET'!$A$2:$A$253,'DATA SHEET'!$E$2:$E$253)</f>
        <v>20227888</v>
      </c>
      <c r="D2122">
        <f>LOOKUP(A2122,'DATA SHEET'!$A$2:$A$253,'DATA SHEET'!$G$2:$G$253)</f>
        <v>8.6333333333333329</v>
      </c>
      <c r="E2122" t="str">
        <f>LOOKUP($A2122,'DATA SHEET'!$A$2:$A$253,'DATA SHEET'!$H$2:$H$253)</f>
        <v>43.177786</v>
      </c>
      <c r="F2122" t="str">
        <f>LOOKUP($A2122,'DATA SHEET'!$A$2:$A$253,'DATA SHEET'!$I$2:$I$253)</f>
        <v xml:space="preserve"> -79.239675</v>
      </c>
      <c r="G2122">
        <f>LOOKUP($A2122,'DATA SHEET'!$A$2:$A$253,'DATA SHEET'!$J$2:$J$253)</f>
        <v>18</v>
      </c>
      <c r="H2122" t="str">
        <f>LOOKUP($A2122,'DATA SHEET'!$A$2:$A$253,'DATA SHEET'!$K$2:$K$253)</f>
        <v>Sunny</v>
      </c>
      <c r="I2122" t="str">
        <f>LOOKUP($A2122,'DATA SHEET'!$A$2:$A$253,'DATA SHEET'!$T$2:$T$253)</f>
        <v>LARGE</v>
      </c>
      <c r="J2122" t="str">
        <f>LOOKUP($A2122,'DATA SHEET'!$A$2:$A$253,'DATA SHEET'!$R$2:$R$253)</f>
        <v>YES</v>
      </c>
      <c r="K2122" t="str">
        <f>LOOKUP($A2122,'DATA SHEET'!$A$2:$A$253,'DATA SHEET'!$O$2:$O$253)</f>
        <v>Commercial</v>
      </c>
      <c r="L2122" t="s">
        <v>22</v>
      </c>
      <c r="M2122">
        <v>0</v>
      </c>
      <c r="N2122" t="s">
        <v>19</v>
      </c>
      <c r="O2122">
        <v>1.7490000000000001</v>
      </c>
    </row>
    <row r="2123" spans="1:15" x14ac:dyDescent="0.25">
      <c r="A2123" s="1" t="s">
        <v>98</v>
      </c>
      <c r="B2123" t="s">
        <v>101</v>
      </c>
      <c r="C2123" t="str">
        <f>LOOKUP(A2123,'DATA SHEET'!$A$2:$A$253,'DATA SHEET'!$E$2:$E$253)</f>
        <v>20227888</v>
      </c>
      <c r="D2123">
        <f>LOOKUP(A2123,'DATA SHEET'!$A$2:$A$253,'DATA SHEET'!$G$2:$G$253)</f>
        <v>8.6333333333333329</v>
      </c>
      <c r="E2123" t="str">
        <f>LOOKUP($A2123,'DATA SHEET'!$A$2:$A$253,'DATA SHEET'!$H$2:$H$253)</f>
        <v>43.177786</v>
      </c>
      <c r="F2123" t="str">
        <f>LOOKUP($A2123,'DATA SHEET'!$A$2:$A$253,'DATA SHEET'!$I$2:$I$253)</f>
        <v xml:space="preserve"> -79.239675</v>
      </c>
      <c r="G2123">
        <f>LOOKUP($A2123,'DATA SHEET'!$A$2:$A$253,'DATA SHEET'!$J$2:$J$253)</f>
        <v>18</v>
      </c>
      <c r="H2123" t="str">
        <f>LOOKUP($A2123,'DATA SHEET'!$A$2:$A$253,'DATA SHEET'!$K$2:$K$253)</f>
        <v>Sunny</v>
      </c>
      <c r="I2123" t="str">
        <f>LOOKUP($A2123,'DATA SHEET'!$A$2:$A$253,'DATA SHEET'!$T$2:$T$253)</f>
        <v>LARGE</v>
      </c>
      <c r="J2123" t="str">
        <f>LOOKUP($A2123,'DATA SHEET'!$A$2:$A$253,'DATA SHEET'!$R$2:$R$253)</f>
        <v>YES</v>
      </c>
      <c r="K2123" t="str">
        <f>LOOKUP($A2123,'DATA SHEET'!$A$2:$A$253,'DATA SHEET'!$O$2:$O$253)</f>
        <v>Commercial</v>
      </c>
      <c r="L2123" t="s">
        <v>22</v>
      </c>
      <c r="M2123">
        <v>0</v>
      </c>
      <c r="N2123" t="s">
        <v>19</v>
      </c>
      <c r="O2123">
        <v>1.766</v>
      </c>
    </row>
    <row r="2124" spans="1:15" x14ac:dyDescent="0.25">
      <c r="A2124" s="1" t="s">
        <v>98</v>
      </c>
      <c r="B2124" t="s">
        <v>101</v>
      </c>
      <c r="C2124" t="str">
        <f>LOOKUP(A2124,'DATA SHEET'!$A$2:$A$253,'DATA SHEET'!$E$2:$E$253)</f>
        <v>20227888</v>
      </c>
      <c r="D2124">
        <f>LOOKUP(A2124,'DATA SHEET'!$A$2:$A$253,'DATA SHEET'!$G$2:$G$253)</f>
        <v>8.6333333333333329</v>
      </c>
      <c r="E2124" t="str">
        <f>LOOKUP($A2124,'DATA SHEET'!$A$2:$A$253,'DATA SHEET'!$H$2:$H$253)</f>
        <v>43.177786</v>
      </c>
      <c r="F2124" t="str">
        <f>LOOKUP($A2124,'DATA SHEET'!$A$2:$A$253,'DATA SHEET'!$I$2:$I$253)</f>
        <v xml:space="preserve"> -79.239675</v>
      </c>
      <c r="G2124">
        <f>LOOKUP($A2124,'DATA SHEET'!$A$2:$A$253,'DATA SHEET'!$J$2:$J$253)</f>
        <v>18</v>
      </c>
      <c r="H2124" t="str">
        <f>LOOKUP($A2124,'DATA SHEET'!$A$2:$A$253,'DATA SHEET'!$K$2:$K$253)</f>
        <v>Sunny</v>
      </c>
      <c r="I2124" t="str">
        <f>LOOKUP($A2124,'DATA SHEET'!$A$2:$A$253,'DATA SHEET'!$T$2:$T$253)</f>
        <v>LARGE</v>
      </c>
      <c r="J2124" t="str">
        <f>LOOKUP($A2124,'DATA SHEET'!$A$2:$A$253,'DATA SHEET'!$R$2:$R$253)</f>
        <v>YES</v>
      </c>
      <c r="K2124" t="str">
        <f>LOOKUP($A2124,'DATA SHEET'!$A$2:$A$253,'DATA SHEET'!$O$2:$O$253)</f>
        <v>Commercial</v>
      </c>
      <c r="L2124" t="s">
        <v>22</v>
      </c>
      <c r="M2124">
        <v>0</v>
      </c>
      <c r="N2124" t="s">
        <v>19</v>
      </c>
      <c r="O2124">
        <v>0.75900000000000001</v>
      </c>
    </row>
    <row r="2125" spans="1:15" x14ac:dyDescent="0.25">
      <c r="A2125" s="1" t="s">
        <v>98</v>
      </c>
      <c r="B2125" t="s">
        <v>101</v>
      </c>
      <c r="C2125" t="str">
        <f>LOOKUP(A2125,'DATA SHEET'!$A$2:$A$253,'DATA SHEET'!$E$2:$E$253)</f>
        <v>20227888</v>
      </c>
      <c r="D2125">
        <f>LOOKUP(A2125,'DATA SHEET'!$A$2:$A$253,'DATA SHEET'!$G$2:$G$253)</f>
        <v>8.6333333333333329</v>
      </c>
      <c r="E2125" t="str">
        <f>LOOKUP($A2125,'DATA SHEET'!$A$2:$A$253,'DATA SHEET'!$H$2:$H$253)</f>
        <v>43.177786</v>
      </c>
      <c r="F2125" t="str">
        <f>LOOKUP($A2125,'DATA SHEET'!$A$2:$A$253,'DATA SHEET'!$I$2:$I$253)</f>
        <v xml:space="preserve"> -79.239675</v>
      </c>
      <c r="G2125">
        <f>LOOKUP($A2125,'DATA SHEET'!$A$2:$A$253,'DATA SHEET'!$J$2:$J$253)</f>
        <v>18</v>
      </c>
      <c r="H2125" t="str">
        <f>LOOKUP($A2125,'DATA SHEET'!$A$2:$A$253,'DATA SHEET'!$K$2:$K$253)</f>
        <v>Sunny</v>
      </c>
      <c r="I2125" t="str">
        <f>LOOKUP($A2125,'DATA SHEET'!$A$2:$A$253,'DATA SHEET'!$T$2:$T$253)</f>
        <v>LARGE</v>
      </c>
      <c r="J2125" t="str">
        <f>LOOKUP($A2125,'DATA SHEET'!$A$2:$A$253,'DATA SHEET'!$R$2:$R$253)</f>
        <v>YES</v>
      </c>
      <c r="K2125" t="str">
        <f>LOOKUP($A2125,'DATA SHEET'!$A$2:$A$253,'DATA SHEET'!$O$2:$O$253)</f>
        <v>Commercial</v>
      </c>
      <c r="L2125" t="s">
        <v>22</v>
      </c>
      <c r="M2125">
        <v>0</v>
      </c>
      <c r="N2125" t="s">
        <v>19</v>
      </c>
      <c r="O2125">
        <v>6.7750000000000004</v>
      </c>
    </row>
    <row r="2126" spans="1:15" x14ac:dyDescent="0.25">
      <c r="A2126" s="1" t="s">
        <v>98</v>
      </c>
      <c r="B2126" t="s">
        <v>101</v>
      </c>
      <c r="C2126" t="str">
        <f>LOOKUP(A2126,'DATA SHEET'!$A$2:$A$253,'DATA SHEET'!$E$2:$E$253)</f>
        <v>20227888</v>
      </c>
      <c r="D2126">
        <f>LOOKUP(A2126,'DATA SHEET'!$A$2:$A$253,'DATA SHEET'!$G$2:$G$253)</f>
        <v>8.6333333333333329</v>
      </c>
      <c r="E2126" t="str">
        <f>LOOKUP($A2126,'DATA SHEET'!$A$2:$A$253,'DATA SHEET'!$H$2:$H$253)</f>
        <v>43.177786</v>
      </c>
      <c r="F2126" t="str">
        <f>LOOKUP($A2126,'DATA SHEET'!$A$2:$A$253,'DATA SHEET'!$I$2:$I$253)</f>
        <v xml:space="preserve"> -79.239675</v>
      </c>
      <c r="G2126">
        <f>LOOKUP($A2126,'DATA SHEET'!$A$2:$A$253,'DATA SHEET'!$J$2:$J$253)</f>
        <v>18</v>
      </c>
      <c r="H2126" t="str">
        <f>LOOKUP($A2126,'DATA SHEET'!$A$2:$A$253,'DATA SHEET'!$K$2:$K$253)</f>
        <v>Sunny</v>
      </c>
      <c r="I2126" t="str">
        <f>LOOKUP($A2126,'DATA SHEET'!$A$2:$A$253,'DATA SHEET'!$T$2:$T$253)</f>
        <v>LARGE</v>
      </c>
      <c r="J2126" t="str">
        <f>LOOKUP($A2126,'DATA SHEET'!$A$2:$A$253,'DATA SHEET'!$R$2:$R$253)</f>
        <v>YES</v>
      </c>
      <c r="K2126" t="str">
        <f>LOOKUP($A2126,'DATA SHEET'!$A$2:$A$253,'DATA SHEET'!$O$2:$O$253)</f>
        <v>Commercial</v>
      </c>
      <c r="L2126" t="s">
        <v>22</v>
      </c>
      <c r="M2126">
        <v>0</v>
      </c>
      <c r="N2126" t="s">
        <v>19</v>
      </c>
      <c r="O2126">
        <v>3.26</v>
      </c>
    </row>
    <row r="2127" spans="1:15" x14ac:dyDescent="0.25">
      <c r="A2127" s="1" t="s">
        <v>98</v>
      </c>
      <c r="B2127" t="s">
        <v>101</v>
      </c>
      <c r="C2127" t="str">
        <f>LOOKUP(A2127,'DATA SHEET'!$A$2:$A$253,'DATA SHEET'!$E$2:$E$253)</f>
        <v>20227888</v>
      </c>
      <c r="D2127">
        <f>LOOKUP(A2127,'DATA SHEET'!$A$2:$A$253,'DATA SHEET'!$G$2:$G$253)</f>
        <v>8.6333333333333329</v>
      </c>
      <c r="E2127" t="str">
        <f>LOOKUP($A2127,'DATA SHEET'!$A$2:$A$253,'DATA SHEET'!$H$2:$H$253)</f>
        <v>43.177786</v>
      </c>
      <c r="F2127" t="str">
        <f>LOOKUP($A2127,'DATA SHEET'!$A$2:$A$253,'DATA SHEET'!$I$2:$I$253)</f>
        <v xml:space="preserve"> -79.239675</v>
      </c>
      <c r="G2127">
        <f>LOOKUP($A2127,'DATA SHEET'!$A$2:$A$253,'DATA SHEET'!$J$2:$J$253)</f>
        <v>18</v>
      </c>
      <c r="H2127" t="str">
        <f>LOOKUP($A2127,'DATA SHEET'!$A$2:$A$253,'DATA SHEET'!$K$2:$K$253)</f>
        <v>Sunny</v>
      </c>
      <c r="I2127" t="str">
        <f>LOOKUP($A2127,'DATA SHEET'!$A$2:$A$253,'DATA SHEET'!$T$2:$T$253)</f>
        <v>LARGE</v>
      </c>
      <c r="J2127" t="str">
        <f>LOOKUP($A2127,'DATA SHEET'!$A$2:$A$253,'DATA SHEET'!$R$2:$R$253)</f>
        <v>YES</v>
      </c>
      <c r="K2127" t="str">
        <f>LOOKUP($A2127,'DATA SHEET'!$A$2:$A$253,'DATA SHEET'!$O$2:$O$253)</f>
        <v>Commercial</v>
      </c>
      <c r="L2127" t="s">
        <v>22</v>
      </c>
      <c r="M2127">
        <v>0</v>
      </c>
      <c r="N2127" t="s">
        <v>19</v>
      </c>
      <c r="O2127">
        <v>0.73699999999999999</v>
      </c>
    </row>
    <row r="2128" spans="1:15" x14ac:dyDescent="0.25">
      <c r="A2128" s="1" t="s">
        <v>98</v>
      </c>
      <c r="B2128" t="s">
        <v>101</v>
      </c>
      <c r="C2128" t="str">
        <f>LOOKUP(A2128,'DATA SHEET'!$A$2:$A$253,'DATA SHEET'!$E$2:$E$253)</f>
        <v>20227888</v>
      </c>
      <c r="D2128">
        <f>LOOKUP(A2128,'DATA SHEET'!$A$2:$A$253,'DATA SHEET'!$G$2:$G$253)</f>
        <v>8.6333333333333329</v>
      </c>
      <c r="E2128" t="str">
        <f>LOOKUP($A2128,'DATA SHEET'!$A$2:$A$253,'DATA SHEET'!$H$2:$H$253)</f>
        <v>43.177786</v>
      </c>
      <c r="F2128" t="str">
        <f>LOOKUP($A2128,'DATA SHEET'!$A$2:$A$253,'DATA SHEET'!$I$2:$I$253)</f>
        <v xml:space="preserve"> -79.239675</v>
      </c>
      <c r="G2128">
        <f>LOOKUP($A2128,'DATA SHEET'!$A$2:$A$253,'DATA SHEET'!$J$2:$J$253)</f>
        <v>18</v>
      </c>
      <c r="H2128" t="str">
        <f>LOOKUP($A2128,'DATA SHEET'!$A$2:$A$253,'DATA SHEET'!$K$2:$K$253)</f>
        <v>Sunny</v>
      </c>
      <c r="I2128" t="str">
        <f>LOOKUP($A2128,'DATA SHEET'!$A$2:$A$253,'DATA SHEET'!$T$2:$T$253)</f>
        <v>LARGE</v>
      </c>
      <c r="J2128" t="str">
        <f>LOOKUP($A2128,'DATA SHEET'!$A$2:$A$253,'DATA SHEET'!$R$2:$R$253)</f>
        <v>YES</v>
      </c>
      <c r="K2128" t="str">
        <f>LOOKUP($A2128,'DATA SHEET'!$A$2:$A$253,'DATA SHEET'!$O$2:$O$253)</f>
        <v>Commercial</v>
      </c>
      <c r="L2128" t="s">
        <v>22</v>
      </c>
      <c r="M2128">
        <v>0</v>
      </c>
      <c r="N2128" t="s">
        <v>19</v>
      </c>
      <c r="O2128">
        <v>1.498</v>
      </c>
    </row>
    <row r="2129" spans="1:15" x14ac:dyDescent="0.25">
      <c r="A2129" s="1" t="s">
        <v>98</v>
      </c>
      <c r="B2129" t="s">
        <v>101</v>
      </c>
      <c r="C2129" t="str">
        <f>LOOKUP(A2129,'DATA SHEET'!$A$2:$A$253,'DATA SHEET'!$E$2:$E$253)</f>
        <v>20227888</v>
      </c>
      <c r="D2129">
        <f>LOOKUP(A2129,'DATA SHEET'!$A$2:$A$253,'DATA SHEET'!$G$2:$G$253)</f>
        <v>8.6333333333333329</v>
      </c>
      <c r="E2129" t="str">
        <f>LOOKUP($A2129,'DATA SHEET'!$A$2:$A$253,'DATA SHEET'!$H$2:$H$253)</f>
        <v>43.177786</v>
      </c>
      <c r="F2129" t="str">
        <f>LOOKUP($A2129,'DATA SHEET'!$A$2:$A$253,'DATA SHEET'!$I$2:$I$253)</f>
        <v xml:space="preserve"> -79.239675</v>
      </c>
      <c r="G2129">
        <f>LOOKUP($A2129,'DATA SHEET'!$A$2:$A$253,'DATA SHEET'!$J$2:$J$253)</f>
        <v>18</v>
      </c>
      <c r="H2129" t="str">
        <f>LOOKUP($A2129,'DATA SHEET'!$A$2:$A$253,'DATA SHEET'!$K$2:$K$253)</f>
        <v>Sunny</v>
      </c>
      <c r="I2129" t="str">
        <f>LOOKUP($A2129,'DATA SHEET'!$A$2:$A$253,'DATA SHEET'!$T$2:$T$253)</f>
        <v>LARGE</v>
      </c>
      <c r="J2129" t="str">
        <f>LOOKUP($A2129,'DATA SHEET'!$A$2:$A$253,'DATA SHEET'!$R$2:$R$253)</f>
        <v>YES</v>
      </c>
      <c r="K2129" t="str">
        <f>LOOKUP($A2129,'DATA SHEET'!$A$2:$A$253,'DATA SHEET'!$O$2:$O$253)</f>
        <v>Commercial</v>
      </c>
      <c r="L2129" t="s">
        <v>22</v>
      </c>
      <c r="M2129">
        <v>0</v>
      </c>
      <c r="N2129" t="s">
        <v>19</v>
      </c>
      <c r="O2129">
        <v>5.7569999999999997</v>
      </c>
    </row>
    <row r="2130" spans="1:15" x14ac:dyDescent="0.25">
      <c r="A2130" s="1" t="s">
        <v>98</v>
      </c>
      <c r="B2130" t="s">
        <v>101</v>
      </c>
      <c r="C2130" t="str">
        <f>LOOKUP(A2130,'DATA SHEET'!$A$2:$A$253,'DATA SHEET'!$E$2:$E$253)</f>
        <v>20227888</v>
      </c>
      <c r="D2130">
        <f>LOOKUP(A2130,'DATA SHEET'!$A$2:$A$253,'DATA SHEET'!$G$2:$G$253)</f>
        <v>8.6333333333333329</v>
      </c>
      <c r="E2130" t="str">
        <f>LOOKUP($A2130,'DATA SHEET'!$A$2:$A$253,'DATA SHEET'!$H$2:$H$253)</f>
        <v>43.177786</v>
      </c>
      <c r="F2130" t="str">
        <f>LOOKUP($A2130,'DATA SHEET'!$A$2:$A$253,'DATA SHEET'!$I$2:$I$253)</f>
        <v xml:space="preserve"> -79.239675</v>
      </c>
      <c r="G2130">
        <f>LOOKUP($A2130,'DATA SHEET'!$A$2:$A$253,'DATA SHEET'!$J$2:$J$253)</f>
        <v>18</v>
      </c>
      <c r="H2130" t="str">
        <f>LOOKUP($A2130,'DATA SHEET'!$A$2:$A$253,'DATA SHEET'!$K$2:$K$253)</f>
        <v>Sunny</v>
      </c>
      <c r="I2130" t="str">
        <f>LOOKUP($A2130,'DATA SHEET'!$A$2:$A$253,'DATA SHEET'!$T$2:$T$253)</f>
        <v>LARGE</v>
      </c>
      <c r="J2130" t="str">
        <f>LOOKUP($A2130,'DATA SHEET'!$A$2:$A$253,'DATA SHEET'!$R$2:$R$253)</f>
        <v>YES</v>
      </c>
      <c r="K2130" t="str">
        <f>LOOKUP($A2130,'DATA SHEET'!$A$2:$A$253,'DATA SHEET'!$O$2:$O$253)</f>
        <v>Commercial</v>
      </c>
      <c r="L2130" t="s">
        <v>22</v>
      </c>
      <c r="M2130">
        <v>0</v>
      </c>
      <c r="N2130" t="s">
        <v>19</v>
      </c>
      <c r="O2130">
        <v>0.74099999999999999</v>
      </c>
    </row>
    <row r="2131" spans="1:15" x14ac:dyDescent="0.25">
      <c r="A2131" s="1" t="s">
        <v>98</v>
      </c>
      <c r="B2131" t="s">
        <v>101</v>
      </c>
      <c r="C2131" t="str">
        <f>LOOKUP(A2131,'DATA SHEET'!$A$2:$A$253,'DATA SHEET'!$E$2:$E$253)</f>
        <v>20227888</v>
      </c>
      <c r="D2131">
        <f>LOOKUP(A2131,'DATA SHEET'!$A$2:$A$253,'DATA SHEET'!$G$2:$G$253)</f>
        <v>8.6333333333333329</v>
      </c>
      <c r="E2131" t="str">
        <f>LOOKUP($A2131,'DATA SHEET'!$A$2:$A$253,'DATA SHEET'!$H$2:$H$253)</f>
        <v>43.177786</v>
      </c>
      <c r="F2131" t="str">
        <f>LOOKUP($A2131,'DATA SHEET'!$A$2:$A$253,'DATA SHEET'!$I$2:$I$253)</f>
        <v xml:space="preserve"> -79.239675</v>
      </c>
      <c r="G2131">
        <f>LOOKUP($A2131,'DATA SHEET'!$A$2:$A$253,'DATA SHEET'!$J$2:$J$253)</f>
        <v>18</v>
      </c>
      <c r="H2131" t="str">
        <f>LOOKUP($A2131,'DATA SHEET'!$A$2:$A$253,'DATA SHEET'!$K$2:$K$253)</f>
        <v>Sunny</v>
      </c>
      <c r="I2131" t="str">
        <f>LOOKUP($A2131,'DATA SHEET'!$A$2:$A$253,'DATA SHEET'!$T$2:$T$253)</f>
        <v>LARGE</v>
      </c>
      <c r="J2131" t="str">
        <f>LOOKUP($A2131,'DATA SHEET'!$A$2:$A$253,'DATA SHEET'!$R$2:$R$253)</f>
        <v>YES</v>
      </c>
      <c r="K2131" t="str">
        <f>LOOKUP($A2131,'DATA SHEET'!$A$2:$A$253,'DATA SHEET'!$O$2:$O$253)</f>
        <v>Commercial</v>
      </c>
      <c r="L2131" t="s">
        <v>22</v>
      </c>
      <c r="M2131">
        <v>0</v>
      </c>
      <c r="N2131" t="s">
        <v>19</v>
      </c>
      <c r="O2131">
        <v>2.9990000000000001</v>
      </c>
    </row>
    <row r="2132" spans="1:15" x14ac:dyDescent="0.25">
      <c r="A2132" s="1" t="s">
        <v>98</v>
      </c>
      <c r="B2132" t="s">
        <v>101</v>
      </c>
      <c r="C2132" t="str">
        <f>LOOKUP(A2132,'DATA SHEET'!$A$2:$A$253,'DATA SHEET'!$E$2:$E$253)</f>
        <v>20227888</v>
      </c>
      <c r="D2132">
        <f>LOOKUP(A2132,'DATA SHEET'!$A$2:$A$253,'DATA SHEET'!$G$2:$G$253)</f>
        <v>8.6333333333333329</v>
      </c>
      <c r="E2132" t="str">
        <f>LOOKUP($A2132,'DATA SHEET'!$A$2:$A$253,'DATA SHEET'!$H$2:$H$253)</f>
        <v>43.177786</v>
      </c>
      <c r="F2132" t="str">
        <f>LOOKUP($A2132,'DATA SHEET'!$A$2:$A$253,'DATA SHEET'!$I$2:$I$253)</f>
        <v xml:space="preserve"> -79.239675</v>
      </c>
      <c r="G2132">
        <f>LOOKUP($A2132,'DATA SHEET'!$A$2:$A$253,'DATA SHEET'!$J$2:$J$253)</f>
        <v>18</v>
      </c>
      <c r="H2132" t="str">
        <f>LOOKUP($A2132,'DATA SHEET'!$A$2:$A$253,'DATA SHEET'!$K$2:$K$253)</f>
        <v>Sunny</v>
      </c>
      <c r="I2132" t="str">
        <f>LOOKUP($A2132,'DATA SHEET'!$A$2:$A$253,'DATA SHEET'!$T$2:$T$253)</f>
        <v>LARGE</v>
      </c>
      <c r="J2132" t="str">
        <f>LOOKUP($A2132,'DATA SHEET'!$A$2:$A$253,'DATA SHEET'!$R$2:$R$253)</f>
        <v>YES</v>
      </c>
      <c r="K2132" t="str">
        <f>LOOKUP($A2132,'DATA SHEET'!$A$2:$A$253,'DATA SHEET'!$O$2:$O$253)</f>
        <v>Commercial</v>
      </c>
      <c r="L2132" t="s">
        <v>22</v>
      </c>
      <c r="M2132">
        <v>0</v>
      </c>
      <c r="N2132" t="s">
        <v>19</v>
      </c>
      <c r="O2132">
        <v>0.999</v>
      </c>
    </row>
    <row r="2133" spans="1:15" x14ac:dyDescent="0.25">
      <c r="A2133" s="1" t="s">
        <v>98</v>
      </c>
      <c r="B2133" t="s">
        <v>101</v>
      </c>
      <c r="C2133" t="str">
        <f>LOOKUP(A2133,'DATA SHEET'!$A$2:$A$253,'DATA SHEET'!$E$2:$E$253)</f>
        <v>20227888</v>
      </c>
      <c r="D2133">
        <f>LOOKUP(A2133,'DATA SHEET'!$A$2:$A$253,'DATA SHEET'!$G$2:$G$253)</f>
        <v>8.6333333333333329</v>
      </c>
      <c r="E2133" t="str">
        <f>LOOKUP($A2133,'DATA SHEET'!$A$2:$A$253,'DATA SHEET'!$H$2:$H$253)</f>
        <v>43.177786</v>
      </c>
      <c r="F2133" t="str">
        <f>LOOKUP($A2133,'DATA SHEET'!$A$2:$A$253,'DATA SHEET'!$I$2:$I$253)</f>
        <v xml:space="preserve"> -79.239675</v>
      </c>
      <c r="G2133">
        <f>LOOKUP($A2133,'DATA SHEET'!$A$2:$A$253,'DATA SHEET'!$J$2:$J$253)</f>
        <v>18</v>
      </c>
      <c r="H2133" t="str">
        <f>LOOKUP($A2133,'DATA SHEET'!$A$2:$A$253,'DATA SHEET'!$K$2:$K$253)</f>
        <v>Sunny</v>
      </c>
      <c r="I2133" t="str">
        <f>LOOKUP($A2133,'DATA SHEET'!$A$2:$A$253,'DATA SHEET'!$T$2:$T$253)</f>
        <v>LARGE</v>
      </c>
      <c r="J2133" t="str">
        <f>LOOKUP($A2133,'DATA SHEET'!$A$2:$A$253,'DATA SHEET'!$R$2:$R$253)</f>
        <v>YES</v>
      </c>
      <c r="K2133" t="str">
        <f>LOOKUP($A2133,'DATA SHEET'!$A$2:$A$253,'DATA SHEET'!$O$2:$O$253)</f>
        <v>Commercial</v>
      </c>
      <c r="L2133" t="s">
        <v>22</v>
      </c>
      <c r="M2133">
        <v>0</v>
      </c>
      <c r="N2133" t="s">
        <v>19</v>
      </c>
      <c r="O2133">
        <v>0.995</v>
      </c>
    </row>
    <row r="2134" spans="1:15" x14ac:dyDescent="0.25">
      <c r="A2134" s="1" t="s">
        <v>98</v>
      </c>
      <c r="B2134" t="s">
        <v>101</v>
      </c>
      <c r="C2134" t="str">
        <f>LOOKUP(A2134,'DATA SHEET'!$A$2:$A$253,'DATA SHEET'!$E$2:$E$253)</f>
        <v>20227888</v>
      </c>
      <c r="D2134">
        <f>LOOKUP(A2134,'DATA SHEET'!$A$2:$A$253,'DATA SHEET'!$G$2:$G$253)</f>
        <v>8.6333333333333329</v>
      </c>
      <c r="E2134" t="str">
        <f>LOOKUP($A2134,'DATA SHEET'!$A$2:$A$253,'DATA SHEET'!$H$2:$H$253)</f>
        <v>43.177786</v>
      </c>
      <c r="F2134" t="str">
        <f>LOOKUP($A2134,'DATA SHEET'!$A$2:$A$253,'DATA SHEET'!$I$2:$I$253)</f>
        <v xml:space="preserve"> -79.239675</v>
      </c>
      <c r="G2134">
        <f>LOOKUP($A2134,'DATA SHEET'!$A$2:$A$253,'DATA SHEET'!$J$2:$J$253)</f>
        <v>18</v>
      </c>
      <c r="H2134" t="str">
        <f>LOOKUP($A2134,'DATA SHEET'!$A$2:$A$253,'DATA SHEET'!$K$2:$K$253)</f>
        <v>Sunny</v>
      </c>
      <c r="I2134" t="str">
        <f>LOOKUP($A2134,'DATA SHEET'!$A$2:$A$253,'DATA SHEET'!$T$2:$T$253)</f>
        <v>LARGE</v>
      </c>
      <c r="J2134" t="str">
        <f>LOOKUP($A2134,'DATA SHEET'!$A$2:$A$253,'DATA SHEET'!$R$2:$R$253)</f>
        <v>YES</v>
      </c>
      <c r="K2134" t="str">
        <f>LOOKUP($A2134,'DATA SHEET'!$A$2:$A$253,'DATA SHEET'!$O$2:$O$253)</f>
        <v>Commercial</v>
      </c>
      <c r="L2134" t="s">
        <v>22</v>
      </c>
      <c r="M2134">
        <v>0</v>
      </c>
      <c r="N2134" t="s">
        <v>19</v>
      </c>
      <c r="O2134">
        <v>0.75</v>
      </c>
    </row>
    <row r="2135" spans="1:15" x14ac:dyDescent="0.25">
      <c r="A2135" s="1" t="s">
        <v>98</v>
      </c>
      <c r="B2135" t="s">
        <v>101</v>
      </c>
      <c r="C2135" t="str">
        <f>LOOKUP(A2135,'DATA SHEET'!$A$2:$A$253,'DATA SHEET'!$E$2:$E$253)</f>
        <v>20227888</v>
      </c>
      <c r="D2135">
        <f>LOOKUP(A2135,'DATA SHEET'!$A$2:$A$253,'DATA SHEET'!$G$2:$G$253)</f>
        <v>8.6333333333333329</v>
      </c>
      <c r="E2135" t="str">
        <f>LOOKUP($A2135,'DATA SHEET'!$A$2:$A$253,'DATA SHEET'!$H$2:$H$253)</f>
        <v>43.177786</v>
      </c>
      <c r="F2135" t="str">
        <f>LOOKUP($A2135,'DATA SHEET'!$A$2:$A$253,'DATA SHEET'!$I$2:$I$253)</f>
        <v xml:space="preserve"> -79.239675</v>
      </c>
      <c r="G2135">
        <f>LOOKUP($A2135,'DATA SHEET'!$A$2:$A$253,'DATA SHEET'!$J$2:$J$253)</f>
        <v>18</v>
      </c>
      <c r="H2135" t="str">
        <f>LOOKUP($A2135,'DATA SHEET'!$A$2:$A$253,'DATA SHEET'!$K$2:$K$253)</f>
        <v>Sunny</v>
      </c>
      <c r="I2135" t="str">
        <f>LOOKUP($A2135,'DATA SHEET'!$A$2:$A$253,'DATA SHEET'!$T$2:$T$253)</f>
        <v>LARGE</v>
      </c>
      <c r="J2135" t="str">
        <f>LOOKUP($A2135,'DATA SHEET'!$A$2:$A$253,'DATA SHEET'!$R$2:$R$253)</f>
        <v>YES</v>
      </c>
      <c r="K2135" t="str">
        <f>LOOKUP($A2135,'DATA SHEET'!$A$2:$A$253,'DATA SHEET'!$O$2:$O$253)</f>
        <v>Commercial</v>
      </c>
      <c r="L2135" t="s">
        <v>22</v>
      </c>
      <c r="M2135">
        <v>0</v>
      </c>
      <c r="N2135" t="s">
        <v>19</v>
      </c>
      <c r="O2135">
        <v>0.751</v>
      </c>
    </row>
    <row r="2136" spans="1:15" x14ac:dyDescent="0.25">
      <c r="A2136" s="1" t="s">
        <v>98</v>
      </c>
      <c r="B2136" t="s">
        <v>101</v>
      </c>
      <c r="C2136" t="str">
        <f>LOOKUP(A2136,'DATA SHEET'!$A$2:$A$253,'DATA SHEET'!$E$2:$E$253)</f>
        <v>20227888</v>
      </c>
      <c r="D2136">
        <f>LOOKUP(A2136,'DATA SHEET'!$A$2:$A$253,'DATA SHEET'!$G$2:$G$253)</f>
        <v>8.6333333333333329</v>
      </c>
      <c r="E2136" t="str">
        <f>LOOKUP($A2136,'DATA SHEET'!$A$2:$A$253,'DATA SHEET'!$H$2:$H$253)</f>
        <v>43.177786</v>
      </c>
      <c r="F2136" t="str">
        <f>LOOKUP($A2136,'DATA SHEET'!$A$2:$A$253,'DATA SHEET'!$I$2:$I$253)</f>
        <v xml:space="preserve"> -79.239675</v>
      </c>
      <c r="G2136">
        <f>LOOKUP($A2136,'DATA SHEET'!$A$2:$A$253,'DATA SHEET'!$J$2:$J$253)</f>
        <v>18</v>
      </c>
      <c r="H2136" t="str">
        <f>LOOKUP($A2136,'DATA SHEET'!$A$2:$A$253,'DATA SHEET'!$K$2:$K$253)</f>
        <v>Sunny</v>
      </c>
      <c r="I2136" t="str">
        <f>LOOKUP($A2136,'DATA SHEET'!$A$2:$A$253,'DATA SHEET'!$T$2:$T$253)</f>
        <v>LARGE</v>
      </c>
      <c r="J2136" t="str">
        <f>LOOKUP($A2136,'DATA SHEET'!$A$2:$A$253,'DATA SHEET'!$R$2:$R$253)</f>
        <v>YES</v>
      </c>
      <c r="K2136" t="str">
        <f>LOOKUP($A2136,'DATA SHEET'!$A$2:$A$253,'DATA SHEET'!$O$2:$O$253)</f>
        <v>Commercial</v>
      </c>
      <c r="L2136" t="s">
        <v>22</v>
      </c>
      <c r="M2136">
        <v>0</v>
      </c>
      <c r="N2136" t="s">
        <v>19</v>
      </c>
      <c r="O2136">
        <v>2</v>
      </c>
    </row>
    <row r="2137" spans="1:15" x14ac:dyDescent="0.25">
      <c r="A2137" s="1" t="s">
        <v>98</v>
      </c>
      <c r="B2137" t="s">
        <v>101</v>
      </c>
      <c r="C2137" t="str">
        <f>LOOKUP(A2137,'DATA SHEET'!$A$2:$A$253,'DATA SHEET'!$E$2:$E$253)</f>
        <v>20227888</v>
      </c>
      <c r="D2137">
        <f>LOOKUP(A2137,'DATA SHEET'!$A$2:$A$253,'DATA SHEET'!$G$2:$G$253)</f>
        <v>8.6333333333333329</v>
      </c>
      <c r="E2137" t="str">
        <f>LOOKUP($A2137,'DATA SHEET'!$A$2:$A$253,'DATA SHEET'!$H$2:$H$253)</f>
        <v>43.177786</v>
      </c>
      <c r="F2137" t="str">
        <f>LOOKUP($A2137,'DATA SHEET'!$A$2:$A$253,'DATA SHEET'!$I$2:$I$253)</f>
        <v xml:space="preserve"> -79.239675</v>
      </c>
      <c r="G2137">
        <f>LOOKUP($A2137,'DATA SHEET'!$A$2:$A$253,'DATA SHEET'!$J$2:$J$253)</f>
        <v>18</v>
      </c>
      <c r="H2137" t="str">
        <f>LOOKUP($A2137,'DATA SHEET'!$A$2:$A$253,'DATA SHEET'!$K$2:$K$253)</f>
        <v>Sunny</v>
      </c>
      <c r="I2137" t="str">
        <f>LOOKUP($A2137,'DATA SHEET'!$A$2:$A$253,'DATA SHEET'!$T$2:$T$253)</f>
        <v>LARGE</v>
      </c>
      <c r="J2137" t="str">
        <f>LOOKUP($A2137,'DATA SHEET'!$A$2:$A$253,'DATA SHEET'!$R$2:$R$253)</f>
        <v>YES</v>
      </c>
      <c r="K2137" t="str">
        <f>LOOKUP($A2137,'DATA SHEET'!$A$2:$A$253,'DATA SHEET'!$O$2:$O$253)</f>
        <v>Commercial</v>
      </c>
      <c r="L2137" t="s">
        <v>22</v>
      </c>
      <c r="M2137">
        <v>0</v>
      </c>
      <c r="N2137" t="s">
        <v>19</v>
      </c>
      <c r="O2137">
        <v>1.2609999999999999</v>
      </c>
    </row>
    <row r="2138" spans="1:15" x14ac:dyDescent="0.25">
      <c r="A2138" s="1" t="s">
        <v>98</v>
      </c>
      <c r="B2138" t="s">
        <v>101</v>
      </c>
      <c r="C2138" t="str">
        <f>LOOKUP(A2138,'DATA SHEET'!$A$2:$A$253,'DATA SHEET'!$E$2:$E$253)</f>
        <v>20227888</v>
      </c>
      <c r="D2138">
        <f>LOOKUP(A2138,'DATA SHEET'!$A$2:$A$253,'DATA SHEET'!$G$2:$G$253)</f>
        <v>8.6333333333333329</v>
      </c>
      <c r="E2138" t="str">
        <f>LOOKUP($A2138,'DATA SHEET'!$A$2:$A$253,'DATA SHEET'!$H$2:$H$253)</f>
        <v>43.177786</v>
      </c>
      <c r="F2138" t="str">
        <f>LOOKUP($A2138,'DATA SHEET'!$A$2:$A$253,'DATA SHEET'!$I$2:$I$253)</f>
        <v xml:space="preserve"> -79.239675</v>
      </c>
      <c r="G2138">
        <f>LOOKUP($A2138,'DATA SHEET'!$A$2:$A$253,'DATA SHEET'!$J$2:$J$253)</f>
        <v>18</v>
      </c>
      <c r="H2138" t="str">
        <f>LOOKUP($A2138,'DATA SHEET'!$A$2:$A$253,'DATA SHEET'!$K$2:$K$253)</f>
        <v>Sunny</v>
      </c>
      <c r="I2138" t="str">
        <f>LOOKUP($A2138,'DATA SHEET'!$A$2:$A$253,'DATA SHEET'!$T$2:$T$253)</f>
        <v>LARGE</v>
      </c>
      <c r="J2138" t="str">
        <f>LOOKUP($A2138,'DATA SHEET'!$A$2:$A$253,'DATA SHEET'!$R$2:$R$253)</f>
        <v>YES</v>
      </c>
      <c r="K2138" t="str">
        <f>LOOKUP($A2138,'DATA SHEET'!$A$2:$A$253,'DATA SHEET'!$O$2:$O$253)</f>
        <v>Commercial</v>
      </c>
      <c r="L2138" t="s">
        <v>22</v>
      </c>
      <c r="M2138">
        <v>0</v>
      </c>
      <c r="N2138" t="s">
        <v>19</v>
      </c>
      <c r="O2138">
        <v>1.2509999999999999</v>
      </c>
    </row>
    <row r="2139" spans="1:15" x14ac:dyDescent="0.25">
      <c r="A2139" s="1" t="s">
        <v>98</v>
      </c>
      <c r="B2139" t="s">
        <v>101</v>
      </c>
      <c r="C2139" t="str">
        <f>LOOKUP(A2139,'DATA SHEET'!$A$2:$A$253,'DATA SHEET'!$E$2:$E$253)</f>
        <v>20227888</v>
      </c>
      <c r="D2139">
        <f>LOOKUP(A2139,'DATA SHEET'!$A$2:$A$253,'DATA SHEET'!$G$2:$G$253)</f>
        <v>8.6333333333333329</v>
      </c>
      <c r="E2139" t="str">
        <f>LOOKUP($A2139,'DATA SHEET'!$A$2:$A$253,'DATA SHEET'!$H$2:$H$253)</f>
        <v>43.177786</v>
      </c>
      <c r="F2139" t="str">
        <f>LOOKUP($A2139,'DATA SHEET'!$A$2:$A$253,'DATA SHEET'!$I$2:$I$253)</f>
        <v xml:space="preserve"> -79.239675</v>
      </c>
      <c r="G2139">
        <f>LOOKUP($A2139,'DATA SHEET'!$A$2:$A$253,'DATA SHEET'!$J$2:$J$253)</f>
        <v>18</v>
      </c>
      <c r="H2139" t="str">
        <f>LOOKUP($A2139,'DATA SHEET'!$A$2:$A$253,'DATA SHEET'!$K$2:$K$253)</f>
        <v>Sunny</v>
      </c>
      <c r="I2139" t="str">
        <f>LOOKUP($A2139,'DATA SHEET'!$A$2:$A$253,'DATA SHEET'!$T$2:$T$253)</f>
        <v>LARGE</v>
      </c>
      <c r="J2139" t="str">
        <f>LOOKUP($A2139,'DATA SHEET'!$A$2:$A$253,'DATA SHEET'!$R$2:$R$253)</f>
        <v>YES</v>
      </c>
      <c r="K2139" t="str">
        <f>LOOKUP($A2139,'DATA SHEET'!$A$2:$A$253,'DATA SHEET'!$O$2:$O$253)</f>
        <v>Commercial</v>
      </c>
      <c r="L2139" t="s">
        <v>22</v>
      </c>
      <c r="M2139">
        <v>0</v>
      </c>
      <c r="N2139" t="s">
        <v>19</v>
      </c>
      <c r="O2139">
        <v>5.008</v>
      </c>
    </row>
    <row r="2140" spans="1:15" x14ac:dyDescent="0.25">
      <c r="A2140" s="1" t="s">
        <v>98</v>
      </c>
      <c r="B2140" t="s">
        <v>101</v>
      </c>
      <c r="C2140" t="str">
        <f>LOOKUP(A2140,'DATA SHEET'!$A$2:$A$253,'DATA SHEET'!$E$2:$E$253)</f>
        <v>20227888</v>
      </c>
      <c r="D2140">
        <f>LOOKUP(A2140,'DATA SHEET'!$A$2:$A$253,'DATA SHEET'!$G$2:$G$253)</f>
        <v>8.6333333333333329</v>
      </c>
      <c r="E2140" t="str">
        <f>LOOKUP($A2140,'DATA SHEET'!$A$2:$A$253,'DATA SHEET'!$H$2:$H$253)</f>
        <v>43.177786</v>
      </c>
      <c r="F2140" t="str">
        <f>LOOKUP($A2140,'DATA SHEET'!$A$2:$A$253,'DATA SHEET'!$I$2:$I$253)</f>
        <v xml:space="preserve"> -79.239675</v>
      </c>
      <c r="G2140">
        <f>LOOKUP($A2140,'DATA SHEET'!$A$2:$A$253,'DATA SHEET'!$J$2:$J$253)</f>
        <v>18</v>
      </c>
      <c r="H2140" t="str">
        <f>LOOKUP($A2140,'DATA SHEET'!$A$2:$A$253,'DATA SHEET'!$K$2:$K$253)</f>
        <v>Sunny</v>
      </c>
      <c r="I2140" t="str">
        <f>LOOKUP($A2140,'DATA SHEET'!$A$2:$A$253,'DATA SHEET'!$T$2:$T$253)</f>
        <v>LARGE</v>
      </c>
      <c r="J2140" t="str">
        <f>LOOKUP($A2140,'DATA SHEET'!$A$2:$A$253,'DATA SHEET'!$R$2:$R$253)</f>
        <v>YES</v>
      </c>
      <c r="K2140" t="str">
        <f>LOOKUP($A2140,'DATA SHEET'!$A$2:$A$253,'DATA SHEET'!$O$2:$O$253)</f>
        <v>Commercial</v>
      </c>
      <c r="L2140" t="s">
        <v>22</v>
      </c>
      <c r="M2140">
        <v>0</v>
      </c>
      <c r="N2140" t="s">
        <v>19</v>
      </c>
      <c r="O2140">
        <v>0.49099999999999999</v>
      </c>
    </row>
    <row r="2141" spans="1:15" x14ac:dyDescent="0.25">
      <c r="A2141" s="1" t="s">
        <v>98</v>
      </c>
      <c r="B2141" t="s">
        <v>101</v>
      </c>
      <c r="C2141" t="str">
        <f>LOOKUP(A2141,'DATA SHEET'!$A$2:$A$253,'DATA SHEET'!$E$2:$E$253)</f>
        <v>20227888</v>
      </c>
      <c r="D2141">
        <f>LOOKUP(A2141,'DATA SHEET'!$A$2:$A$253,'DATA SHEET'!$G$2:$G$253)</f>
        <v>8.6333333333333329</v>
      </c>
      <c r="E2141" t="str">
        <f>LOOKUP($A2141,'DATA SHEET'!$A$2:$A$253,'DATA SHEET'!$H$2:$H$253)</f>
        <v>43.177786</v>
      </c>
      <c r="F2141" t="str">
        <f>LOOKUP($A2141,'DATA SHEET'!$A$2:$A$253,'DATA SHEET'!$I$2:$I$253)</f>
        <v xml:space="preserve"> -79.239675</v>
      </c>
      <c r="G2141">
        <f>LOOKUP($A2141,'DATA SHEET'!$A$2:$A$253,'DATA SHEET'!$J$2:$J$253)</f>
        <v>18</v>
      </c>
      <c r="H2141" t="str">
        <f>LOOKUP($A2141,'DATA SHEET'!$A$2:$A$253,'DATA SHEET'!$K$2:$K$253)</f>
        <v>Sunny</v>
      </c>
      <c r="I2141" t="str">
        <f>LOOKUP($A2141,'DATA SHEET'!$A$2:$A$253,'DATA SHEET'!$T$2:$T$253)</f>
        <v>LARGE</v>
      </c>
      <c r="J2141" t="str">
        <f>LOOKUP($A2141,'DATA SHEET'!$A$2:$A$253,'DATA SHEET'!$R$2:$R$253)</f>
        <v>YES</v>
      </c>
      <c r="K2141" t="str">
        <f>LOOKUP($A2141,'DATA SHEET'!$A$2:$A$253,'DATA SHEET'!$O$2:$O$253)</f>
        <v>Commercial</v>
      </c>
      <c r="L2141" t="s">
        <v>22</v>
      </c>
      <c r="M2141">
        <v>0</v>
      </c>
      <c r="N2141" t="s">
        <v>19</v>
      </c>
      <c r="O2141">
        <v>0.24</v>
      </c>
    </row>
    <row r="2142" spans="1:15" x14ac:dyDescent="0.25">
      <c r="A2142" s="1" t="s">
        <v>98</v>
      </c>
      <c r="B2142" t="s">
        <v>101</v>
      </c>
      <c r="C2142" t="str">
        <f>LOOKUP(A2142,'DATA SHEET'!$A$2:$A$253,'DATA SHEET'!$E$2:$E$253)</f>
        <v>20227888</v>
      </c>
      <c r="D2142">
        <f>LOOKUP(A2142,'DATA SHEET'!$A$2:$A$253,'DATA SHEET'!$G$2:$G$253)</f>
        <v>8.6333333333333329</v>
      </c>
      <c r="E2142" t="str">
        <f>LOOKUP($A2142,'DATA SHEET'!$A$2:$A$253,'DATA SHEET'!$H$2:$H$253)</f>
        <v>43.177786</v>
      </c>
      <c r="F2142" t="str">
        <f>LOOKUP($A2142,'DATA SHEET'!$A$2:$A$253,'DATA SHEET'!$I$2:$I$253)</f>
        <v xml:space="preserve"> -79.239675</v>
      </c>
      <c r="G2142">
        <f>LOOKUP($A2142,'DATA SHEET'!$A$2:$A$253,'DATA SHEET'!$J$2:$J$253)</f>
        <v>18</v>
      </c>
      <c r="H2142" t="str">
        <f>LOOKUP($A2142,'DATA SHEET'!$A$2:$A$253,'DATA SHEET'!$K$2:$K$253)</f>
        <v>Sunny</v>
      </c>
      <c r="I2142" t="str">
        <f>LOOKUP($A2142,'DATA SHEET'!$A$2:$A$253,'DATA SHEET'!$T$2:$T$253)</f>
        <v>LARGE</v>
      </c>
      <c r="J2142" t="str">
        <f>LOOKUP($A2142,'DATA SHEET'!$A$2:$A$253,'DATA SHEET'!$R$2:$R$253)</f>
        <v>YES</v>
      </c>
      <c r="K2142" t="str">
        <f>LOOKUP($A2142,'DATA SHEET'!$A$2:$A$253,'DATA SHEET'!$O$2:$O$253)</f>
        <v>Commercial</v>
      </c>
      <c r="L2142" t="s">
        <v>22</v>
      </c>
      <c r="M2142">
        <v>0</v>
      </c>
      <c r="N2142" t="s">
        <v>19</v>
      </c>
      <c r="O2142">
        <v>1.2509999999999999</v>
      </c>
    </row>
    <row r="2143" spans="1:15" x14ac:dyDescent="0.25">
      <c r="A2143" s="1" t="s">
        <v>98</v>
      </c>
      <c r="B2143" t="s">
        <v>101</v>
      </c>
      <c r="C2143" t="str">
        <f>LOOKUP(A2143,'DATA SHEET'!$A$2:$A$253,'DATA SHEET'!$E$2:$E$253)</f>
        <v>20227888</v>
      </c>
      <c r="D2143">
        <f>LOOKUP(A2143,'DATA SHEET'!$A$2:$A$253,'DATA SHEET'!$G$2:$G$253)</f>
        <v>8.6333333333333329</v>
      </c>
      <c r="E2143" t="str">
        <f>LOOKUP($A2143,'DATA SHEET'!$A$2:$A$253,'DATA SHEET'!$H$2:$H$253)</f>
        <v>43.177786</v>
      </c>
      <c r="F2143" t="str">
        <f>LOOKUP($A2143,'DATA SHEET'!$A$2:$A$253,'DATA SHEET'!$I$2:$I$253)</f>
        <v xml:space="preserve"> -79.239675</v>
      </c>
      <c r="G2143">
        <f>LOOKUP($A2143,'DATA SHEET'!$A$2:$A$253,'DATA SHEET'!$J$2:$J$253)</f>
        <v>18</v>
      </c>
      <c r="H2143" t="str">
        <f>LOOKUP($A2143,'DATA SHEET'!$A$2:$A$253,'DATA SHEET'!$K$2:$K$253)</f>
        <v>Sunny</v>
      </c>
      <c r="I2143" t="str">
        <f>LOOKUP($A2143,'DATA SHEET'!$A$2:$A$253,'DATA SHEET'!$T$2:$T$253)</f>
        <v>LARGE</v>
      </c>
      <c r="J2143" t="str">
        <f>LOOKUP($A2143,'DATA SHEET'!$A$2:$A$253,'DATA SHEET'!$R$2:$R$253)</f>
        <v>YES</v>
      </c>
      <c r="K2143" t="str">
        <f>LOOKUP($A2143,'DATA SHEET'!$A$2:$A$253,'DATA SHEET'!$O$2:$O$253)</f>
        <v>Commercial</v>
      </c>
      <c r="L2143" t="s">
        <v>22</v>
      </c>
      <c r="M2143">
        <v>0</v>
      </c>
      <c r="N2143" t="s">
        <v>19</v>
      </c>
      <c r="O2143">
        <v>0.75</v>
      </c>
    </row>
    <row r="2144" spans="1:15" x14ac:dyDescent="0.25">
      <c r="A2144" s="1" t="s">
        <v>98</v>
      </c>
      <c r="B2144" t="s">
        <v>101</v>
      </c>
      <c r="C2144" t="str">
        <f>LOOKUP(A2144,'DATA SHEET'!$A$2:$A$253,'DATA SHEET'!$E$2:$E$253)</f>
        <v>20227888</v>
      </c>
      <c r="D2144">
        <f>LOOKUP(A2144,'DATA SHEET'!$A$2:$A$253,'DATA SHEET'!$G$2:$G$253)</f>
        <v>8.6333333333333329</v>
      </c>
      <c r="E2144" t="str">
        <f>LOOKUP($A2144,'DATA SHEET'!$A$2:$A$253,'DATA SHEET'!$H$2:$H$253)</f>
        <v>43.177786</v>
      </c>
      <c r="F2144" t="str">
        <f>LOOKUP($A2144,'DATA SHEET'!$A$2:$A$253,'DATA SHEET'!$I$2:$I$253)</f>
        <v xml:space="preserve"> -79.239675</v>
      </c>
      <c r="G2144">
        <f>LOOKUP($A2144,'DATA SHEET'!$A$2:$A$253,'DATA SHEET'!$J$2:$J$253)</f>
        <v>18</v>
      </c>
      <c r="H2144" t="str">
        <f>LOOKUP($A2144,'DATA SHEET'!$A$2:$A$253,'DATA SHEET'!$K$2:$K$253)</f>
        <v>Sunny</v>
      </c>
      <c r="I2144" t="str">
        <f>LOOKUP($A2144,'DATA SHEET'!$A$2:$A$253,'DATA SHEET'!$T$2:$T$253)</f>
        <v>LARGE</v>
      </c>
      <c r="J2144" t="str">
        <f>LOOKUP($A2144,'DATA SHEET'!$A$2:$A$253,'DATA SHEET'!$R$2:$R$253)</f>
        <v>YES</v>
      </c>
      <c r="K2144" t="str">
        <f>LOOKUP($A2144,'DATA SHEET'!$A$2:$A$253,'DATA SHEET'!$O$2:$O$253)</f>
        <v>Commercial</v>
      </c>
      <c r="L2144" t="s">
        <v>22</v>
      </c>
      <c r="M2144">
        <v>0</v>
      </c>
      <c r="N2144" t="s">
        <v>19</v>
      </c>
      <c r="O2144">
        <v>1.9930000000000001</v>
      </c>
    </row>
    <row r="2145" spans="1:15" x14ac:dyDescent="0.25">
      <c r="A2145" s="1" t="s">
        <v>98</v>
      </c>
      <c r="B2145" t="s">
        <v>101</v>
      </c>
      <c r="C2145" t="str">
        <f>LOOKUP(A2145,'DATA SHEET'!$A$2:$A$253,'DATA SHEET'!$E$2:$E$253)</f>
        <v>20227888</v>
      </c>
      <c r="D2145">
        <f>LOOKUP(A2145,'DATA SHEET'!$A$2:$A$253,'DATA SHEET'!$G$2:$G$253)</f>
        <v>8.6333333333333329</v>
      </c>
      <c r="E2145" t="str">
        <f>LOOKUP($A2145,'DATA SHEET'!$A$2:$A$253,'DATA SHEET'!$H$2:$H$253)</f>
        <v>43.177786</v>
      </c>
      <c r="F2145" t="str">
        <f>LOOKUP($A2145,'DATA SHEET'!$A$2:$A$253,'DATA SHEET'!$I$2:$I$253)</f>
        <v xml:space="preserve"> -79.239675</v>
      </c>
      <c r="G2145">
        <f>LOOKUP($A2145,'DATA SHEET'!$A$2:$A$253,'DATA SHEET'!$J$2:$J$253)</f>
        <v>18</v>
      </c>
      <c r="H2145" t="str">
        <f>LOOKUP($A2145,'DATA SHEET'!$A$2:$A$253,'DATA SHEET'!$K$2:$K$253)</f>
        <v>Sunny</v>
      </c>
      <c r="I2145" t="str">
        <f>LOOKUP($A2145,'DATA SHEET'!$A$2:$A$253,'DATA SHEET'!$T$2:$T$253)</f>
        <v>LARGE</v>
      </c>
      <c r="J2145" t="str">
        <f>LOOKUP($A2145,'DATA SHEET'!$A$2:$A$253,'DATA SHEET'!$R$2:$R$253)</f>
        <v>YES</v>
      </c>
      <c r="K2145" t="str">
        <f>LOOKUP($A2145,'DATA SHEET'!$A$2:$A$253,'DATA SHEET'!$O$2:$O$253)</f>
        <v>Commercial</v>
      </c>
      <c r="L2145" t="s">
        <v>22</v>
      </c>
      <c r="M2145">
        <v>0</v>
      </c>
      <c r="N2145" t="s">
        <v>19</v>
      </c>
      <c r="O2145">
        <v>4.9989999999999997</v>
      </c>
    </row>
    <row r="2146" spans="1:15" x14ac:dyDescent="0.25">
      <c r="A2146" s="1" t="s">
        <v>98</v>
      </c>
      <c r="B2146" t="s">
        <v>101</v>
      </c>
      <c r="C2146" t="str">
        <f>LOOKUP(A2146,'DATA SHEET'!$A$2:$A$253,'DATA SHEET'!$E$2:$E$253)</f>
        <v>20227888</v>
      </c>
      <c r="D2146">
        <f>LOOKUP(A2146,'DATA SHEET'!$A$2:$A$253,'DATA SHEET'!$G$2:$G$253)</f>
        <v>8.6333333333333329</v>
      </c>
      <c r="E2146" t="str">
        <f>LOOKUP($A2146,'DATA SHEET'!$A$2:$A$253,'DATA SHEET'!$H$2:$H$253)</f>
        <v>43.177786</v>
      </c>
      <c r="F2146" t="str">
        <f>LOOKUP($A2146,'DATA SHEET'!$A$2:$A$253,'DATA SHEET'!$I$2:$I$253)</f>
        <v xml:space="preserve"> -79.239675</v>
      </c>
      <c r="G2146">
        <f>LOOKUP($A2146,'DATA SHEET'!$A$2:$A$253,'DATA SHEET'!$J$2:$J$253)</f>
        <v>18</v>
      </c>
      <c r="H2146" t="str">
        <f>LOOKUP($A2146,'DATA SHEET'!$A$2:$A$253,'DATA SHEET'!$K$2:$K$253)</f>
        <v>Sunny</v>
      </c>
      <c r="I2146" t="str">
        <f>LOOKUP($A2146,'DATA SHEET'!$A$2:$A$253,'DATA SHEET'!$T$2:$T$253)</f>
        <v>LARGE</v>
      </c>
      <c r="J2146" t="str">
        <f>LOOKUP($A2146,'DATA SHEET'!$A$2:$A$253,'DATA SHEET'!$R$2:$R$253)</f>
        <v>YES</v>
      </c>
      <c r="K2146" t="str">
        <f>LOOKUP($A2146,'DATA SHEET'!$A$2:$A$253,'DATA SHEET'!$O$2:$O$253)</f>
        <v>Commercial</v>
      </c>
      <c r="L2146" t="s">
        <v>22</v>
      </c>
      <c r="M2146">
        <v>0</v>
      </c>
      <c r="N2146" t="s">
        <v>19</v>
      </c>
      <c r="O2146">
        <v>4.5010000000000003</v>
      </c>
    </row>
    <row r="2147" spans="1:15" x14ac:dyDescent="0.25">
      <c r="A2147" s="1" t="s">
        <v>98</v>
      </c>
      <c r="B2147" t="s">
        <v>101</v>
      </c>
      <c r="C2147" t="str">
        <f>LOOKUP(A2147,'DATA SHEET'!$A$2:$A$253,'DATA SHEET'!$E$2:$E$253)</f>
        <v>20227888</v>
      </c>
      <c r="D2147">
        <f>LOOKUP(A2147,'DATA SHEET'!$A$2:$A$253,'DATA SHEET'!$G$2:$G$253)</f>
        <v>8.6333333333333329</v>
      </c>
      <c r="E2147" t="str">
        <f>LOOKUP($A2147,'DATA SHEET'!$A$2:$A$253,'DATA SHEET'!$H$2:$H$253)</f>
        <v>43.177786</v>
      </c>
      <c r="F2147" t="str">
        <f>LOOKUP($A2147,'DATA SHEET'!$A$2:$A$253,'DATA SHEET'!$I$2:$I$253)</f>
        <v xml:space="preserve"> -79.239675</v>
      </c>
      <c r="G2147">
        <f>LOOKUP($A2147,'DATA SHEET'!$A$2:$A$253,'DATA SHEET'!$J$2:$J$253)</f>
        <v>18</v>
      </c>
      <c r="H2147" t="str">
        <f>LOOKUP($A2147,'DATA SHEET'!$A$2:$A$253,'DATA SHEET'!$K$2:$K$253)</f>
        <v>Sunny</v>
      </c>
      <c r="I2147" t="str">
        <f>LOOKUP($A2147,'DATA SHEET'!$A$2:$A$253,'DATA SHEET'!$T$2:$T$253)</f>
        <v>LARGE</v>
      </c>
      <c r="J2147" t="str">
        <f>LOOKUP($A2147,'DATA SHEET'!$A$2:$A$253,'DATA SHEET'!$R$2:$R$253)</f>
        <v>YES</v>
      </c>
      <c r="K2147" t="str">
        <f>LOOKUP($A2147,'DATA SHEET'!$A$2:$A$253,'DATA SHEET'!$O$2:$O$253)</f>
        <v>Commercial</v>
      </c>
      <c r="L2147" t="s">
        <v>22</v>
      </c>
      <c r="M2147">
        <v>0</v>
      </c>
      <c r="N2147" t="s">
        <v>19</v>
      </c>
      <c r="O2147">
        <v>0.76300000000000001</v>
      </c>
    </row>
    <row r="2148" spans="1:15" x14ac:dyDescent="0.25">
      <c r="A2148" s="1" t="s">
        <v>98</v>
      </c>
      <c r="B2148" t="s">
        <v>102</v>
      </c>
      <c r="C2148" t="str">
        <f>LOOKUP(A2148,'DATA SHEET'!$A$2:$A$253,'DATA SHEET'!$E$2:$E$253)</f>
        <v>20227888</v>
      </c>
      <c r="D2148">
        <f>LOOKUP(A2148,'DATA SHEET'!$A$2:$A$253,'DATA SHEET'!$G$2:$G$253)</f>
        <v>8.6333333333333329</v>
      </c>
      <c r="E2148" t="str">
        <f>LOOKUP($A2148,'DATA SHEET'!$A$2:$A$253,'DATA SHEET'!$H$2:$H$253)</f>
        <v>43.177786</v>
      </c>
      <c r="F2148" t="str">
        <f>LOOKUP($A2148,'DATA SHEET'!$A$2:$A$253,'DATA SHEET'!$I$2:$I$253)</f>
        <v xml:space="preserve"> -79.239675</v>
      </c>
      <c r="G2148">
        <f>LOOKUP($A2148,'DATA SHEET'!$A$2:$A$253,'DATA SHEET'!$J$2:$J$253)</f>
        <v>18</v>
      </c>
      <c r="H2148" t="str">
        <f>LOOKUP($A2148,'DATA SHEET'!$A$2:$A$253,'DATA SHEET'!$K$2:$K$253)</f>
        <v>Sunny</v>
      </c>
      <c r="I2148" t="str">
        <f>LOOKUP($A2148,'DATA SHEET'!$A$2:$A$253,'DATA SHEET'!$T$2:$T$253)</f>
        <v>LARGE</v>
      </c>
      <c r="J2148" t="str">
        <f>LOOKUP($A2148,'DATA SHEET'!$A$2:$A$253,'DATA SHEET'!$R$2:$R$253)</f>
        <v>YES</v>
      </c>
      <c r="K2148" t="str">
        <f>LOOKUP($A2148,'DATA SHEET'!$A$2:$A$253,'DATA SHEET'!$O$2:$O$253)</f>
        <v>Commercial</v>
      </c>
      <c r="L2148" t="s">
        <v>15</v>
      </c>
      <c r="M2148">
        <v>0</v>
      </c>
      <c r="N2148" t="s">
        <v>18</v>
      </c>
      <c r="O2148">
        <v>2.2589999999999999</v>
      </c>
    </row>
    <row r="2149" spans="1:15" x14ac:dyDescent="0.25">
      <c r="A2149" s="1" t="s">
        <v>98</v>
      </c>
      <c r="B2149" t="s">
        <v>102</v>
      </c>
      <c r="C2149" t="str">
        <f>LOOKUP(A2149,'DATA SHEET'!$A$2:$A$253,'DATA SHEET'!$E$2:$E$253)</f>
        <v>20227888</v>
      </c>
      <c r="D2149">
        <f>LOOKUP(A2149,'DATA SHEET'!$A$2:$A$253,'DATA SHEET'!$G$2:$G$253)</f>
        <v>8.6333333333333329</v>
      </c>
      <c r="E2149" t="str">
        <f>LOOKUP($A2149,'DATA SHEET'!$A$2:$A$253,'DATA SHEET'!$H$2:$H$253)</f>
        <v>43.177786</v>
      </c>
      <c r="F2149" t="str">
        <f>LOOKUP($A2149,'DATA SHEET'!$A$2:$A$253,'DATA SHEET'!$I$2:$I$253)</f>
        <v xml:space="preserve"> -79.239675</v>
      </c>
      <c r="G2149">
        <f>LOOKUP($A2149,'DATA SHEET'!$A$2:$A$253,'DATA SHEET'!$J$2:$J$253)</f>
        <v>18</v>
      </c>
      <c r="H2149" t="str">
        <f>LOOKUP($A2149,'DATA SHEET'!$A$2:$A$253,'DATA SHEET'!$K$2:$K$253)</f>
        <v>Sunny</v>
      </c>
      <c r="I2149" t="str">
        <f>LOOKUP($A2149,'DATA SHEET'!$A$2:$A$253,'DATA SHEET'!$T$2:$T$253)</f>
        <v>LARGE</v>
      </c>
      <c r="J2149" t="str">
        <f>LOOKUP($A2149,'DATA SHEET'!$A$2:$A$253,'DATA SHEET'!$R$2:$R$253)</f>
        <v>YES</v>
      </c>
      <c r="K2149" t="str">
        <f>LOOKUP($A2149,'DATA SHEET'!$A$2:$A$253,'DATA SHEET'!$O$2:$O$253)</f>
        <v>Commercial</v>
      </c>
      <c r="L2149" t="s">
        <v>22</v>
      </c>
      <c r="M2149">
        <v>0</v>
      </c>
      <c r="N2149" t="s">
        <v>18</v>
      </c>
      <c r="O2149">
        <v>0.503</v>
      </c>
    </row>
    <row r="2150" spans="1:15" x14ac:dyDescent="0.25">
      <c r="A2150" s="1" t="s">
        <v>98</v>
      </c>
      <c r="B2150" t="s">
        <v>102</v>
      </c>
      <c r="C2150" t="str">
        <f>LOOKUP(A2150,'DATA SHEET'!$A$2:$A$253,'DATA SHEET'!$E$2:$E$253)</f>
        <v>20227888</v>
      </c>
      <c r="D2150">
        <f>LOOKUP(A2150,'DATA SHEET'!$A$2:$A$253,'DATA SHEET'!$G$2:$G$253)</f>
        <v>8.6333333333333329</v>
      </c>
      <c r="E2150" t="str">
        <f>LOOKUP($A2150,'DATA SHEET'!$A$2:$A$253,'DATA SHEET'!$H$2:$H$253)</f>
        <v>43.177786</v>
      </c>
      <c r="F2150" t="str">
        <f>LOOKUP($A2150,'DATA SHEET'!$A$2:$A$253,'DATA SHEET'!$I$2:$I$253)</f>
        <v xml:space="preserve"> -79.239675</v>
      </c>
      <c r="G2150">
        <f>LOOKUP($A2150,'DATA SHEET'!$A$2:$A$253,'DATA SHEET'!$J$2:$J$253)</f>
        <v>18</v>
      </c>
      <c r="H2150" t="str">
        <f>LOOKUP($A2150,'DATA SHEET'!$A$2:$A$253,'DATA SHEET'!$K$2:$K$253)</f>
        <v>Sunny</v>
      </c>
      <c r="I2150" t="str">
        <f>LOOKUP($A2150,'DATA SHEET'!$A$2:$A$253,'DATA SHEET'!$T$2:$T$253)</f>
        <v>LARGE</v>
      </c>
      <c r="J2150" t="str">
        <f>LOOKUP($A2150,'DATA SHEET'!$A$2:$A$253,'DATA SHEET'!$R$2:$R$253)</f>
        <v>YES</v>
      </c>
      <c r="K2150" t="str">
        <f>LOOKUP($A2150,'DATA SHEET'!$A$2:$A$253,'DATA SHEET'!$O$2:$O$253)</f>
        <v>Commercial</v>
      </c>
      <c r="L2150" t="s">
        <v>22</v>
      </c>
      <c r="M2150">
        <v>0</v>
      </c>
      <c r="N2150" t="s">
        <v>18</v>
      </c>
      <c r="O2150">
        <v>2.9950000000000001</v>
      </c>
    </row>
    <row r="2151" spans="1:15" x14ac:dyDescent="0.25">
      <c r="A2151" s="1" t="s">
        <v>98</v>
      </c>
      <c r="B2151" t="s">
        <v>102</v>
      </c>
      <c r="C2151" t="str">
        <f>LOOKUP(A2151,'DATA SHEET'!$A$2:$A$253,'DATA SHEET'!$E$2:$E$253)</f>
        <v>20227888</v>
      </c>
      <c r="D2151">
        <f>LOOKUP(A2151,'DATA SHEET'!$A$2:$A$253,'DATA SHEET'!$G$2:$G$253)</f>
        <v>8.6333333333333329</v>
      </c>
      <c r="E2151" t="str">
        <f>LOOKUP($A2151,'DATA SHEET'!$A$2:$A$253,'DATA SHEET'!$H$2:$H$253)</f>
        <v>43.177786</v>
      </c>
      <c r="F2151" t="str">
        <f>LOOKUP($A2151,'DATA SHEET'!$A$2:$A$253,'DATA SHEET'!$I$2:$I$253)</f>
        <v xml:space="preserve"> -79.239675</v>
      </c>
      <c r="G2151">
        <f>LOOKUP($A2151,'DATA SHEET'!$A$2:$A$253,'DATA SHEET'!$J$2:$J$253)</f>
        <v>18</v>
      </c>
      <c r="H2151" t="str">
        <f>LOOKUP($A2151,'DATA SHEET'!$A$2:$A$253,'DATA SHEET'!$K$2:$K$253)</f>
        <v>Sunny</v>
      </c>
      <c r="I2151" t="str">
        <f>LOOKUP($A2151,'DATA SHEET'!$A$2:$A$253,'DATA SHEET'!$T$2:$T$253)</f>
        <v>LARGE</v>
      </c>
      <c r="J2151" t="str">
        <f>LOOKUP($A2151,'DATA SHEET'!$A$2:$A$253,'DATA SHEET'!$R$2:$R$253)</f>
        <v>YES</v>
      </c>
      <c r="K2151" t="str">
        <f>LOOKUP($A2151,'DATA SHEET'!$A$2:$A$253,'DATA SHEET'!$O$2:$O$253)</f>
        <v>Commercial</v>
      </c>
      <c r="L2151" t="s">
        <v>22</v>
      </c>
      <c r="M2151">
        <v>0</v>
      </c>
      <c r="N2151" t="s">
        <v>18</v>
      </c>
      <c r="O2151">
        <v>6</v>
      </c>
    </row>
    <row r="2152" spans="1:15" x14ac:dyDescent="0.25">
      <c r="A2152" s="1" t="s">
        <v>98</v>
      </c>
      <c r="B2152" t="s">
        <v>102</v>
      </c>
      <c r="C2152" t="str">
        <f>LOOKUP(A2152,'DATA SHEET'!$A$2:$A$253,'DATA SHEET'!$E$2:$E$253)</f>
        <v>20227888</v>
      </c>
      <c r="D2152">
        <f>LOOKUP(A2152,'DATA SHEET'!$A$2:$A$253,'DATA SHEET'!$G$2:$G$253)</f>
        <v>8.6333333333333329</v>
      </c>
      <c r="E2152" t="str">
        <f>LOOKUP($A2152,'DATA SHEET'!$A$2:$A$253,'DATA SHEET'!$H$2:$H$253)</f>
        <v>43.177786</v>
      </c>
      <c r="F2152" t="str">
        <f>LOOKUP($A2152,'DATA SHEET'!$A$2:$A$253,'DATA SHEET'!$I$2:$I$253)</f>
        <v xml:space="preserve"> -79.239675</v>
      </c>
      <c r="G2152">
        <f>LOOKUP($A2152,'DATA SHEET'!$A$2:$A$253,'DATA SHEET'!$J$2:$J$253)</f>
        <v>18</v>
      </c>
      <c r="H2152" t="str">
        <f>LOOKUP($A2152,'DATA SHEET'!$A$2:$A$253,'DATA SHEET'!$K$2:$K$253)</f>
        <v>Sunny</v>
      </c>
      <c r="I2152" t="str">
        <f>LOOKUP($A2152,'DATA SHEET'!$A$2:$A$253,'DATA SHEET'!$T$2:$T$253)</f>
        <v>LARGE</v>
      </c>
      <c r="J2152" t="str">
        <f>LOOKUP($A2152,'DATA SHEET'!$A$2:$A$253,'DATA SHEET'!$R$2:$R$253)</f>
        <v>YES</v>
      </c>
      <c r="K2152" t="str">
        <f>LOOKUP($A2152,'DATA SHEET'!$A$2:$A$253,'DATA SHEET'!$O$2:$O$253)</f>
        <v>Commercial</v>
      </c>
      <c r="L2152" t="s">
        <v>22</v>
      </c>
      <c r="M2152">
        <v>0</v>
      </c>
      <c r="N2152" t="s">
        <v>18</v>
      </c>
      <c r="O2152">
        <v>1.5009999999999999</v>
      </c>
    </row>
    <row r="2153" spans="1:15" x14ac:dyDescent="0.25">
      <c r="A2153" s="1" t="s">
        <v>98</v>
      </c>
      <c r="B2153" t="s">
        <v>102</v>
      </c>
      <c r="C2153" t="str">
        <f>LOOKUP(A2153,'DATA SHEET'!$A$2:$A$253,'DATA SHEET'!$E$2:$E$253)</f>
        <v>20227888</v>
      </c>
      <c r="D2153">
        <f>LOOKUP(A2153,'DATA SHEET'!$A$2:$A$253,'DATA SHEET'!$G$2:$G$253)</f>
        <v>8.6333333333333329</v>
      </c>
      <c r="E2153" t="str">
        <f>LOOKUP($A2153,'DATA SHEET'!$A$2:$A$253,'DATA SHEET'!$H$2:$H$253)</f>
        <v>43.177786</v>
      </c>
      <c r="F2153" t="str">
        <f>LOOKUP($A2153,'DATA SHEET'!$A$2:$A$253,'DATA SHEET'!$I$2:$I$253)</f>
        <v xml:space="preserve"> -79.239675</v>
      </c>
      <c r="G2153">
        <f>LOOKUP($A2153,'DATA SHEET'!$A$2:$A$253,'DATA SHEET'!$J$2:$J$253)</f>
        <v>18</v>
      </c>
      <c r="H2153" t="str">
        <f>LOOKUP($A2153,'DATA SHEET'!$A$2:$A$253,'DATA SHEET'!$K$2:$K$253)</f>
        <v>Sunny</v>
      </c>
      <c r="I2153" t="str">
        <f>LOOKUP($A2153,'DATA SHEET'!$A$2:$A$253,'DATA SHEET'!$T$2:$T$253)</f>
        <v>LARGE</v>
      </c>
      <c r="J2153" t="str">
        <f>LOOKUP($A2153,'DATA SHEET'!$A$2:$A$253,'DATA SHEET'!$R$2:$R$253)</f>
        <v>YES</v>
      </c>
      <c r="K2153" t="str">
        <f>LOOKUP($A2153,'DATA SHEET'!$A$2:$A$253,'DATA SHEET'!$O$2:$O$253)</f>
        <v>Commercial</v>
      </c>
      <c r="L2153" t="s">
        <v>22</v>
      </c>
      <c r="M2153">
        <v>0</v>
      </c>
      <c r="N2153" t="s">
        <v>18</v>
      </c>
      <c r="O2153">
        <v>1.238</v>
      </c>
    </row>
    <row r="2154" spans="1:15" x14ac:dyDescent="0.25">
      <c r="A2154" s="1" t="s">
        <v>98</v>
      </c>
      <c r="B2154" t="s">
        <v>102</v>
      </c>
      <c r="C2154" t="str">
        <f>LOOKUP(A2154,'DATA SHEET'!$A$2:$A$253,'DATA SHEET'!$E$2:$E$253)</f>
        <v>20227888</v>
      </c>
      <c r="D2154">
        <f>LOOKUP(A2154,'DATA SHEET'!$A$2:$A$253,'DATA SHEET'!$G$2:$G$253)</f>
        <v>8.6333333333333329</v>
      </c>
      <c r="E2154" t="str">
        <f>LOOKUP($A2154,'DATA SHEET'!$A$2:$A$253,'DATA SHEET'!$H$2:$H$253)</f>
        <v>43.177786</v>
      </c>
      <c r="F2154" t="str">
        <f>LOOKUP($A2154,'DATA SHEET'!$A$2:$A$253,'DATA SHEET'!$I$2:$I$253)</f>
        <v xml:space="preserve"> -79.239675</v>
      </c>
      <c r="G2154">
        <f>LOOKUP($A2154,'DATA SHEET'!$A$2:$A$253,'DATA SHEET'!$J$2:$J$253)</f>
        <v>18</v>
      </c>
      <c r="H2154" t="str">
        <f>LOOKUP($A2154,'DATA SHEET'!$A$2:$A$253,'DATA SHEET'!$K$2:$K$253)</f>
        <v>Sunny</v>
      </c>
      <c r="I2154" t="str">
        <f>LOOKUP($A2154,'DATA SHEET'!$A$2:$A$253,'DATA SHEET'!$T$2:$T$253)</f>
        <v>LARGE</v>
      </c>
      <c r="J2154" t="str">
        <f>LOOKUP($A2154,'DATA SHEET'!$A$2:$A$253,'DATA SHEET'!$R$2:$R$253)</f>
        <v>YES</v>
      </c>
      <c r="K2154" t="str">
        <f>LOOKUP($A2154,'DATA SHEET'!$A$2:$A$253,'DATA SHEET'!$O$2:$O$253)</f>
        <v>Commercial</v>
      </c>
      <c r="L2154" t="s">
        <v>22</v>
      </c>
      <c r="M2154">
        <v>0</v>
      </c>
      <c r="N2154" t="s">
        <v>18</v>
      </c>
      <c r="O2154">
        <v>1.502</v>
      </c>
    </row>
    <row r="2155" spans="1:15" x14ac:dyDescent="0.25">
      <c r="A2155" s="1" t="s">
        <v>98</v>
      </c>
      <c r="B2155" t="s">
        <v>102</v>
      </c>
      <c r="C2155" t="str">
        <f>LOOKUP(A2155,'DATA SHEET'!$A$2:$A$253,'DATA SHEET'!$E$2:$E$253)</f>
        <v>20227888</v>
      </c>
      <c r="D2155">
        <f>LOOKUP(A2155,'DATA SHEET'!$A$2:$A$253,'DATA SHEET'!$G$2:$G$253)</f>
        <v>8.6333333333333329</v>
      </c>
      <c r="E2155" t="str">
        <f>LOOKUP($A2155,'DATA SHEET'!$A$2:$A$253,'DATA SHEET'!$H$2:$H$253)</f>
        <v>43.177786</v>
      </c>
      <c r="F2155" t="str">
        <f>LOOKUP($A2155,'DATA SHEET'!$A$2:$A$253,'DATA SHEET'!$I$2:$I$253)</f>
        <v xml:space="preserve"> -79.239675</v>
      </c>
      <c r="G2155">
        <f>LOOKUP($A2155,'DATA SHEET'!$A$2:$A$253,'DATA SHEET'!$J$2:$J$253)</f>
        <v>18</v>
      </c>
      <c r="H2155" t="str">
        <f>LOOKUP($A2155,'DATA SHEET'!$A$2:$A$253,'DATA SHEET'!$K$2:$K$253)</f>
        <v>Sunny</v>
      </c>
      <c r="I2155" t="str">
        <f>LOOKUP($A2155,'DATA SHEET'!$A$2:$A$253,'DATA SHEET'!$T$2:$T$253)</f>
        <v>LARGE</v>
      </c>
      <c r="J2155" t="str">
        <f>LOOKUP($A2155,'DATA SHEET'!$A$2:$A$253,'DATA SHEET'!$R$2:$R$253)</f>
        <v>YES</v>
      </c>
      <c r="K2155" t="str">
        <f>LOOKUP($A2155,'DATA SHEET'!$A$2:$A$253,'DATA SHEET'!$O$2:$O$253)</f>
        <v>Commercial</v>
      </c>
      <c r="L2155" t="s">
        <v>22</v>
      </c>
      <c r="M2155">
        <v>0</v>
      </c>
      <c r="N2155" t="s">
        <v>18</v>
      </c>
      <c r="O2155">
        <v>2.0019999999999998</v>
      </c>
    </row>
    <row r="2156" spans="1:15" x14ac:dyDescent="0.25">
      <c r="A2156" s="1" t="s">
        <v>98</v>
      </c>
      <c r="B2156" t="s">
        <v>102</v>
      </c>
      <c r="C2156" t="str">
        <f>LOOKUP(A2156,'DATA SHEET'!$A$2:$A$253,'DATA SHEET'!$E$2:$E$253)</f>
        <v>20227888</v>
      </c>
      <c r="D2156">
        <f>LOOKUP(A2156,'DATA SHEET'!$A$2:$A$253,'DATA SHEET'!$G$2:$G$253)</f>
        <v>8.6333333333333329</v>
      </c>
      <c r="E2156" t="str">
        <f>LOOKUP($A2156,'DATA SHEET'!$A$2:$A$253,'DATA SHEET'!$H$2:$H$253)</f>
        <v>43.177786</v>
      </c>
      <c r="F2156" t="str">
        <f>LOOKUP($A2156,'DATA SHEET'!$A$2:$A$253,'DATA SHEET'!$I$2:$I$253)</f>
        <v xml:space="preserve"> -79.239675</v>
      </c>
      <c r="G2156">
        <f>LOOKUP($A2156,'DATA SHEET'!$A$2:$A$253,'DATA SHEET'!$J$2:$J$253)</f>
        <v>18</v>
      </c>
      <c r="H2156" t="str">
        <f>LOOKUP($A2156,'DATA SHEET'!$A$2:$A$253,'DATA SHEET'!$K$2:$K$253)</f>
        <v>Sunny</v>
      </c>
      <c r="I2156" t="str">
        <f>LOOKUP($A2156,'DATA SHEET'!$A$2:$A$253,'DATA SHEET'!$T$2:$T$253)</f>
        <v>LARGE</v>
      </c>
      <c r="J2156" t="str">
        <f>LOOKUP($A2156,'DATA SHEET'!$A$2:$A$253,'DATA SHEET'!$R$2:$R$253)</f>
        <v>YES</v>
      </c>
      <c r="K2156" t="str">
        <f>LOOKUP($A2156,'DATA SHEET'!$A$2:$A$253,'DATA SHEET'!$O$2:$O$253)</f>
        <v>Commercial</v>
      </c>
      <c r="L2156" t="s">
        <v>22</v>
      </c>
      <c r="M2156">
        <v>0</v>
      </c>
      <c r="N2156" t="s">
        <v>18</v>
      </c>
      <c r="O2156">
        <v>3.26</v>
      </c>
    </row>
    <row r="2157" spans="1:15" x14ac:dyDescent="0.25">
      <c r="A2157" s="1" t="s">
        <v>98</v>
      </c>
      <c r="B2157" t="s">
        <v>102</v>
      </c>
      <c r="C2157" t="str">
        <f>LOOKUP(A2157,'DATA SHEET'!$A$2:$A$253,'DATA SHEET'!$E$2:$E$253)</f>
        <v>20227888</v>
      </c>
      <c r="D2157">
        <f>LOOKUP(A2157,'DATA SHEET'!$A$2:$A$253,'DATA SHEET'!$G$2:$G$253)</f>
        <v>8.6333333333333329</v>
      </c>
      <c r="E2157" t="str">
        <f>LOOKUP($A2157,'DATA SHEET'!$A$2:$A$253,'DATA SHEET'!$H$2:$H$253)</f>
        <v>43.177786</v>
      </c>
      <c r="F2157" t="str">
        <f>LOOKUP($A2157,'DATA SHEET'!$A$2:$A$253,'DATA SHEET'!$I$2:$I$253)</f>
        <v xml:space="preserve"> -79.239675</v>
      </c>
      <c r="G2157">
        <f>LOOKUP($A2157,'DATA SHEET'!$A$2:$A$253,'DATA SHEET'!$J$2:$J$253)</f>
        <v>18</v>
      </c>
      <c r="H2157" t="str">
        <f>LOOKUP($A2157,'DATA SHEET'!$A$2:$A$253,'DATA SHEET'!$K$2:$K$253)</f>
        <v>Sunny</v>
      </c>
      <c r="I2157" t="str">
        <f>LOOKUP($A2157,'DATA SHEET'!$A$2:$A$253,'DATA SHEET'!$T$2:$T$253)</f>
        <v>LARGE</v>
      </c>
      <c r="J2157" t="str">
        <f>LOOKUP($A2157,'DATA SHEET'!$A$2:$A$253,'DATA SHEET'!$R$2:$R$253)</f>
        <v>YES</v>
      </c>
      <c r="K2157" t="str">
        <f>LOOKUP($A2157,'DATA SHEET'!$A$2:$A$253,'DATA SHEET'!$O$2:$O$253)</f>
        <v>Commercial</v>
      </c>
      <c r="L2157" t="s">
        <v>22</v>
      </c>
      <c r="M2157">
        <v>0</v>
      </c>
      <c r="N2157" t="s">
        <v>18</v>
      </c>
      <c r="O2157">
        <v>0.754</v>
      </c>
    </row>
    <row r="2158" spans="1:15" x14ac:dyDescent="0.25">
      <c r="A2158" s="1" t="s">
        <v>98</v>
      </c>
      <c r="B2158" t="s">
        <v>102</v>
      </c>
      <c r="C2158" t="str">
        <f>LOOKUP(A2158,'DATA SHEET'!$A$2:$A$253,'DATA SHEET'!$E$2:$E$253)</f>
        <v>20227888</v>
      </c>
      <c r="D2158">
        <f>LOOKUP(A2158,'DATA SHEET'!$A$2:$A$253,'DATA SHEET'!$G$2:$G$253)</f>
        <v>8.6333333333333329</v>
      </c>
      <c r="E2158" t="str">
        <f>LOOKUP($A2158,'DATA SHEET'!$A$2:$A$253,'DATA SHEET'!$H$2:$H$253)</f>
        <v>43.177786</v>
      </c>
      <c r="F2158" t="str">
        <f>LOOKUP($A2158,'DATA SHEET'!$A$2:$A$253,'DATA SHEET'!$I$2:$I$253)</f>
        <v xml:space="preserve"> -79.239675</v>
      </c>
      <c r="G2158">
        <f>LOOKUP($A2158,'DATA SHEET'!$A$2:$A$253,'DATA SHEET'!$J$2:$J$253)</f>
        <v>18</v>
      </c>
      <c r="H2158" t="str">
        <f>LOOKUP($A2158,'DATA SHEET'!$A$2:$A$253,'DATA SHEET'!$K$2:$K$253)</f>
        <v>Sunny</v>
      </c>
      <c r="I2158" t="str">
        <f>LOOKUP($A2158,'DATA SHEET'!$A$2:$A$253,'DATA SHEET'!$T$2:$T$253)</f>
        <v>LARGE</v>
      </c>
      <c r="J2158" t="str">
        <f>LOOKUP($A2158,'DATA SHEET'!$A$2:$A$253,'DATA SHEET'!$R$2:$R$253)</f>
        <v>YES</v>
      </c>
      <c r="K2158" t="str">
        <f>LOOKUP($A2158,'DATA SHEET'!$A$2:$A$253,'DATA SHEET'!$O$2:$O$253)</f>
        <v>Commercial</v>
      </c>
      <c r="L2158" t="s">
        <v>22</v>
      </c>
      <c r="M2158">
        <v>0</v>
      </c>
      <c r="N2158" t="s">
        <v>18</v>
      </c>
      <c r="O2158">
        <v>1</v>
      </c>
    </row>
    <row r="2159" spans="1:15" x14ac:dyDescent="0.25">
      <c r="A2159" s="1" t="s">
        <v>98</v>
      </c>
      <c r="B2159" t="s">
        <v>102</v>
      </c>
      <c r="C2159" t="str">
        <f>LOOKUP(A2159,'DATA SHEET'!$A$2:$A$253,'DATA SHEET'!$E$2:$E$253)</f>
        <v>20227888</v>
      </c>
      <c r="D2159">
        <f>LOOKUP(A2159,'DATA SHEET'!$A$2:$A$253,'DATA SHEET'!$G$2:$G$253)</f>
        <v>8.6333333333333329</v>
      </c>
      <c r="E2159" t="str">
        <f>LOOKUP($A2159,'DATA SHEET'!$A$2:$A$253,'DATA SHEET'!$H$2:$H$253)</f>
        <v>43.177786</v>
      </c>
      <c r="F2159" t="str">
        <f>LOOKUP($A2159,'DATA SHEET'!$A$2:$A$253,'DATA SHEET'!$I$2:$I$253)</f>
        <v xml:space="preserve"> -79.239675</v>
      </c>
      <c r="G2159">
        <f>LOOKUP($A2159,'DATA SHEET'!$A$2:$A$253,'DATA SHEET'!$J$2:$J$253)</f>
        <v>18</v>
      </c>
      <c r="H2159" t="str">
        <f>LOOKUP($A2159,'DATA SHEET'!$A$2:$A$253,'DATA SHEET'!$K$2:$K$253)</f>
        <v>Sunny</v>
      </c>
      <c r="I2159" t="str">
        <f>LOOKUP($A2159,'DATA SHEET'!$A$2:$A$253,'DATA SHEET'!$T$2:$T$253)</f>
        <v>LARGE</v>
      </c>
      <c r="J2159" t="str">
        <f>LOOKUP($A2159,'DATA SHEET'!$A$2:$A$253,'DATA SHEET'!$R$2:$R$253)</f>
        <v>YES</v>
      </c>
      <c r="K2159" t="str">
        <f>LOOKUP($A2159,'DATA SHEET'!$A$2:$A$253,'DATA SHEET'!$O$2:$O$253)</f>
        <v>Commercial</v>
      </c>
      <c r="L2159" t="s">
        <v>22</v>
      </c>
      <c r="M2159">
        <v>0</v>
      </c>
      <c r="N2159" t="s">
        <v>18</v>
      </c>
      <c r="O2159">
        <v>3.74</v>
      </c>
    </row>
    <row r="2160" spans="1:15" x14ac:dyDescent="0.25">
      <c r="A2160" s="1" t="s">
        <v>98</v>
      </c>
      <c r="B2160" t="s">
        <v>102</v>
      </c>
      <c r="C2160" t="str">
        <f>LOOKUP(A2160,'DATA SHEET'!$A$2:$A$253,'DATA SHEET'!$E$2:$E$253)</f>
        <v>20227888</v>
      </c>
      <c r="D2160">
        <f>LOOKUP(A2160,'DATA SHEET'!$A$2:$A$253,'DATA SHEET'!$G$2:$G$253)</f>
        <v>8.6333333333333329</v>
      </c>
      <c r="E2160" t="str">
        <f>LOOKUP($A2160,'DATA SHEET'!$A$2:$A$253,'DATA SHEET'!$H$2:$H$253)</f>
        <v>43.177786</v>
      </c>
      <c r="F2160" t="str">
        <f>LOOKUP($A2160,'DATA SHEET'!$A$2:$A$253,'DATA SHEET'!$I$2:$I$253)</f>
        <v xml:space="preserve"> -79.239675</v>
      </c>
      <c r="G2160">
        <f>LOOKUP($A2160,'DATA SHEET'!$A$2:$A$253,'DATA SHEET'!$J$2:$J$253)</f>
        <v>18</v>
      </c>
      <c r="H2160" t="str">
        <f>LOOKUP($A2160,'DATA SHEET'!$A$2:$A$253,'DATA SHEET'!$K$2:$K$253)</f>
        <v>Sunny</v>
      </c>
      <c r="I2160" t="str">
        <f>LOOKUP($A2160,'DATA SHEET'!$A$2:$A$253,'DATA SHEET'!$T$2:$T$253)</f>
        <v>LARGE</v>
      </c>
      <c r="J2160" t="str">
        <f>LOOKUP($A2160,'DATA SHEET'!$A$2:$A$253,'DATA SHEET'!$R$2:$R$253)</f>
        <v>YES</v>
      </c>
      <c r="K2160" t="str">
        <f>LOOKUP($A2160,'DATA SHEET'!$A$2:$A$253,'DATA SHEET'!$O$2:$O$253)</f>
        <v>Commercial</v>
      </c>
      <c r="L2160" t="s">
        <v>22</v>
      </c>
      <c r="M2160">
        <v>0</v>
      </c>
      <c r="N2160" t="s">
        <v>18</v>
      </c>
      <c r="O2160">
        <v>2.5019999999999998</v>
      </c>
    </row>
    <row r="2161" spans="1:15" x14ac:dyDescent="0.25">
      <c r="A2161" s="1" t="s">
        <v>98</v>
      </c>
      <c r="B2161" t="s">
        <v>102</v>
      </c>
      <c r="C2161" t="str">
        <f>LOOKUP(A2161,'DATA SHEET'!$A$2:$A$253,'DATA SHEET'!$E$2:$E$253)</f>
        <v>20227888</v>
      </c>
      <c r="D2161">
        <f>LOOKUP(A2161,'DATA SHEET'!$A$2:$A$253,'DATA SHEET'!$G$2:$G$253)</f>
        <v>8.6333333333333329</v>
      </c>
      <c r="E2161" t="str">
        <f>LOOKUP($A2161,'DATA SHEET'!$A$2:$A$253,'DATA SHEET'!$H$2:$H$253)</f>
        <v>43.177786</v>
      </c>
      <c r="F2161" t="str">
        <f>LOOKUP($A2161,'DATA SHEET'!$A$2:$A$253,'DATA SHEET'!$I$2:$I$253)</f>
        <v xml:space="preserve"> -79.239675</v>
      </c>
      <c r="G2161">
        <f>LOOKUP($A2161,'DATA SHEET'!$A$2:$A$253,'DATA SHEET'!$J$2:$J$253)</f>
        <v>18</v>
      </c>
      <c r="H2161" t="str">
        <f>LOOKUP($A2161,'DATA SHEET'!$A$2:$A$253,'DATA SHEET'!$K$2:$K$253)</f>
        <v>Sunny</v>
      </c>
      <c r="I2161" t="str">
        <f>LOOKUP($A2161,'DATA SHEET'!$A$2:$A$253,'DATA SHEET'!$T$2:$T$253)</f>
        <v>LARGE</v>
      </c>
      <c r="J2161" t="str">
        <f>LOOKUP($A2161,'DATA SHEET'!$A$2:$A$253,'DATA SHEET'!$R$2:$R$253)</f>
        <v>YES</v>
      </c>
      <c r="K2161" t="str">
        <f>LOOKUP($A2161,'DATA SHEET'!$A$2:$A$253,'DATA SHEET'!$O$2:$O$253)</f>
        <v>Commercial</v>
      </c>
      <c r="L2161" t="s">
        <v>22</v>
      </c>
      <c r="M2161">
        <v>0</v>
      </c>
      <c r="N2161" t="s">
        <v>18</v>
      </c>
      <c r="O2161">
        <v>2.0030000000000001</v>
      </c>
    </row>
    <row r="2162" spans="1:15" x14ac:dyDescent="0.25">
      <c r="A2162" s="1" t="s">
        <v>98</v>
      </c>
      <c r="B2162" t="s">
        <v>102</v>
      </c>
      <c r="C2162" t="str">
        <f>LOOKUP(A2162,'DATA SHEET'!$A$2:$A$253,'DATA SHEET'!$E$2:$E$253)</f>
        <v>20227888</v>
      </c>
      <c r="D2162">
        <f>LOOKUP(A2162,'DATA SHEET'!$A$2:$A$253,'DATA SHEET'!$G$2:$G$253)</f>
        <v>8.6333333333333329</v>
      </c>
      <c r="E2162" t="str">
        <f>LOOKUP($A2162,'DATA SHEET'!$A$2:$A$253,'DATA SHEET'!$H$2:$H$253)</f>
        <v>43.177786</v>
      </c>
      <c r="F2162" t="str">
        <f>LOOKUP($A2162,'DATA SHEET'!$A$2:$A$253,'DATA SHEET'!$I$2:$I$253)</f>
        <v xml:space="preserve"> -79.239675</v>
      </c>
      <c r="G2162">
        <f>LOOKUP($A2162,'DATA SHEET'!$A$2:$A$253,'DATA SHEET'!$J$2:$J$253)</f>
        <v>18</v>
      </c>
      <c r="H2162" t="str">
        <f>LOOKUP($A2162,'DATA SHEET'!$A$2:$A$253,'DATA SHEET'!$K$2:$K$253)</f>
        <v>Sunny</v>
      </c>
      <c r="I2162" t="str">
        <f>LOOKUP($A2162,'DATA SHEET'!$A$2:$A$253,'DATA SHEET'!$T$2:$T$253)</f>
        <v>LARGE</v>
      </c>
      <c r="J2162" t="str">
        <f>LOOKUP($A2162,'DATA SHEET'!$A$2:$A$253,'DATA SHEET'!$R$2:$R$253)</f>
        <v>YES</v>
      </c>
      <c r="K2162" t="str">
        <f>LOOKUP($A2162,'DATA SHEET'!$A$2:$A$253,'DATA SHEET'!$O$2:$O$253)</f>
        <v>Commercial</v>
      </c>
      <c r="L2162" t="s">
        <v>22</v>
      </c>
      <c r="M2162">
        <v>0</v>
      </c>
      <c r="N2162" t="s">
        <v>18</v>
      </c>
      <c r="O2162">
        <v>1.242</v>
      </c>
    </row>
    <row r="2163" spans="1:15" x14ac:dyDescent="0.25">
      <c r="A2163" s="1" t="s">
        <v>98</v>
      </c>
      <c r="B2163" t="s">
        <v>102</v>
      </c>
      <c r="C2163" t="str">
        <f>LOOKUP(A2163,'DATA SHEET'!$A$2:$A$253,'DATA SHEET'!$E$2:$E$253)</f>
        <v>20227888</v>
      </c>
      <c r="D2163">
        <f>LOOKUP(A2163,'DATA SHEET'!$A$2:$A$253,'DATA SHEET'!$G$2:$G$253)</f>
        <v>8.6333333333333329</v>
      </c>
      <c r="E2163" t="str">
        <f>LOOKUP($A2163,'DATA SHEET'!$A$2:$A$253,'DATA SHEET'!$H$2:$H$253)</f>
        <v>43.177786</v>
      </c>
      <c r="F2163" t="str">
        <f>LOOKUP($A2163,'DATA SHEET'!$A$2:$A$253,'DATA SHEET'!$I$2:$I$253)</f>
        <v xml:space="preserve"> -79.239675</v>
      </c>
      <c r="G2163">
        <f>LOOKUP($A2163,'DATA SHEET'!$A$2:$A$253,'DATA SHEET'!$J$2:$J$253)</f>
        <v>18</v>
      </c>
      <c r="H2163" t="str">
        <f>LOOKUP($A2163,'DATA SHEET'!$A$2:$A$253,'DATA SHEET'!$K$2:$K$253)</f>
        <v>Sunny</v>
      </c>
      <c r="I2163" t="str">
        <f>LOOKUP($A2163,'DATA SHEET'!$A$2:$A$253,'DATA SHEET'!$T$2:$T$253)</f>
        <v>LARGE</v>
      </c>
      <c r="J2163" t="str">
        <f>LOOKUP($A2163,'DATA SHEET'!$A$2:$A$253,'DATA SHEET'!$R$2:$R$253)</f>
        <v>YES</v>
      </c>
      <c r="K2163" t="str">
        <f>LOOKUP($A2163,'DATA SHEET'!$A$2:$A$253,'DATA SHEET'!$O$2:$O$253)</f>
        <v>Commercial</v>
      </c>
      <c r="L2163" t="s">
        <v>22</v>
      </c>
      <c r="M2163">
        <v>0</v>
      </c>
      <c r="N2163" t="s">
        <v>18</v>
      </c>
      <c r="O2163">
        <v>5.4950000000000001</v>
      </c>
    </row>
    <row r="2164" spans="1:15" x14ac:dyDescent="0.25">
      <c r="A2164" s="1" t="s">
        <v>98</v>
      </c>
      <c r="B2164" t="s">
        <v>102</v>
      </c>
      <c r="C2164" t="str">
        <f>LOOKUP(A2164,'DATA SHEET'!$A$2:$A$253,'DATA SHEET'!$E$2:$E$253)</f>
        <v>20227888</v>
      </c>
      <c r="D2164">
        <f>LOOKUP(A2164,'DATA SHEET'!$A$2:$A$253,'DATA SHEET'!$G$2:$G$253)</f>
        <v>8.6333333333333329</v>
      </c>
      <c r="E2164" t="str">
        <f>LOOKUP($A2164,'DATA SHEET'!$A$2:$A$253,'DATA SHEET'!$H$2:$H$253)</f>
        <v>43.177786</v>
      </c>
      <c r="F2164" t="str">
        <f>LOOKUP($A2164,'DATA SHEET'!$A$2:$A$253,'DATA SHEET'!$I$2:$I$253)</f>
        <v xml:space="preserve"> -79.239675</v>
      </c>
      <c r="G2164">
        <f>LOOKUP($A2164,'DATA SHEET'!$A$2:$A$253,'DATA SHEET'!$J$2:$J$253)</f>
        <v>18</v>
      </c>
      <c r="H2164" t="str">
        <f>LOOKUP($A2164,'DATA SHEET'!$A$2:$A$253,'DATA SHEET'!$K$2:$K$253)</f>
        <v>Sunny</v>
      </c>
      <c r="I2164" t="str">
        <f>LOOKUP($A2164,'DATA SHEET'!$A$2:$A$253,'DATA SHEET'!$T$2:$T$253)</f>
        <v>LARGE</v>
      </c>
      <c r="J2164" t="str">
        <f>LOOKUP($A2164,'DATA SHEET'!$A$2:$A$253,'DATA SHEET'!$R$2:$R$253)</f>
        <v>YES</v>
      </c>
      <c r="K2164" t="str">
        <f>LOOKUP($A2164,'DATA SHEET'!$A$2:$A$253,'DATA SHEET'!$O$2:$O$253)</f>
        <v>Commercial</v>
      </c>
      <c r="L2164" t="s">
        <v>22</v>
      </c>
      <c r="M2164">
        <v>0</v>
      </c>
      <c r="N2164" t="s">
        <v>18</v>
      </c>
      <c r="O2164">
        <v>3.4990000000000001</v>
      </c>
    </row>
    <row r="2165" spans="1:15" x14ac:dyDescent="0.25">
      <c r="A2165" s="1" t="s">
        <v>98</v>
      </c>
      <c r="B2165" t="s">
        <v>102</v>
      </c>
      <c r="C2165" t="str">
        <f>LOOKUP(A2165,'DATA SHEET'!$A$2:$A$253,'DATA SHEET'!$E$2:$E$253)</f>
        <v>20227888</v>
      </c>
      <c r="D2165">
        <f>LOOKUP(A2165,'DATA SHEET'!$A$2:$A$253,'DATA SHEET'!$G$2:$G$253)</f>
        <v>8.6333333333333329</v>
      </c>
      <c r="E2165" t="str">
        <f>LOOKUP($A2165,'DATA SHEET'!$A$2:$A$253,'DATA SHEET'!$H$2:$H$253)</f>
        <v>43.177786</v>
      </c>
      <c r="F2165" t="str">
        <f>LOOKUP($A2165,'DATA SHEET'!$A$2:$A$253,'DATA SHEET'!$I$2:$I$253)</f>
        <v xml:space="preserve"> -79.239675</v>
      </c>
      <c r="G2165">
        <f>LOOKUP($A2165,'DATA SHEET'!$A$2:$A$253,'DATA SHEET'!$J$2:$J$253)</f>
        <v>18</v>
      </c>
      <c r="H2165" t="str">
        <f>LOOKUP($A2165,'DATA SHEET'!$A$2:$A$253,'DATA SHEET'!$K$2:$K$253)</f>
        <v>Sunny</v>
      </c>
      <c r="I2165" t="str">
        <f>LOOKUP($A2165,'DATA SHEET'!$A$2:$A$253,'DATA SHEET'!$T$2:$T$253)</f>
        <v>LARGE</v>
      </c>
      <c r="J2165" t="str">
        <f>LOOKUP($A2165,'DATA SHEET'!$A$2:$A$253,'DATA SHEET'!$R$2:$R$253)</f>
        <v>YES</v>
      </c>
      <c r="K2165" t="str">
        <f>LOOKUP($A2165,'DATA SHEET'!$A$2:$A$253,'DATA SHEET'!$O$2:$O$253)</f>
        <v>Commercial</v>
      </c>
      <c r="L2165" t="s">
        <v>22</v>
      </c>
      <c r="M2165">
        <v>0</v>
      </c>
      <c r="N2165" t="s">
        <v>18</v>
      </c>
      <c r="O2165">
        <v>5.9969999999999999</v>
      </c>
    </row>
    <row r="2166" spans="1:15" x14ac:dyDescent="0.25">
      <c r="A2166" s="1" t="s">
        <v>98</v>
      </c>
      <c r="B2166" t="s">
        <v>102</v>
      </c>
      <c r="C2166" t="str">
        <f>LOOKUP(A2166,'DATA SHEET'!$A$2:$A$253,'DATA SHEET'!$E$2:$E$253)</f>
        <v>20227888</v>
      </c>
      <c r="D2166">
        <f>LOOKUP(A2166,'DATA SHEET'!$A$2:$A$253,'DATA SHEET'!$G$2:$G$253)</f>
        <v>8.6333333333333329</v>
      </c>
      <c r="E2166" t="str">
        <f>LOOKUP($A2166,'DATA SHEET'!$A$2:$A$253,'DATA SHEET'!$H$2:$H$253)</f>
        <v>43.177786</v>
      </c>
      <c r="F2166" t="str">
        <f>LOOKUP($A2166,'DATA SHEET'!$A$2:$A$253,'DATA SHEET'!$I$2:$I$253)</f>
        <v xml:space="preserve"> -79.239675</v>
      </c>
      <c r="G2166">
        <f>LOOKUP($A2166,'DATA SHEET'!$A$2:$A$253,'DATA SHEET'!$J$2:$J$253)</f>
        <v>18</v>
      </c>
      <c r="H2166" t="str">
        <f>LOOKUP($A2166,'DATA SHEET'!$A$2:$A$253,'DATA SHEET'!$K$2:$K$253)</f>
        <v>Sunny</v>
      </c>
      <c r="I2166" t="str">
        <f>LOOKUP($A2166,'DATA SHEET'!$A$2:$A$253,'DATA SHEET'!$T$2:$T$253)</f>
        <v>LARGE</v>
      </c>
      <c r="J2166" t="str">
        <f>LOOKUP($A2166,'DATA SHEET'!$A$2:$A$253,'DATA SHEET'!$R$2:$R$253)</f>
        <v>YES</v>
      </c>
      <c r="K2166" t="str">
        <f>LOOKUP($A2166,'DATA SHEET'!$A$2:$A$253,'DATA SHEET'!$O$2:$O$253)</f>
        <v>Commercial</v>
      </c>
      <c r="L2166" t="s">
        <v>22</v>
      </c>
      <c r="M2166">
        <v>0</v>
      </c>
      <c r="N2166" t="s">
        <v>18</v>
      </c>
      <c r="O2166">
        <v>0.754</v>
      </c>
    </row>
    <row r="2167" spans="1:15" x14ac:dyDescent="0.25">
      <c r="A2167" s="1" t="s">
        <v>98</v>
      </c>
      <c r="B2167" t="s">
        <v>102</v>
      </c>
      <c r="C2167" t="str">
        <f>LOOKUP(A2167,'DATA SHEET'!$A$2:$A$253,'DATA SHEET'!$E$2:$E$253)</f>
        <v>20227888</v>
      </c>
      <c r="D2167">
        <f>LOOKUP(A2167,'DATA SHEET'!$A$2:$A$253,'DATA SHEET'!$G$2:$G$253)</f>
        <v>8.6333333333333329</v>
      </c>
      <c r="E2167" t="str">
        <f>LOOKUP($A2167,'DATA SHEET'!$A$2:$A$253,'DATA SHEET'!$H$2:$H$253)</f>
        <v>43.177786</v>
      </c>
      <c r="F2167" t="str">
        <f>LOOKUP($A2167,'DATA SHEET'!$A$2:$A$253,'DATA SHEET'!$I$2:$I$253)</f>
        <v xml:space="preserve"> -79.239675</v>
      </c>
      <c r="G2167">
        <f>LOOKUP($A2167,'DATA SHEET'!$A$2:$A$253,'DATA SHEET'!$J$2:$J$253)</f>
        <v>18</v>
      </c>
      <c r="H2167" t="str">
        <f>LOOKUP($A2167,'DATA SHEET'!$A$2:$A$253,'DATA SHEET'!$K$2:$K$253)</f>
        <v>Sunny</v>
      </c>
      <c r="I2167" t="str">
        <f>LOOKUP($A2167,'DATA SHEET'!$A$2:$A$253,'DATA SHEET'!$T$2:$T$253)</f>
        <v>LARGE</v>
      </c>
      <c r="J2167" t="str">
        <f>LOOKUP($A2167,'DATA SHEET'!$A$2:$A$253,'DATA SHEET'!$R$2:$R$253)</f>
        <v>YES</v>
      </c>
      <c r="K2167" t="str">
        <f>LOOKUP($A2167,'DATA SHEET'!$A$2:$A$253,'DATA SHEET'!$O$2:$O$253)</f>
        <v>Commercial</v>
      </c>
      <c r="L2167" t="s">
        <v>22</v>
      </c>
      <c r="M2167">
        <v>0</v>
      </c>
      <c r="N2167" t="s">
        <v>18</v>
      </c>
      <c r="O2167">
        <v>3.0019999999999998</v>
      </c>
    </row>
    <row r="2168" spans="1:15" x14ac:dyDescent="0.25">
      <c r="A2168" s="1" t="s">
        <v>98</v>
      </c>
      <c r="B2168" t="s">
        <v>102</v>
      </c>
      <c r="C2168" t="str">
        <f>LOOKUP(A2168,'DATA SHEET'!$A$2:$A$253,'DATA SHEET'!$E$2:$E$253)</f>
        <v>20227888</v>
      </c>
      <c r="D2168">
        <f>LOOKUP(A2168,'DATA SHEET'!$A$2:$A$253,'DATA SHEET'!$G$2:$G$253)</f>
        <v>8.6333333333333329</v>
      </c>
      <c r="E2168" t="str">
        <f>LOOKUP($A2168,'DATA SHEET'!$A$2:$A$253,'DATA SHEET'!$H$2:$H$253)</f>
        <v>43.177786</v>
      </c>
      <c r="F2168" t="str">
        <f>LOOKUP($A2168,'DATA SHEET'!$A$2:$A$253,'DATA SHEET'!$I$2:$I$253)</f>
        <v xml:space="preserve"> -79.239675</v>
      </c>
      <c r="G2168">
        <f>LOOKUP($A2168,'DATA SHEET'!$A$2:$A$253,'DATA SHEET'!$J$2:$J$253)</f>
        <v>18</v>
      </c>
      <c r="H2168" t="str">
        <f>LOOKUP($A2168,'DATA SHEET'!$A$2:$A$253,'DATA SHEET'!$K$2:$K$253)</f>
        <v>Sunny</v>
      </c>
      <c r="I2168" t="str">
        <f>LOOKUP($A2168,'DATA SHEET'!$A$2:$A$253,'DATA SHEET'!$T$2:$T$253)</f>
        <v>LARGE</v>
      </c>
      <c r="J2168" t="str">
        <f>LOOKUP($A2168,'DATA SHEET'!$A$2:$A$253,'DATA SHEET'!$R$2:$R$253)</f>
        <v>YES</v>
      </c>
      <c r="K2168" t="str">
        <f>LOOKUP($A2168,'DATA SHEET'!$A$2:$A$253,'DATA SHEET'!$O$2:$O$253)</f>
        <v>Commercial</v>
      </c>
      <c r="L2168" t="s">
        <v>22</v>
      </c>
      <c r="M2168">
        <v>0</v>
      </c>
      <c r="N2168" t="s">
        <v>18</v>
      </c>
      <c r="O2168">
        <v>1.87</v>
      </c>
    </row>
    <row r="2169" spans="1:15" x14ac:dyDescent="0.25">
      <c r="A2169" s="1" t="s">
        <v>98</v>
      </c>
      <c r="B2169" t="s">
        <v>102</v>
      </c>
      <c r="C2169" t="str">
        <f>LOOKUP(A2169,'DATA SHEET'!$A$2:$A$253,'DATA SHEET'!$E$2:$E$253)</f>
        <v>20227888</v>
      </c>
      <c r="D2169">
        <f>LOOKUP(A2169,'DATA SHEET'!$A$2:$A$253,'DATA SHEET'!$G$2:$G$253)</f>
        <v>8.6333333333333329</v>
      </c>
      <c r="E2169" t="str">
        <f>LOOKUP($A2169,'DATA SHEET'!$A$2:$A$253,'DATA SHEET'!$H$2:$H$253)</f>
        <v>43.177786</v>
      </c>
      <c r="F2169" t="str">
        <f>LOOKUP($A2169,'DATA SHEET'!$A$2:$A$253,'DATA SHEET'!$I$2:$I$253)</f>
        <v xml:space="preserve"> -79.239675</v>
      </c>
      <c r="G2169">
        <f>LOOKUP($A2169,'DATA SHEET'!$A$2:$A$253,'DATA SHEET'!$J$2:$J$253)</f>
        <v>18</v>
      </c>
      <c r="H2169" t="str">
        <f>LOOKUP($A2169,'DATA SHEET'!$A$2:$A$253,'DATA SHEET'!$K$2:$K$253)</f>
        <v>Sunny</v>
      </c>
      <c r="I2169" t="str">
        <f>LOOKUP($A2169,'DATA SHEET'!$A$2:$A$253,'DATA SHEET'!$T$2:$T$253)</f>
        <v>LARGE</v>
      </c>
      <c r="J2169" t="str">
        <f>LOOKUP($A2169,'DATA SHEET'!$A$2:$A$253,'DATA SHEET'!$R$2:$R$253)</f>
        <v>YES</v>
      </c>
      <c r="K2169" t="str">
        <f>LOOKUP($A2169,'DATA SHEET'!$A$2:$A$253,'DATA SHEET'!$O$2:$O$253)</f>
        <v>Commercial</v>
      </c>
      <c r="L2169" t="s">
        <v>22</v>
      </c>
      <c r="M2169">
        <v>0</v>
      </c>
      <c r="N2169" t="s">
        <v>18</v>
      </c>
      <c r="O2169">
        <v>1.0009999999999999</v>
      </c>
    </row>
    <row r="2170" spans="1:15" x14ac:dyDescent="0.25">
      <c r="A2170" s="1" t="s">
        <v>98</v>
      </c>
      <c r="B2170" t="s">
        <v>102</v>
      </c>
      <c r="C2170" t="str">
        <f>LOOKUP(A2170,'DATA SHEET'!$A$2:$A$253,'DATA SHEET'!$E$2:$E$253)</f>
        <v>20227888</v>
      </c>
      <c r="D2170">
        <f>LOOKUP(A2170,'DATA SHEET'!$A$2:$A$253,'DATA SHEET'!$G$2:$G$253)</f>
        <v>8.6333333333333329</v>
      </c>
      <c r="E2170" t="str">
        <f>LOOKUP($A2170,'DATA SHEET'!$A$2:$A$253,'DATA SHEET'!$H$2:$H$253)</f>
        <v>43.177786</v>
      </c>
      <c r="F2170" t="str">
        <f>LOOKUP($A2170,'DATA SHEET'!$A$2:$A$253,'DATA SHEET'!$I$2:$I$253)</f>
        <v xml:space="preserve"> -79.239675</v>
      </c>
      <c r="G2170">
        <f>LOOKUP($A2170,'DATA SHEET'!$A$2:$A$253,'DATA SHEET'!$J$2:$J$253)</f>
        <v>18</v>
      </c>
      <c r="H2170" t="str">
        <f>LOOKUP($A2170,'DATA SHEET'!$A$2:$A$253,'DATA SHEET'!$K$2:$K$253)</f>
        <v>Sunny</v>
      </c>
      <c r="I2170" t="str">
        <f>LOOKUP($A2170,'DATA SHEET'!$A$2:$A$253,'DATA SHEET'!$T$2:$T$253)</f>
        <v>LARGE</v>
      </c>
      <c r="J2170" t="str">
        <f>LOOKUP($A2170,'DATA SHEET'!$A$2:$A$253,'DATA SHEET'!$R$2:$R$253)</f>
        <v>YES</v>
      </c>
      <c r="K2170" t="str">
        <f>LOOKUP($A2170,'DATA SHEET'!$A$2:$A$253,'DATA SHEET'!$O$2:$O$253)</f>
        <v>Commercial</v>
      </c>
      <c r="L2170" t="s">
        <v>22</v>
      </c>
      <c r="M2170">
        <v>0</v>
      </c>
      <c r="N2170" t="s">
        <v>18</v>
      </c>
      <c r="O2170">
        <v>1.5009999999999999</v>
      </c>
    </row>
    <row r="2171" spans="1:15" x14ac:dyDescent="0.25">
      <c r="A2171" s="1" t="s">
        <v>98</v>
      </c>
      <c r="B2171" t="s">
        <v>102</v>
      </c>
      <c r="C2171" t="str">
        <f>LOOKUP(A2171,'DATA SHEET'!$A$2:$A$253,'DATA SHEET'!$E$2:$E$253)</f>
        <v>20227888</v>
      </c>
      <c r="D2171">
        <f>LOOKUP(A2171,'DATA SHEET'!$A$2:$A$253,'DATA SHEET'!$G$2:$G$253)</f>
        <v>8.6333333333333329</v>
      </c>
      <c r="E2171" t="str">
        <f>LOOKUP($A2171,'DATA SHEET'!$A$2:$A$253,'DATA SHEET'!$H$2:$H$253)</f>
        <v>43.177786</v>
      </c>
      <c r="F2171" t="str">
        <f>LOOKUP($A2171,'DATA SHEET'!$A$2:$A$253,'DATA SHEET'!$I$2:$I$253)</f>
        <v xml:space="preserve"> -79.239675</v>
      </c>
      <c r="G2171">
        <f>LOOKUP($A2171,'DATA SHEET'!$A$2:$A$253,'DATA SHEET'!$J$2:$J$253)</f>
        <v>18</v>
      </c>
      <c r="H2171" t="str">
        <f>LOOKUP($A2171,'DATA SHEET'!$A$2:$A$253,'DATA SHEET'!$K$2:$K$253)</f>
        <v>Sunny</v>
      </c>
      <c r="I2171" t="str">
        <f>LOOKUP($A2171,'DATA SHEET'!$A$2:$A$253,'DATA SHEET'!$T$2:$T$253)</f>
        <v>LARGE</v>
      </c>
      <c r="J2171" t="str">
        <f>LOOKUP($A2171,'DATA SHEET'!$A$2:$A$253,'DATA SHEET'!$R$2:$R$253)</f>
        <v>YES</v>
      </c>
      <c r="K2171" t="str">
        <f>LOOKUP($A2171,'DATA SHEET'!$A$2:$A$253,'DATA SHEET'!$O$2:$O$253)</f>
        <v>Commercial</v>
      </c>
      <c r="L2171" t="s">
        <v>22</v>
      </c>
      <c r="M2171">
        <v>0</v>
      </c>
      <c r="N2171" t="s">
        <v>18</v>
      </c>
      <c r="O2171">
        <v>3.4969999999999999</v>
      </c>
    </row>
    <row r="2172" spans="1:15" x14ac:dyDescent="0.25">
      <c r="A2172" s="1" t="s">
        <v>98</v>
      </c>
      <c r="B2172" t="s">
        <v>102</v>
      </c>
      <c r="C2172" t="str">
        <f>LOOKUP(A2172,'DATA SHEET'!$A$2:$A$253,'DATA SHEET'!$E$2:$E$253)</f>
        <v>20227888</v>
      </c>
      <c r="D2172">
        <f>LOOKUP(A2172,'DATA SHEET'!$A$2:$A$253,'DATA SHEET'!$G$2:$G$253)</f>
        <v>8.6333333333333329</v>
      </c>
      <c r="E2172" t="str">
        <f>LOOKUP($A2172,'DATA SHEET'!$A$2:$A$253,'DATA SHEET'!$H$2:$H$253)</f>
        <v>43.177786</v>
      </c>
      <c r="F2172" t="str">
        <f>LOOKUP($A2172,'DATA SHEET'!$A$2:$A$253,'DATA SHEET'!$I$2:$I$253)</f>
        <v xml:space="preserve"> -79.239675</v>
      </c>
      <c r="G2172">
        <f>LOOKUP($A2172,'DATA SHEET'!$A$2:$A$253,'DATA SHEET'!$J$2:$J$253)</f>
        <v>18</v>
      </c>
      <c r="H2172" t="str">
        <f>LOOKUP($A2172,'DATA SHEET'!$A$2:$A$253,'DATA SHEET'!$K$2:$K$253)</f>
        <v>Sunny</v>
      </c>
      <c r="I2172" t="str">
        <f>LOOKUP($A2172,'DATA SHEET'!$A$2:$A$253,'DATA SHEET'!$T$2:$T$253)</f>
        <v>LARGE</v>
      </c>
      <c r="J2172" t="str">
        <f>LOOKUP($A2172,'DATA SHEET'!$A$2:$A$253,'DATA SHEET'!$R$2:$R$253)</f>
        <v>YES</v>
      </c>
      <c r="K2172" t="str">
        <f>LOOKUP($A2172,'DATA SHEET'!$A$2:$A$253,'DATA SHEET'!$O$2:$O$253)</f>
        <v>Commercial</v>
      </c>
      <c r="L2172" t="s">
        <v>22</v>
      </c>
      <c r="M2172">
        <v>0</v>
      </c>
      <c r="N2172" t="s">
        <v>18</v>
      </c>
      <c r="O2172">
        <v>0.99399999999999999</v>
      </c>
    </row>
    <row r="2173" spans="1:15" x14ac:dyDescent="0.25">
      <c r="A2173" s="1" t="s">
        <v>98</v>
      </c>
      <c r="B2173" t="s">
        <v>102</v>
      </c>
      <c r="C2173" t="str">
        <f>LOOKUP(A2173,'DATA SHEET'!$A$2:$A$253,'DATA SHEET'!$E$2:$E$253)</f>
        <v>20227888</v>
      </c>
      <c r="D2173">
        <f>LOOKUP(A2173,'DATA SHEET'!$A$2:$A$253,'DATA SHEET'!$G$2:$G$253)</f>
        <v>8.6333333333333329</v>
      </c>
      <c r="E2173" t="str">
        <f>LOOKUP($A2173,'DATA SHEET'!$A$2:$A$253,'DATA SHEET'!$H$2:$H$253)</f>
        <v>43.177786</v>
      </c>
      <c r="F2173" t="str">
        <f>LOOKUP($A2173,'DATA SHEET'!$A$2:$A$253,'DATA SHEET'!$I$2:$I$253)</f>
        <v xml:space="preserve"> -79.239675</v>
      </c>
      <c r="G2173">
        <f>LOOKUP($A2173,'DATA SHEET'!$A$2:$A$253,'DATA SHEET'!$J$2:$J$253)</f>
        <v>18</v>
      </c>
      <c r="H2173" t="str">
        <f>LOOKUP($A2173,'DATA SHEET'!$A$2:$A$253,'DATA SHEET'!$K$2:$K$253)</f>
        <v>Sunny</v>
      </c>
      <c r="I2173" t="str">
        <f>LOOKUP($A2173,'DATA SHEET'!$A$2:$A$253,'DATA SHEET'!$T$2:$T$253)</f>
        <v>LARGE</v>
      </c>
      <c r="J2173" t="str">
        <f>LOOKUP($A2173,'DATA SHEET'!$A$2:$A$253,'DATA SHEET'!$R$2:$R$253)</f>
        <v>YES</v>
      </c>
      <c r="K2173" t="str">
        <f>LOOKUP($A2173,'DATA SHEET'!$A$2:$A$253,'DATA SHEET'!$O$2:$O$253)</f>
        <v>Commercial</v>
      </c>
      <c r="L2173" t="s">
        <v>22</v>
      </c>
      <c r="M2173">
        <v>0</v>
      </c>
      <c r="N2173" t="s">
        <v>18</v>
      </c>
      <c r="O2173">
        <v>2.7389999999999999</v>
      </c>
    </row>
    <row r="2174" spans="1:15" x14ac:dyDescent="0.25">
      <c r="A2174" s="1" t="s">
        <v>98</v>
      </c>
      <c r="B2174" t="s">
        <v>102</v>
      </c>
      <c r="C2174" t="str">
        <f>LOOKUP(A2174,'DATA SHEET'!$A$2:$A$253,'DATA SHEET'!$E$2:$E$253)</f>
        <v>20227888</v>
      </c>
      <c r="D2174">
        <f>LOOKUP(A2174,'DATA SHEET'!$A$2:$A$253,'DATA SHEET'!$G$2:$G$253)</f>
        <v>8.6333333333333329</v>
      </c>
      <c r="E2174" t="str">
        <f>LOOKUP($A2174,'DATA SHEET'!$A$2:$A$253,'DATA SHEET'!$H$2:$H$253)</f>
        <v>43.177786</v>
      </c>
      <c r="F2174" t="str">
        <f>LOOKUP($A2174,'DATA SHEET'!$A$2:$A$253,'DATA SHEET'!$I$2:$I$253)</f>
        <v xml:space="preserve"> -79.239675</v>
      </c>
      <c r="G2174">
        <f>LOOKUP($A2174,'DATA SHEET'!$A$2:$A$253,'DATA SHEET'!$J$2:$J$253)</f>
        <v>18</v>
      </c>
      <c r="H2174" t="str">
        <f>LOOKUP($A2174,'DATA SHEET'!$A$2:$A$253,'DATA SHEET'!$K$2:$K$253)</f>
        <v>Sunny</v>
      </c>
      <c r="I2174" t="str">
        <f>LOOKUP($A2174,'DATA SHEET'!$A$2:$A$253,'DATA SHEET'!$T$2:$T$253)</f>
        <v>LARGE</v>
      </c>
      <c r="J2174" t="str">
        <f>LOOKUP($A2174,'DATA SHEET'!$A$2:$A$253,'DATA SHEET'!$R$2:$R$253)</f>
        <v>YES</v>
      </c>
      <c r="K2174" t="str">
        <f>LOOKUP($A2174,'DATA SHEET'!$A$2:$A$253,'DATA SHEET'!$O$2:$O$253)</f>
        <v>Commercial</v>
      </c>
      <c r="L2174" t="s">
        <v>22</v>
      </c>
      <c r="M2174">
        <v>0</v>
      </c>
      <c r="N2174" t="s">
        <v>18</v>
      </c>
      <c r="O2174">
        <v>2.2400000000000002</v>
      </c>
    </row>
    <row r="2175" spans="1:15" x14ac:dyDescent="0.25">
      <c r="A2175" s="1" t="s">
        <v>98</v>
      </c>
      <c r="B2175" t="s">
        <v>102</v>
      </c>
      <c r="C2175" t="str">
        <f>LOOKUP(A2175,'DATA SHEET'!$A$2:$A$253,'DATA SHEET'!$E$2:$E$253)</f>
        <v>20227888</v>
      </c>
      <c r="D2175">
        <f>LOOKUP(A2175,'DATA SHEET'!$A$2:$A$253,'DATA SHEET'!$G$2:$G$253)</f>
        <v>8.6333333333333329</v>
      </c>
      <c r="E2175" t="str">
        <f>LOOKUP($A2175,'DATA SHEET'!$A$2:$A$253,'DATA SHEET'!$H$2:$H$253)</f>
        <v>43.177786</v>
      </c>
      <c r="F2175" t="str">
        <f>LOOKUP($A2175,'DATA SHEET'!$A$2:$A$253,'DATA SHEET'!$I$2:$I$253)</f>
        <v xml:space="preserve"> -79.239675</v>
      </c>
      <c r="G2175">
        <f>LOOKUP($A2175,'DATA SHEET'!$A$2:$A$253,'DATA SHEET'!$J$2:$J$253)</f>
        <v>18</v>
      </c>
      <c r="H2175" t="str">
        <f>LOOKUP($A2175,'DATA SHEET'!$A$2:$A$253,'DATA SHEET'!$K$2:$K$253)</f>
        <v>Sunny</v>
      </c>
      <c r="I2175" t="str">
        <f>LOOKUP($A2175,'DATA SHEET'!$A$2:$A$253,'DATA SHEET'!$T$2:$T$253)</f>
        <v>LARGE</v>
      </c>
      <c r="J2175" t="str">
        <f>LOOKUP($A2175,'DATA SHEET'!$A$2:$A$253,'DATA SHEET'!$R$2:$R$253)</f>
        <v>YES</v>
      </c>
      <c r="K2175" t="str">
        <f>LOOKUP($A2175,'DATA SHEET'!$A$2:$A$253,'DATA SHEET'!$O$2:$O$253)</f>
        <v>Commercial</v>
      </c>
      <c r="L2175" t="s">
        <v>22</v>
      </c>
      <c r="M2175">
        <v>0</v>
      </c>
      <c r="N2175" t="s">
        <v>18</v>
      </c>
      <c r="O2175">
        <v>1.262</v>
      </c>
    </row>
    <row r="2176" spans="1:15" x14ac:dyDescent="0.25">
      <c r="A2176" s="1" t="s">
        <v>98</v>
      </c>
      <c r="B2176" t="s">
        <v>102</v>
      </c>
      <c r="C2176" t="str">
        <f>LOOKUP(A2176,'DATA SHEET'!$A$2:$A$253,'DATA SHEET'!$E$2:$E$253)</f>
        <v>20227888</v>
      </c>
      <c r="D2176">
        <f>LOOKUP(A2176,'DATA SHEET'!$A$2:$A$253,'DATA SHEET'!$G$2:$G$253)</f>
        <v>8.6333333333333329</v>
      </c>
      <c r="E2176" t="str">
        <f>LOOKUP($A2176,'DATA SHEET'!$A$2:$A$253,'DATA SHEET'!$H$2:$H$253)</f>
        <v>43.177786</v>
      </c>
      <c r="F2176" t="str">
        <f>LOOKUP($A2176,'DATA SHEET'!$A$2:$A$253,'DATA SHEET'!$I$2:$I$253)</f>
        <v xml:space="preserve"> -79.239675</v>
      </c>
      <c r="G2176">
        <f>LOOKUP($A2176,'DATA SHEET'!$A$2:$A$253,'DATA SHEET'!$J$2:$J$253)</f>
        <v>18</v>
      </c>
      <c r="H2176" t="str">
        <f>LOOKUP($A2176,'DATA SHEET'!$A$2:$A$253,'DATA SHEET'!$K$2:$K$253)</f>
        <v>Sunny</v>
      </c>
      <c r="I2176" t="str">
        <f>LOOKUP($A2176,'DATA SHEET'!$A$2:$A$253,'DATA SHEET'!$T$2:$T$253)</f>
        <v>LARGE</v>
      </c>
      <c r="J2176" t="str">
        <f>LOOKUP($A2176,'DATA SHEET'!$A$2:$A$253,'DATA SHEET'!$R$2:$R$253)</f>
        <v>YES</v>
      </c>
      <c r="K2176" t="str">
        <f>LOOKUP($A2176,'DATA SHEET'!$A$2:$A$253,'DATA SHEET'!$O$2:$O$253)</f>
        <v>Commercial</v>
      </c>
      <c r="L2176" t="s">
        <v>22</v>
      </c>
      <c r="M2176">
        <v>0</v>
      </c>
      <c r="N2176" t="s">
        <v>18</v>
      </c>
      <c r="O2176">
        <v>1.4990000000000001</v>
      </c>
    </row>
    <row r="2177" spans="1:15" x14ac:dyDescent="0.25">
      <c r="A2177" s="1" t="s">
        <v>98</v>
      </c>
      <c r="B2177" t="s">
        <v>102</v>
      </c>
      <c r="C2177" t="str">
        <f>LOOKUP(A2177,'DATA SHEET'!$A$2:$A$253,'DATA SHEET'!$E$2:$E$253)</f>
        <v>20227888</v>
      </c>
      <c r="D2177">
        <f>LOOKUP(A2177,'DATA SHEET'!$A$2:$A$253,'DATA SHEET'!$G$2:$G$253)</f>
        <v>8.6333333333333329</v>
      </c>
      <c r="E2177" t="str">
        <f>LOOKUP($A2177,'DATA SHEET'!$A$2:$A$253,'DATA SHEET'!$H$2:$H$253)</f>
        <v>43.177786</v>
      </c>
      <c r="F2177" t="str">
        <f>LOOKUP($A2177,'DATA SHEET'!$A$2:$A$253,'DATA SHEET'!$I$2:$I$253)</f>
        <v xml:space="preserve"> -79.239675</v>
      </c>
      <c r="G2177">
        <f>LOOKUP($A2177,'DATA SHEET'!$A$2:$A$253,'DATA SHEET'!$J$2:$J$253)</f>
        <v>18</v>
      </c>
      <c r="H2177" t="str">
        <f>LOOKUP($A2177,'DATA SHEET'!$A$2:$A$253,'DATA SHEET'!$K$2:$K$253)</f>
        <v>Sunny</v>
      </c>
      <c r="I2177" t="str">
        <f>LOOKUP($A2177,'DATA SHEET'!$A$2:$A$253,'DATA SHEET'!$T$2:$T$253)</f>
        <v>LARGE</v>
      </c>
      <c r="J2177" t="str">
        <f>LOOKUP($A2177,'DATA SHEET'!$A$2:$A$253,'DATA SHEET'!$R$2:$R$253)</f>
        <v>YES</v>
      </c>
      <c r="K2177" t="str">
        <f>LOOKUP($A2177,'DATA SHEET'!$A$2:$A$253,'DATA SHEET'!$O$2:$O$253)</f>
        <v>Commercial</v>
      </c>
      <c r="L2177" t="s">
        <v>22</v>
      </c>
      <c r="M2177">
        <v>0</v>
      </c>
      <c r="N2177" t="s">
        <v>18</v>
      </c>
      <c r="O2177">
        <v>2.7389999999999999</v>
      </c>
    </row>
    <row r="2178" spans="1:15" x14ac:dyDescent="0.25">
      <c r="A2178" s="1" t="s">
        <v>98</v>
      </c>
      <c r="B2178" t="s">
        <v>102</v>
      </c>
      <c r="C2178" t="str">
        <f>LOOKUP(A2178,'DATA SHEET'!$A$2:$A$253,'DATA SHEET'!$E$2:$E$253)</f>
        <v>20227888</v>
      </c>
      <c r="D2178">
        <f>LOOKUP(A2178,'DATA SHEET'!$A$2:$A$253,'DATA SHEET'!$G$2:$G$253)</f>
        <v>8.6333333333333329</v>
      </c>
      <c r="E2178" t="str">
        <f>LOOKUP($A2178,'DATA SHEET'!$A$2:$A$253,'DATA SHEET'!$H$2:$H$253)</f>
        <v>43.177786</v>
      </c>
      <c r="F2178" t="str">
        <f>LOOKUP($A2178,'DATA SHEET'!$A$2:$A$253,'DATA SHEET'!$I$2:$I$253)</f>
        <v xml:space="preserve"> -79.239675</v>
      </c>
      <c r="G2178">
        <f>LOOKUP($A2178,'DATA SHEET'!$A$2:$A$253,'DATA SHEET'!$J$2:$J$253)</f>
        <v>18</v>
      </c>
      <c r="H2178" t="str">
        <f>LOOKUP($A2178,'DATA SHEET'!$A$2:$A$253,'DATA SHEET'!$K$2:$K$253)</f>
        <v>Sunny</v>
      </c>
      <c r="I2178" t="str">
        <f>LOOKUP($A2178,'DATA SHEET'!$A$2:$A$253,'DATA SHEET'!$T$2:$T$253)</f>
        <v>LARGE</v>
      </c>
      <c r="J2178" t="str">
        <f>LOOKUP($A2178,'DATA SHEET'!$A$2:$A$253,'DATA SHEET'!$R$2:$R$253)</f>
        <v>YES</v>
      </c>
      <c r="K2178" t="str">
        <f>LOOKUP($A2178,'DATA SHEET'!$A$2:$A$253,'DATA SHEET'!$O$2:$O$253)</f>
        <v>Commercial</v>
      </c>
      <c r="L2178" t="s">
        <v>22</v>
      </c>
      <c r="M2178">
        <v>0</v>
      </c>
      <c r="N2178" t="s">
        <v>18</v>
      </c>
      <c r="O2178">
        <v>1</v>
      </c>
    </row>
    <row r="2179" spans="1:15" x14ac:dyDescent="0.25">
      <c r="A2179" s="1" t="s">
        <v>98</v>
      </c>
      <c r="B2179" t="s">
        <v>102</v>
      </c>
      <c r="C2179" t="str">
        <f>LOOKUP(A2179,'DATA SHEET'!$A$2:$A$253,'DATA SHEET'!$E$2:$E$253)</f>
        <v>20227888</v>
      </c>
      <c r="D2179">
        <f>LOOKUP(A2179,'DATA SHEET'!$A$2:$A$253,'DATA SHEET'!$G$2:$G$253)</f>
        <v>8.6333333333333329</v>
      </c>
      <c r="E2179" t="str">
        <f>LOOKUP($A2179,'DATA SHEET'!$A$2:$A$253,'DATA SHEET'!$H$2:$H$253)</f>
        <v>43.177786</v>
      </c>
      <c r="F2179" t="str">
        <f>LOOKUP($A2179,'DATA SHEET'!$A$2:$A$253,'DATA SHEET'!$I$2:$I$253)</f>
        <v xml:space="preserve"> -79.239675</v>
      </c>
      <c r="G2179">
        <f>LOOKUP($A2179,'DATA SHEET'!$A$2:$A$253,'DATA SHEET'!$J$2:$J$253)</f>
        <v>18</v>
      </c>
      <c r="H2179" t="str">
        <f>LOOKUP($A2179,'DATA SHEET'!$A$2:$A$253,'DATA SHEET'!$K$2:$K$253)</f>
        <v>Sunny</v>
      </c>
      <c r="I2179" t="str">
        <f>LOOKUP($A2179,'DATA SHEET'!$A$2:$A$253,'DATA SHEET'!$T$2:$T$253)</f>
        <v>LARGE</v>
      </c>
      <c r="J2179" t="str">
        <f>LOOKUP($A2179,'DATA SHEET'!$A$2:$A$253,'DATA SHEET'!$R$2:$R$253)</f>
        <v>YES</v>
      </c>
      <c r="K2179" t="str">
        <f>LOOKUP($A2179,'DATA SHEET'!$A$2:$A$253,'DATA SHEET'!$O$2:$O$253)</f>
        <v>Commercial</v>
      </c>
      <c r="L2179" t="s">
        <v>22</v>
      </c>
      <c r="M2179">
        <v>0</v>
      </c>
      <c r="N2179" t="s">
        <v>18</v>
      </c>
      <c r="O2179">
        <v>1.2370000000000001</v>
      </c>
    </row>
    <row r="2180" spans="1:15" x14ac:dyDescent="0.25">
      <c r="A2180" s="1" t="s">
        <v>98</v>
      </c>
      <c r="B2180" t="s">
        <v>102</v>
      </c>
      <c r="C2180" t="str">
        <f>LOOKUP(A2180,'DATA SHEET'!$A$2:$A$253,'DATA SHEET'!$E$2:$E$253)</f>
        <v>20227888</v>
      </c>
      <c r="D2180">
        <f>LOOKUP(A2180,'DATA SHEET'!$A$2:$A$253,'DATA SHEET'!$G$2:$G$253)</f>
        <v>8.6333333333333329</v>
      </c>
      <c r="E2180" t="str">
        <f>LOOKUP($A2180,'DATA SHEET'!$A$2:$A$253,'DATA SHEET'!$H$2:$H$253)</f>
        <v>43.177786</v>
      </c>
      <c r="F2180" t="str">
        <f>LOOKUP($A2180,'DATA SHEET'!$A$2:$A$253,'DATA SHEET'!$I$2:$I$253)</f>
        <v xml:space="preserve"> -79.239675</v>
      </c>
      <c r="G2180">
        <f>LOOKUP($A2180,'DATA SHEET'!$A$2:$A$253,'DATA SHEET'!$J$2:$J$253)</f>
        <v>18</v>
      </c>
      <c r="H2180" t="str">
        <f>LOOKUP($A2180,'DATA SHEET'!$A$2:$A$253,'DATA SHEET'!$K$2:$K$253)</f>
        <v>Sunny</v>
      </c>
      <c r="I2180" t="str">
        <f>LOOKUP($A2180,'DATA SHEET'!$A$2:$A$253,'DATA SHEET'!$T$2:$T$253)</f>
        <v>LARGE</v>
      </c>
      <c r="J2180" t="str">
        <f>LOOKUP($A2180,'DATA SHEET'!$A$2:$A$253,'DATA SHEET'!$R$2:$R$253)</f>
        <v>YES</v>
      </c>
      <c r="K2180" t="str">
        <f>LOOKUP($A2180,'DATA SHEET'!$A$2:$A$253,'DATA SHEET'!$O$2:$O$253)</f>
        <v>Commercial</v>
      </c>
      <c r="L2180" t="s">
        <v>22</v>
      </c>
      <c r="M2180">
        <v>0</v>
      </c>
      <c r="N2180" t="s">
        <v>18</v>
      </c>
      <c r="O2180">
        <v>1.0009999999999999</v>
      </c>
    </row>
    <row r="2181" spans="1:15" x14ac:dyDescent="0.25">
      <c r="A2181" s="1" t="s">
        <v>98</v>
      </c>
      <c r="B2181" t="s">
        <v>102</v>
      </c>
      <c r="C2181" t="str">
        <f>LOOKUP(A2181,'DATA SHEET'!$A$2:$A$253,'DATA SHEET'!$E$2:$E$253)</f>
        <v>20227888</v>
      </c>
      <c r="D2181">
        <f>LOOKUP(A2181,'DATA SHEET'!$A$2:$A$253,'DATA SHEET'!$G$2:$G$253)</f>
        <v>8.6333333333333329</v>
      </c>
      <c r="E2181" t="str">
        <f>LOOKUP($A2181,'DATA SHEET'!$A$2:$A$253,'DATA SHEET'!$H$2:$H$253)</f>
        <v>43.177786</v>
      </c>
      <c r="F2181" t="str">
        <f>LOOKUP($A2181,'DATA SHEET'!$A$2:$A$253,'DATA SHEET'!$I$2:$I$253)</f>
        <v xml:space="preserve"> -79.239675</v>
      </c>
      <c r="G2181">
        <f>LOOKUP($A2181,'DATA SHEET'!$A$2:$A$253,'DATA SHEET'!$J$2:$J$253)</f>
        <v>18</v>
      </c>
      <c r="H2181" t="str">
        <f>LOOKUP($A2181,'DATA SHEET'!$A$2:$A$253,'DATA SHEET'!$K$2:$K$253)</f>
        <v>Sunny</v>
      </c>
      <c r="I2181" t="str">
        <f>LOOKUP($A2181,'DATA SHEET'!$A$2:$A$253,'DATA SHEET'!$T$2:$T$253)</f>
        <v>LARGE</v>
      </c>
      <c r="J2181" t="str">
        <f>LOOKUP($A2181,'DATA SHEET'!$A$2:$A$253,'DATA SHEET'!$R$2:$R$253)</f>
        <v>YES</v>
      </c>
      <c r="K2181" t="str">
        <f>LOOKUP($A2181,'DATA SHEET'!$A$2:$A$253,'DATA SHEET'!$O$2:$O$253)</f>
        <v>Commercial</v>
      </c>
      <c r="L2181" t="s">
        <v>22</v>
      </c>
      <c r="M2181">
        <v>0</v>
      </c>
      <c r="N2181" t="s">
        <v>18</v>
      </c>
      <c r="O2181">
        <v>0.496</v>
      </c>
    </row>
    <row r="2182" spans="1:15" x14ac:dyDescent="0.25">
      <c r="A2182" s="1" t="s">
        <v>98</v>
      </c>
      <c r="B2182" t="s">
        <v>102</v>
      </c>
      <c r="C2182" t="str">
        <f>LOOKUP(A2182,'DATA SHEET'!$A$2:$A$253,'DATA SHEET'!$E$2:$E$253)</f>
        <v>20227888</v>
      </c>
      <c r="D2182">
        <f>LOOKUP(A2182,'DATA SHEET'!$A$2:$A$253,'DATA SHEET'!$G$2:$G$253)</f>
        <v>8.6333333333333329</v>
      </c>
      <c r="E2182" t="str">
        <f>LOOKUP($A2182,'DATA SHEET'!$A$2:$A$253,'DATA SHEET'!$H$2:$H$253)</f>
        <v>43.177786</v>
      </c>
      <c r="F2182" t="str">
        <f>LOOKUP($A2182,'DATA SHEET'!$A$2:$A$253,'DATA SHEET'!$I$2:$I$253)</f>
        <v xml:space="preserve"> -79.239675</v>
      </c>
      <c r="G2182">
        <f>LOOKUP($A2182,'DATA SHEET'!$A$2:$A$253,'DATA SHEET'!$J$2:$J$253)</f>
        <v>18</v>
      </c>
      <c r="H2182" t="str">
        <f>LOOKUP($A2182,'DATA SHEET'!$A$2:$A$253,'DATA SHEET'!$K$2:$K$253)</f>
        <v>Sunny</v>
      </c>
      <c r="I2182" t="str">
        <f>LOOKUP($A2182,'DATA SHEET'!$A$2:$A$253,'DATA SHEET'!$T$2:$T$253)</f>
        <v>LARGE</v>
      </c>
      <c r="J2182" t="str">
        <f>LOOKUP($A2182,'DATA SHEET'!$A$2:$A$253,'DATA SHEET'!$R$2:$R$253)</f>
        <v>YES</v>
      </c>
      <c r="K2182" t="str">
        <f>LOOKUP($A2182,'DATA SHEET'!$A$2:$A$253,'DATA SHEET'!$O$2:$O$253)</f>
        <v>Commercial</v>
      </c>
      <c r="L2182" t="s">
        <v>22</v>
      </c>
      <c r="M2182">
        <v>0</v>
      </c>
      <c r="N2182" t="s">
        <v>18</v>
      </c>
      <c r="O2182">
        <v>0.76300000000000001</v>
      </c>
    </row>
    <row r="2183" spans="1:15" x14ac:dyDescent="0.25">
      <c r="A2183" s="1" t="s">
        <v>98</v>
      </c>
      <c r="B2183" t="s">
        <v>102</v>
      </c>
      <c r="C2183" t="str">
        <f>LOOKUP(A2183,'DATA SHEET'!$A$2:$A$253,'DATA SHEET'!$E$2:$E$253)</f>
        <v>20227888</v>
      </c>
      <c r="D2183">
        <f>LOOKUP(A2183,'DATA SHEET'!$A$2:$A$253,'DATA SHEET'!$G$2:$G$253)</f>
        <v>8.6333333333333329</v>
      </c>
      <c r="E2183" t="str">
        <f>LOOKUP($A2183,'DATA SHEET'!$A$2:$A$253,'DATA SHEET'!$H$2:$H$253)</f>
        <v>43.177786</v>
      </c>
      <c r="F2183" t="str">
        <f>LOOKUP($A2183,'DATA SHEET'!$A$2:$A$253,'DATA SHEET'!$I$2:$I$253)</f>
        <v xml:space="preserve"> -79.239675</v>
      </c>
      <c r="G2183">
        <f>LOOKUP($A2183,'DATA SHEET'!$A$2:$A$253,'DATA SHEET'!$J$2:$J$253)</f>
        <v>18</v>
      </c>
      <c r="H2183" t="str">
        <f>LOOKUP($A2183,'DATA SHEET'!$A$2:$A$253,'DATA SHEET'!$K$2:$K$253)</f>
        <v>Sunny</v>
      </c>
      <c r="I2183" t="str">
        <f>LOOKUP($A2183,'DATA SHEET'!$A$2:$A$253,'DATA SHEET'!$T$2:$T$253)</f>
        <v>LARGE</v>
      </c>
      <c r="J2183" t="str">
        <f>LOOKUP($A2183,'DATA SHEET'!$A$2:$A$253,'DATA SHEET'!$R$2:$R$253)</f>
        <v>YES</v>
      </c>
      <c r="K2183" t="str">
        <f>LOOKUP($A2183,'DATA SHEET'!$A$2:$A$253,'DATA SHEET'!$O$2:$O$253)</f>
        <v>Commercial</v>
      </c>
      <c r="L2183" t="s">
        <v>22</v>
      </c>
      <c r="M2183">
        <v>0</v>
      </c>
      <c r="N2183" t="s">
        <v>18</v>
      </c>
      <c r="O2183">
        <v>3.0190000000000001</v>
      </c>
    </row>
    <row r="2184" spans="1:15" x14ac:dyDescent="0.25">
      <c r="A2184" s="1" t="s">
        <v>98</v>
      </c>
      <c r="B2184" t="s">
        <v>102</v>
      </c>
      <c r="C2184" t="str">
        <f>LOOKUP(A2184,'DATA SHEET'!$A$2:$A$253,'DATA SHEET'!$E$2:$E$253)</f>
        <v>20227888</v>
      </c>
      <c r="D2184">
        <f>LOOKUP(A2184,'DATA SHEET'!$A$2:$A$253,'DATA SHEET'!$G$2:$G$253)</f>
        <v>8.6333333333333329</v>
      </c>
      <c r="E2184" t="str">
        <f>LOOKUP($A2184,'DATA SHEET'!$A$2:$A$253,'DATA SHEET'!$H$2:$H$253)</f>
        <v>43.177786</v>
      </c>
      <c r="F2184" t="str">
        <f>LOOKUP($A2184,'DATA SHEET'!$A$2:$A$253,'DATA SHEET'!$I$2:$I$253)</f>
        <v xml:space="preserve"> -79.239675</v>
      </c>
      <c r="G2184">
        <f>LOOKUP($A2184,'DATA SHEET'!$A$2:$A$253,'DATA SHEET'!$J$2:$J$253)</f>
        <v>18</v>
      </c>
      <c r="H2184" t="str">
        <f>LOOKUP($A2184,'DATA SHEET'!$A$2:$A$253,'DATA SHEET'!$K$2:$K$253)</f>
        <v>Sunny</v>
      </c>
      <c r="I2184" t="str">
        <f>LOOKUP($A2184,'DATA SHEET'!$A$2:$A$253,'DATA SHEET'!$T$2:$T$253)</f>
        <v>LARGE</v>
      </c>
      <c r="J2184" t="str">
        <f>LOOKUP($A2184,'DATA SHEET'!$A$2:$A$253,'DATA SHEET'!$R$2:$R$253)</f>
        <v>YES</v>
      </c>
      <c r="K2184" t="str">
        <f>LOOKUP($A2184,'DATA SHEET'!$A$2:$A$253,'DATA SHEET'!$O$2:$O$253)</f>
        <v>Commercial</v>
      </c>
      <c r="L2184" t="s">
        <v>22</v>
      </c>
      <c r="M2184">
        <v>0</v>
      </c>
      <c r="N2184" t="s">
        <v>18</v>
      </c>
      <c r="O2184">
        <v>3.0030000000000001</v>
      </c>
    </row>
    <row r="2185" spans="1:15" x14ac:dyDescent="0.25">
      <c r="A2185" s="1" t="s">
        <v>98</v>
      </c>
      <c r="B2185" t="s">
        <v>102</v>
      </c>
      <c r="C2185" t="str">
        <f>LOOKUP(A2185,'DATA SHEET'!$A$2:$A$253,'DATA SHEET'!$E$2:$E$253)</f>
        <v>20227888</v>
      </c>
      <c r="D2185">
        <f>LOOKUP(A2185,'DATA SHEET'!$A$2:$A$253,'DATA SHEET'!$G$2:$G$253)</f>
        <v>8.6333333333333329</v>
      </c>
      <c r="E2185" t="str">
        <f>LOOKUP($A2185,'DATA SHEET'!$A$2:$A$253,'DATA SHEET'!$H$2:$H$253)</f>
        <v>43.177786</v>
      </c>
      <c r="F2185" t="str">
        <f>LOOKUP($A2185,'DATA SHEET'!$A$2:$A$253,'DATA SHEET'!$I$2:$I$253)</f>
        <v xml:space="preserve"> -79.239675</v>
      </c>
      <c r="G2185">
        <f>LOOKUP($A2185,'DATA SHEET'!$A$2:$A$253,'DATA SHEET'!$J$2:$J$253)</f>
        <v>18</v>
      </c>
      <c r="H2185" t="str">
        <f>LOOKUP($A2185,'DATA SHEET'!$A$2:$A$253,'DATA SHEET'!$K$2:$K$253)</f>
        <v>Sunny</v>
      </c>
      <c r="I2185" t="str">
        <f>LOOKUP($A2185,'DATA SHEET'!$A$2:$A$253,'DATA SHEET'!$T$2:$T$253)</f>
        <v>LARGE</v>
      </c>
      <c r="J2185" t="str">
        <f>LOOKUP($A2185,'DATA SHEET'!$A$2:$A$253,'DATA SHEET'!$R$2:$R$253)</f>
        <v>YES</v>
      </c>
      <c r="K2185" t="str">
        <f>LOOKUP($A2185,'DATA SHEET'!$A$2:$A$253,'DATA SHEET'!$O$2:$O$253)</f>
        <v>Commercial</v>
      </c>
      <c r="L2185" t="s">
        <v>22</v>
      </c>
      <c r="M2185">
        <v>0</v>
      </c>
      <c r="N2185" t="s">
        <v>18</v>
      </c>
      <c r="O2185">
        <v>1.7370000000000001</v>
      </c>
    </row>
    <row r="2186" spans="1:15" x14ac:dyDescent="0.25">
      <c r="A2186" s="1" t="s">
        <v>98</v>
      </c>
      <c r="B2186" t="s">
        <v>102</v>
      </c>
      <c r="C2186" t="str">
        <f>LOOKUP(A2186,'DATA SHEET'!$A$2:$A$253,'DATA SHEET'!$E$2:$E$253)</f>
        <v>20227888</v>
      </c>
      <c r="D2186">
        <f>LOOKUP(A2186,'DATA SHEET'!$A$2:$A$253,'DATA SHEET'!$G$2:$G$253)</f>
        <v>8.6333333333333329</v>
      </c>
      <c r="E2186" t="str">
        <f>LOOKUP($A2186,'DATA SHEET'!$A$2:$A$253,'DATA SHEET'!$H$2:$H$253)</f>
        <v>43.177786</v>
      </c>
      <c r="F2186" t="str">
        <f>LOOKUP($A2186,'DATA SHEET'!$A$2:$A$253,'DATA SHEET'!$I$2:$I$253)</f>
        <v xml:space="preserve"> -79.239675</v>
      </c>
      <c r="G2186">
        <f>LOOKUP($A2186,'DATA SHEET'!$A$2:$A$253,'DATA SHEET'!$J$2:$J$253)</f>
        <v>18</v>
      </c>
      <c r="H2186" t="str">
        <f>LOOKUP($A2186,'DATA SHEET'!$A$2:$A$253,'DATA SHEET'!$K$2:$K$253)</f>
        <v>Sunny</v>
      </c>
      <c r="I2186" t="str">
        <f>LOOKUP($A2186,'DATA SHEET'!$A$2:$A$253,'DATA SHEET'!$T$2:$T$253)</f>
        <v>LARGE</v>
      </c>
      <c r="J2186" t="str">
        <f>LOOKUP($A2186,'DATA SHEET'!$A$2:$A$253,'DATA SHEET'!$R$2:$R$253)</f>
        <v>YES</v>
      </c>
      <c r="K2186" t="str">
        <f>LOOKUP($A2186,'DATA SHEET'!$A$2:$A$253,'DATA SHEET'!$O$2:$O$253)</f>
        <v>Commercial</v>
      </c>
      <c r="L2186" t="s">
        <v>22</v>
      </c>
      <c r="M2186">
        <v>0</v>
      </c>
      <c r="N2186" t="s">
        <v>18</v>
      </c>
      <c r="O2186">
        <v>2.7389999999999999</v>
      </c>
    </row>
    <row r="2187" spans="1:15" x14ac:dyDescent="0.25">
      <c r="A2187" s="1" t="s">
        <v>98</v>
      </c>
      <c r="B2187" t="s">
        <v>102</v>
      </c>
      <c r="C2187" t="str">
        <f>LOOKUP(A2187,'DATA SHEET'!$A$2:$A$253,'DATA SHEET'!$E$2:$E$253)</f>
        <v>20227888</v>
      </c>
      <c r="D2187">
        <f>LOOKUP(A2187,'DATA SHEET'!$A$2:$A$253,'DATA SHEET'!$G$2:$G$253)</f>
        <v>8.6333333333333329</v>
      </c>
      <c r="E2187" t="str">
        <f>LOOKUP($A2187,'DATA SHEET'!$A$2:$A$253,'DATA SHEET'!$H$2:$H$253)</f>
        <v>43.177786</v>
      </c>
      <c r="F2187" t="str">
        <f>LOOKUP($A2187,'DATA SHEET'!$A$2:$A$253,'DATA SHEET'!$I$2:$I$253)</f>
        <v xml:space="preserve"> -79.239675</v>
      </c>
      <c r="G2187">
        <f>LOOKUP($A2187,'DATA SHEET'!$A$2:$A$253,'DATA SHEET'!$J$2:$J$253)</f>
        <v>18</v>
      </c>
      <c r="H2187" t="str">
        <f>LOOKUP($A2187,'DATA SHEET'!$A$2:$A$253,'DATA SHEET'!$K$2:$K$253)</f>
        <v>Sunny</v>
      </c>
      <c r="I2187" t="str">
        <f>LOOKUP($A2187,'DATA SHEET'!$A$2:$A$253,'DATA SHEET'!$T$2:$T$253)</f>
        <v>LARGE</v>
      </c>
      <c r="J2187" t="str">
        <f>LOOKUP($A2187,'DATA SHEET'!$A$2:$A$253,'DATA SHEET'!$R$2:$R$253)</f>
        <v>YES</v>
      </c>
      <c r="K2187" t="str">
        <f>LOOKUP($A2187,'DATA SHEET'!$A$2:$A$253,'DATA SHEET'!$O$2:$O$253)</f>
        <v>Commercial</v>
      </c>
      <c r="L2187" t="s">
        <v>22</v>
      </c>
      <c r="M2187">
        <v>0</v>
      </c>
      <c r="N2187" t="s">
        <v>18</v>
      </c>
      <c r="O2187">
        <v>2.5059999999999998</v>
      </c>
    </row>
    <row r="2188" spans="1:15" x14ac:dyDescent="0.25">
      <c r="A2188" s="1" t="s">
        <v>98</v>
      </c>
      <c r="B2188" t="s">
        <v>102</v>
      </c>
      <c r="C2188" t="str">
        <f>LOOKUP(A2188,'DATA SHEET'!$A$2:$A$253,'DATA SHEET'!$E$2:$E$253)</f>
        <v>20227888</v>
      </c>
      <c r="D2188">
        <f>LOOKUP(A2188,'DATA SHEET'!$A$2:$A$253,'DATA SHEET'!$G$2:$G$253)</f>
        <v>8.6333333333333329</v>
      </c>
      <c r="E2188" t="str">
        <f>LOOKUP($A2188,'DATA SHEET'!$A$2:$A$253,'DATA SHEET'!$H$2:$H$253)</f>
        <v>43.177786</v>
      </c>
      <c r="F2188" t="str">
        <f>LOOKUP($A2188,'DATA SHEET'!$A$2:$A$253,'DATA SHEET'!$I$2:$I$253)</f>
        <v xml:space="preserve"> -79.239675</v>
      </c>
      <c r="G2188">
        <f>LOOKUP($A2188,'DATA SHEET'!$A$2:$A$253,'DATA SHEET'!$J$2:$J$253)</f>
        <v>18</v>
      </c>
      <c r="H2188" t="str">
        <f>LOOKUP($A2188,'DATA SHEET'!$A$2:$A$253,'DATA SHEET'!$K$2:$K$253)</f>
        <v>Sunny</v>
      </c>
      <c r="I2188" t="str">
        <f>LOOKUP($A2188,'DATA SHEET'!$A$2:$A$253,'DATA SHEET'!$T$2:$T$253)</f>
        <v>LARGE</v>
      </c>
      <c r="J2188" t="str">
        <f>LOOKUP($A2188,'DATA SHEET'!$A$2:$A$253,'DATA SHEET'!$R$2:$R$253)</f>
        <v>YES</v>
      </c>
      <c r="K2188" t="str">
        <f>LOOKUP($A2188,'DATA SHEET'!$A$2:$A$253,'DATA SHEET'!$O$2:$O$253)</f>
        <v>Commercial</v>
      </c>
      <c r="L2188" t="s">
        <v>22</v>
      </c>
      <c r="M2188">
        <v>0</v>
      </c>
      <c r="N2188" t="s">
        <v>18</v>
      </c>
      <c r="O2188">
        <v>1.004</v>
      </c>
    </row>
    <row r="2189" spans="1:15" x14ac:dyDescent="0.25">
      <c r="A2189" s="1" t="s">
        <v>98</v>
      </c>
      <c r="B2189" t="s">
        <v>102</v>
      </c>
      <c r="C2189" t="str">
        <f>LOOKUP(A2189,'DATA SHEET'!$A$2:$A$253,'DATA SHEET'!$E$2:$E$253)</f>
        <v>20227888</v>
      </c>
      <c r="D2189">
        <f>LOOKUP(A2189,'DATA SHEET'!$A$2:$A$253,'DATA SHEET'!$G$2:$G$253)</f>
        <v>8.6333333333333329</v>
      </c>
      <c r="E2189" t="str">
        <f>LOOKUP($A2189,'DATA SHEET'!$A$2:$A$253,'DATA SHEET'!$H$2:$H$253)</f>
        <v>43.177786</v>
      </c>
      <c r="F2189" t="str">
        <f>LOOKUP($A2189,'DATA SHEET'!$A$2:$A$253,'DATA SHEET'!$I$2:$I$253)</f>
        <v xml:space="preserve"> -79.239675</v>
      </c>
      <c r="G2189">
        <f>LOOKUP($A2189,'DATA SHEET'!$A$2:$A$253,'DATA SHEET'!$J$2:$J$253)</f>
        <v>18</v>
      </c>
      <c r="H2189" t="str">
        <f>LOOKUP($A2189,'DATA SHEET'!$A$2:$A$253,'DATA SHEET'!$K$2:$K$253)</f>
        <v>Sunny</v>
      </c>
      <c r="I2189" t="str">
        <f>LOOKUP($A2189,'DATA SHEET'!$A$2:$A$253,'DATA SHEET'!$T$2:$T$253)</f>
        <v>LARGE</v>
      </c>
      <c r="J2189" t="str">
        <f>LOOKUP($A2189,'DATA SHEET'!$A$2:$A$253,'DATA SHEET'!$R$2:$R$253)</f>
        <v>YES</v>
      </c>
      <c r="K2189" t="str">
        <f>LOOKUP($A2189,'DATA SHEET'!$A$2:$A$253,'DATA SHEET'!$O$2:$O$253)</f>
        <v>Commercial</v>
      </c>
      <c r="L2189" t="s">
        <v>22</v>
      </c>
      <c r="M2189">
        <v>0</v>
      </c>
      <c r="N2189" t="s">
        <v>18</v>
      </c>
      <c r="O2189">
        <v>1.0049999999999999</v>
      </c>
    </row>
    <row r="2190" spans="1:15" x14ac:dyDescent="0.25">
      <c r="A2190" s="1" t="s">
        <v>98</v>
      </c>
      <c r="B2190" t="s">
        <v>102</v>
      </c>
      <c r="C2190" t="str">
        <f>LOOKUP(A2190,'DATA SHEET'!$A$2:$A$253,'DATA SHEET'!$E$2:$E$253)</f>
        <v>20227888</v>
      </c>
      <c r="D2190">
        <f>LOOKUP(A2190,'DATA SHEET'!$A$2:$A$253,'DATA SHEET'!$G$2:$G$253)</f>
        <v>8.6333333333333329</v>
      </c>
      <c r="E2190" t="str">
        <f>LOOKUP($A2190,'DATA SHEET'!$A$2:$A$253,'DATA SHEET'!$H$2:$H$253)</f>
        <v>43.177786</v>
      </c>
      <c r="F2190" t="str">
        <f>LOOKUP($A2190,'DATA SHEET'!$A$2:$A$253,'DATA SHEET'!$I$2:$I$253)</f>
        <v xml:space="preserve"> -79.239675</v>
      </c>
      <c r="G2190">
        <f>LOOKUP($A2190,'DATA SHEET'!$A$2:$A$253,'DATA SHEET'!$J$2:$J$253)</f>
        <v>18</v>
      </c>
      <c r="H2190" t="str">
        <f>LOOKUP($A2190,'DATA SHEET'!$A$2:$A$253,'DATA SHEET'!$K$2:$K$253)</f>
        <v>Sunny</v>
      </c>
      <c r="I2190" t="str">
        <f>LOOKUP($A2190,'DATA SHEET'!$A$2:$A$253,'DATA SHEET'!$T$2:$T$253)</f>
        <v>LARGE</v>
      </c>
      <c r="J2190" t="str">
        <f>LOOKUP($A2190,'DATA SHEET'!$A$2:$A$253,'DATA SHEET'!$R$2:$R$253)</f>
        <v>YES</v>
      </c>
      <c r="K2190" t="str">
        <f>LOOKUP($A2190,'DATA SHEET'!$A$2:$A$253,'DATA SHEET'!$O$2:$O$253)</f>
        <v>Commercial</v>
      </c>
      <c r="L2190" t="s">
        <v>22</v>
      </c>
      <c r="M2190">
        <v>0</v>
      </c>
      <c r="N2190" t="s">
        <v>18</v>
      </c>
      <c r="O2190">
        <v>2.7589999999999999</v>
      </c>
    </row>
    <row r="2191" spans="1:15" x14ac:dyDescent="0.25">
      <c r="A2191" s="1" t="s">
        <v>98</v>
      </c>
      <c r="B2191" t="s">
        <v>102</v>
      </c>
      <c r="C2191" t="str">
        <f>LOOKUP(A2191,'DATA SHEET'!$A$2:$A$253,'DATA SHEET'!$E$2:$E$253)</f>
        <v>20227888</v>
      </c>
      <c r="D2191">
        <f>LOOKUP(A2191,'DATA SHEET'!$A$2:$A$253,'DATA SHEET'!$G$2:$G$253)</f>
        <v>8.6333333333333329</v>
      </c>
      <c r="E2191" t="str">
        <f>LOOKUP($A2191,'DATA SHEET'!$A$2:$A$253,'DATA SHEET'!$H$2:$H$253)</f>
        <v>43.177786</v>
      </c>
      <c r="F2191" t="str">
        <f>LOOKUP($A2191,'DATA SHEET'!$A$2:$A$253,'DATA SHEET'!$I$2:$I$253)</f>
        <v xml:space="preserve"> -79.239675</v>
      </c>
      <c r="G2191">
        <f>LOOKUP($A2191,'DATA SHEET'!$A$2:$A$253,'DATA SHEET'!$J$2:$J$253)</f>
        <v>18</v>
      </c>
      <c r="H2191" t="str">
        <f>LOOKUP($A2191,'DATA SHEET'!$A$2:$A$253,'DATA SHEET'!$K$2:$K$253)</f>
        <v>Sunny</v>
      </c>
      <c r="I2191" t="str">
        <f>LOOKUP($A2191,'DATA SHEET'!$A$2:$A$253,'DATA SHEET'!$T$2:$T$253)</f>
        <v>LARGE</v>
      </c>
      <c r="J2191" t="str">
        <f>LOOKUP($A2191,'DATA SHEET'!$A$2:$A$253,'DATA SHEET'!$R$2:$R$253)</f>
        <v>YES</v>
      </c>
      <c r="K2191" t="str">
        <f>LOOKUP($A2191,'DATA SHEET'!$A$2:$A$253,'DATA SHEET'!$O$2:$O$253)</f>
        <v>Commercial</v>
      </c>
      <c r="L2191" t="s">
        <v>22</v>
      </c>
      <c r="M2191">
        <v>0</v>
      </c>
      <c r="N2191" t="s">
        <v>18</v>
      </c>
      <c r="O2191">
        <v>1.498</v>
      </c>
    </row>
    <row r="2192" spans="1:15" x14ac:dyDescent="0.25">
      <c r="A2192" s="1" t="s">
        <v>98</v>
      </c>
      <c r="B2192" t="s">
        <v>102</v>
      </c>
      <c r="C2192" t="str">
        <f>LOOKUP(A2192,'DATA SHEET'!$A$2:$A$253,'DATA SHEET'!$E$2:$E$253)</f>
        <v>20227888</v>
      </c>
      <c r="D2192">
        <f>LOOKUP(A2192,'DATA SHEET'!$A$2:$A$253,'DATA SHEET'!$G$2:$G$253)</f>
        <v>8.6333333333333329</v>
      </c>
      <c r="E2192" t="str">
        <f>LOOKUP($A2192,'DATA SHEET'!$A$2:$A$253,'DATA SHEET'!$H$2:$H$253)</f>
        <v>43.177786</v>
      </c>
      <c r="F2192" t="str">
        <f>LOOKUP($A2192,'DATA SHEET'!$A$2:$A$253,'DATA SHEET'!$I$2:$I$253)</f>
        <v xml:space="preserve"> -79.239675</v>
      </c>
      <c r="G2192">
        <f>LOOKUP($A2192,'DATA SHEET'!$A$2:$A$253,'DATA SHEET'!$J$2:$J$253)</f>
        <v>18</v>
      </c>
      <c r="H2192" t="str">
        <f>LOOKUP($A2192,'DATA SHEET'!$A$2:$A$253,'DATA SHEET'!$K$2:$K$253)</f>
        <v>Sunny</v>
      </c>
      <c r="I2192" t="str">
        <f>LOOKUP($A2192,'DATA SHEET'!$A$2:$A$253,'DATA SHEET'!$T$2:$T$253)</f>
        <v>LARGE</v>
      </c>
      <c r="J2192" t="str">
        <f>LOOKUP($A2192,'DATA SHEET'!$A$2:$A$253,'DATA SHEET'!$R$2:$R$253)</f>
        <v>YES</v>
      </c>
      <c r="K2192" t="str">
        <f>LOOKUP($A2192,'DATA SHEET'!$A$2:$A$253,'DATA SHEET'!$O$2:$O$253)</f>
        <v>Commercial</v>
      </c>
      <c r="L2192" t="s">
        <v>22</v>
      </c>
      <c r="M2192">
        <v>0</v>
      </c>
      <c r="N2192" t="s">
        <v>18</v>
      </c>
      <c r="O2192">
        <v>0.75800000000000001</v>
      </c>
    </row>
    <row r="2193" spans="1:15" x14ac:dyDescent="0.25">
      <c r="A2193" s="1" t="s">
        <v>98</v>
      </c>
      <c r="B2193" t="s">
        <v>102</v>
      </c>
      <c r="C2193" t="str">
        <f>LOOKUP(A2193,'DATA SHEET'!$A$2:$A$253,'DATA SHEET'!$E$2:$E$253)</f>
        <v>20227888</v>
      </c>
      <c r="D2193">
        <f>LOOKUP(A2193,'DATA SHEET'!$A$2:$A$253,'DATA SHEET'!$G$2:$G$253)</f>
        <v>8.6333333333333329</v>
      </c>
      <c r="E2193" t="str">
        <f>LOOKUP($A2193,'DATA SHEET'!$A$2:$A$253,'DATA SHEET'!$H$2:$H$253)</f>
        <v>43.177786</v>
      </c>
      <c r="F2193" t="str">
        <f>LOOKUP($A2193,'DATA SHEET'!$A$2:$A$253,'DATA SHEET'!$I$2:$I$253)</f>
        <v xml:space="preserve"> -79.239675</v>
      </c>
      <c r="G2193">
        <f>LOOKUP($A2193,'DATA SHEET'!$A$2:$A$253,'DATA SHEET'!$J$2:$J$253)</f>
        <v>18</v>
      </c>
      <c r="H2193" t="str">
        <f>LOOKUP($A2193,'DATA SHEET'!$A$2:$A$253,'DATA SHEET'!$K$2:$K$253)</f>
        <v>Sunny</v>
      </c>
      <c r="I2193" t="str">
        <f>LOOKUP($A2193,'DATA SHEET'!$A$2:$A$253,'DATA SHEET'!$T$2:$T$253)</f>
        <v>LARGE</v>
      </c>
      <c r="J2193" t="str">
        <f>LOOKUP($A2193,'DATA SHEET'!$A$2:$A$253,'DATA SHEET'!$R$2:$R$253)</f>
        <v>YES</v>
      </c>
      <c r="K2193" t="str">
        <f>LOOKUP($A2193,'DATA SHEET'!$A$2:$A$253,'DATA SHEET'!$O$2:$O$253)</f>
        <v>Commercial</v>
      </c>
      <c r="L2193" t="s">
        <v>22</v>
      </c>
      <c r="M2193">
        <v>0</v>
      </c>
      <c r="N2193" t="s">
        <v>18</v>
      </c>
      <c r="O2193">
        <v>1.2410000000000001</v>
      </c>
    </row>
    <row r="2194" spans="1:15" x14ac:dyDescent="0.25">
      <c r="A2194" s="1" t="s">
        <v>98</v>
      </c>
      <c r="B2194" t="s">
        <v>102</v>
      </c>
      <c r="C2194" t="str">
        <f>LOOKUP(A2194,'DATA SHEET'!$A$2:$A$253,'DATA SHEET'!$E$2:$E$253)</f>
        <v>20227888</v>
      </c>
      <c r="D2194">
        <f>LOOKUP(A2194,'DATA SHEET'!$A$2:$A$253,'DATA SHEET'!$G$2:$G$253)</f>
        <v>8.6333333333333329</v>
      </c>
      <c r="E2194" t="str">
        <f>LOOKUP($A2194,'DATA SHEET'!$A$2:$A$253,'DATA SHEET'!$H$2:$H$253)</f>
        <v>43.177786</v>
      </c>
      <c r="F2194" t="str">
        <f>LOOKUP($A2194,'DATA SHEET'!$A$2:$A$253,'DATA SHEET'!$I$2:$I$253)</f>
        <v xml:space="preserve"> -79.239675</v>
      </c>
      <c r="G2194">
        <f>LOOKUP($A2194,'DATA SHEET'!$A$2:$A$253,'DATA SHEET'!$J$2:$J$253)</f>
        <v>18</v>
      </c>
      <c r="H2194" t="str">
        <f>LOOKUP($A2194,'DATA SHEET'!$A$2:$A$253,'DATA SHEET'!$K$2:$K$253)</f>
        <v>Sunny</v>
      </c>
      <c r="I2194" t="str">
        <f>LOOKUP($A2194,'DATA SHEET'!$A$2:$A$253,'DATA SHEET'!$T$2:$T$253)</f>
        <v>LARGE</v>
      </c>
      <c r="J2194" t="str">
        <f>LOOKUP($A2194,'DATA SHEET'!$A$2:$A$253,'DATA SHEET'!$R$2:$R$253)</f>
        <v>YES</v>
      </c>
      <c r="K2194" t="str">
        <f>LOOKUP($A2194,'DATA SHEET'!$A$2:$A$253,'DATA SHEET'!$O$2:$O$253)</f>
        <v>Commercial</v>
      </c>
      <c r="L2194" t="s">
        <v>22</v>
      </c>
      <c r="M2194">
        <v>0</v>
      </c>
      <c r="N2194" t="s">
        <v>18</v>
      </c>
      <c r="O2194">
        <v>0.99099999999999999</v>
      </c>
    </row>
    <row r="2195" spans="1:15" x14ac:dyDescent="0.25">
      <c r="A2195" s="1" t="s">
        <v>98</v>
      </c>
      <c r="B2195" t="s">
        <v>102</v>
      </c>
      <c r="C2195" t="str">
        <f>LOOKUP(A2195,'DATA SHEET'!$A$2:$A$253,'DATA SHEET'!$E$2:$E$253)</f>
        <v>20227888</v>
      </c>
      <c r="D2195">
        <f>LOOKUP(A2195,'DATA SHEET'!$A$2:$A$253,'DATA SHEET'!$G$2:$G$253)</f>
        <v>8.6333333333333329</v>
      </c>
      <c r="E2195" t="str">
        <f>LOOKUP($A2195,'DATA SHEET'!$A$2:$A$253,'DATA SHEET'!$H$2:$H$253)</f>
        <v>43.177786</v>
      </c>
      <c r="F2195" t="str">
        <f>LOOKUP($A2195,'DATA SHEET'!$A$2:$A$253,'DATA SHEET'!$I$2:$I$253)</f>
        <v xml:space="preserve"> -79.239675</v>
      </c>
      <c r="G2195">
        <f>LOOKUP($A2195,'DATA SHEET'!$A$2:$A$253,'DATA SHEET'!$J$2:$J$253)</f>
        <v>18</v>
      </c>
      <c r="H2195" t="str">
        <f>LOOKUP($A2195,'DATA SHEET'!$A$2:$A$253,'DATA SHEET'!$K$2:$K$253)</f>
        <v>Sunny</v>
      </c>
      <c r="I2195" t="str">
        <f>LOOKUP($A2195,'DATA SHEET'!$A$2:$A$253,'DATA SHEET'!$T$2:$T$253)</f>
        <v>LARGE</v>
      </c>
      <c r="J2195" t="str">
        <f>LOOKUP($A2195,'DATA SHEET'!$A$2:$A$253,'DATA SHEET'!$R$2:$R$253)</f>
        <v>YES</v>
      </c>
      <c r="K2195" t="str">
        <f>LOOKUP($A2195,'DATA SHEET'!$A$2:$A$253,'DATA SHEET'!$O$2:$O$253)</f>
        <v>Commercial</v>
      </c>
      <c r="L2195" t="s">
        <v>22</v>
      </c>
      <c r="M2195">
        <v>0</v>
      </c>
      <c r="N2195" t="s">
        <v>18</v>
      </c>
      <c r="O2195">
        <v>1.254</v>
      </c>
    </row>
    <row r="2196" spans="1:15" x14ac:dyDescent="0.25">
      <c r="A2196" s="1" t="s">
        <v>98</v>
      </c>
      <c r="B2196" t="s">
        <v>102</v>
      </c>
      <c r="C2196" t="str">
        <f>LOOKUP(A2196,'DATA SHEET'!$A$2:$A$253,'DATA SHEET'!$E$2:$E$253)</f>
        <v>20227888</v>
      </c>
      <c r="D2196">
        <f>LOOKUP(A2196,'DATA SHEET'!$A$2:$A$253,'DATA SHEET'!$G$2:$G$253)</f>
        <v>8.6333333333333329</v>
      </c>
      <c r="E2196" t="str">
        <f>LOOKUP($A2196,'DATA SHEET'!$A$2:$A$253,'DATA SHEET'!$H$2:$H$253)</f>
        <v>43.177786</v>
      </c>
      <c r="F2196" t="str">
        <f>LOOKUP($A2196,'DATA SHEET'!$A$2:$A$253,'DATA SHEET'!$I$2:$I$253)</f>
        <v xml:space="preserve"> -79.239675</v>
      </c>
      <c r="G2196">
        <f>LOOKUP($A2196,'DATA SHEET'!$A$2:$A$253,'DATA SHEET'!$J$2:$J$253)</f>
        <v>18</v>
      </c>
      <c r="H2196" t="str">
        <f>LOOKUP($A2196,'DATA SHEET'!$A$2:$A$253,'DATA SHEET'!$K$2:$K$253)</f>
        <v>Sunny</v>
      </c>
      <c r="I2196" t="str">
        <f>LOOKUP($A2196,'DATA SHEET'!$A$2:$A$253,'DATA SHEET'!$T$2:$T$253)</f>
        <v>LARGE</v>
      </c>
      <c r="J2196" t="str">
        <f>LOOKUP($A2196,'DATA SHEET'!$A$2:$A$253,'DATA SHEET'!$R$2:$R$253)</f>
        <v>YES</v>
      </c>
      <c r="K2196" t="str">
        <f>LOOKUP($A2196,'DATA SHEET'!$A$2:$A$253,'DATA SHEET'!$O$2:$O$253)</f>
        <v>Commercial</v>
      </c>
      <c r="L2196" t="s">
        <v>22</v>
      </c>
      <c r="M2196">
        <v>0</v>
      </c>
      <c r="N2196" t="s">
        <v>18</v>
      </c>
      <c r="O2196">
        <v>5.0010000000000003</v>
      </c>
    </row>
    <row r="2197" spans="1:15" x14ac:dyDescent="0.25">
      <c r="A2197" s="1" t="s">
        <v>98</v>
      </c>
      <c r="B2197" t="s">
        <v>102</v>
      </c>
      <c r="C2197" t="str">
        <f>LOOKUP(A2197,'DATA SHEET'!$A$2:$A$253,'DATA SHEET'!$E$2:$E$253)</f>
        <v>20227888</v>
      </c>
      <c r="D2197">
        <f>LOOKUP(A2197,'DATA SHEET'!$A$2:$A$253,'DATA SHEET'!$G$2:$G$253)</f>
        <v>8.6333333333333329</v>
      </c>
      <c r="E2197" t="str">
        <f>LOOKUP($A2197,'DATA SHEET'!$A$2:$A$253,'DATA SHEET'!$H$2:$H$253)</f>
        <v>43.177786</v>
      </c>
      <c r="F2197" t="str">
        <f>LOOKUP($A2197,'DATA SHEET'!$A$2:$A$253,'DATA SHEET'!$I$2:$I$253)</f>
        <v xml:space="preserve"> -79.239675</v>
      </c>
      <c r="G2197">
        <f>LOOKUP($A2197,'DATA SHEET'!$A$2:$A$253,'DATA SHEET'!$J$2:$J$253)</f>
        <v>18</v>
      </c>
      <c r="H2197" t="str">
        <f>LOOKUP($A2197,'DATA SHEET'!$A$2:$A$253,'DATA SHEET'!$K$2:$K$253)</f>
        <v>Sunny</v>
      </c>
      <c r="I2197" t="str">
        <f>LOOKUP($A2197,'DATA SHEET'!$A$2:$A$253,'DATA SHEET'!$T$2:$T$253)</f>
        <v>LARGE</v>
      </c>
      <c r="J2197" t="str">
        <f>LOOKUP($A2197,'DATA SHEET'!$A$2:$A$253,'DATA SHEET'!$R$2:$R$253)</f>
        <v>YES</v>
      </c>
      <c r="K2197" t="str">
        <f>LOOKUP($A2197,'DATA SHEET'!$A$2:$A$253,'DATA SHEET'!$O$2:$O$253)</f>
        <v>Commercial</v>
      </c>
      <c r="L2197" t="s">
        <v>22</v>
      </c>
      <c r="M2197">
        <v>0</v>
      </c>
      <c r="N2197" t="s">
        <v>16</v>
      </c>
      <c r="O2197">
        <v>2.2599999999999998</v>
      </c>
    </row>
    <row r="2198" spans="1:15" x14ac:dyDescent="0.25">
      <c r="A2198" s="1" t="s">
        <v>98</v>
      </c>
      <c r="B2198" t="s">
        <v>102</v>
      </c>
      <c r="C2198" t="str">
        <f>LOOKUP(A2198,'DATA SHEET'!$A$2:$A$253,'DATA SHEET'!$E$2:$E$253)</f>
        <v>20227888</v>
      </c>
      <c r="D2198">
        <f>LOOKUP(A2198,'DATA SHEET'!$A$2:$A$253,'DATA SHEET'!$G$2:$G$253)</f>
        <v>8.6333333333333329</v>
      </c>
      <c r="E2198" t="str">
        <f>LOOKUP($A2198,'DATA SHEET'!$A$2:$A$253,'DATA SHEET'!$H$2:$H$253)</f>
        <v>43.177786</v>
      </c>
      <c r="F2198" t="str">
        <f>LOOKUP($A2198,'DATA SHEET'!$A$2:$A$253,'DATA SHEET'!$I$2:$I$253)</f>
        <v xml:space="preserve"> -79.239675</v>
      </c>
      <c r="G2198">
        <f>LOOKUP($A2198,'DATA SHEET'!$A$2:$A$253,'DATA SHEET'!$J$2:$J$253)</f>
        <v>18</v>
      </c>
      <c r="H2198" t="str">
        <f>LOOKUP($A2198,'DATA SHEET'!$A$2:$A$253,'DATA SHEET'!$K$2:$K$253)</f>
        <v>Sunny</v>
      </c>
      <c r="I2198" t="str">
        <f>LOOKUP($A2198,'DATA SHEET'!$A$2:$A$253,'DATA SHEET'!$T$2:$T$253)</f>
        <v>LARGE</v>
      </c>
      <c r="J2198" t="str">
        <f>LOOKUP($A2198,'DATA SHEET'!$A$2:$A$253,'DATA SHEET'!$R$2:$R$253)</f>
        <v>YES</v>
      </c>
      <c r="K2198" t="str">
        <f>LOOKUP($A2198,'DATA SHEET'!$A$2:$A$253,'DATA SHEET'!$O$2:$O$253)</f>
        <v>Commercial</v>
      </c>
      <c r="L2198" t="s">
        <v>22</v>
      </c>
      <c r="M2198">
        <v>0</v>
      </c>
      <c r="N2198" t="s">
        <v>16</v>
      </c>
      <c r="O2198">
        <v>1.496</v>
      </c>
    </row>
    <row r="2199" spans="1:15" x14ac:dyDescent="0.25">
      <c r="A2199" s="1" t="s">
        <v>98</v>
      </c>
      <c r="B2199" t="s">
        <v>102</v>
      </c>
      <c r="C2199" t="str">
        <f>LOOKUP(A2199,'DATA SHEET'!$A$2:$A$253,'DATA SHEET'!$E$2:$E$253)</f>
        <v>20227888</v>
      </c>
      <c r="D2199">
        <f>LOOKUP(A2199,'DATA SHEET'!$A$2:$A$253,'DATA SHEET'!$G$2:$G$253)</f>
        <v>8.6333333333333329</v>
      </c>
      <c r="E2199" t="str">
        <f>LOOKUP($A2199,'DATA SHEET'!$A$2:$A$253,'DATA SHEET'!$H$2:$H$253)</f>
        <v>43.177786</v>
      </c>
      <c r="F2199" t="str">
        <f>LOOKUP($A2199,'DATA SHEET'!$A$2:$A$253,'DATA SHEET'!$I$2:$I$253)</f>
        <v xml:space="preserve"> -79.239675</v>
      </c>
      <c r="G2199">
        <f>LOOKUP($A2199,'DATA SHEET'!$A$2:$A$253,'DATA SHEET'!$J$2:$J$253)</f>
        <v>18</v>
      </c>
      <c r="H2199" t="str">
        <f>LOOKUP($A2199,'DATA SHEET'!$A$2:$A$253,'DATA SHEET'!$K$2:$K$253)</f>
        <v>Sunny</v>
      </c>
      <c r="I2199" t="str">
        <f>LOOKUP($A2199,'DATA SHEET'!$A$2:$A$253,'DATA SHEET'!$T$2:$T$253)</f>
        <v>LARGE</v>
      </c>
      <c r="J2199" t="str">
        <f>LOOKUP($A2199,'DATA SHEET'!$A$2:$A$253,'DATA SHEET'!$R$2:$R$253)</f>
        <v>YES</v>
      </c>
      <c r="K2199" t="str">
        <f>LOOKUP($A2199,'DATA SHEET'!$A$2:$A$253,'DATA SHEET'!$O$2:$O$253)</f>
        <v>Commercial</v>
      </c>
      <c r="L2199" t="s">
        <v>22</v>
      </c>
      <c r="M2199">
        <v>0</v>
      </c>
      <c r="N2199" t="s">
        <v>16</v>
      </c>
      <c r="O2199">
        <v>1.998</v>
      </c>
    </row>
    <row r="2200" spans="1:15" x14ac:dyDescent="0.25">
      <c r="A2200" s="1" t="s">
        <v>98</v>
      </c>
      <c r="B2200" t="s">
        <v>102</v>
      </c>
      <c r="C2200" t="str">
        <f>LOOKUP(A2200,'DATA SHEET'!$A$2:$A$253,'DATA SHEET'!$E$2:$E$253)</f>
        <v>20227888</v>
      </c>
      <c r="D2200">
        <f>LOOKUP(A2200,'DATA SHEET'!$A$2:$A$253,'DATA SHEET'!$G$2:$G$253)</f>
        <v>8.6333333333333329</v>
      </c>
      <c r="E2200" t="str">
        <f>LOOKUP($A2200,'DATA SHEET'!$A$2:$A$253,'DATA SHEET'!$H$2:$H$253)</f>
        <v>43.177786</v>
      </c>
      <c r="F2200" t="str">
        <f>LOOKUP($A2200,'DATA SHEET'!$A$2:$A$253,'DATA SHEET'!$I$2:$I$253)</f>
        <v xml:space="preserve"> -79.239675</v>
      </c>
      <c r="G2200">
        <f>LOOKUP($A2200,'DATA SHEET'!$A$2:$A$253,'DATA SHEET'!$J$2:$J$253)</f>
        <v>18</v>
      </c>
      <c r="H2200" t="str">
        <f>LOOKUP($A2200,'DATA SHEET'!$A$2:$A$253,'DATA SHEET'!$K$2:$K$253)</f>
        <v>Sunny</v>
      </c>
      <c r="I2200" t="str">
        <f>LOOKUP($A2200,'DATA SHEET'!$A$2:$A$253,'DATA SHEET'!$T$2:$T$253)</f>
        <v>LARGE</v>
      </c>
      <c r="J2200" t="str">
        <f>LOOKUP($A2200,'DATA SHEET'!$A$2:$A$253,'DATA SHEET'!$R$2:$R$253)</f>
        <v>YES</v>
      </c>
      <c r="K2200" t="str">
        <f>LOOKUP($A2200,'DATA SHEET'!$A$2:$A$253,'DATA SHEET'!$O$2:$O$253)</f>
        <v>Commercial</v>
      </c>
      <c r="L2200" t="s">
        <v>22</v>
      </c>
      <c r="M2200">
        <v>0</v>
      </c>
      <c r="N2200" t="s">
        <v>16</v>
      </c>
      <c r="O2200">
        <v>9.7430000000000003</v>
      </c>
    </row>
    <row r="2201" spans="1:15" x14ac:dyDescent="0.25">
      <c r="A2201" s="1" t="s">
        <v>98</v>
      </c>
      <c r="B2201" t="s">
        <v>102</v>
      </c>
      <c r="C2201" t="str">
        <f>LOOKUP(A2201,'DATA SHEET'!$A$2:$A$253,'DATA SHEET'!$E$2:$E$253)</f>
        <v>20227888</v>
      </c>
      <c r="D2201">
        <f>LOOKUP(A2201,'DATA SHEET'!$A$2:$A$253,'DATA SHEET'!$G$2:$G$253)</f>
        <v>8.6333333333333329</v>
      </c>
      <c r="E2201" t="str">
        <f>LOOKUP($A2201,'DATA SHEET'!$A$2:$A$253,'DATA SHEET'!$H$2:$H$253)</f>
        <v>43.177786</v>
      </c>
      <c r="F2201" t="str">
        <f>LOOKUP($A2201,'DATA SHEET'!$A$2:$A$253,'DATA SHEET'!$I$2:$I$253)</f>
        <v xml:space="preserve"> -79.239675</v>
      </c>
      <c r="G2201">
        <f>LOOKUP($A2201,'DATA SHEET'!$A$2:$A$253,'DATA SHEET'!$J$2:$J$253)</f>
        <v>18</v>
      </c>
      <c r="H2201" t="str">
        <f>LOOKUP($A2201,'DATA SHEET'!$A$2:$A$253,'DATA SHEET'!$K$2:$K$253)</f>
        <v>Sunny</v>
      </c>
      <c r="I2201" t="str">
        <f>LOOKUP($A2201,'DATA SHEET'!$A$2:$A$253,'DATA SHEET'!$T$2:$T$253)</f>
        <v>LARGE</v>
      </c>
      <c r="J2201" t="str">
        <f>LOOKUP($A2201,'DATA SHEET'!$A$2:$A$253,'DATA SHEET'!$R$2:$R$253)</f>
        <v>YES</v>
      </c>
      <c r="K2201" t="str">
        <f>LOOKUP($A2201,'DATA SHEET'!$A$2:$A$253,'DATA SHEET'!$O$2:$O$253)</f>
        <v>Commercial</v>
      </c>
      <c r="L2201" t="s">
        <v>22</v>
      </c>
      <c r="M2201">
        <v>0</v>
      </c>
      <c r="N2201" t="s">
        <v>16</v>
      </c>
      <c r="O2201">
        <v>4.7569999999999997</v>
      </c>
    </row>
    <row r="2202" spans="1:15" x14ac:dyDescent="0.25">
      <c r="A2202" s="1" t="s">
        <v>98</v>
      </c>
      <c r="B2202" t="s">
        <v>102</v>
      </c>
      <c r="C2202" t="str">
        <f>LOOKUP(A2202,'DATA SHEET'!$A$2:$A$253,'DATA SHEET'!$E$2:$E$253)</f>
        <v>20227888</v>
      </c>
      <c r="D2202">
        <f>LOOKUP(A2202,'DATA SHEET'!$A$2:$A$253,'DATA SHEET'!$G$2:$G$253)</f>
        <v>8.6333333333333329</v>
      </c>
      <c r="E2202" t="str">
        <f>LOOKUP($A2202,'DATA SHEET'!$A$2:$A$253,'DATA SHEET'!$H$2:$H$253)</f>
        <v>43.177786</v>
      </c>
      <c r="F2202" t="str">
        <f>LOOKUP($A2202,'DATA SHEET'!$A$2:$A$253,'DATA SHEET'!$I$2:$I$253)</f>
        <v xml:space="preserve"> -79.239675</v>
      </c>
      <c r="G2202">
        <f>LOOKUP($A2202,'DATA SHEET'!$A$2:$A$253,'DATA SHEET'!$J$2:$J$253)</f>
        <v>18</v>
      </c>
      <c r="H2202" t="str">
        <f>LOOKUP($A2202,'DATA SHEET'!$A$2:$A$253,'DATA SHEET'!$K$2:$K$253)</f>
        <v>Sunny</v>
      </c>
      <c r="I2202" t="str">
        <f>LOOKUP($A2202,'DATA SHEET'!$A$2:$A$253,'DATA SHEET'!$T$2:$T$253)</f>
        <v>LARGE</v>
      </c>
      <c r="J2202" t="str">
        <f>LOOKUP($A2202,'DATA SHEET'!$A$2:$A$253,'DATA SHEET'!$R$2:$R$253)</f>
        <v>YES</v>
      </c>
      <c r="K2202" t="str">
        <f>LOOKUP($A2202,'DATA SHEET'!$A$2:$A$253,'DATA SHEET'!$O$2:$O$253)</f>
        <v>Commercial</v>
      </c>
      <c r="L2202" t="s">
        <v>22</v>
      </c>
      <c r="M2202">
        <v>0</v>
      </c>
      <c r="N2202" t="s">
        <v>16</v>
      </c>
      <c r="O2202">
        <v>1.4970000000000001</v>
      </c>
    </row>
    <row r="2203" spans="1:15" x14ac:dyDescent="0.25">
      <c r="A2203" s="1" t="s">
        <v>98</v>
      </c>
      <c r="B2203" t="s">
        <v>102</v>
      </c>
      <c r="C2203" t="str">
        <f>LOOKUP(A2203,'DATA SHEET'!$A$2:$A$253,'DATA SHEET'!$E$2:$E$253)</f>
        <v>20227888</v>
      </c>
      <c r="D2203">
        <f>LOOKUP(A2203,'DATA SHEET'!$A$2:$A$253,'DATA SHEET'!$G$2:$G$253)</f>
        <v>8.6333333333333329</v>
      </c>
      <c r="E2203" t="str">
        <f>LOOKUP($A2203,'DATA SHEET'!$A$2:$A$253,'DATA SHEET'!$H$2:$H$253)</f>
        <v>43.177786</v>
      </c>
      <c r="F2203" t="str">
        <f>LOOKUP($A2203,'DATA SHEET'!$A$2:$A$253,'DATA SHEET'!$I$2:$I$253)</f>
        <v xml:space="preserve"> -79.239675</v>
      </c>
      <c r="G2203">
        <f>LOOKUP($A2203,'DATA SHEET'!$A$2:$A$253,'DATA SHEET'!$J$2:$J$253)</f>
        <v>18</v>
      </c>
      <c r="H2203" t="str">
        <f>LOOKUP($A2203,'DATA SHEET'!$A$2:$A$253,'DATA SHEET'!$K$2:$K$253)</f>
        <v>Sunny</v>
      </c>
      <c r="I2203" t="str">
        <f>LOOKUP($A2203,'DATA SHEET'!$A$2:$A$253,'DATA SHEET'!$T$2:$T$253)</f>
        <v>LARGE</v>
      </c>
      <c r="J2203" t="str">
        <f>LOOKUP($A2203,'DATA SHEET'!$A$2:$A$253,'DATA SHEET'!$R$2:$R$253)</f>
        <v>YES</v>
      </c>
      <c r="K2203" t="str">
        <f>LOOKUP($A2203,'DATA SHEET'!$A$2:$A$253,'DATA SHEET'!$O$2:$O$253)</f>
        <v>Commercial</v>
      </c>
      <c r="L2203" t="s">
        <v>22</v>
      </c>
      <c r="M2203">
        <v>0</v>
      </c>
      <c r="N2203" t="s">
        <v>16</v>
      </c>
      <c r="O2203">
        <v>4.7539999999999996</v>
      </c>
    </row>
    <row r="2204" spans="1:15" x14ac:dyDescent="0.25">
      <c r="A2204" s="1" t="s">
        <v>98</v>
      </c>
      <c r="B2204" t="s">
        <v>102</v>
      </c>
      <c r="C2204" t="str">
        <f>LOOKUP(A2204,'DATA SHEET'!$A$2:$A$253,'DATA SHEET'!$E$2:$E$253)</f>
        <v>20227888</v>
      </c>
      <c r="D2204">
        <f>LOOKUP(A2204,'DATA SHEET'!$A$2:$A$253,'DATA SHEET'!$G$2:$G$253)</f>
        <v>8.6333333333333329</v>
      </c>
      <c r="E2204" t="str">
        <f>LOOKUP($A2204,'DATA SHEET'!$A$2:$A$253,'DATA SHEET'!$H$2:$H$253)</f>
        <v>43.177786</v>
      </c>
      <c r="F2204" t="str">
        <f>LOOKUP($A2204,'DATA SHEET'!$A$2:$A$253,'DATA SHEET'!$I$2:$I$253)</f>
        <v xml:space="preserve"> -79.239675</v>
      </c>
      <c r="G2204">
        <f>LOOKUP($A2204,'DATA SHEET'!$A$2:$A$253,'DATA SHEET'!$J$2:$J$253)</f>
        <v>18</v>
      </c>
      <c r="H2204" t="str">
        <f>LOOKUP($A2204,'DATA SHEET'!$A$2:$A$253,'DATA SHEET'!$K$2:$K$253)</f>
        <v>Sunny</v>
      </c>
      <c r="I2204" t="str">
        <f>LOOKUP($A2204,'DATA SHEET'!$A$2:$A$253,'DATA SHEET'!$T$2:$T$253)</f>
        <v>LARGE</v>
      </c>
      <c r="J2204" t="str">
        <f>LOOKUP($A2204,'DATA SHEET'!$A$2:$A$253,'DATA SHEET'!$R$2:$R$253)</f>
        <v>YES</v>
      </c>
      <c r="K2204" t="str">
        <f>LOOKUP($A2204,'DATA SHEET'!$A$2:$A$253,'DATA SHEET'!$O$2:$O$253)</f>
        <v>Commercial</v>
      </c>
      <c r="L2204" t="s">
        <v>22</v>
      </c>
      <c r="M2204">
        <v>0</v>
      </c>
      <c r="N2204" t="s">
        <v>16</v>
      </c>
      <c r="O2204">
        <v>1.2390000000000001</v>
      </c>
    </row>
    <row r="2205" spans="1:15" x14ac:dyDescent="0.25">
      <c r="A2205" s="1" t="s">
        <v>98</v>
      </c>
      <c r="B2205" t="s">
        <v>102</v>
      </c>
      <c r="C2205" t="str">
        <f>LOOKUP(A2205,'DATA SHEET'!$A$2:$A$253,'DATA SHEET'!$E$2:$E$253)</f>
        <v>20227888</v>
      </c>
      <c r="D2205">
        <f>LOOKUP(A2205,'DATA SHEET'!$A$2:$A$253,'DATA SHEET'!$G$2:$G$253)</f>
        <v>8.6333333333333329</v>
      </c>
      <c r="E2205" t="str">
        <f>LOOKUP($A2205,'DATA SHEET'!$A$2:$A$253,'DATA SHEET'!$H$2:$H$253)</f>
        <v>43.177786</v>
      </c>
      <c r="F2205" t="str">
        <f>LOOKUP($A2205,'DATA SHEET'!$A$2:$A$253,'DATA SHEET'!$I$2:$I$253)</f>
        <v xml:space="preserve"> -79.239675</v>
      </c>
      <c r="G2205">
        <f>LOOKUP($A2205,'DATA SHEET'!$A$2:$A$253,'DATA SHEET'!$J$2:$J$253)</f>
        <v>18</v>
      </c>
      <c r="H2205" t="str">
        <f>LOOKUP($A2205,'DATA SHEET'!$A$2:$A$253,'DATA SHEET'!$K$2:$K$253)</f>
        <v>Sunny</v>
      </c>
      <c r="I2205" t="str">
        <f>LOOKUP($A2205,'DATA SHEET'!$A$2:$A$253,'DATA SHEET'!$T$2:$T$253)</f>
        <v>LARGE</v>
      </c>
      <c r="J2205" t="str">
        <f>LOOKUP($A2205,'DATA SHEET'!$A$2:$A$253,'DATA SHEET'!$R$2:$R$253)</f>
        <v>YES</v>
      </c>
      <c r="K2205" t="str">
        <f>LOOKUP($A2205,'DATA SHEET'!$A$2:$A$253,'DATA SHEET'!$O$2:$O$253)</f>
        <v>Commercial</v>
      </c>
      <c r="L2205" t="s">
        <v>22</v>
      </c>
      <c r="M2205">
        <v>0</v>
      </c>
      <c r="N2205" t="s">
        <v>16</v>
      </c>
      <c r="O2205">
        <v>2.7410000000000001</v>
      </c>
    </row>
    <row r="2206" spans="1:15" x14ac:dyDescent="0.25">
      <c r="A2206" s="1" t="s">
        <v>98</v>
      </c>
      <c r="B2206" t="s">
        <v>102</v>
      </c>
      <c r="C2206" t="str">
        <f>LOOKUP(A2206,'DATA SHEET'!$A$2:$A$253,'DATA SHEET'!$E$2:$E$253)</f>
        <v>20227888</v>
      </c>
      <c r="D2206">
        <f>LOOKUP(A2206,'DATA SHEET'!$A$2:$A$253,'DATA SHEET'!$G$2:$G$253)</f>
        <v>8.6333333333333329</v>
      </c>
      <c r="E2206" t="str">
        <f>LOOKUP($A2206,'DATA SHEET'!$A$2:$A$253,'DATA SHEET'!$H$2:$H$253)</f>
        <v>43.177786</v>
      </c>
      <c r="F2206" t="str">
        <f>LOOKUP($A2206,'DATA SHEET'!$A$2:$A$253,'DATA SHEET'!$I$2:$I$253)</f>
        <v xml:space="preserve"> -79.239675</v>
      </c>
      <c r="G2206">
        <f>LOOKUP($A2206,'DATA SHEET'!$A$2:$A$253,'DATA SHEET'!$J$2:$J$253)</f>
        <v>18</v>
      </c>
      <c r="H2206" t="str">
        <f>LOOKUP($A2206,'DATA SHEET'!$A$2:$A$253,'DATA SHEET'!$K$2:$K$253)</f>
        <v>Sunny</v>
      </c>
      <c r="I2206" t="str">
        <f>LOOKUP($A2206,'DATA SHEET'!$A$2:$A$253,'DATA SHEET'!$T$2:$T$253)</f>
        <v>LARGE</v>
      </c>
      <c r="J2206" t="str">
        <f>LOOKUP($A2206,'DATA SHEET'!$A$2:$A$253,'DATA SHEET'!$R$2:$R$253)</f>
        <v>YES</v>
      </c>
      <c r="K2206" t="str">
        <f>LOOKUP($A2206,'DATA SHEET'!$A$2:$A$253,'DATA SHEET'!$O$2:$O$253)</f>
        <v>Commercial</v>
      </c>
      <c r="L2206" t="s">
        <v>22</v>
      </c>
      <c r="M2206">
        <v>0</v>
      </c>
      <c r="N2206" t="s">
        <v>16</v>
      </c>
      <c r="O2206">
        <v>0.25600000000000001</v>
      </c>
    </row>
    <row r="2207" spans="1:15" x14ac:dyDescent="0.25">
      <c r="A2207" s="1" t="s">
        <v>98</v>
      </c>
      <c r="B2207" t="s">
        <v>102</v>
      </c>
      <c r="C2207" t="str">
        <f>LOOKUP(A2207,'DATA SHEET'!$A$2:$A$253,'DATA SHEET'!$E$2:$E$253)</f>
        <v>20227888</v>
      </c>
      <c r="D2207">
        <f>LOOKUP(A2207,'DATA SHEET'!$A$2:$A$253,'DATA SHEET'!$G$2:$G$253)</f>
        <v>8.6333333333333329</v>
      </c>
      <c r="E2207" t="str">
        <f>LOOKUP($A2207,'DATA SHEET'!$A$2:$A$253,'DATA SHEET'!$H$2:$H$253)</f>
        <v>43.177786</v>
      </c>
      <c r="F2207" t="str">
        <f>LOOKUP($A2207,'DATA SHEET'!$A$2:$A$253,'DATA SHEET'!$I$2:$I$253)</f>
        <v xml:space="preserve"> -79.239675</v>
      </c>
      <c r="G2207">
        <f>LOOKUP($A2207,'DATA SHEET'!$A$2:$A$253,'DATA SHEET'!$J$2:$J$253)</f>
        <v>18</v>
      </c>
      <c r="H2207" t="str">
        <f>LOOKUP($A2207,'DATA SHEET'!$A$2:$A$253,'DATA SHEET'!$K$2:$K$253)</f>
        <v>Sunny</v>
      </c>
      <c r="I2207" t="str">
        <f>LOOKUP($A2207,'DATA SHEET'!$A$2:$A$253,'DATA SHEET'!$T$2:$T$253)</f>
        <v>LARGE</v>
      </c>
      <c r="J2207" t="str">
        <f>LOOKUP($A2207,'DATA SHEET'!$A$2:$A$253,'DATA SHEET'!$R$2:$R$253)</f>
        <v>YES</v>
      </c>
      <c r="K2207" t="str">
        <f>LOOKUP($A2207,'DATA SHEET'!$A$2:$A$253,'DATA SHEET'!$O$2:$O$253)</f>
        <v>Commercial</v>
      </c>
      <c r="L2207" t="s">
        <v>22</v>
      </c>
      <c r="M2207">
        <v>0</v>
      </c>
      <c r="N2207" t="s">
        <v>16</v>
      </c>
      <c r="O2207">
        <v>1.498</v>
      </c>
    </row>
    <row r="2208" spans="1:15" x14ac:dyDescent="0.25">
      <c r="A2208" s="1" t="s">
        <v>98</v>
      </c>
      <c r="B2208" t="s">
        <v>102</v>
      </c>
      <c r="C2208" t="str">
        <f>LOOKUP(A2208,'DATA SHEET'!$A$2:$A$253,'DATA SHEET'!$E$2:$E$253)</f>
        <v>20227888</v>
      </c>
      <c r="D2208">
        <f>LOOKUP(A2208,'DATA SHEET'!$A$2:$A$253,'DATA SHEET'!$G$2:$G$253)</f>
        <v>8.6333333333333329</v>
      </c>
      <c r="E2208" t="str">
        <f>LOOKUP($A2208,'DATA SHEET'!$A$2:$A$253,'DATA SHEET'!$H$2:$H$253)</f>
        <v>43.177786</v>
      </c>
      <c r="F2208" t="str">
        <f>LOOKUP($A2208,'DATA SHEET'!$A$2:$A$253,'DATA SHEET'!$I$2:$I$253)</f>
        <v xml:space="preserve"> -79.239675</v>
      </c>
      <c r="G2208">
        <f>LOOKUP($A2208,'DATA SHEET'!$A$2:$A$253,'DATA SHEET'!$J$2:$J$253)</f>
        <v>18</v>
      </c>
      <c r="H2208" t="str">
        <f>LOOKUP($A2208,'DATA SHEET'!$A$2:$A$253,'DATA SHEET'!$K$2:$K$253)</f>
        <v>Sunny</v>
      </c>
      <c r="I2208" t="str">
        <f>LOOKUP($A2208,'DATA SHEET'!$A$2:$A$253,'DATA SHEET'!$T$2:$T$253)</f>
        <v>LARGE</v>
      </c>
      <c r="J2208" t="str">
        <f>LOOKUP($A2208,'DATA SHEET'!$A$2:$A$253,'DATA SHEET'!$R$2:$R$253)</f>
        <v>YES</v>
      </c>
      <c r="K2208" t="str">
        <f>LOOKUP($A2208,'DATA SHEET'!$A$2:$A$253,'DATA SHEET'!$O$2:$O$253)</f>
        <v>Commercial</v>
      </c>
      <c r="L2208" t="s">
        <v>22</v>
      </c>
      <c r="M2208">
        <v>0</v>
      </c>
      <c r="N2208" t="s">
        <v>16</v>
      </c>
      <c r="O2208">
        <v>6.9950000000000001</v>
      </c>
    </row>
    <row r="2209" spans="1:15" x14ac:dyDescent="0.25">
      <c r="A2209" s="1" t="s">
        <v>98</v>
      </c>
      <c r="B2209" t="s">
        <v>102</v>
      </c>
      <c r="C2209" t="str">
        <f>LOOKUP(A2209,'DATA SHEET'!$A$2:$A$253,'DATA SHEET'!$E$2:$E$253)</f>
        <v>20227888</v>
      </c>
      <c r="D2209">
        <f>LOOKUP(A2209,'DATA SHEET'!$A$2:$A$253,'DATA SHEET'!$G$2:$G$253)</f>
        <v>8.6333333333333329</v>
      </c>
      <c r="E2209" t="str">
        <f>LOOKUP($A2209,'DATA SHEET'!$A$2:$A$253,'DATA SHEET'!$H$2:$H$253)</f>
        <v>43.177786</v>
      </c>
      <c r="F2209" t="str">
        <f>LOOKUP($A2209,'DATA SHEET'!$A$2:$A$253,'DATA SHEET'!$I$2:$I$253)</f>
        <v xml:space="preserve"> -79.239675</v>
      </c>
      <c r="G2209">
        <f>LOOKUP($A2209,'DATA SHEET'!$A$2:$A$253,'DATA SHEET'!$J$2:$J$253)</f>
        <v>18</v>
      </c>
      <c r="H2209" t="str">
        <f>LOOKUP($A2209,'DATA SHEET'!$A$2:$A$253,'DATA SHEET'!$K$2:$K$253)</f>
        <v>Sunny</v>
      </c>
      <c r="I2209" t="str">
        <f>LOOKUP($A2209,'DATA SHEET'!$A$2:$A$253,'DATA SHEET'!$T$2:$T$253)</f>
        <v>LARGE</v>
      </c>
      <c r="J2209" t="str">
        <f>LOOKUP($A2209,'DATA SHEET'!$A$2:$A$253,'DATA SHEET'!$R$2:$R$253)</f>
        <v>YES</v>
      </c>
      <c r="K2209" t="str">
        <f>LOOKUP($A2209,'DATA SHEET'!$A$2:$A$253,'DATA SHEET'!$O$2:$O$253)</f>
        <v>Commercial</v>
      </c>
      <c r="L2209" t="s">
        <v>22</v>
      </c>
      <c r="M2209">
        <v>0</v>
      </c>
      <c r="N2209" t="s">
        <v>16</v>
      </c>
      <c r="O2209">
        <v>0.998</v>
      </c>
    </row>
    <row r="2210" spans="1:15" x14ac:dyDescent="0.25">
      <c r="A2210" s="1" t="s">
        <v>98</v>
      </c>
      <c r="B2210" t="s">
        <v>102</v>
      </c>
      <c r="C2210" t="str">
        <f>LOOKUP(A2210,'DATA SHEET'!$A$2:$A$253,'DATA SHEET'!$E$2:$E$253)</f>
        <v>20227888</v>
      </c>
      <c r="D2210">
        <f>LOOKUP(A2210,'DATA SHEET'!$A$2:$A$253,'DATA SHEET'!$G$2:$G$253)</f>
        <v>8.6333333333333329</v>
      </c>
      <c r="E2210" t="str">
        <f>LOOKUP($A2210,'DATA SHEET'!$A$2:$A$253,'DATA SHEET'!$H$2:$H$253)</f>
        <v>43.177786</v>
      </c>
      <c r="F2210" t="str">
        <f>LOOKUP($A2210,'DATA SHEET'!$A$2:$A$253,'DATA SHEET'!$I$2:$I$253)</f>
        <v xml:space="preserve"> -79.239675</v>
      </c>
      <c r="G2210">
        <f>LOOKUP($A2210,'DATA SHEET'!$A$2:$A$253,'DATA SHEET'!$J$2:$J$253)</f>
        <v>18</v>
      </c>
      <c r="H2210" t="str">
        <f>LOOKUP($A2210,'DATA SHEET'!$A$2:$A$253,'DATA SHEET'!$K$2:$K$253)</f>
        <v>Sunny</v>
      </c>
      <c r="I2210" t="str">
        <f>LOOKUP($A2210,'DATA SHEET'!$A$2:$A$253,'DATA SHEET'!$T$2:$T$253)</f>
        <v>LARGE</v>
      </c>
      <c r="J2210" t="str">
        <f>LOOKUP($A2210,'DATA SHEET'!$A$2:$A$253,'DATA SHEET'!$R$2:$R$253)</f>
        <v>YES</v>
      </c>
      <c r="K2210" t="str">
        <f>LOOKUP($A2210,'DATA SHEET'!$A$2:$A$253,'DATA SHEET'!$O$2:$O$253)</f>
        <v>Commercial</v>
      </c>
      <c r="L2210" t="s">
        <v>22</v>
      </c>
      <c r="M2210">
        <v>0</v>
      </c>
      <c r="N2210" t="s">
        <v>16</v>
      </c>
      <c r="O2210">
        <v>1.2529999999999999</v>
      </c>
    </row>
    <row r="2211" spans="1:15" x14ac:dyDescent="0.25">
      <c r="A2211" s="1" t="s">
        <v>98</v>
      </c>
      <c r="B2211" t="s">
        <v>102</v>
      </c>
      <c r="C2211" t="str">
        <f>LOOKUP(A2211,'DATA SHEET'!$A$2:$A$253,'DATA SHEET'!$E$2:$E$253)</f>
        <v>20227888</v>
      </c>
      <c r="D2211">
        <f>LOOKUP(A2211,'DATA SHEET'!$A$2:$A$253,'DATA SHEET'!$G$2:$G$253)</f>
        <v>8.6333333333333329</v>
      </c>
      <c r="E2211" t="str">
        <f>LOOKUP($A2211,'DATA SHEET'!$A$2:$A$253,'DATA SHEET'!$H$2:$H$253)</f>
        <v>43.177786</v>
      </c>
      <c r="F2211" t="str">
        <f>LOOKUP($A2211,'DATA SHEET'!$A$2:$A$253,'DATA SHEET'!$I$2:$I$253)</f>
        <v xml:space="preserve"> -79.239675</v>
      </c>
      <c r="G2211">
        <f>LOOKUP($A2211,'DATA SHEET'!$A$2:$A$253,'DATA SHEET'!$J$2:$J$253)</f>
        <v>18</v>
      </c>
      <c r="H2211" t="str">
        <f>LOOKUP($A2211,'DATA SHEET'!$A$2:$A$253,'DATA SHEET'!$K$2:$K$253)</f>
        <v>Sunny</v>
      </c>
      <c r="I2211" t="str">
        <f>LOOKUP($A2211,'DATA SHEET'!$A$2:$A$253,'DATA SHEET'!$T$2:$T$253)</f>
        <v>LARGE</v>
      </c>
      <c r="J2211" t="str">
        <f>LOOKUP($A2211,'DATA SHEET'!$A$2:$A$253,'DATA SHEET'!$R$2:$R$253)</f>
        <v>YES</v>
      </c>
      <c r="K2211" t="str">
        <f>LOOKUP($A2211,'DATA SHEET'!$A$2:$A$253,'DATA SHEET'!$O$2:$O$253)</f>
        <v>Commercial</v>
      </c>
      <c r="L2211" t="s">
        <v>22</v>
      </c>
      <c r="M2211">
        <v>0</v>
      </c>
      <c r="N2211" t="s">
        <v>16</v>
      </c>
      <c r="O2211">
        <v>2.258</v>
      </c>
    </row>
    <row r="2212" spans="1:15" x14ac:dyDescent="0.25">
      <c r="A2212" s="1" t="s">
        <v>98</v>
      </c>
      <c r="B2212" t="s">
        <v>102</v>
      </c>
      <c r="C2212" t="str">
        <f>LOOKUP(A2212,'DATA SHEET'!$A$2:$A$253,'DATA SHEET'!$E$2:$E$253)</f>
        <v>20227888</v>
      </c>
      <c r="D2212">
        <f>LOOKUP(A2212,'DATA SHEET'!$A$2:$A$253,'DATA SHEET'!$G$2:$G$253)</f>
        <v>8.6333333333333329</v>
      </c>
      <c r="E2212" t="str">
        <f>LOOKUP($A2212,'DATA SHEET'!$A$2:$A$253,'DATA SHEET'!$H$2:$H$253)</f>
        <v>43.177786</v>
      </c>
      <c r="F2212" t="str">
        <f>LOOKUP($A2212,'DATA SHEET'!$A$2:$A$253,'DATA SHEET'!$I$2:$I$253)</f>
        <v xml:space="preserve"> -79.239675</v>
      </c>
      <c r="G2212">
        <f>LOOKUP($A2212,'DATA SHEET'!$A$2:$A$253,'DATA SHEET'!$J$2:$J$253)</f>
        <v>18</v>
      </c>
      <c r="H2212" t="str">
        <f>LOOKUP($A2212,'DATA SHEET'!$A$2:$A$253,'DATA SHEET'!$K$2:$K$253)</f>
        <v>Sunny</v>
      </c>
      <c r="I2212" t="str">
        <f>LOOKUP($A2212,'DATA SHEET'!$A$2:$A$253,'DATA SHEET'!$T$2:$T$253)</f>
        <v>LARGE</v>
      </c>
      <c r="J2212" t="str">
        <f>LOOKUP($A2212,'DATA SHEET'!$A$2:$A$253,'DATA SHEET'!$R$2:$R$253)</f>
        <v>YES</v>
      </c>
      <c r="K2212" t="str">
        <f>LOOKUP($A2212,'DATA SHEET'!$A$2:$A$253,'DATA SHEET'!$O$2:$O$253)</f>
        <v>Commercial</v>
      </c>
      <c r="L2212" t="s">
        <v>22</v>
      </c>
      <c r="M2212">
        <v>0</v>
      </c>
      <c r="N2212" t="s">
        <v>16</v>
      </c>
      <c r="O2212">
        <v>9.5</v>
      </c>
    </row>
    <row r="2213" spans="1:15" x14ac:dyDescent="0.25">
      <c r="A2213" s="1" t="s">
        <v>98</v>
      </c>
      <c r="B2213" t="s">
        <v>102</v>
      </c>
      <c r="C2213" t="str">
        <f>LOOKUP(A2213,'DATA SHEET'!$A$2:$A$253,'DATA SHEET'!$E$2:$E$253)</f>
        <v>20227888</v>
      </c>
      <c r="D2213">
        <f>LOOKUP(A2213,'DATA SHEET'!$A$2:$A$253,'DATA SHEET'!$G$2:$G$253)</f>
        <v>8.6333333333333329</v>
      </c>
      <c r="E2213" t="str">
        <f>LOOKUP($A2213,'DATA SHEET'!$A$2:$A$253,'DATA SHEET'!$H$2:$H$253)</f>
        <v>43.177786</v>
      </c>
      <c r="F2213" t="str">
        <f>LOOKUP($A2213,'DATA SHEET'!$A$2:$A$253,'DATA SHEET'!$I$2:$I$253)</f>
        <v xml:space="preserve"> -79.239675</v>
      </c>
      <c r="G2213">
        <f>LOOKUP($A2213,'DATA SHEET'!$A$2:$A$253,'DATA SHEET'!$J$2:$J$253)</f>
        <v>18</v>
      </c>
      <c r="H2213" t="str">
        <f>LOOKUP($A2213,'DATA SHEET'!$A$2:$A$253,'DATA SHEET'!$K$2:$K$253)</f>
        <v>Sunny</v>
      </c>
      <c r="I2213" t="str">
        <f>LOOKUP($A2213,'DATA SHEET'!$A$2:$A$253,'DATA SHEET'!$T$2:$T$253)</f>
        <v>LARGE</v>
      </c>
      <c r="J2213" t="str">
        <f>LOOKUP($A2213,'DATA SHEET'!$A$2:$A$253,'DATA SHEET'!$R$2:$R$253)</f>
        <v>YES</v>
      </c>
      <c r="K2213" t="str">
        <f>LOOKUP($A2213,'DATA SHEET'!$A$2:$A$253,'DATA SHEET'!$O$2:$O$253)</f>
        <v>Commercial</v>
      </c>
      <c r="L2213" t="s">
        <v>22</v>
      </c>
      <c r="M2213">
        <v>0</v>
      </c>
      <c r="N2213" t="s">
        <v>16</v>
      </c>
      <c r="O2213">
        <v>4.2469999999999999</v>
      </c>
    </row>
    <row r="2214" spans="1:15" x14ac:dyDescent="0.25">
      <c r="A2214" s="1" t="s">
        <v>98</v>
      </c>
      <c r="B2214" t="s">
        <v>102</v>
      </c>
      <c r="C2214" t="str">
        <f>LOOKUP(A2214,'DATA SHEET'!$A$2:$A$253,'DATA SHEET'!$E$2:$E$253)</f>
        <v>20227888</v>
      </c>
      <c r="D2214">
        <f>LOOKUP(A2214,'DATA SHEET'!$A$2:$A$253,'DATA SHEET'!$G$2:$G$253)</f>
        <v>8.6333333333333329</v>
      </c>
      <c r="E2214" t="str">
        <f>LOOKUP($A2214,'DATA SHEET'!$A$2:$A$253,'DATA SHEET'!$H$2:$H$253)</f>
        <v>43.177786</v>
      </c>
      <c r="F2214" t="str">
        <f>LOOKUP($A2214,'DATA SHEET'!$A$2:$A$253,'DATA SHEET'!$I$2:$I$253)</f>
        <v xml:space="preserve"> -79.239675</v>
      </c>
      <c r="G2214">
        <f>LOOKUP($A2214,'DATA SHEET'!$A$2:$A$253,'DATA SHEET'!$J$2:$J$253)</f>
        <v>18</v>
      </c>
      <c r="H2214" t="str">
        <f>LOOKUP($A2214,'DATA SHEET'!$A$2:$A$253,'DATA SHEET'!$K$2:$K$253)</f>
        <v>Sunny</v>
      </c>
      <c r="I2214" t="str">
        <f>LOOKUP($A2214,'DATA SHEET'!$A$2:$A$253,'DATA SHEET'!$T$2:$T$253)</f>
        <v>LARGE</v>
      </c>
      <c r="J2214" t="str">
        <f>LOOKUP($A2214,'DATA SHEET'!$A$2:$A$253,'DATA SHEET'!$R$2:$R$253)</f>
        <v>YES</v>
      </c>
      <c r="K2214" t="str">
        <f>LOOKUP($A2214,'DATA SHEET'!$A$2:$A$253,'DATA SHEET'!$O$2:$O$253)</f>
        <v>Commercial</v>
      </c>
      <c r="L2214" t="s">
        <v>22</v>
      </c>
      <c r="M2214">
        <v>0</v>
      </c>
      <c r="N2214" t="s">
        <v>16</v>
      </c>
      <c r="O2214">
        <v>0.498</v>
      </c>
    </row>
    <row r="2215" spans="1:15" x14ac:dyDescent="0.25">
      <c r="A2215" s="1" t="s">
        <v>98</v>
      </c>
      <c r="B2215" t="s">
        <v>102</v>
      </c>
      <c r="C2215" t="str">
        <f>LOOKUP(A2215,'DATA SHEET'!$A$2:$A$253,'DATA SHEET'!$E$2:$E$253)</f>
        <v>20227888</v>
      </c>
      <c r="D2215">
        <f>LOOKUP(A2215,'DATA SHEET'!$A$2:$A$253,'DATA SHEET'!$G$2:$G$253)</f>
        <v>8.6333333333333329</v>
      </c>
      <c r="E2215" t="str">
        <f>LOOKUP($A2215,'DATA SHEET'!$A$2:$A$253,'DATA SHEET'!$H$2:$H$253)</f>
        <v>43.177786</v>
      </c>
      <c r="F2215" t="str">
        <f>LOOKUP($A2215,'DATA SHEET'!$A$2:$A$253,'DATA SHEET'!$I$2:$I$253)</f>
        <v xml:space="preserve"> -79.239675</v>
      </c>
      <c r="G2215">
        <f>LOOKUP($A2215,'DATA SHEET'!$A$2:$A$253,'DATA SHEET'!$J$2:$J$253)</f>
        <v>18</v>
      </c>
      <c r="H2215" t="str">
        <f>LOOKUP($A2215,'DATA SHEET'!$A$2:$A$253,'DATA SHEET'!$K$2:$K$253)</f>
        <v>Sunny</v>
      </c>
      <c r="I2215" t="str">
        <f>LOOKUP($A2215,'DATA SHEET'!$A$2:$A$253,'DATA SHEET'!$T$2:$T$253)</f>
        <v>LARGE</v>
      </c>
      <c r="J2215" t="str">
        <f>LOOKUP($A2215,'DATA SHEET'!$A$2:$A$253,'DATA SHEET'!$R$2:$R$253)</f>
        <v>YES</v>
      </c>
      <c r="K2215" t="str">
        <f>LOOKUP($A2215,'DATA SHEET'!$A$2:$A$253,'DATA SHEET'!$O$2:$O$253)</f>
        <v>Commercial</v>
      </c>
      <c r="L2215" t="s">
        <v>22</v>
      </c>
      <c r="M2215">
        <v>0</v>
      </c>
      <c r="N2215" t="s">
        <v>16</v>
      </c>
      <c r="O2215">
        <v>4.4980000000000002</v>
      </c>
    </row>
    <row r="2216" spans="1:15" x14ac:dyDescent="0.25">
      <c r="A2216" s="1" t="s">
        <v>98</v>
      </c>
      <c r="B2216" t="s">
        <v>102</v>
      </c>
      <c r="C2216" t="str">
        <f>LOOKUP(A2216,'DATA SHEET'!$A$2:$A$253,'DATA SHEET'!$E$2:$E$253)</f>
        <v>20227888</v>
      </c>
      <c r="D2216">
        <f>LOOKUP(A2216,'DATA SHEET'!$A$2:$A$253,'DATA SHEET'!$G$2:$G$253)</f>
        <v>8.6333333333333329</v>
      </c>
      <c r="E2216" t="str">
        <f>LOOKUP($A2216,'DATA SHEET'!$A$2:$A$253,'DATA SHEET'!$H$2:$H$253)</f>
        <v>43.177786</v>
      </c>
      <c r="F2216" t="str">
        <f>LOOKUP($A2216,'DATA SHEET'!$A$2:$A$253,'DATA SHEET'!$I$2:$I$253)</f>
        <v xml:space="preserve"> -79.239675</v>
      </c>
      <c r="G2216">
        <f>LOOKUP($A2216,'DATA SHEET'!$A$2:$A$253,'DATA SHEET'!$J$2:$J$253)</f>
        <v>18</v>
      </c>
      <c r="H2216" t="str">
        <f>LOOKUP($A2216,'DATA SHEET'!$A$2:$A$253,'DATA SHEET'!$K$2:$K$253)</f>
        <v>Sunny</v>
      </c>
      <c r="I2216" t="str">
        <f>LOOKUP($A2216,'DATA SHEET'!$A$2:$A$253,'DATA SHEET'!$T$2:$T$253)</f>
        <v>LARGE</v>
      </c>
      <c r="J2216" t="str">
        <f>LOOKUP($A2216,'DATA SHEET'!$A$2:$A$253,'DATA SHEET'!$R$2:$R$253)</f>
        <v>YES</v>
      </c>
      <c r="K2216" t="str">
        <f>LOOKUP($A2216,'DATA SHEET'!$A$2:$A$253,'DATA SHEET'!$O$2:$O$253)</f>
        <v>Commercial</v>
      </c>
      <c r="L2216" t="s">
        <v>22</v>
      </c>
      <c r="M2216">
        <v>0</v>
      </c>
      <c r="N2216" t="s">
        <v>16</v>
      </c>
      <c r="O2216">
        <v>4.24</v>
      </c>
    </row>
    <row r="2217" spans="1:15" x14ac:dyDescent="0.25">
      <c r="A2217" s="1" t="s">
        <v>98</v>
      </c>
      <c r="B2217" t="s">
        <v>102</v>
      </c>
      <c r="C2217" t="str">
        <f>LOOKUP(A2217,'DATA SHEET'!$A$2:$A$253,'DATA SHEET'!$E$2:$E$253)</f>
        <v>20227888</v>
      </c>
      <c r="D2217">
        <f>LOOKUP(A2217,'DATA SHEET'!$A$2:$A$253,'DATA SHEET'!$G$2:$G$253)</f>
        <v>8.6333333333333329</v>
      </c>
      <c r="E2217" t="str">
        <f>LOOKUP($A2217,'DATA SHEET'!$A$2:$A$253,'DATA SHEET'!$H$2:$H$253)</f>
        <v>43.177786</v>
      </c>
      <c r="F2217" t="str">
        <f>LOOKUP($A2217,'DATA SHEET'!$A$2:$A$253,'DATA SHEET'!$I$2:$I$253)</f>
        <v xml:space="preserve"> -79.239675</v>
      </c>
      <c r="G2217">
        <f>LOOKUP($A2217,'DATA SHEET'!$A$2:$A$253,'DATA SHEET'!$J$2:$J$253)</f>
        <v>18</v>
      </c>
      <c r="H2217" t="str">
        <f>LOOKUP($A2217,'DATA SHEET'!$A$2:$A$253,'DATA SHEET'!$K$2:$K$253)</f>
        <v>Sunny</v>
      </c>
      <c r="I2217" t="str">
        <f>LOOKUP($A2217,'DATA SHEET'!$A$2:$A$253,'DATA SHEET'!$T$2:$T$253)</f>
        <v>LARGE</v>
      </c>
      <c r="J2217" t="str">
        <f>LOOKUP($A2217,'DATA SHEET'!$A$2:$A$253,'DATA SHEET'!$R$2:$R$253)</f>
        <v>YES</v>
      </c>
      <c r="K2217" t="str">
        <f>LOOKUP($A2217,'DATA SHEET'!$A$2:$A$253,'DATA SHEET'!$O$2:$O$253)</f>
        <v>Commercial</v>
      </c>
      <c r="L2217" t="s">
        <v>22</v>
      </c>
      <c r="M2217">
        <v>0</v>
      </c>
      <c r="N2217" t="s">
        <v>16</v>
      </c>
      <c r="O2217">
        <v>5.2530000000000001</v>
      </c>
    </row>
    <row r="2218" spans="1:15" x14ac:dyDescent="0.25">
      <c r="A2218" s="1" t="s">
        <v>98</v>
      </c>
      <c r="B2218" t="s">
        <v>102</v>
      </c>
      <c r="C2218" t="str">
        <f>LOOKUP(A2218,'DATA SHEET'!$A$2:$A$253,'DATA SHEET'!$E$2:$E$253)</f>
        <v>20227888</v>
      </c>
      <c r="D2218">
        <f>LOOKUP(A2218,'DATA SHEET'!$A$2:$A$253,'DATA SHEET'!$G$2:$G$253)</f>
        <v>8.6333333333333329</v>
      </c>
      <c r="E2218" t="str">
        <f>LOOKUP($A2218,'DATA SHEET'!$A$2:$A$253,'DATA SHEET'!$H$2:$H$253)</f>
        <v>43.177786</v>
      </c>
      <c r="F2218" t="str">
        <f>LOOKUP($A2218,'DATA SHEET'!$A$2:$A$253,'DATA SHEET'!$I$2:$I$253)</f>
        <v xml:space="preserve"> -79.239675</v>
      </c>
      <c r="G2218">
        <f>LOOKUP($A2218,'DATA SHEET'!$A$2:$A$253,'DATA SHEET'!$J$2:$J$253)</f>
        <v>18</v>
      </c>
      <c r="H2218" t="str">
        <f>LOOKUP($A2218,'DATA SHEET'!$A$2:$A$253,'DATA SHEET'!$K$2:$K$253)</f>
        <v>Sunny</v>
      </c>
      <c r="I2218" t="str">
        <f>LOOKUP($A2218,'DATA SHEET'!$A$2:$A$253,'DATA SHEET'!$T$2:$T$253)</f>
        <v>LARGE</v>
      </c>
      <c r="J2218" t="str">
        <f>LOOKUP($A2218,'DATA SHEET'!$A$2:$A$253,'DATA SHEET'!$R$2:$R$253)</f>
        <v>YES</v>
      </c>
      <c r="K2218" t="str">
        <f>LOOKUP($A2218,'DATA SHEET'!$A$2:$A$253,'DATA SHEET'!$O$2:$O$253)</f>
        <v>Commercial</v>
      </c>
      <c r="L2218" t="s">
        <v>22</v>
      </c>
      <c r="M2218">
        <v>0</v>
      </c>
      <c r="N2218" t="s">
        <v>16</v>
      </c>
      <c r="O2218">
        <v>0.25600000000000001</v>
      </c>
    </row>
    <row r="2219" spans="1:15" x14ac:dyDescent="0.25">
      <c r="A2219" s="1" t="s">
        <v>98</v>
      </c>
      <c r="B2219" t="s">
        <v>102</v>
      </c>
      <c r="C2219" t="str">
        <f>LOOKUP(A2219,'DATA SHEET'!$A$2:$A$253,'DATA SHEET'!$E$2:$E$253)</f>
        <v>20227888</v>
      </c>
      <c r="D2219">
        <f>LOOKUP(A2219,'DATA SHEET'!$A$2:$A$253,'DATA SHEET'!$G$2:$G$253)</f>
        <v>8.6333333333333329</v>
      </c>
      <c r="E2219" t="str">
        <f>LOOKUP($A2219,'DATA SHEET'!$A$2:$A$253,'DATA SHEET'!$H$2:$H$253)</f>
        <v>43.177786</v>
      </c>
      <c r="F2219" t="str">
        <f>LOOKUP($A2219,'DATA SHEET'!$A$2:$A$253,'DATA SHEET'!$I$2:$I$253)</f>
        <v xml:space="preserve"> -79.239675</v>
      </c>
      <c r="G2219">
        <f>LOOKUP($A2219,'DATA SHEET'!$A$2:$A$253,'DATA SHEET'!$J$2:$J$253)</f>
        <v>18</v>
      </c>
      <c r="H2219" t="str">
        <f>LOOKUP($A2219,'DATA SHEET'!$A$2:$A$253,'DATA SHEET'!$K$2:$K$253)</f>
        <v>Sunny</v>
      </c>
      <c r="I2219" t="str">
        <f>LOOKUP($A2219,'DATA SHEET'!$A$2:$A$253,'DATA SHEET'!$T$2:$T$253)</f>
        <v>LARGE</v>
      </c>
      <c r="J2219" t="str">
        <f>LOOKUP($A2219,'DATA SHEET'!$A$2:$A$253,'DATA SHEET'!$R$2:$R$253)</f>
        <v>YES</v>
      </c>
      <c r="K2219" t="str">
        <f>LOOKUP($A2219,'DATA SHEET'!$A$2:$A$253,'DATA SHEET'!$O$2:$O$253)</f>
        <v>Commercial</v>
      </c>
      <c r="L2219" t="s">
        <v>22</v>
      </c>
      <c r="M2219">
        <v>0</v>
      </c>
      <c r="N2219" t="s">
        <v>16</v>
      </c>
      <c r="O2219">
        <v>7.5</v>
      </c>
    </row>
    <row r="2220" spans="1:15" x14ac:dyDescent="0.25">
      <c r="A2220" s="1" t="s">
        <v>98</v>
      </c>
      <c r="B2220" t="s">
        <v>102</v>
      </c>
      <c r="C2220" t="str">
        <f>LOOKUP(A2220,'DATA SHEET'!$A$2:$A$253,'DATA SHEET'!$E$2:$E$253)</f>
        <v>20227888</v>
      </c>
      <c r="D2220">
        <f>LOOKUP(A2220,'DATA SHEET'!$A$2:$A$253,'DATA SHEET'!$G$2:$G$253)</f>
        <v>8.6333333333333329</v>
      </c>
      <c r="E2220" t="str">
        <f>LOOKUP($A2220,'DATA SHEET'!$A$2:$A$253,'DATA SHEET'!$H$2:$H$253)</f>
        <v>43.177786</v>
      </c>
      <c r="F2220" t="str">
        <f>LOOKUP($A2220,'DATA SHEET'!$A$2:$A$253,'DATA SHEET'!$I$2:$I$253)</f>
        <v xml:space="preserve"> -79.239675</v>
      </c>
      <c r="G2220">
        <f>LOOKUP($A2220,'DATA SHEET'!$A$2:$A$253,'DATA SHEET'!$J$2:$J$253)</f>
        <v>18</v>
      </c>
      <c r="H2220" t="str">
        <f>LOOKUP($A2220,'DATA SHEET'!$A$2:$A$253,'DATA SHEET'!$K$2:$K$253)</f>
        <v>Sunny</v>
      </c>
      <c r="I2220" t="str">
        <f>LOOKUP($A2220,'DATA SHEET'!$A$2:$A$253,'DATA SHEET'!$T$2:$T$253)</f>
        <v>LARGE</v>
      </c>
      <c r="J2220" t="str">
        <f>LOOKUP($A2220,'DATA SHEET'!$A$2:$A$253,'DATA SHEET'!$R$2:$R$253)</f>
        <v>YES</v>
      </c>
      <c r="K2220" t="str">
        <f>LOOKUP($A2220,'DATA SHEET'!$A$2:$A$253,'DATA SHEET'!$O$2:$O$253)</f>
        <v>Commercial</v>
      </c>
      <c r="L2220" t="s">
        <v>22</v>
      </c>
      <c r="M2220">
        <v>0</v>
      </c>
      <c r="N2220" t="s">
        <v>16</v>
      </c>
      <c r="O2220">
        <v>0.253</v>
      </c>
    </row>
    <row r="2221" spans="1:15" x14ac:dyDescent="0.25">
      <c r="A2221" s="1" t="s">
        <v>98</v>
      </c>
      <c r="B2221" t="s">
        <v>102</v>
      </c>
      <c r="C2221" t="str">
        <f>LOOKUP(A2221,'DATA SHEET'!$A$2:$A$253,'DATA SHEET'!$E$2:$E$253)</f>
        <v>20227888</v>
      </c>
      <c r="D2221">
        <f>LOOKUP(A2221,'DATA SHEET'!$A$2:$A$253,'DATA SHEET'!$G$2:$G$253)</f>
        <v>8.6333333333333329</v>
      </c>
      <c r="E2221" t="str">
        <f>LOOKUP($A2221,'DATA SHEET'!$A$2:$A$253,'DATA SHEET'!$H$2:$H$253)</f>
        <v>43.177786</v>
      </c>
      <c r="F2221" t="str">
        <f>LOOKUP($A2221,'DATA SHEET'!$A$2:$A$253,'DATA SHEET'!$I$2:$I$253)</f>
        <v xml:space="preserve"> -79.239675</v>
      </c>
      <c r="G2221">
        <f>LOOKUP($A2221,'DATA SHEET'!$A$2:$A$253,'DATA SHEET'!$J$2:$J$253)</f>
        <v>18</v>
      </c>
      <c r="H2221" t="str">
        <f>LOOKUP($A2221,'DATA SHEET'!$A$2:$A$253,'DATA SHEET'!$K$2:$K$253)</f>
        <v>Sunny</v>
      </c>
      <c r="I2221" t="str">
        <f>LOOKUP($A2221,'DATA SHEET'!$A$2:$A$253,'DATA SHEET'!$T$2:$T$253)</f>
        <v>LARGE</v>
      </c>
      <c r="J2221" t="str">
        <f>LOOKUP($A2221,'DATA SHEET'!$A$2:$A$253,'DATA SHEET'!$R$2:$R$253)</f>
        <v>YES</v>
      </c>
      <c r="K2221" t="str">
        <f>LOOKUP($A2221,'DATA SHEET'!$A$2:$A$253,'DATA SHEET'!$O$2:$O$253)</f>
        <v>Commercial</v>
      </c>
      <c r="L2221" t="s">
        <v>22</v>
      </c>
      <c r="M2221">
        <v>0</v>
      </c>
      <c r="N2221" t="s">
        <v>16</v>
      </c>
      <c r="O2221">
        <v>4.4989999999999997</v>
      </c>
    </row>
    <row r="2222" spans="1:15" x14ac:dyDescent="0.25">
      <c r="A2222" s="1" t="s">
        <v>98</v>
      </c>
      <c r="B2222" t="s">
        <v>102</v>
      </c>
      <c r="C2222" t="str">
        <f>LOOKUP(A2222,'DATA SHEET'!$A$2:$A$253,'DATA SHEET'!$E$2:$E$253)</f>
        <v>20227888</v>
      </c>
      <c r="D2222">
        <f>LOOKUP(A2222,'DATA SHEET'!$A$2:$A$253,'DATA SHEET'!$G$2:$G$253)</f>
        <v>8.6333333333333329</v>
      </c>
      <c r="E2222" t="str">
        <f>LOOKUP($A2222,'DATA SHEET'!$A$2:$A$253,'DATA SHEET'!$H$2:$H$253)</f>
        <v>43.177786</v>
      </c>
      <c r="F2222" t="str">
        <f>LOOKUP($A2222,'DATA SHEET'!$A$2:$A$253,'DATA SHEET'!$I$2:$I$253)</f>
        <v xml:space="preserve"> -79.239675</v>
      </c>
      <c r="G2222">
        <f>LOOKUP($A2222,'DATA SHEET'!$A$2:$A$253,'DATA SHEET'!$J$2:$J$253)</f>
        <v>18</v>
      </c>
      <c r="H2222" t="str">
        <f>LOOKUP($A2222,'DATA SHEET'!$A$2:$A$253,'DATA SHEET'!$K$2:$K$253)</f>
        <v>Sunny</v>
      </c>
      <c r="I2222" t="str">
        <f>LOOKUP($A2222,'DATA SHEET'!$A$2:$A$253,'DATA SHEET'!$T$2:$T$253)</f>
        <v>LARGE</v>
      </c>
      <c r="J2222" t="str">
        <f>LOOKUP($A2222,'DATA SHEET'!$A$2:$A$253,'DATA SHEET'!$R$2:$R$253)</f>
        <v>YES</v>
      </c>
      <c r="K2222" t="str">
        <f>LOOKUP($A2222,'DATA SHEET'!$A$2:$A$253,'DATA SHEET'!$O$2:$O$253)</f>
        <v>Commercial</v>
      </c>
      <c r="L2222" t="s">
        <v>22</v>
      </c>
      <c r="M2222">
        <v>0</v>
      </c>
      <c r="N2222" t="s">
        <v>16</v>
      </c>
      <c r="O2222">
        <v>1.008</v>
      </c>
    </row>
    <row r="2223" spans="1:15" x14ac:dyDescent="0.25">
      <c r="A2223" s="1" t="s">
        <v>98</v>
      </c>
      <c r="B2223" t="s">
        <v>102</v>
      </c>
      <c r="C2223" t="str">
        <f>LOOKUP(A2223,'DATA SHEET'!$A$2:$A$253,'DATA SHEET'!$E$2:$E$253)</f>
        <v>20227888</v>
      </c>
      <c r="D2223">
        <f>LOOKUP(A2223,'DATA SHEET'!$A$2:$A$253,'DATA SHEET'!$G$2:$G$253)</f>
        <v>8.6333333333333329</v>
      </c>
      <c r="E2223" t="str">
        <f>LOOKUP($A2223,'DATA SHEET'!$A$2:$A$253,'DATA SHEET'!$H$2:$H$253)</f>
        <v>43.177786</v>
      </c>
      <c r="F2223" t="str">
        <f>LOOKUP($A2223,'DATA SHEET'!$A$2:$A$253,'DATA SHEET'!$I$2:$I$253)</f>
        <v xml:space="preserve"> -79.239675</v>
      </c>
      <c r="G2223">
        <f>LOOKUP($A2223,'DATA SHEET'!$A$2:$A$253,'DATA SHEET'!$J$2:$J$253)</f>
        <v>18</v>
      </c>
      <c r="H2223" t="str">
        <f>LOOKUP($A2223,'DATA SHEET'!$A$2:$A$253,'DATA SHEET'!$K$2:$K$253)</f>
        <v>Sunny</v>
      </c>
      <c r="I2223" t="str">
        <f>LOOKUP($A2223,'DATA SHEET'!$A$2:$A$253,'DATA SHEET'!$T$2:$T$253)</f>
        <v>LARGE</v>
      </c>
      <c r="J2223" t="str">
        <f>LOOKUP($A2223,'DATA SHEET'!$A$2:$A$253,'DATA SHEET'!$R$2:$R$253)</f>
        <v>YES</v>
      </c>
      <c r="K2223" t="str">
        <f>LOOKUP($A2223,'DATA SHEET'!$A$2:$A$253,'DATA SHEET'!$O$2:$O$253)</f>
        <v>Commercial</v>
      </c>
      <c r="L2223" t="s">
        <v>22</v>
      </c>
      <c r="M2223">
        <v>0</v>
      </c>
      <c r="N2223" t="s">
        <v>16</v>
      </c>
      <c r="O2223">
        <v>0.76</v>
      </c>
    </row>
    <row r="2224" spans="1:15" x14ac:dyDescent="0.25">
      <c r="A2224" s="1" t="s">
        <v>98</v>
      </c>
      <c r="B2224" t="s">
        <v>102</v>
      </c>
      <c r="C2224" t="str">
        <f>LOOKUP(A2224,'DATA SHEET'!$A$2:$A$253,'DATA SHEET'!$E$2:$E$253)</f>
        <v>20227888</v>
      </c>
      <c r="D2224">
        <f>LOOKUP(A2224,'DATA SHEET'!$A$2:$A$253,'DATA SHEET'!$G$2:$G$253)</f>
        <v>8.6333333333333329</v>
      </c>
      <c r="E2224" t="str">
        <f>LOOKUP($A2224,'DATA SHEET'!$A$2:$A$253,'DATA SHEET'!$H$2:$H$253)</f>
        <v>43.177786</v>
      </c>
      <c r="F2224" t="str">
        <f>LOOKUP($A2224,'DATA SHEET'!$A$2:$A$253,'DATA SHEET'!$I$2:$I$253)</f>
        <v xml:space="preserve"> -79.239675</v>
      </c>
      <c r="G2224">
        <f>LOOKUP($A2224,'DATA SHEET'!$A$2:$A$253,'DATA SHEET'!$J$2:$J$253)</f>
        <v>18</v>
      </c>
      <c r="H2224" t="str">
        <f>LOOKUP($A2224,'DATA SHEET'!$A$2:$A$253,'DATA SHEET'!$K$2:$K$253)</f>
        <v>Sunny</v>
      </c>
      <c r="I2224" t="str">
        <f>LOOKUP($A2224,'DATA SHEET'!$A$2:$A$253,'DATA SHEET'!$T$2:$T$253)</f>
        <v>LARGE</v>
      </c>
      <c r="J2224" t="str">
        <f>LOOKUP($A2224,'DATA SHEET'!$A$2:$A$253,'DATA SHEET'!$R$2:$R$253)</f>
        <v>YES</v>
      </c>
      <c r="K2224" t="str">
        <f>LOOKUP($A2224,'DATA SHEET'!$A$2:$A$253,'DATA SHEET'!$O$2:$O$253)</f>
        <v>Commercial</v>
      </c>
      <c r="L2224" t="s">
        <v>22</v>
      </c>
      <c r="M2224">
        <v>0</v>
      </c>
      <c r="N2224" t="s">
        <v>16</v>
      </c>
      <c r="O2224">
        <v>0.754</v>
      </c>
    </row>
    <row r="2225" spans="1:15" x14ac:dyDescent="0.25">
      <c r="A2225" s="1" t="s">
        <v>98</v>
      </c>
      <c r="B2225" t="s">
        <v>102</v>
      </c>
      <c r="C2225" t="str">
        <f>LOOKUP(A2225,'DATA SHEET'!$A$2:$A$253,'DATA SHEET'!$E$2:$E$253)</f>
        <v>20227888</v>
      </c>
      <c r="D2225">
        <f>LOOKUP(A2225,'DATA SHEET'!$A$2:$A$253,'DATA SHEET'!$G$2:$G$253)</f>
        <v>8.6333333333333329</v>
      </c>
      <c r="E2225" t="str">
        <f>LOOKUP($A2225,'DATA SHEET'!$A$2:$A$253,'DATA SHEET'!$H$2:$H$253)</f>
        <v>43.177786</v>
      </c>
      <c r="F2225" t="str">
        <f>LOOKUP($A2225,'DATA SHEET'!$A$2:$A$253,'DATA SHEET'!$I$2:$I$253)</f>
        <v xml:space="preserve"> -79.239675</v>
      </c>
      <c r="G2225">
        <f>LOOKUP($A2225,'DATA SHEET'!$A$2:$A$253,'DATA SHEET'!$J$2:$J$253)</f>
        <v>18</v>
      </c>
      <c r="H2225" t="str">
        <f>LOOKUP($A2225,'DATA SHEET'!$A$2:$A$253,'DATA SHEET'!$K$2:$K$253)</f>
        <v>Sunny</v>
      </c>
      <c r="I2225" t="str">
        <f>LOOKUP($A2225,'DATA SHEET'!$A$2:$A$253,'DATA SHEET'!$T$2:$T$253)</f>
        <v>LARGE</v>
      </c>
      <c r="J2225" t="str">
        <f>LOOKUP($A2225,'DATA SHEET'!$A$2:$A$253,'DATA SHEET'!$R$2:$R$253)</f>
        <v>YES</v>
      </c>
      <c r="K2225" t="str">
        <f>LOOKUP($A2225,'DATA SHEET'!$A$2:$A$253,'DATA SHEET'!$O$2:$O$253)</f>
        <v>Commercial</v>
      </c>
      <c r="L2225" t="s">
        <v>22</v>
      </c>
      <c r="M2225">
        <v>0</v>
      </c>
      <c r="N2225" t="s">
        <v>16</v>
      </c>
      <c r="O2225">
        <v>4.9969999999999999</v>
      </c>
    </row>
    <row r="2226" spans="1:15" x14ac:dyDescent="0.25">
      <c r="A2226" s="1" t="s">
        <v>98</v>
      </c>
      <c r="B2226" t="s">
        <v>102</v>
      </c>
      <c r="C2226" t="str">
        <f>LOOKUP(A2226,'DATA SHEET'!$A$2:$A$253,'DATA SHEET'!$E$2:$E$253)</f>
        <v>20227888</v>
      </c>
      <c r="D2226">
        <f>LOOKUP(A2226,'DATA SHEET'!$A$2:$A$253,'DATA SHEET'!$G$2:$G$253)</f>
        <v>8.6333333333333329</v>
      </c>
      <c r="E2226" t="str">
        <f>LOOKUP($A2226,'DATA SHEET'!$A$2:$A$253,'DATA SHEET'!$H$2:$H$253)</f>
        <v>43.177786</v>
      </c>
      <c r="F2226" t="str">
        <f>LOOKUP($A2226,'DATA SHEET'!$A$2:$A$253,'DATA SHEET'!$I$2:$I$253)</f>
        <v xml:space="preserve"> -79.239675</v>
      </c>
      <c r="G2226">
        <f>LOOKUP($A2226,'DATA SHEET'!$A$2:$A$253,'DATA SHEET'!$J$2:$J$253)</f>
        <v>18</v>
      </c>
      <c r="H2226" t="str">
        <f>LOOKUP($A2226,'DATA SHEET'!$A$2:$A$253,'DATA SHEET'!$K$2:$K$253)</f>
        <v>Sunny</v>
      </c>
      <c r="I2226" t="str">
        <f>LOOKUP($A2226,'DATA SHEET'!$A$2:$A$253,'DATA SHEET'!$T$2:$T$253)</f>
        <v>LARGE</v>
      </c>
      <c r="J2226" t="str">
        <f>LOOKUP($A2226,'DATA SHEET'!$A$2:$A$253,'DATA SHEET'!$R$2:$R$253)</f>
        <v>YES</v>
      </c>
      <c r="K2226" t="str">
        <f>LOOKUP($A2226,'DATA SHEET'!$A$2:$A$253,'DATA SHEET'!$O$2:$O$253)</f>
        <v>Commercial</v>
      </c>
      <c r="L2226" t="s">
        <v>22</v>
      </c>
      <c r="M2226">
        <v>0</v>
      </c>
      <c r="N2226" t="s">
        <v>16</v>
      </c>
      <c r="O2226">
        <v>2.4950000000000001</v>
      </c>
    </row>
    <row r="2227" spans="1:15" x14ac:dyDescent="0.25">
      <c r="A2227" s="1" t="s">
        <v>98</v>
      </c>
      <c r="B2227" t="s">
        <v>102</v>
      </c>
      <c r="C2227" t="str">
        <f>LOOKUP(A2227,'DATA SHEET'!$A$2:$A$253,'DATA SHEET'!$E$2:$E$253)</f>
        <v>20227888</v>
      </c>
      <c r="D2227">
        <f>LOOKUP(A2227,'DATA SHEET'!$A$2:$A$253,'DATA SHEET'!$G$2:$G$253)</f>
        <v>8.6333333333333329</v>
      </c>
      <c r="E2227" t="str">
        <f>LOOKUP($A2227,'DATA SHEET'!$A$2:$A$253,'DATA SHEET'!$H$2:$H$253)</f>
        <v>43.177786</v>
      </c>
      <c r="F2227" t="str">
        <f>LOOKUP($A2227,'DATA SHEET'!$A$2:$A$253,'DATA SHEET'!$I$2:$I$253)</f>
        <v xml:space="preserve"> -79.239675</v>
      </c>
      <c r="G2227">
        <f>LOOKUP($A2227,'DATA SHEET'!$A$2:$A$253,'DATA SHEET'!$J$2:$J$253)</f>
        <v>18</v>
      </c>
      <c r="H2227" t="str">
        <f>LOOKUP($A2227,'DATA SHEET'!$A$2:$A$253,'DATA SHEET'!$K$2:$K$253)</f>
        <v>Sunny</v>
      </c>
      <c r="I2227" t="str">
        <f>LOOKUP($A2227,'DATA SHEET'!$A$2:$A$253,'DATA SHEET'!$T$2:$T$253)</f>
        <v>LARGE</v>
      </c>
      <c r="J2227" t="str">
        <f>LOOKUP($A2227,'DATA SHEET'!$A$2:$A$253,'DATA SHEET'!$R$2:$R$253)</f>
        <v>YES</v>
      </c>
      <c r="K2227" t="str">
        <f>LOOKUP($A2227,'DATA SHEET'!$A$2:$A$253,'DATA SHEET'!$O$2:$O$253)</f>
        <v>Commercial</v>
      </c>
      <c r="L2227" t="s">
        <v>22</v>
      </c>
      <c r="M2227">
        <v>0</v>
      </c>
      <c r="N2227" t="s">
        <v>16</v>
      </c>
      <c r="O2227">
        <v>3.0009999999999999</v>
      </c>
    </row>
    <row r="2228" spans="1:15" x14ac:dyDescent="0.25">
      <c r="A2228" s="1" t="s">
        <v>98</v>
      </c>
      <c r="B2228" t="s">
        <v>102</v>
      </c>
      <c r="C2228" t="str">
        <f>LOOKUP(A2228,'DATA SHEET'!$A$2:$A$253,'DATA SHEET'!$E$2:$E$253)</f>
        <v>20227888</v>
      </c>
      <c r="D2228">
        <f>LOOKUP(A2228,'DATA SHEET'!$A$2:$A$253,'DATA SHEET'!$G$2:$G$253)</f>
        <v>8.6333333333333329</v>
      </c>
      <c r="E2228" t="str">
        <f>LOOKUP($A2228,'DATA SHEET'!$A$2:$A$253,'DATA SHEET'!$H$2:$H$253)</f>
        <v>43.177786</v>
      </c>
      <c r="F2228" t="str">
        <f>LOOKUP($A2228,'DATA SHEET'!$A$2:$A$253,'DATA SHEET'!$I$2:$I$253)</f>
        <v xml:space="preserve"> -79.239675</v>
      </c>
      <c r="G2228">
        <f>LOOKUP($A2228,'DATA SHEET'!$A$2:$A$253,'DATA SHEET'!$J$2:$J$253)</f>
        <v>18</v>
      </c>
      <c r="H2228" t="str">
        <f>LOOKUP($A2228,'DATA SHEET'!$A$2:$A$253,'DATA SHEET'!$K$2:$K$253)</f>
        <v>Sunny</v>
      </c>
      <c r="I2228" t="str">
        <f>LOOKUP($A2228,'DATA SHEET'!$A$2:$A$253,'DATA SHEET'!$T$2:$T$253)</f>
        <v>LARGE</v>
      </c>
      <c r="J2228" t="str">
        <f>LOOKUP($A2228,'DATA SHEET'!$A$2:$A$253,'DATA SHEET'!$R$2:$R$253)</f>
        <v>YES</v>
      </c>
      <c r="K2228" t="str">
        <f>LOOKUP($A2228,'DATA SHEET'!$A$2:$A$253,'DATA SHEET'!$O$2:$O$253)</f>
        <v>Commercial</v>
      </c>
      <c r="L2228" t="s">
        <v>22</v>
      </c>
      <c r="M2228">
        <v>0</v>
      </c>
      <c r="N2228" t="s">
        <v>16</v>
      </c>
      <c r="O2228">
        <v>2.5</v>
      </c>
    </row>
    <row r="2229" spans="1:15" x14ac:dyDescent="0.25">
      <c r="A2229" s="1" t="s">
        <v>98</v>
      </c>
      <c r="B2229" t="s">
        <v>102</v>
      </c>
      <c r="C2229" t="str">
        <f>LOOKUP(A2229,'DATA SHEET'!$A$2:$A$253,'DATA SHEET'!$E$2:$E$253)</f>
        <v>20227888</v>
      </c>
      <c r="D2229">
        <f>LOOKUP(A2229,'DATA SHEET'!$A$2:$A$253,'DATA SHEET'!$G$2:$G$253)</f>
        <v>8.6333333333333329</v>
      </c>
      <c r="E2229" t="str">
        <f>LOOKUP($A2229,'DATA SHEET'!$A$2:$A$253,'DATA SHEET'!$H$2:$H$253)</f>
        <v>43.177786</v>
      </c>
      <c r="F2229" t="str">
        <f>LOOKUP($A2229,'DATA SHEET'!$A$2:$A$253,'DATA SHEET'!$I$2:$I$253)</f>
        <v xml:space="preserve"> -79.239675</v>
      </c>
      <c r="G2229">
        <f>LOOKUP($A2229,'DATA SHEET'!$A$2:$A$253,'DATA SHEET'!$J$2:$J$253)</f>
        <v>18</v>
      </c>
      <c r="H2229" t="str">
        <f>LOOKUP($A2229,'DATA SHEET'!$A$2:$A$253,'DATA SHEET'!$K$2:$K$253)</f>
        <v>Sunny</v>
      </c>
      <c r="I2229" t="str">
        <f>LOOKUP($A2229,'DATA SHEET'!$A$2:$A$253,'DATA SHEET'!$T$2:$T$253)</f>
        <v>LARGE</v>
      </c>
      <c r="J2229" t="str">
        <f>LOOKUP($A2229,'DATA SHEET'!$A$2:$A$253,'DATA SHEET'!$R$2:$R$253)</f>
        <v>YES</v>
      </c>
      <c r="K2229" t="str">
        <f>LOOKUP($A2229,'DATA SHEET'!$A$2:$A$253,'DATA SHEET'!$O$2:$O$253)</f>
        <v>Commercial</v>
      </c>
      <c r="L2229" t="s">
        <v>22</v>
      </c>
      <c r="M2229">
        <v>0</v>
      </c>
      <c r="N2229" t="s">
        <v>16</v>
      </c>
      <c r="O2229">
        <v>2.7570000000000001</v>
      </c>
    </row>
    <row r="2230" spans="1:15" x14ac:dyDescent="0.25">
      <c r="A2230" s="1" t="s">
        <v>98</v>
      </c>
      <c r="B2230" t="s">
        <v>102</v>
      </c>
      <c r="C2230" t="str">
        <f>LOOKUP(A2230,'DATA SHEET'!$A$2:$A$253,'DATA SHEET'!$E$2:$E$253)</f>
        <v>20227888</v>
      </c>
      <c r="D2230">
        <f>LOOKUP(A2230,'DATA SHEET'!$A$2:$A$253,'DATA SHEET'!$G$2:$G$253)</f>
        <v>8.6333333333333329</v>
      </c>
      <c r="E2230" t="str">
        <f>LOOKUP($A2230,'DATA SHEET'!$A$2:$A$253,'DATA SHEET'!$H$2:$H$253)</f>
        <v>43.177786</v>
      </c>
      <c r="F2230" t="str">
        <f>LOOKUP($A2230,'DATA SHEET'!$A$2:$A$253,'DATA SHEET'!$I$2:$I$253)</f>
        <v xml:space="preserve"> -79.239675</v>
      </c>
      <c r="G2230">
        <f>LOOKUP($A2230,'DATA SHEET'!$A$2:$A$253,'DATA SHEET'!$J$2:$J$253)</f>
        <v>18</v>
      </c>
      <c r="H2230" t="str">
        <f>LOOKUP($A2230,'DATA SHEET'!$A$2:$A$253,'DATA SHEET'!$K$2:$K$253)</f>
        <v>Sunny</v>
      </c>
      <c r="I2230" t="str">
        <f>LOOKUP($A2230,'DATA SHEET'!$A$2:$A$253,'DATA SHEET'!$T$2:$T$253)</f>
        <v>LARGE</v>
      </c>
      <c r="J2230" t="str">
        <f>LOOKUP($A2230,'DATA SHEET'!$A$2:$A$253,'DATA SHEET'!$R$2:$R$253)</f>
        <v>YES</v>
      </c>
      <c r="K2230" t="str">
        <f>LOOKUP($A2230,'DATA SHEET'!$A$2:$A$253,'DATA SHEET'!$O$2:$O$253)</f>
        <v>Commercial</v>
      </c>
      <c r="L2230" t="s">
        <v>22</v>
      </c>
      <c r="M2230">
        <v>0</v>
      </c>
      <c r="N2230" t="s">
        <v>16</v>
      </c>
      <c r="O2230">
        <v>0.498</v>
      </c>
    </row>
    <row r="2231" spans="1:15" x14ac:dyDescent="0.25">
      <c r="A2231" s="1" t="s">
        <v>98</v>
      </c>
      <c r="B2231" t="s">
        <v>102</v>
      </c>
      <c r="C2231" t="str">
        <f>LOOKUP(A2231,'DATA SHEET'!$A$2:$A$253,'DATA SHEET'!$E$2:$E$253)</f>
        <v>20227888</v>
      </c>
      <c r="D2231">
        <f>LOOKUP(A2231,'DATA SHEET'!$A$2:$A$253,'DATA SHEET'!$G$2:$G$253)</f>
        <v>8.6333333333333329</v>
      </c>
      <c r="E2231" t="str">
        <f>LOOKUP($A2231,'DATA SHEET'!$A$2:$A$253,'DATA SHEET'!$H$2:$H$253)</f>
        <v>43.177786</v>
      </c>
      <c r="F2231" t="str">
        <f>LOOKUP($A2231,'DATA SHEET'!$A$2:$A$253,'DATA SHEET'!$I$2:$I$253)</f>
        <v xml:space="preserve"> -79.239675</v>
      </c>
      <c r="G2231">
        <f>LOOKUP($A2231,'DATA SHEET'!$A$2:$A$253,'DATA SHEET'!$J$2:$J$253)</f>
        <v>18</v>
      </c>
      <c r="H2231" t="str">
        <f>LOOKUP($A2231,'DATA SHEET'!$A$2:$A$253,'DATA SHEET'!$K$2:$K$253)</f>
        <v>Sunny</v>
      </c>
      <c r="I2231" t="str">
        <f>LOOKUP($A2231,'DATA SHEET'!$A$2:$A$253,'DATA SHEET'!$T$2:$T$253)</f>
        <v>LARGE</v>
      </c>
      <c r="J2231" t="str">
        <f>LOOKUP($A2231,'DATA SHEET'!$A$2:$A$253,'DATA SHEET'!$R$2:$R$253)</f>
        <v>YES</v>
      </c>
      <c r="K2231" t="str">
        <f>LOOKUP($A2231,'DATA SHEET'!$A$2:$A$253,'DATA SHEET'!$O$2:$O$253)</f>
        <v>Commercial</v>
      </c>
      <c r="L2231" t="s">
        <v>22</v>
      </c>
      <c r="M2231">
        <v>0</v>
      </c>
      <c r="N2231" t="s">
        <v>16</v>
      </c>
      <c r="O2231">
        <v>3</v>
      </c>
    </row>
    <row r="2232" spans="1:15" x14ac:dyDescent="0.25">
      <c r="A2232" s="1" t="s">
        <v>98</v>
      </c>
      <c r="B2232" t="s">
        <v>102</v>
      </c>
      <c r="C2232" t="str">
        <f>LOOKUP(A2232,'DATA SHEET'!$A$2:$A$253,'DATA SHEET'!$E$2:$E$253)</f>
        <v>20227888</v>
      </c>
      <c r="D2232">
        <f>LOOKUP(A2232,'DATA SHEET'!$A$2:$A$253,'DATA SHEET'!$G$2:$G$253)</f>
        <v>8.6333333333333329</v>
      </c>
      <c r="E2232" t="str">
        <f>LOOKUP($A2232,'DATA SHEET'!$A$2:$A$253,'DATA SHEET'!$H$2:$H$253)</f>
        <v>43.177786</v>
      </c>
      <c r="F2232" t="str">
        <f>LOOKUP($A2232,'DATA SHEET'!$A$2:$A$253,'DATA SHEET'!$I$2:$I$253)</f>
        <v xml:space="preserve"> -79.239675</v>
      </c>
      <c r="G2232">
        <f>LOOKUP($A2232,'DATA SHEET'!$A$2:$A$253,'DATA SHEET'!$J$2:$J$253)</f>
        <v>18</v>
      </c>
      <c r="H2232" t="str">
        <f>LOOKUP($A2232,'DATA SHEET'!$A$2:$A$253,'DATA SHEET'!$K$2:$K$253)</f>
        <v>Sunny</v>
      </c>
      <c r="I2232" t="str">
        <f>LOOKUP($A2232,'DATA SHEET'!$A$2:$A$253,'DATA SHEET'!$T$2:$T$253)</f>
        <v>LARGE</v>
      </c>
      <c r="J2232" t="str">
        <f>LOOKUP($A2232,'DATA SHEET'!$A$2:$A$253,'DATA SHEET'!$R$2:$R$253)</f>
        <v>YES</v>
      </c>
      <c r="K2232" t="str">
        <f>LOOKUP($A2232,'DATA SHEET'!$A$2:$A$253,'DATA SHEET'!$O$2:$O$253)</f>
        <v>Commercial</v>
      </c>
      <c r="L2232" t="s">
        <v>22</v>
      </c>
      <c r="M2232">
        <v>0</v>
      </c>
      <c r="N2232" t="s">
        <v>16</v>
      </c>
      <c r="O2232">
        <v>2.2370000000000001</v>
      </c>
    </row>
    <row r="2233" spans="1:15" x14ac:dyDescent="0.25">
      <c r="A2233" s="1" t="s">
        <v>98</v>
      </c>
      <c r="B2233" t="s">
        <v>102</v>
      </c>
      <c r="C2233" t="str">
        <f>LOOKUP(A2233,'DATA SHEET'!$A$2:$A$253,'DATA SHEET'!$E$2:$E$253)</f>
        <v>20227888</v>
      </c>
      <c r="D2233">
        <f>LOOKUP(A2233,'DATA SHEET'!$A$2:$A$253,'DATA SHEET'!$G$2:$G$253)</f>
        <v>8.6333333333333329</v>
      </c>
      <c r="E2233" t="str">
        <f>LOOKUP($A2233,'DATA SHEET'!$A$2:$A$253,'DATA SHEET'!$H$2:$H$253)</f>
        <v>43.177786</v>
      </c>
      <c r="F2233" t="str">
        <f>LOOKUP($A2233,'DATA SHEET'!$A$2:$A$253,'DATA SHEET'!$I$2:$I$253)</f>
        <v xml:space="preserve"> -79.239675</v>
      </c>
      <c r="G2233">
        <f>LOOKUP($A2233,'DATA SHEET'!$A$2:$A$253,'DATA SHEET'!$J$2:$J$253)</f>
        <v>18</v>
      </c>
      <c r="H2233" t="str">
        <f>LOOKUP($A2233,'DATA SHEET'!$A$2:$A$253,'DATA SHEET'!$K$2:$K$253)</f>
        <v>Sunny</v>
      </c>
      <c r="I2233" t="str">
        <f>LOOKUP($A2233,'DATA SHEET'!$A$2:$A$253,'DATA SHEET'!$T$2:$T$253)</f>
        <v>LARGE</v>
      </c>
      <c r="J2233" t="str">
        <f>LOOKUP($A2233,'DATA SHEET'!$A$2:$A$253,'DATA SHEET'!$R$2:$R$253)</f>
        <v>YES</v>
      </c>
      <c r="K2233" t="str">
        <f>LOOKUP($A2233,'DATA SHEET'!$A$2:$A$253,'DATA SHEET'!$O$2:$O$253)</f>
        <v>Commercial</v>
      </c>
      <c r="L2233" t="s">
        <v>22</v>
      </c>
      <c r="M2233">
        <v>0</v>
      </c>
      <c r="N2233" t="s">
        <v>16</v>
      </c>
      <c r="O2233">
        <v>5.24</v>
      </c>
    </row>
    <row r="2234" spans="1:15" x14ac:dyDescent="0.25">
      <c r="A2234" s="1" t="s">
        <v>98</v>
      </c>
      <c r="B2234" t="s">
        <v>102</v>
      </c>
      <c r="C2234" t="str">
        <f>LOOKUP(A2234,'DATA SHEET'!$A$2:$A$253,'DATA SHEET'!$E$2:$E$253)</f>
        <v>20227888</v>
      </c>
      <c r="D2234">
        <f>LOOKUP(A2234,'DATA SHEET'!$A$2:$A$253,'DATA SHEET'!$G$2:$G$253)</f>
        <v>8.6333333333333329</v>
      </c>
      <c r="E2234" t="str">
        <f>LOOKUP($A2234,'DATA SHEET'!$A$2:$A$253,'DATA SHEET'!$H$2:$H$253)</f>
        <v>43.177786</v>
      </c>
      <c r="F2234" t="str">
        <f>LOOKUP($A2234,'DATA SHEET'!$A$2:$A$253,'DATA SHEET'!$I$2:$I$253)</f>
        <v xml:space="preserve"> -79.239675</v>
      </c>
      <c r="G2234">
        <f>LOOKUP($A2234,'DATA SHEET'!$A$2:$A$253,'DATA SHEET'!$J$2:$J$253)</f>
        <v>18</v>
      </c>
      <c r="H2234" t="str">
        <f>LOOKUP($A2234,'DATA SHEET'!$A$2:$A$253,'DATA SHEET'!$K$2:$K$253)</f>
        <v>Sunny</v>
      </c>
      <c r="I2234" t="str">
        <f>LOOKUP($A2234,'DATA SHEET'!$A$2:$A$253,'DATA SHEET'!$T$2:$T$253)</f>
        <v>LARGE</v>
      </c>
      <c r="J2234" t="str">
        <f>LOOKUP($A2234,'DATA SHEET'!$A$2:$A$253,'DATA SHEET'!$R$2:$R$253)</f>
        <v>YES</v>
      </c>
      <c r="K2234" t="str">
        <f>LOOKUP($A2234,'DATA SHEET'!$A$2:$A$253,'DATA SHEET'!$O$2:$O$253)</f>
        <v>Commercial</v>
      </c>
      <c r="L2234" t="s">
        <v>22</v>
      </c>
      <c r="M2234">
        <v>0</v>
      </c>
      <c r="N2234" t="s">
        <v>16</v>
      </c>
      <c r="O2234">
        <v>0.748</v>
      </c>
    </row>
    <row r="2235" spans="1:15" x14ac:dyDescent="0.25">
      <c r="A2235" s="1" t="s">
        <v>98</v>
      </c>
      <c r="B2235" t="s">
        <v>102</v>
      </c>
      <c r="C2235" t="str">
        <f>LOOKUP(A2235,'DATA SHEET'!$A$2:$A$253,'DATA SHEET'!$E$2:$E$253)</f>
        <v>20227888</v>
      </c>
      <c r="D2235">
        <f>LOOKUP(A2235,'DATA SHEET'!$A$2:$A$253,'DATA SHEET'!$G$2:$G$253)</f>
        <v>8.6333333333333329</v>
      </c>
      <c r="E2235" t="str">
        <f>LOOKUP($A2235,'DATA SHEET'!$A$2:$A$253,'DATA SHEET'!$H$2:$H$253)</f>
        <v>43.177786</v>
      </c>
      <c r="F2235" t="str">
        <f>LOOKUP($A2235,'DATA SHEET'!$A$2:$A$253,'DATA SHEET'!$I$2:$I$253)</f>
        <v xml:space="preserve"> -79.239675</v>
      </c>
      <c r="G2235">
        <f>LOOKUP($A2235,'DATA SHEET'!$A$2:$A$253,'DATA SHEET'!$J$2:$J$253)</f>
        <v>18</v>
      </c>
      <c r="H2235" t="str">
        <f>LOOKUP($A2235,'DATA SHEET'!$A$2:$A$253,'DATA SHEET'!$K$2:$K$253)</f>
        <v>Sunny</v>
      </c>
      <c r="I2235" t="str">
        <f>LOOKUP($A2235,'DATA SHEET'!$A$2:$A$253,'DATA SHEET'!$T$2:$T$253)</f>
        <v>LARGE</v>
      </c>
      <c r="J2235" t="str">
        <f>LOOKUP($A2235,'DATA SHEET'!$A$2:$A$253,'DATA SHEET'!$R$2:$R$253)</f>
        <v>YES</v>
      </c>
      <c r="K2235" t="str">
        <f>LOOKUP($A2235,'DATA SHEET'!$A$2:$A$253,'DATA SHEET'!$O$2:$O$253)</f>
        <v>Commercial</v>
      </c>
      <c r="L2235" t="s">
        <v>22</v>
      </c>
      <c r="M2235">
        <v>0</v>
      </c>
      <c r="N2235" t="s">
        <v>16</v>
      </c>
      <c r="O2235">
        <v>0.26</v>
      </c>
    </row>
    <row r="2236" spans="1:15" x14ac:dyDescent="0.25">
      <c r="A2236" s="1" t="s">
        <v>98</v>
      </c>
      <c r="B2236" t="s">
        <v>102</v>
      </c>
      <c r="C2236" t="str">
        <f>LOOKUP(A2236,'DATA SHEET'!$A$2:$A$253,'DATA SHEET'!$E$2:$E$253)</f>
        <v>20227888</v>
      </c>
      <c r="D2236">
        <f>LOOKUP(A2236,'DATA SHEET'!$A$2:$A$253,'DATA SHEET'!$G$2:$G$253)</f>
        <v>8.6333333333333329</v>
      </c>
      <c r="E2236" t="str">
        <f>LOOKUP($A2236,'DATA SHEET'!$A$2:$A$253,'DATA SHEET'!$H$2:$H$253)</f>
        <v>43.177786</v>
      </c>
      <c r="F2236" t="str">
        <f>LOOKUP($A2236,'DATA SHEET'!$A$2:$A$253,'DATA SHEET'!$I$2:$I$253)</f>
        <v xml:space="preserve"> -79.239675</v>
      </c>
      <c r="G2236">
        <f>LOOKUP($A2236,'DATA SHEET'!$A$2:$A$253,'DATA SHEET'!$J$2:$J$253)</f>
        <v>18</v>
      </c>
      <c r="H2236" t="str">
        <f>LOOKUP($A2236,'DATA SHEET'!$A$2:$A$253,'DATA SHEET'!$K$2:$K$253)</f>
        <v>Sunny</v>
      </c>
      <c r="I2236" t="str">
        <f>LOOKUP($A2236,'DATA SHEET'!$A$2:$A$253,'DATA SHEET'!$T$2:$T$253)</f>
        <v>LARGE</v>
      </c>
      <c r="J2236" t="str">
        <f>LOOKUP($A2236,'DATA SHEET'!$A$2:$A$253,'DATA SHEET'!$R$2:$R$253)</f>
        <v>YES</v>
      </c>
      <c r="K2236" t="str">
        <f>LOOKUP($A2236,'DATA SHEET'!$A$2:$A$253,'DATA SHEET'!$O$2:$O$253)</f>
        <v>Commercial</v>
      </c>
      <c r="L2236" t="s">
        <v>22</v>
      </c>
      <c r="M2236">
        <v>0</v>
      </c>
      <c r="N2236" t="s">
        <v>16</v>
      </c>
      <c r="O2236">
        <v>1.762</v>
      </c>
    </row>
    <row r="2237" spans="1:15" x14ac:dyDescent="0.25">
      <c r="A2237" s="1" t="s">
        <v>98</v>
      </c>
      <c r="B2237" t="s">
        <v>102</v>
      </c>
      <c r="C2237" t="str">
        <f>LOOKUP(A2237,'DATA SHEET'!$A$2:$A$253,'DATA SHEET'!$E$2:$E$253)</f>
        <v>20227888</v>
      </c>
      <c r="D2237">
        <f>LOOKUP(A2237,'DATA SHEET'!$A$2:$A$253,'DATA SHEET'!$G$2:$G$253)</f>
        <v>8.6333333333333329</v>
      </c>
      <c r="E2237" t="str">
        <f>LOOKUP($A2237,'DATA SHEET'!$A$2:$A$253,'DATA SHEET'!$H$2:$H$253)</f>
        <v>43.177786</v>
      </c>
      <c r="F2237" t="str">
        <f>LOOKUP($A2237,'DATA SHEET'!$A$2:$A$253,'DATA SHEET'!$I$2:$I$253)</f>
        <v xml:space="preserve"> -79.239675</v>
      </c>
      <c r="G2237">
        <f>LOOKUP($A2237,'DATA SHEET'!$A$2:$A$253,'DATA SHEET'!$J$2:$J$253)</f>
        <v>18</v>
      </c>
      <c r="H2237" t="str">
        <f>LOOKUP($A2237,'DATA SHEET'!$A$2:$A$253,'DATA SHEET'!$K$2:$K$253)</f>
        <v>Sunny</v>
      </c>
      <c r="I2237" t="str">
        <f>LOOKUP($A2237,'DATA SHEET'!$A$2:$A$253,'DATA SHEET'!$T$2:$T$253)</f>
        <v>LARGE</v>
      </c>
      <c r="J2237" t="str">
        <f>LOOKUP($A2237,'DATA SHEET'!$A$2:$A$253,'DATA SHEET'!$R$2:$R$253)</f>
        <v>YES</v>
      </c>
      <c r="K2237" t="str">
        <f>LOOKUP($A2237,'DATA SHEET'!$A$2:$A$253,'DATA SHEET'!$O$2:$O$253)</f>
        <v>Commercial</v>
      </c>
      <c r="L2237" t="s">
        <v>22</v>
      </c>
      <c r="M2237">
        <v>0</v>
      </c>
      <c r="N2237" t="s">
        <v>16</v>
      </c>
      <c r="O2237">
        <v>2.9990000000000001</v>
      </c>
    </row>
    <row r="2238" spans="1:15" x14ac:dyDescent="0.25">
      <c r="A2238" s="1" t="s">
        <v>98</v>
      </c>
      <c r="B2238" t="s">
        <v>102</v>
      </c>
      <c r="C2238" t="str">
        <f>LOOKUP(A2238,'DATA SHEET'!$A$2:$A$253,'DATA SHEET'!$E$2:$E$253)</f>
        <v>20227888</v>
      </c>
      <c r="D2238">
        <f>LOOKUP(A2238,'DATA SHEET'!$A$2:$A$253,'DATA SHEET'!$G$2:$G$253)</f>
        <v>8.6333333333333329</v>
      </c>
      <c r="E2238" t="str">
        <f>LOOKUP($A2238,'DATA SHEET'!$A$2:$A$253,'DATA SHEET'!$H$2:$H$253)</f>
        <v>43.177786</v>
      </c>
      <c r="F2238" t="str">
        <f>LOOKUP($A2238,'DATA SHEET'!$A$2:$A$253,'DATA SHEET'!$I$2:$I$253)</f>
        <v xml:space="preserve"> -79.239675</v>
      </c>
      <c r="G2238">
        <f>LOOKUP($A2238,'DATA SHEET'!$A$2:$A$253,'DATA SHEET'!$J$2:$J$253)</f>
        <v>18</v>
      </c>
      <c r="H2238" t="str">
        <f>LOOKUP($A2238,'DATA SHEET'!$A$2:$A$253,'DATA SHEET'!$K$2:$K$253)</f>
        <v>Sunny</v>
      </c>
      <c r="I2238" t="str">
        <f>LOOKUP($A2238,'DATA SHEET'!$A$2:$A$253,'DATA SHEET'!$T$2:$T$253)</f>
        <v>LARGE</v>
      </c>
      <c r="J2238" t="str">
        <f>LOOKUP($A2238,'DATA SHEET'!$A$2:$A$253,'DATA SHEET'!$R$2:$R$253)</f>
        <v>YES</v>
      </c>
      <c r="K2238" t="str">
        <f>LOOKUP($A2238,'DATA SHEET'!$A$2:$A$253,'DATA SHEET'!$O$2:$O$253)</f>
        <v>Commercial</v>
      </c>
      <c r="L2238" t="s">
        <v>22</v>
      </c>
      <c r="M2238">
        <v>0</v>
      </c>
      <c r="N2238" t="s">
        <v>16</v>
      </c>
      <c r="O2238">
        <v>3.7530000000000001</v>
      </c>
    </row>
    <row r="2239" spans="1:15" x14ac:dyDescent="0.25">
      <c r="A2239" s="1" t="s">
        <v>98</v>
      </c>
      <c r="B2239" t="s">
        <v>102</v>
      </c>
      <c r="C2239" t="str">
        <f>LOOKUP(A2239,'DATA SHEET'!$A$2:$A$253,'DATA SHEET'!$E$2:$E$253)</f>
        <v>20227888</v>
      </c>
      <c r="D2239">
        <f>LOOKUP(A2239,'DATA SHEET'!$A$2:$A$253,'DATA SHEET'!$G$2:$G$253)</f>
        <v>8.6333333333333329</v>
      </c>
      <c r="E2239" t="str">
        <f>LOOKUP($A2239,'DATA SHEET'!$A$2:$A$253,'DATA SHEET'!$H$2:$H$253)</f>
        <v>43.177786</v>
      </c>
      <c r="F2239" t="str">
        <f>LOOKUP($A2239,'DATA SHEET'!$A$2:$A$253,'DATA SHEET'!$I$2:$I$253)</f>
        <v xml:space="preserve"> -79.239675</v>
      </c>
      <c r="G2239">
        <f>LOOKUP($A2239,'DATA SHEET'!$A$2:$A$253,'DATA SHEET'!$J$2:$J$253)</f>
        <v>18</v>
      </c>
      <c r="H2239" t="str">
        <f>LOOKUP($A2239,'DATA SHEET'!$A$2:$A$253,'DATA SHEET'!$K$2:$K$253)</f>
        <v>Sunny</v>
      </c>
      <c r="I2239" t="str">
        <f>LOOKUP($A2239,'DATA SHEET'!$A$2:$A$253,'DATA SHEET'!$T$2:$T$253)</f>
        <v>LARGE</v>
      </c>
      <c r="J2239" t="str">
        <f>LOOKUP($A2239,'DATA SHEET'!$A$2:$A$253,'DATA SHEET'!$R$2:$R$253)</f>
        <v>YES</v>
      </c>
      <c r="K2239" t="str">
        <f>LOOKUP($A2239,'DATA SHEET'!$A$2:$A$253,'DATA SHEET'!$O$2:$O$253)</f>
        <v>Commercial</v>
      </c>
      <c r="L2239" t="s">
        <v>22</v>
      </c>
      <c r="M2239">
        <v>0</v>
      </c>
      <c r="N2239" t="s">
        <v>16</v>
      </c>
      <c r="O2239">
        <v>0.73299999999999998</v>
      </c>
    </row>
    <row r="2240" spans="1:15" x14ac:dyDescent="0.25">
      <c r="A2240" s="1" t="s">
        <v>98</v>
      </c>
      <c r="B2240" t="s">
        <v>102</v>
      </c>
      <c r="C2240" t="str">
        <f>LOOKUP(A2240,'DATA SHEET'!$A$2:$A$253,'DATA SHEET'!$E$2:$E$253)</f>
        <v>20227888</v>
      </c>
      <c r="D2240">
        <f>LOOKUP(A2240,'DATA SHEET'!$A$2:$A$253,'DATA SHEET'!$G$2:$G$253)</f>
        <v>8.6333333333333329</v>
      </c>
      <c r="E2240" t="str">
        <f>LOOKUP($A2240,'DATA SHEET'!$A$2:$A$253,'DATA SHEET'!$H$2:$H$253)</f>
        <v>43.177786</v>
      </c>
      <c r="F2240" t="str">
        <f>LOOKUP($A2240,'DATA SHEET'!$A$2:$A$253,'DATA SHEET'!$I$2:$I$253)</f>
        <v xml:space="preserve"> -79.239675</v>
      </c>
      <c r="G2240">
        <f>LOOKUP($A2240,'DATA SHEET'!$A$2:$A$253,'DATA SHEET'!$J$2:$J$253)</f>
        <v>18</v>
      </c>
      <c r="H2240" t="str">
        <f>LOOKUP($A2240,'DATA SHEET'!$A$2:$A$253,'DATA SHEET'!$K$2:$K$253)</f>
        <v>Sunny</v>
      </c>
      <c r="I2240" t="str">
        <f>LOOKUP($A2240,'DATA SHEET'!$A$2:$A$253,'DATA SHEET'!$T$2:$T$253)</f>
        <v>LARGE</v>
      </c>
      <c r="J2240" t="str">
        <f>LOOKUP($A2240,'DATA SHEET'!$A$2:$A$253,'DATA SHEET'!$R$2:$R$253)</f>
        <v>YES</v>
      </c>
      <c r="K2240" t="str">
        <f>LOOKUP($A2240,'DATA SHEET'!$A$2:$A$253,'DATA SHEET'!$O$2:$O$253)</f>
        <v>Commercial</v>
      </c>
      <c r="L2240" t="s">
        <v>22</v>
      </c>
      <c r="M2240">
        <v>0</v>
      </c>
      <c r="N2240" t="s">
        <v>16</v>
      </c>
      <c r="O2240">
        <v>0.49299999999999999</v>
      </c>
    </row>
    <row r="2241" spans="1:15" x14ac:dyDescent="0.25">
      <c r="A2241" s="1" t="s">
        <v>98</v>
      </c>
      <c r="B2241" t="s">
        <v>102</v>
      </c>
      <c r="C2241" t="str">
        <f>LOOKUP(A2241,'DATA SHEET'!$A$2:$A$253,'DATA SHEET'!$E$2:$E$253)</f>
        <v>20227888</v>
      </c>
      <c r="D2241">
        <f>LOOKUP(A2241,'DATA SHEET'!$A$2:$A$253,'DATA SHEET'!$G$2:$G$253)</f>
        <v>8.6333333333333329</v>
      </c>
      <c r="E2241" t="str">
        <f>LOOKUP($A2241,'DATA SHEET'!$A$2:$A$253,'DATA SHEET'!$H$2:$H$253)</f>
        <v>43.177786</v>
      </c>
      <c r="F2241" t="str">
        <f>LOOKUP($A2241,'DATA SHEET'!$A$2:$A$253,'DATA SHEET'!$I$2:$I$253)</f>
        <v xml:space="preserve"> -79.239675</v>
      </c>
      <c r="G2241">
        <f>LOOKUP($A2241,'DATA SHEET'!$A$2:$A$253,'DATA SHEET'!$J$2:$J$253)</f>
        <v>18</v>
      </c>
      <c r="H2241" t="str">
        <f>LOOKUP($A2241,'DATA SHEET'!$A$2:$A$253,'DATA SHEET'!$K$2:$K$253)</f>
        <v>Sunny</v>
      </c>
      <c r="I2241" t="str">
        <f>LOOKUP($A2241,'DATA SHEET'!$A$2:$A$253,'DATA SHEET'!$T$2:$T$253)</f>
        <v>LARGE</v>
      </c>
      <c r="J2241" t="str">
        <f>LOOKUP($A2241,'DATA SHEET'!$A$2:$A$253,'DATA SHEET'!$R$2:$R$253)</f>
        <v>YES</v>
      </c>
      <c r="K2241" t="str">
        <f>LOOKUP($A2241,'DATA SHEET'!$A$2:$A$253,'DATA SHEET'!$O$2:$O$253)</f>
        <v>Commercial</v>
      </c>
      <c r="L2241" t="s">
        <v>22</v>
      </c>
      <c r="M2241">
        <v>0</v>
      </c>
      <c r="N2241" t="s">
        <v>16</v>
      </c>
      <c r="O2241">
        <v>0.74</v>
      </c>
    </row>
    <row r="2242" spans="1:15" x14ac:dyDescent="0.25">
      <c r="A2242" s="1" t="s">
        <v>98</v>
      </c>
      <c r="B2242" t="s">
        <v>102</v>
      </c>
      <c r="C2242" t="str">
        <f>LOOKUP(A2242,'DATA SHEET'!$A$2:$A$253,'DATA SHEET'!$E$2:$E$253)</f>
        <v>20227888</v>
      </c>
      <c r="D2242">
        <f>LOOKUP(A2242,'DATA SHEET'!$A$2:$A$253,'DATA SHEET'!$G$2:$G$253)</f>
        <v>8.6333333333333329</v>
      </c>
      <c r="E2242" t="str">
        <f>LOOKUP($A2242,'DATA SHEET'!$A$2:$A$253,'DATA SHEET'!$H$2:$H$253)</f>
        <v>43.177786</v>
      </c>
      <c r="F2242" t="str">
        <f>LOOKUP($A2242,'DATA SHEET'!$A$2:$A$253,'DATA SHEET'!$I$2:$I$253)</f>
        <v xml:space="preserve"> -79.239675</v>
      </c>
      <c r="G2242">
        <f>LOOKUP($A2242,'DATA SHEET'!$A$2:$A$253,'DATA SHEET'!$J$2:$J$253)</f>
        <v>18</v>
      </c>
      <c r="H2242" t="str">
        <f>LOOKUP($A2242,'DATA SHEET'!$A$2:$A$253,'DATA SHEET'!$K$2:$K$253)</f>
        <v>Sunny</v>
      </c>
      <c r="I2242" t="str">
        <f>LOOKUP($A2242,'DATA SHEET'!$A$2:$A$253,'DATA SHEET'!$T$2:$T$253)</f>
        <v>LARGE</v>
      </c>
      <c r="J2242" t="str">
        <f>LOOKUP($A2242,'DATA SHEET'!$A$2:$A$253,'DATA SHEET'!$R$2:$R$253)</f>
        <v>YES</v>
      </c>
      <c r="K2242" t="str">
        <f>LOOKUP($A2242,'DATA SHEET'!$A$2:$A$253,'DATA SHEET'!$O$2:$O$253)</f>
        <v>Commercial</v>
      </c>
      <c r="L2242" t="s">
        <v>22</v>
      </c>
      <c r="M2242">
        <v>0</v>
      </c>
      <c r="N2242" t="s">
        <v>16</v>
      </c>
      <c r="O2242">
        <v>3</v>
      </c>
    </row>
    <row r="2243" spans="1:15" x14ac:dyDescent="0.25">
      <c r="A2243" s="1" t="s">
        <v>98</v>
      </c>
      <c r="B2243" t="s">
        <v>102</v>
      </c>
      <c r="C2243" t="str">
        <f>LOOKUP(A2243,'DATA SHEET'!$A$2:$A$253,'DATA SHEET'!$E$2:$E$253)</f>
        <v>20227888</v>
      </c>
      <c r="D2243">
        <f>LOOKUP(A2243,'DATA SHEET'!$A$2:$A$253,'DATA SHEET'!$G$2:$G$253)</f>
        <v>8.6333333333333329</v>
      </c>
      <c r="E2243" t="str">
        <f>LOOKUP($A2243,'DATA SHEET'!$A$2:$A$253,'DATA SHEET'!$H$2:$H$253)</f>
        <v>43.177786</v>
      </c>
      <c r="F2243" t="str">
        <f>LOOKUP($A2243,'DATA SHEET'!$A$2:$A$253,'DATA SHEET'!$I$2:$I$253)</f>
        <v xml:space="preserve"> -79.239675</v>
      </c>
      <c r="G2243">
        <f>LOOKUP($A2243,'DATA SHEET'!$A$2:$A$253,'DATA SHEET'!$J$2:$J$253)</f>
        <v>18</v>
      </c>
      <c r="H2243" t="str">
        <f>LOOKUP($A2243,'DATA SHEET'!$A$2:$A$253,'DATA SHEET'!$K$2:$K$253)</f>
        <v>Sunny</v>
      </c>
      <c r="I2243" t="str">
        <f>LOOKUP($A2243,'DATA SHEET'!$A$2:$A$253,'DATA SHEET'!$T$2:$T$253)</f>
        <v>LARGE</v>
      </c>
      <c r="J2243" t="str">
        <f>LOOKUP($A2243,'DATA SHEET'!$A$2:$A$253,'DATA SHEET'!$R$2:$R$253)</f>
        <v>YES</v>
      </c>
      <c r="K2243" t="str">
        <f>LOOKUP($A2243,'DATA SHEET'!$A$2:$A$253,'DATA SHEET'!$O$2:$O$253)</f>
        <v>Commercial</v>
      </c>
      <c r="L2243" t="s">
        <v>22</v>
      </c>
      <c r="M2243">
        <v>0</v>
      </c>
      <c r="N2243" t="s">
        <v>16</v>
      </c>
      <c r="O2243">
        <v>1.5</v>
      </c>
    </row>
    <row r="2244" spans="1:15" x14ac:dyDescent="0.25">
      <c r="A2244" s="1" t="s">
        <v>98</v>
      </c>
      <c r="B2244" t="s">
        <v>102</v>
      </c>
      <c r="C2244" t="str">
        <f>LOOKUP(A2244,'DATA SHEET'!$A$2:$A$253,'DATA SHEET'!$E$2:$E$253)</f>
        <v>20227888</v>
      </c>
      <c r="D2244">
        <f>LOOKUP(A2244,'DATA SHEET'!$A$2:$A$253,'DATA SHEET'!$G$2:$G$253)</f>
        <v>8.6333333333333329</v>
      </c>
      <c r="E2244" t="str">
        <f>LOOKUP($A2244,'DATA SHEET'!$A$2:$A$253,'DATA SHEET'!$H$2:$H$253)</f>
        <v>43.177786</v>
      </c>
      <c r="F2244" t="str">
        <f>LOOKUP($A2244,'DATA SHEET'!$A$2:$A$253,'DATA SHEET'!$I$2:$I$253)</f>
        <v xml:space="preserve"> -79.239675</v>
      </c>
      <c r="G2244">
        <f>LOOKUP($A2244,'DATA SHEET'!$A$2:$A$253,'DATA SHEET'!$J$2:$J$253)</f>
        <v>18</v>
      </c>
      <c r="H2244" t="str">
        <f>LOOKUP($A2244,'DATA SHEET'!$A$2:$A$253,'DATA SHEET'!$K$2:$K$253)</f>
        <v>Sunny</v>
      </c>
      <c r="I2244" t="str">
        <f>LOOKUP($A2244,'DATA SHEET'!$A$2:$A$253,'DATA SHEET'!$T$2:$T$253)</f>
        <v>LARGE</v>
      </c>
      <c r="J2244" t="str">
        <f>LOOKUP($A2244,'DATA SHEET'!$A$2:$A$253,'DATA SHEET'!$R$2:$R$253)</f>
        <v>YES</v>
      </c>
      <c r="K2244" t="str">
        <f>LOOKUP($A2244,'DATA SHEET'!$A$2:$A$253,'DATA SHEET'!$O$2:$O$253)</f>
        <v>Commercial</v>
      </c>
      <c r="L2244" t="s">
        <v>22</v>
      </c>
      <c r="M2244">
        <v>0</v>
      </c>
      <c r="N2244" t="s">
        <v>16</v>
      </c>
      <c r="O2244">
        <v>10.01</v>
      </c>
    </row>
    <row r="2245" spans="1:15" x14ac:dyDescent="0.25">
      <c r="A2245" s="1" t="s">
        <v>98</v>
      </c>
      <c r="B2245" t="s">
        <v>102</v>
      </c>
      <c r="C2245" t="str">
        <f>LOOKUP(A2245,'DATA SHEET'!$A$2:$A$253,'DATA SHEET'!$E$2:$E$253)</f>
        <v>20227888</v>
      </c>
      <c r="D2245">
        <f>LOOKUP(A2245,'DATA SHEET'!$A$2:$A$253,'DATA SHEET'!$G$2:$G$253)</f>
        <v>8.6333333333333329</v>
      </c>
      <c r="E2245" t="str">
        <f>LOOKUP($A2245,'DATA SHEET'!$A$2:$A$253,'DATA SHEET'!$H$2:$H$253)</f>
        <v>43.177786</v>
      </c>
      <c r="F2245" t="str">
        <f>LOOKUP($A2245,'DATA SHEET'!$A$2:$A$253,'DATA SHEET'!$I$2:$I$253)</f>
        <v xml:space="preserve"> -79.239675</v>
      </c>
      <c r="G2245">
        <f>LOOKUP($A2245,'DATA SHEET'!$A$2:$A$253,'DATA SHEET'!$J$2:$J$253)</f>
        <v>18</v>
      </c>
      <c r="H2245" t="str">
        <f>LOOKUP($A2245,'DATA SHEET'!$A$2:$A$253,'DATA SHEET'!$K$2:$K$253)</f>
        <v>Sunny</v>
      </c>
      <c r="I2245" t="str">
        <f>LOOKUP($A2245,'DATA SHEET'!$A$2:$A$253,'DATA SHEET'!$T$2:$T$253)</f>
        <v>LARGE</v>
      </c>
      <c r="J2245" t="str">
        <f>LOOKUP($A2245,'DATA SHEET'!$A$2:$A$253,'DATA SHEET'!$R$2:$R$253)</f>
        <v>YES</v>
      </c>
      <c r="K2245" t="str">
        <f>LOOKUP($A2245,'DATA SHEET'!$A$2:$A$253,'DATA SHEET'!$O$2:$O$253)</f>
        <v>Commercial</v>
      </c>
      <c r="L2245" t="s">
        <v>22</v>
      </c>
      <c r="M2245">
        <v>0</v>
      </c>
      <c r="N2245" t="s">
        <v>16</v>
      </c>
      <c r="O2245">
        <v>3.496</v>
      </c>
    </row>
    <row r="2246" spans="1:15" x14ac:dyDescent="0.25">
      <c r="A2246" s="1" t="s">
        <v>98</v>
      </c>
      <c r="B2246" t="s">
        <v>102</v>
      </c>
      <c r="C2246" t="str">
        <f>LOOKUP(A2246,'DATA SHEET'!$A$2:$A$253,'DATA SHEET'!$E$2:$E$253)</f>
        <v>20227888</v>
      </c>
      <c r="D2246">
        <f>LOOKUP(A2246,'DATA SHEET'!$A$2:$A$253,'DATA SHEET'!$G$2:$G$253)</f>
        <v>8.6333333333333329</v>
      </c>
      <c r="E2246" t="str">
        <f>LOOKUP($A2246,'DATA SHEET'!$A$2:$A$253,'DATA SHEET'!$H$2:$H$253)</f>
        <v>43.177786</v>
      </c>
      <c r="F2246" t="str">
        <f>LOOKUP($A2246,'DATA SHEET'!$A$2:$A$253,'DATA SHEET'!$I$2:$I$253)</f>
        <v xml:space="preserve"> -79.239675</v>
      </c>
      <c r="G2246">
        <f>LOOKUP($A2246,'DATA SHEET'!$A$2:$A$253,'DATA SHEET'!$J$2:$J$253)</f>
        <v>18</v>
      </c>
      <c r="H2246" t="str">
        <f>LOOKUP($A2246,'DATA SHEET'!$A$2:$A$253,'DATA SHEET'!$K$2:$K$253)</f>
        <v>Sunny</v>
      </c>
      <c r="I2246" t="str">
        <f>LOOKUP($A2246,'DATA SHEET'!$A$2:$A$253,'DATA SHEET'!$T$2:$T$253)</f>
        <v>LARGE</v>
      </c>
      <c r="J2246" t="str">
        <f>LOOKUP($A2246,'DATA SHEET'!$A$2:$A$253,'DATA SHEET'!$R$2:$R$253)</f>
        <v>YES</v>
      </c>
      <c r="K2246" t="str">
        <f>LOOKUP($A2246,'DATA SHEET'!$A$2:$A$253,'DATA SHEET'!$O$2:$O$253)</f>
        <v>Commercial</v>
      </c>
      <c r="L2246" t="s">
        <v>22</v>
      </c>
      <c r="M2246">
        <v>0</v>
      </c>
      <c r="N2246" t="s">
        <v>16</v>
      </c>
      <c r="O2246">
        <v>0.496</v>
      </c>
    </row>
    <row r="2247" spans="1:15" x14ac:dyDescent="0.25">
      <c r="A2247" s="1" t="s">
        <v>98</v>
      </c>
      <c r="B2247" t="s">
        <v>102</v>
      </c>
      <c r="C2247" t="str">
        <f>LOOKUP(A2247,'DATA SHEET'!$A$2:$A$253,'DATA SHEET'!$E$2:$E$253)</f>
        <v>20227888</v>
      </c>
      <c r="D2247">
        <f>LOOKUP(A2247,'DATA SHEET'!$A$2:$A$253,'DATA SHEET'!$G$2:$G$253)</f>
        <v>8.6333333333333329</v>
      </c>
      <c r="E2247" t="str">
        <f>LOOKUP($A2247,'DATA SHEET'!$A$2:$A$253,'DATA SHEET'!$H$2:$H$253)</f>
        <v>43.177786</v>
      </c>
      <c r="F2247" t="str">
        <f>LOOKUP($A2247,'DATA SHEET'!$A$2:$A$253,'DATA SHEET'!$I$2:$I$253)</f>
        <v xml:space="preserve"> -79.239675</v>
      </c>
      <c r="G2247">
        <f>LOOKUP($A2247,'DATA SHEET'!$A$2:$A$253,'DATA SHEET'!$J$2:$J$253)</f>
        <v>18</v>
      </c>
      <c r="H2247" t="str">
        <f>LOOKUP($A2247,'DATA SHEET'!$A$2:$A$253,'DATA SHEET'!$K$2:$K$253)</f>
        <v>Sunny</v>
      </c>
      <c r="I2247" t="str">
        <f>LOOKUP($A2247,'DATA SHEET'!$A$2:$A$253,'DATA SHEET'!$T$2:$T$253)</f>
        <v>LARGE</v>
      </c>
      <c r="J2247" t="str">
        <f>LOOKUP($A2247,'DATA SHEET'!$A$2:$A$253,'DATA SHEET'!$R$2:$R$253)</f>
        <v>YES</v>
      </c>
      <c r="K2247" t="str">
        <f>LOOKUP($A2247,'DATA SHEET'!$A$2:$A$253,'DATA SHEET'!$O$2:$O$253)</f>
        <v>Commercial</v>
      </c>
      <c r="L2247" t="s">
        <v>22</v>
      </c>
      <c r="M2247">
        <v>0</v>
      </c>
      <c r="N2247" t="s">
        <v>16</v>
      </c>
      <c r="O2247">
        <v>2.2440000000000002</v>
      </c>
    </row>
    <row r="2248" spans="1:15" x14ac:dyDescent="0.25">
      <c r="A2248" s="1" t="s">
        <v>98</v>
      </c>
      <c r="B2248" t="s">
        <v>102</v>
      </c>
      <c r="C2248" t="str">
        <f>LOOKUP(A2248,'DATA SHEET'!$A$2:$A$253,'DATA SHEET'!$E$2:$E$253)</f>
        <v>20227888</v>
      </c>
      <c r="D2248">
        <f>LOOKUP(A2248,'DATA SHEET'!$A$2:$A$253,'DATA SHEET'!$G$2:$G$253)</f>
        <v>8.6333333333333329</v>
      </c>
      <c r="E2248" t="str">
        <f>LOOKUP($A2248,'DATA SHEET'!$A$2:$A$253,'DATA SHEET'!$H$2:$H$253)</f>
        <v>43.177786</v>
      </c>
      <c r="F2248" t="str">
        <f>LOOKUP($A2248,'DATA SHEET'!$A$2:$A$253,'DATA SHEET'!$I$2:$I$253)</f>
        <v xml:space="preserve"> -79.239675</v>
      </c>
      <c r="G2248">
        <f>LOOKUP($A2248,'DATA SHEET'!$A$2:$A$253,'DATA SHEET'!$J$2:$J$253)</f>
        <v>18</v>
      </c>
      <c r="H2248" t="str">
        <f>LOOKUP($A2248,'DATA SHEET'!$A$2:$A$253,'DATA SHEET'!$K$2:$K$253)</f>
        <v>Sunny</v>
      </c>
      <c r="I2248" t="str">
        <f>LOOKUP($A2248,'DATA SHEET'!$A$2:$A$253,'DATA SHEET'!$T$2:$T$253)</f>
        <v>LARGE</v>
      </c>
      <c r="J2248" t="str">
        <f>LOOKUP($A2248,'DATA SHEET'!$A$2:$A$253,'DATA SHEET'!$R$2:$R$253)</f>
        <v>YES</v>
      </c>
      <c r="K2248" t="str">
        <f>LOOKUP($A2248,'DATA SHEET'!$A$2:$A$253,'DATA SHEET'!$O$2:$O$253)</f>
        <v>Commercial</v>
      </c>
      <c r="L2248" t="s">
        <v>22</v>
      </c>
      <c r="M2248">
        <v>0</v>
      </c>
      <c r="N2248" t="s">
        <v>16</v>
      </c>
      <c r="O2248">
        <v>7.5620000000000003</v>
      </c>
    </row>
    <row r="2249" spans="1:15" x14ac:dyDescent="0.25">
      <c r="A2249" s="1" t="s">
        <v>98</v>
      </c>
      <c r="B2249" t="s">
        <v>102</v>
      </c>
      <c r="C2249" t="str">
        <f>LOOKUP(A2249,'DATA SHEET'!$A$2:$A$253,'DATA SHEET'!$E$2:$E$253)</f>
        <v>20227888</v>
      </c>
      <c r="D2249">
        <f>LOOKUP(A2249,'DATA SHEET'!$A$2:$A$253,'DATA SHEET'!$G$2:$G$253)</f>
        <v>8.6333333333333329</v>
      </c>
      <c r="E2249" t="str">
        <f>LOOKUP($A2249,'DATA SHEET'!$A$2:$A$253,'DATA SHEET'!$H$2:$H$253)</f>
        <v>43.177786</v>
      </c>
      <c r="F2249" t="str">
        <f>LOOKUP($A2249,'DATA SHEET'!$A$2:$A$253,'DATA SHEET'!$I$2:$I$253)</f>
        <v xml:space="preserve"> -79.239675</v>
      </c>
      <c r="G2249">
        <f>LOOKUP($A2249,'DATA SHEET'!$A$2:$A$253,'DATA SHEET'!$J$2:$J$253)</f>
        <v>18</v>
      </c>
      <c r="H2249" t="str">
        <f>LOOKUP($A2249,'DATA SHEET'!$A$2:$A$253,'DATA SHEET'!$K$2:$K$253)</f>
        <v>Sunny</v>
      </c>
      <c r="I2249" t="str">
        <f>LOOKUP($A2249,'DATA SHEET'!$A$2:$A$253,'DATA SHEET'!$T$2:$T$253)</f>
        <v>LARGE</v>
      </c>
      <c r="J2249" t="str">
        <f>LOOKUP($A2249,'DATA SHEET'!$A$2:$A$253,'DATA SHEET'!$R$2:$R$253)</f>
        <v>YES</v>
      </c>
      <c r="K2249" t="str">
        <f>LOOKUP($A2249,'DATA SHEET'!$A$2:$A$253,'DATA SHEET'!$O$2:$O$253)</f>
        <v>Commercial</v>
      </c>
      <c r="L2249" t="s">
        <v>22</v>
      </c>
      <c r="M2249">
        <v>0</v>
      </c>
      <c r="N2249" t="s">
        <v>16</v>
      </c>
      <c r="O2249">
        <v>1.24</v>
      </c>
    </row>
    <row r="2250" spans="1:15" x14ac:dyDescent="0.25">
      <c r="A2250" s="1" t="s">
        <v>98</v>
      </c>
      <c r="B2250" t="s">
        <v>102</v>
      </c>
      <c r="C2250" t="str">
        <f>LOOKUP(A2250,'DATA SHEET'!$A$2:$A$253,'DATA SHEET'!$E$2:$E$253)</f>
        <v>20227888</v>
      </c>
      <c r="D2250">
        <f>LOOKUP(A2250,'DATA SHEET'!$A$2:$A$253,'DATA SHEET'!$G$2:$G$253)</f>
        <v>8.6333333333333329</v>
      </c>
      <c r="E2250" t="str">
        <f>LOOKUP($A2250,'DATA SHEET'!$A$2:$A$253,'DATA SHEET'!$H$2:$H$253)</f>
        <v>43.177786</v>
      </c>
      <c r="F2250" t="str">
        <f>LOOKUP($A2250,'DATA SHEET'!$A$2:$A$253,'DATA SHEET'!$I$2:$I$253)</f>
        <v xml:space="preserve"> -79.239675</v>
      </c>
      <c r="G2250">
        <f>LOOKUP($A2250,'DATA SHEET'!$A$2:$A$253,'DATA SHEET'!$J$2:$J$253)</f>
        <v>18</v>
      </c>
      <c r="H2250" t="str">
        <f>LOOKUP($A2250,'DATA SHEET'!$A$2:$A$253,'DATA SHEET'!$K$2:$K$253)</f>
        <v>Sunny</v>
      </c>
      <c r="I2250" t="str">
        <f>LOOKUP($A2250,'DATA SHEET'!$A$2:$A$253,'DATA SHEET'!$T$2:$T$253)</f>
        <v>LARGE</v>
      </c>
      <c r="J2250" t="str">
        <f>LOOKUP($A2250,'DATA SHEET'!$A$2:$A$253,'DATA SHEET'!$R$2:$R$253)</f>
        <v>YES</v>
      </c>
      <c r="K2250" t="str">
        <f>LOOKUP($A2250,'DATA SHEET'!$A$2:$A$253,'DATA SHEET'!$O$2:$O$253)</f>
        <v>Commercial</v>
      </c>
      <c r="L2250" t="s">
        <v>22</v>
      </c>
      <c r="M2250">
        <v>0</v>
      </c>
      <c r="N2250" t="s">
        <v>16</v>
      </c>
      <c r="O2250">
        <v>1.2589999999999999</v>
      </c>
    </row>
    <row r="2251" spans="1:15" x14ac:dyDescent="0.25">
      <c r="A2251" s="1" t="s">
        <v>98</v>
      </c>
      <c r="B2251" t="s">
        <v>102</v>
      </c>
      <c r="C2251" t="str">
        <f>LOOKUP(A2251,'DATA SHEET'!$A$2:$A$253,'DATA SHEET'!$E$2:$E$253)</f>
        <v>20227888</v>
      </c>
      <c r="D2251">
        <f>LOOKUP(A2251,'DATA SHEET'!$A$2:$A$253,'DATA SHEET'!$G$2:$G$253)</f>
        <v>8.6333333333333329</v>
      </c>
      <c r="E2251" t="str">
        <f>LOOKUP($A2251,'DATA SHEET'!$A$2:$A$253,'DATA SHEET'!$H$2:$H$253)</f>
        <v>43.177786</v>
      </c>
      <c r="F2251" t="str">
        <f>LOOKUP($A2251,'DATA SHEET'!$A$2:$A$253,'DATA SHEET'!$I$2:$I$253)</f>
        <v xml:space="preserve"> -79.239675</v>
      </c>
      <c r="G2251">
        <f>LOOKUP($A2251,'DATA SHEET'!$A$2:$A$253,'DATA SHEET'!$J$2:$J$253)</f>
        <v>18</v>
      </c>
      <c r="H2251" t="str">
        <f>LOOKUP($A2251,'DATA SHEET'!$A$2:$A$253,'DATA SHEET'!$K$2:$K$253)</f>
        <v>Sunny</v>
      </c>
      <c r="I2251" t="str">
        <f>LOOKUP($A2251,'DATA SHEET'!$A$2:$A$253,'DATA SHEET'!$T$2:$T$253)</f>
        <v>LARGE</v>
      </c>
      <c r="J2251" t="str">
        <f>LOOKUP($A2251,'DATA SHEET'!$A$2:$A$253,'DATA SHEET'!$R$2:$R$253)</f>
        <v>YES</v>
      </c>
      <c r="K2251" t="str">
        <f>LOOKUP($A2251,'DATA SHEET'!$A$2:$A$253,'DATA SHEET'!$O$2:$O$253)</f>
        <v>Commercial</v>
      </c>
      <c r="L2251" t="s">
        <v>22</v>
      </c>
      <c r="M2251">
        <v>0</v>
      </c>
      <c r="N2251" t="s">
        <v>16</v>
      </c>
      <c r="O2251">
        <v>10.26</v>
      </c>
    </row>
    <row r="2252" spans="1:15" x14ac:dyDescent="0.25">
      <c r="A2252" s="1" t="s">
        <v>98</v>
      </c>
      <c r="B2252" t="s">
        <v>102</v>
      </c>
      <c r="C2252" t="str">
        <f>LOOKUP(A2252,'DATA SHEET'!$A$2:$A$253,'DATA SHEET'!$E$2:$E$253)</f>
        <v>20227888</v>
      </c>
      <c r="D2252">
        <f>LOOKUP(A2252,'DATA SHEET'!$A$2:$A$253,'DATA SHEET'!$G$2:$G$253)</f>
        <v>8.6333333333333329</v>
      </c>
      <c r="E2252" t="str">
        <f>LOOKUP($A2252,'DATA SHEET'!$A$2:$A$253,'DATA SHEET'!$H$2:$H$253)</f>
        <v>43.177786</v>
      </c>
      <c r="F2252" t="str">
        <f>LOOKUP($A2252,'DATA SHEET'!$A$2:$A$253,'DATA SHEET'!$I$2:$I$253)</f>
        <v xml:space="preserve"> -79.239675</v>
      </c>
      <c r="G2252">
        <f>LOOKUP($A2252,'DATA SHEET'!$A$2:$A$253,'DATA SHEET'!$J$2:$J$253)</f>
        <v>18</v>
      </c>
      <c r="H2252" t="str">
        <f>LOOKUP($A2252,'DATA SHEET'!$A$2:$A$253,'DATA SHEET'!$K$2:$K$253)</f>
        <v>Sunny</v>
      </c>
      <c r="I2252" t="str">
        <f>LOOKUP($A2252,'DATA SHEET'!$A$2:$A$253,'DATA SHEET'!$T$2:$T$253)</f>
        <v>LARGE</v>
      </c>
      <c r="J2252" t="str">
        <f>LOOKUP($A2252,'DATA SHEET'!$A$2:$A$253,'DATA SHEET'!$R$2:$R$253)</f>
        <v>YES</v>
      </c>
      <c r="K2252" t="str">
        <f>LOOKUP($A2252,'DATA SHEET'!$A$2:$A$253,'DATA SHEET'!$O$2:$O$253)</f>
        <v>Commercial</v>
      </c>
      <c r="L2252" t="s">
        <v>22</v>
      </c>
      <c r="M2252">
        <v>0</v>
      </c>
      <c r="N2252" t="s">
        <v>19</v>
      </c>
      <c r="O2252">
        <v>1.2509999999999999</v>
      </c>
    </row>
    <row r="2253" spans="1:15" x14ac:dyDescent="0.25">
      <c r="A2253" s="1" t="s">
        <v>98</v>
      </c>
      <c r="B2253" t="s">
        <v>102</v>
      </c>
      <c r="C2253" t="str">
        <f>LOOKUP(A2253,'DATA SHEET'!$A$2:$A$253,'DATA SHEET'!$E$2:$E$253)</f>
        <v>20227888</v>
      </c>
      <c r="D2253">
        <f>LOOKUP(A2253,'DATA SHEET'!$A$2:$A$253,'DATA SHEET'!$G$2:$G$253)</f>
        <v>8.6333333333333329</v>
      </c>
      <c r="E2253" t="str">
        <f>LOOKUP($A2253,'DATA SHEET'!$A$2:$A$253,'DATA SHEET'!$H$2:$H$253)</f>
        <v>43.177786</v>
      </c>
      <c r="F2253" t="str">
        <f>LOOKUP($A2253,'DATA SHEET'!$A$2:$A$253,'DATA SHEET'!$I$2:$I$253)</f>
        <v xml:space="preserve"> -79.239675</v>
      </c>
      <c r="G2253">
        <f>LOOKUP($A2253,'DATA SHEET'!$A$2:$A$253,'DATA SHEET'!$J$2:$J$253)</f>
        <v>18</v>
      </c>
      <c r="H2253" t="str">
        <f>LOOKUP($A2253,'DATA SHEET'!$A$2:$A$253,'DATA SHEET'!$K$2:$K$253)</f>
        <v>Sunny</v>
      </c>
      <c r="I2253" t="str">
        <f>LOOKUP($A2253,'DATA SHEET'!$A$2:$A$253,'DATA SHEET'!$T$2:$T$253)</f>
        <v>LARGE</v>
      </c>
      <c r="J2253" t="str">
        <f>LOOKUP($A2253,'DATA SHEET'!$A$2:$A$253,'DATA SHEET'!$R$2:$R$253)</f>
        <v>YES</v>
      </c>
      <c r="K2253" t="str">
        <f>LOOKUP($A2253,'DATA SHEET'!$A$2:$A$253,'DATA SHEET'!$O$2:$O$253)</f>
        <v>Commercial</v>
      </c>
      <c r="L2253" t="s">
        <v>22</v>
      </c>
      <c r="M2253">
        <v>0</v>
      </c>
      <c r="N2253" t="s">
        <v>19</v>
      </c>
      <c r="O2253">
        <v>4</v>
      </c>
    </row>
    <row r="2254" spans="1:15" x14ac:dyDescent="0.25">
      <c r="A2254" s="1" t="s">
        <v>98</v>
      </c>
      <c r="B2254" t="s">
        <v>102</v>
      </c>
      <c r="C2254" t="str">
        <f>LOOKUP(A2254,'DATA SHEET'!$A$2:$A$253,'DATA SHEET'!$E$2:$E$253)</f>
        <v>20227888</v>
      </c>
      <c r="D2254">
        <f>LOOKUP(A2254,'DATA SHEET'!$A$2:$A$253,'DATA SHEET'!$G$2:$G$253)</f>
        <v>8.6333333333333329</v>
      </c>
      <c r="E2254" t="str">
        <f>LOOKUP($A2254,'DATA SHEET'!$A$2:$A$253,'DATA SHEET'!$H$2:$H$253)</f>
        <v>43.177786</v>
      </c>
      <c r="F2254" t="str">
        <f>LOOKUP($A2254,'DATA SHEET'!$A$2:$A$253,'DATA SHEET'!$I$2:$I$253)</f>
        <v xml:space="preserve"> -79.239675</v>
      </c>
      <c r="G2254">
        <f>LOOKUP($A2254,'DATA SHEET'!$A$2:$A$253,'DATA SHEET'!$J$2:$J$253)</f>
        <v>18</v>
      </c>
      <c r="H2254" t="str">
        <f>LOOKUP($A2254,'DATA SHEET'!$A$2:$A$253,'DATA SHEET'!$K$2:$K$253)</f>
        <v>Sunny</v>
      </c>
      <c r="I2254" t="str">
        <f>LOOKUP($A2254,'DATA SHEET'!$A$2:$A$253,'DATA SHEET'!$T$2:$T$253)</f>
        <v>LARGE</v>
      </c>
      <c r="J2254" t="str">
        <f>LOOKUP($A2254,'DATA SHEET'!$A$2:$A$253,'DATA SHEET'!$R$2:$R$253)</f>
        <v>YES</v>
      </c>
      <c r="K2254" t="str">
        <f>LOOKUP($A2254,'DATA SHEET'!$A$2:$A$253,'DATA SHEET'!$O$2:$O$253)</f>
        <v>Commercial</v>
      </c>
      <c r="L2254" t="s">
        <v>22</v>
      </c>
      <c r="M2254">
        <v>0</v>
      </c>
      <c r="N2254" t="s">
        <v>19</v>
      </c>
      <c r="O2254">
        <v>0.498</v>
      </c>
    </row>
    <row r="2255" spans="1:15" x14ac:dyDescent="0.25">
      <c r="A2255" s="1" t="s">
        <v>98</v>
      </c>
      <c r="B2255" t="s">
        <v>102</v>
      </c>
      <c r="C2255" t="str">
        <f>LOOKUP(A2255,'DATA SHEET'!$A$2:$A$253,'DATA SHEET'!$E$2:$E$253)</f>
        <v>20227888</v>
      </c>
      <c r="D2255">
        <f>LOOKUP(A2255,'DATA SHEET'!$A$2:$A$253,'DATA SHEET'!$G$2:$G$253)</f>
        <v>8.6333333333333329</v>
      </c>
      <c r="E2255" t="str">
        <f>LOOKUP($A2255,'DATA SHEET'!$A$2:$A$253,'DATA SHEET'!$H$2:$H$253)</f>
        <v>43.177786</v>
      </c>
      <c r="F2255" t="str">
        <f>LOOKUP($A2255,'DATA SHEET'!$A$2:$A$253,'DATA SHEET'!$I$2:$I$253)</f>
        <v xml:space="preserve"> -79.239675</v>
      </c>
      <c r="G2255">
        <f>LOOKUP($A2255,'DATA SHEET'!$A$2:$A$253,'DATA SHEET'!$J$2:$J$253)</f>
        <v>18</v>
      </c>
      <c r="H2255" t="str">
        <f>LOOKUP($A2255,'DATA SHEET'!$A$2:$A$253,'DATA SHEET'!$K$2:$K$253)</f>
        <v>Sunny</v>
      </c>
      <c r="I2255" t="str">
        <f>LOOKUP($A2255,'DATA SHEET'!$A$2:$A$253,'DATA SHEET'!$T$2:$T$253)</f>
        <v>LARGE</v>
      </c>
      <c r="J2255" t="str">
        <f>LOOKUP($A2255,'DATA SHEET'!$A$2:$A$253,'DATA SHEET'!$R$2:$R$253)</f>
        <v>YES</v>
      </c>
      <c r="K2255" t="str">
        <f>LOOKUP($A2255,'DATA SHEET'!$A$2:$A$253,'DATA SHEET'!$O$2:$O$253)</f>
        <v>Commercial</v>
      </c>
      <c r="L2255" t="s">
        <v>22</v>
      </c>
      <c r="M2255">
        <v>0</v>
      </c>
      <c r="N2255" t="s">
        <v>19</v>
      </c>
      <c r="O2255">
        <v>0.74399999999999999</v>
      </c>
    </row>
    <row r="2256" spans="1:15" x14ac:dyDescent="0.25">
      <c r="A2256" s="1" t="s">
        <v>98</v>
      </c>
      <c r="B2256" t="s">
        <v>102</v>
      </c>
      <c r="C2256" t="str">
        <f>LOOKUP(A2256,'DATA SHEET'!$A$2:$A$253,'DATA SHEET'!$E$2:$E$253)</f>
        <v>20227888</v>
      </c>
      <c r="D2256">
        <f>LOOKUP(A2256,'DATA SHEET'!$A$2:$A$253,'DATA SHEET'!$G$2:$G$253)</f>
        <v>8.6333333333333329</v>
      </c>
      <c r="E2256" t="str">
        <f>LOOKUP($A2256,'DATA SHEET'!$A$2:$A$253,'DATA SHEET'!$H$2:$H$253)</f>
        <v>43.177786</v>
      </c>
      <c r="F2256" t="str">
        <f>LOOKUP($A2256,'DATA SHEET'!$A$2:$A$253,'DATA SHEET'!$I$2:$I$253)</f>
        <v xml:space="preserve"> -79.239675</v>
      </c>
      <c r="G2256">
        <f>LOOKUP($A2256,'DATA SHEET'!$A$2:$A$253,'DATA SHEET'!$J$2:$J$253)</f>
        <v>18</v>
      </c>
      <c r="H2256" t="str">
        <f>LOOKUP($A2256,'DATA SHEET'!$A$2:$A$253,'DATA SHEET'!$K$2:$K$253)</f>
        <v>Sunny</v>
      </c>
      <c r="I2256" t="str">
        <f>LOOKUP($A2256,'DATA SHEET'!$A$2:$A$253,'DATA SHEET'!$T$2:$T$253)</f>
        <v>LARGE</v>
      </c>
      <c r="J2256" t="str">
        <f>LOOKUP($A2256,'DATA SHEET'!$A$2:$A$253,'DATA SHEET'!$R$2:$R$253)</f>
        <v>YES</v>
      </c>
      <c r="K2256" t="str">
        <f>LOOKUP($A2256,'DATA SHEET'!$A$2:$A$253,'DATA SHEET'!$O$2:$O$253)</f>
        <v>Commercial</v>
      </c>
      <c r="L2256" t="s">
        <v>22</v>
      </c>
      <c r="M2256">
        <v>0</v>
      </c>
      <c r="N2256" t="s">
        <v>19</v>
      </c>
      <c r="O2256">
        <v>0.502</v>
      </c>
    </row>
    <row r="2257" spans="1:15" x14ac:dyDescent="0.25">
      <c r="A2257" s="1" t="s">
        <v>98</v>
      </c>
      <c r="B2257" t="s">
        <v>102</v>
      </c>
      <c r="C2257" t="str">
        <f>LOOKUP(A2257,'DATA SHEET'!$A$2:$A$253,'DATA SHEET'!$E$2:$E$253)</f>
        <v>20227888</v>
      </c>
      <c r="D2257">
        <f>LOOKUP(A2257,'DATA SHEET'!$A$2:$A$253,'DATA SHEET'!$G$2:$G$253)</f>
        <v>8.6333333333333329</v>
      </c>
      <c r="E2257" t="str">
        <f>LOOKUP($A2257,'DATA SHEET'!$A$2:$A$253,'DATA SHEET'!$H$2:$H$253)</f>
        <v>43.177786</v>
      </c>
      <c r="F2257" t="str">
        <f>LOOKUP($A2257,'DATA SHEET'!$A$2:$A$253,'DATA SHEET'!$I$2:$I$253)</f>
        <v xml:space="preserve"> -79.239675</v>
      </c>
      <c r="G2257">
        <f>LOOKUP($A2257,'DATA SHEET'!$A$2:$A$253,'DATA SHEET'!$J$2:$J$253)</f>
        <v>18</v>
      </c>
      <c r="H2257" t="str">
        <f>LOOKUP($A2257,'DATA SHEET'!$A$2:$A$253,'DATA SHEET'!$K$2:$K$253)</f>
        <v>Sunny</v>
      </c>
      <c r="I2257" t="str">
        <f>LOOKUP($A2257,'DATA SHEET'!$A$2:$A$253,'DATA SHEET'!$T$2:$T$253)</f>
        <v>LARGE</v>
      </c>
      <c r="J2257" t="str">
        <f>LOOKUP($A2257,'DATA SHEET'!$A$2:$A$253,'DATA SHEET'!$R$2:$R$253)</f>
        <v>YES</v>
      </c>
      <c r="K2257" t="str">
        <f>LOOKUP($A2257,'DATA SHEET'!$A$2:$A$253,'DATA SHEET'!$O$2:$O$253)</f>
        <v>Commercial</v>
      </c>
      <c r="L2257" t="s">
        <v>22</v>
      </c>
      <c r="M2257">
        <v>0</v>
      </c>
      <c r="N2257" t="s">
        <v>19</v>
      </c>
      <c r="O2257">
        <v>0.56499999999999995</v>
      </c>
    </row>
    <row r="2258" spans="1:15" x14ac:dyDescent="0.25">
      <c r="A2258" s="1" t="s">
        <v>98</v>
      </c>
      <c r="B2258" t="s">
        <v>102</v>
      </c>
      <c r="C2258" t="str">
        <f>LOOKUP(A2258,'DATA SHEET'!$A$2:$A$253,'DATA SHEET'!$E$2:$E$253)</f>
        <v>20227888</v>
      </c>
      <c r="D2258">
        <f>LOOKUP(A2258,'DATA SHEET'!$A$2:$A$253,'DATA SHEET'!$G$2:$G$253)</f>
        <v>8.6333333333333329</v>
      </c>
      <c r="E2258" t="str">
        <f>LOOKUP($A2258,'DATA SHEET'!$A$2:$A$253,'DATA SHEET'!$H$2:$H$253)</f>
        <v>43.177786</v>
      </c>
      <c r="F2258" t="str">
        <f>LOOKUP($A2258,'DATA SHEET'!$A$2:$A$253,'DATA SHEET'!$I$2:$I$253)</f>
        <v xml:space="preserve"> -79.239675</v>
      </c>
      <c r="G2258">
        <f>LOOKUP($A2258,'DATA SHEET'!$A$2:$A$253,'DATA SHEET'!$J$2:$J$253)</f>
        <v>18</v>
      </c>
      <c r="H2258" t="str">
        <f>LOOKUP($A2258,'DATA SHEET'!$A$2:$A$253,'DATA SHEET'!$K$2:$K$253)</f>
        <v>Sunny</v>
      </c>
      <c r="I2258" t="str">
        <f>LOOKUP($A2258,'DATA SHEET'!$A$2:$A$253,'DATA SHEET'!$T$2:$T$253)</f>
        <v>LARGE</v>
      </c>
      <c r="J2258" t="str">
        <f>LOOKUP($A2258,'DATA SHEET'!$A$2:$A$253,'DATA SHEET'!$R$2:$R$253)</f>
        <v>YES</v>
      </c>
      <c r="K2258" t="str">
        <f>LOOKUP($A2258,'DATA SHEET'!$A$2:$A$253,'DATA SHEET'!$O$2:$O$253)</f>
        <v>Commercial</v>
      </c>
      <c r="L2258" t="s">
        <v>22</v>
      </c>
      <c r="M2258">
        <v>0</v>
      </c>
      <c r="N2258" t="s">
        <v>19</v>
      </c>
      <c r="O2258">
        <v>1.4990000000000001</v>
      </c>
    </row>
    <row r="2259" spans="1:15" x14ac:dyDescent="0.25">
      <c r="A2259" s="1" t="s">
        <v>98</v>
      </c>
      <c r="B2259" t="s">
        <v>102</v>
      </c>
      <c r="C2259" t="str">
        <f>LOOKUP(A2259,'DATA SHEET'!$A$2:$A$253,'DATA SHEET'!$E$2:$E$253)</f>
        <v>20227888</v>
      </c>
      <c r="D2259">
        <f>LOOKUP(A2259,'DATA SHEET'!$A$2:$A$253,'DATA SHEET'!$G$2:$G$253)</f>
        <v>8.6333333333333329</v>
      </c>
      <c r="E2259" t="str">
        <f>LOOKUP($A2259,'DATA SHEET'!$A$2:$A$253,'DATA SHEET'!$H$2:$H$253)</f>
        <v>43.177786</v>
      </c>
      <c r="F2259" t="str">
        <f>LOOKUP($A2259,'DATA SHEET'!$A$2:$A$253,'DATA SHEET'!$I$2:$I$253)</f>
        <v xml:space="preserve"> -79.239675</v>
      </c>
      <c r="G2259">
        <f>LOOKUP($A2259,'DATA SHEET'!$A$2:$A$253,'DATA SHEET'!$J$2:$J$253)</f>
        <v>18</v>
      </c>
      <c r="H2259" t="str">
        <f>LOOKUP($A2259,'DATA SHEET'!$A$2:$A$253,'DATA SHEET'!$K$2:$K$253)</f>
        <v>Sunny</v>
      </c>
      <c r="I2259" t="str">
        <f>LOOKUP($A2259,'DATA SHEET'!$A$2:$A$253,'DATA SHEET'!$T$2:$T$253)</f>
        <v>LARGE</v>
      </c>
      <c r="J2259" t="str">
        <f>LOOKUP($A2259,'DATA SHEET'!$A$2:$A$253,'DATA SHEET'!$R$2:$R$253)</f>
        <v>YES</v>
      </c>
      <c r="K2259" t="str">
        <f>LOOKUP($A2259,'DATA SHEET'!$A$2:$A$253,'DATA SHEET'!$O$2:$O$253)</f>
        <v>Commercial</v>
      </c>
      <c r="L2259" t="s">
        <v>22</v>
      </c>
      <c r="M2259">
        <v>0</v>
      </c>
      <c r="N2259" t="s">
        <v>19</v>
      </c>
      <c r="O2259">
        <v>2.2559999999999998</v>
      </c>
    </row>
    <row r="2260" spans="1:15" x14ac:dyDescent="0.25">
      <c r="A2260" s="1" t="s">
        <v>98</v>
      </c>
      <c r="B2260" t="s">
        <v>102</v>
      </c>
      <c r="C2260" t="str">
        <f>LOOKUP(A2260,'DATA SHEET'!$A$2:$A$253,'DATA SHEET'!$E$2:$E$253)</f>
        <v>20227888</v>
      </c>
      <c r="D2260">
        <f>LOOKUP(A2260,'DATA SHEET'!$A$2:$A$253,'DATA SHEET'!$G$2:$G$253)</f>
        <v>8.6333333333333329</v>
      </c>
      <c r="E2260" t="str">
        <f>LOOKUP($A2260,'DATA SHEET'!$A$2:$A$253,'DATA SHEET'!$H$2:$H$253)</f>
        <v>43.177786</v>
      </c>
      <c r="F2260" t="str">
        <f>LOOKUP($A2260,'DATA SHEET'!$A$2:$A$253,'DATA SHEET'!$I$2:$I$253)</f>
        <v xml:space="preserve"> -79.239675</v>
      </c>
      <c r="G2260">
        <f>LOOKUP($A2260,'DATA SHEET'!$A$2:$A$253,'DATA SHEET'!$J$2:$J$253)</f>
        <v>18</v>
      </c>
      <c r="H2260" t="str">
        <f>LOOKUP($A2260,'DATA SHEET'!$A$2:$A$253,'DATA SHEET'!$K$2:$K$253)</f>
        <v>Sunny</v>
      </c>
      <c r="I2260" t="str">
        <f>LOOKUP($A2260,'DATA SHEET'!$A$2:$A$253,'DATA SHEET'!$T$2:$T$253)</f>
        <v>LARGE</v>
      </c>
      <c r="J2260" t="str">
        <f>LOOKUP($A2260,'DATA SHEET'!$A$2:$A$253,'DATA SHEET'!$R$2:$R$253)</f>
        <v>YES</v>
      </c>
      <c r="K2260" t="str">
        <f>LOOKUP($A2260,'DATA SHEET'!$A$2:$A$253,'DATA SHEET'!$O$2:$O$253)</f>
        <v>Commercial</v>
      </c>
      <c r="L2260" t="s">
        <v>22</v>
      </c>
      <c r="M2260">
        <v>0</v>
      </c>
      <c r="N2260" t="s">
        <v>19</v>
      </c>
      <c r="O2260">
        <v>3.7509999999999999</v>
      </c>
    </row>
    <row r="2261" spans="1:15" x14ac:dyDescent="0.25">
      <c r="A2261" s="1" t="s">
        <v>98</v>
      </c>
      <c r="B2261" t="s">
        <v>102</v>
      </c>
      <c r="C2261" t="str">
        <f>LOOKUP(A2261,'DATA SHEET'!$A$2:$A$253,'DATA SHEET'!$E$2:$E$253)</f>
        <v>20227888</v>
      </c>
      <c r="D2261">
        <f>LOOKUP(A2261,'DATA SHEET'!$A$2:$A$253,'DATA SHEET'!$G$2:$G$253)</f>
        <v>8.6333333333333329</v>
      </c>
      <c r="E2261" t="str">
        <f>LOOKUP($A2261,'DATA SHEET'!$A$2:$A$253,'DATA SHEET'!$H$2:$H$253)</f>
        <v>43.177786</v>
      </c>
      <c r="F2261" t="str">
        <f>LOOKUP($A2261,'DATA SHEET'!$A$2:$A$253,'DATA SHEET'!$I$2:$I$253)</f>
        <v xml:space="preserve"> -79.239675</v>
      </c>
      <c r="G2261">
        <f>LOOKUP($A2261,'DATA SHEET'!$A$2:$A$253,'DATA SHEET'!$J$2:$J$253)</f>
        <v>18</v>
      </c>
      <c r="H2261" t="str">
        <f>LOOKUP($A2261,'DATA SHEET'!$A$2:$A$253,'DATA SHEET'!$K$2:$K$253)</f>
        <v>Sunny</v>
      </c>
      <c r="I2261" t="str">
        <f>LOOKUP($A2261,'DATA SHEET'!$A$2:$A$253,'DATA SHEET'!$T$2:$T$253)</f>
        <v>LARGE</v>
      </c>
      <c r="J2261" t="str">
        <f>LOOKUP($A2261,'DATA SHEET'!$A$2:$A$253,'DATA SHEET'!$R$2:$R$253)</f>
        <v>YES</v>
      </c>
      <c r="K2261" t="str">
        <f>LOOKUP($A2261,'DATA SHEET'!$A$2:$A$253,'DATA SHEET'!$O$2:$O$253)</f>
        <v>Commercial</v>
      </c>
      <c r="L2261" t="s">
        <v>22</v>
      </c>
      <c r="M2261">
        <v>0</v>
      </c>
      <c r="N2261" t="s">
        <v>19</v>
      </c>
      <c r="O2261">
        <v>1.4970000000000001</v>
      </c>
    </row>
    <row r="2262" spans="1:15" x14ac:dyDescent="0.25">
      <c r="A2262" s="1" t="s">
        <v>98</v>
      </c>
      <c r="B2262" t="s">
        <v>102</v>
      </c>
      <c r="C2262" t="str">
        <f>LOOKUP(A2262,'DATA SHEET'!$A$2:$A$253,'DATA SHEET'!$E$2:$E$253)</f>
        <v>20227888</v>
      </c>
      <c r="D2262">
        <f>LOOKUP(A2262,'DATA SHEET'!$A$2:$A$253,'DATA SHEET'!$G$2:$G$253)</f>
        <v>8.6333333333333329</v>
      </c>
      <c r="E2262" t="str">
        <f>LOOKUP($A2262,'DATA SHEET'!$A$2:$A$253,'DATA SHEET'!$H$2:$H$253)</f>
        <v>43.177786</v>
      </c>
      <c r="F2262" t="str">
        <f>LOOKUP($A2262,'DATA SHEET'!$A$2:$A$253,'DATA SHEET'!$I$2:$I$253)</f>
        <v xml:space="preserve"> -79.239675</v>
      </c>
      <c r="G2262">
        <f>LOOKUP($A2262,'DATA SHEET'!$A$2:$A$253,'DATA SHEET'!$J$2:$J$253)</f>
        <v>18</v>
      </c>
      <c r="H2262" t="str">
        <f>LOOKUP($A2262,'DATA SHEET'!$A$2:$A$253,'DATA SHEET'!$K$2:$K$253)</f>
        <v>Sunny</v>
      </c>
      <c r="I2262" t="str">
        <f>LOOKUP($A2262,'DATA SHEET'!$A$2:$A$253,'DATA SHEET'!$T$2:$T$253)</f>
        <v>LARGE</v>
      </c>
      <c r="J2262" t="str">
        <f>LOOKUP($A2262,'DATA SHEET'!$A$2:$A$253,'DATA SHEET'!$R$2:$R$253)</f>
        <v>YES</v>
      </c>
      <c r="K2262" t="str">
        <f>LOOKUP($A2262,'DATA SHEET'!$A$2:$A$253,'DATA SHEET'!$O$2:$O$253)</f>
        <v>Commercial</v>
      </c>
      <c r="L2262" t="s">
        <v>22</v>
      </c>
      <c r="M2262">
        <v>0</v>
      </c>
      <c r="N2262" t="s">
        <v>19</v>
      </c>
      <c r="O2262">
        <v>0.502</v>
      </c>
    </row>
    <row r="2263" spans="1:15" x14ac:dyDescent="0.25">
      <c r="A2263" s="1" t="s">
        <v>98</v>
      </c>
      <c r="B2263" t="s">
        <v>102</v>
      </c>
      <c r="C2263" t="str">
        <f>LOOKUP(A2263,'DATA SHEET'!$A$2:$A$253,'DATA SHEET'!$E$2:$E$253)</f>
        <v>20227888</v>
      </c>
      <c r="D2263">
        <f>LOOKUP(A2263,'DATA SHEET'!$A$2:$A$253,'DATA SHEET'!$G$2:$G$253)</f>
        <v>8.6333333333333329</v>
      </c>
      <c r="E2263" t="str">
        <f>LOOKUP($A2263,'DATA SHEET'!$A$2:$A$253,'DATA SHEET'!$H$2:$H$253)</f>
        <v>43.177786</v>
      </c>
      <c r="F2263" t="str">
        <f>LOOKUP($A2263,'DATA SHEET'!$A$2:$A$253,'DATA SHEET'!$I$2:$I$253)</f>
        <v xml:space="preserve"> -79.239675</v>
      </c>
      <c r="G2263">
        <f>LOOKUP($A2263,'DATA SHEET'!$A$2:$A$253,'DATA SHEET'!$J$2:$J$253)</f>
        <v>18</v>
      </c>
      <c r="H2263" t="str">
        <f>LOOKUP($A2263,'DATA SHEET'!$A$2:$A$253,'DATA SHEET'!$K$2:$K$253)</f>
        <v>Sunny</v>
      </c>
      <c r="I2263" t="str">
        <f>LOOKUP($A2263,'DATA SHEET'!$A$2:$A$253,'DATA SHEET'!$T$2:$T$253)</f>
        <v>LARGE</v>
      </c>
      <c r="J2263" t="str">
        <f>LOOKUP($A2263,'DATA SHEET'!$A$2:$A$253,'DATA SHEET'!$R$2:$R$253)</f>
        <v>YES</v>
      </c>
      <c r="K2263" t="str">
        <f>LOOKUP($A2263,'DATA SHEET'!$A$2:$A$253,'DATA SHEET'!$O$2:$O$253)</f>
        <v>Commercial</v>
      </c>
      <c r="L2263" t="s">
        <v>22</v>
      </c>
      <c r="M2263">
        <v>0</v>
      </c>
      <c r="N2263" t="s">
        <v>19</v>
      </c>
      <c r="O2263">
        <v>0.54100000000000004</v>
      </c>
    </row>
    <row r="2264" spans="1:15" x14ac:dyDescent="0.25">
      <c r="A2264" s="1" t="s">
        <v>98</v>
      </c>
      <c r="B2264" t="s">
        <v>102</v>
      </c>
      <c r="C2264" t="str">
        <f>LOOKUP(A2264,'DATA SHEET'!$A$2:$A$253,'DATA SHEET'!$E$2:$E$253)</f>
        <v>20227888</v>
      </c>
      <c r="D2264">
        <f>LOOKUP(A2264,'DATA SHEET'!$A$2:$A$253,'DATA SHEET'!$G$2:$G$253)</f>
        <v>8.6333333333333329</v>
      </c>
      <c r="E2264" t="str">
        <f>LOOKUP($A2264,'DATA SHEET'!$A$2:$A$253,'DATA SHEET'!$H$2:$H$253)</f>
        <v>43.177786</v>
      </c>
      <c r="F2264" t="str">
        <f>LOOKUP($A2264,'DATA SHEET'!$A$2:$A$253,'DATA SHEET'!$I$2:$I$253)</f>
        <v xml:space="preserve"> -79.239675</v>
      </c>
      <c r="G2264">
        <f>LOOKUP($A2264,'DATA SHEET'!$A$2:$A$253,'DATA SHEET'!$J$2:$J$253)</f>
        <v>18</v>
      </c>
      <c r="H2264" t="str">
        <f>LOOKUP($A2264,'DATA SHEET'!$A$2:$A$253,'DATA SHEET'!$K$2:$K$253)</f>
        <v>Sunny</v>
      </c>
      <c r="I2264" t="str">
        <f>LOOKUP($A2264,'DATA SHEET'!$A$2:$A$253,'DATA SHEET'!$T$2:$T$253)</f>
        <v>LARGE</v>
      </c>
      <c r="J2264" t="str">
        <f>LOOKUP($A2264,'DATA SHEET'!$A$2:$A$253,'DATA SHEET'!$R$2:$R$253)</f>
        <v>YES</v>
      </c>
      <c r="K2264" t="str">
        <f>LOOKUP($A2264,'DATA SHEET'!$A$2:$A$253,'DATA SHEET'!$O$2:$O$253)</f>
        <v>Commercial</v>
      </c>
      <c r="L2264" t="s">
        <v>22</v>
      </c>
      <c r="M2264">
        <v>0</v>
      </c>
      <c r="N2264" t="s">
        <v>19</v>
      </c>
      <c r="O2264">
        <v>0.26500000000000001</v>
      </c>
    </row>
    <row r="2265" spans="1:15" x14ac:dyDescent="0.25">
      <c r="A2265" s="1" t="s">
        <v>98</v>
      </c>
      <c r="B2265" t="s">
        <v>102</v>
      </c>
      <c r="C2265" t="str">
        <f>LOOKUP(A2265,'DATA SHEET'!$A$2:$A$253,'DATA SHEET'!$E$2:$E$253)</f>
        <v>20227888</v>
      </c>
      <c r="D2265">
        <f>LOOKUP(A2265,'DATA SHEET'!$A$2:$A$253,'DATA SHEET'!$G$2:$G$253)</f>
        <v>8.6333333333333329</v>
      </c>
      <c r="E2265" t="str">
        <f>LOOKUP($A2265,'DATA SHEET'!$A$2:$A$253,'DATA SHEET'!$H$2:$H$253)</f>
        <v>43.177786</v>
      </c>
      <c r="F2265" t="str">
        <f>LOOKUP($A2265,'DATA SHEET'!$A$2:$A$253,'DATA SHEET'!$I$2:$I$253)</f>
        <v xml:space="preserve"> -79.239675</v>
      </c>
      <c r="G2265">
        <f>LOOKUP($A2265,'DATA SHEET'!$A$2:$A$253,'DATA SHEET'!$J$2:$J$253)</f>
        <v>18</v>
      </c>
      <c r="H2265" t="str">
        <f>LOOKUP($A2265,'DATA SHEET'!$A$2:$A$253,'DATA SHEET'!$K$2:$K$253)</f>
        <v>Sunny</v>
      </c>
      <c r="I2265" t="str">
        <f>LOOKUP($A2265,'DATA SHEET'!$A$2:$A$253,'DATA SHEET'!$T$2:$T$253)</f>
        <v>LARGE</v>
      </c>
      <c r="J2265" t="str">
        <f>LOOKUP($A2265,'DATA SHEET'!$A$2:$A$253,'DATA SHEET'!$R$2:$R$253)</f>
        <v>YES</v>
      </c>
      <c r="K2265" t="str">
        <f>LOOKUP($A2265,'DATA SHEET'!$A$2:$A$253,'DATA SHEET'!$O$2:$O$253)</f>
        <v>Commercial</v>
      </c>
      <c r="L2265" t="s">
        <v>22</v>
      </c>
      <c r="M2265">
        <v>0</v>
      </c>
      <c r="N2265" t="s">
        <v>19</v>
      </c>
      <c r="O2265">
        <v>4.2560000000000002</v>
      </c>
    </row>
    <row r="2266" spans="1:15" x14ac:dyDescent="0.25">
      <c r="A2266" s="1" t="s">
        <v>98</v>
      </c>
      <c r="B2266" t="s">
        <v>102</v>
      </c>
      <c r="C2266" t="str">
        <f>LOOKUP(A2266,'DATA SHEET'!$A$2:$A$253,'DATA SHEET'!$E$2:$E$253)</f>
        <v>20227888</v>
      </c>
      <c r="D2266">
        <f>LOOKUP(A2266,'DATA SHEET'!$A$2:$A$253,'DATA SHEET'!$G$2:$G$253)</f>
        <v>8.6333333333333329</v>
      </c>
      <c r="E2266" t="str">
        <f>LOOKUP($A2266,'DATA SHEET'!$A$2:$A$253,'DATA SHEET'!$H$2:$H$253)</f>
        <v>43.177786</v>
      </c>
      <c r="F2266" t="str">
        <f>LOOKUP($A2266,'DATA SHEET'!$A$2:$A$253,'DATA SHEET'!$I$2:$I$253)</f>
        <v xml:space="preserve"> -79.239675</v>
      </c>
      <c r="G2266">
        <f>LOOKUP($A2266,'DATA SHEET'!$A$2:$A$253,'DATA SHEET'!$J$2:$J$253)</f>
        <v>18</v>
      </c>
      <c r="H2266" t="str">
        <f>LOOKUP($A2266,'DATA SHEET'!$A$2:$A$253,'DATA SHEET'!$K$2:$K$253)</f>
        <v>Sunny</v>
      </c>
      <c r="I2266" t="str">
        <f>LOOKUP($A2266,'DATA SHEET'!$A$2:$A$253,'DATA SHEET'!$T$2:$T$253)</f>
        <v>LARGE</v>
      </c>
      <c r="J2266" t="str">
        <f>LOOKUP($A2266,'DATA SHEET'!$A$2:$A$253,'DATA SHEET'!$R$2:$R$253)</f>
        <v>YES</v>
      </c>
      <c r="K2266" t="str">
        <f>LOOKUP($A2266,'DATA SHEET'!$A$2:$A$253,'DATA SHEET'!$O$2:$O$253)</f>
        <v>Commercial</v>
      </c>
      <c r="L2266" t="s">
        <v>22</v>
      </c>
      <c r="M2266">
        <v>0</v>
      </c>
      <c r="N2266" t="s">
        <v>19</v>
      </c>
      <c r="O2266">
        <v>0.499</v>
      </c>
    </row>
    <row r="2267" spans="1:15" x14ac:dyDescent="0.25">
      <c r="A2267" s="1" t="s">
        <v>98</v>
      </c>
      <c r="B2267" t="s">
        <v>102</v>
      </c>
      <c r="C2267" t="str">
        <f>LOOKUP(A2267,'DATA SHEET'!$A$2:$A$253,'DATA SHEET'!$E$2:$E$253)</f>
        <v>20227888</v>
      </c>
      <c r="D2267">
        <f>LOOKUP(A2267,'DATA SHEET'!$A$2:$A$253,'DATA SHEET'!$G$2:$G$253)</f>
        <v>8.6333333333333329</v>
      </c>
      <c r="E2267" t="str">
        <f>LOOKUP($A2267,'DATA SHEET'!$A$2:$A$253,'DATA SHEET'!$H$2:$H$253)</f>
        <v>43.177786</v>
      </c>
      <c r="F2267" t="str">
        <f>LOOKUP($A2267,'DATA SHEET'!$A$2:$A$253,'DATA SHEET'!$I$2:$I$253)</f>
        <v xml:space="preserve"> -79.239675</v>
      </c>
      <c r="G2267">
        <f>LOOKUP($A2267,'DATA SHEET'!$A$2:$A$253,'DATA SHEET'!$J$2:$J$253)</f>
        <v>18</v>
      </c>
      <c r="H2267" t="str">
        <f>LOOKUP($A2267,'DATA SHEET'!$A$2:$A$253,'DATA SHEET'!$K$2:$K$253)</f>
        <v>Sunny</v>
      </c>
      <c r="I2267" t="str">
        <f>LOOKUP($A2267,'DATA SHEET'!$A$2:$A$253,'DATA SHEET'!$T$2:$T$253)</f>
        <v>LARGE</v>
      </c>
      <c r="J2267" t="str">
        <f>LOOKUP($A2267,'DATA SHEET'!$A$2:$A$253,'DATA SHEET'!$R$2:$R$253)</f>
        <v>YES</v>
      </c>
      <c r="K2267" t="str">
        <f>LOOKUP($A2267,'DATA SHEET'!$A$2:$A$253,'DATA SHEET'!$O$2:$O$253)</f>
        <v>Commercial</v>
      </c>
      <c r="L2267" t="s">
        <v>22</v>
      </c>
      <c r="M2267">
        <v>0</v>
      </c>
      <c r="N2267" t="s">
        <v>19</v>
      </c>
      <c r="O2267">
        <v>0.996</v>
      </c>
    </row>
    <row r="2268" spans="1:15" x14ac:dyDescent="0.25">
      <c r="A2268" s="1" t="s">
        <v>98</v>
      </c>
      <c r="B2268" t="s">
        <v>102</v>
      </c>
      <c r="C2268" t="str">
        <f>LOOKUP(A2268,'DATA SHEET'!$A$2:$A$253,'DATA SHEET'!$E$2:$E$253)</f>
        <v>20227888</v>
      </c>
      <c r="D2268">
        <f>LOOKUP(A2268,'DATA SHEET'!$A$2:$A$253,'DATA SHEET'!$G$2:$G$253)</f>
        <v>8.6333333333333329</v>
      </c>
      <c r="E2268" t="str">
        <f>LOOKUP($A2268,'DATA SHEET'!$A$2:$A$253,'DATA SHEET'!$H$2:$H$253)</f>
        <v>43.177786</v>
      </c>
      <c r="F2268" t="str">
        <f>LOOKUP($A2268,'DATA SHEET'!$A$2:$A$253,'DATA SHEET'!$I$2:$I$253)</f>
        <v xml:space="preserve"> -79.239675</v>
      </c>
      <c r="G2268">
        <f>LOOKUP($A2268,'DATA SHEET'!$A$2:$A$253,'DATA SHEET'!$J$2:$J$253)</f>
        <v>18</v>
      </c>
      <c r="H2268" t="str">
        <f>LOOKUP($A2268,'DATA SHEET'!$A$2:$A$253,'DATA SHEET'!$K$2:$K$253)</f>
        <v>Sunny</v>
      </c>
      <c r="I2268" t="str">
        <f>LOOKUP($A2268,'DATA SHEET'!$A$2:$A$253,'DATA SHEET'!$T$2:$T$253)</f>
        <v>LARGE</v>
      </c>
      <c r="J2268" t="str">
        <f>LOOKUP($A2268,'DATA SHEET'!$A$2:$A$253,'DATA SHEET'!$R$2:$R$253)</f>
        <v>YES</v>
      </c>
      <c r="K2268" t="str">
        <f>LOOKUP($A2268,'DATA SHEET'!$A$2:$A$253,'DATA SHEET'!$O$2:$O$253)</f>
        <v>Commercial</v>
      </c>
      <c r="L2268" t="s">
        <v>22</v>
      </c>
      <c r="M2268">
        <v>0</v>
      </c>
      <c r="N2268" t="s">
        <v>19</v>
      </c>
      <c r="O2268">
        <v>8.7560000000000002</v>
      </c>
    </row>
    <row r="2269" spans="1:15" x14ac:dyDescent="0.25">
      <c r="A2269" s="1" t="s">
        <v>98</v>
      </c>
      <c r="B2269" t="s">
        <v>102</v>
      </c>
      <c r="C2269" t="str">
        <f>LOOKUP(A2269,'DATA SHEET'!$A$2:$A$253,'DATA SHEET'!$E$2:$E$253)</f>
        <v>20227888</v>
      </c>
      <c r="D2269">
        <f>LOOKUP(A2269,'DATA SHEET'!$A$2:$A$253,'DATA SHEET'!$G$2:$G$253)</f>
        <v>8.6333333333333329</v>
      </c>
      <c r="E2269" t="str">
        <f>LOOKUP($A2269,'DATA SHEET'!$A$2:$A$253,'DATA SHEET'!$H$2:$H$253)</f>
        <v>43.177786</v>
      </c>
      <c r="F2269" t="str">
        <f>LOOKUP($A2269,'DATA SHEET'!$A$2:$A$253,'DATA SHEET'!$I$2:$I$253)</f>
        <v xml:space="preserve"> -79.239675</v>
      </c>
      <c r="G2269">
        <f>LOOKUP($A2269,'DATA SHEET'!$A$2:$A$253,'DATA SHEET'!$J$2:$J$253)</f>
        <v>18</v>
      </c>
      <c r="H2269" t="str">
        <f>LOOKUP($A2269,'DATA SHEET'!$A$2:$A$253,'DATA SHEET'!$K$2:$K$253)</f>
        <v>Sunny</v>
      </c>
      <c r="I2269" t="str">
        <f>LOOKUP($A2269,'DATA SHEET'!$A$2:$A$253,'DATA SHEET'!$T$2:$T$253)</f>
        <v>LARGE</v>
      </c>
      <c r="J2269" t="str">
        <f>LOOKUP($A2269,'DATA SHEET'!$A$2:$A$253,'DATA SHEET'!$R$2:$R$253)</f>
        <v>YES</v>
      </c>
      <c r="K2269" t="str">
        <f>LOOKUP($A2269,'DATA SHEET'!$A$2:$A$253,'DATA SHEET'!$O$2:$O$253)</f>
        <v>Commercial</v>
      </c>
      <c r="L2269" t="s">
        <v>22</v>
      </c>
      <c r="M2269">
        <v>0</v>
      </c>
      <c r="N2269" t="s">
        <v>19</v>
      </c>
      <c r="O2269">
        <v>2.9980000000000002</v>
      </c>
    </row>
    <row r="2270" spans="1:15" x14ac:dyDescent="0.25">
      <c r="A2270" s="1" t="s">
        <v>98</v>
      </c>
      <c r="B2270" t="s">
        <v>102</v>
      </c>
      <c r="C2270" t="str">
        <f>LOOKUP(A2270,'DATA SHEET'!$A$2:$A$253,'DATA SHEET'!$E$2:$E$253)</f>
        <v>20227888</v>
      </c>
      <c r="D2270">
        <f>LOOKUP(A2270,'DATA SHEET'!$A$2:$A$253,'DATA SHEET'!$G$2:$G$253)</f>
        <v>8.6333333333333329</v>
      </c>
      <c r="E2270" t="str">
        <f>LOOKUP($A2270,'DATA SHEET'!$A$2:$A$253,'DATA SHEET'!$H$2:$H$253)</f>
        <v>43.177786</v>
      </c>
      <c r="F2270" t="str">
        <f>LOOKUP($A2270,'DATA SHEET'!$A$2:$A$253,'DATA SHEET'!$I$2:$I$253)</f>
        <v xml:space="preserve"> -79.239675</v>
      </c>
      <c r="G2270">
        <f>LOOKUP($A2270,'DATA SHEET'!$A$2:$A$253,'DATA SHEET'!$J$2:$J$253)</f>
        <v>18</v>
      </c>
      <c r="H2270" t="str">
        <f>LOOKUP($A2270,'DATA SHEET'!$A$2:$A$253,'DATA SHEET'!$K$2:$K$253)</f>
        <v>Sunny</v>
      </c>
      <c r="I2270" t="str">
        <f>LOOKUP($A2270,'DATA SHEET'!$A$2:$A$253,'DATA SHEET'!$T$2:$T$253)</f>
        <v>LARGE</v>
      </c>
      <c r="J2270" t="str">
        <f>LOOKUP($A2270,'DATA SHEET'!$A$2:$A$253,'DATA SHEET'!$R$2:$R$253)</f>
        <v>YES</v>
      </c>
      <c r="K2270" t="str">
        <f>LOOKUP($A2270,'DATA SHEET'!$A$2:$A$253,'DATA SHEET'!$O$2:$O$253)</f>
        <v>Commercial</v>
      </c>
      <c r="L2270" t="s">
        <v>22</v>
      </c>
      <c r="M2270">
        <v>0</v>
      </c>
      <c r="N2270" t="s">
        <v>19</v>
      </c>
      <c r="O2270">
        <v>1.4970000000000001</v>
      </c>
    </row>
    <row r="2271" spans="1:15" x14ac:dyDescent="0.25">
      <c r="A2271" s="1" t="s">
        <v>98</v>
      </c>
      <c r="B2271" t="s">
        <v>102</v>
      </c>
      <c r="C2271" t="str">
        <f>LOOKUP(A2271,'DATA SHEET'!$A$2:$A$253,'DATA SHEET'!$E$2:$E$253)</f>
        <v>20227888</v>
      </c>
      <c r="D2271">
        <f>LOOKUP(A2271,'DATA SHEET'!$A$2:$A$253,'DATA SHEET'!$G$2:$G$253)</f>
        <v>8.6333333333333329</v>
      </c>
      <c r="E2271" t="str">
        <f>LOOKUP($A2271,'DATA SHEET'!$A$2:$A$253,'DATA SHEET'!$H$2:$H$253)</f>
        <v>43.177786</v>
      </c>
      <c r="F2271" t="str">
        <f>LOOKUP($A2271,'DATA SHEET'!$A$2:$A$253,'DATA SHEET'!$I$2:$I$253)</f>
        <v xml:space="preserve"> -79.239675</v>
      </c>
      <c r="G2271">
        <f>LOOKUP($A2271,'DATA SHEET'!$A$2:$A$253,'DATA SHEET'!$J$2:$J$253)</f>
        <v>18</v>
      </c>
      <c r="H2271" t="str">
        <f>LOOKUP($A2271,'DATA SHEET'!$A$2:$A$253,'DATA SHEET'!$K$2:$K$253)</f>
        <v>Sunny</v>
      </c>
      <c r="I2271" t="str">
        <f>LOOKUP($A2271,'DATA SHEET'!$A$2:$A$253,'DATA SHEET'!$T$2:$T$253)</f>
        <v>LARGE</v>
      </c>
      <c r="J2271" t="str">
        <f>LOOKUP($A2271,'DATA SHEET'!$A$2:$A$253,'DATA SHEET'!$R$2:$R$253)</f>
        <v>YES</v>
      </c>
      <c r="K2271" t="str">
        <f>LOOKUP($A2271,'DATA SHEET'!$A$2:$A$253,'DATA SHEET'!$O$2:$O$253)</f>
        <v>Commercial</v>
      </c>
      <c r="L2271" t="s">
        <v>22</v>
      </c>
      <c r="M2271">
        <v>0</v>
      </c>
      <c r="N2271" t="s">
        <v>19</v>
      </c>
      <c r="O2271">
        <v>8.2420000000000009</v>
      </c>
    </row>
    <row r="2272" spans="1:15" x14ac:dyDescent="0.25">
      <c r="A2272" s="1" t="s">
        <v>98</v>
      </c>
      <c r="B2272" t="s">
        <v>102</v>
      </c>
      <c r="C2272" t="str">
        <f>LOOKUP(A2272,'DATA SHEET'!$A$2:$A$253,'DATA SHEET'!$E$2:$E$253)</f>
        <v>20227888</v>
      </c>
      <c r="D2272">
        <f>LOOKUP(A2272,'DATA SHEET'!$A$2:$A$253,'DATA SHEET'!$G$2:$G$253)</f>
        <v>8.6333333333333329</v>
      </c>
      <c r="E2272" t="str">
        <f>LOOKUP($A2272,'DATA SHEET'!$A$2:$A$253,'DATA SHEET'!$H$2:$H$253)</f>
        <v>43.177786</v>
      </c>
      <c r="F2272" t="str">
        <f>LOOKUP($A2272,'DATA SHEET'!$A$2:$A$253,'DATA SHEET'!$I$2:$I$253)</f>
        <v xml:space="preserve"> -79.239675</v>
      </c>
      <c r="G2272">
        <f>LOOKUP($A2272,'DATA SHEET'!$A$2:$A$253,'DATA SHEET'!$J$2:$J$253)</f>
        <v>18</v>
      </c>
      <c r="H2272" t="str">
        <f>LOOKUP($A2272,'DATA SHEET'!$A$2:$A$253,'DATA SHEET'!$K$2:$K$253)</f>
        <v>Sunny</v>
      </c>
      <c r="I2272" t="str">
        <f>LOOKUP($A2272,'DATA SHEET'!$A$2:$A$253,'DATA SHEET'!$T$2:$T$253)</f>
        <v>LARGE</v>
      </c>
      <c r="J2272" t="str">
        <f>LOOKUP($A2272,'DATA SHEET'!$A$2:$A$253,'DATA SHEET'!$R$2:$R$253)</f>
        <v>YES</v>
      </c>
      <c r="K2272" t="str">
        <f>LOOKUP($A2272,'DATA SHEET'!$A$2:$A$253,'DATA SHEET'!$O$2:$O$253)</f>
        <v>Commercial</v>
      </c>
      <c r="L2272" t="s">
        <v>22</v>
      </c>
      <c r="M2272">
        <v>0</v>
      </c>
      <c r="N2272" t="s">
        <v>19</v>
      </c>
      <c r="O2272">
        <v>1.2410000000000001</v>
      </c>
    </row>
    <row r="2273" spans="1:15" x14ac:dyDescent="0.25">
      <c r="A2273" s="1" t="s">
        <v>98</v>
      </c>
      <c r="B2273" t="s">
        <v>103</v>
      </c>
      <c r="C2273" t="str">
        <f>LOOKUP(A2273,'DATA SHEET'!$A$2:$A$253,'DATA SHEET'!$E$2:$E$253)</f>
        <v>20227888</v>
      </c>
      <c r="D2273">
        <f>LOOKUP(A2273,'DATA SHEET'!$A$2:$A$253,'DATA SHEET'!$G$2:$G$253)</f>
        <v>8.6333333333333329</v>
      </c>
      <c r="E2273" t="str">
        <f>LOOKUP($A2273,'DATA SHEET'!$A$2:$A$253,'DATA SHEET'!$H$2:$H$253)</f>
        <v>43.177786</v>
      </c>
      <c r="F2273" t="str">
        <f>LOOKUP($A2273,'DATA SHEET'!$A$2:$A$253,'DATA SHEET'!$I$2:$I$253)</f>
        <v xml:space="preserve"> -79.239675</v>
      </c>
      <c r="G2273">
        <f>LOOKUP($A2273,'DATA SHEET'!$A$2:$A$253,'DATA SHEET'!$J$2:$J$253)</f>
        <v>18</v>
      </c>
      <c r="H2273" t="str">
        <f>LOOKUP($A2273,'DATA SHEET'!$A$2:$A$253,'DATA SHEET'!$K$2:$K$253)</f>
        <v>Sunny</v>
      </c>
      <c r="I2273" t="str">
        <f>LOOKUP($A2273,'DATA SHEET'!$A$2:$A$253,'DATA SHEET'!$T$2:$T$253)</f>
        <v>LARGE</v>
      </c>
      <c r="J2273" t="str">
        <f>LOOKUP($A2273,'DATA SHEET'!$A$2:$A$253,'DATA SHEET'!$R$2:$R$253)</f>
        <v>YES</v>
      </c>
      <c r="K2273" t="str">
        <f>LOOKUP($A2273,'DATA SHEET'!$A$2:$A$253,'DATA SHEET'!$O$2:$O$253)</f>
        <v>Commercial</v>
      </c>
      <c r="L2273" t="s">
        <v>15</v>
      </c>
      <c r="M2273">
        <v>0</v>
      </c>
      <c r="N2273" t="s">
        <v>18</v>
      </c>
      <c r="O2273">
        <v>5.2590000000000003</v>
      </c>
    </row>
    <row r="2274" spans="1:15" x14ac:dyDescent="0.25">
      <c r="A2274" s="1" t="s">
        <v>98</v>
      </c>
      <c r="B2274" t="s">
        <v>103</v>
      </c>
      <c r="C2274" t="str">
        <f>LOOKUP(A2274,'DATA SHEET'!$A$2:$A$253,'DATA SHEET'!$E$2:$E$253)</f>
        <v>20227888</v>
      </c>
      <c r="D2274">
        <f>LOOKUP(A2274,'DATA SHEET'!$A$2:$A$253,'DATA SHEET'!$G$2:$G$253)</f>
        <v>8.6333333333333329</v>
      </c>
      <c r="E2274" t="str">
        <f>LOOKUP($A2274,'DATA SHEET'!$A$2:$A$253,'DATA SHEET'!$H$2:$H$253)</f>
        <v>43.177786</v>
      </c>
      <c r="F2274" t="str">
        <f>LOOKUP($A2274,'DATA SHEET'!$A$2:$A$253,'DATA SHEET'!$I$2:$I$253)</f>
        <v xml:space="preserve"> -79.239675</v>
      </c>
      <c r="G2274">
        <f>LOOKUP($A2274,'DATA SHEET'!$A$2:$A$253,'DATA SHEET'!$J$2:$J$253)</f>
        <v>18</v>
      </c>
      <c r="H2274" t="str">
        <f>LOOKUP($A2274,'DATA SHEET'!$A$2:$A$253,'DATA SHEET'!$K$2:$K$253)</f>
        <v>Sunny</v>
      </c>
      <c r="I2274" t="str">
        <f>LOOKUP($A2274,'DATA SHEET'!$A$2:$A$253,'DATA SHEET'!$T$2:$T$253)</f>
        <v>LARGE</v>
      </c>
      <c r="J2274" t="str">
        <f>LOOKUP($A2274,'DATA SHEET'!$A$2:$A$253,'DATA SHEET'!$R$2:$R$253)</f>
        <v>YES</v>
      </c>
      <c r="K2274" t="str">
        <f>LOOKUP($A2274,'DATA SHEET'!$A$2:$A$253,'DATA SHEET'!$O$2:$O$253)</f>
        <v>Commercial</v>
      </c>
      <c r="L2274" t="s">
        <v>15</v>
      </c>
      <c r="M2274">
        <v>0</v>
      </c>
      <c r="N2274" t="s">
        <v>18</v>
      </c>
      <c r="O2274">
        <v>4.4969999999999999</v>
      </c>
    </row>
    <row r="2275" spans="1:15" x14ac:dyDescent="0.25">
      <c r="A2275" s="1" t="s">
        <v>98</v>
      </c>
      <c r="B2275" t="s">
        <v>103</v>
      </c>
      <c r="C2275" t="str">
        <f>LOOKUP(A2275,'DATA SHEET'!$A$2:$A$253,'DATA SHEET'!$E$2:$E$253)</f>
        <v>20227888</v>
      </c>
      <c r="D2275">
        <f>LOOKUP(A2275,'DATA SHEET'!$A$2:$A$253,'DATA SHEET'!$G$2:$G$253)</f>
        <v>8.6333333333333329</v>
      </c>
      <c r="E2275" t="str">
        <f>LOOKUP($A2275,'DATA SHEET'!$A$2:$A$253,'DATA SHEET'!$H$2:$H$253)</f>
        <v>43.177786</v>
      </c>
      <c r="F2275" t="str">
        <f>LOOKUP($A2275,'DATA SHEET'!$A$2:$A$253,'DATA SHEET'!$I$2:$I$253)</f>
        <v xml:space="preserve"> -79.239675</v>
      </c>
      <c r="G2275">
        <f>LOOKUP($A2275,'DATA SHEET'!$A$2:$A$253,'DATA SHEET'!$J$2:$J$253)</f>
        <v>18</v>
      </c>
      <c r="H2275" t="str">
        <f>LOOKUP($A2275,'DATA SHEET'!$A$2:$A$253,'DATA SHEET'!$K$2:$K$253)</f>
        <v>Sunny</v>
      </c>
      <c r="I2275" t="str">
        <f>LOOKUP($A2275,'DATA SHEET'!$A$2:$A$253,'DATA SHEET'!$T$2:$T$253)</f>
        <v>LARGE</v>
      </c>
      <c r="J2275" t="str">
        <f>LOOKUP($A2275,'DATA SHEET'!$A$2:$A$253,'DATA SHEET'!$R$2:$R$253)</f>
        <v>YES</v>
      </c>
      <c r="K2275" t="str">
        <f>LOOKUP($A2275,'DATA SHEET'!$A$2:$A$253,'DATA SHEET'!$O$2:$O$253)</f>
        <v>Commercial</v>
      </c>
      <c r="L2275" t="s">
        <v>15</v>
      </c>
      <c r="M2275">
        <v>0</v>
      </c>
      <c r="N2275" t="s">
        <v>18</v>
      </c>
      <c r="O2275">
        <v>3.5009999999999999</v>
      </c>
    </row>
    <row r="2276" spans="1:15" x14ac:dyDescent="0.25">
      <c r="A2276" s="1" t="s">
        <v>98</v>
      </c>
      <c r="B2276" t="s">
        <v>103</v>
      </c>
      <c r="C2276" t="str">
        <f>LOOKUP(A2276,'DATA SHEET'!$A$2:$A$253,'DATA SHEET'!$E$2:$E$253)</f>
        <v>20227888</v>
      </c>
      <c r="D2276">
        <f>LOOKUP(A2276,'DATA SHEET'!$A$2:$A$253,'DATA SHEET'!$G$2:$G$253)</f>
        <v>8.6333333333333329</v>
      </c>
      <c r="E2276" t="str">
        <f>LOOKUP($A2276,'DATA SHEET'!$A$2:$A$253,'DATA SHEET'!$H$2:$H$253)</f>
        <v>43.177786</v>
      </c>
      <c r="F2276" t="str">
        <f>LOOKUP($A2276,'DATA SHEET'!$A$2:$A$253,'DATA SHEET'!$I$2:$I$253)</f>
        <v xml:space="preserve"> -79.239675</v>
      </c>
      <c r="G2276">
        <f>LOOKUP($A2276,'DATA SHEET'!$A$2:$A$253,'DATA SHEET'!$J$2:$J$253)</f>
        <v>18</v>
      </c>
      <c r="H2276" t="str">
        <f>LOOKUP($A2276,'DATA SHEET'!$A$2:$A$253,'DATA SHEET'!$K$2:$K$253)</f>
        <v>Sunny</v>
      </c>
      <c r="I2276" t="str">
        <f>LOOKUP($A2276,'DATA SHEET'!$A$2:$A$253,'DATA SHEET'!$T$2:$T$253)</f>
        <v>LARGE</v>
      </c>
      <c r="J2276" t="str">
        <f>LOOKUP($A2276,'DATA SHEET'!$A$2:$A$253,'DATA SHEET'!$R$2:$R$253)</f>
        <v>YES</v>
      </c>
      <c r="K2276" t="str">
        <f>LOOKUP($A2276,'DATA SHEET'!$A$2:$A$253,'DATA SHEET'!$O$2:$O$253)</f>
        <v>Commercial</v>
      </c>
      <c r="L2276" t="s">
        <v>15</v>
      </c>
      <c r="M2276">
        <v>0</v>
      </c>
      <c r="N2276" t="s">
        <v>18</v>
      </c>
      <c r="O2276">
        <v>10.25</v>
      </c>
    </row>
    <row r="2277" spans="1:15" x14ac:dyDescent="0.25">
      <c r="A2277" s="1" t="s">
        <v>98</v>
      </c>
      <c r="B2277" t="s">
        <v>103</v>
      </c>
      <c r="C2277" t="str">
        <f>LOOKUP(A2277,'DATA SHEET'!$A$2:$A$253,'DATA SHEET'!$E$2:$E$253)</f>
        <v>20227888</v>
      </c>
      <c r="D2277">
        <f>LOOKUP(A2277,'DATA SHEET'!$A$2:$A$253,'DATA SHEET'!$G$2:$G$253)</f>
        <v>8.6333333333333329</v>
      </c>
      <c r="E2277" t="str">
        <f>LOOKUP($A2277,'DATA SHEET'!$A$2:$A$253,'DATA SHEET'!$H$2:$H$253)</f>
        <v>43.177786</v>
      </c>
      <c r="F2277" t="str">
        <f>LOOKUP($A2277,'DATA SHEET'!$A$2:$A$253,'DATA SHEET'!$I$2:$I$253)</f>
        <v xml:space="preserve"> -79.239675</v>
      </c>
      <c r="G2277">
        <f>LOOKUP($A2277,'DATA SHEET'!$A$2:$A$253,'DATA SHEET'!$J$2:$J$253)</f>
        <v>18</v>
      </c>
      <c r="H2277" t="str">
        <f>LOOKUP($A2277,'DATA SHEET'!$A$2:$A$253,'DATA SHEET'!$K$2:$K$253)</f>
        <v>Sunny</v>
      </c>
      <c r="I2277" t="str">
        <f>LOOKUP($A2277,'DATA SHEET'!$A$2:$A$253,'DATA SHEET'!$T$2:$T$253)</f>
        <v>LARGE</v>
      </c>
      <c r="J2277" t="str">
        <f>LOOKUP($A2277,'DATA SHEET'!$A$2:$A$253,'DATA SHEET'!$R$2:$R$253)</f>
        <v>YES</v>
      </c>
      <c r="K2277" t="str">
        <f>LOOKUP($A2277,'DATA SHEET'!$A$2:$A$253,'DATA SHEET'!$O$2:$O$253)</f>
        <v>Commercial</v>
      </c>
      <c r="L2277" t="s">
        <v>15</v>
      </c>
      <c r="M2277">
        <v>0</v>
      </c>
      <c r="N2277" t="s">
        <v>18</v>
      </c>
      <c r="O2277">
        <v>0.498</v>
      </c>
    </row>
    <row r="2278" spans="1:15" x14ac:dyDescent="0.25">
      <c r="A2278" s="1" t="s">
        <v>98</v>
      </c>
      <c r="B2278" t="s">
        <v>103</v>
      </c>
      <c r="C2278" t="str">
        <f>LOOKUP(A2278,'DATA SHEET'!$A$2:$A$253,'DATA SHEET'!$E$2:$E$253)</f>
        <v>20227888</v>
      </c>
      <c r="D2278">
        <f>LOOKUP(A2278,'DATA SHEET'!$A$2:$A$253,'DATA SHEET'!$G$2:$G$253)</f>
        <v>8.6333333333333329</v>
      </c>
      <c r="E2278" t="str">
        <f>LOOKUP($A2278,'DATA SHEET'!$A$2:$A$253,'DATA SHEET'!$H$2:$H$253)</f>
        <v>43.177786</v>
      </c>
      <c r="F2278" t="str">
        <f>LOOKUP($A2278,'DATA SHEET'!$A$2:$A$253,'DATA SHEET'!$I$2:$I$253)</f>
        <v xml:space="preserve"> -79.239675</v>
      </c>
      <c r="G2278">
        <f>LOOKUP($A2278,'DATA SHEET'!$A$2:$A$253,'DATA SHEET'!$J$2:$J$253)</f>
        <v>18</v>
      </c>
      <c r="H2278" t="str">
        <f>LOOKUP($A2278,'DATA SHEET'!$A$2:$A$253,'DATA SHEET'!$K$2:$K$253)</f>
        <v>Sunny</v>
      </c>
      <c r="I2278" t="str">
        <f>LOOKUP($A2278,'DATA SHEET'!$A$2:$A$253,'DATA SHEET'!$T$2:$T$253)</f>
        <v>LARGE</v>
      </c>
      <c r="J2278" t="str">
        <f>LOOKUP($A2278,'DATA SHEET'!$A$2:$A$253,'DATA SHEET'!$R$2:$R$253)</f>
        <v>YES</v>
      </c>
      <c r="K2278" t="str">
        <f>LOOKUP($A2278,'DATA SHEET'!$A$2:$A$253,'DATA SHEET'!$O$2:$O$253)</f>
        <v>Commercial</v>
      </c>
      <c r="L2278" t="s">
        <v>15</v>
      </c>
      <c r="M2278">
        <v>0</v>
      </c>
      <c r="N2278" t="s">
        <v>16</v>
      </c>
      <c r="O2278">
        <v>0.998</v>
      </c>
    </row>
    <row r="2279" spans="1:15" x14ac:dyDescent="0.25">
      <c r="A2279" s="1" t="s">
        <v>98</v>
      </c>
      <c r="B2279" t="s">
        <v>103</v>
      </c>
      <c r="C2279" t="str">
        <f>LOOKUP(A2279,'DATA SHEET'!$A$2:$A$253,'DATA SHEET'!$E$2:$E$253)</f>
        <v>20227888</v>
      </c>
      <c r="D2279">
        <f>LOOKUP(A2279,'DATA SHEET'!$A$2:$A$253,'DATA SHEET'!$G$2:$G$253)</f>
        <v>8.6333333333333329</v>
      </c>
      <c r="E2279" t="str">
        <f>LOOKUP($A2279,'DATA SHEET'!$A$2:$A$253,'DATA SHEET'!$H$2:$H$253)</f>
        <v>43.177786</v>
      </c>
      <c r="F2279" t="str">
        <f>LOOKUP($A2279,'DATA SHEET'!$A$2:$A$253,'DATA SHEET'!$I$2:$I$253)</f>
        <v xml:space="preserve"> -79.239675</v>
      </c>
      <c r="G2279">
        <f>LOOKUP($A2279,'DATA SHEET'!$A$2:$A$253,'DATA SHEET'!$J$2:$J$253)</f>
        <v>18</v>
      </c>
      <c r="H2279" t="str">
        <f>LOOKUP($A2279,'DATA SHEET'!$A$2:$A$253,'DATA SHEET'!$K$2:$K$253)</f>
        <v>Sunny</v>
      </c>
      <c r="I2279" t="str">
        <f>LOOKUP($A2279,'DATA SHEET'!$A$2:$A$253,'DATA SHEET'!$T$2:$T$253)</f>
        <v>LARGE</v>
      </c>
      <c r="J2279" t="str">
        <f>LOOKUP($A2279,'DATA SHEET'!$A$2:$A$253,'DATA SHEET'!$R$2:$R$253)</f>
        <v>YES</v>
      </c>
      <c r="K2279" t="str">
        <f>LOOKUP($A2279,'DATA SHEET'!$A$2:$A$253,'DATA SHEET'!$O$2:$O$253)</f>
        <v>Commercial</v>
      </c>
      <c r="L2279" t="s">
        <v>15</v>
      </c>
      <c r="M2279">
        <v>0</v>
      </c>
      <c r="N2279" t="s">
        <v>16</v>
      </c>
      <c r="O2279">
        <v>0.499</v>
      </c>
    </row>
    <row r="2280" spans="1:15" x14ac:dyDescent="0.25">
      <c r="A2280" s="1" t="s">
        <v>98</v>
      </c>
      <c r="B2280" t="s">
        <v>103</v>
      </c>
      <c r="C2280" t="str">
        <f>LOOKUP(A2280,'DATA SHEET'!$A$2:$A$253,'DATA SHEET'!$E$2:$E$253)</f>
        <v>20227888</v>
      </c>
      <c r="D2280">
        <f>LOOKUP(A2280,'DATA SHEET'!$A$2:$A$253,'DATA SHEET'!$G$2:$G$253)</f>
        <v>8.6333333333333329</v>
      </c>
      <c r="E2280" t="str">
        <f>LOOKUP($A2280,'DATA SHEET'!$A$2:$A$253,'DATA SHEET'!$H$2:$H$253)</f>
        <v>43.177786</v>
      </c>
      <c r="F2280" t="str">
        <f>LOOKUP($A2280,'DATA SHEET'!$A$2:$A$253,'DATA SHEET'!$I$2:$I$253)</f>
        <v xml:space="preserve"> -79.239675</v>
      </c>
      <c r="G2280">
        <f>LOOKUP($A2280,'DATA SHEET'!$A$2:$A$253,'DATA SHEET'!$J$2:$J$253)</f>
        <v>18</v>
      </c>
      <c r="H2280" t="str">
        <f>LOOKUP($A2280,'DATA SHEET'!$A$2:$A$253,'DATA SHEET'!$K$2:$K$253)</f>
        <v>Sunny</v>
      </c>
      <c r="I2280" t="str">
        <f>LOOKUP($A2280,'DATA SHEET'!$A$2:$A$253,'DATA SHEET'!$T$2:$T$253)</f>
        <v>LARGE</v>
      </c>
      <c r="J2280" t="str">
        <f>LOOKUP($A2280,'DATA SHEET'!$A$2:$A$253,'DATA SHEET'!$R$2:$R$253)</f>
        <v>YES</v>
      </c>
      <c r="K2280" t="str">
        <f>LOOKUP($A2280,'DATA SHEET'!$A$2:$A$253,'DATA SHEET'!$O$2:$O$253)</f>
        <v>Commercial</v>
      </c>
      <c r="L2280" t="s">
        <v>15</v>
      </c>
      <c r="M2280">
        <v>0</v>
      </c>
      <c r="N2280" t="s">
        <v>16</v>
      </c>
      <c r="O2280">
        <v>1.2410000000000001</v>
      </c>
    </row>
    <row r="2281" spans="1:15" x14ac:dyDescent="0.25">
      <c r="A2281" s="1" t="s">
        <v>98</v>
      </c>
      <c r="B2281" t="s">
        <v>103</v>
      </c>
      <c r="C2281" t="str">
        <f>LOOKUP(A2281,'DATA SHEET'!$A$2:$A$253,'DATA SHEET'!$E$2:$E$253)</f>
        <v>20227888</v>
      </c>
      <c r="D2281">
        <f>LOOKUP(A2281,'DATA SHEET'!$A$2:$A$253,'DATA SHEET'!$G$2:$G$253)</f>
        <v>8.6333333333333329</v>
      </c>
      <c r="E2281" t="str">
        <f>LOOKUP($A2281,'DATA SHEET'!$A$2:$A$253,'DATA SHEET'!$H$2:$H$253)</f>
        <v>43.177786</v>
      </c>
      <c r="F2281" t="str">
        <f>LOOKUP($A2281,'DATA SHEET'!$A$2:$A$253,'DATA SHEET'!$I$2:$I$253)</f>
        <v xml:space="preserve"> -79.239675</v>
      </c>
      <c r="G2281">
        <f>LOOKUP($A2281,'DATA SHEET'!$A$2:$A$253,'DATA SHEET'!$J$2:$J$253)</f>
        <v>18</v>
      </c>
      <c r="H2281" t="str">
        <f>LOOKUP($A2281,'DATA SHEET'!$A$2:$A$253,'DATA SHEET'!$K$2:$K$253)</f>
        <v>Sunny</v>
      </c>
      <c r="I2281" t="str">
        <f>LOOKUP($A2281,'DATA SHEET'!$A$2:$A$253,'DATA SHEET'!$T$2:$T$253)</f>
        <v>LARGE</v>
      </c>
      <c r="J2281" t="str">
        <f>LOOKUP($A2281,'DATA SHEET'!$A$2:$A$253,'DATA SHEET'!$R$2:$R$253)</f>
        <v>YES</v>
      </c>
      <c r="K2281" t="str">
        <f>LOOKUP($A2281,'DATA SHEET'!$A$2:$A$253,'DATA SHEET'!$O$2:$O$253)</f>
        <v>Commercial</v>
      </c>
      <c r="L2281" t="s">
        <v>15</v>
      </c>
      <c r="M2281">
        <v>0</v>
      </c>
      <c r="N2281" t="s">
        <v>16</v>
      </c>
      <c r="O2281">
        <v>2.0030000000000001</v>
      </c>
    </row>
    <row r="2282" spans="1:15" x14ac:dyDescent="0.25">
      <c r="A2282" s="1" t="s">
        <v>98</v>
      </c>
      <c r="B2282" t="s">
        <v>103</v>
      </c>
      <c r="C2282" t="str">
        <f>LOOKUP(A2282,'DATA SHEET'!$A$2:$A$253,'DATA SHEET'!$E$2:$E$253)</f>
        <v>20227888</v>
      </c>
      <c r="D2282">
        <f>LOOKUP(A2282,'DATA SHEET'!$A$2:$A$253,'DATA SHEET'!$G$2:$G$253)</f>
        <v>8.6333333333333329</v>
      </c>
      <c r="E2282" t="str">
        <f>LOOKUP($A2282,'DATA SHEET'!$A$2:$A$253,'DATA SHEET'!$H$2:$H$253)</f>
        <v>43.177786</v>
      </c>
      <c r="F2282" t="str">
        <f>LOOKUP($A2282,'DATA SHEET'!$A$2:$A$253,'DATA SHEET'!$I$2:$I$253)</f>
        <v xml:space="preserve"> -79.239675</v>
      </c>
      <c r="G2282">
        <f>LOOKUP($A2282,'DATA SHEET'!$A$2:$A$253,'DATA SHEET'!$J$2:$J$253)</f>
        <v>18</v>
      </c>
      <c r="H2282" t="str">
        <f>LOOKUP($A2282,'DATA SHEET'!$A$2:$A$253,'DATA SHEET'!$K$2:$K$253)</f>
        <v>Sunny</v>
      </c>
      <c r="I2282" t="str">
        <f>LOOKUP($A2282,'DATA SHEET'!$A$2:$A$253,'DATA SHEET'!$T$2:$T$253)</f>
        <v>LARGE</v>
      </c>
      <c r="J2282" t="str">
        <f>LOOKUP($A2282,'DATA SHEET'!$A$2:$A$253,'DATA SHEET'!$R$2:$R$253)</f>
        <v>YES</v>
      </c>
      <c r="K2282" t="str">
        <f>LOOKUP($A2282,'DATA SHEET'!$A$2:$A$253,'DATA SHEET'!$O$2:$O$253)</f>
        <v>Commercial</v>
      </c>
      <c r="L2282" t="s">
        <v>15</v>
      </c>
      <c r="M2282">
        <v>0</v>
      </c>
      <c r="N2282" t="s">
        <v>16</v>
      </c>
      <c r="O2282">
        <v>0.74399999999999999</v>
      </c>
    </row>
    <row r="2283" spans="1:15" x14ac:dyDescent="0.25">
      <c r="A2283" s="1" t="s">
        <v>98</v>
      </c>
      <c r="B2283" t="s">
        <v>103</v>
      </c>
      <c r="C2283" t="str">
        <f>LOOKUP(A2283,'DATA SHEET'!$A$2:$A$253,'DATA SHEET'!$E$2:$E$253)</f>
        <v>20227888</v>
      </c>
      <c r="D2283">
        <f>LOOKUP(A2283,'DATA SHEET'!$A$2:$A$253,'DATA SHEET'!$G$2:$G$253)</f>
        <v>8.6333333333333329</v>
      </c>
      <c r="E2283" t="str">
        <f>LOOKUP($A2283,'DATA SHEET'!$A$2:$A$253,'DATA SHEET'!$H$2:$H$253)</f>
        <v>43.177786</v>
      </c>
      <c r="F2283" t="str">
        <f>LOOKUP($A2283,'DATA SHEET'!$A$2:$A$253,'DATA SHEET'!$I$2:$I$253)</f>
        <v xml:space="preserve"> -79.239675</v>
      </c>
      <c r="G2283">
        <f>LOOKUP($A2283,'DATA SHEET'!$A$2:$A$253,'DATA SHEET'!$J$2:$J$253)</f>
        <v>18</v>
      </c>
      <c r="H2283" t="str">
        <f>LOOKUP($A2283,'DATA SHEET'!$A$2:$A$253,'DATA SHEET'!$K$2:$K$253)</f>
        <v>Sunny</v>
      </c>
      <c r="I2283" t="str">
        <f>LOOKUP($A2283,'DATA SHEET'!$A$2:$A$253,'DATA SHEET'!$T$2:$T$253)</f>
        <v>LARGE</v>
      </c>
      <c r="J2283" t="str">
        <f>LOOKUP($A2283,'DATA SHEET'!$A$2:$A$253,'DATA SHEET'!$R$2:$R$253)</f>
        <v>YES</v>
      </c>
      <c r="K2283" t="str">
        <f>LOOKUP($A2283,'DATA SHEET'!$A$2:$A$253,'DATA SHEET'!$O$2:$O$253)</f>
        <v>Commercial</v>
      </c>
      <c r="L2283" t="s">
        <v>15</v>
      </c>
      <c r="M2283">
        <v>0</v>
      </c>
      <c r="N2283" t="s">
        <v>16</v>
      </c>
      <c r="O2283">
        <v>2.9980000000000002</v>
      </c>
    </row>
    <row r="2284" spans="1:15" x14ac:dyDescent="0.25">
      <c r="A2284" s="1" t="s">
        <v>98</v>
      </c>
      <c r="B2284" t="s">
        <v>103</v>
      </c>
      <c r="C2284" t="str">
        <f>LOOKUP(A2284,'DATA SHEET'!$A$2:$A$253,'DATA SHEET'!$E$2:$E$253)</f>
        <v>20227888</v>
      </c>
      <c r="D2284">
        <f>LOOKUP(A2284,'DATA SHEET'!$A$2:$A$253,'DATA SHEET'!$G$2:$G$253)</f>
        <v>8.6333333333333329</v>
      </c>
      <c r="E2284" t="str">
        <f>LOOKUP($A2284,'DATA SHEET'!$A$2:$A$253,'DATA SHEET'!$H$2:$H$253)</f>
        <v>43.177786</v>
      </c>
      <c r="F2284" t="str">
        <f>LOOKUP($A2284,'DATA SHEET'!$A$2:$A$253,'DATA SHEET'!$I$2:$I$253)</f>
        <v xml:space="preserve"> -79.239675</v>
      </c>
      <c r="G2284">
        <f>LOOKUP($A2284,'DATA SHEET'!$A$2:$A$253,'DATA SHEET'!$J$2:$J$253)</f>
        <v>18</v>
      </c>
      <c r="H2284" t="str">
        <f>LOOKUP($A2284,'DATA SHEET'!$A$2:$A$253,'DATA SHEET'!$K$2:$K$253)</f>
        <v>Sunny</v>
      </c>
      <c r="I2284" t="str">
        <f>LOOKUP($A2284,'DATA SHEET'!$A$2:$A$253,'DATA SHEET'!$T$2:$T$253)</f>
        <v>LARGE</v>
      </c>
      <c r="J2284" t="str">
        <f>LOOKUP($A2284,'DATA SHEET'!$A$2:$A$253,'DATA SHEET'!$R$2:$R$253)</f>
        <v>YES</v>
      </c>
      <c r="K2284" t="str">
        <f>LOOKUP($A2284,'DATA SHEET'!$A$2:$A$253,'DATA SHEET'!$O$2:$O$253)</f>
        <v>Commercial</v>
      </c>
      <c r="L2284" t="s">
        <v>15</v>
      </c>
      <c r="M2284">
        <v>0</v>
      </c>
      <c r="N2284" t="s">
        <v>19</v>
      </c>
      <c r="O2284">
        <v>1</v>
      </c>
    </row>
    <row r="2285" spans="1:15" x14ac:dyDescent="0.25">
      <c r="A2285" s="1" t="s">
        <v>98</v>
      </c>
      <c r="B2285" t="s">
        <v>103</v>
      </c>
      <c r="C2285" t="str">
        <f>LOOKUP(A2285,'DATA SHEET'!$A$2:$A$253,'DATA SHEET'!$E$2:$E$253)</f>
        <v>20227888</v>
      </c>
      <c r="D2285">
        <f>LOOKUP(A2285,'DATA SHEET'!$A$2:$A$253,'DATA SHEET'!$G$2:$G$253)</f>
        <v>8.6333333333333329</v>
      </c>
      <c r="E2285" t="str">
        <f>LOOKUP($A2285,'DATA SHEET'!$A$2:$A$253,'DATA SHEET'!$H$2:$H$253)</f>
        <v>43.177786</v>
      </c>
      <c r="F2285" t="str">
        <f>LOOKUP($A2285,'DATA SHEET'!$A$2:$A$253,'DATA SHEET'!$I$2:$I$253)</f>
        <v xml:space="preserve"> -79.239675</v>
      </c>
      <c r="G2285">
        <f>LOOKUP($A2285,'DATA SHEET'!$A$2:$A$253,'DATA SHEET'!$J$2:$J$253)</f>
        <v>18</v>
      </c>
      <c r="H2285" t="str">
        <f>LOOKUP($A2285,'DATA SHEET'!$A$2:$A$253,'DATA SHEET'!$K$2:$K$253)</f>
        <v>Sunny</v>
      </c>
      <c r="I2285" t="str">
        <f>LOOKUP($A2285,'DATA SHEET'!$A$2:$A$253,'DATA SHEET'!$T$2:$T$253)</f>
        <v>LARGE</v>
      </c>
      <c r="J2285" t="str">
        <f>LOOKUP($A2285,'DATA SHEET'!$A$2:$A$253,'DATA SHEET'!$R$2:$R$253)</f>
        <v>YES</v>
      </c>
      <c r="K2285" t="str">
        <f>LOOKUP($A2285,'DATA SHEET'!$A$2:$A$253,'DATA SHEET'!$O$2:$O$253)</f>
        <v>Commercial</v>
      </c>
      <c r="L2285" t="s">
        <v>15</v>
      </c>
      <c r="M2285">
        <v>0</v>
      </c>
      <c r="N2285" t="s">
        <v>19</v>
      </c>
      <c r="O2285">
        <v>1.2569999999999999</v>
      </c>
    </row>
    <row r="2286" spans="1:15" x14ac:dyDescent="0.25">
      <c r="A2286" s="1" t="s">
        <v>98</v>
      </c>
      <c r="B2286" t="s">
        <v>103</v>
      </c>
      <c r="C2286" t="str">
        <f>LOOKUP(A2286,'DATA SHEET'!$A$2:$A$253,'DATA SHEET'!$E$2:$E$253)</f>
        <v>20227888</v>
      </c>
      <c r="D2286">
        <f>LOOKUP(A2286,'DATA SHEET'!$A$2:$A$253,'DATA SHEET'!$G$2:$G$253)</f>
        <v>8.6333333333333329</v>
      </c>
      <c r="E2286" t="str">
        <f>LOOKUP($A2286,'DATA SHEET'!$A$2:$A$253,'DATA SHEET'!$H$2:$H$253)</f>
        <v>43.177786</v>
      </c>
      <c r="F2286" t="str">
        <f>LOOKUP($A2286,'DATA SHEET'!$A$2:$A$253,'DATA SHEET'!$I$2:$I$253)</f>
        <v xml:space="preserve"> -79.239675</v>
      </c>
      <c r="G2286">
        <f>LOOKUP($A2286,'DATA SHEET'!$A$2:$A$253,'DATA SHEET'!$J$2:$J$253)</f>
        <v>18</v>
      </c>
      <c r="H2286" t="str">
        <f>LOOKUP($A2286,'DATA SHEET'!$A$2:$A$253,'DATA SHEET'!$K$2:$K$253)</f>
        <v>Sunny</v>
      </c>
      <c r="I2286" t="str">
        <f>LOOKUP($A2286,'DATA SHEET'!$A$2:$A$253,'DATA SHEET'!$T$2:$T$253)</f>
        <v>LARGE</v>
      </c>
      <c r="J2286" t="str">
        <f>LOOKUP($A2286,'DATA SHEET'!$A$2:$A$253,'DATA SHEET'!$R$2:$R$253)</f>
        <v>YES</v>
      </c>
      <c r="K2286" t="str">
        <f>LOOKUP($A2286,'DATA SHEET'!$A$2:$A$253,'DATA SHEET'!$O$2:$O$253)</f>
        <v>Commercial</v>
      </c>
      <c r="L2286" t="s">
        <v>15</v>
      </c>
      <c r="M2286">
        <v>0</v>
      </c>
      <c r="N2286" t="s">
        <v>19</v>
      </c>
      <c r="O2286">
        <v>0.502</v>
      </c>
    </row>
    <row r="2287" spans="1:15" x14ac:dyDescent="0.25">
      <c r="A2287" s="1" t="s">
        <v>98</v>
      </c>
      <c r="B2287" t="s">
        <v>103</v>
      </c>
      <c r="C2287" t="str">
        <f>LOOKUP(A2287,'DATA SHEET'!$A$2:$A$253,'DATA SHEET'!$E$2:$E$253)</f>
        <v>20227888</v>
      </c>
      <c r="D2287">
        <f>LOOKUP(A2287,'DATA SHEET'!$A$2:$A$253,'DATA SHEET'!$G$2:$G$253)</f>
        <v>8.6333333333333329</v>
      </c>
      <c r="E2287" t="str">
        <f>LOOKUP($A2287,'DATA SHEET'!$A$2:$A$253,'DATA SHEET'!$H$2:$H$253)</f>
        <v>43.177786</v>
      </c>
      <c r="F2287" t="str">
        <f>LOOKUP($A2287,'DATA SHEET'!$A$2:$A$253,'DATA SHEET'!$I$2:$I$253)</f>
        <v xml:space="preserve"> -79.239675</v>
      </c>
      <c r="G2287">
        <f>LOOKUP($A2287,'DATA SHEET'!$A$2:$A$253,'DATA SHEET'!$J$2:$J$253)</f>
        <v>18</v>
      </c>
      <c r="H2287" t="str">
        <f>LOOKUP($A2287,'DATA SHEET'!$A$2:$A$253,'DATA SHEET'!$K$2:$K$253)</f>
        <v>Sunny</v>
      </c>
      <c r="I2287" t="str">
        <f>LOOKUP($A2287,'DATA SHEET'!$A$2:$A$253,'DATA SHEET'!$T$2:$T$253)</f>
        <v>LARGE</v>
      </c>
      <c r="J2287" t="str">
        <f>LOOKUP($A2287,'DATA SHEET'!$A$2:$A$253,'DATA SHEET'!$R$2:$R$253)</f>
        <v>YES</v>
      </c>
      <c r="K2287" t="str">
        <f>LOOKUP($A2287,'DATA SHEET'!$A$2:$A$253,'DATA SHEET'!$O$2:$O$253)</f>
        <v>Commercial</v>
      </c>
      <c r="L2287" t="s">
        <v>22</v>
      </c>
      <c r="M2287">
        <v>0</v>
      </c>
      <c r="N2287" t="s">
        <v>18</v>
      </c>
      <c r="O2287">
        <v>2.2410000000000001</v>
      </c>
    </row>
    <row r="2288" spans="1:15" x14ac:dyDescent="0.25">
      <c r="A2288" s="1" t="s">
        <v>98</v>
      </c>
      <c r="B2288" t="s">
        <v>103</v>
      </c>
      <c r="C2288" t="str">
        <f>LOOKUP(A2288,'DATA SHEET'!$A$2:$A$253,'DATA SHEET'!$E$2:$E$253)</f>
        <v>20227888</v>
      </c>
      <c r="D2288">
        <f>LOOKUP(A2288,'DATA SHEET'!$A$2:$A$253,'DATA SHEET'!$G$2:$G$253)</f>
        <v>8.6333333333333329</v>
      </c>
      <c r="E2288" t="str">
        <f>LOOKUP($A2288,'DATA SHEET'!$A$2:$A$253,'DATA SHEET'!$H$2:$H$253)</f>
        <v>43.177786</v>
      </c>
      <c r="F2288" t="str">
        <f>LOOKUP($A2288,'DATA SHEET'!$A$2:$A$253,'DATA SHEET'!$I$2:$I$253)</f>
        <v xml:space="preserve"> -79.239675</v>
      </c>
      <c r="G2288">
        <f>LOOKUP($A2288,'DATA SHEET'!$A$2:$A$253,'DATA SHEET'!$J$2:$J$253)</f>
        <v>18</v>
      </c>
      <c r="H2288" t="str">
        <f>LOOKUP($A2288,'DATA SHEET'!$A$2:$A$253,'DATA SHEET'!$K$2:$K$253)</f>
        <v>Sunny</v>
      </c>
      <c r="I2288" t="str">
        <f>LOOKUP($A2288,'DATA SHEET'!$A$2:$A$253,'DATA SHEET'!$T$2:$T$253)</f>
        <v>LARGE</v>
      </c>
      <c r="J2288" t="str">
        <f>LOOKUP($A2288,'DATA SHEET'!$A$2:$A$253,'DATA SHEET'!$R$2:$R$253)</f>
        <v>YES</v>
      </c>
      <c r="K2288" t="str">
        <f>LOOKUP($A2288,'DATA SHEET'!$A$2:$A$253,'DATA SHEET'!$O$2:$O$253)</f>
        <v>Commercial</v>
      </c>
      <c r="L2288" t="s">
        <v>22</v>
      </c>
      <c r="M2288">
        <v>0</v>
      </c>
      <c r="N2288" t="s">
        <v>18</v>
      </c>
      <c r="O2288">
        <v>4.2569999999999997</v>
      </c>
    </row>
    <row r="2289" spans="1:15" x14ac:dyDescent="0.25">
      <c r="A2289" s="1" t="s">
        <v>98</v>
      </c>
      <c r="B2289" t="s">
        <v>103</v>
      </c>
      <c r="C2289" t="str">
        <f>LOOKUP(A2289,'DATA SHEET'!$A$2:$A$253,'DATA SHEET'!$E$2:$E$253)</f>
        <v>20227888</v>
      </c>
      <c r="D2289">
        <f>LOOKUP(A2289,'DATA SHEET'!$A$2:$A$253,'DATA SHEET'!$G$2:$G$253)</f>
        <v>8.6333333333333329</v>
      </c>
      <c r="E2289" t="str">
        <f>LOOKUP($A2289,'DATA SHEET'!$A$2:$A$253,'DATA SHEET'!$H$2:$H$253)</f>
        <v>43.177786</v>
      </c>
      <c r="F2289" t="str">
        <f>LOOKUP($A2289,'DATA SHEET'!$A$2:$A$253,'DATA SHEET'!$I$2:$I$253)</f>
        <v xml:space="preserve"> -79.239675</v>
      </c>
      <c r="G2289">
        <f>LOOKUP($A2289,'DATA SHEET'!$A$2:$A$253,'DATA SHEET'!$J$2:$J$253)</f>
        <v>18</v>
      </c>
      <c r="H2289" t="str">
        <f>LOOKUP($A2289,'DATA SHEET'!$A$2:$A$253,'DATA SHEET'!$K$2:$K$253)</f>
        <v>Sunny</v>
      </c>
      <c r="I2289" t="str">
        <f>LOOKUP($A2289,'DATA SHEET'!$A$2:$A$253,'DATA SHEET'!$T$2:$T$253)</f>
        <v>LARGE</v>
      </c>
      <c r="J2289" t="str">
        <f>LOOKUP($A2289,'DATA SHEET'!$A$2:$A$253,'DATA SHEET'!$R$2:$R$253)</f>
        <v>YES</v>
      </c>
      <c r="K2289" t="str">
        <f>LOOKUP($A2289,'DATA SHEET'!$A$2:$A$253,'DATA SHEET'!$O$2:$O$253)</f>
        <v>Commercial</v>
      </c>
      <c r="L2289" t="s">
        <v>22</v>
      </c>
      <c r="M2289">
        <v>0</v>
      </c>
      <c r="N2289" t="s">
        <v>18</v>
      </c>
      <c r="O2289">
        <v>3.4980000000000002</v>
      </c>
    </row>
    <row r="2290" spans="1:15" x14ac:dyDescent="0.25">
      <c r="A2290" s="1" t="s">
        <v>98</v>
      </c>
      <c r="B2290" t="s">
        <v>103</v>
      </c>
      <c r="C2290" t="str">
        <f>LOOKUP(A2290,'DATA SHEET'!$A$2:$A$253,'DATA SHEET'!$E$2:$E$253)</f>
        <v>20227888</v>
      </c>
      <c r="D2290">
        <f>LOOKUP(A2290,'DATA SHEET'!$A$2:$A$253,'DATA SHEET'!$G$2:$G$253)</f>
        <v>8.6333333333333329</v>
      </c>
      <c r="E2290" t="str">
        <f>LOOKUP($A2290,'DATA SHEET'!$A$2:$A$253,'DATA SHEET'!$H$2:$H$253)</f>
        <v>43.177786</v>
      </c>
      <c r="F2290" t="str">
        <f>LOOKUP($A2290,'DATA SHEET'!$A$2:$A$253,'DATA SHEET'!$I$2:$I$253)</f>
        <v xml:space="preserve"> -79.239675</v>
      </c>
      <c r="G2290">
        <f>LOOKUP($A2290,'DATA SHEET'!$A$2:$A$253,'DATA SHEET'!$J$2:$J$253)</f>
        <v>18</v>
      </c>
      <c r="H2290" t="str">
        <f>LOOKUP($A2290,'DATA SHEET'!$A$2:$A$253,'DATA SHEET'!$K$2:$K$253)</f>
        <v>Sunny</v>
      </c>
      <c r="I2290" t="str">
        <f>LOOKUP($A2290,'DATA SHEET'!$A$2:$A$253,'DATA SHEET'!$T$2:$T$253)</f>
        <v>LARGE</v>
      </c>
      <c r="J2290" t="str">
        <f>LOOKUP($A2290,'DATA SHEET'!$A$2:$A$253,'DATA SHEET'!$R$2:$R$253)</f>
        <v>YES</v>
      </c>
      <c r="K2290" t="str">
        <f>LOOKUP($A2290,'DATA SHEET'!$A$2:$A$253,'DATA SHEET'!$O$2:$O$253)</f>
        <v>Commercial</v>
      </c>
      <c r="L2290" t="s">
        <v>22</v>
      </c>
      <c r="M2290">
        <v>0</v>
      </c>
      <c r="N2290" t="s">
        <v>18</v>
      </c>
      <c r="O2290">
        <v>2.9980000000000002</v>
      </c>
    </row>
    <row r="2291" spans="1:15" x14ac:dyDescent="0.25">
      <c r="A2291" s="1" t="s">
        <v>98</v>
      </c>
      <c r="B2291" t="s">
        <v>103</v>
      </c>
      <c r="C2291" t="str">
        <f>LOOKUP(A2291,'DATA SHEET'!$A$2:$A$253,'DATA SHEET'!$E$2:$E$253)</f>
        <v>20227888</v>
      </c>
      <c r="D2291">
        <f>LOOKUP(A2291,'DATA SHEET'!$A$2:$A$253,'DATA SHEET'!$G$2:$G$253)</f>
        <v>8.6333333333333329</v>
      </c>
      <c r="E2291" t="str">
        <f>LOOKUP($A2291,'DATA SHEET'!$A$2:$A$253,'DATA SHEET'!$H$2:$H$253)</f>
        <v>43.177786</v>
      </c>
      <c r="F2291" t="str">
        <f>LOOKUP($A2291,'DATA SHEET'!$A$2:$A$253,'DATA SHEET'!$I$2:$I$253)</f>
        <v xml:space="preserve"> -79.239675</v>
      </c>
      <c r="G2291">
        <f>LOOKUP($A2291,'DATA SHEET'!$A$2:$A$253,'DATA SHEET'!$J$2:$J$253)</f>
        <v>18</v>
      </c>
      <c r="H2291" t="str">
        <f>LOOKUP($A2291,'DATA SHEET'!$A$2:$A$253,'DATA SHEET'!$K$2:$K$253)</f>
        <v>Sunny</v>
      </c>
      <c r="I2291" t="str">
        <f>LOOKUP($A2291,'DATA SHEET'!$A$2:$A$253,'DATA SHEET'!$T$2:$T$253)</f>
        <v>LARGE</v>
      </c>
      <c r="J2291" t="str">
        <f>LOOKUP($A2291,'DATA SHEET'!$A$2:$A$253,'DATA SHEET'!$R$2:$R$253)</f>
        <v>YES</v>
      </c>
      <c r="K2291" t="str">
        <f>LOOKUP($A2291,'DATA SHEET'!$A$2:$A$253,'DATA SHEET'!$O$2:$O$253)</f>
        <v>Commercial</v>
      </c>
      <c r="L2291" t="s">
        <v>22</v>
      </c>
      <c r="M2291">
        <v>0</v>
      </c>
      <c r="N2291" t="s">
        <v>18</v>
      </c>
      <c r="O2291">
        <v>0.99399999999999999</v>
      </c>
    </row>
    <row r="2292" spans="1:15" x14ac:dyDescent="0.25">
      <c r="A2292" s="1" t="s">
        <v>98</v>
      </c>
      <c r="B2292" t="s">
        <v>103</v>
      </c>
      <c r="C2292" t="str">
        <f>LOOKUP(A2292,'DATA SHEET'!$A$2:$A$253,'DATA SHEET'!$E$2:$E$253)</f>
        <v>20227888</v>
      </c>
      <c r="D2292">
        <f>LOOKUP(A2292,'DATA SHEET'!$A$2:$A$253,'DATA SHEET'!$G$2:$G$253)</f>
        <v>8.6333333333333329</v>
      </c>
      <c r="E2292" t="str">
        <f>LOOKUP($A2292,'DATA SHEET'!$A$2:$A$253,'DATA SHEET'!$H$2:$H$253)</f>
        <v>43.177786</v>
      </c>
      <c r="F2292" t="str">
        <f>LOOKUP($A2292,'DATA SHEET'!$A$2:$A$253,'DATA SHEET'!$I$2:$I$253)</f>
        <v xml:space="preserve"> -79.239675</v>
      </c>
      <c r="G2292">
        <f>LOOKUP($A2292,'DATA SHEET'!$A$2:$A$253,'DATA SHEET'!$J$2:$J$253)</f>
        <v>18</v>
      </c>
      <c r="H2292" t="str">
        <f>LOOKUP($A2292,'DATA SHEET'!$A$2:$A$253,'DATA SHEET'!$K$2:$K$253)</f>
        <v>Sunny</v>
      </c>
      <c r="I2292" t="str">
        <f>LOOKUP($A2292,'DATA SHEET'!$A$2:$A$253,'DATA SHEET'!$T$2:$T$253)</f>
        <v>LARGE</v>
      </c>
      <c r="J2292" t="str">
        <f>LOOKUP($A2292,'DATA SHEET'!$A$2:$A$253,'DATA SHEET'!$R$2:$R$253)</f>
        <v>YES</v>
      </c>
      <c r="K2292" t="str">
        <f>LOOKUP($A2292,'DATA SHEET'!$A$2:$A$253,'DATA SHEET'!$O$2:$O$253)</f>
        <v>Commercial</v>
      </c>
      <c r="L2292" t="s">
        <v>22</v>
      </c>
      <c r="M2292">
        <v>0</v>
      </c>
      <c r="N2292" t="s">
        <v>18</v>
      </c>
      <c r="O2292">
        <v>0.495</v>
      </c>
    </row>
    <row r="2293" spans="1:15" x14ac:dyDescent="0.25">
      <c r="A2293" s="1" t="s">
        <v>98</v>
      </c>
      <c r="B2293" t="s">
        <v>103</v>
      </c>
      <c r="C2293" t="str">
        <f>LOOKUP(A2293,'DATA SHEET'!$A$2:$A$253,'DATA SHEET'!$E$2:$E$253)</f>
        <v>20227888</v>
      </c>
      <c r="D2293">
        <f>LOOKUP(A2293,'DATA SHEET'!$A$2:$A$253,'DATA SHEET'!$G$2:$G$253)</f>
        <v>8.6333333333333329</v>
      </c>
      <c r="E2293" t="str">
        <f>LOOKUP($A2293,'DATA SHEET'!$A$2:$A$253,'DATA SHEET'!$H$2:$H$253)</f>
        <v>43.177786</v>
      </c>
      <c r="F2293" t="str">
        <f>LOOKUP($A2293,'DATA SHEET'!$A$2:$A$253,'DATA SHEET'!$I$2:$I$253)</f>
        <v xml:space="preserve"> -79.239675</v>
      </c>
      <c r="G2293">
        <f>LOOKUP($A2293,'DATA SHEET'!$A$2:$A$253,'DATA SHEET'!$J$2:$J$253)</f>
        <v>18</v>
      </c>
      <c r="H2293" t="str">
        <f>LOOKUP($A2293,'DATA SHEET'!$A$2:$A$253,'DATA SHEET'!$K$2:$K$253)</f>
        <v>Sunny</v>
      </c>
      <c r="I2293" t="str">
        <f>LOOKUP($A2293,'DATA SHEET'!$A$2:$A$253,'DATA SHEET'!$T$2:$T$253)</f>
        <v>LARGE</v>
      </c>
      <c r="J2293" t="str">
        <f>LOOKUP($A2293,'DATA SHEET'!$A$2:$A$253,'DATA SHEET'!$R$2:$R$253)</f>
        <v>YES</v>
      </c>
      <c r="K2293" t="str">
        <f>LOOKUP($A2293,'DATA SHEET'!$A$2:$A$253,'DATA SHEET'!$O$2:$O$253)</f>
        <v>Commercial</v>
      </c>
      <c r="L2293" t="s">
        <v>22</v>
      </c>
      <c r="M2293">
        <v>0</v>
      </c>
      <c r="N2293" t="s">
        <v>18</v>
      </c>
      <c r="O2293">
        <v>3.9990000000000001</v>
      </c>
    </row>
    <row r="2294" spans="1:15" x14ac:dyDescent="0.25">
      <c r="A2294" s="1" t="s">
        <v>98</v>
      </c>
      <c r="B2294" t="s">
        <v>103</v>
      </c>
      <c r="C2294" t="str">
        <f>LOOKUP(A2294,'DATA SHEET'!$A$2:$A$253,'DATA SHEET'!$E$2:$E$253)</f>
        <v>20227888</v>
      </c>
      <c r="D2294">
        <f>LOOKUP(A2294,'DATA SHEET'!$A$2:$A$253,'DATA SHEET'!$G$2:$G$253)</f>
        <v>8.6333333333333329</v>
      </c>
      <c r="E2294" t="str">
        <f>LOOKUP($A2294,'DATA SHEET'!$A$2:$A$253,'DATA SHEET'!$H$2:$H$253)</f>
        <v>43.177786</v>
      </c>
      <c r="F2294" t="str">
        <f>LOOKUP($A2294,'DATA SHEET'!$A$2:$A$253,'DATA SHEET'!$I$2:$I$253)</f>
        <v xml:space="preserve"> -79.239675</v>
      </c>
      <c r="G2294">
        <f>LOOKUP($A2294,'DATA SHEET'!$A$2:$A$253,'DATA SHEET'!$J$2:$J$253)</f>
        <v>18</v>
      </c>
      <c r="H2294" t="str">
        <f>LOOKUP($A2294,'DATA SHEET'!$A$2:$A$253,'DATA SHEET'!$K$2:$K$253)</f>
        <v>Sunny</v>
      </c>
      <c r="I2294" t="str">
        <f>LOOKUP($A2294,'DATA SHEET'!$A$2:$A$253,'DATA SHEET'!$T$2:$T$253)</f>
        <v>LARGE</v>
      </c>
      <c r="J2294" t="str">
        <f>LOOKUP($A2294,'DATA SHEET'!$A$2:$A$253,'DATA SHEET'!$R$2:$R$253)</f>
        <v>YES</v>
      </c>
      <c r="K2294" t="str">
        <f>LOOKUP($A2294,'DATA SHEET'!$A$2:$A$253,'DATA SHEET'!$O$2:$O$253)</f>
        <v>Commercial</v>
      </c>
      <c r="L2294" t="s">
        <v>22</v>
      </c>
      <c r="M2294">
        <v>0</v>
      </c>
      <c r="N2294" t="s">
        <v>18</v>
      </c>
      <c r="O2294">
        <v>0.749</v>
      </c>
    </row>
    <row r="2295" spans="1:15" x14ac:dyDescent="0.25">
      <c r="A2295" s="1" t="s">
        <v>98</v>
      </c>
      <c r="B2295" t="s">
        <v>103</v>
      </c>
      <c r="C2295" t="str">
        <f>LOOKUP(A2295,'DATA SHEET'!$A$2:$A$253,'DATA SHEET'!$E$2:$E$253)</f>
        <v>20227888</v>
      </c>
      <c r="D2295">
        <f>LOOKUP(A2295,'DATA SHEET'!$A$2:$A$253,'DATA SHEET'!$G$2:$G$253)</f>
        <v>8.6333333333333329</v>
      </c>
      <c r="E2295" t="str">
        <f>LOOKUP($A2295,'DATA SHEET'!$A$2:$A$253,'DATA SHEET'!$H$2:$H$253)</f>
        <v>43.177786</v>
      </c>
      <c r="F2295" t="str">
        <f>LOOKUP($A2295,'DATA SHEET'!$A$2:$A$253,'DATA SHEET'!$I$2:$I$253)</f>
        <v xml:space="preserve"> -79.239675</v>
      </c>
      <c r="G2295">
        <f>LOOKUP($A2295,'DATA SHEET'!$A$2:$A$253,'DATA SHEET'!$J$2:$J$253)</f>
        <v>18</v>
      </c>
      <c r="H2295" t="str">
        <f>LOOKUP($A2295,'DATA SHEET'!$A$2:$A$253,'DATA SHEET'!$K$2:$K$253)</f>
        <v>Sunny</v>
      </c>
      <c r="I2295" t="str">
        <f>LOOKUP($A2295,'DATA SHEET'!$A$2:$A$253,'DATA SHEET'!$T$2:$T$253)</f>
        <v>LARGE</v>
      </c>
      <c r="J2295" t="str">
        <f>LOOKUP($A2295,'DATA SHEET'!$A$2:$A$253,'DATA SHEET'!$R$2:$R$253)</f>
        <v>YES</v>
      </c>
      <c r="K2295" t="str">
        <f>LOOKUP($A2295,'DATA SHEET'!$A$2:$A$253,'DATA SHEET'!$O$2:$O$253)</f>
        <v>Commercial</v>
      </c>
      <c r="L2295" t="s">
        <v>22</v>
      </c>
      <c r="M2295">
        <v>0</v>
      </c>
      <c r="N2295" t="s">
        <v>18</v>
      </c>
      <c r="O2295">
        <v>0.999</v>
      </c>
    </row>
    <row r="2296" spans="1:15" x14ac:dyDescent="0.25">
      <c r="A2296" s="1" t="s">
        <v>98</v>
      </c>
      <c r="B2296" t="s">
        <v>103</v>
      </c>
      <c r="C2296" t="str">
        <f>LOOKUP(A2296,'DATA SHEET'!$A$2:$A$253,'DATA SHEET'!$E$2:$E$253)</f>
        <v>20227888</v>
      </c>
      <c r="D2296">
        <f>LOOKUP(A2296,'DATA SHEET'!$A$2:$A$253,'DATA SHEET'!$G$2:$G$253)</f>
        <v>8.6333333333333329</v>
      </c>
      <c r="E2296" t="str">
        <f>LOOKUP($A2296,'DATA SHEET'!$A$2:$A$253,'DATA SHEET'!$H$2:$H$253)</f>
        <v>43.177786</v>
      </c>
      <c r="F2296" t="str">
        <f>LOOKUP($A2296,'DATA SHEET'!$A$2:$A$253,'DATA SHEET'!$I$2:$I$253)</f>
        <v xml:space="preserve"> -79.239675</v>
      </c>
      <c r="G2296">
        <f>LOOKUP($A2296,'DATA SHEET'!$A$2:$A$253,'DATA SHEET'!$J$2:$J$253)</f>
        <v>18</v>
      </c>
      <c r="H2296" t="str">
        <f>LOOKUP($A2296,'DATA SHEET'!$A$2:$A$253,'DATA SHEET'!$K$2:$K$253)</f>
        <v>Sunny</v>
      </c>
      <c r="I2296" t="str">
        <f>LOOKUP($A2296,'DATA SHEET'!$A$2:$A$253,'DATA SHEET'!$T$2:$T$253)</f>
        <v>LARGE</v>
      </c>
      <c r="J2296" t="str">
        <f>LOOKUP($A2296,'DATA SHEET'!$A$2:$A$253,'DATA SHEET'!$R$2:$R$253)</f>
        <v>YES</v>
      </c>
      <c r="K2296" t="str">
        <f>LOOKUP($A2296,'DATA SHEET'!$A$2:$A$253,'DATA SHEET'!$O$2:$O$253)</f>
        <v>Commercial</v>
      </c>
      <c r="L2296" t="s">
        <v>22</v>
      </c>
      <c r="M2296">
        <v>0</v>
      </c>
      <c r="N2296" t="s">
        <v>18</v>
      </c>
      <c r="O2296">
        <v>2</v>
      </c>
    </row>
    <row r="2297" spans="1:15" x14ac:dyDescent="0.25">
      <c r="A2297" s="1" t="s">
        <v>98</v>
      </c>
      <c r="B2297" t="s">
        <v>103</v>
      </c>
      <c r="C2297" t="str">
        <f>LOOKUP(A2297,'DATA SHEET'!$A$2:$A$253,'DATA SHEET'!$E$2:$E$253)</f>
        <v>20227888</v>
      </c>
      <c r="D2297">
        <f>LOOKUP(A2297,'DATA SHEET'!$A$2:$A$253,'DATA SHEET'!$G$2:$G$253)</f>
        <v>8.6333333333333329</v>
      </c>
      <c r="E2297" t="str">
        <f>LOOKUP($A2297,'DATA SHEET'!$A$2:$A$253,'DATA SHEET'!$H$2:$H$253)</f>
        <v>43.177786</v>
      </c>
      <c r="F2297" t="str">
        <f>LOOKUP($A2297,'DATA SHEET'!$A$2:$A$253,'DATA SHEET'!$I$2:$I$253)</f>
        <v xml:space="preserve"> -79.239675</v>
      </c>
      <c r="G2297">
        <f>LOOKUP($A2297,'DATA SHEET'!$A$2:$A$253,'DATA SHEET'!$J$2:$J$253)</f>
        <v>18</v>
      </c>
      <c r="H2297" t="str">
        <f>LOOKUP($A2297,'DATA SHEET'!$A$2:$A$253,'DATA SHEET'!$K$2:$K$253)</f>
        <v>Sunny</v>
      </c>
      <c r="I2297" t="str">
        <f>LOOKUP($A2297,'DATA SHEET'!$A$2:$A$253,'DATA SHEET'!$T$2:$T$253)</f>
        <v>LARGE</v>
      </c>
      <c r="J2297" t="str">
        <f>LOOKUP($A2297,'DATA SHEET'!$A$2:$A$253,'DATA SHEET'!$R$2:$R$253)</f>
        <v>YES</v>
      </c>
      <c r="K2297" t="str">
        <f>LOOKUP($A2297,'DATA SHEET'!$A$2:$A$253,'DATA SHEET'!$O$2:$O$253)</f>
        <v>Commercial</v>
      </c>
      <c r="L2297" t="s">
        <v>22</v>
      </c>
      <c r="M2297">
        <v>0</v>
      </c>
      <c r="N2297" t="s">
        <v>18</v>
      </c>
      <c r="O2297">
        <v>1.516</v>
      </c>
    </row>
    <row r="2298" spans="1:15" x14ac:dyDescent="0.25">
      <c r="A2298" s="1" t="s">
        <v>98</v>
      </c>
      <c r="B2298" t="s">
        <v>103</v>
      </c>
      <c r="C2298" t="str">
        <f>LOOKUP(A2298,'DATA SHEET'!$A$2:$A$253,'DATA SHEET'!$E$2:$E$253)</f>
        <v>20227888</v>
      </c>
      <c r="D2298">
        <f>LOOKUP(A2298,'DATA SHEET'!$A$2:$A$253,'DATA SHEET'!$G$2:$G$253)</f>
        <v>8.6333333333333329</v>
      </c>
      <c r="E2298" t="str">
        <f>LOOKUP($A2298,'DATA SHEET'!$A$2:$A$253,'DATA SHEET'!$H$2:$H$253)</f>
        <v>43.177786</v>
      </c>
      <c r="F2298" t="str">
        <f>LOOKUP($A2298,'DATA SHEET'!$A$2:$A$253,'DATA SHEET'!$I$2:$I$253)</f>
        <v xml:space="preserve"> -79.239675</v>
      </c>
      <c r="G2298">
        <f>LOOKUP($A2298,'DATA SHEET'!$A$2:$A$253,'DATA SHEET'!$J$2:$J$253)</f>
        <v>18</v>
      </c>
      <c r="H2298" t="str">
        <f>LOOKUP($A2298,'DATA SHEET'!$A$2:$A$253,'DATA SHEET'!$K$2:$K$253)</f>
        <v>Sunny</v>
      </c>
      <c r="I2298" t="str">
        <f>LOOKUP($A2298,'DATA SHEET'!$A$2:$A$253,'DATA SHEET'!$T$2:$T$253)</f>
        <v>LARGE</v>
      </c>
      <c r="J2298" t="str">
        <f>LOOKUP($A2298,'DATA SHEET'!$A$2:$A$253,'DATA SHEET'!$R$2:$R$253)</f>
        <v>YES</v>
      </c>
      <c r="K2298" t="str">
        <f>LOOKUP($A2298,'DATA SHEET'!$A$2:$A$253,'DATA SHEET'!$O$2:$O$253)</f>
        <v>Commercial</v>
      </c>
      <c r="L2298" t="s">
        <v>22</v>
      </c>
      <c r="M2298">
        <v>0</v>
      </c>
      <c r="N2298" t="s">
        <v>18</v>
      </c>
      <c r="O2298">
        <v>0.74199999999999999</v>
      </c>
    </row>
    <row r="2299" spans="1:15" x14ac:dyDescent="0.25">
      <c r="A2299" s="1" t="s">
        <v>98</v>
      </c>
      <c r="B2299" t="s">
        <v>103</v>
      </c>
      <c r="C2299" t="str">
        <f>LOOKUP(A2299,'DATA SHEET'!$A$2:$A$253,'DATA SHEET'!$E$2:$E$253)</f>
        <v>20227888</v>
      </c>
      <c r="D2299">
        <f>LOOKUP(A2299,'DATA SHEET'!$A$2:$A$253,'DATA SHEET'!$G$2:$G$253)</f>
        <v>8.6333333333333329</v>
      </c>
      <c r="E2299" t="str">
        <f>LOOKUP($A2299,'DATA SHEET'!$A$2:$A$253,'DATA SHEET'!$H$2:$H$253)</f>
        <v>43.177786</v>
      </c>
      <c r="F2299" t="str">
        <f>LOOKUP($A2299,'DATA SHEET'!$A$2:$A$253,'DATA SHEET'!$I$2:$I$253)</f>
        <v xml:space="preserve"> -79.239675</v>
      </c>
      <c r="G2299">
        <f>LOOKUP($A2299,'DATA SHEET'!$A$2:$A$253,'DATA SHEET'!$J$2:$J$253)</f>
        <v>18</v>
      </c>
      <c r="H2299" t="str">
        <f>LOOKUP($A2299,'DATA SHEET'!$A$2:$A$253,'DATA SHEET'!$K$2:$K$253)</f>
        <v>Sunny</v>
      </c>
      <c r="I2299" t="str">
        <f>LOOKUP($A2299,'DATA SHEET'!$A$2:$A$253,'DATA SHEET'!$T$2:$T$253)</f>
        <v>LARGE</v>
      </c>
      <c r="J2299" t="str">
        <f>LOOKUP($A2299,'DATA SHEET'!$A$2:$A$253,'DATA SHEET'!$R$2:$R$253)</f>
        <v>YES</v>
      </c>
      <c r="K2299" t="str">
        <f>LOOKUP($A2299,'DATA SHEET'!$A$2:$A$253,'DATA SHEET'!$O$2:$O$253)</f>
        <v>Commercial</v>
      </c>
      <c r="L2299" t="s">
        <v>22</v>
      </c>
      <c r="M2299">
        <v>0</v>
      </c>
      <c r="N2299" t="s">
        <v>18</v>
      </c>
      <c r="O2299">
        <v>1.736</v>
      </c>
    </row>
    <row r="2300" spans="1:15" x14ac:dyDescent="0.25">
      <c r="A2300" s="1" t="s">
        <v>98</v>
      </c>
      <c r="B2300" t="s">
        <v>103</v>
      </c>
      <c r="C2300" t="str">
        <f>LOOKUP(A2300,'DATA SHEET'!$A$2:$A$253,'DATA SHEET'!$E$2:$E$253)</f>
        <v>20227888</v>
      </c>
      <c r="D2300">
        <f>LOOKUP(A2300,'DATA SHEET'!$A$2:$A$253,'DATA SHEET'!$G$2:$G$253)</f>
        <v>8.6333333333333329</v>
      </c>
      <c r="E2300" t="str">
        <f>LOOKUP($A2300,'DATA SHEET'!$A$2:$A$253,'DATA SHEET'!$H$2:$H$253)</f>
        <v>43.177786</v>
      </c>
      <c r="F2300" t="str">
        <f>LOOKUP($A2300,'DATA SHEET'!$A$2:$A$253,'DATA SHEET'!$I$2:$I$253)</f>
        <v xml:space="preserve"> -79.239675</v>
      </c>
      <c r="G2300">
        <f>LOOKUP($A2300,'DATA SHEET'!$A$2:$A$253,'DATA SHEET'!$J$2:$J$253)</f>
        <v>18</v>
      </c>
      <c r="H2300" t="str">
        <f>LOOKUP($A2300,'DATA SHEET'!$A$2:$A$253,'DATA SHEET'!$K$2:$K$253)</f>
        <v>Sunny</v>
      </c>
      <c r="I2300" t="str">
        <f>LOOKUP($A2300,'DATA SHEET'!$A$2:$A$253,'DATA SHEET'!$T$2:$T$253)</f>
        <v>LARGE</v>
      </c>
      <c r="J2300" t="str">
        <f>LOOKUP($A2300,'DATA SHEET'!$A$2:$A$253,'DATA SHEET'!$R$2:$R$253)</f>
        <v>YES</v>
      </c>
      <c r="K2300" t="str">
        <f>LOOKUP($A2300,'DATA SHEET'!$A$2:$A$253,'DATA SHEET'!$O$2:$O$253)</f>
        <v>Commercial</v>
      </c>
      <c r="L2300" t="s">
        <v>22</v>
      </c>
      <c r="M2300">
        <v>0</v>
      </c>
      <c r="N2300" t="s">
        <v>18</v>
      </c>
      <c r="O2300">
        <v>0.999</v>
      </c>
    </row>
    <row r="2301" spans="1:15" x14ac:dyDescent="0.25">
      <c r="A2301" s="1" t="s">
        <v>98</v>
      </c>
      <c r="B2301" t="s">
        <v>103</v>
      </c>
      <c r="C2301" t="str">
        <f>LOOKUP(A2301,'DATA SHEET'!$A$2:$A$253,'DATA SHEET'!$E$2:$E$253)</f>
        <v>20227888</v>
      </c>
      <c r="D2301">
        <f>LOOKUP(A2301,'DATA SHEET'!$A$2:$A$253,'DATA SHEET'!$G$2:$G$253)</f>
        <v>8.6333333333333329</v>
      </c>
      <c r="E2301" t="str">
        <f>LOOKUP($A2301,'DATA SHEET'!$A$2:$A$253,'DATA SHEET'!$H$2:$H$253)</f>
        <v>43.177786</v>
      </c>
      <c r="F2301" t="str">
        <f>LOOKUP($A2301,'DATA SHEET'!$A$2:$A$253,'DATA SHEET'!$I$2:$I$253)</f>
        <v xml:space="preserve"> -79.239675</v>
      </c>
      <c r="G2301">
        <f>LOOKUP($A2301,'DATA SHEET'!$A$2:$A$253,'DATA SHEET'!$J$2:$J$253)</f>
        <v>18</v>
      </c>
      <c r="H2301" t="str">
        <f>LOOKUP($A2301,'DATA SHEET'!$A$2:$A$253,'DATA SHEET'!$K$2:$K$253)</f>
        <v>Sunny</v>
      </c>
      <c r="I2301" t="str">
        <f>LOOKUP($A2301,'DATA SHEET'!$A$2:$A$253,'DATA SHEET'!$T$2:$T$253)</f>
        <v>LARGE</v>
      </c>
      <c r="J2301" t="str">
        <f>LOOKUP($A2301,'DATA SHEET'!$A$2:$A$253,'DATA SHEET'!$R$2:$R$253)</f>
        <v>YES</v>
      </c>
      <c r="K2301" t="str">
        <f>LOOKUP($A2301,'DATA SHEET'!$A$2:$A$253,'DATA SHEET'!$O$2:$O$253)</f>
        <v>Commercial</v>
      </c>
      <c r="L2301" t="s">
        <v>22</v>
      </c>
      <c r="M2301">
        <v>0</v>
      </c>
      <c r="N2301" t="s">
        <v>18</v>
      </c>
      <c r="O2301">
        <v>8.4990000000000006</v>
      </c>
    </row>
    <row r="2302" spans="1:15" x14ac:dyDescent="0.25">
      <c r="A2302" s="1" t="s">
        <v>98</v>
      </c>
      <c r="B2302" t="s">
        <v>103</v>
      </c>
      <c r="C2302" t="str">
        <f>LOOKUP(A2302,'DATA SHEET'!$A$2:$A$253,'DATA SHEET'!$E$2:$E$253)</f>
        <v>20227888</v>
      </c>
      <c r="D2302">
        <f>LOOKUP(A2302,'DATA SHEET'!$A$2:$A$253,'DATA SHEET'!$G$2:$G$253)</f>
        <v>8.6333333333333329</v>
      </c>
      <c r="E2302" t="str">
        <f>LOOKUP($A2302,'DATA SHEET'!$A$2:$A$253,'DATA SHEET'!$H$2:$H$253)</f>
        <v>43.177786</v>
      </c>
      <c r="F2302" t="str">
        <f>LOOKUP($A2302,'DATA SHEET'!$A$2:$A$253,'DATA SHEET'!$I$2:$I$253)</f>
        <v xml:space="preserve"> -79.239675</v>
      </c>
      <c r="G2302">
        <f>LOOKUP($A2302,'DATA SHEET'!$A$2:$A$253,'DATA SHEET'!$J$2:$J$253)</f>
        <v>18</v>
      </c>
      <c r="H2302" t="str">
        <f>LOOKUP($A2302,'DATA SHEET'!$A$2:$A$253,'DATA SHEET'!$K$2:$K$253)</f>
        <v>Sunny</v>
      </c>
      <c r="I2302" t="str">
        <f>LOOKUP($A2302,'DATA SHEET'!$A$2:$A$253,'DATA SHEET'!$T$2:$T$253)</f>
        <v>LARGE</v>
      </c>
      <c r="J2302" t="str">
        <f>LOOKUP($A2302,'DATA SHEET'!$A$2:$A$253,'DATA SHEET'!$R$2:$R$253)</f>
        <v>YES</v>
      </c>
      <c r="K2302" t="str">
        <f>LOOKUP($A2302,'DATA SHEET'!$A$2:$A$253,'DATA SHEET'!$O$2:$O$253)</f>
        <v>Commercial</v>
      </c>
      <c r="L2302" t="s">
        <v>22</v>
      </c>
      <c r="M2302">
        <v>0</v>
      </c>
      <c r="N2302" t="s">
        <v>18</v>
      </c>
      <c r="O2302">
        <v>5.4960000000000004</v>
      </c>
    </row>
    <row r="2303" spans="1:15" x14ac:dyDescent="0.25">
      <c r="A2303" s="1" t="s">
        <v>98</v>
      </c>
      <c r="B2303" t="s">
        <v>103</v>
      </c>
      <c r="C2303" t="str">
        <f>LOOKUP(A2303,'DATA SHEET'!$A$2:$A$253,'DATA SHEET'!$E$2:$E$253)</f>
        <v>20227888</v>
      </c>
      <c r="D2303">
        <f>LOOKUP(A2303,'DATA SHEET'!$A$2:$A$253,'DATA SHEET'!$G$2:$G$253)</f>
        <v>8.6333333333333329</v>
      </c>
      <c r="E2303" t="str">
        <f>LOOKUP($A2303,'DATA SHEET'!$A$2:$A$253,'DATA SHEET'!$H$2:$H$253)</f>
        <v>43.177786</v>
      </c>
      <c r="F2303" t="str">
        <f>LOOKUP($A2303,'DATA SHEET'!$A$2:$A$253,'DATA SHEET'!$I$2:$I$253)</f>
        <v xml:space="preserve"> -79.239675</v>
      </c>
      <c r="G2303">
        <f>LOOKUP($A2303,'DATA SHEET'!$A$2:$A$253,'DATA SHEET'!$J$2:$J$253)</f>
        <v>18</v>
      </c>
      <c r="H2303" t="str">
        <f>LOOKUP($A2303,'DATA SHEET'!$A$2:$A$253,'DATA SHEET'!$K$2:$K$253)</f>
        <v>Sunny</v>
      </c>
      <c r="I2303" t="str">
        <f>LOOKUP($A2303,'DATA SHEET'!$A$2:$A$253,'DATA SHEET'!$T$2:$T$253)</f>
        <v>LARGE</v>
      </c>
      <c r="J2303" t="str">
        <f>LOOKUP($A2303,'DATA SHEET'!$A$2:$A$253,'DATA SHEET'!$R$2:$R$253)</f>
        <v>YES</v>
      </c>
      <c r="K2303" t="str">
        <f>LOOKUP($A2303,'DATA SHEET'!$A$2:$A$253,'DATA SHEET'!$O$2:$O$253)</f>
        <v>Commercial</v>
      </c>
      <c r="L2303" t="s">
        <v>22</v>
      </c>
      <c r="M2303">
        <v>0</v>
      </c>
      <c r="N2303" t="s">
        <v>18</v>
      </c>
      <c r="O2303">
        <v>1.502</v>
      </c>
    </row>
    <row r="2304" spans="1:15" x14ac:dyDescent="0.25">
      <c r="A2304" s="1" t="s">
        <v>98</v>
      </c>
      <c r="B2304" t="s">
        <v>103</v>
      </c>
      <c r="C2304" t="str">
        <f>LOOKUP(A2304,'DATA SHEET'!$A$2:$A$253,'DATA SHEET'!$E$2:$E$253)</f>
        <v>20227888</v>
      </c>
      <c r="D2304">
        <f>LOOKUP(A2304,'DATA SHEET'!$A$2:$A$253,'DATA SHEET'!$G$2:$G$253)</f>
        <v>8.6333333333333329</v>
      </c>
      <c r="E2304" t="str">
        <f>LOOKUP($A2304,'DATA SHEET'!$A$2:$A$253,'DATA SHEET'!$H$2:$H$253)</f>
        <v>43.177786</v>
      </c>
      <c r="F2304" t="str">
        <f>LOOKUP($A2304,'DATA SHEET'!$A$2:$A$253,'DATA SHEET'!$I$2:$I$253)</f>
        <v xml:space="preserve"> -79.239675</v>
      </c>
      <c r="G2304">
        <f>LOOKUP($A2304,'DATA SHEET'!$A$2:$A$253,'DATA SHEET'!$J$2:$J$253)</f>
        <v>18</v>
      </c>
      <c r="H2304" t="str">
        <f>LOOKUP($A2304,'DATA SHEET'!$A$2:$A$253,'DATA SHEET'!$K$2:$K$253)</f>
        <v>Sunny</v>
      </c>
      <c r="I2304" t="str">
        <f>LOOKUP($A2304,'DATA SHEET'!$A$2:$A$253,'DATA SHEET'!$T$2:$T$253)</f>
        <v>LARGE</v>
      </c>
      <c r="J2304" t="str">
        <f>LOOKUP($A2304,'DATA SHEET'!$A$2:$A$253,'DATA SHEET'!$R$2:$R$253)</f>
        <v>YES</v>
      </c>
      <c r="K2304" t="str">
        <f>LOOKUP($A2304,'DATA SHEET'!$A$2:$A$253,'DATA SHEET'!$O$2:$O$253)</f>
        <v>Commercial</v>
      </c>
      <c r="L2304" t="s">
        <v>22</v>
      </c>
      <c r="M2304">
        <v>0</v>
      </c>
      <c r="N2304" t="s">
        <v>18</v>
      </c>
      <c r="O2304">
        <v>2.9990000000000001</v>
      </c>
    </row>
    <row r="2305" spans="1:15" x14ac:dyDescent="0.25">
      <c r="A2305" s="1" t="s">
        <v>98</v>
      </c>
      <c r="B2305" t="s">
        <v>103</v>
      </c>
      <c r="C2305" t="str">
        <f>LOOKUP(A2305,'DATA SHEET'!$A$2:$A$253,'DATA SHEET'!$E$2:$E$253)</f>
        <v>20227888</v>
      </c>
      <c r="D2305">
        <f>LOOKUP(A2305,'DATA SHEET'!$A$2:$A$253,'DATA SHEET'!$G$2:$G$253)</f>
        <v>8.6333333333333329</v>
      </c>
      <c r="E2305" t="str">
        <f>LOOKUP($A2305,'DATA SHEET'!$A$2:$A$253,'DATA SHEET'!$H$2:$H$253)</f>
        <v>43.177786</v>
      </c>
      <c r="F2305" t="str">
        <f>LOOKUP($A2305,'DATA SHEET'!$A$2:$A$253,'DATA SHEET'!$I$2:$I$253)</f>
        <v xml:space="preserve"> -79.239675</v>
      </c>
      <c r="G2305">
        <f>LOOKUP($A2305,'DATA SHEET'!$A$2:$A$253,'DATA SHEET'!$J$2:$J$253)</f>
        <v>18</v>
      </c>
      <c r="H2305" t="str">
        <f>LOOKUP($A2305,'DATA SHEET'!$A$2:$A$253,'DATA SHEET'!$K$2:$K$253)</f>
        <v>Sunny</v>
      </c>
      <c r="I2305" t="str">
        <f>LOOKUP($A2305,'DATA SHEET'!$A$2:$A$253,'DATA SHEET'!$T$2:$T$253)</f>
        <v>LARGE</v>
      </c>
      <c r="J2305" t="str">
        <f>LOOKUP($A2305,'DATA SHEET'!$A$2:$A$253,'DATA SHEET'!$R$2:$R$253)</f>
        <v>YES</v>
      </c>
      <c r="K2305" t="str">
        <f>LOOKUP($A2305,'DATA SHEET'!$A$2:$A$253,'DATA SHEET'!$O$2:$O$253)</f>
        <v>Commercial</v>
      </c>
      <c r="L2305" t="s">
        <v>22</v>
      </c>
      <c r="M2305">
        <v>0</v>
      </c>
      <c r="N2305" t="s">
        <v>18</v>
      </c>
      <c r="O2305">
        <v>2.5030000000000001</v>
      </c>
    </row>
    <row r="2306" spans="1:15" x14ac:dyDescent="0.25">
      <c r="A2306" s="1" t="s">
        <v>98</v>
      </c>
      <c r="B2306" t="s">
        <v>103</v>
      </c>
      <c r="C2306" t="str">
        <f>LOOKUP(A2306,'DATA SHEET'!$A$2:$A$253,'DATA SHEET'!$E$2:$E$253)</f>
        <v>20227888</v>
      </c>
      <c r="D2306">
        <f>LOOKUP(A2306,'DATA SHEET'!$A$2:$A$253,'DATA SHEET'!$G$2:$G$253)</f>
        <v>8.6333333333333329</v>
      </c>
      <c r="E2306" t="str">
        <f>LOOKUP($A2306,'DATA SHEET'!$A$2:$A$253,'DATA SHEET'!$H$2:$H$253)</f>
        <v>43.177786</v>
      </c>
      <c r="F2306" t="str">
        <f>LOOKUP($A2306,'DATA SHEET'!$A$2:$A$253,'DATA SHEET'!$I$2:$I$253)</f>
        <v xml:space="preserve"> -79.239675</v>
      </c>
      <c r="G2306">
        <f>LOOKUP($A2306,'DATA SHEET'!$A$2:$A$253,'DATA SHEET'!$J$2:$J$253)</f>
        <v>18</v>
      </c>
      <c r="H2306" t="str">
        <f>LOOKUP($A2306,'DATA SHEET'!$A$2:$A$253,'DATA SHEET'!$K$2:$K$253)</f>
        <v>Sunny</v>
      </c>
      <c r="I2306" t="str">
        <f>LOOKUP($A2306,'DATA SHEET'!$A$2:$A$253,'DATA SHEET'!$T$2:$T$253)</f>
        <v>LARGE</v>
      </c>
      <c r="J2306" t="str">
        <f>LOOKUP($A2306,'DATA SHEET'!$A$2:$A$253,'DATA SHEET'!$R$2:$R$253)</f>
        <v>YES</v>
      </c>
      <c r="K2306" t="str">
        <f>LOOKUP($A2306,'DATA SHEET'!$A$2:$A$253,'DATA SHEET'!$O$2:$O$253)</f>
        <v>Commercial</v>
      </c>
      <c r="L2306" t="s">
        <v>22</v>
      </c>
      <c r="M2306">
        <v>0</v>
      </c>
      <c r="N2306" t="s">
        <v>18</v>
      </c>
      <c r="O2306">
        <v>1.236</v>
      </c>
    </row>
    <row r="2307" spans="1:15" x14ac:dyDescent="0.25">
      <c r="A2307" s="1" t="s">
        <v>98</v>
      </c>
      <c r="B2307" t="s">
        <v>103</v>
      </c>
      <c r="C2307" t="str">
        <f>LOOKUP(A2307,'DATA SHEET'!$A$2:$A$253,'DATA SHEET'!$E$2:$E$253)</f>
        <v>20227888</v>
      </c>
      <c r="D2307">
        <f>LOOKUP(A2307,'DATA SHEET'!$A$2:$A$253,'DATA SHEET'!$G$2:$G$253)</f>
        <v>8.6333333333333329</v>
      </c>
      <c r="E2307" t="str">
        <f>LOOKUP($A2307,'DATA SHEET'!$A$2:$A$253,'DATA SHEET'!$H$2:$H$253)</f>
        <v>43.177786</v>
      </c>
      <c r="F2307" t="str">
        <f>LOOKUP($A2307,'DATA SHEET'!$A$2:$A$253,'DATA SHEET'!$I$2:$I$253)</f>
        <v xml:space="preserve"> -79.239675</v>
      </c>
      <c r="G2307">
        <f>LOOKUP($A2307,'DATA SHEET'!$A$2:$A$253,'DATA SHEET'!$J$2:$J$253)</f>
        <v>18</v>
      </c>
      <c r="H2307" t="str">
        <f>LOOKUP($A2307,'DATA SHEET'!$A$2:$A$253,'DATA SHEET'!$K$2:$K$253)</f>
        <v>Sunny</v>
      </c>
      <c r="I2307" t="str">
        <f>LOOKUP($A2307,'DATA SHEET'!$A$2:$A$253,'DATA SHEET'!$T$2:$T$253)</f>
        <v>LARGE</v>
      </c>
      <c r="J2307" t="str">
        <f>LOOKUP($A2307,'DATA SHEET'!$A$2:$A$253,'DATA SHEET'!$R$2:$R$253)</f>
        <v>YES</v>
      </c>
      <c r="K2307" t="str">
        <f>LOOKUP($A2307,'DATA SHEET'!$A$2:$A$253,'DATA SHEET'!$O$2:$O$253)</f>
        <v>Commercial</v>
      </c>
      <c r="L2307" t="s">
        <v>22</v>
      </c>
      <c r="M2307">
        <v>0</v>
      </c>
      <c r="N2307" t="s">
        <v>18</v>
      </c>
      <c r="O2307">
        <v>0.501</v>
      </c>
    </row>
    <row r="2308" spans="1:15" x14ac:dyDescent="0.25">
      <c r="A2308" s="1" t="s">
        <v>98</v>
      </c>
      <c r="B2308" t="s">
        <v>103</v>
      </c>
      <c r="C2308" t="str">
        <f>LOOKUP(A2308,'DATA SHEET'!$A$2:$A$253,'DATA SHEET'!$E$2:$E$253)</f>
        <v>20227888</v>
      </c>
      <c r="D2308">
        <f>LOOKUP(A2308,'DATA SHEET'!$A$2:$A$253,'DATA SHEET'!$G$2:$G$253)</f>
        <v>8.6333333333333329</v>
      </c>
      <c r="E2308" t="str">
        <f>LOOKUP($A2308,'DATA SHEET'!$A$2:$A$253,'DATA SHEET'!$H$2:$H$253)</f>
        <v>43.177786</v>
      </c>
      <c r="F2308" t="str">
        <f>LOOKUP($A2308,'DATA SHEET'!$A$2:$A$253,'DATA SHEET'!$I$2:$I$253)</f>
        <v xml:space="preserve"> -79.239675</v>
      </c>
      <c r="G2308">
        <f>LOOKUP($A2308,'DATA SHEET'!$A$2:$A$253,'DATA SHEET'!$J$2:$J$253)</f>
        <v>18</v>
      </c>
      <c r="H2308" t="str">
        <f>LOOKUP($A2308,'DATA SHEET'!$A$2:$A$253,'DATA SHEET'!$K$2:$K$253)</f>
        <v>Sunny</v>
      </c>
      <c r="I2308" t="str">
        <f>LOOKUP($A2308,'DATA SHEET'!$A$2:$A$253,'DATA SHEET'!$T$2:$T$253)</f>
        <v>LARGE</v>
      </c>
      <c r="J2308" t="str">
        <f>LOOKUP($A2308,'DATA SHEET'!$A$2:$A$253,'DATA SHEET'!$R$2:$R$253)</f>
        <v>YES</v>
      </c>
      <c r="K2308" t="str">
        <f>LOOKUP($A2308,'DATA SHEET'!$A$2:$A$253,'DATA SHEET'!$O$2:$O$253)</f>
        <v>Commercial</v>
      </c>
      <c r="L2308" t="s">
        <v>22</v>
      </c>
      <c r="M2308">
        <v>0</v>
      </c>
      <c r="N2308" t="s">
        <v>18</v>
      </c>
      <c r="O2308">
        <v>1.502</v>
      </c>
    </row>
    <row r="2309" spans="1:15" x14ac:dyDescent="0.25">
      <c r="A2309" s="1" t="s">
        <v>98</v>
      </c>
      <c r="B2309" t="s">
        <v>103</v>
      </c>
      <c r="C2309" t="str">
        <f>LOOKUP(A2309,'DATA SHEET'!$A$2:$A$253,'DATA SHEET'!$E$2:$E$253)</f>
        <v>20227888</v>
      </c>
      <c r="D2309">
        <f>LOOKUP(A2309,'DATA SHEET'!$A$2:$A$253,'DATA SHEET'!$G$2:$G$253)</f>
        <v>8.6333333333333329</v>
      </c>
      <c r="E2309" t="str">
        <f>LOOKUP($A2309,'DATA SHEET'!$A$2:$A$253,'DATA SHEET'!$H$2:$H$253)</f>
        <v>43.177786</v>
      </c>
      <c r="F2309" t="str">
        <f>LOOKUP($A2309,'DATA SHEET'!$A$2:$A$253,'DATA SHEET'!$I$2:$I$253)</f>
        <v xml:space="preserve"> -79.239675</v>
      </c>
      <c r="G2309">
        <f>LOOKUP($A2309,'DATA SHEET'!$A$2:$A$253,'DATA SHEET'!$J$2:$J$253)</f>
        <v>18</v>
      </c>
      <c r="H2309" t="str">
        <f>LOOKUP($A2309,'DATA SHEET'!$A$2:$A$253,'DATA SHEET'!$K$2:$K$253)</f>
        <v>Sunny</v>
      </c>
      <c r="I2309" t="str">
        <f>LOOKUP($A2309,'DATA SHEET'!$A$2:$A$253,'DATA SHEET'!$T$2:$T$253)</f>
        <v>LARGE</v>
      </c>
      <c r="J2309" t="str">
        <f>LOOKUP($A2309,'DATA SHEET'!$A$2:$A$253,'DATA SHEET'!$R$2:$R$253)</f>
        <v>YES</v>
      </c>
      <c r="K2309" t="str">
        <f>LOOKUP($A2309,'DATA SHEET'!$A$2:$A$253,'DATA SHEET'!$O$2:$O$253)</f>
        <v>Commercial</v>
      </c>
      <c r="L2309" t="s">
        <v>22</v>
      </c>
      <c r="M2309">
        <v>0</v>
      </c>
      <c r="N2309" t="s">
        <v>18</v>
      </c>
      <c r="O2309">
        <v>0.999</v>
      </c>
    </row>
    <row r="2310" spans="1:15" x14ac:dyDescent="0.25">
      <c r="A2310" s="1" t="s">
        <v>98</v>
      </c>
      <c r="B2310" t="s">
        <v>103</v>
      </c>
      <c r="C2310" t="str">
        <f>LOOKUP(A2310,'DATA SHEET'!$A$2:$A$253,'DATA SHEET'!$E$2:$E$253)</f>
        <v>20227888</v>
      </c>
      <c r="D2310">
        <f>LOOKUP(A2310,'DATA SHEET'!$A$2:$A$253,'DATA SHEET'!$G$2:$G$253)</f>
        <v>8.6333333333333329</v>
      </c>
      <c r="E2310" t="str">
        <f>LOOKUP($A2310,'DATA SHEET'!$A$2:$A$253,'DATA SHEET'!$H$2:$H$253)</f>
        <v>43.177786</v>
      </c>
      <c r="F2310" t="str">
        <f>LOOKUP($A2310,'DATA SHEET'!$A$2:$A$253,'DATA SHEET'!$I$2:$I$253)</f>
        <v xml:space="preserve"> -79.239675</v>
      </c>
      <c r="G2310">
        <f>LOOKUP($A2310,'DATA SHEET'!$A$2:$A$253,'DATA SHEET'!$J$2:$J$253)</f>
        <v>18</v>
      </c>
      <c r="H2310" t="str">
        <f>LOOKUP($A2310,'DATA SHEET'!$A$2:$A$253,'DATA SHEET'!$K$2:$K$253)</f>
        <v>Sunny</v>
      </c>
      <c r="I2310" t="str">
        <f>LOOKUP($A2310,'DATA SHEET'!$A$2:$A$253,'DATA SHEET'!$T$2:$T$253)</f>
        <v>LARGE</v>
      </c>
      <c r="J2310" t="str">
        <f>LOOKUP($A2310,'DATA SHEET'!$A$2:$A$253,'DATA SHEET'!$R$2:$R$253)</f>
        <v>YES</v>
      </c>
      <c r="K2310" t="str">
        <f>LOOKUP($A2310,'DATA SHEET'!$A$2:$A$253,'DATA SHEET'!$O$2:$O$253)</f>
        <v>Commercial</v>
      </c>
      <c r="L2310" t="s">
        <v>22</v>
      </c>
      <c r="M2310">
        <v>0</v>
      </c>
      <c r="N2310" t="s">
        <v>18</v>
      </c>
      <c r="O2310">
        <v>3.258</v>
      </c>
    </row>
    <row r="2311" spans="1:15" x14ac:dyDescent="0.25">
      <c r="A2311" s="1" t="s">
        <v>98</v>
      </c>
      <c r="B2311" t="s">
        <v>103</v>
      </c>
      <c r="C2311" t="str">
        <f>LOOKUP(A2311,'DATA SHEET'!$A$2:$A$253,'DATA SHEET'!$E$2:$E$253)</f>
        <v>20227888</v>
      </c>
      <c r="D2311">
        <f>LOOKUP(A2311,'DATA SHEET'!$A$2:$A$253,'DATA SHEET'!$G$2:$G$253)</f>
        <v>8.6333333333333329</v>
      </c>
      <c r="E2311" t="str">
        <f>LOOKUP($A2311,'DATA SHEET'!$A$2:$A$253,'DATA SHEET'!$H$2:$H$253)</f>
        <v>43.177786</v>
      </c>
      <c r="F2311" t="str">
        <f>LOOKUP($A2311,'DATA SHEET'!$A$2:$A$253,'DATA SHEET'!$I$2:$I$253)</f>
        <v xml:space="preserve"> -79.239675</v>
      </c>
      <c r="G2311">
        <f>LOOKUP($A2311,'DATA SHEET'!$A$2:$A$253,'DATA SHEET'!$J$2:$J$253)</f>
        <v>18</v>
      </c>
      <c r="H2311" t="str">
        <f>LOOKUP($A2311,'DATA SHEET'!$A$2:$A$253,'DATA SHEET'!$K$2:$K$253)</f>
        <v>Sunny</v>
      </c>
      <c r="I2311" t="str">
        <f>LOOKUP($A2311,'DATA SHEET'!$A$2:$A$253,'DATA SHEET'!$T$2:$T$253)</f>
        <v>LARGE</v>
      </c>
      <c r="J2311" t="str">
        <f>LOOKUP($A2311,'DATA SHEET'!$A$2:$A$253,'DATA SHEET'!$R$2:$R$253)</f>
        <v>YES</v>
      </c>
      <c r="K2311" t="str">
        <f>LOOKUP($A2311,'DATA SHEET'!$A$2:$A$253,'DATA SHEET'!$O$2:$O$253)</f>
        <v>Commercial</v>
      </c>
      <c r="L2311" t="s">
        <v>22</v>
      </c>
      <c r="M2311">
        <v>0</v>
      </c>
      <c r="N2311" t="s">
        <v>16</v>
      </c>
      <c r="O2311">
        <v>1.514</v>
      </c>
    </row>
    <row r="2312" spans="1:15" x14ac:dyDescent="0.25">
      <c r="A2312" s="1" t="s">
        <v>98</v>
      </c>
      <c r="B2312" t="s">
        <v>103</v>
      </c>
      <c r="C2312" t="str">
        <f>LOOKUP(A2312,'DATA SHEET'!$A$2:$A$253,'DATA SHEET'!$E$2:$E$253)</f>
        <v>20227888</v>
      </c>
      <c r="D2312">
        <f>LOOKUP(A2312,'DATA SHEET'!$A$2:$A$253,'DATA SHEET'!$G$2:$G$253)</f>
        <v>8.6333333333333329</v>
      </c>
      <c r="E2312" t="str">
        <f>LOOKUP($A2312,'DATA SHEET'!$A$2:$A$253,'DATA SHEET'!$H$2:$H$253)</f>
        <v>43.177786</v>
      </c>
      <c r="F2312" t="str">
        <f>LOOKUP($A2312,'DATA SHEET'!$A$2:$A$253,'DATA SHEET'!$I$2:$I$253)</f>
        <v xml:space="preserve"> -79.239675</v>
      </c>
      <c r="G2312">
        <f>LOOKUP($A2312,'DATA SHEET'!$A$2:$A$253,'DATA SHEET'!$J$2:$J$253)</f>
        <v>18</v>
      </c>
      <c r="H2312" t="str">
        <f>LOOKUP($A2312,'DATA SHEET'!$A$2:$A$253,'DATA SHEET'!$K$2:$K$253)</f>
        <v>Sunny</v>
      </c>
      <c r="I2312" t="str">
        <f>LOOKUP($A2312,'DATA SHEET'!$A$2:$A$253,'DATA SHEET'!$T$2:$T$253)</f>
        <v>LARGE</v>
      </c>
      <c r="J2312" t="str">
        <f>LOOKUP($A2312,'DATA SHEET'!$A$2:$A$253,'DATA SHEET'!$R$2:$R$253)</f>
        <v>YES</v>
      </c>
      <c r="K2312" t="str">
        <f>LOOKUP($A2312,'DATA SHEET'!$A$2:$A$253,'DATA SHEET'!$O$2:$O$253)</f>
        <v>Commercial</v>
      </c>
      <c r="L2312" t="s">
        <v>22</v>
      </c>
      <c r="M2312">
        <v>0</v>
      </c>
      <c r="N2312" t="s">
        <v>16</v>
      </c>
      <c r="O2312">
        <v>0.74099999999999999</v>
      </c>
    </row>
    <row r="2313" spans="1:15" x14ac:dyDescent="0.25">
      <c r="A2313" s="1" t="s">
        <v>98</v>
      </c>
      <c r="B2313" t="s">
        <v>103</v>
      </c>
      <c r="C2313" t="str">
        <f>LOOKUP(A2313,'DATA SHEET'!$A$2:$A$253,'DATA SHEET'!$E$2:$E$253)</f>
        <v>20227888</v>
      </c>
      <c r="D2313">
        <f>LOOKUP(A2313,'DATA SHEET'!$A$2:$A$253,'DATA SHEET'!$G$2:$G$253)</f>
        <v>8.6333333333333329</v>
      </c>
      <c r="E2313" t="str">
        <f>LOOKUP($A2313,'DATA SHEET'!$A$2:$A$253,'DATA SHEET'!$H$2:$H$253)</f>
        <v>43.177786</v>
      </c>
      <c r="F2313" t="str">
        <f>LOOKUP($A2313,'DATA SHEET'!$A$2:$A$253,'DATA SHEET'!$I$2:$I$253)</f>
        <v xml:space="preserve"> -79.239675</v>
      </c>
      <c r="G2313">
        <f>LOOKUP($A2313,'DATA SHEET'!$A$2:$A$253,'DATA SHEET'!$J$2:$J$253)</f>
        <v>18</v>
      </c>
      <c r="H2313" t="str">
        <f>LOOKUP($A2313,'DATA SHEET'!$A$2:$A$253,'DATA SHEET'!$K$2:$K$253)</f>
        <v>Sunny</v>
      </c>
      <c r="I2313" t="str">
        <f>LOOKUP($A2313,'DATA SHEET'!$A$2:$A$253,'DATA SHEET'!$T$2:$T$253)</f>
        <v>LARGE</v>
      </c>
      <c r="J2313" t="str">
        <f>LOOKUP($A2313,'DATA SHEET'!$A$2:$A$253,'DATA SHEET'!$R$2:$R$253)</f>
        <v>YES</v>
      </c>
      <c r="K2313" t="str">
        <f>LOOKUP($A2313,'DATA SHEET'!$A$2:$A$253,'DATA SHEET'!$O$2:$O$253)</f>
        <v>Commercial</v>
      </c>
      <c r="L2313" t="s">
        <v>22</v>
      </c>
      <c r="M2313">
        <v>0</v>
      </c>
      <c r="N2313" t="s">
        <v>16</v>
      </c>
      <c r="O2313">
        <v>0.998</v>
      </c>
    </row>
    <row r="2314" spans="1:15" x14ac:dyDescent="0.25">
      <c r="A2314" s="1" t="s">
        <v>98</v>
      </c>
      <c r="B2314" t="s">
        <v>103</v>
      </c>
      <c r="C2314" t="str">
        <f>LOOKUP(A2314,'DATA SHEET'!$A$2:$A$253,'DATA SHEET'!$E$2:$E$253)</f>
        <v>20227888</v>
      </c>
      <c r="D2314">
        <f>LOOKUP(A2314,'DATA SHEET'!$A$2:$A$253,'DATA SHEET'!$G$2:$G$253)</f>
        <v>8.6333333333333329</v>
      </c>
      <c r="E2314" t="str">
        <f>LOOKUP($A2314,'DATA SHEET'!$A$2:$A$253,'DATA SHEET'!$H$2:$H$253)</f>
        <v>43.177786</v>
      </c>
      <c r="F2314" t="str">
        <f>LOOKUP($A2314,'DATA SHEET'!$A$2:$A$253,'DATA SHEET'!$I$2:$I$253)</f>
        <v xml:space="preserve"> -79.239675</v>
      </c>
      <c r="G2314">
        <f>LOOKUP($A2314,'DATA SHEET'!$A$2:$A$253,'DATA SHEET'!$J$2:$J$253)</f>
        <v>18</v>
      </c>
      <c r="H2314" t="str">
        <f>LOOKUP($A2314,'DATA SHEET'!$A$2:$A$253,'DATA SHEET'!$K$2:$K$253)</f>
        <v>Sunny</v>
      </c>
      <c r="I2314" t="str">
        <f>LOOKUP($A2314,'DATA SHEET'!$A$2:$A$253,'DATA SHEET'!$T$2:$T$253)</f>
        <v>LARGE</v>
      </c>
      <c r="J2314" t="str">
        <f>LOOKUP($A2314,'DATA SHEET'!$A$2:$A$253,'DATA SHEET'!$R$2:$R$253)</f>
        <v>YES</v>
      </c>
      <c r="K2314" t="str">
        <f>LOOKUP($A2314,'DATA SHEET'!$A$2:$A$253,'DATA SHEET'!$O$2:$O$253)</f>
        <v>Commercial</v>
      </c>
      <c r="L2314" t="s">
        <v>22</v>
      </c>
      <c r="M2314">
        <v>0</v>
      </c>
      <c r="N2314" t="s">
        <v>16</v>
      </c>
      <c r="O2314">
        <v>0.74199999999999999</v>
      </c>
    </row>
    <row r="2315" spans="1:15" x14ac:dyDescent="0.25">
      <c r="A2315" s="1" t="s">
        <v>98</v>
      </c>
      <c r="B2315" t="s">
        <v>103</v>
      </c>
      <c r="C2315" t="str">
        <f>LOOKUP(A2315,'DATA SHEET'!$A$2:$A$253,'DATA SHEET'!$E$2:$E$253)</f>
        <v>20227888</v>
      </c>
      <c r="D2315">
        <f>LOOKUP(A2315,'DATA SHEET'!$A$2:$A$253,'DATA SHEET'!$G$2:$G$253)</f>
        <v>8.6333333333333329</v>
      </c>
      <c r="E2315" t="str">
        <f>LOOKUP($A2315,'DATA SHEET'!$A$2:$A$253,'DATA SHEET'!$H$2:$H$253)</f>
        <v>43.177786</v>
      </c>
      <c r="F2315" t="str">
        <f>LOOKUP($A2315,'DATA SHEET'!$A$2:$A$253,'DATA SHEET'!$I$2:$I$253)</f>
        <v xml:space="preserve"> -79.239675</v>
      </c>
      <c r="G2315">
        <f>LOOKUP($A2315,'DATA SHEET'!$A$2:$A$253,'DATA SHEET'!$J$2:$J$253)</f>
        <v>18</v>
      </c>
      <c r="H2315" t="str">
        <f>LOOKUP($A2315,'DATA SHEET'!$A$2:$A$253,'DATA SHEET'!$K$2:$K$253)</f>
        <v>Sunny</v>
      </c>
      <c r="I2315" t="str">
        <f>LOOKUP($A2315,'DATA SHEET'!$A$2:$A$253,'DATA SHEET'!$T$2:$T$253)</f>
        <v>LARGE</v>
      </c>
      <c r="J2315" t="str">
        <f>LOOKUP($A2315,'DATA SHEET'!$A$2:$A$253,'DATA SHEET'!$R$2:$R$253)</f>
        <v>YES</v>
      </c>
      <c r="K2315" t="str">
        <f>LOOKUP($A2315,'DATA SHEET'!$A$2:$A$253,'DATA SHEET'!$O$2:$O$253)</f>
        <v>Commercial</v>
      </c>
      <c r="L2315" t="s">
        <v>22</v>
      </c>
      <c r="M2315">
        <v>0</v>
      </c>
      <c r="N2315" t="s">
        <v>16</v>
      </c>
      <c r="O2315">
        <v>3.9990000000000001</v>
      </c>
    </row>
    <row r="2316" spans="1:15" x14ac:dyDescent="0.25">
      <c r="A2316" s="1" t="s">
        <v>98</v>
      </c>
      <c r="B2316" t="s">
        <v>103</v>
      </c>
      <c r="C2316" t="str">
        <f>LOOKUP(A2316,'DATA SHEET'!$A$2:$A$253,'DATA SHEET'!$E$2:$E$253)</f>
        <v>20227888</v>
      </c>
      <c r="D2316">
        <f>LOOKUP(A2316,'DATA SHEET'!$A$2:$A$253,'DATA SHEET'!$G$2:$G$253)</f>
        <v>8.6333333333333329</v>
      </c>
      <c r="E2316" t="str">
        <f>LOOKUP($A2316,'DATA SHEET'!$A$2:$A$253,'DATA SHEET'!$H$2:$H$253)</f>
        <v>43.177786</v>
      </c>
      <c r="F2316" t="str">
        <f>LOOKUP($A2316,'DATA SHEET'!$A$2:$A$253,'DATA SHEET'!$I$2:$I$253)</f>
        <v xml:space="preserve"> -79.239675</v>
      </c>
      <c r="G2316">
        <f>LOOKUP($A2316,'DATA SHEET'!$A$2:$A$253,'DATA SHEET'!$J$2:$J$253)</f>
        <v>18</v>
      </c>
      <c r="H2316" t="str">
        <f>LOOKUP($A2316,'DATA SHEET'!$A$2:$A$253,'DATA SHEET'!$K$2:$K$253)</f>
        <v>Sunny</v>
      </c>
      <c r="I2316" t="str">
        <f>LOOKUP($A2316,'DATA SHEET'!$A$2:$A$253,'DATA SHEET'!$T$2:$T$253)</f>
        <v>LARGE</v>
      </c>
      <c r="J2316" t="str">
        <f>LOOKUP($A2316,'DATA SHEET'!$A$2:$A$253,'DATA SHEET'!$R$2:$R$253)</f>
        <v>YES</v>
      </c>
      <c r="K2316" t="str">
        <f>LOOKUP($A2316,'DATA SHEET'!$A$2:$A$253,'DATA SHEET'!$O$2:$O$253)</f>
        <v>Commercial</v>
      </c>
      <c r="L2316" t="s">
        <v>22</v>
      </c>
      <c r="M2316">
        <v>0</v>
      </c>
      <c r="N2316" t="s">
        <v>16</v>
      </c>
      <c r="O2316">
        <v>1.242</v>
      </c>
    </row>
    <row r="2317" spans="1:15" x14ac:dyDescent="0.25">
      <c r="A2317" s="1" t="s">
        <v>98</v>
      </c>
      <c r="B2317" t="s">
        <v>103</v>
      </c>
      <c r="C2317" t="str">
        <f>LOOKUP(A2317,'DATA SHEET'!$A$2:$A$253,'DATA SHEET'!$E$2:$E$253)</f>
        <v>20227888</v>
      </c>
      <c r="D2317">
        <f>LOOKUP(A2317,'DATA SHEET'!$A$2:$A$253,'DATA SHEET'!$G$2:$G$253)</f>
        <v>8.6333333333333329</v>
      </c>
      <c r="E2317" t="str">
        <f>LOOKUP($A2317,'DATA SHEET'!$A$2:$A$253,'DATA SHEET'!$H$2:$H$253)</f>
        <v>43.177786</v>
      </c>
      <c r="F2317" t="str">
        <f>LOOKUP($A2317,'DATA SHEET'!$A$2:$A$253,'DATA SHEET'!$I$2:$I$253)</f>
        <v xml:space="preserve"> -79.239675</v>
      </c>
      <c r="G2317">
        <f>LOOKUP($A2317,'DATA SHEET'!$A$2:$A$253,'DATA SHEET'!$J$2:$J$253)</f>
        <v>18</v>
      </c>
      <c r="H2317" t="str">
        <f>LOOKUP($A2317,'DATA SHEET'!$A$2:$A$253,'DATA SHEET'!$K$2:$K$253)</f>
        <v>Sunny</v>
      </c>
      <c r="I2317" t="str">
        <f>LOOKUP($A2317,'DATA SHEET'!$A$2:$A$253,'DATA SHEET'!$T$2:$T$253)</f>
        <v>LARGE</v>
      </c>
      <c r="J2317" t="str">
        <f>LOOKUP($A2317,'DATA SHEET'!$A$2:$A$253,'DATA SHEET'!$R$2:$R$253)</f>
        <v>YES</v>
      </c>
      <c r="K2317" t="str">
        <f>LOOKUP($A2317,'DATA SHEET'!$A$2:$A$253,'DATA SHEET'!$O$2:$O$253)</f>
        <v>Commercial</v>
      </c>
      <c r="L2317" t="s">
        <v>22</v>
      </c>
      <c r="M2317">
        <v>0</v>
      </c>
      <c r="N2317" t="s">
        <v>16</v>
      </c>
      <c r="O2317">
        <v>0.75700000000000001</v>
      </c>
    </row>
    <row r="2318" spans="1:15" x14ac:dyDescent="0.25">
      <c r="A2318" s="1" t="s">
        <v>98</v>
      </c>
      <c r="B2318" t="s">
        <v>103</v>
      </c>
      <c r="C2318" t="str">
        <f>LOOKUP(A2318,'DATA SHEET'!$A$2:$A$253,'DATA SHEET'!$E$2:$E$253)</f>
        <v>20227888</v>
      </c>
      <c r="D2318">
        <f>LOOKUP(A2318,'DATA SHEET'!$A$2:$A$253,'DATA SHEET'!$G$2:$G$253)</f>
        <v>8.6333333333333329</v>
      </c>
      <c r="E2318" t="str">
        <f>LOOKUP($A2318,'DATA SHEET'!$A$2:$A$253,'DATA SHEET'!$H$2:$H$253)</f>
        <v>43.177786</v>
      </c>
      <c r="F2318" t="str">
        <f>LOOKUP($A2318,'DATA SHEET'!$A$2:$A$253,'DATA SHEET'!$I$2:$I$253)</f>
        <v xml:space="preserve"> -79.239675</v>
      </c>
      <c r="G2318">
        <f>LOOKUP($A2318,'DATA SHEET'!$A$2:$A$253,'DATA SHEET'!$J$2:$J$253)</f>
        <v>18</v>
      </c>
      <c r="H2318" t="str">
        <f>LOOKUP($A2318,'DATA SHEET'!$A$2:$A$253,'DATA SHEET'!$K$2:$K$253)</f>
        <v>Sunny</v>
      </c>
      <c r="I2318" t="str">
        <f>LOOKUP($A2318,'DATA SHEET'!$A$2:$A$253,'DATA SHEET'!$T$2:$T$253)</f>
        <v>LARGE</v>
      </c>
      <c r="J2318" t="str">
        <f>LOOKUP($A2318,'DATA SHEET'!$A$2:$A$253,'DATA SHEET'!$R$2:$R$253)</f>
        <v>YES</v>
      </c>
      <c r="K2318" t="str">
        <f>LOOKUP($A2318,'DATA SHEET'!$A$2:$A$253,'DATA SHEET'!$O$2:$O$253)</f>
        <v>Commercial</v>
      </c>
      <c r="L2318" t="s">
        <v>22</v>
      </c>
      <c r="M2318">
        <v>0</v>
      </c>
      <c r="N2318" t="s">
        <v>16</v>
      </c>
      <c r="O2318">
        <v>0.498</v>
      </c>
    </row>
    <row r="2319" spans="1:15" x14ac:dyDescent="0.25">
      <c r="A2319" s="1" t="s">
        <v>98</v>
      </c>
      <c r="B2319" t="s">
        <v>103</v>
      </c>
      <c r="C2319" t="str">
        <f>LOOKUP(A2319,'DATA SHEET'!$A$2:$A$253,'DATA SHEET'!$E$2:$E$253)</f>
        <v>20227888</v>
      </c>
      <c r="D2319">
        <f>LOOKUP(A2319,'DATA SHEET'!$A$2:$A$253,'DATA SHEET'!$G$2:$G$253)</f>
        <v>8.6333333333333329</v>
      </c>
      <c r="E2319" t="str">
        <f>LOOKUP($A2319,'DATA SHEET'!$A$2:$A$253,'DATA SHEET'!$H$2:$H$253)</f>
        <v>43.177786</v>
      </c>
      <c r="F2319" t="str">
        <f>LOOKUP($A2319,'DATA SHEET'!$A$2:$A$253,'DATA SHEET'!$I$2:$I$253)</f>
        <v xml:space="preserve"> -79.239675</v>
      </c>
      <c r="G2319">
        <f>LOOKUP($A2319,'DATA SHEET'!$A$2:$A$253,'DATA SHEET'!$J$2:$J$253)</f>
        <v>18</v>
      </c>
      <c r="H2319" t="str">
        <f>LOOKUP($A2319,'DATA SHEET'!$A$2:$A$253,'DATA SHEET'!$K$2:$K$253)</f>
        <v>Sunny</v>
      </c>
      <c r="I2319" t="str">
        <f>LOOKUP($A2319,'DATA SHEET'!$A$2:$A$253,'DATA SHEET'!$T$2:$T$253)</f>
        <v>LARGE</v>
      </c>
      <c r="J2319" t="str">
        <f>LOOKUP($A2319,'DATA SHEET'!$A$2:$A$253,'DATA SHEET'!$R$2:$R$253)</f>
        <v>YES</v>
      </c>
      <c r="K2319" t="str">
        <f>LOOKUP($A2319,'DATA SHEET'!$A$2:$A$253,'DATA SHEET'!$O$2:$O$253)</f>
        <v>Commercial</v>
      </c>
      <c r="L2319" t="s">
        <v>22</v>
      </c>
      <c r="M2319">
        <v>0</v>
      </c>
      <c r="N2319" t="s">
        <v>16</v>
      </c>
      <c r="O2319">
        <v>2.2669999999999999</v>
      </c>
    </row>
    <row r="2320" spans="1:15" x14ac:dyDescent="0.25">
      <c r="A2320" s="1" t="s">
        <v>98</v>
      </c>
      <c r="B2320" t="s">
        <v>103</v>
      </c>
      <c r="C2320" t="str">
        <f>LOOKUP(A2320,'DATA SHEET'!$A$2:$A$253,'DATA SHEET'!$E$2:$E$253)</f>
        <v>20227888</v>
      </c>
      <c r="D2320">
        <f>LOOKUP(A2320,'DATA SHEET'!$A$2:$A$253,'DATA SHEET'!$G$2:$G$253)</f>
        <v>8.6333333333333329</v>
      </c>
      <c r="E2320" t="str">
        <f>LOOKUP($A2320,'DATA SHEET'!$A$2:$A$253,'DATA SHEET'!$H$2:$H$253)</f>
        <v>43.177786</v>
      </c>
      <c r="F2320" t="str">
        <f>LOOKUP($A2320,'DATA SHEET'!$A$2:$A$253,'DATA SHEET'!$I$2:$I$253)</f>
        <v xml:space="preserve"> -79.239675</v>
      </c>
      <c r="G2320">
        <f>LOOKUP($A2320,'DATA SHEET'!$A$2:$A$253,'DATA SHEET'!$J$2:$J$253)</f>
        <v>18</v>
      </c>
      <c r="H2320" t="str">
        <f>LOOKUP($A2320,'DATA SHEET'!$A$2:$A$253,'DATA SHEET'!$K$2:$K$253)</f>
        <v>Sunny</v>
      </c>
      <c r="I2320" t="str">
        <f>LOOKUP($A2320,'DATA SHEET'!$A$2:$A$253,'DATA SHEET'!$T$2:$T$253)</f>
        <v>LARGE</v>
      </c>
      <c r="J2320" t="str">
        <f>LOOKUP($A2320,'DATA SHEET'!$A$2:$A$253,'DATA SHEET'!$R$2:$R$253)</f>
        <v>YES</v>
      </c>
      <c r="K2320" t="str">
        <f>LOOKUP($A2320,'DATA SHEET'!$A$2:$A$253,'DATA SHEET'!$O$2:$O$253)</f>
        <v>Commercial</v>
      </c>
      <c r="L2320" t="s">
        <v>22</v>
      </c>
      <c r="M2320">
        <v>0</v>
      </c>
      <c r="N2320" t="s">
        <v>16</v>
      </c>
      <c r="O2320">
        <v>0.23899999999999999</v>
      </c>
    </row>
    <row r="2321" spans="1:15" x14ac:dyDescent="0.25">
      <c r="A2321" s="1" t="s">
        <v>98</v>
      </c>
      <c r="B2321" t="s">
        <v>103</v>
      </c>
      <c r="C2321" t="str">
        <f>LOOKUP(A2321,'DATA SHEET'!$A$2:$A$253,'DATA SHEET'!$E$2:$E$253)</f>
        <v>20227888</v>
      </c>
      <c r="D2321">
        <f>LOOKUP(A2321,'DATA SHEET'!$A$2:$A$253,'DATA SHEET'!$G$2:$G$253)</f>
        <v>8.6333333333333329</v>
      </c>
      <c r="E2321" t="str">
        <f>LOOKUP($A2321,'DATA SHEET'!$A$2:$A$253,'DATA SHEET'!$H$2:$H$253)</f>
        <v>43.177786</v>
      </c>
      <c r="F2321" t="str">
        <f>LOOKUP($A2321,'DATA SHEET'!$A$2:$A$253,'DATA SHEET'!$I$2:$I$253)</f>
        <v xml:space="preserve"> -79.239675</v>
      </c>
      <c r="G2321">
        <f>LOOKUP($A2321,'DATA SHEET'!$A$2:$A$253,'DATA SHEET'!$J$2:$J$253)</f>
        <v>18</v>
      </c>
      <c r="H2321" t="str">
        <f>LOOKUP($A2321,'DATA SHEET'!$A$2:$A$253,'DATA SHEET'!$K$2:$K$253)</f>
        <v>Sunny</v>
      </c>
      <c r="I2321" t="str">
        <f>LOOKUP($A2321,'DATA SHEET'!$A$2:$A$253,'DATA SHEET'!$T$2:$T$253)</f>
        <v>LARGE</v>
      </c>
      <c r="J2321" t="str">
        <f>LOOKUP($A2321,'DATA SHEET'!$A$2:$A$253,'DATA SHEET'!$R$2:$R$253)</f>
        <v>YES</v>
      </c>
      <c r="K2321" t="str">
        <f>LOOKUP($A2321,'DATA SHEET'!$A$2:$A$253,'DATA SHEET'!$O$2:$O$253)</f>
        <v>Commercial</v>
      </c>
      <c r="L2321" t="s">
        <v>22</v>
      </c>
      <c r="M2321">
        <v>0</v>
      </c>
      <c r="N2321" t="s">
        <v>16</v>
      </c>
      <c r="O2321">
        <v>1.256</v>
      </c>
    </row>
    <row r="2322" spans="1:15" x14ac:dyDescent="0.25">
      <c r="A2322" s="1" t="s">
        <v>98</v>
      </c>
      <c r="B2322" t="s">
        <v>103</v>
      </c>
      <c r="C2322" t="str">
        <f>LOOKUP(A2322,'DATA SHEET'!$A$2:$A$253,'DATA SHEET'!$E$2:$E$253)</f>
        <v>20227888</v>
      </c>
      <c r="D2322">
        <f>LOOKUP(A2322,'DATA SHEET'!$A$2:$A$253,'DATA SHEET'!$G$2:$G$253)</f>
        <v>8.6333333333333329</v>
      </c>
      <c r="E2322" t="str">
        <f>LOOKUP($A2322,'DATA SHEET'!$A$2:$A$253,'DATA SHEET'!$H$2:$H$253)</f>
        <v>43.177786</v>
      </c>
      <c r="F2322" t="str">
        <f>LOOKUP($A2322,'DATA SHEET'!$A$2:$A$253,'DATA SHEET'!$I$2:$I$253)</f>
        <v xml:space="preserve"> -79.239675</v>
      </c>
      <c r="G2322">
        <f>LOOKUP($A2322,'DATA SHEET'!$A$2:$A$253,'DATA SHEET'!$J$2:$J$253)</f>
        <v>18</v>
      </c>
      <c r="H2322" t="str">
        <f>LOOKUP($A2322,'DATA SHEET'!$A$2:$A$253,'DATA SHEET'!$K$2:$K$253)</f>
        <v>Sunny</v>
      </c>
      <c r="I2322" t="str">
        <f>LOOKUP($A2322,'DATA SHEET'!$A$2:$A$253,'DATA SHEET'!$T$2:$T$253)</f>
        <v>LARGE</v>
      </c>
      <c r="J2322" t="str">
        <f>LOOKUP($A2322,'DATA SHEET'!$A$2:$A$253,'DATA SHEET'!$R$2:$R$253)</f>
        <v>YES</v>
      </c>
      <c r="K2322" t="str">
        <f>LOOKUP($A2322,'DATA SHEET'!$A$2:$A$253,'DATA SHEET'!$O$2:$O$253)</f>
        <v>Commercial</v>
      </c>
      <c r="L2322" t="s">
        <v>22</v>
      </c>
      <c r="M2322">
        <v>0</v>
      </c>
      <c r="N2322" t="s">
        <v>16</v>
      </c>
      <c r="O2322">
        <v>7.7370000000000001</v>
      </c>
    </row>
    <row r="2323" spans="1:15" x14ac:dyDescent="0.25">
      <c r="A2323" s="1" t="s">
        <v>98</v>
      </c>
      <c r="B2323" t="s">
        <v>103</v>
      </c>
      <c r="C2323" t="str">
        <f>LOOKUP(A2323,'DATA SHEET'!$A$2:$A$253,'DATA SHEET'!$E$2:$E$253)</f>
        <v>20227888</v>
      </c>
      <c r="D2323">
        <f>LOOKUP(A2323,'DATA SHEET'!$A$2:$A$253,'DATA SHEET'!$G$2:$G$253)</f>
        <v>8.6333333333333329</v>
      </c>
      <c r="E2323" t="str">
        <f>LOOKUP($A2323,'DATA SHEET'!$A$2:$A$253,'DATA SHEET'!$H$2:$H$253)</f>
        <v>43.177786</v>
      </c>
      <c r="F2323" t="str">
        <f>LOOKUP($A2323,'DATA SHEET'!$A$2:$A$253,'DATA SHEET'!$I$2:$I$253)</f>
        <v xml:space="preserve"> -79.239675</v>
      </c>
      <c r="G2323">
        <f>LOOKUP($A2323,'DATA SHEET'!$A$2:$A$253,'DATA SHEET'!$J$2:$J$253)</f>
        <v>18</v>
      </c>
      <c r="H2323" t="str">
        <f>LOOKUP($A2323,'DATA SHEET'!$A$2:$A$253,'DATA SHEET'!$K$2:$K$253)</f>
        <v>Sunny</v>
      </c>
      <c r="I2323" t="str">
        <f>LOOKUP($A2323,'DATA SHEET'!$A$2:$A$253,'DATA SHEET'!$T$2:$T$253)</f>
        <v>LARGE</v>
      </c>
      <c r="J2323" t="str">
        <f>LOOKUP($A2323,'DATA SHEET'!$A$2:$A$253,'DATA SHEET'!$R$2:$R$253)</f>
        <v>YES</v>
      </c>
      <c r="K2323" t="str">
        <f>LOOKUP($A2323,'DATA SHEET'!$A$2:$A$253,'DATA SHEET'!$O$2:$O$253)</f>
        <v>Commercial</v>
      </c>
      <c r="L2323" t="s">
        <v>22</v>
      </c>
      <c r="M2323">
        <v>0</v>
      </c>
      <c r="N2323" t="s">
        <v>16</v>
      </c>
      <c r="O2323">
        <v>1.7470000000000001</v>
      </c>
    </row>
    <row r="2324" spans="1:15" x14ac:dyDescent="0.25">
      <c r="A2324" s="1" t="s">
        <v>98</v>
      </c>
      <c r="B2324" t="s">
        <v>103</v>
      </c>
      <c r="C2324" t="str">
        <f>LOOKUP(A2324,'DATA SHEET'!$A$2:$A$253,'DATA SHEET'!$E$2:$E$253)</f>
        <v>20227888</v>
      </c>
      <c r="D2324">
        <f>LOOKUP(A2324,'DATA SHEET'!$A$2:$A$253,'DATA SHEET'!$G$2:$G$253)</f>
        <v>8.6333333333333329</v>
      </c>
      <c r="E2324" t="str">
        <f>LOOKUP($A2324,'DATA SHEET'!$A$2:$A$253,'DATA SHEET'!$H$2:$H$253)</f>
        <v>43.177786</v>
      </c>
      <c r="F2324" t="str">
        <f>LOOKUP($A2324,'DATA SHEET'!$A$2:$A$253,'DATA SHEET'!$I$2:$I$253)</f>
        <v xml:space="preserve"> -79.239675</v>
      </c>
      <c r="G2324">
        <f>LOOKUP($A2324,'DATA SHEET'!$A$2:$A$253,'DATA SHEET'!$J$2:$J$253)</f>
        <v>18</v>
      </c>
      <c r="H2324" t="str">
        <f>LOOKUP($A2324,'DATA SHEET'!$A$2:$A$253,'DATA SHEET'!$K$2:$K$253)</f>
        <v>Sunny</v>
      </c>
      <c r="I2324" t="str">
        <f>LOOKUP($A2324,'DATA SHEET'!$A$2:$A$253,'DATA SHEET'!$T$2:$T$253)</f>
        <v>LARGE</v>
      </c>
      <c r="J2324" t="str">
        <f>LOOKUP($A2324,'DATA SHEET'!$A$2:$A$253,'DATA SHEET'!$R$2:$R$253)</f>
        <v>YES</v>
      </c>
      <c r="K2324" t="str">
        <f>LOOKUP($A2324,'DATA SHEET'!$A$2:$A$253,'DATA SHEET'!$O$2:$O$253)</f>
        <v>Commercial</v>
      </c>
      <c r="L2324" t="s">
        <v>22</v>
      </c>
      <c r="M2324">
        <v>0</v>
      </c>
      <c r="N2324" t="s">
        <v>16</v>
      </c>
      <c r="O2324">
        <v>4.0060000000000002</v>
      </c>
    </row>
    <row r="2325" spans="1:15" x14ac:dyDescent="0.25">
      <c r="A2325" s="1" t="s">
        <v>98</v>
      </c>
      <c r="B2325" t="s">
        <v>103</v>
      </c>
      <c r="C2325" t="str">
        <f>LOOKUP(A2325,'DATA SHEET'!$A$2:$A$253,'DATA SHEET'!$E$2:$E$253)</f>
        <v>20227888</v>
      </c>
      <c r="D2325">
        <f>LOOKUP(A2325,'DATA SHEET'!$A$2:$A$253,'DATA SHEET'!$G$2:$G$253)</f>
        <v>8.6333333333333329</v>
      </c>
      <c r="E2325" t="str">
        <f>LOOKUP($A2325,'DATA SHEET'!$A$2:$A$253,'DATA SHEET'!$H$2:$H$253)</f>
        <v>43.177786</v>
      </c>
      <c r="F2325" t="str">
        <f>LOOKUP($A2325,'DATA SHEET'!$A$2:$A$253,'DATA SHEET'!$I$2:$I$253)</f>
        <v xml:space="preserve"> -79.239675</v>
      </c>
      <c r="G2325">
        <f>LOOKUP($A2325,'DATA SHEET'!$A$2:$A$253,'DATA SHEET'!$J$2:$J$253)</f>
        <v>18</v>
      </c>
      <c r="H2325" t="str">
        <f>LOOKUP($A2325,'DATA SHEET'!$A$2:$A$253,'DATA SHEET'!$K$2:$K$253)</f>
        <v>Sunny</v>
      </c>
      <c r="I2325" t="str">
        <f>LOOKUP($A2325,'DATA SHEET'!$A$2:$A$253,'DATA SHEET'!$T$2:$T$253)</f>
        <v>LARGE</v>
      </c>
      <c r="J2325" t="str">
        <f>LOOKUP($A2325,'DATA SHEET'!$A$2:$A$253,'DATA SHEET'!$R$2:$R$253)</f>
        <v>YES</v>
      </c>
      <c r="K2325" t="str">
        <f>LOOKUP($A2325,'DATA SHEET'!$A$2:$A$253,'DATA SHEET'!$O$2:$O$253)</f>
        <v>Commercial</v>
      </c>
      <c r="L2325" t="s">
        <v>22</v>
      </c>
      <c r="M2325">
        <v>0</v>
      </c>
      <c r="N2325" t="s">
        <v>16</v>
      </c>
      <c r="O2325">
        <v>0.75</v>
      </c>
    </row>
    <row r="2326" spans="1:15" x14ac:dyDescent="0.25">
      <c r="A2326" s="1" t="s">
        <v>98</v>
      </c>
      <c r="B2326" t="s">
        <v>103</v>
      </c>
      <c r="C2326" t="str">
        <f>LOOKUP(A2326,'DATA SHEET'!$A$2:$A$253,'DATA SHEET'!$E$2:$E$253)</f>
        <v>20227888</v>
      </c>
      <c r="D2326">
        <f>LOOKUP(A2326,'DATA SHEET'!$A$2:$A$253,'DATA SHEET'!$G$2:$G$253)</f>
        <v>8.6333333333333329</v>
      </c>
      <c r="E2326" t="str">
        <f>LOOKUP($A2326,'DATA SHEET'!$A$2:$A$253,'DATA SHEET'!$H$2:$H$253)</f>
        <v>43.177786</v>
      </c>
      <c r="F2326" t="str">
        <f>LOOKUP($A2326,'DATA SHEET'!$A$2:$A$253,'DATA SHEET'!$I$2:$I$253)</f>
        <v xml:space="preserve"> -79.239675</v>
      </c>
      <c r="G2326">
        <f>LOOKUP($A2326,'DATA SHEET'!$A$2:$A$253,'DATA SHEET'!$J$2:$J$253)</f>
        <v>18</v>
      </c>
      <c r="H2326" t="str">
        <f>LOOKUP($A2326,'DATA SHEET'!$A$2:$A$253,'DATA SHEET'!$K$2:$K$253)</f>
        <v>Sunny</v>
      </c>
      <c r="I2326" t="str">
        <f>LOOKUP($A2326,'DATA SHEET'!$A$2:$A$253,'DATA SHEET'!$T$2:$T$253)</f>
        <v>LARGE</v>
      </c>
      <c r="J2326" t="str">
        <f>LOOKUP($A2326,'DATA SHEET'!$A$2:$A$253,'DATA SHEET'!$R$2:$R$253)</f>
        <v>YES</v>
      </c>
      <c r="K2326" t="str">
        <f>LOOKUP($A2326,'DATA SHEET'!$A$2:$A$253,'DATA SHEET'!$O$2:$O$253)</f>
        <v>Commercial</v>
      </c>
      <c r="L2326" t="s">
        <v>22</v>
      </c>
      <c r="M2326">
        <v>0</v>
      </c>
      <c r="N2326" t="s">
        <v>16</v>
      </c>
      <c r="O2326">
        <v>0.248</v>
      </c>
    </row>
    <row r="2327" spans="1:15" x14ac:dyDescent="0.25">
      <c r="A2327" s="1" t="s">
        <v>98</v>
      </c>
      <c r="B2327" t="s">
        <v>103</v>
      </c>
      <c r="C2327" t="str">
        <f>LOOKUP(A2327,'DATA SHEET'!$A$2:$A$253,'DATA SHEET'!$E$2:$E$253)</f>
        <v>20227888</v>
      </c>
      <c r="D2327">
        <f>LOOKUP(A2327,'DATA SHEET'!$A$2:$A$253,'DATA SHEET'!$G$2:$G$253)</f>
        <v>8.6333333333333329</v>
      </c>
      <c r="E2327" t="str">
        <f>LOOKUP($A2327,'DATA SHEET'!$A$2:$A$253,'DATA SHEET'!$H$2:$H$253)</f>
        <v>43.177786</v>
      </c>
      <c r="F2327" t="str">
        <f>LOOKUP($A2327,'DATA SHEET'!$A$2:$A$253,'DATA SHEET'!$I$2:$I$253)</f>
        <v xml:space="preserve"> -79.239675</v>
      </c>
      <c r="G2327">
        <f>LOOKUP($A2327,'DATA SHEET'!$A$2:$A$253,'DATA SHEET'!$J$2:$J$253)</f>
        <v>18</v>
      </c>
      <c r="H2327" t="str">
        <f>LOOKUP($A2327,'DATA SHEET'!$A$2:$A$253,'DATA SHEET'!$K$2:$K$253)</f>
        <v>Sunny</v>
      </c>
      <c r="I2327" t="str">
        <f>LOOKUP($A2327,'DATA SHEET'!$A$2:$A$253,'DATA SHEET'!$T$2:$T$253)</f>
        <v>LARGE</v>
      </c>
      <c r="J2327" t="str">
        <f>LOOKUP($A2327,'DATA SHEET'!$A$2:$A$253,'DATA SHEET'!$R$2:$R$253)</f>
        <v>YES</v>
      </c>
      <c r="K2327" t="str">
        <f>LOOKUP($A2327,'DATA SHEET'!$A$2:$A$253,'DATA SHEET'!$O$2:$O$253)</f>
        <v>Commercial</v>
      </c>
      <c r="L2327" t="s">
        <v>22</v>
      </c>
      <c r="M2327">
        <v>0</v>
      </c>
      <c r="N2327" t="s">
        <v>16</v>
      </c>
      <c r="O2327">
        <v>0.49</v>
      </c>
    </row>
    <row r="2328" spans="1:15" x14ac:dyDescent="0.25">
      <c r="A2328" s="1" t="s">
        <v>98</v>
      </c>
      <c r="B2328" t="s">
        <v>103</v>
      </c>
      <c r="C2328" t="str">
        <f>LOOKUP(A2328,'DATA SHEET'!$A$2:$A$253,'DATA SHEET'!$E$2:$E$253)</f>
        <v>20227888</v>
      </c>
      <c r="D2328">
        <f>LOOKUP(A2328,'DATA SHEET'!$A$2:$A$253,'DATA SHEET'!$G$2:$G$253)</f>
        <v>8.6333333333333329</v>
      </c>
      <c r="E2328" t="str">
        <f>LOOKUP($A2328,'DATA SHEET'!$A$2:$A$253,'DATA SHEET'!$H$2:$H$253)</f>
        <v>43.177786</v>
      </c>
      <c r="F2328" t="str">
        <f>LOOKUP($A2328,'DATA SHEET'!$A$2:$A$253,'DATA SHEET'!$I$2:$I$253)</f>
        <v xml:space="preserve"> -79.239675</v>
      </c>
      <c r="G2328">
        <f>LOOKUP($A2328,'DATA SHEET'!$A$2:$A$253,'DATA SHEET'!$J$2:$J$253)</f>
        <v>18</v>
      </c>
      <c r="H2328" t="str">
        <f>LOOKUP($A2328,'DATA SHEET'!$A$2:$A$253,'DATA SHEET'!$K$2:$K$253)</f>
        <v>Sunny</v>
      </c>
      <c r="I2328" t="str">
        <f>LOOKUP($A2328,'DATA SHEET'!$A$2:$A$253,'DATA SHEET'!$T$2:$T$253)</f>
        <v>LARGE</v>
      </c>
      <c r="J2328" t="str">
        <f>LOOKUP($A2328,'DATA SHEET'!$A$2:$A$253,'DATA SHEET'!$R$2:$R$253)</f>
        <v>YES</v>
      </c>
      <c r="K2328" t="str">
        <f>LOOKUP($A2328,'DATA SHEET'!$A$2:$A$253,'DATA SHEET'!$O$2:$O$253)</f>
        <v>Commercial</v>
      </c>
      <c r="L2328" t="s">
        <v>22</v>
      </c>
      <c r="M2328">
        <v>0</v>
      </c>
      <c r="N2328" t="s">
        <v>16</v>
      </c>
      <c r="O2328">
        <v>0.76100000000000001</v>
      </c>
    </row>
    <row r="2329" spans="1:15" x14ac:dyDescent="0.25">
      <c r="A2329" s="1" t="s">
        <v>98</v>
      </c>
      <c r="B2329" t="s">
        <v>103</v>
      </c>
      <c r="C2329" t="str">
        <f>LOOKUP(A2329,'DATA SHEET'!$A$2:$A$253,'DATA SHEET'!$E$2:$E$253)</f>
        <v>20227888</v>
      </c>
      <c r="D2329">
        <f>LOOKUP(A2329,'DATA SHEET'!$A$2:$A$253,'DATA SHEET'!$G$2:$G$253)</f>
        <v>8.6333333333333329</v>
      </c>
      <c r="E2329" t="str">
        <f>LOOKUP($A2329,'DATA SHEET'!$A$2:$A$253,'DATA SHEET'!$H$2:$H$253)</f>
        <v>43.177786</v>
      </c>
      <c r="F2329" t="str">
        <f>LOOKUP($A2329,'DATA SHEET'!$A$2:$A$253,'DATA SHEET'!$I$2:$I$253)</f>
        <v xml:space="preserve"> -79.239675</v>
      </c>
      <c r="G2329">
        <f>LOOKUP($A2329,'DATA SHEET'!$A$2:$A$253,'DATA SHEET'!$J$2:$J$253)</f>
        <v>18</v>
      </c>
      <c r="H2329" t="str">
        <f>LOOKUP($A2329,'DATA SHEET'!$A$2:$A$253,'DATA SHEET'!$K$2:$K$253)</f>
        <v>Sunny</v>
      </c>
      <c r="I2329" t="str">
        <f>LOOKUP($A2329,'DATA SHEET'!$A$2:$A$253,'DATA SHEET'!$T$2:$T$253)</f>
        <v>LARGE</v>
      </c>
      <c r="J2329" t="str">
        <f>LOOKUP($A2329,'DATA SHEET'!$A$2:$A$253,'DATA SHEET'!$R$2:$R$253)</f>
        <v>YES</v>
      </c>
      <c r="K2329" t="str">
        <f>LOOKUP($A2329,'DATA SHEET'!$A$2:$A$253,'DATA SHEET'!$O$2:$O$253)</f>
        <v>Commercial</v>
      </c>
      <c r="L2329" t="s">
        <v>22</v>
      </c>
      <c r="M2329">
        <v>0</v>
      </c>
      <c r="N2329" t="s">
        <v>16</v>
      </c>
      <c r="O2329">
        <v>0.26100000000000001</v>
      </c>
    </row>
    <row r="2330" spans="1:15" x14ac:dyDescent="0.25">
      <c r="A2330" s="1" t="s">
        <v>98</v>
      </c>
      <c r="B2330" t="s">
        <v>103</v>
      </c>
      <c r="C2330" t="str">
        <f>LOOKUP(A2330,'DATA SHEET'!$A$2:$A$253,'DATA SHEET'!$E$2:$E$253)</f>
        <v>20227888</v>
      </c>
      <c r="D2330">
        <f>LOOKUP(A2330,'DATA SHEET'!$A$2:$A$253,'DATA SHEET'!$G$2:$G$253)</f>
        <v>8.6333333333333329</v>
      </c>
      <c r="E2330" t="str">
        <f>LOOKUP($A2330,'DATA SHEET'!$A$2:$A$253,'DATA SHEET'!$H$2:$H$253)</f>
        <v>43.177786</v>
      </c>
      <c r="F2330" t="str">
        <f>LOOKUP($A2330,'DATA SHEET'!$A$2:$A$253,'DATA SHEET'!$I$2:$I$253)</f>
        <v xml:space="preserve"> -79.239675</v>
      </c>
      <c r="G2330">
        <f>LOOKUP($A2330,'DATA SHEET'!$A$2:$A$253,'DATA SHEET'!$J$2:$J$253)</f>
        <v>18</v>
      </c>
      <c r="H2330" t="str">
        <f>LOOKUP($A2330,'DATA SHEET'!$A$2:$A$253,'DATA SHEET'!$K$2:$K$253)</f>
        <v>Sunny</v>
      </c>
      <c r="I2330" t="str">
        <f>LOOKUP($A2330,'DATA SHEET'!$A$2:$A$253,'DATA SHEET'!$T$2:$T$253)</f>
        <v>LARGE</v>
      </c>
      <c r="J2330" t="str">
        <f>LOOKUP($A2330,'DATA SHEET'!$A$2:$A$253,'DATA SHEET'!$R$2:$R$253)</f>
        <v>YES</v>
      </c>
      <c r="K2330" t="str">
        <f>LOOKUP($A2330,'DATA SHEET'!$A$2:$A$253,'DATA SHEET'!$O$2:$O$253)</f>
        <v>Commercial</v>
      </c>
      <c r="L2330" t="s">
        <v>22</v>
      </c>
      <c r="M2330">
        <v>0</v>
      </c>
      <c r="N2330" t="s">
        <v>16</v>
      </c>
      <c r="O2330">
        <v>2.5030000000000001</v>
      </c>
    </row>
    <row r="2331" spans="1:15" x14ac:dyDescent="0.25">
      <c r="A2331" s="1" t="s">
        <v>98</v>
      </c>
      <c r="B2331" t="s">
        <v>103</v>
      </c>
      <c r="C2331" t="str">
        <f>LOOKUP(A2331,'DATA SHEET'!$A$2:$A$253,'DATA SHEET'!$E$2:$E$253)</f>
        <v>20227888</v>
      </c>
      <c r="D2331">
        <f>LOOKUP(A2331,'DATA SHEET'!$A$2:$A$253,'DATA SHEET'!$G$2:$G$253)</f>
        <v>8.6333333333333329</v>
      </c>
      <c r="E2331" t="str">
        <f>LOOKUP($A2331,'DATA SHEET'!$A$2:$A$253,'DATA SHEET'!$H$2:$H$253)</f>
        <v>43.177786</v>
      </c>
      <c r="F2331" t="str">
        <f>LOOKUP($A2331,'DATA SHEET'!$A$2:$A$253,'DATA SHEET'!$I$2:$I$253)</f>
        <v xml:space="preserve"> -79.239675</v>
      </c>
      <c r="G2331">
        <f>LOOKUP($A2331,'DATA SHEET'!$A$2:$A$253,'DATA SHEET'!$J$2:$J$253)</f>
        <v>18</v>
      </c>
      <c r="H2331" t="str">
        <f>LOOKUP($A2331,'DATA SHEET'!$A$2:$A$253,'DATA SHEET'!$K$2:$K$253)</f>
        <v>Sunny</v>
      </c>
      <c r="I2331" t="str">
        <f>LOOKUP($A2331,'DATA SHEET'!$A$2:$A$253,'DATA SHEET'!$T$2:$T$253)</f>
        <v>LARGE</v>
      </c>
      <c r="J2331" t="str">
        <f>LOOKUP($A2331,'DATA SHEET'!$A$2:$A$253,'DATA SHEET'!$R$2:$R$253)</f>
        <v>YES</v>
      </c>
      <c r="K2331" t="str">
        <f>LOOKUP($A2331,'DATA SHEET'!$A$2:$A$253,'DATA SHEET'!$O$2:$O$253)</f>
        <v>Commercial</v>
      </c>
      <c r="L2331" t="s">
        <v>22</v>
      </c>
      <c r="M2331">
        <v>0</v>
      </c>
      <c r="N2331" t="s">
        <v>16</v>
      </c>
      <c r="O2331">
        <v>1.7569999999999999</v>
      </c>
    </row>
    <row r="2332" spans="1:15" x14ac:dyDescent="0.25">
      <c r="A2332" s="1" t="s">
        <v>98</v>
      </c>
      <c r="B2332" t="s">
        <v>103</v>
      </c>
      <c r="C2332" t="str">
        <f>LOOKUP(A2332,'DATA SHEET'!$A$2:$A$253,'DATA SHEET'!$E$2:$E$253)</f>
        <v>20227888</v>
      </c>
      <c r="D2332">
        <f>LOOKUP(A2332,'DATA SHEET'!$A$2:$A$253,'DATA SHEET'!$G$2:$G$253)</f>
        <v>8.6333333333333329</v>
      </c>
      <c r="E2332" t="str">
        <f>LOOKUP($A2332,'DATA SHEET'!$A$2:$A$253,'DATA SHEET'!$H$2:$H$253)</f>
        <v>43.177786</v>
      </c>
      <c r="F2332" t="str">
        <f>LOOKUP($A2332,'DATA SHEET'!$A$2:$A$253,'DATA SHEET'!$I$2:$I$253)</f>
        <v xml:space="preserve"> -79.239675</v>
      </c>
      <c r="G2332">
        <f>LOOKUP($A2332,'DATA SHEET'!$A$2:$A$253,'DATA SHEET'!$J$2:$J$253)</f>
        <v>18</v>
      </c>
      <c r="H2332" t="str">
        <f>LOOKUP($A2332,'DATA SHEET'!$A$2:$A$253,'DATA SHEET'!$K$2:$K$253)</f>
        <v>Sunny</v>
      </c>
      <c r="I2332" t="str">
        <f>LOOKUP($A2332,'DATA SHEET'!$A$2:$A$253,'DATA SHEET'!$T$2:$T$253)</f>
        <v>LARGE</v>
      </c>
      <c r="J2332" t="str">
        <f>LOOKUP($A2332,'DATA SHEET'!$A$2:$A$253,'DATA SHEET'!$R$2:$R$253)</f>
        <v>YES</v>
      </c>
      <c r="K2332" t="str">
        <f>LOOKUP($A2332,'DATA SHEET'!$A$2:$A$253,'DATA SHEET'!$O$2:$O$253)</f>
        <v>Commercial</v>
      </c>
      <c r="L2332" t="s">
        <v>22</v>
      </c>
      <c r="M2332">
        <v>0</v>
      </c>
      <c r="N2332" t="s">
        <v>16</v>
      </c>
      <c r="O2332">
        <v>0.497</v>
      </c>
    </row>
    <row r="2333" spans="1:15" x14ac:dyDescent="0.25">
      <c r="A2333" s="1" t="s">
        <v>98</v>
      </c>
      <c r="B2333" t="s">
        <v>103</v>
      </c>
      <c r="C2333" t="str">
        <f>LOOKUP(A2333,'DATA SHEET'!$A$2:$A$253,'DATA SHEET'!$E$2:$E$253)</f>
        <v>20227888</v>
      </c>
      <c r="D2333">
        <f>LOOKUP(A2333,'DATA SHEET'!$A$2:$A$253,'DATA SHEET'!$G$2:$G$253)</f>
        <v>8.6333333333333329</v>
      </c>
      <c r="E2333" t="str">
        <f>LOOKUP($A2333,'DATA SHEET'!$A$2:$A$253,'DATA SHEET'!$H$2:$H$253)</f>
        <v>43.177786</v>
      </c>
      <c r="F2333" t="str">
        <f>LOOKUP($A2333,'DATA SHEET'!$A$2:$A$253,'DATA SHEET'!$I$2:$I$253)</f>
        <v xml:space="preserve"> -79.239675</v>
      </c>
      <c r="G2333">
        <f>LOOKUP($A2333,'DATA SHEET'!$A$2:$A$253,'DATA SHEET'!$J$2:$J$253)</f>
        <v>18</v>
      </c>
      <c r="H2333" t="str">
        <f>LOOKUP($A2333,'DATA SHEET'!$A$2:$A$253,'DATA SHEET'!$K$2:$K$253)</f>
        <v>Sunny</v>
      </c>
      <c r="I2333" t="str">
        <f>LOOKUP($A2333,'DATA SHEET'!$A$2:$A$253,'DATA SHEET'!$T$2:$T$253)</f>
        <v>LARGE</v>
      </c>
      <c r="J2333" t="str">
        <f>LOOKUP($A2333,'DATA SHEET'!$A$2:$A$253,'DATA SHEET'!$R$2:$R$253)</f>
        <v>YES</v>
      </c>
      <c r="K2333" t="str">
        <f>LOOKUP($A2333,'DATA SHEET'!$A$2:$A$253,'DATA SHEET'!$O$2:$O$253)</f>
        <v>Commercial</v>
      </c>
      <c r="L2333" t="s">
        <v>22</v>
      </c>
      <c r="M2333">
        <v>0</v>
      </c>
      <c r="N2333" t="s">
        <v>16</v>
      </c>
      <c r="O2333">
        <v>1.2529999999999999</v>
      </c>
    </row>
    <row r="2334" spans="1:15" x14ac:dyDescent="0.25">
      <c r="A2334" s="1" t="s">
        <v>98</v>
      </c>
      <c r="B2334" t="s">
        <v>103</v>
      </c>
      <c r="C2334" t="str">
        <f>LOOKUP(A2334,'DATA SHEET'!$A$2:$A$253,'DATA SHEET'!$E$2:$E$253)</f>
        <v>20227888</v>
      </c>
      <c r="D2334">
        <f>LOOKUP(A2334,'DATA SHEET'!$A$2:$A$253,'DATA SHEET'!$G$2:$G$253)</f>
        <v>8.6333333333333329</v>
      </c>
      <c r="E2334" t="str">
        <f>LOOKUP($A2334,'DATA SHEET'!$A$2:$A$253,'DATA SHEET'!$H$2:$H$253)</f>
        <v>43.177786</v>
      </c>
      <c r="F2334" t="str">
        <f>LOOKUP($A2334,'DATA SHEET'!$A$2:$A$253,'DATA SHEET'!$I$2:$I$253)</f>
        <v xml:space="preserve"> -79.239675</v>
      </c>
      <c r="G2334">
        <f>LOOKUP($A2334,'DATA SHEET'!$A$2:$A$253,'DATA SHEET'!$J$2:$J$253)</f>
        <v>18</v>
      </c>
      <c r="H2334" t="str">
        <f>LOOKUP($A2334,'DATA SHEET'!$A$2:$A$253,'DATA SHEET'!$K$2:$K$253)</f>
        <v>Sunny</v>
      </c>
      <c r="I2334" t="str">
        <f>LOOKUP($A2334,'DATA SHEET'!$A$2:$A$253,'DATA SHEET'!$T$2:$T$253)</f>
        <v>LARGE</v>
      </c>
      <c r="J2334" t="str">
        <f>LOOKUP($A2334,'DATA SHEET'!$A$2:$A$253,'DATA SHEET'!$R$2:$R$253)</f>
        <v>YES</v>
      </c>
      <c r="K2334" t="str">
        <f>LOOKUP($A2334,'DATA SHEET'!$A$2:$A$253,'DATA SHEET'!$O$2:$O$253)</f>
        <v>Commercial</v>
      </c>
      <c r="L2334" t="s">
        <v>22</v>
      </c>
      <c r="M2334">
        <v>0</v>
      </c>
      <c r="N2334" t="s">
        <v>16</v>
      </c>
      <c r="O2334">
        <v>0.74099999999999999</v>
      </c>
    </row>
    <row r="2335" spans="1:15" x14ac:dyDescent="0.25">
      <c r="A2335" s="1" t="s">
        <v>98</v>
      </c>
      <c r="B2335" t="s">
        <v>103</v>
      </c>
      <c r="C2335" t="str">
        <f>LOOKUP(A2335,'DATA SHEET'!$A$2:$A$253,'DATA SHEET'!$E$2:$E$253)</f>
        <v>20227888</v>
      </c>
      <c r="D2335">
        <f>LOOKUP(A2335,'DATA SHEET'!$A$2:$A$253,'DATA SHEET'!$G$2:$G$253)</f>
        <v>8.6333333333333329</v>
      </c>
      <c r="E2335" t="str">
        <f>LOOKUP($A2335,'DATA SHEET'!$A$2:$A$253,'DATA SHEET'!$H$2:$H$253)</f>
        <v>43.177786</v>
      </c>
      <c r="F2335" t="str">
        <f>LOOKUP($A2335,'DATA SHEET'!$A$2:$A$253,'DATA SHEET'!$I$2:$I$253)</f>
        <v xml:space="preserve"> -79.239675</v>
      </c>
      <c r="G2335">
        <f>LOOKUP($A2335,'DATA SHEET'!$A$2:$A$253,'DATA SHEET'!$J$2:$J$253)</f>
        <v>18</v>
      </c>
      <c r="H2335" t="str">
        <f>LOOKUP($A2335,'DATA SHEET'!$A$2:$A$253,'DATA SHEET'!$K$2:$K$253)</f>
        <v>Sunny</v>
      </c>
      <c r="I2335" t="str">
        <f>LOOKUP($A2335,'DATA SHEET'!$A$2:$A$253,'DATA SHEET'!$T$2:$T$253)</f>
        <v>LARGE</v>
      </c>
      <c r="J2335" t="str">
        <f>LOOKUP($A2335,'DATA SHEET'!$A$2:$A$253,'DATA SHEET'!$R$2:$R$253)</f>
        <v>YES</v>
      </c>
      <c r="K2335" t="str">
        <f>LOOKUP($A2335,'DATA SHEET'!$A$2:$A$253,'DATA SHEET'!$O$2:$O$253)</f>
        <v>Commercial</v>
      </c>
      <c r="L2335" t="s">
        <v>22</v>
      </c>
      <c r="M2335">
        <v>0</v>
      </c>
      <c r="N2335" t="s">
        <v>16</v>
      </c>
      <c r="O2335">
        <v>0.25800000000000001</v>
      </c>
    </row>
    <row r="2336" spans="1:15" x14ac:dyDescent="0.25">
      <c r="A2336" s="1" t="s">
        <v>98</v>
      </c>
      <c r="B2336" t="s">
        <v>103</v>
      </c>
      <c r="C2336" t="str">
        <f>LOOKUP(A2336,'DATA SHEET'!$A$2:$A$253,'DATA SHEET'!$E$2:$E$253)</f>
        <v>20227888</v>
      </c>
      <c r="D2336">
        <f>LOOKUP(A2336,'DATA SHEET'!$A$2:$A$253,'DATA SHEET'!$G$2:$G$253)</f>
        <v>8.6333333333333329</v>
      </c>
      <c r="E2336" t="str">
        <f>LOOKUP($A2336,'DATA SHEET'!$A$2:$A$253,'DATA SHEET'!$H$2:$H$253)</f>
        <v>43.177786</v>
      </c>
      <c r="F2336" t="str">
        <f>LOOKUP($A2336,'DATA SHEET'!$A$2:$A$253,'DATA SHEET'!$I$2:$I$253)</f>
        <v xml:space="preserve"> -79.239675</v>
      </c>
      <c r="G2336">
        <f>LOOKUP($A2336,'DATA SHEET'!$A$2:$A$253,'DATA SHEET'!$J$2:$J$253)</f>
        <v>18</v>
      </c>
      <c r="H2336" t="str">
        <f>LOOKUP($A2336,'DATA SHEET'!$A$2:$A$253,'DATA SHEET'!$K$2:$K$253)</f>
        <v>Sunny</v>
      </c>
      <c r="I2336" t="str">
        <f>LOOKUP($A2336,'DATA SHEET'!$A$2:$A$253,'DATA SHEET'!$T$2:$T$253)</f>
        <v>LARGE</v>
      </c>
      <c r="J2336" t="str">
        <f>LOOKUP($A2336,'DATA SHEET'!$A$2:$A$253,'DATA SHEET'!$R$2:$R$253)</f>
        <v>YES</v>
      </c>
      <c r="K2336" t="str">
        <f>LOOKUP($A2336,'DATA SHEET'!$A$2:$A$253,'DATA SHEET'!$O$2:$O$253)</f>
        <v>Commercial</v>
      </c>
      <c r="L2336" t="s">
        <v>22</v>
      </c>
      <c r="M2336">
        <v>0</v>
      </c>
      <c r="N2336" t="s">
        <v>16</v>
      </c>
      <c r="O2336">
        <v>0.25900000000000001</v>
      </c>
    </row>
    <row r="2337" spans="1:15" x14ac:dyDescent="0.25">
      <c r="A2337" s="1" t="s">
        <v>98</v>
      </c>
      <c r="B2337" t="s">
        <v>103</v>
      </c>
      <c r="C2337" t="str">
        <f>LOOKUP(A2337,'DATA SHEET'!$A$2:$A$253,'DATA SHEET'!$E$2:$E$253)</f>
        <v>20227888</v>
      </c>
      <c r="D2337">
        <f>LOOKUP(A2337,'DATA SHEET'!$A$2:$A$253,'DATA SHEET'!$G$2:$G$253)</f>
        <v>8.6333333333333329</v>
      </c>
      <c r="E2337" t="str">
        <f>LOOKUP($A2337,'DATA SHEET'!$A$2:$A$253,'DATA SHEET'!$H$2:$H$253)</f>
        <v>43.177786</v>
      </c>
      <c r="F2337" t="str">
        <f>LOOKUP($A2337,'DATA SHEET'!$A$2:$A$253,'DATA SHEET'!$I$2:$I$253)</f>
        <v xml:space="preserve"> -79.239675</v>
      </c>
      <c r="G2337">
        <f>LOOKUP($A2337,'DATA SHEET'!$A$2:$A$253,'DATA SHEET'!$J$2:$J$253)</f>
        <v>18</v>
      </c>
      <c r="H2337" t="str">
        <f>LOOKUP($A2337,'DATA SHEET'!$A$2:$A$253,'DATA SHEET'!$K$2:$K$253)</f>
        <v>Sunny</v>
      </c>
      <c r="I2337" t="str">
        <f>LOOKUP($A2337,'DATA SHEET'!$A$2:$A$253,'DATA SHEET'!$T$2:$T$253)</f>
        <v>LARGE</v>
      </c>
      <c r="J2337" t="str">
        <f>LOOKUP($A2337,'DATA SHEET'!$A$2:$A$253,'DATA SHEET'!$R$2:$R$253)</f>
        <v>YES</v>
      </c>
      <c r="K2337" t="str">
        <f>LOOKUP($A2337,'DATA SHEET'!$A$2:$A$253,'DATA SHEET'!$O$2:$O$253)</f>
        <v>Commercial</v>
      </c>
      <c r="L2337" t="s">
        <v>22</v>
      </c>
      <c r="M2337">
        <v>0</v>
      </c>
      <c r="N2337" t="s">
        <v>16</v>
      </c>
      <c r="O2337">
        <v>0.23799999999999999</v>
      </c>
    </row>
    <row r="2338" spans="1:15" x14ac:dyDescent="0.25">
      <c r="A2338" s="1" t="s">
        <v>98</v>
      </c>
      <c r="B2338" t="s">
        <v>103</v>
      </c>
      <c r="C2338" t="str">
        <f>LOOKUP(A2338,'DATA SHEET'!$A$2:$A$253,'DATA SHEET'!$E$2:$E$253)</f>
        <v>20227888</v>
      </c>
      <c r="D2338">
        <f>LOOKUP(A2338,'DATA SHEET'!$A$2:$A$253,'DATA SHEET'!$G$2:$G$253)</f>
        <v>8.6333333333333329</v>
      </c>
      <c r="E2338" t="str">
        <f>LOOKUP($A2338,'DATA SHEET'!$A$2:$A$253,'DATA SHEET'!$H$2:$H$253)</f>
        <v>43.177786</v>
      </c>
      <c r="F2338" t="str">
        <f>LOOKUP($A2338,'DATA SHEET'!$A$2:$A$253,'DATA SHEET'!$I$2:$I$253)</f>
        <v xml:space="preserve"> -79.239675</v>
      </c>
      <c r="G2338">
        <f>LOOKUP($A2338,'DATA SHEET'!$A$2:$A$253,'DATA SHEET'!$J$2:$J$253)</f>
        <v>18</v>
      </c>
      <c r="H2338" t="str">
        <f>LOOKUP($A2338,'DATA SHEET'!$A$2:$A$253,'DATA SHEET'!$K$2:$K$253)</f>
        <v>Sunny</v>
      </c>
      <c r="I2338" t="str">
        <f>LOOKUP($A2338,'DATA SHEET'!$A$2:$A$253,'DATA SHEET'!$T$2:$T$253)</f>
        <v>LARGE</v>
      </c>
      <c r="J2338" t="str">
        <f>LOOKUP($A2338,'DATA SHEET'!$A$2:$A$253,'DATA SHEET'!$R$2:$R$253)</f>
        <v>YES</v>
      </c>
      <c r="K2338" t="str">
        <f>LOOKUP($A2338,'DATA SHEET'!$A$2:$A$253,'DATA SHEET'!$O$2:$O$253)</f>
        <v>Commercial</v>
      </c>
      <c r="L2338" t="s">
        <v>22</v>
      </c>
      <c r="M2338">
        <v>0</v>
      </c>
      <c r="N2338" t="s">
        <v>16</v>
      </c>
      <c r="O2338">
        <v>2.4990000000000001</v>
      </c>
    </row>
    <row r="2339" spans="1:15" x14ac:dyDescent="0.25">
      <c r="A2339" s="1" t="s">
        <v>98</v>
      </c>
      <c r="B2339" t="s">
        <v>103</v>
      </c>
      <c r="C2339" t="str">
        <f>LOOKUP(A2339,'DATA SHEET'!$A$2:$A$253,'DATA SHEET'!$E$2:$E$253)</f>
        <v>20227888</v>
      </c>
      <c r="D2339">
        <f>LOOKUP(A2339,'DATA SHEET'!$A$2:$A$253,'DATA SHEET'!$G$2:$G$253)</f>
        <v>8.6333333333333329</v>
      </c>
      <c r="E2339" t="str">
        <f>LOOKUP($A2339,'DATA SHEET'!$A$2:$A$253,'DATA SHEET'!$H$2:$H$253)</f>
        <v>43.177786</v>
      </c>
      <c r="F2339" t="str">
        <f>LOOKUP($A2339,'DATA SHEET'!$A$2:$A$253,'DATA SHEET'!$I$2:$I$253)</f>
        <v xml:space="preserve"> -79.239675</v>
      </c>
      <c r="G2339">
        <f>LOOKUP($A2339,'DATA SHEET'!$A$2:$A$253,'DATA SHEET'!$J$2:$J$253)</f>
        <v>18</v>
      </c>
      <c r="H2339" t="str">
        <f>LOOKUP($A2339,'DATA SHEET'!$A$2:$A$253,'DATA SHEET'!$K$2:$K$253)</f>
        <v>Sunny</v>
      </c>
      <c r="I2339" t="str">
        <f>LOOKUP($A2339,'DATA SHEET'!$A$2:$A$253,'DATA SHEET'!$T$2:$T$253)</f>
        <v>LARGE</v>
      </c>
      <c r="J2339" t="str">
        <f>LOOKUP($A2339,'DATA SHEET'!$A$2:$A$253,'DATA SHEET'!$R$2:$R$253)</f>
        <v>YES</v>
      </c>
      <c r="K2339" t="str">
        <f>LOOKUP($A2339,'DATA SHEET'!$A$2:$A$253,'DATA SHEET'!$O$2:$O$253)</f>
        <v>Commercial</v>
      </c>
      <c r="L2339" t="s">
        <v>22</v>
      </c>
      <c r="M2339">
        <v>0</v>
      </c>
      <c r="N2339" t="s">
        <v>16</v>
      </c>
      <c r="O2339">
        <v>0.498</v>
      </c>
    </row>
    <row r="2340" spans="1:15" x14ac:dyDescent="0.25">
      <c r="A2340" s="1" t="s">
        <v>98</v>
      </c>
      <c r="B2340" t="s">
        <v>103</v>
      </c>
      <c r="C2340" t="str">
        <f>LOOKUP(A2340,'DATA SHEET'!$A$2:$A$253,'DATA SHEET'!$E$2:$E$253)</f>
        <v>20227888</v>
      </c>
      <c r="D2340">
        <f>LOOKUP(A2340,'DATA SHEET'!$A$2:$A$253,'DATA SHEET'!$G$2:$G$253)</f>
        <v>8.6333333333333329</v>
      </c>
      <c r="E2340" t="str">
        <f>LOOKUP($A2340,'DATA SHEET'!$A$2:$A$253,'DATA SHEET'!$H$2:$H$253)</f>
        <v>43.177786</v>
      </c>
      <c r="F2340" t="str">
        <f>LOOKUP($A2340,'DATA SHEET'!$A$2:$A$253,'DATA SHEET'!$I$2:$I$253)</f>
        <v xml:space="preserve"> -79.239675</v>
      </c>
      <c r="G2340">
        <f>LOOKUP($A2340,'DATA SHEET'!$A$2:$A$253,'DATA SHEET'!$J$2:$J$253)</f>
        <v>18</v>
      </c>
      <c r="H2340" t="str">
        <f>LOOKUP($A2340,'DATA SHEET'!$A$2:$A$253,'DATA SHEET'!$K$2:$K$253)</f>
        <v>Sunny</v>
      </c>
      <c r="I2340" t="str">
        <f>LOOKUP($A2340,'DATA SHEET'!$A$2:$A$253,'DATA SHEET'!$T$2:$T$253)</f>
        <v>LARGE</v>
      </c>
      <c r="J2340" t="str">
        <f>LOOKUP($A2340,'DATA SHEET'!$A$2:$A$253,'DATA SHEET'!$R$2:$R$253)</f>
        <v>YES</v>
      </c>
      <c r="K2340" t="str">
        <f>LOOKUP($A2340,'DATA SHEET'!$A$2:$A$253,'DATA SHEET'!$O$2:$O$253)</f>
        <v>Commercial</v>
      </c>
      <c r="L2340" t="s">
        <v>22</v>
      </c>
      <c r="M2340">
        <v>0</v>
      </c>
      <c r="N2340" t="s">
        <v>16</v>
      </c>
      <c r="O2340">
        <v>2.4969999999999999</v>
      </c>
    </row>
    <row r="2341" spans="1:15" x14ac:dyDescent="0.25">
      <c r="A2341" s="1" t="s">
        <v>98</v>
      </c>
      <c r="B2341" t="s">
        <v>103</v>
      </c>
      <c r="C2341" t="str">
        <f>LOOKUP(A2341,'DATA SHEET'!$A$2:$A$253,'DATA SHEET'!$E$2:$E$253)</f>
        <v>20227888</v>
      </c>
      <c r="D2341">
        <f>LOOKUP(A2341,'DATA SHEET'!$A$2:$A$253,'DATA SHEET'!$G$2:$G$253)</f>
        <v>8.6333333333333329</v>
      </c>
      <c r="E2341" t="str">
        <f>LOOKUP($A2341,'DATA SHEET'!$A$2:$A$253,'DATA SHEET'!$H$2:$H$253)</f>
        <v>43.177786</v>
      </c>
      <c r="F2341" t="str">
        <f>LOOKUP($A2341,'DATA SHEET'!$A$2:$A$253,'DATA SHEET'!$I$2:$I$253)</f>
        <v xml:space="preserve"> -79.239675</v>
      </c>
      <c r="G2341">
        <f>LOOKUP($A2341,'DATA SHEET'!$A$2:$A$253,'DATA SHEET'!$J$2:$J$253)</f>
        <v>18</v>
      </c>
      <c r="H2341" t="str">
        <f>LOOKUP($A2341,'DATA SHEET'!$A$2:$A$253,'DATA SHEET'!$K$2:$K$253)</f>
        <v>Sunny</v>
      </c>
      <c r="I2341" t="str">
        <f>LOOKUP($A2341,'DATA SHEET'!$A$2:$A$253,'DATA SHEET'!$T$2:$T$253)</f>
        <v>LARGE</v>
      </c>
      <c r="J2341" t="str">
        <f>LOOKUP($A2341,'DATA SHEET'!$A$2:$A$253,'DATA SHEET'!$R$2:$R$253)</f>
        <v>YES</v>
      </c>
      <c r="K2341" t="str">
        <f>LOOKUP($A2341,'DATA SHEET'!$A$2:$A$253,'DATA SHEET'!$O$2:$O$253)</f>
        <v>Commercial</v>
      </c>
      <c r="L2341" t="s">
        <v>22</v>
      </c>
      <c r="M2341">
        <v>0</v>
      </c>
      <c r="N2341" t="s">
        <v>16</v>
      </c>
      <c r="O2341">
        <v>4.5019999999999998</v>
      </c>
    </row>
    <row r="2342" spans="1:15" x14ac:dyDescent="0.25">
      <c r="A2342" s="1" t="s">
        <v>98</v>
      </c>
      <c r="B2342" t="s">
        <v>103</v>
      </c>
      <c r="C2342" t="str">
        <f>LOOKUP(A2342,'DATA SHEET'!$A$2:$A$253,'DATA SHEET'!$E$2:$E$253)</f>
        <v>20227888</v>
      </c>
      <c r="D2342">
        <f>LOOKUP(A2342,'DATA SHEET'!$A$2:$A$253,'DATA SHEET'!$G$2:$G$253)</f>
        <v>8.6333333333333329</v>
      </c>
      <c r="E2342" t="str">
        <f>LOOKUP($A2342,'DATA SHEET'!$A$2:$A$253,'DATA SHEET'!$H$2:$H$253)</f>
        <v>43.177786</v>
      </c>
      <c r="F2342" t="str">
        <f>LOOKUP($A2342,'DATA SHEET'!$A$2:$A$253,'DATA SHEET'!$I$2:$I$253)</f>
        <v xml:space="preserve"> -79.239675</v>
      </c>
      <c r="G2342">
        <f>LOOKUP($A2342,'DATA SHEET'!$A$2:$A$253,'DATA SHEET'!$J$2:$J$253)</f>
        <v>18</v>
      </c>
      <c r="H2342" t="str">
        <f>LOOKUP($A2342,'DATA SHEET'!$A$2:$A$253,'DATA SHEET'!$K$2:$K$253)</f>
        <v>Sunny</v>
      </c>
      <c r="I2342" t="str">
        <f>LOOKUP($A2342,'DATA SHEET'!$A$2:$A$253,'DATA SHEET'!$T$2:$T$253)</f>
        <v>LARGE</v>
      </c>
      <c r="J2342" t="str">
        <f>LOOKUP($A2342,'DATA SHEET'!$A$2:$A$253,'DATA SHEET'!$R$2:$R$253)</f>
        <v>YES</v>
      </c>
      <c r="K2342" t="str">
        <f>LOOKUP($A2342,'DATA SHEET'!$A$2:$A$253,'DATA SHEET'!$O$2:$O$253)</f>
        <v>Commercial</v>
      </c>
      <c r="L2342" t="s">
        <v>22</v>
      </c>
      <c r="M2342">
        <v>0</v>
      </c>
      <c r="N2342" t="s">
        <v>16</v>
      </c>
      <c r="O2342">
        <v>2.9980000000000002</v>
      </c>
    </row>
    <row r="2343" spans="1:15" x14ac:dyDescent="0.25">
      <c r="A2343" s="1" t="s">
        <v>98</v>
      </c>
      <c r="B2343" t="s">
        <v>103</v>
      </c>
      <c r="C2343" t="str">
        <f>LOOKUP(A2343,'DATA SHEET'!$A$2:$A$253,'DATA SHEET'!$E$2:$E$253)</f>
        <v>20227888</v>
      </c>
      <c r="D2343">
        <f>LOOKUP(A2343,'DATA SHEET'!$A$2:$A$253,'DATA SHEET'!$G$2:$G$253)</f>
        <v>8.6333333333333329</v>
      </c>
      <c r="E2343" t="str">
        <f>LOOKUP($A2343,'DATA SHEET'!$A$2:$A$253,'DATA SHEET'!$H$2:$H$253)</f>
        <v>43.177786</v>
      </c>
      <c r="F2343" t="str">
        <f>LOOKUP($A2343,'DATA SHEET'!$A$2:$A$253,'DATA SHEET'!$I$2:$I$253)</f>
        <v xml:space="preserve"> -79.239675</v>
      </c>
      <c r="G2343">
        <f>LOOKUP($A2343,'DATA SHEET'!$A$2:$A$253,'DATA SHEET'!$J$2:$J$253)</f>
        <v>18</v>
      </c>
      <c r="H2343" t="str">
        <f>LOOKUP($A2343,'DATA SHEET'!$A$2:$A$253,'DATA SHEET'!$K$2:$K$253)</f>
        <v>Sunny</v>
      </c>
      <c r="I2343" t="str">
        <f>LOOKUP($A2343,'DATA SHEET'!$A$2:$A$253,'DATA SHEET'!$T$2:$T$253)</f>
        <v>LARGE</v>
      </c>
      <c r="J2343" t="str">
        <f>LOOKUP($A2343,'DATA SHEET'!$A$2:$A$253,'DATA SHEET'!$R$2:$R$253)</f>
        <v>YES</v>
      </c>
      <c r="K2343" t="str">
        <f>LOOKUP($A2343,'DATA SHEET'!$A$2:$A$253,'DATA SHEET'!$O$2:$O$253)</f>
        <v>Commercial</v>
      </c>
      <c r="L2343" t="s">
        <v>22</v>
      </c>
      <c r="M2343">
        <v>0</v>
      </c>
      <c r="N2343" t="s">
        <v>19</v>
      </c>
      <c r="O2343">
        <v>1.248</v>
      </c>
    </row>
    <row r="2344" spans="1:15" x14ac:dyDescent="0.25">
      <c r="A2344" s="1" t="s">
        <v>98</v>
      </c>
      <c r="B2344" t="s">
        <v>103</v>
      </c>
      <c r="C2344" t="str">
        <f>LOOKUP(A2344,'DATA SHEET'!$A$2:$A$253,'DATA SHEET'!$E$2:$E$253)</f>
        <v>20227888</v>
      </c>
      <c r="D2344">
        <f>LOOKUP(A2344,'DATA SHEET'!$A$2:$A$253,'DATA SHEET'!$G$2:$G$253)</f>
        <v>8.6333333333333329</v>
      </c>
      <c r="E2344" t="str">
        <f>LOOKUP($A2344,'DATA SHEET'!$A$2:$A$253,'DATA SHEET'!$H$2:$H$253)</f>
        <v>43.177786</v>
      </c>
      <c r="F2344" t="str">
        <f>LOOKUP($A2344,'DATA SHEET'!$A$2:$A$253,'DATA SHEET'!$I$2:$I$253)</f>
        <v xml:space="preserve"> -79.239675</v>
      </c>
      <c r="G2344">
        <f>LOOKUP($A2344,'DATA SHEET'!$A$2:$A$253,'DATA SHEET'!$J$2:$J$253)</f>
        <v>18</v>
      </c>
      <c r="H2344" t="str">
        <f>LOOKUP($A2344,'DATA SHEET'!$A$2:$A$253,'DATA SHEET'!$K$2:$K$253)</f>
        <v>Sunny</v>
      </c>
      <c r="I2344" t="str">
        <f>LOOKUP($A2344,'DATA SHEET'!$A$2:$A$253,'DATA SHEET'!$T$2:$T$253)</f>
        <v>LARGE</v>
      </c>
      <c r="J2344" t="str">
        <f>LOOKUP($A2344,'DATA SHEET'!$A$2:$A$253,'DATA SHEET'!$R$2:$R$253)</f>
        <v>YES</v>
      </c>
      <c r="K2344" t="str">
        <f>LOOKUP($A2344,'DATA SHEET'!$A$2:$A$253,'DATA SHEET'!$O$2:$O$253)</f>
        <v>Commercial</v>
      </c>
      <c r="L2344" t="s">
        <v>22</v>
      </c>
      <c r="M2344">
        <v>0</v>
      </c>
      <c r="N2344" t="s">
        <v>19</v>
      </c>
      <c r="O2344">
        <v>1.996</v>
      </c>
    </row>
    <row r="2345" spans="1:15" x14ac:dyDescent="0.25">
      <c r="A2345" s="1" t="s">
        <v>98</v>
      </c>
      <c r="B2345" t="s">
        <v>103</v>
      </c>
      <c r="C2345" t="str">
        <f>LOOKUP(A2345,'DATA SHEET'!$A$2:$A$253,'DATA SHEET'!$E$2:$E$253)</f>
        <v>20227888</v>
      </c>
      <c r="D2345">
        <f>LOOKUP(A2345,'DATA SHEET'!$A$2:$A$253,'DATA SHEET'!$G$2:$G$253)</f>
        <v>8.6333333333333329</v>
      </c>
      <c r="E2345" t="str">
        <f>LOOKUP($A2345,'DATA SHEET'!$A$2:$A$253,'DATA SHEET'!$H$2:$H$253)</f>
        <v>43.177786</v>
      </c>
      <c r="F2345" t="str">
        <f>LOOKUP($A2345,'DATA SHEET'!$A$2:$A$253,'DATA SHEET'!$I$2:$I$253)</f>
        <v xml:space="preserve"> -79.239675</v>
      </c>
      <c r="G2345">
        <f>LOOKUP($A2345,'DATA SHEET'!$A$2:$A$253,'DATA SHEET'!$J$2:$J$253)</f>
        <v>18</v>
      </c>
      <c r="H2345" t="str">
        <f>LOOKUP($A2345,'DATA SHEET'!$A$2:$A$253,'DATA SHEET'!$K$2:$K$253)</f>
        <v>Sunny</v>
      </c>
      <c r="I2345" t="str">
        <f>LOOKUP($A2345,'DATA SHEET'!$A$2:$A$253,'DATA SHEET'!$T$2:$T$253)</f>
        <v>LARGE</v>
      </c>
      <c r="J2345" t="str">
        <f>LOOKUP($A2345,'DATA SHEET'!$A$2:$A$253,'DATA SHEET'!$R$2:$R$253)</f>
        <v>YES</v>
      </c>
      <c r="K2345" t="str">
        <f>LOOKUP($A2345,'DATA SHEET'!$A$2:$A$253,'DATA SHEET'!$O$2:$O$253)</f>
        <v>Commercial</v>
      </c>
      <c r="L2345" t="s">
        <v>22</v>
      </c>
      <c r="M2345">
        <v>0</v>
      </c>
      <c r="N2345" t="s">
        <v>19</v>
      </c>
      <c r="O2345">
        <v>1.26</v>
      </c>
    </row>
    <row r="2346" spans="1:15" x14ac:dyDescent="0.25">
      <c r="A2346" s="1" t="s">
        <v>98</v>
      </c>
      <c r="B2346" t="s">
        <v>103</v>
      </c>
      <c r="C2346" t="str">
        <f>LOOKUP(A2346,'DATA SHEET'!$A$2:$A$253,'DATA SHEET'!$E$2:$E$253)</f>
        <v>20227888</v>
      </c>
      <c r="D2346">
        <f>LOOKUP(A2346,'DATA SHEET'!$A$2:$A$253,'DATA SHEET'!$G$2:$G$253)</f>
        <v>8.6333333333333329</v>
      </c>
      <c r="E2346" t="str">
        <f>LOOKUP($A2346,'DATA SHEET'!$A$2:$A$253,'DATA SHEET'!$H$2:$H$253)</f>
        <v>43.177786</v>
      </c>
      <c r="F2346" t="str">
        <f>LOOKUP($A2346,'DATA SHEET'!$A$2:$A$253,'DATA SHEET'!$I$2:$I$253)</f>
        <v xml:space="preserve"> -79.239675</v>
      </c>
      <c r="G2346">
        <f>LOOKUP($A2346,'DATA SHEET'!$A$2:$A$253,'DATA SHEET'!$J$2:$J$253)</f>
        <v>18</v>
      </c>
      <c r="H2346" t="str">
        <f>LOOKUP($A2346,'DATA SHEET'!$A$2:$A$253,'DATA SHEET'!$K$2:$K$253)</f>
        <v>Sunny</v>
      </c>
      <c r="I2346" t="str">
        <f>LOOKUP($A2346,'DATA SHEET'!$A$2:$A$253,'DATA SHEET'!$T$2:$T$253)</f>
        <v>LARGE</v>
      </c>
      <c r="J2346" t="str">
        <f>LOOKUP($A2346,'DATA SHEET'!$A$2:$A$253,'DATA SHEET'!$R$2:$R$253)</f>
        <v>YES</v>
      </c>
      <c r="K2346" t="str">
        <f>LOOKUP($A2346,'DATA SHEET'!$A$2:$A$253,'DATA SHEET'!$O$2:$O$253)</f>
        <v>Commercial</v>
      </c>
      <c r="L2346" t="s">
        <v>22</v>
      </c>
      <c r="M2346">
        <v>0</v>
      </c>
      <c r="N2346" t="s">
        <v>19</v>
      </c>
      <c r="O2346">
        <v>0.998</v>
      </c>
    </row>
    <row r="2347" spans="1:15" x14ac:dyDescent="0.25">
      <c r="A2347" s="1" t="s">
        <v>98</v>
      </c>
      <c r="B2347" t="s">
        <v>103</v>
      </c>
      <c r="C2347" t="str">
        <f>LOOKUP(A2347,'DATA SHEET'!$A$2:$A$253,'DATA SHEET'!$E$2:$E$253)</f>
        <v>20227888</v>
      </c>
      <c r="D2347">
        <f>LOOKUP(A2347,'DATA SHEET'!$A$2:$A$253,'DATA SHEET'!$G$2:$G$253)</f>
        <v>8.6333333333333329</v>
      </c>
      <c r="E2347" t="str">
        <f>LOOKUP($A2347,'DATA SHEET'!$A$2:$A$253,'DATA SHEET'!$H$2:$H$253)</f>
        <v>43.177786</v>
      </c>
      <c r="F2347" t="str">
        <f>LOOKUP($A2347,'DATA SHEET'!$A$2:$A$253,'DATA SHEET'!$I$2:$I$253)</f>
        <v xml:space="preserve"> -79.239675</v>
      </c>
      <c r="G2347">
        <f>LOOKUP($A2347,'DATA SHEET'!$A$2:$A$253,'DATA SHEET'!$J$2:$J$253)</f>
        <v>18</v>
      </c>
      <c r="H2347" t="str">
        <f>LOOKUP($A2347,'DATA SHEET'!$A$2:$A$253,'DATA SHEET'!$K$2:$K$253)</f>
        <v>Sunny</v>
      </c>
      <c r="I2347" t="str">
        <f>LOOKUP($A2347,'DATA SHEET'!$A$2:$A$253,'DATA SHEET'!$T$2:$T$253)</f>
        <v>LARGE</v>
      </c>
      <c r="J2347" t="str">
        <f>LOOKUP($A2347,'DATA SHEET'!$A$2:$A$253,'DATA SHEET'!$R$2:$R$253)</f>
        <v>YES</v>
      </c>
      <c r="K2347" t="str">
        <f>LOOKUP($A2347,'DATA SHEET'!$A$2:$A$253,'DATA SHEET'!$O$2:$O$253)</f>
        <v>Commercial</v>
      </c>
      <c r="L2347" t="s">
        <v>22</v>
      </c>
      <c r="M2347">
        <v>0</v>
      </c>
      <c r="N2347" t="s">
        <v>19</v>
      </c>
      <c r="O2347">
        <v>1.756</v>
      </c>
    </row>
    <row r="2348" spans="1:15" x14ac:dyDescent="0.25">
      <c r="A2348" s="1" t="s">
        <v>98</v>
      </c>
      <c r="B2348" t="s">
        <v>103</v>
      </c>
      <c r="C2348" t="str">
        <f>LOOKUP(A2348,'DATA SHEET'!$A$2:$A$253,'DATA SHEET'!$E$2:$E$253)</f>
        <v>20227888</v>
      </c>
      <c r="D2348">
        <f>LOOKUP(A2348,'DATA SHEET'!$A$2:$A$253,'DATA SHEET'!$G$2:$G$253)</f>
        <v>8.6333333333333329</v>
      </c>
      <c r="E2348" t="str">
        <f>LOOKUP($A2348,'DATA SHEET'!$A$2:$A$253,'DATA SHEET'!$H$2:$H$253)</f>
        <v>43.177786</v>
      </c>
      <c r="F2348" t="str">
        <f>LOOKUP($A2348,'DATA SHEET'!$A$2:$A$253,'DATA SHEET'!$I$2:$I$253)</f>
        <v xml:space="preserve"> -79.239675</v>
      </c>
      <c r="G2348">
        <f>LOOKUP($A2348,'DATA SHEET'!$A$2:$A$253,'DATA SHEET'!$J$2:$J$253)</f>
        <v>18</v>
      </c>
      <c r="H2348" t="str">
        <f>LOOKUP($A2348,'DATA SHEET'!$A$2:$A$253,'DATA SHEET'!$K$2:$K$253)</f>
        <v>Sunny</v>
      </c>
      <c r="I2348" t="str">
        <f>LOOKUP($A2348,'DATA SHEET'!$A$2:$A$253,'DATA SHEET'!$T$2:$T$253)</f>
        <v>LARGE</v>
      </c>
      <c r="J2348" t="str">
        <f>LOOKUP($A2348,'DATA SHEET'!$A$2:$A$253,'DATA SHEET'!$R$2:$R$253)</f>
        <v>YES</v>
      </c>
      <c r="K2348" t="str">
        <f>LOOKUP($A2348,'DATA SHEET'!$A$2:$A$253,'DATA SHEET'!$O$2:$O$253)</f>
        <v>Commercial</v>
      </c>
      <c r="L2348" t="s">
        <v>22</v>
      </c>
      <c r="M2348">
        <v>0</v>
      </c>
      <c r="N2348" t="s">
        <v>19</v>
      </c>
      <c r="O2348">
        <v>1.242</v>
      </c>
    </row>
    <row r="2349" spans="1:15" x14ac:dyDescent="0.25">
      <c r="A2349" s="1" t="s">
        <v>98</v>
      </c>
      <c r="B2349" t="s">
        <v>103</v>
      </c>
      <c r="C2349" t="str">
        <f>LOOKUP(A2349,'DATA SHEET'!$A$2:$A$253,'DATA SHEET'!$E$2:$E$253)</f>
        <v>20227888</v>
      </c>
      <c r="D2349">
        <f>LOOKUP(A2349,'DATA SHEET'!$A$2:$A$253,'DATA SHEET'!$G$2:$G$253)</f>
        <v>8.6333333333333329</v>
      </c>
      <c r="E2349" t="str">
        <f>LOOKUP($A2349,'DATA SHEET'!$A$2:$A$253,'DATA SHEET'!$H$2:$H$253)</f>
        <v>43.177786</v>
      </c>
      <c r="F2349" t="str">
        <f>LOOKUP($A2349,'DATA SHEET'!$A$2:$A$253,'DATA SHEET'!$I$2:$I$253)</f>
        <v xml:space="preserve"> -79.239675</v>
      </c>
      <c r="G2349">
        <f>LOOKUP($A2349,'DATA SHEET'!$A$2:$A$253,'DATA SHEET'!$J$2:$J$253)</f>
        <v>18</v>
      </c>
      <c r="H2349" t="str">
        <f>LOOKUP($A2349,'DATA SHEET'!$A$2:$A$253,'DATA SHEET'!$K$2:$K$253)</f>
        <v>Sunny</v>
      </c>
      <c r="I2349" t="str">
        <f>LOOKUP($A2349,'DATA SHEET'!$A$2:$A$253,'DATA SHEET'!$T$2:$T$253)</f>
        <v>LARGE</v>
      </c>
      <c r="J2349" t="str">
        <f>LOOKUP($A2349,'DATA SHEET'!$A$2:$A$253,'DATA SHEET'!$R$2:$R$253)</f>
        <v>YES</v>
      </c>
      <c r="K2349" t="str">
        <f>LOOKUP($A2349,'DATA SHEET'!$A$2:$A$253,'DATA SHEET'!$O$2:$O$253)</f>
        <v>Commercial</v>
      </c>
      <c r="L2349" t="s">
        <v>22</v>
      </c>
      <c r="M2349">
        <v>0</v>
      </c>
      <c r="N2349" t="s">
        <v>19</v>
      </c>
      <c r="O2349">
        <v>0.499</v>
      </c>
    </row>
    <row r="2350" spans="1:15" x14ac:dyDescent="0.25">
      <c r="A2350" s="1" t="s">
        <v>98</v>
      </c>
      <c r="B2350" t="s">
        <v>103</v>
      </c>
      <c r="C2350" t="str">
        <f>LOOKUP(A2350,'DATA SHEET'!$A$2:$A$253,'DATA SHEET'!$E$2:$E$253)</f>
        <v>20227888</v>
      </c>
      <c r="D2350">
        <f>LOOKUP(A2350,'DATA SHEET'!$A$2:$A$253,'DATA SHEET'!$G$2:$G$253)</f>
        <v>8.6333333333333329</v>
      </c>
      <c r="E2350" t="str">
        <f>LOOKUP($A2350,'DATA SHEET'!$A$2:$A$253,'DATA SHEET'!$H$2:$H$253)</f>
        <v>43.177786</v>
      </c>
      <c r="F2350" t="str">
        <f>LOOKUP($A2350,'DATA SHEET'!$A$2:$A$253,'DATA SHEET'!$I$2:$I$253)</f>
        <v xml:space="preserve"> -79.239675</v>
      </c>
      <c r="G2350">
        <f>LOOKUP($A2350,'DATA SHEET'!$A$2:$A$253,'DATA SHEET'!$J$2:$J$253)</f>
        <v>18</v>
      </c>
      <c r="H2350" t="str">
        <f>LOOKUP($A2350,'DATA SHEET'!$A$2:$A$253,'DATA SHEET'!$K$2:$K$253)</f>
        <v>Sunny</v>
      </c>
      <c r="I2350" t="str">
        <f>LOOKUP($A2350,'DATA SHEET'!$A$2:$A$253,'DATA SHEET'!$T$2:$T$253)</f>
        <v>LARGE</v>
      </c>
      <c r="J2350" t="str">
        <f>LOOKUP($A2350,'DATA SHEET'!$A$2:$A$253,'DATA SHEET'!$R$2:$R$253)</f>
        <v>YES</v>
      </c>
      <c r="K2350" t="str">
        <f>LOOKUP($A2350,'DATA SHEET'!$A$2:$A$253,'DATA SHEET'!$O$2:$O$253)</f>
        <v>Commercial</v>
      </c>
      <c r="L2350" t="s">
        <v>22</v>
      </c>
      <c r="M2350">
        <v>0</v>
      </c>
      <c r="N2350" t="s">
        <v>19</v>
      </c>
      <c r="O2350">
        <v>1.5289999999999999</v>
      </c>
    </row>
    <row r="2351" spans="1:15" x14ac:dyDescent="0.25">
      <c r="A2351" s="1" t="s">
        <v>98</v>
      </c>
      <c r="B2351" t="s">
        <v>103</v>
      </c>
      <c r="C2351" t="str">
        <f>LOOKUP(A2351,'DATA SHEET'!$A$2:$A$253,'DATA SHEET'!$E$2:$E$253)</f>
        <v>20227888</v>
      </c>
      <c r="D2351">
        <f>LOOKUP(A2351,'DATA SHEET'!$A$2:$A$253,'DATA SHEET'!$G$2:$G$253)</f>
        <v>8.6333333333333329</v>
      </c>
      <c r="E2351" t="str">
        <f>LOOKUP($A2351,'DATA SHEET'!$A$2:$A$253,'DATA SHEET'!$H$2:$H$253)</f>
        <v>43.177786</v>
      </c>
      <c r="F2351" t="str">
        <f>LOOKUP($A2351,'DATA SHEET'!$A$2:$A$253,'DATA SHEET'!$I$2:$I$253)</f>
        <v xml:space="preserve"> -79.239675</v>
      </c>
      <c r="G2351">
        <f>LOOKUP($A2351,'DATA SHEET'!$A$2:$A$253,'DATA SHEET'!$J$2:$J$253)</f>
        <v>18</v>
      </c>
      <c r="H2351" t="str">
        <f>LOOKUP($A2351,'DATA SHEET'!$A$2:$A$253,'DATA SHEET'!$K$2:$K$253)</f>
        <v>Sunny</v>
      </c>
      <c r="I2351" t="str">
        <f>LOOKUP($A2351,'DATA SHEET'!$A$2:$A$253,'DATA SHEET'!$T$2:$T$253)</f>
        <v>LARGE</v>
      </c>
      <c r="J2351" t="str">
        <f>LOOKUP($A2351,'DATA SHEET'!$A$2:$A$253,'DATA SHEET'!$R$2:$R$253)</f>
        <v>YES</v>
      </c>
      <c r="K2351" t="str">
        <f>LOOKUP($A2351,'DATA SHEET'!$A$2:$A$253,'DATA SHEET'!$O$2:$O$253)</f>
        <v>Commercial</v>
      </c>
      <c r="L2351" t="s">
        <v>22</v>
      </c>
      <c r="M2351">
        <v>0</v>
      </c>
      <c r="N2351" t="s">
        <v>19</v>
      </c>
      <c r="O2351">
        <v>1.0149999999999999</v>
      </c>
    </row>
    <row r="2352" spans="1:15" x14ac:dyDescent="0.25">
      <c r="A2352" s="1" t="s">
        <v>98</v>
      </c>
      <c r="B2352" t="s">
        <v>103</v>
      </c>
      <c r="C2352" t="str">
        <f>LOOKUP(A2352,'DATA SHEET'!$A$2:$A$253,'DATA SHEET'!$E$2:$E$253)</f>
        <v>20227888</v>
      </c>
      <c r="D2352">
        <f>LOOKUP(A2352,'DATA SHEET'!$A$2:$A$253,'DATA SHEET'!$G$2:$G$253)</f>
        <v>8.6333333333333329</v>
      </c>
      <c r="E2352" t="str">
        <f>LOOKUP($A2352,'DATA SHEET'!$A$2:$A$253,'DATA SHEET'!$H$2:$H$253)</f>
        <v>43.177786</v>
      </c>
      <c r="F2352" t="str">
        <f>LOOKUP($A2352,'DATA SHEET'!$A$2:$A$253,'DATA SHEET'!$I$2:$I$253)</f>
        <v xml:space="preserve"> -79.239675</v>
      </c>
      <c r="G2352">
        <f>LOOKUP($A2352,'DATA SHEET'!$A$2:$A$253,'DATA SHEET'!$J$2:$J$253)</f>
        <v>18</v>
      </c>
      <c r="H2352" t="str">
        <f>LOOKUP($A2352,'DATA SHEET'!$A$2:$A$253,'DATA SHEET'!$K$2:$K$253)</f>
        <v>Sunny</v>
      </c>
      <c r="I2352" t="str">
        <f>LOOKUP($A2352,'DATA SHEET'!$A$2:$A$253,'DATA SHEET'!$T$2:$T$253)</f>
        <v>LARGE</v>
      </c>
      <c r="J2352" t="str">
        <f>LOOKUP($A2352,'DATA SHEET'!$A$2:$A$253,'DATA SHEET'!$R$2:$R$253)</f>
        <v>YES</v>
      </c>
      <c r="K2352" t="str">
        <f>LOOKUP($A2352,'DATA SHEET'!$A$2:$A$253,'DATA SHEET'!$O$2:$O$253)</f>
        <v>Commercial</v>
      </c>
      <c r="L2352" t="s">
        <v>22</v>
      </c>
      <c r="M2352">
        <v>0</v>
      </c>
      <c r="N2352" t="s">
        <v>19</v>
      </c>
      <c r="O2352">
        <v>0.75800000000000001</v>
      </c>
    </row>
    <row r="2353" spans="1:15" x14ac:dyDescent="0.25">
      <c r="A2353" s="1" t="s">
        <v>98</v>
      </c>
      <c r="B2353" t="s">
        <v>103</v>
      </c>
      <c r="C2353" t="str">
        <f>LOOKUP(A2353,'DATA SHEET'!$A$2:$A$253,'DATA SHEET'!$E$2:$E$253)</f>
        <v>20227888</v>
      </c>
      <c r="D2353">
        <f>LOOKUP(A2353,'DATA SHEET'!$A$2:$A$253,'DATA SHEET'!$G$2:$G$253)</f>
        <v>8.6333333333333329</v>
      </c>
      <c r="E2353" t="str">
        <f>LOOKUP($A2353,'DATA SHEET'!$A$2:$A$253,'DATA SHEET'!$H$2:$H$253)</f>
        <v>43.177786</v>
      </c>
      <c r="F2353" t="str">
        <f>LOOKUP($A2353,'DATA SHEET'!$A$2:$A$253,'DATA SHEET'!$I$2:$I$253)</f>
        <v xml:space="preserve"> -79.239675</v>
      </c>
      <c r="G2353">
        <f>LOOKUP($A2353,'DATA SHEET'!$A$2:$A$253,'DATA SHEET'!$J$2:$J$253)</f>
        <v>18</v>
      </c>
      <c r="H2353" t="str">
        <f>LOOKUP($A2353,'DATA SHEET'!$A$2:$A$253,'DATA SHEET'!$K$2:$K$253)</f>
        <v>Sunny</v>
      </c>
      <c r="I2353" t="str">
        <f>LOOKUP($A2353,'DATA SHEET'!$A$2:$A$253,'DATA SHEET'!$T$2:$T$253)</f>
        <v>LARGE</v>
      </c>
      <c r="J2353" t="str">
        <f>LOOKUP($A2353,'DATA SHEET'!$A$2:$A$253,'DATA SHEET'!$R$2:$R$253)</f>
        <v>YES</v>
      </c>
      <c r="K2353" t="str">
        <f>LOOKUP($A2353,'DATA SHEET'!$A$2:$A$253,'DATA SHEET'!$O$2:$O$253)</f>
        <v>Commercial</v>
      </c>
      <c r="L2353" t="s">
        <v>22</v>
      </c>
      <c r="M2353">
        <v>0</v>
      </c>
      <c r="N2353" t="s">
        <v>19</v>
      </c>
      <c r="O2353">
        <v>0.747</v>
      </c>
    </row>
    <row r="2354" spans="1:15" x14ac:dyDescent="0.25">
      <c r="A2354" s="1" t="s">
        <v>98</v>
      </c>
      <c r="B2354" t="s">
        <v>103</v>
      </c>
      <c r="C2354" t="str">
        <f>LOOKUP(A2354,'DATA SHEET'!$A$2:$A$253,'DATA SHEET'!$E$2:$E$253)</f>
        <v>20227888</v>
      </c>
      <c r="D2354">
        <f>LOOKUP(A2354,'DATA SHEET'!$A$2:$A$253,'DATA SHEET'!$G$2:$G$253)</f>
        <v>8.6333333333333329</v>
      </c>
      <c r="E2354" t="str">
        <f>LOOKUP($A2354,'DATA SHEET'!$A$2:$A$253,'DATA SHEET'!$H$2:$H$253)</f>
        <v>43.177786</v>
      </c>
      <c r="F2354" t="str">
        <f>LOOKUP($A2354,'DATA SHEET'!$A$2:$A$253,'DATA SHEET'!$I$2:$I$253)</f>
        <v xml:space="preserve"> -79.239675</v>
      </c>
      <c r="G2354">
        <f>LOOKUP($A2354,'DATA SHEET'!$A$2:$A$253,'DATA SHEET'!$J$2:$J$253)</f>
        <v>18</v>
      </c>
      <c r="H2354" t="str">
        <f>LOOKUP($A2354,'DATA SHEET'!$A$2:$A$253,'DATA SHEET'!$K$2:$K$253)</f>
        <v>Sunny</v>
      </c>
      <c r="I2354" t="str">
        <f>LOOKUP($A2354,'DATA SHEET'!$A$2:$A$253,'DATA SHEET'!$T$2:$T$253)</f>
        <v>LARGE</v>
      </c>
      <c r="J2354" t="str">
        <f>LOOKUP($A2354,'DATA SHEET'!$A$2:$A$253,'DATA SHEET'!$R$2:$R$253)</f>
        <v>YES</v>
      </c>
      <c r="K2354" t="str">
        <f>LOOKUP($A2354,'DATA SHEET'!$A$2:$A$253,'DATA SHEET'!$O$2:$O$253)</f>
        <v>Commercial</v>
      </c>
      <c r="L2354" t="s">
        <v>22</v>
      </c>
      <c r="M2354">
        <v>0</v>
      </c>
      <c r="N2354" t="s">
        <v>19</v>
      </c>
      <c r="O2354">
        <v>0.749</v>
      </c>
    </row>
    <row r="2355" spans="1:15" x14ac:dyDescent="0.25">
      <c r="A2355" s="1" t="s">
        <v>98</v>
      </c>
      <c r="B2355" t="s">
        <v>103</v>
      </c>
      <c r="C2355" t="str">
        <f>LOOKUP(A2355,'DATA SHEET'!$A$2:$A$253,'DATA SHEET'!$E$2:$E$253)</f>
        <v>20227888</v>
      </c>
      <c r="D2355">
        <f>LOOKUP(A2355,'DATA SHEET'!$A$2:$A$253,'DATA SHEET'!$G$2:$G$253)</f>
        <v>8.6333333333333329</v>
      </c>
      <c r="E2355" t="str">
        <f>LOOKUP($A2355,'DATA SHEET'!$A$2:$A$253,'DATA SHEET'!$H$2:$H$253)</f>
        <v>43.177786</v>
      </c>
      <c r="F2355" t="str">
        <f>LOOKUP($A2355,'DATA SHEET'!$A$2:$A$253,'DATA SHEET'!$I$2:$I$253)</f>
        <v xml:space="preserve"> -79.239675</v>
      </c>
      <c r="G2355">
        <f>LOOKUP($A2355,'DATA SHEET'!$A$2:$A$253,'DATA SHEET'!$J$2:$J$253)</f>
        <v>18</v>
      </c>
      <c r="H2355" t="str">
        <f>LOOKUP($A2355,'DATA SHEET'!$A$2:$A$253,'DATA SHEET'!$K$2:$K$253)</f>
        <v>Sunny</v>
      </c>
      <c r="I2355" t="str">
        <f>LOOKUP($A2355,'DATA SHEET'!$A$2:$A$253,'DATA SHEET'!$T$2:$T$253)</f>
        <v>LARGE</v>
      </c>
      <c r="J2355" t="str">
        <f>LOOKUP($A2355,'DATA SHEET'!$A$2:$A$253,'DATA SHEET'!$R$2:$R$253)</f>
        <v>YES</v>
      </c>
      <c r="K2355" t="str">
        <f>LOOKUP($A2355,'DATA SHEET'!$A$2:$A$253,'DATA SHEET'!$O$2:$O$253)</f>
        <v>Commercial</v>
      </c>
      <c r="L2355" t="s">
        <v>22</v>
      </c>
      <c r="M2355">
        <v>0</v>
      </c>
      <c r="N2355" t="s">
        <v>19</v>
      </c>
      <c r="O2355">
        <v>0.998</v>
      </c>
    </row>
    <row r="2356" spans="1:15" x14ac:dyDescent="0.25">
      <c r="A2356" s="1" t="s">
        <v>98</v>
      </c>
      <c r="B2356" t="s">
        <v>103</v>
      </c>
      <c r="C2356" t="str">
        <f>LOOKUP(A2356,'DATA SHEET'!$A$2:$A$253,'DATA SHEET'!$E$2:$E$253)</f>
        <v>20227888</v>
      </c>
      <c r="D2356">
        <f>LOOKUP(A2356,'DATA SHEET'!$A$2:$A$253,'DATA SHEET'!$G$2:$G$253)</f>
        <v>8.6333333333333329</v>
      </c>
      <c r="E2356" t="str">
        <f>LOOKUP($A2356,'DATA SHEET'!$A$2:$A$253,'DATA SHEET'!$H$2:$H$253)</f>
        <v>43.177786</v>
      </c>
      <c r="F2356" t="str">
        <f>LOOKUP($A2356,'DATA SHEET'!$A$2:$A$253,'DATA SHEET'!$I$2:$I$253)</f>
        <v xml:space="preserve"> -79.239675</v>
      </c>
      <c r="G2356">
        <f>LOOKUP($A2356,'DATA SHEET'!$A$2:$A$253,'DATA SHEET'!$J$2:$J$253)</f>
        <v>18</v>
      </c>
      <c r="H2356" t="str">
        <f>LOOKUP($A2356,'DATA SHEET'!$A$2:$A$253,'DATA SHEET'!$K$2:$K$253)</f>
        <v>Sunny</v>
      </c>
      <c r="I2356" t="str">
        <f>LOOKUP($A2356,'DATA SHEET'!$A$2:$A$253,'DATA SHEET'!$T$2:$T$253)</f>
        <v>LARGE</v>
      </c>
      <c r="J2356" t="str">
        <f>LOOKUP($A2356,'DATA SHEET'!$A$2:$A$253,'DATA SHEET'!$R$2:$R$253)</f>
        <v>YES</v>
      </c>
      <c r="K2356" t="str">
        <f>LOOKUP($A2356,'DATA SHEET'!$A$2:$A$253,'DATA SHEET'!$O$2:$O$253)</f>
        <v>Commercial</v>
      </c>
      <c r="L2356" t="s">
        <v>22</v>
      </c>
      <c r="M2356">
        <v>0</v>
      </c>
      <c r="N2356" t="s">
        <v>19</v>
      </c>
      <c r="O2356">
        <v>0.74099999999999999</v>
      </c>
    </row>
    <row r="2357" spans="1:15" x14ac:dyDescent="0.25">
      <c r="A2357" s="1" t="s">
        <v>98</v>
      </c>
      <c r="B2357" t="s">
        <v>103</v>
      </c>
      <c r="C2357" t="str">
        <f>LOOKUP(A2357,'DATA SHEET'!$A$2:$A$253,'DATA SHEET'!$E$2:$E$253)</f>
        <v>20227888</v>
      </c>
      <c r="D2357">
        <f>LOOKUP(A2357,'DATA SHEET'!$A$2:$A$253,'DATA SHEET'!$G$2:$G$253)</f>
        <v>8.6333333333333329</v>
      </c>
      <c r="E2357" t="str">
        <f>LOOKUP($A2357,'DATA SHEET'!$A$2:$A$253,'DATA SHEET'!$H$2:$H$253)</f>
        <v>43.177786</v>
      </c>
      <c r="F2357" t="str">
        <f>LOOKUP($A2357,'DATA SHEET'!$A$2:$A$253,'DATA SHEET'!$I$2:$I$253)</f>
        <v xml:space="preserve"> -79.239675</v>
      </c>
      <c r="G2357">
        <f>LOOKUP($A2357,'DATA SHEET'!$A$2:$A$253,'DATA SHEET'!$J$2:$J$253)</f>
        <v>18</v>
      </c>
      <c r="H2357" t="str">
        <f>LOOKUP($A2357,'DATA SHEET'!$A$2:$A$253,'DATA SHEET'!$K$2:$K$253)</f>
        <v>Sunny</v>
      </c>
      <c r="I2357" t="str">
        <f>LOOKUP($A2357,'DATA SHEET'!$A$2:$A$253,'DATA SHEET'!$T$2:$T$253)</f>
        <v>LARGE</v>
      </c>
      <c r="J2357" t="str">
        <f>LOOKUP($A2357,'DATA SHEET'!$A$2:$A$253,'DATA SHEET'!$R$2:$R$253)</f>
        <v>YES</v>
      </c>
      <c r="K2357" t="str">
        <f>LOOKUP($A2357,'DATA SHEET'!$A$2:$A$253,'DATA SHEET'!$O$2:$O$253)</f>
        <v>Commercial</v>
      </c>
      <c r="L2357" t="s">
        <v>22</v>
      </c>
      <c r="M2357">
        <v>0</v>
      </c>
      <c r="N2357" t="s">
        <v>19</v>
      </c>
      <c r="O2357">
        <v>0.499</v>
      </c>
    </row>
    <row r="2358" spans="1:15" x14ac:dyDescent="0.25">
      <c r="A2358" s="1" t="s">
        <v>98</v>
      </c>
      <c r="B2358" t="s">
        <v>103</v>
      </c>
      <c r="C2358" t="str">
        <f>LOOKUP(A2358,'DATA SHEET'!$A$2:$A$253,'DATA SHEET'!$E$2:$E$253)</f>
        <v>20227888</v>
      </c>
      <c r="D2358">
        <f>LOOKUP(A2358,'DATA SHEET'!$A$2:$A$253,'DATA SHEET'!$G$2:$G$253)</f>
        <v>8.6333333333333329</v>
      </c>
      <c r="E2358" t="str">
        <f>LOOKUP($A2358,'DATA SHEET'!$A$2:$A$253,'DATA SHEET'!$H$2:$H$253)</f>
        <v>43.177786</v>
      </c>
      <c r="F2358" t="str">
        <f>LOOKUP($A2358,'DATA SHEET'!$A$2:$A$253,'DATA SHEET'!$I$2:$I$253)</f>
        <v xml:space="preserve"> -79.239675</v>
      </c>
      <c r="G2358">
        <f>LOOKUP($A2358,'DATA SHEET'!$A$2:$A$253,'DATA SHEET'!$J$2:$J$253)</f>
        <v>18</v>
      </c>
      <c r="H2358" t="str">
        <f>LOOKUP($A2358,'DATA SHEET'!$A$2:$A$253,'DATA SHEET'!$K$2:$K$253)</f>
        <v>Sunny</v>
      </c>
      <c r="I2358" t="str">
        <f>LOOKUP($A2358,'DATA SHEET'!$A$2:$A$253,'DATA SHEET'!$T$2:$T$253)</f>
        <v>LARGE</v>
      </c>
      <c r="J2358" t="str">
        <f>LOOKUP($A2358,'DATA SHEET'!$A$2:$A$253,'DATA SHEET'!$R$2:$R$253)</f>
        <v>YES</v>
      </c>
      <c r="K2358" t="str">
        <f>LOOKUP($A2358,'DATA SHEET'!$A$2:$A$253,'DATA SHEET'!$O$2:$O$253)</f>
        <v>Commercial</v>
      </c>
      <c r="L2358" t="s">
        <v>22</v>
      </c>
      <c r="M2358">
        <v>0</v>
      </c>
      <c r="N2358" t="s">
        <v>19</v>
      </c>
      <c r="O2358">
        <v>0.753</v>
      </c>
    </row>
    <row r="2359" spans="1:15" x14ac:dyDescent="0.25">
      <c r="A2359" s="1" t="s">
        <v>98</v>
      </c>
      <c r="B2359" t="s">
        <v>104</v>
      </c>
      <c r="C2359" t="str">
        <f>LOOKUP(A2359,'DATA SHEET'!$A$2:$A$253,'DATA SHEET'!$E$2:$E$253)</f>
        <v>20227888</v>
      </c>
      <c r="D2359">
        <f>LOOKUP(A2359,'DATA SHEET'!$A$2:$A$253,'DATA SHEET'!$G$2:$G$253)</f>
        <v>8.6333333333333329</v>
      </c>
      <c r="E2359" t="str">
        <f>LOOKUP($A2359,'DATA SHEET'!$A$2:$A$253,'DATA SHEET'!$H$2:$H$253)</f>
        <v>43.177786</v>
      </c>
      <c r="F2359" t="str">
        <f>LOOKUP($A2359,'DATA SHEET'!$A$2:$A$253,'DATA SHEET'!$I$2:$I$253)</f>
        <v xml:space="preserve"> -79.239675</v>
      </c>
      <c r="G2359">
        <f>LOOKUP($A2359,'DATA SHEET'!$A$2:$A$253,'DATA SHEET'!$J$2:$J$253)</f>
        <v>18</v>
      </c>
      <c r="H2359" t="str">
        <f>LOOKUP($A2359,'DATA SHEET'!$A$2:$A$253,'DATA SHEET'!$K$2:$K$253)</f>
        <v>Sunny</v>
      </c>
      <c r="I2359" t="str">
        <f>LOOKUP($A2359,'DATA SHEET'!$A$2:$A$253,'DATA SHEET'!$T$2:$T$253)</f>
        <v>LARGE</v>
      </c>
      <c r="J2359" t="str">
        <f>LOOKUP($A2359,'DATA SHEET'!$A$2:$A$253,'DATA SHEET'!$R$2:$R$253)</f>
        <v>YES</v>
      </c>
      <c r="K2359" t="str">
        <f>LOOKUP($A2359,'DATA SHEET'!$A$2:$A$253,'DATA SHEET'!$O$2:$O$253)</f>
        <v>Commercial</v>
      </c>
      <c r="L2359" t="s">
        <v>15</v>
      </c>
      <c r="M2359">
        <v>0</v>
      </c>
      <c r="N2359" t="s">
        <v>18</v>
      </c>
      <c r="O2359">
        <v>0.499</v>
      </c>
    </row>
    <row r="2360" spans="1:15" x14ac:dyDescent="0.25">
      <c r="A2360" s="1" t="s">
        <v>98</v>
      </c>
      <c r="B2360" t="s">
        <v>104</v>
      </c>
      <c r="C2360" t="str">
        <f>LOOKUP(A2360,'DATA SHEET'!$A$2:$A$253,'DATA SHEET'!$E$2:$E$253)</f>
        <v>20227888</v>
      </c>
      <c r="D2360">
        <f>LOOKUP(A2360,'DATA SHEET'!$A$2:$A$253,'DATA SHEET'!$G$2:$G$253)</f>
        <v>8.6333333333333329</v>
      </c>
      <c r="E2360" t="str">
        <f>LOOKUP($A2360,'DATA SHEET'!$A$2:$A$253,'DATA SHEET'!$H$2:$H$253)</f>
        <v>43.177786</v>
      </c>
      <c r="F2360" t="str">
        <f>LOOKUP($A2360,'DATA SHEET'!$A$2:$A$253,'DATA SHEET'!$I$2:$I$253)</f>
        <v xml:space="preserve"> -79.239675</v>
      </c>
      <c r="G2360">
        <f>LOOKUP($A2360,'DATA SHEET'!$A$2:$A$253,'DATA SHEET'!$J$2:$J$253)</f>
        <v>18</v>
      </c>
      <c r="H2360" t="str">
        <f>LOOKUP($A2360,'DATA SHEET'!$A$2:$A$253,'DATA SHEET'!$K$2:$K$253)</f>
        <v>Sunny</v>
      </c>
      <c r="I2360" t="str">
        <f>LOOKUP($A2360,'DATA SHEET'!$A$2:$A$253,'DATA SHEET'!$T$2:$T$253)</f>
        <v>LARGE</v>
      </c>
      <c r="J2360" t="str">
        <f>LOOKUP($A2360,'DATA SHEET'!$A$2:$A$253,'DATA SHEET'!$R$2:$R$253)</f>
        <v>YES</v>
      </c>
      <c r="K2360" t="str">
        <f>LOOKUP($A2360,'DATA SHEET'!$A$2:$A$253,'DATA SHEET'!$O$2:$O$253)</f>
        <v>Commercial</v>
      </c>
      <c r="L2360" t="s">
        <v>15</v>
      </c>
      <c r="M2360">
        <v>0</v>
      </c>
      <c r="N2360" t="s">
        <v>18</v>
      </c>
      <c r="O2360">
        <v>1.7509999999999999</v>
      </c>
    </row>
    <row r="2361" spans="1:15" x14ac:dyDescent="0.25">
      <c r="A2361" s="1" t="s">
        <v>98</v>
      </c>
      <c r="B2361" t="s">
        <v>104</v>
      </c>
      <c r="C2361" t="str">
        <f>LOOKUP(A2361,'DATA SHEET'!$A$2:$A$253,'DATA SHEET'!$E$2:$E$253)</f>
        <v>20227888</v>
      </c>
      <c r="D2361">
        <f>LOOKUP(A2361,'DATA SHEET'!$A$2:$A$253,'DATA SHEET'!$G$2:$G$253)</f>
        <v>8.6333333333333329</v>
      </c>
      <c r="E2361" t="str">
        <f>LOOKUP($A2361,'DATA SHEET'!$A$2:$A$253,'DATA SHEET'!$H$2:$H$253)</f>
        <v>43.177786</v>
      </c>
      <c r="F2361" t="str">
        <f>LOOKUP($A2361,'DATA SHEET'!$A$2:$A$253,'DATA SHEET'!$I$2:$I$253)</f>
        <v xml:space="preserve"> -79.239675</v>
      </c>
      <c r="G2361">
        <f>LOOKUP($A2361,'DATA SHEET'!$A$2:$A$253,'DATA SHEET'!$J$2:$J$253)</f>
        <v>18</v>
      </c>
      <c r="H2361" t="str">
        <f>LOOKUP($A2361,'DATA SHEET'!$A$2:$A$253,'DATA SHEET'!$K$2:$K$253)</f>
        <v>Sunny</v>
      </c>
      <c r="I2361" t="str">
        <f>LOOKUP($A2361,'DATA SHEET'!$A$2:$A$253,'DATA SHEET'!$T$2:$T$253)</f>
        <v>LARGE</v>
      </c>
      <c r="J2361" t="str">
        <f>LOOKUP($A2361,'DATA SHEET'!$A$2:$A$253,'DATA SHEET'!$R$2:$R$253)</f>
        <v>YES</v>
      </c>
      <c r="K2361" t="str">
        <f>LOOKUP($A2361,'DATA SHEET'!$A$2:$A$253,'DATA SHEET'!$O$2:$O$253)</f>
        <v>Commercial</v>
      </c>
      <c r="L2361" t="s">
        <v>15</v>
      </c>
      <c r="M2361">
        <v>0</v>
      </c>
      <c r="N2361" t="s">
        <v>18</v>
      </c>
      <c r="O2361">
        <v>5.25</v>
      </c>
    </row>
    <row r="2362" spans="1:15" x14ac:dyDescent="0.25">
      <c r="A2362" s="1" t="s">
        <v>98</v>
      </c>
      <c r="B2362" t="s">
        <v>104</v>
      </c>
      <c r="C2362" t="str">
        <f>LOOKUP(A2362,'DATA SHEET'!$A$2:$A$253,'DATA SHEET'!$E$2:$E$253)</f>
        <v>20227888</v>
      </c>
      <c r="D2362">
        <f>LOOKUP(A2362,'DATA SHEET'!$A$2:$A$253,'DATA SHEET'!$G$2:$G$253)</f>
        <v>8.6333333333333329</v>
      </c>
      <c r="E2362" t="str">
        <f>LOOKUP($A2362,'DATA SHEET'!$A$2:$A$253,'DATA SHEET'!$H$2:$H$253)</f>
        <v>43.177786</v>
      </c>
      <c r="F2362" t="str">
        <f>LOOKUP($A2362,'DATA SHEET'!$A$2:$A$253,'DATA SHEET'!$I$2:$I$253)</f>
        <v xml:space="preserve"> -79.239675</v>
      </c>
      <c r="G2362">
        <f>LOOKUP($A2362,'DATA SHEET'!$A$2:$A$253,'DATA SHEET'!$J$2:$J$253)</f>
        <v>18</v>
      </c>
      <c r="H2362" t="str">
        <f>LOOKUP($A2362,'DATA SHEET'!$A$2:$A$253,'DATA SHEET'!$K$2:$K$253)</f>
        <v>Sunny</v>
      </c>
      <c r="I2362" t="str">
        <f>LOOKUP($A2362,'DATA SHEET'!$A$2:$A$253,'DATA SHEET'!$T$2:$T$253)</f>
        <v>LARGE</v>
      </c>
      <c r="J2362" t="str">
        <f>LOOKUP($A2362,'DATA SHEET'!$A$2:$A$253,'DATA SHEET'!$R$2:$R$253)</f>
        <v>YES</v>
      </c>
      <c r="K2362" t="str">
        <f>LOOKUP($A2362,'DATA SHEET'!$A$2:$A$253,'DATA SHEET'!$O$2:$O$253)</f>
        <v>Commercial</v>
      </c>
      <c r="L2362" t="s">
        <v>15</v>
      </c>
      <c r="M2362">
        <v>0</v>
      </c>
      <c r="N2362" t="s">
        <v>18</v>
      </c>
      <c r="O2362">
        <v>3.5</v>
      </c>
    </row>
    <row r="2363" spans="1:15" x14ac:dyDescent="0.25">
      <c r="A2363" s="1" t="s">
        <v>98</v>
      </c>
      <c r="B2363" t="s">
        <v>104</v>
      </c>
      <c r="C2363" t="str">
        <f>LOOKUP(A2363,'DATA SHEET'!$A$2:$A$253,'DATA SHEET'!$E$2:$E$253)</f>
        <v>20227888</v>
      </c>
      <c r="D2363">
        <f>LOOKUP(A2363,'DATA SHEET'!$A$2:$A$253,'DATA SHEET'!$G$2:$G$253)</f>
        <v>8.6333333333333329</v>
      </c>
      <c r="E2363" t="str">
        <f>LOOKUP($A2363,'DATA SHEET'!$A$2:$A$253,'DATA SHEET'!$H$2:$H$253)</f>
        <v>43.177786</v>
      </c>
      <c r="F2363" t="str">
        <f>LOOKUP($A2363,'DATA SHEET'!$A$2:$A$253,'DATA SHEET'!$I$2:$I$253)</f>
        <v xml:space="preserve"> -79.239675</v>
      </c>
      <c r="G2363">
        <f>LOOKUP($A2363,'DATA SHEET'!$A$2:$A$253,'DATA SHEET'!$J$2:$J$253)</f>
        <v>18</v>
      </c>
      <c r="H2363" t="str">
        <f>LOOKUP($A2363,'DATA SHEET'!$A$2:$A$253,'DATA SHEET'!$K$2:$K$253)</f>
        <v>Sunny</v>
      </c>
      <c r="I2363" t="str">
        <f>LOOKUP($A2363,'DATA SHEET'!$A$2:$A$253,'DATA SHEET'!$T$2:$T$253)</f>
        <v>LARGE</v>
      </c>
      <c r="J2363" t="str">
        <f>LOOKUP($A2363,'DATA SHEET'!$A$2:$A$253,'DATA SHEET'!$R$2:$R$253)</f>
        <v>YES</v>
      </c>
      <c r="K2363" t="str">
        <f>LOOKUP($A2363,'DATA SHEET'!$A$2:$A$253,'DATA SHEET'!$O$2:$O$253)</f>
        <v>Commercial</v>
      </c>
      <c r="L2363" t="s">
        <v>15</v>
      </c>
      <c r="M2363">
        <v>0</v>
      </c>
      <c r="N2363" t="s">
        <v>18</v>
      </c>
      <c r="O2363">
        <v>0.998</v>
      </c>
    </row>
    <row r="2364" spans="1:15" x14ac:dyDescent="0.25">
      <c r="A2364" s="1" t="s">
        <v>98</v>
      </c>
      <c r="B2364" t="s">
        <v>104</v>
      </c>
      <c r="C2364" t="str">
        <f>LOOKUP(A2364,'DATA SHEET'!$A$2:$A$253,'DATA SHEET'!$E$2:$E$253)</f>
        <v>20227888</v>
      </c>
      <c r="D2364">
        <f>LOOKUP(A2364,'DATA SHEET'!$A$2:$A$253,'DATA SHEET'!$G$2:$G$253)</f>
        <v>8.6333333333333329</v>
      </c>
      <c r="E2364" t="str">
        <f>LOOKUP($A2364,'DATA SHEET'!$A$2:$A$253,'DATA SHEET'!$H$2:$H$253)</f>
        <v>43.177786</v>
      </c>
      <c r="F2364" t="str">
        <f>LOOKUP($A2364,'DATA SHEET'!$A$2:$A$253,'DATA SHEET'!$I$2:$I$253)</f>
        <v xml:space="preserve"> -79.239675</v>
      </c>
      <c r="G2364">
        <f>LOOKUP($A2364,'DATA SHEET'!$A$2:$A$253,'DATA SHEET'!$J$2:$J$253)</f>
        <v>18</v>
      </c>
      <c r="H2364" t="str">
        <f>LOOKUP($A2364,'DATA SHEET'!$A$2:$A$253,'DATA SHEET'!$K$2:$K$253)</f>
        <v>Sunny</v>
      </c>
      <c r="I2364" t="str">
        <f>LOOKUP($A2364,'DATA SHEET'!$A$2:$A$253,'DATA SHEET'!$T$2:$T$253)</f>
        <v>LARGE</v>
      </c>
      <c r="J2364" t="str">
        <f>LOOKUP($A2364,'DATA SHEET'!$A$2:$A$253,'DATA SHEET'!$R$2:$R$253)</f>
        <v>YES</v>
      </c>
      <c r="K2364" t="str">
        <f>LOOKUP($A2364,'DATA SHEET'!$A$2:$A$253,'DATA SHEET'!$O$2:$O$253)</f>
        <v>Commercial</v>
      </c>
      <c r="L2364" t="s">
        <v>15</v>
      </c>
      <c r="M2364">
        <v>0</v>
      </c>
      <c r="N2364" t="s">
        <v>16</v>
      </c>
      <c r="O2364">
        <v>10.358000000000001</v>
      </c>
    </row>
    <row r="2365" spans="1:15" x14ac:dyDescent="0.25">
      <c r="A2365" s="1" t="s">
        <v>98</v>
      </c>
      <c r="B2365" t="s">
        <v>104</v>
      </c>
      <c r="C2365" t="str">
        <f>LOOKUP(A2365,'DATA SHEET'!$A$2:$A$253,'DATA SHEET'!$E$2:$E$253)</f>
        <v>20227888</v>
      </c>
      <c r="D2365">
        <f>LOOKUP(A2365,'DATA SHEET'!$A$2:$A$253,'DATA SHEET'!$G$2:$G$253)</f>
        <v>8.6333333333333329</v>
      </c>
      <c r="E2365" t="str">
        <f>LOOKUP($A2365,'DATA SHEET'!$A$2:$A$253,'DATA SHEET'!$H$2:$H$253)</f>
        <v>43.177786</v>
      </c>
      <c r="F2365" t="str">
        <f>LOOKUP($A2365,'DATA SHEET'!$A$2:$A$253,'DATA SHEET'!$I$2:$I$253)</f>
        <v xml:space="preserve"> -79.239675</v>
      </c>
      <c r="G2365">
        <f>LOOKUP($A2365,'DATA SHEET'!$A$2:$A$253,'DATA SHEET'!$J$2:$J$253)</f>
        <v>18</v>
      </c>
      <c r="H2365" t="str">
        <f>LOOKUP($A2365,'DATA SHEET'!$A$2:$A$253,'DATA SHEET'!$K$2:$K$253)</f>
        <v>Sunny</v>
      </c>
      <c r="I2365" t="str">
        <f>LOOKUP($A2365,'DATA SHEET'!$A$2:$A$253,'DATA SHEET'!$T$2:$T$253)</f>
        <v>LARGE</v>
      </c>
      <c r="J2365" t="str">
        <f>LOOKUP($A2365,'DATA SHEET'!$A$2:$A$253,'DATA SHEET'!$R$2:$R$253)</f>
        <v>YES</v>
      </c>
      <c r="K2365" t="str">
        <f>LOOKUP($A2365,'DATA SHEET'!$A$2:$A$253,'DATA SHEET'!$O$2:$O$253)</f>
        <v>Commercial</v>
      </c>
      <c r="L2365" t="s">
        <v>15</v>
      </c>
      <c r="M2365">
        <v>0</v>
      </c>
      <c r="N2365" t="s">
        <v>16</v>
      </c>
      <c r="O2365">
        <v>5.9980000000000002</v>
      </c>
    </row>
    <row r="2366" spans="1:15" x14ac:dyDescent="0.25">
      <c r="A2366" s="1" t="s">
        <v>98</v>
      </c>
      <c r="B2366" t="s">
        <v>104</v>
      </c>
      <c r="C2366" t="str">
        <f>LOOKUP(A2366,'DATA SHEET'!$A$2:$A$253,'DATA SHEET'!$E$2:$E$253)</f>
        <v>20227888</v>
      </c>
      <c r="D2366">
        <f>LOOKUP(A2366,'DATA SHEET'!$A$2:$A$253,'DATA SHEET'!$G$2:$G$253)</f>
        <v>8.6333333333333329</v>
      </c>
      <c r="E2366" t="str">
        <f>LOOKUP($A2366,'DATA SHEET'!$A$2:$A$253,'DATA SHEET'!$H$2:$H$253)</f>
        <v>43.177786</v>
      </c>
      <c r="F2366" t="str">
        <f>LOOKUP($A2366,'DATA SHEET'!$A$2:$A$253,'DATA SHEET'!$I$2:$I$253)</f>
        <v xml:space="preserve"> -79.239675</v>
      </c>
      <c r="G2366">
        <f>LOOKUP($A2366,'DATA SHEET'!$A$2:$A$253,'DATA SHEET'!$J$2:$J$253)</f>
        <v>18</v>
      </c>
      <c r="H2366" t="str">
        <f>LOOKUP($A2366,'DATA SHEET'!$A$2:$A$253,'DATA SHEET'!$K$2:$K$253)</f>
        <v>Sunny</v>
      </c>
      <c r="I2366" t="str">
        <f>LOOKUP($A2366,'DATA SHEET'!$A$2:$A$253,'DATA SHEET'!$T$2:$T$253)</f>
        <v>LARGE</v>
      </c>
      <c r="J2366" t="str">
        <f>LOOKUP($A2366,'DATA SHEET'!$A$2:$A$253,'DATA SHEET'!$R$2:$R$253)</f>
        <v>YES</v>
      </c>
      <c r="K2366" t="str">
        <f>LOOKUP($A2366,'DATA SHEET'!$A$2:$A$253,'DATA SHEET'!$O$2:$O$253)</f>
        <v>Commercial</v>
      </c>
      <c r="L2366" t="s">
        <v>15</v>
      </c>
      <c r="M2366">
        <v>0</v>
      </c>
      <c r="N2366" t="s">
        <v>16</v>
      </c>
      <c r="O2366">
        <v>0.497</v>
      </c>
    </row>
    <row r="2367" spans="1:15" x14ac:dyDescent="0.25">
      <c r="A2367" s="1" t="s">
        <v>98</v>
      </c>
      <c r="B2367" t="s">
        <v>104</v>
      </c>
      <c r="C2367" t="str">
        <f>LOOKUP(A2367,'DATA SHEET'!$A$2:$A$253,'DATA SHEET'!$E$2:$E$253)</f>
        <v>20227888</v>
      </c>
      <c r="D2367">
        <f>LOOKUP(A2367,'DATA SHEET'!$A$2:$A$253,'DATA SHEET'!$G$2:$G$253)</f>
        <v>8.6333333333333329</v>
      </c>
      <c r="E2367" t="str">
        <f>LOOKUP($A2367,'DATA SHEET'!$A$2:$A$253,'DATA SHEET'!$H$2:$H$253)</f>
        <v>43.177786</v>
      </c>
      <c r="F2367" t="str">
        <f>LOOKUP($A2367,'DATA SHEET'!$A$2:$A$253,'DATA SHEET'!$I$2:$I$253)</f>
        <v xml:space="preserve"> -79.239675</v>
      </c>
      <c r="G2367">
        <f>LOOKUP($A2367,'DATA SHEET'!$A$2:$A$253,'DATA SHEET'!$J$2:$J$253)</f>
        <v>18</v>
      </c>
      <c r="H2367" t="str">
        <f>LOOKUP($A2367,'DATA SHEET'!$A$2:$A$253,'DATA SHEET'!$K$2:$K$253)</f>
        <v>Sunny</v>
      </c>
      <c r="I2367" t="str">
        <f>LOOKUP($A2367,'DATA SHEET'!$A$2:$A$253,'DATA SHEET'!$T$2:$T$253)</f>
        <v>LARGE</v>
      </c>
      <c r="J2367" t="str">
        <f>LOOKUP($A2367,'DATA SHEET'!$A$2:$A$253,'DATA SHEET'!$R$2:$R$253)</f>
        <v>YES</v>
      </c>
      <c r="K2367" t="str">
        <f>LOOKUP($A2367,'DATA SHEET'!$A$2:$A$253,'DATA SHEET'!$O$2:$O$253)</f>
        <v>Commercial</v>
      </c>
      <c r="L2367" t="s">
        <v>15</v>
      </c>
      <c r="M2367">
        <v>0</v>
      </c>
      <c r="N2367" t="s">
        <v>16</v>
      </c>
      <c r="O2367">
        <v>0.499</v>
      </c>
    </row>
    <row r="2368" spans="1:15" x14ac:dyDescent="0.25">
      <c r="A2368" s="1" t="s">
        <v>98</v>
      </c>
      <c r="B2368" t="s">
        <v>104</v>
      </c>
      <c r="C2368" t="str">
        <f>LOOKUP(A2368,'DATA SHEET'!$A$2:$A$253,'DATA SHEET'!$E$2:$E$253)</f>
        <v>20227888</v>
      </c>
      <c r="D2368">
        <f>LOOKUP(A2368,'DATA SHEET'!$A$2:$A$253,'DATA SHEET'!$G$2:$G$253)</f>
        <v>8.6333333333333329</v>
      </c>
      <c r="E2368" t="str">
        <f>LOOKUP($A2368,'DATA SHEET'!$A$2:$A$253,'DATA SHEET'!$H$2:$H$253)</f>
        <v>43.177786</v>
      </c>
      <c r="F2368" t="str">
        <f>LOOKUP($A2368,'DATA SHEET'!$A$2:$A$253,'DATA SHEET'!$I$2:$I$253)</f>
        <v xml:space="preserve"> -79.239675</v>
      </c>
      <c r="G2368">
        <f>LOOKUP($A2368,'DATA SHEET'!$A$2:$A$253,'DATA SHEET'!$J$2:$J$253)</f>
        <v>18</v>
      </c>
      <c r="H2368" t="str">
        <f>LOOKUP($A2368,'DATA SHEET'!$A$2:$A$253,'DATA SHEET'!$K$2:$K$253)</f>
        <v>Sunny</v>
      </c>
      <c r="I2368" t="str">
        <f>LOOKUP($A2368,'DATA SHEET'!$A$2:$A$253,'DATA SHEET'!$T$2:$T$253)</f>
        <v>LARGE</v>
      </c>
      <c r="J2368" t="str">
        <f>LOOKUP($A2368,'DATA SHEET'!$A$2:$A$253,'DATA SHEET'!$R$2:$R$253)</f>
        <v>YES</v>
      </c>
      <c r="K2368" t="str">
        <f>LOOKUP($A2368,'DATA SHEET'!$A$2:$A$253,'DATA SHEET'!$O$2:$O$253)</f>
        <v>Commercial</v>
      </c>
      <c r="L2368" t="s">
        <v>15</v>
      </c>
      <c r="M2368">
        <v>0</v>
      </c>
      <c r="N2368" t="s">
        <v>16</v>
      </c>
      <c r="O2368">
        <v>6.2510000000000003</v>
      </c>
    </row>
    <row r="2369" spans="1:15" x14ac:dyDescent="0.25">
      <c r="A2369" s="1" t="s">
        <v>98</v>
      </c>
      <c r="B2369" t="s">
        <v>104</v>
      </c>
      <c r="C2369" t="str">
        <f>LOOKUP(A2369,'DATA SHEET'!$A$2:$A$253,'DATA SHEET'!$E$2:$E$253)</f>
        <v>20227888</v>
      </c>
      <c r="D2369">
        <f>LOOKUP(A2369,'DATA SHEET'!$A$2:$A$253,'DATA SHEET'!$G$2:$G$253)</f>
        <v>8.6333333333333329</v>
      </c>
      <c r="E2369" t="str">
        <f>LOOKUP($A2369,'DATA SHEET'!$A$2:$A$253,'DATA SHEET'!$H$2:$H$253)</f>
        <v>43.177786</v>
      </c>
      <c r="F2369" t="str">
        <f>LOOKUP($A2369,'DATA SHEET'!$A$2:$A$253,'DATA SHEET'!$I$2:$I$253)</f>
        <v xml:space="preserve"> -79.239675</v>
      </c>
      <c r="G2369">
        <f>LOOKUP($A2369,'DATA SHEET'!$A$2:$A$253,'DATA SHEET'!$J$2:$J$253)</f>
        <v>18</v>
      </c>
      <c r="H2369" t="str">
        <f>LOOKUP($A2369,'DATA SHEET'!$A$2:$A$253,'DATA SHEET'!$K$2:$K$253)</f>
        <v>Sunny</v>
      </c>
      <c r="I2369" t="str">
        <f>LOOKUP($A2369,'DATA SHEET'!$A$2:$A$253,'DATA SHEET'!$T$2:$T$253)</f>
        <v>LARGE</v>
      </c>
      <c r="J2369" t="str">
        <f>LOOKUP($A2369,'DATA SHEET'!$A$2:$A$253,'DATA SHEET'!$R$2:$R$253)</f>
        <v>YES</v>
      </c>
      <c r="K2369" t="str">
        <f>LOOKUP($A2369,'DATA SHEET'!$A$2:$A$253,'DATA SHEET'!$O$2:$O$253)</f>
        <v>Commercial</v>
      </c>
      <c r="L2369" t="s">
        <v>15</v>
      </c>
      <c r="M2369">
        <v>0</v>
      </c>
      <c r="N2369" t="s">
        <v>19</v>
      </c>
      <c r="O2369">
        <v>2.9279999999999999</v>
      </c>
    </row>
    <row r="2370" spans="1:15" x14ac:dyDescent="0.25">
      <c r="A2370" s="1" t="s">
        <v>98</v>
      </c>
      <c r="B2370" t="s">
        <v>104</v>
      </c>
      <c r="C2370" t="str">
        <f>LOOKUP(A2370,'DATA SHEET'!$A$2:$A$253,'DATA SHEET'!$E$2:$E$253)</f>
        <v>20227888</v>
      </c>
      <c r="D2370">
        <f>LOOKUP(A2370,'DATA SHEET'!$A$2:$A$253,'DATA SHEET'!$G$2:$G$253)</f>
        <v>8.6333333333333329</v>
      </c>
      <c r="E2370" t="str">
        <f>LOOKUP($A2370,'DATA SHEET'!$A$2:$A$253,'DATA SHEET'!$H$2:$H$253)</f>
        <v>43.177786</v>
      </c>
      <c r="F2370" t="str">
        <f>LOOKUP($A2370,'DATA SHEET'!$A$2:$A$253,'DATA SHEET'!$I$2:$I$253)</f>
        <v xml:space="preserve"> -79.239675</v>
      </c>
      <c r="G2370">
        <f>LOOKUP($A2370,'DATA SHEET'!$A$2:$A$253,'DATA SHEET'!$J$2:$J$253)</f>
        <v>18</v>
      </c>
      <c r="H2370" t="str">
        <f>LOOKUP($A2370,'DATA SHEET'!$A$2:$A$253,'DATA SHEET'!$K$2:$K$253)</f>
        <v>Sunny</v>
      </c>
      <c r="I2370" t="str">
        <f>LOOKUP($A2370,'DATA SHEET'!$A$2:$A$253,'DATA SHEET'!$T$2:$T$253)</f>
        <v>LARGE</v>
      </c>
      <c r="J2370" t="str">
        <f>LOOKUP($A2370,'DATA SHEET'!$A$2:$A$253,'DATA SHEET'!$R$2:$R$253)</f>
        <v>YES</v>
      </c>
      <c r="K2370" t="str">
        <f>LOOKUP($A2370,'DATA SHEET'!$A$2:$A$253,'DATA SHEET'!$O$2:$O$253)</f>
        <v>Commercial</v>
      </c>
      <c r="L2370" t="s">
        <v>15</v>
      </c>
      <c r="M2370">
        <v>0</v>
      </c>
      <c r="N2370" t="s">
        <v>19</v>
      </c>
      <c r="O2370">
        <v>1.2490000000000001</v>
      </c>
    </row>
    <row r="2371" spans="1:15" x14ac:dyDescent="0.25">
      <c r="A2371" s="1" t="s">
        <v>98</v>
      </c>
      <c r="B2371" t="s">
        <v>104</v>
      </c>
      <c r="C2371" t="str">
        <f>LOOKUP(A2371,'DATA SHEET'!$A$2:$A$253,'DATA SHEET'!$E$2:$E$253)</f>
        <v>20227888</v>
      </c>
      <c r="D2371">
        <f>LOOKUP(A2371,'DATA SHEET'!$A$2:$A$253,'DATA SHEET'!$G$2:$G$253)</f>
        <v>8.6333333333333329</v>
      </c>
      <c r="E2371" t="str">
        <f>LOOKUP($A2371,'DATA SHEET'!$A$2:$A$253,'DATA SHEET'!$H$2:$H$253)</f>
        <v>43.177786</v>
      </c>
      <c r="F2371" t="str">
        <f>LOOKUP($A2371,'DATA SHEET'!$A$2:$A$253,'DATA SHEET'!$I$2:$I$253)</f>
        <v xml:space="preserve"> -79.239675</v>
      </c>
      <c r="G2371">
        <f>LOOKUP($A2371,'DATA SHEET'!$A$2:$A$253,'DATA SHEET'!$J$2:$J$253)</f>
        <v>18</v>
      </c>
      <c r="H2371" t="str">
        <f>LOOKUP($A2371,'DATA SHEET'!$A$2:$A$253,'DATA SHEET'!$K$2:$K$253)</f>
        <v>Sunny</v>
      </c>
      <c r="I2371" t="str">
        <f>LOOKUP($A2371,'DATA SHEET'!$A$2:$A$253,'DATA SHEET'!$T$2:$T$253)</f>
        <v>LARGE</v>
      </c>
      <c r="J2371" t="str">
        <f>LOOKUP($A2371,'DATA SHEET'!$A$2:$A$253,'DATA SHEET'!$R$2:$R$253)</f>
        <v>YES</v>
      </c>
      <c r="K2371" t="str">
        <f>LOOKUP($A2371,'DATA SHEET'!$A$2:$A$253,'DATA SHEET'!$O$2:$O$253)</f>
        <v>Commercial</v>
      </c>
      <c r="L2371" t="s">
        <v>15</v>
      </c>
      <c r="M2371">
        <v>0</v>
      </c>
      <c r="N2371" t="s">
        <v>19</v>
      </c>
      <c r="O2371">
        <v>0.997</v>
      </c>
    </row>
    <row r="2372" spans="1:15" x14ac:dyDescent="0.25">
      <c r="A2372" s="1" t="s">
        <v>98</v>
      </c>
      <c r="B2372" t="s">
        <v>104</v>
      </c>
      <c r="C2372" t="str">
        <f>LOOKUP(A2372,'DATA SHEET'!$A$2:$A$253,'DATA SHEET'!$E$2:$E$253)</f>
        <v>20227888</v>
      </c>
      <c r="D2372">
        <f>LOOKUP(A2372,'DATA SHEET'!$A$2:$A$253,'DATA SHEET'!$G$2:$G$253)</f>
        <v>8.6333333333333329</v>
      </c>
      <c r="E2372" t="str">
        <f>LOOKUP($A2372,'DATA SHEET'!$A$2:$A$253,'DATA SHEET'!$H$2:$H$253)</f>
        <v>43.177786</v>
      </c>
      <c r="F2372" t="str">
        <f>LOOKUP($A2372,'DATA SHEET'!$A$2:$A$253,'DATA SHEET'!$I$2:$I$253)</f>
        <v xml:space="preserve"> -79.239675</v>
      </c>
      <c r="G2372">
        <f>LOOKUP($A2372,'DATA SHEET'!$A$2:$A$253,'DATA SHEET'!$J$2:$J$253)</f>
        <v>18</v>
      </c>
      <c r="H2372" t="str">
        <f>LOOKUP($A2372,'DATA SHEET'!$A$2:$A$253,'DATA SHEET'!$K$2:$K$253)</f>
        <v>Sunny</v>
      </c>
      <c r="I2372" t="str">
        <f>LOOKUP($A2372,'DATA SHEET'!$A$2:$A$253,'DATA SHEET'!$T$2:$T$253)</f>
        <v>LARGE</v>
      </c>
      <c r="J2372" t="str">
        <f>LOOKUP($A2372,'DATA SHEET'!$A$2:$A$253,'DATA SHEET'!$R$2:$R$253)</f>
        <v>YES</v>
      </c>
      <c r="K2372" t="str">
        <f>LOOKUP($A2372,'DATA SHEET'!$A$2:$A$253,'DATA SHEET'!$O$2:$O$253)</f>
        <v>Commercial</v>
      </c>
      <c r="L2372" t="s">
        <v>22</v>
      </c>
      <c r="M2372">
        <v>0</v>
      </c>
      <c r="N2372" t="s">
        <v>18</v>
      </c>
      <c r="O2372">
        <v>1.7490000000000001</v>
      </c>
    </row>
    <row r="2373" spans="1:15" x14ac:dyDescent="0.25">
      <c r="A2373" s="1" t="s">
        <v>98</v>
      </c>
      <c r="B2373" t="s">
        <v>104</v>
      </c>
      <c r="C2373" t="str">
        <f>LOOKUP(A2373,'DATA SHEET'!$A$2:$A$253,'DATA SHEET'!$E$2:$E$253)</f>
        <v>20227888</v>
      </c>
      <c r="D2373">
        <f>LOOKUP(A2373,'DATA SHEET'!$A$2:$A$253,'DATA SHEET'!$G$2:$G$253)</f>
        <v>8.6333333333333329</v>
      </c>
      <c r="E2373" t="str">
        <f>LOOKUP($A2373,'DATA SHEET'!$A$2:$A$253,'DATA SHEET'!$H$2:$H$253)</f>
        <v>43.177786</v>
      </c>
      <c r="F2373" t="str">
        <f>LOOKUP($A2373,'DATA SHEET'!$A$2:$A$253,'DATA SHEET'!$I$2:$I$253)</f>
        <v xml:space="preserve"> -79.239675</v>
      </c>
      <c r="G2373">
        <f>LOOKUP($A2373,'DATA SHEET'!$A$2:$A$253,'DATA SHEET'!$J$2:$J$253)</f>
        <v>18</v>
      </c>
      <c r="H2373" t="str">
        <f>LOOKUP($A2373,'DATA SHEET'!$A$2:$A$253,'DATA SHEET'!$K$2:$K$253)</f>
        <v>Sunny</v>
      </c>
      <c r="I2373" t="str">
        <f>LOOKUP($A2373,'DATA SHEET'!$A$2:$A$253,'DATA SHEET'!$T$2:$T$253)</f>
        <v>LARGE</v>
      </c>
      <c r="J2373" t="str">
        <f>LOOKUP($A2373,'DATA SHEET'!$A$2:$A$253,'DATA SHEET'!$R$2:$R$253)</f>
        <v>YES</v>
      </c>
      <c r="K2373" t="str">
        <f>LOOKUP($A2373,'DATA SHEET'!$A$2:$A$253,'DATA SHEET'!$O$2:$O$253)</f>
        <v>Commercial</v>
      </c>
      <c r="L2373" t="s">
        <v>22</v>
      </c>
      <c r="M2373">
        <v>0</v>
      </c>
      <c r="N2373" t="s">
        <v>18</v>
      </c>
      <c r="O2373">
        <v>0.70499999999999996</v>
      </c>
    </row>
    <row r="2374" spans="1:15" x14ac:dyDescent="0.25">
      <c r="A2374" s="1" t="s">
        <v>98</v>
      </c>
      <c r="B2374" t="s">
        <v>104</v>
      </c>
      <c r="C2374" t="str">
        <f>LOOKUP(A2374,'DATA SHEET'!$A$2:$A$253,'DATA SHEET'!$E$2:$E$253)</f>
        <v>20227888</v>
      </c>
      <c r="D2374">
        <f>LOOKUP(A2374,'DATA SHEET'!$A$2:$A$253,'DATA SHEET'!$G$2:$G$253)</f>
        <v>8.6333333333333329</v>
      </c>
      <c r="E2374" t="str">
        <f>LOOKUP($A2374,'DATA SHEET'!$A$2:$A$253,'DATA SHEET'!$H$2:$H$253)</f>
        <v>43.177786</v>
      </c>
      <c r="F2374" t="str">
        <f>LOOKUP($A2374,'DATA SHEET'!$A$2:$A$253,'DATA SHEET'!$I$2:$I$253)</f>
        <v xml:space="preserve"> -79.239675</v>
      </c>
      <c r="G2374">
        <f>LOOKUP($A2374,'DATA SHEET'!$A$2:$A$253,'DATA SHEET'!$J$2:$J$253)</f>
        <v>18</v>
      </c>
      <c r="H2374" t="str">
        <f>LOOKUP($A2374,'DATA SHEET'!$A$2:$A$253,'DATA SHEET'!$K$2:$K$253)</f>
        <v>Sunny</v>
      </c>
      <c r="I2374" t="str">
        <f>LOOKUP($A2374,'DATA SHEET'!$A$2:$A$253,'DATA SHEET'!$T$2:$T$253)</f>
        <v>LARGE</v>
      </c>
      <c r="J2374" t="str">
        <f>LOOKUP($A2374,'DATA SHEET'!$A$2:$A$253,'DATA SHEET'!$R$2:$R$253)</f>
        <v>YES</v>
      </c>
      <c r="K2374" t="str">
        <f>LOOKUP($A2374,'DATA SHEET'!$A$2:$A$253,'DATA SHEET'!$O$2:$O$253)</f>
        <v>Commercial</v>
      </c>
      <c r="L2374" t="s">
        <v>22</v>
      </c>
      <c r="M2374">
        <v>0</v>
      </c>
      <c r="N2374" t="s">
        <v>18</v>
      </c>
      <c r="O2374">
        <v>0.499</v>
      </c>
    </row>
    <row r="2375" spans="1:15" x14ac:dyDescent="0.25">
      <c r="A2375" s="1" t="s">
        <v>98</v>
      </c>
      <c r="B2375" t="s">
        <v>104</v>
      </c>
      <c r="C2375" t="str">
        <f>LOOKUP(A2375,'DATA SHEET'!$A$2:$A$253,'DATA SHEET'!$E$2:$E$253)</f>
        <v>20227888</v>
      </c>
      <c r="D2375">
        <f>LOOKUP(A2375,'DATA SHEET'!$A$2:$A$253,'DATA SHEET'!$G$2:$G$253)</f>
        <v>8.6333333333333329</v>
      </c>
      <c r="E2375" t="str">
        <f>LOOKUP($A2375,'DATA SHEET'!$A$2:$A$253,'DATA SHEET'!$H$2:$H$253)</f>
        <v>43.177786</v>
      </c>
      <c r="F2375" t="str">
        <f>LOOKUP($A2375,'DATA SHEET'!$A$2:$A$253,'DATA SHEET'!$I$2:$I$253)</f>
        <v xml:space="preserve"> -79.239675</v>
      </c>
      <c r="G2375">
        <f>LOOKUP($A2375,'DATA SHEET'!$A$2:$A$253,'DATA SHEET'!$J$2:$J$253)</f>
        <v>18</v>
      </c>
      <c r="H2375" t="str">
        <f>LOOKUP($A2375,'DATA SHEET'!$A$2:$A$253,'DATA SHEET'!$K$2:$K$253)</f>
        <v>Sunny</v>
      </c>
      <c r="I2375" t="str">
        <f>LOOKUP($A2375,'DATA SHEET'!$A$2:$A$253,'DATA SHEET'!$T$2:$T$253)</f>
        <v>LARGE</v>
      </c>
      <c r="J2375" t="str">
        <f>LOOKUP($A2375,'DATA SHEET'!$A$2:$A$253,'DATA SHEET'!$R$2:$R$253)</f>
        <v>YES</v>
      </c>
      <c r="K2375" t="str">
        <f>LOOKUP($A2375,'DATA SHEET'!$A$2:$A$253,'DATA SHEET'!$O$2:$O$253)</f>
        <v>Commercial</v>
      </c>
      <c r="L2375" t="s">
        <v>22</v>
      </c>
      <c r="M2375">
        <v>0</v>
      </c>
      <c r="N2375" t="s">
        <v>18</v>
      </c>
      <c r="O2375">
        <v>1.4990000000000001</v>
      </c>
    </row>
    <row r="2376" spans="1:15" x14ac:dyDescent="0.25">
      <c r="A2376" s="1" t="s">
        <v>98</v>
      </c>
      <c r="B2376" t="s">
        <v>104</v>
      </c>
      <c r="C2376" t="str">
        <f>LOOKUP(A2376,'DATA SHEET'!$A$2:$A$253,'DATA SHEET'!$E$2:$E$253)</f>
        <v>20227888</v>
      </c>
      <c r="D2376">
        <f>LOOKUP(A2376,'DATA SHEET'!$A$2:$A$253,'DATA SHEET'!$G$2:$G$253)</f>
        <v>8.6333333333333329</v>
      </c>
      <c r="E2376" t="str">
        <f>LOOKUP($A2376,'DATA SHEET'!$A$2:$A$253,'DATA SHEET'!$H$2:$H$253)</f>
        <v>43.177786</v>
      </c>
      <c r="F2376" t="str">
        <f>LOOKUP($A2376,'DATA SHEET'!$A$2:$A$253,'DATA SHEET'!$I$2:$I$253)</f>
        <v xml:space="preserve"> -79.239675</v>
      </c>
      <c r="G2376">
        <f>LOOKUP($A2376,'DATA SHEET'!$A$2:$A$253,'DATA SHEET'!$J$2:$J$253)</f>
        <v>18</v>
      </c>
      <c r="H2376" t="str">
        <f>LOOKUP($A2376,'DATA SHEET'!$A$2:$A$253,'DATA SHEET'!$K$2:$K$253)</f>
        <v>Sunny</v>
      </c>
      <c r="I2376" t="str">
        <f>LOOKUP($A2376,'DATA SHEET'!$A$2:$A$253,'DATA SHEET'!$T$2:$T$253)</f>
        <v>LARGE</v>
      </c>
      <c r="J2376" t="str">
        <f>LOOKUP($A2376,'DATA SHEET'!$A$2:$A$253,'DATA SHEET'!$R$2:$R$253)</f>
        <v>YES</v>
      </c>
      <c r="K2376" t="str">
        <f>LOOKUP($A2376,'DATA SHEET'!$A$2:$A$253,'DATA SHEET'!$O$2:$O$253)</f>
        <v>Commercial</v>
      </c>
      <c r="L2376" t="s">
        <v>22</v>
      </c>
      <c r="M2376">
        <v>0</v>
      </c>
      <c r="N2376" t="s">
        <v>18</v>
      </c>
      <c r="O2376">
        <v>1.7490000000000001</v>
      </c>
    </row>
    <row r="2377" spans="1:15" x14ac:dyDescent="0.25">
      <c r="A2377" s="1" t="s">
        <v>98</v>
      </c>
      <c r="B2377" t="s">
        <v>104</v>
      </c>
      <c r="C2377" t="str">
        <f>LOOKUP(A2377,'DATA SHEET'!$A$2:$A$253,'DATA SHEET'!$E$2:$E$253)</f>
        <v>20227888</v>
      </c>
      <c r="D2377">
        <f>LOOKUP(A2377,'DATA SHEET'!$A$2:$A$253,'DATA SHEET'!$G$2:$G$253)</f>
        <v>8.6333333333333329</v>
      </c>
      <c r="E2377" t="str">
        <f>LOOKUP($A2377,'DATA SHEET'!$A$2:$A$253,'DATA SHEET'!$H$2:$H$253)</f>
        <v>43.177786</v>
      </c>
      <c r="F2377" t="str">
        <f>LOOKUP($A2377,'DATA SHEET'!$A$2:$A$253,'DATA SHEET'!$I$2:$I$253)</f>
        <v xml:space="preserve"> -79.239675</v>
      </c>
      <c r="G2377">
        <f>LOOKUP($A2377,'DATA SHEET'!$A$2:$A$253,'DATA SHEET'!$J$2:$J$253)</f>
        <v>18</v>
      </c>
      <c r="H2377" t="str">
        <f>LOOKUP($A2377,'DATA SHEET'!$A$2:$A$253,'DATA SHEET'!$K$2:$K$253)</f>
        <v>Sunny</v>
      </c>
      <c r="I2377" t="str">
        <f>LOOKUP($A2377,'DATA SHEET'!$A$2:$A$253,'DATA SHEET'!$T$2:$T$253)</f>
        <v>LARGE</v>
      </c>
      <c r="J2377" t="str">
        <f>LOOKUP($A2377,'DATA SHEET'!$A$2:$A$253,'DATA SHEET'!$R$2:$R$253)</f>
        <v>YES</v>
      </c>
      <c r="K2377" t="str">
        <f>LOOKUP($A2377,'DATA SHEET'!$A$2:$A$253,'DATA SHEET'!$O$2:$O$253)</f>
        <v>Commercial</v>
      </c>
      <c r="L2377" t="s">
        <v>22</v>
      </c>
      <c r="M2377">
        <v>0</v>
      </c>
      <c r="N2377" t="s">
        <v>18</v>
      </c>
      <c r="O2377">
        <v>2.0009999999999999</v>
      </c>
    </row>
    <row r="2378" spans="1:15" x14ac:dyDescent="0.25">
      <c r="A2378" s="1" t="s">
        <v>98</v>
      </c>
      <c r="B2378" t="s">
        <v>104</v>
      </c>
      <c r="C2378" t="str">
        <f>LOOKUP(A2378,'DATA SHEET'!$A$2:$A$253,'DATA SHEET'!$E$2:$E$253)</f>
        <v>20227888</v>
      </c>
      <c r="D2378">
        <f>LOOKUP(A2378,'DATA SHEET'!$A$2:$A$253,'DATA SHEET'!$G$2:$G$253)</f>
        <v>8.6333333333333329</v>
      </c>
      <c r="E2378" t="str">
        <f>LOOKUP($A2378,'DATA SHEET'!$A$2:$A$253,'DATA SHEET'!$H$2:$H$253)</f>
        <v>43.177786</v>
      </c>
      <c r="F2378" t="str">
        <f>LOOKUP($A2378,'DATA SHEET'!$A$2:$A$253,'DATA SHEET'!$I$2:$I$253)</f>
        <v xml:space="preserve"> -79.239675</v>
      </c>
      <c r="G2378">
        <f>LOOKUP($A2378,'DATA SHEET'!$A$2:$A$253,'DATA SHEET'!$J$2:$J$253)</f>
        <v>18</v>
      </c>
      <c r="H2378" t="str">
        <f>LOOKUP($A2378,'DATA SHEET'!$A$2:$A$253,'DATA SHEET'!$K$2:$K$253)</f>
        <v>Sunny</v>
      </c>
      <c r="I2378" t="str">
        <f>LOOKUP($A2378,'DATA SHEET'!$A$2:$A$253,'DATA SHEET'!$T$2:$T$253)</f>
        <v>LARGE</v>
      </c>
      <c r="J2378" t="str">
        <f>LOOKUP($A2378,'DATA SHEET'!$A$2:$A$253,'DATA SHEET'!$R$2:$R$253)</f>
        <v>YES</v>
      </c>
      <c r="K2378" t="str">
        <f>LOOKUP($A2378,'DATA SHEET'!$A$2:$A$253,'DATA SHEET'!$O$2:$O$253)</f>
        <v>Commercial</v>
      </c>
      <c r="L2378" t="s">
        <v>22</v>
      </c>
      <c r="M2378">
        <v>0</v>
      </c>
      <c r="N2378" t="s">
        <v>18</v>
      </c>
      <c r="O2378">
        <v>1.5</v>
      </c>
    </row>
    <row r="2379" spans="1:15" x14ac:dyDescent="0.25">
      <c r="A2379" s="1" t="s">
        <v>98</v>
      </c>
      <c r="B2379" t="s">
        <v>104</v>
      </c>
      <c r="C2379" t="str">
        <f>LOOKUP(A2379,'DATA SHEET'!$A$2:$A$253,'DATA SHEET'!$E$2:$E$253)</f>
        <v>20227888</v>
      </c>
      <c r="D2379">
        <f>LOOKUP(A2379,'DATA SHEET'!$A$2:$A$253,'DATA SHEET'!$G$2:$G$253)</f>
        <v>8.6333333333333329</v>
      </c>
      <c r="E2379" t="str">
        <f>LOOKUP($A2379,'DATA SHEET'!$A$2:$A$253,'DATA SHEET'!$H$2:$H$253)</f>
        <v>43.177786</v>
      </c>
      <c r="F2379" t="str">
        <f>LOOKUP($A2379,'DATA SHEET'!$A$2:$A$253,'DATA SHEET'!$I$2:$I$253)</f>
        <v xml:space="preserve"> -79.239675</v>
      </c>
      <c r="G2379">
        <f>LOOKUP($A2379,'DATA SHEET'!$A$2:$A$253,'DATA SHEET'!$J$2:$J$253)</f>
        <v>18</v>
      </c>
      <c r="H2379" t="str">
        <f>LOOKUP($A2379,'DATA SHEET'!$A$2:$A$253,'DATA SHEET'!$K$2:$K$253)</f>
        <v>Sunny</v>
      </c>
      <c r="I2379" t="str">
        <f>LOOKUP($A2379,'DATA SHEET'!$A$2:$A$253,'DATA SHEET'!$T$2:$T$253)</f>
        <v>LARGE</v>
      </c>
      <c r="J2379" t="str">
        <f>LOOKUP($A2379,'DATA SHEET'!$A$2:$A$253,'DATA SHEET'!$R$2:$R$253)</f>
        <v>YES</v>
      </c>
      <c r="K2379" t="str">
        <f>LOOKUP($A2379,'DATA SHEET'!$A$2:$A$253,'DATA SHEET'!$O$2:$O$253)</f>
        <v>Commercial</v>
      </c>
      <c r="L2379" t="s">
        <v>22</v>
      </c>
      <c r="M2379">
        <v>0</v>
      </c>
      <c r="N2379" t="s">
        <v>18</v>
      </c>
      <c r="O2379">
        <v>0.998</v>
      </c>
    </row>
    <row r="2380" spans="1:15" x14ac:dyDescent="0.25">
      <c r="A2380" s="1" t="s">
        <v>98</v>
      </c>
      <c r="B2380" t="s">
        <v>104</v>
      </c>
      <c r="C2380" t="str">
        <f>LOOKUP(A2380,'DATA SHEET'!$A$2:$A$253,'DATA SHEET'!$E$2:$E$253)</f>
        <v>20227888</v>
      </c>
      <c r="D2380">
        <f>LOOKUP(A2380,'DATA SHEET'!$A$2:$A$253,'DATA SHEET'!$G$2:$G$253)</f>
        <v>8.6333333333333329</v>
      </c>
      <c r="E2380" t="str">
        <f>LOOKUP($A2380,'DATA SHEET'!$A$2:$A$253,'DATA SHEET'!$H$2:$H$253)</f>
        <v>43.177786</v>
      </c>
      <c r="F2380" t="str">
        <f>LOOKUP($A2380,'DATA SHEET'!$A$2:$A$253,'DATA SHEET'!$I$2:$I$253)</f>
        <v xml:space="preserve"> -79.239675</v>
      </c>
      <c r="G2380">
        <f>LOOKUP($A2380,'DATA SHEET'!$A$2:$A$253,'DATA SHEET'!$J$2:$J$253)</f>
        <v>18</v>
      </c>
      <c r="H2380" t="str">
        <f>LOOKUP($A2380,'DATA SHEET'!$A$2:$A$253,'DATA SHEET'!$K$2:$K$253)</f>
        <v>Sunny</v>
      </c>
      <c r="I2380" t="str">
        <f>LOOKUP($A2380,'DATA SHEET'!$A$2:$A$253,'DATA SHEET'!$T$2:$T$253)</f>
        <v>LARGE</v>
      </c>
      <c r="J2380" t="str">
        <f>LOOKUP($A2380,'DATA SHEET'!$A$2:$A$253,'DATA SHEET'!$R$2:$R$253)</f>
        <v>YES</v>
      </c>
      <c r="K2380" t="str">
        <f>LOOKUP($A2380,'DATA SHEET'!$A$2:$A$253,'DATA SHEET'!$O$2:$O$253)</f>
        <v>Commercial</v>
      </c>
      <c r="L2380" t="s">
        <v>22</v>
      </c>
      <c r="M2380">
        <v>0</v>
      </c>
      <c r="N2380" t="s">
        <v>18</v>
      </c>
      <c r="O2380">
        <v>2.4980000000000002</v>
      </c>
    </row>
    <row r="2381" spans="1:15" x14ac:dyDescent="0.25">
      <c r="A2381" s="1" t="s">
        <v>98</v>
      </c>
      <c r="B2381" t="s">
        <v>104</v>
      </c>
      <c r="C2381" t="str">
        <f>LOOKUP(A2381,'DATA SHEET'!$A$2:$A$253,'DATA SHEET'!$E$2:$E$253)</f>
        <v>20227888</v>
      </c>
      <c r="D2381">
        <f>LOOKUP(A2381,'DATA SHEET'!$A$2:$A$253,'DATA SHEET'!$G$2:$G$253)</f>
        <v>8.6333333333333329</v>
      </c>
      <c r="E2381" t="str">
        <f>LOOKUP($A2381,'DATA SHEET'!$A$2:$A$253,'DATA SHEET'!$H$2:$H$253)</f>
        <v>43.177786</v>
      </c>
      <c r="F2381" t="str">
        <f>LOOKUP($A2381,'DATA SHEET'!$A$2:$A$253,'DATA SHEET'!$I$2:$I$253)</f>
        <v xml:space="preserve"> -79.239675</v>
      </c>
      <c r="G2381">
        <f>LOOKUP($A2381,'DATA SHEET'!$A$2:$A$253,'DATA SHEET'!$J$2:$J$253)</f>
        <v>18</v>
      </c>
      <c r="H2381" t="str">
        <f>LOOKUP($A2381,'DATA SHEET'!$A$2:$A$253,'DATA SHEET'!$K$2:$K$253)</f>
        <v>Sunny</v>
      </c>
      <c r="I2381" t="str">
        <f>LOOKUP($A2381,'DATA SHEET'!$A$2:$A$253,'DATA SHEET'!$T$2:$T$253)</f>
        <v>LARGE</v>
      </c>
      <c r="J2381" t="str">
        <f>LOOKUP($A2381,'DATA SHEET'!$A$2:$A$253,'DATA SHEET'!$R$2:$R$253)</f>
        <v>YES</v>
      </c>
      <c r="K2381" t="str">
        <f>LOOKUP($A2381,'DATA SHEET'!$A$2:$A$253,'DATA SHEET'!$O$2:$O$253)</f>
        <v>Commercial</v>
      </c>
      <c r="L2381" t="s">
        <v>22</v>
      </c>
      <c r="M2381">
        <v>0</v>
      </c>
      <c r="N2381" t="s">
        <v>18</v>
      </c>
      <c r="O2381">
        <v>1</v>
      </c>
    </row>
    <row r="2382" spans="1:15" x14ac:dyDescent="0.25">
      <c r="A2382" s="1" t="s">
        <v>98</v>
      </c>
      <c r="B2382" t="s">
        <v>104</v>
      </c>
      <c r="C2382" t="str">
        <f>LOOKUP(A2382,'DATA SHEET'!$A$2:$A$253,'DATA SHEET'!$E$2:$E$253)</f>
        <v>20227888</v>
      </c>
      <c r="D2382">
        <f>LOOKUP(A2382,'DATA SHEET'!$A$2:$A$253,'DATA SHEET'!$G$2:$G$253)</f>
        <v>8.6333333333333329</v>
      </c>
      <c r="E2382" t="str">
        <f>LOOKUP($A2382,'DATA SHEET'!$A$2:$A$253,'DATA SHEET'!$H$2:$H$253)</f>
        <v>43.177786</v>
      </c>
      <c r="F2382" t="str">
        <f>LOOKUP($A2382,'DATA SHEET'!$A$2:$A$253,'DATA SHEET'!$I$2:$I$253)</f>
        <v xml:space="preserve"> -79.239675</v>
      </c>
      <c r="G2382">
        <f>LOOKUP($A2382,'DATA SHEET'!$A$2:$A$253,'DATA SHEET'!$J$2:$J$253)</f>
        <v>18</v>
      </c>
      <c r="H2382" t="str">
        <f>LOOKUP($A2382,'DATA SHEET'!$A$2:$A$253,'DATA SHEET'!$K$2:$K$253)</f>
        <v>Sunny</v>
      </c>
      <c r="I2382" t="str">
        <f>LOOKUP($A2382,'DATA SHEET'!$A$2:$A$253,'DATA SHEET'!$T$2:$T$253)</f>
        <v>LARGE</v>
      </c>
      <c r="J2382" t="str">
        <f>LOOKUP($A2382,'DATA SHEET'!$A$2:$A$253,'DATA SHEET'!$R$2:$R$253)</f>
        <v>YES</v>
      </c>
      <c r="K2382" t="str">
        <f>LOOKUP($A2382,'DATA SHEET'!$A$2:$A$253,'DATA SHEET'!$O$2:$O$253)</f>
        <v>Commercial</v>
      </c>
      <c r="L2382" t="s">
        <v>22</v>
      </c>
      <c r="M2382">
        <v>0</v>
      </c>
      <c r="N2382" t="s">
        <v>18</v>
      </c>
      <c r="O2382">
        <v>1.25</v>
      </c>
    </row>
    <row r="2383" spans="1:15" x14ac:dyDescent="0.25">
      <c r="A2383" s="1" t="s">
        <v>98</v>
      </c>
      <c r="B2383" t="s">
        <v>104</v>
      </c>
      <c r="C2383" t="str">
        <f>LOOKUP(A2383,'DATA SHEET'!$A$2:$A$253,'DATA SHEET'!$E$2:$E$253)</f>
        <v>20227888</v>
      </c>
      <c r="D2383">
        <f>LOOKUP(A2383,'DATA SHEET'!$A$2:$A$253,'DATA SHEET'!$G$2:$G$253)</f>
        <v>8.6333333333333329</v>
      </c>
      <c r="E2383" t="str">
        <f>LOOKUP($A2383,'DATA SHEET'!$A$2:$A$253,'DATA SHEET'!$H$2:$H$253)</f>
        <v>43.177786</v>
      </c>
      <c r="F2383" t="str">
        <f>LOOKUP($A2383,'DATA SHEET'!$A$2:$A$253,'DATA SHEET'!$I$2:$I$253)</f>
        <v xml:space="preserve"> -79.239675</v>
      </c>
      <c r="G2383">
        <f>LOOKUP($A2383,'DATA SHEET'!$A$2:$A$253,'DATA SHEET'!$J$2:$J$253)</f>
        <v>18</v>
      </c>
      <c r="H2383" t="str">
        <f>LOOKUP($A2383,'DATA SHEET'!$A$2:$A$253,'DATA SHEET'!$K$2:$K$253)</f>
        <v>Sunny</v>
      </c>
      <c r="I2383" t="str">
        <f>LOOKUP($A2383,'DATA SHEET'!$A$2:$A$253,'DATA SHEET'!$T$2:$T$253)</f>
        <v>LARGE</v>
      </c>
      <c r="J2383" t="str">
        <f>LOOKUP($A2383,'DATA SHEET'!$A$2:$A$253,'DATA SHEET'!$R$2:$R$253)</f>
        <v>YES</v>
      </c>
      <c r="K2383" t="str">
        <f>LOOKUP($A2383,'DATA SHEET'!$A$2:$A$253,'DATA SHEET'!$O$2:$O$253)</f>
        <v>Commercial</v>
      </c>
      <c r="L2383" t="s">
        <v>22</v>
      </c>
      <c r="M2383">
        <v>0</v>
      </c>
      <c r="N2383" t="s">
        <v>18</v>
      </c>
      <c r="O2383">
        <v>3</v>
      </c>
    </row>
    <row r="2384" spans="1:15" x14ac:dyDescent="0.25">
      <c r="A2384" s="1" t="s">
        <v>98</v>
      </c>
      <c r="B2384" t="s">
        <v>104</v>
      </c>
      <c r="C2384" t="str">
        <f>LOOKUP(A2384,'DATA SHEET'!$A$2:$A$253,'DATA SHEET'!$E$2:$E$253)</f>
        <v>20227888</v>
      </c>
      <c r="D2384">
        <f>LOOKUP(A2384,'DATA SHEET'!$A$2:$A$253,'DATA SHEET'!$G$2:$G$253)</f>
        <v>8.6333333333333329</v>
      </c>
      <c r="E2384" t="str">
        <f>LOOKUP($A2384,'DATA SHEET'!$A$2:$A$253,'DATA SHEET'!$H$2:$H$253)</f>
        <v>43.177786</v>
      </c>
      <c r="F2384" t="str">
        <f>LOOKUP($A2384,'DATA SHEET'!$A$2:$A$253,'DATA SHEET'!$I$2:$I$253)</f>
        <v xml:space="preserve"> -79.239675</v>
      </c>
      <c r="G2384">
        <f>LOOKUP($A2384,'DATA SHEET'!$A$2:$A$253,'DATA SHEET'!$J$2:$J$253)</f>
        <v>18</v>
      </c>
      <c r="H2384" t="str">
        <f>LOOKUP($A2384,'DATA SHEET'!$A$2:$A$253,'DATA SHEET'!$K$2:$K$253)</f>
        <v>Sunny</v>
      </c>
      <c r="I2384" t="str">
        <f>LOOKUP($A2384,'DATA SHEET'!$A$2:$A$253,'DATA SHEET'!$T$2:$T$253)</f>
        <v>LARGE</v>
      </c>
      <c r="J2384" t="str">
        <f>LOOKUP($A2384,'DATA SHEET'!$A$2:$A$253,'DATA SHEET'!$R$2:$R$253)</f>
        <v>YES</v>
      </c>
      <c r="K2384" t="str">
        <f>LOOKUP($A2384,'DATA SHEET'!$A$2:$A$253,'DATA SHEET'!$O$2:$O$253)</f>
        <v>Commercial</v>
      </c>
      <c r="L2384" t="s">
        <v>22</v>
      </c>
      <c r="M2384">
        <v>0</v>
      </c>
      <c r="N2384" t="s">
        <v>18</v>
      </c>
      <c r="O2384">
        <v>2.4940000000000002</v>
      </c>
    </row>
    <row r="2385" spans="1:15" x14ac:dyDescent="0.25">
      <c r="A2385" s="1" t="s">
        <v>98</v>
      </c>
      <c r="B2385" t="s">
        <v>104</v>
      </c>
      <c r="C2385" t="str">
        <f>LOOKUP(A2385,'DATA SHEET'!$A$2:$A$253,'DATA SHEET'!$E$2:$E$253)</f>
        <v>20227888</v>
      </c>
      <c r="D2385">
        <f>LOOKUP(A2385,'DATA SHEET'!$A$2:$A$253,'DATA SHEET'!$G$2:$G$253)</f>
        <v>8.6333333333333329</v>
      </c>
      <c r="E2385" t="str">
        <f>LOOKUP($A2385,'DATA SHEET'!$A$2:$A$253,'DATA SHEET'!$H$2:$H$253)</f>
        <v>43.177786</v>
      </c>
      <c r="F2385" t="str">
        <f>LOOKUP($A2385,'DATA SHEET'!$A$2:$A$253,'DATA SHEET'!$I$2:$I$253)</f>
        <v xml:space="preserve"> -79.239675</v>
      </c>
      <c r="G2385">
        <f>LOOKUP($A2385,'DATA SHEET'!$A$2:$A$253,'DATA SHEET'!$J$2:$J$253)</f>
        <v>18</v>
      </c>
      <c r="H2385" t="str">
        <f>LOOKUP($A2385,'DATA SHEET'!$A$2:$A$253,'DATA SHEET'!$K$2:$K$253)</f>
        <v>Sunny</v>
      </c>
      <c r="I2385" t="str">
        <f>LOOKUP($A2385,'DATA SHEET'!$A$2:$A$253,'DATA SHEET'!$T$2:$T$253)</f>
        <v>LARGE</v>
      </c>
      <c r="J2385" t="str">
        <f>LOOKUP($A2385,'DATA SHEET'!$A$2:$A$253,'DATA SHEET'!$R$2:$R$253)</f>
        <v>YES</v>
      </c>
      <c r="K2385" t="str">
        <f>LOOKUP($A2385,'DATA SHEET'!$A$2:$A$253,'DATA SHEET'!$O$2:$O$253)</f>
        <v>Commercial</v>
      </c>
      <c r="L2385" t="s">
        <v>22</v>
      </c>
      <c r="M2385">
        <v>0</v>
      </c>
      <c r="N2385" t="s">
        <v>18</v>
      </c>
      <c r="O2385">
        <v>1.002</v>
      </c>
    </row>
    <row r="2386" spans="1:15" x14ac:dyDescent="0.25">
      <c r="A2386" s="1" t="s">
        <v>98</v>
      </c>
      <c r="B2386" t="s">
        <v>104</v>
      </c>
      <c r="C2386" t="str">
        <f>LOOKUP(A2386,'DATA SHEET'!$A$2:$A$253,'DATA SHEET'!$E$2:$E$253)</f>
        <v>20227888</v>
      </c>
      <c r="D2386">
        <f>LOOKUP(A2386,'DATA SHEET'!$A$2:$A$253,'DATA SHEET'!$G$2:$G$253)</f>
        <v>8.6333333333333329</v>
      </c>
      <c r="E2386" t="str">
        <f>LOOKUP($A2386,'DATA SHEET'!$A$2:$A$253,'DATA SHEET'!$H$2:$H$253)</f>
        <v>43.177786</v>
      </c>
      <c r="F2386" t="str">
        <f>LOOKUP($A2386,'DATA SHEET'!$A$2:$A$253,'DATA SHEET'!$I$2:$I$253)</f>
        <v xml:space="preserve"> -79.239675</v>
      </c>
      <c r="G2386">
        <f>LOOKUP($A2386,'DATA SHEET'!$A$2:$A$253,'DATA SHEET'!$J$2:$J$253)</f>
        <v>18</v>
      </c>
      <c r="H2386" t="str">
        <f>LOOKUP($A2386,'DATA SHEET'!$A$2:$A$253,'DATA SHEET'!$K$2:$K$253)</f>
        <v>Sunny</v>
      </c>
      <c r="I2386" t="str">
        <f>LOOKUP($A2386,'DATA SHEET'!$A$2:$A$253,'DATA SHEET'!$T$2:$T$253)</f>
        <v>LARGE</v>
      </c>
      <c r="J2386" t="str">
        <f>LOOKUP($A2386,'DATA SHEET'!$A$2:$A$253,'DATA SHEET'!$R$2:$R$253)</f>
        <v>YES</v>
      </c>
      <c r="K2386" t="str">
        <f>LOOKUP($A2386,'DATA SHEET'!$A$2:$A$253,'DATA SHEET'!$O$2:$O$253)</f>
        <v>Commercial</v>
      </c>
      <c r="L2386" t="s">
        <v>22</v>
      </c>
      <c r="M2386">
        <v>0</v>
      </c>
      <c r="N2386" t="s">
        <v>18</v>
      </c>
      <c r="O2386">
        <v>1.498</v>
      </c>
    </row>
    <row r="2387" spans="1:15" x14ac:dyDescent="0.25">
      <c r="A2387" s="1" t="s">
        <v>98</v>
      </c>
      <c r="B2387" t="s">
        <v>104</v>
      </c>
      <c r="C2387" t="str">
        <f>LOOKUP(A2387,'DATA SHEET'!$A$2:$A$253,'DATA SHEET'!$E$2:$E$253)</f>
        <v>20227888</v>
      </c>
      <c r="D2387">
        <f>LOOKUP(A2387,'DATA SHEET'!$A$2:$A$253,'DATA SHEET'!$G$2:$G$253)</f>
        <v>8.6333333333333329</v>
      </c>
      <c r="E2387" t="str">
        <f>LOOKUP($A2387,'DATA SHEET'!$A$2:$A$253,'DATA SHEET'!$H$2:$H$253)</f>
        <v>43.177786</v>
      </c>
      <c r="F2387" t="str">
        <f>LOOKUP($A2387,'DATA SHEET'!$A$2:$A$253,'DATA SHEET'!$I$2:$I$253)</f>
        <v xml:space="preserve"> -79.239675</v>
      </c>
      <c r="G2387">
        <f>LOOKUP($A2387,'DATA SHEET'!$A$2:$A$253,'DATA SHEET'!$J$2:$J$253)</f>
        <v>18</v>
      </c>
      <c r="H2387" t="str">
        <f>LOOKUP($A2387,'DATA SHEET'!$A$2:$A$253,'DATA SHEET'!$K$2:$K$253)</f>
        <v>Sunny</v>
      </c>
      <c r="I2387" t="str">
        <f>LOOKUP($A2387,'DATA SHEET'!$A$2:$A$253,'DATA SHEET'!$T$2:$T$253)</f>
        <v>LARGE</v>
      </c>
      <c r="J2387" t="str">
        <f>LOOKUP($A2387,'DATA SHEET'!$A$2:$A$253,'DATA SHEET'!$R$2:$R$253)</f>
        <v>YES</v>
      </c>
      <c r="K2387" t="str">
        <f>LOOKUP($A2387,'DATA SHEET'!$A$2:$A$253,'DATA SHEET'!$O$2:$O$253)</f>
        <v>Commercial</v>
      </c>
      <c r="L2387" t="s">
        <v>22</v>
      </c>
      <c r="M2387">
        <v>0</v>
      </c>
      <c r="N2387" t="s">
        <v>18</v>
      </c>
      <c r="O2387">
        <v>0.75600000000000001</v>
      </c>
    </row>
    <row r="2388" spans="1:15" x14ac:dyDescent="0.25">
      <c r="A2388" s="1" t="s">
        <v>98</v>
      </c>
      <c r="B2388" t="s">
        <v>104</v>
      </c>
      <c r="C2388" t="str">
        <f>LOOKUP(A2388,'DATA SHEET'!$A$2:$A$253,'DATA SHEET'!$E$2:$E$253)</f>
        <v>20227888</v>
      </c>
      <c r="D2388">
        <f>LOOKUP(A2388,'DATA SHEET'!$A$2:$A$253,'DATA SHEET'!$G$2:$G$253)</f>
        <v>8.6333333333333329</v>
      </c>
      <c r="E2388" t="str">
        <f>LOOKUP($A2388,'DATA SHEET'!$A$2:$A$253,'DATA SHEET'!$H$2:$H$253)</f>
        <v>43.177786</v>
      </c>
      <c r="F2388" t="str">
        <f>LOOKUP($A2388,'DATA SHEET'!$A$2:$A$253,'DATA SHEET'!$I$2:$I$253)</f>
        <v xml:space="preserve"> -79.239675</v>
      </c>
      <c r="G2388">
        <f>LOOKUP($A2388,'DATA SHEET'!$A$2:$A$253,'DATA SHEET'!$J$2:$J$253)</f>
        <v>18</v>
      </c>
      <c r="H2388" t="str">
        <f>LOOKUP($A2388,'DATA SHEET'!$A$2:$A$253,'DATA SHEET'!$K$2:$K$253)</f>
        <v>Sunny</v>
      </c>
      <c r="I2388" t="str">
        <f>LOOKUP($A2388,'DATA SHEET'!$A$2:$A$253,'DATA SHEET'!$T$2:$T$253)</f>
        <v>LARGE</v>
      </c>
      <c r="J2388" t="str">
        <f>LOOKUP($A2388,'DATA SHEET'!$A$2:$A$253,'DATA SHEET'!$R$2:$R$253)</f>
        <v>YES</v>
      </c>
      <c r="K2388" t="str">
        <f>LOOKUP($A2388,'DATA SHEET'!$A$2:$A$253,'DATA SHEET'!$O$2:$O$253)</f>
        <v>Commercial</v>
      </c>
      <c r="L2388" t="s">
        <v>22</v>
      </c>
      <c r="M2388">
        <v>0</v>
      </c>
      <c r="N2388" t="s">
        <v>18</v>
      </c>
      <c r="O2388">
        <v>0.501</v>
      </c>
    </row>
    <row r="2389" spans="1:15" x14ac:dyDescent="0.25">
      <c r="A2389" s="1" t="s">
        <v>98</v>
      </c>
      <c r="B2389" t="s">
        <v>104</v>
      </c>
      <c r="C2389" t="str">
        <f>LOOKUP(A2389,'DATA SHEET'!$A$2:$A$253,'DATA SHEET'!$E$2:$E$253)</f>
        <v>20227888</v>
      </c>
      <c r="D2389">
        <f>LOOKUP(A2389,'DATA SHEET'!$A$2:$A$253,'DATA SHEET'!$G$2:$G$253)</f>
        <v>8.6333333333333329</v>
      </c>
      <c r="E2389" t="str">
        <f>LOOKUP($A2389,'DATA SHEET'!$A$2:$A$253,'DATA SHEET'!$H$2:$H$253)</f>
        <v>43.177786</v>
      </c>
      <c r="F2389" t="str">
        <f>LOOKUP($A2389,'DATA SHEET'!$A$2:$A$253,'DATA SHEET'!$I$2:$I$253)</f>
        <v xml:space="preserve"> -79.239675</v>
      </c>
      <c r="G2389">
        <f>LOOKUP($A2389,'DATA SHEET'!$A$2:$A$253,'DATA SHEET'!$J$2:$J$253)</f>
        <v>18</v>
      </c>
      <c r="H2389" t="str">
        <f>LOOKUP($A2389,'DATA SHEET'!$A$2:$A$253,'DATA SHEET'!$K$2:$K$253)</f>
        <v>Sunny</v>
      </c>
      <c r="I2389" t="str">
        <f>LOOKUP($A2389,'DATA SHEET'!$A$2:$A$253,'DATA SHEET'!$T$2:$T$253)</f>
        <v>LARGE</v>
      </c>
      <c r="J2389" t="str">
        <f>LOOKUP($A2389,'DATA SHEET'!$A$2:$A$253,'DATA SHEET'!$R$2:$R$253)</f>
        <v>YES</v>
      </c>
      <c r="K2389" t="str">
        <f>LOOKUP($A2389,'DATA SHEET'!$A$2:$A$253,'DATA SHEET'!$O$2:$O$253)</f>
        <v>Commercial</v>
      </c>
      <c r="L2389" t="s">
        <v>22</v>
      </c>
      <c r="M2389">
        <v>0</v>
      </c>
      <c r="N2389" t="s">
        <v>18</v>
      </c>
      <c r="O2389">
        <v>1.7509999999999999</v>
      </c>
    </row>
    <row r="2390" spans="1:15" x14ac:dyDescent="0.25">
      <c r="A2390" s="1" t="s">
        <v>98</v>
      </c>
      <c r="B2390" t="s">
        <v>104</v>
      </c>
      <c r="C2390" t="str">
        <f>LOOKUP(A2390,'DATA SHEET'!$A$2:$A$253,'DATA SHEET'!$E$2:$E$253)</f>
        <v>20227888</v>
      </c>
      <c r="D2390">
        <f>LOOKUP(A2390,'DATA SHEET'!$A$2:$A$253,'DATA SHEET'!$G$2:$G$253)</f>
        <v>8.6333333333333329</v>
      </c>
      <c r="E2390" t="str">
        <f>LOOKUP($A2390,'DATA SHEET'!$A$2:$A$253,'DATA SHEET'!$H$2:$H$253)</f>
        <v>43.177786</v>
      </c>
      <c r="F2390" t="str">
        <f>LOOKUP($A2390,'DATA SHEET'!$A$2:$A$253,'DATA SHEET'!$I$2:$I$253)</f>
        <v xml:space="preserve"> -79.239675</v>
      </c>
      <c r="G2390">
        <f>LOOKUP($A2390,'DATA SHEET'!$A$2:$A$253,'DATA SHEET'!$J$2:$J$253)</f>
        <v>18</v>
      </c>
      <c r="H2390" t="str">
        <f>LOOKUP($A2390,'DATA SHEET'!$A$2:$A$253,'DATA SHEET'!$K$2:$K$253)</f>
        <v>Sunny</v>
      </c>
      <c r="I2390" t="str">
        <f>LOOKUP($A2390,'DATA SHEET'!$A$2:$A$253,'DATA SHEET'!$T$2:$T$253)</f>
        <v>LARGE</v>
      </c>
      <c r="J2390" t="str">
        <f>LOOKUP($A2390,'DATA SHEET'!$A$2:$A$253,'DATA SHEET'!$R$2:$R$253)</f>
        <v>YES</v>
      </c>
      <c r="K2390" t="str">
        <f>LOOKUP($A2390,'DATA SHEET'!$A$2:$A$253,'DATA SHEET'!$O$2:$O$253)</f>
        <v>Commercial</v>
      </c>
      <c r="L2390" t="s">
        <v>22</v>
      </c>
      <c r="M2390">
        <v>0</v>
      </c>
      <c r="N2390" t="s">
        <v>18</v>
      </c>
      <c r="O2390">
        <v>2.25</v>
      </c>
    </row>
    <row r="2391" spans="1:15" x14ac:dyDescent="0.25">
      <c r="A2391" s="1" t="s">
        <v>98</v>
      </c>
      <c r="B2391" t="s">
        <v>104</v>
      </c>
      <c r="C2391" t="str">
        <f>LOOKUP(A2391,'DATA SHEET'!$A$2:$A$253,'DATA SHEET'!$E$2:$E$253)</f>
        <v>20227888</v>
      </c>
      <c r="D2391">
        <f>LOOKUP(A2391,'DATA SHEET'!$A$2:$A$253,'DATA SHEET'!$G$2:$G$253)</f>
        <v>8.6333333333333329</v>
      </c>
      <c r="E2391" t="str">
        <f>LOOKUP($A2391,'DATA SHEET'!$A$2:$A$253,'DATA SHEET'!$H$2:$H$253)</f>
        <v>43.177786</v>
      </c>
      <c r="F2391" t="str">
        <f>LOOKUP($A2391,'DATA SHEET'!$A$2:$A$253,'DATA SHEET'!$I$2:$I$253)</f>
        <v xml:space="preserve"> -79.239675</v>
      </c>
      <c r="G2391">
        <f>LOOKUP($A2391,'DATA SHEET'!$A$2:$A$253,'DATA SHEET'!$J$2:$J$253)</f>
        <v>18</v>
      </c>
      <c r="H2391" t="str">
        <f>LOOKUP($A2391,'DATA SHEET'!$A$2:$A$253,'DATA SHEET'!$K$2:$K$253)</f>
        <v>Sunny</v>
      </c>
      <c r="I2391" t="str">
        <f>LOOKUP($A2391,'DATA SHEET'!$A$2:$A$253,'DATA SHEET'!$T$2:$T$253)</f>
        <v>LARGE</v>
      </c>
      <c r="J2391" t="str">
        <f>LOOKUP($A2391,'DATA SHEET'!$A$2:$A$253,'DATA SHEET'!$R$2:$R$253)</f>
        <v>YES</v>
      </c>
      <c r="K2391" t="str">
        <f>LOOKUP($A2391,'DATA SHEET'!$A$2:$A$253,'DATA SHEET'!$O$2:$O$253)</f>
        <v>Commercial</v>
      </c>
      <c r="L2391" t="s">
        <v>22</v>
      </c>
      <c r="M2391">
        <v>0</v>
      </c>
      <c r="N2391" t="s">
        <v>18</v>
      </c>
      <c r="O2391">
        <v>1</v>
      </c>
    </row>
    <row r="2392" spans="1:15" x14ac:dyDescent="0.25">
      <c r="A2392" s="1" t="s">
        <v>98</v>
      </c>
      <c r="B2392" t="s">
        <v>104</v>
      </c>
      <c r="C2392" t="str">
        <f>LOOKUP(A2392,'DATA SHEET'!$A$2:$A$253,'DATA SHEET'!$E$2:$E$253)</f>
        <v>20227888</v>
      </c>
      <c r="D2392">
        <f>LOOKUP(A2392,'DATA SHEET'!$A$2:$A$253,'DATA SHEET'!$G$2:$G$253)</f>
        <v>8.6333333333333329</v>
      </c>
      <c r="E2392" t="str">
        <f>LOOKUP($A2392,'DATA SHEET'!$A$2:$A$253,'DATA SHEET'!$H$2:$H$253)</f>
        <v>43.177786</v>
      </c>
      <c r="F2392" t="str">
        <f>LOOKUP($A2392,'DATA SHEET'!$A$2:$A$253,'DATA SHEET'!$I$2:$I$253)</f>
        <v xml:space="preserve"> -79.239675</v>
      </c>
      <c r="G2392">
        <f>LOOKUP($A2392,'DATA SHEET'!$A$2:$A$253,'DATA SHEET'!$J$2:$J$253)</f>
        <v>18</v>
      </c>
      <c r="H2392" t="str">
        <f>LOOKUP($A2392,'DATA SHEET'!$A$2:$A$253,'DATA SHEET'!$K$2:$K$253)</f>
        <v>Sunny</v>
      </c>
      <c r="I2392" t="str">
        <f>LOOKUP($A2392,'DATA SHEET'!$A$2:$A$253,'DATA SHEET'!$T$2:$T$253)</f>
        <v>LARGE</v>
      </c>
      <c r="J2392" t="str">
        <f>LOOKUP($A2392,'DATA SHEET'!$A$2:$A$253,'DATA SHEET'!$R$2:$R$253)</f>
        <v>YES</v>
      </c>
      <c r="K2392" t="str">
        <f>LOOKUP($A2392,'DATA SHEET'!$A$2:$A$253,'DATA SHEET'!$O$2:$O$253)</f>
        <v>Commercial</v>
      </c>
      <c r="L2392" t="s">
        <v>22</v>
      </c>
      <c r="M2392">
        <v>0</v>
      </c>
      <c r="N2392" t="s">
        <v>16</v>
      </c>
      <c r="O2392">
        <v>2.7709999999999999</v>
      </c>
    </row>
    <row r="2393" spans="1:15" x14ac:dyDescent="0.25">
      <c r="A2393" s="1" t="s">
        <v>98</v>
      </c>
      <c r="B2393" t="s">
        <v>104</v>
      </c>
      <c r="C2393" t="str">
        <f>LOOKUP(A2393,'DATA SHEET'!$A$2:$A$253,'DATA SHEET'!$E$2:$E$253)</f>
        <v>20227888</v>
      </c>
      <c r="D2393">
        <f>LOOKUP(A2393,'DATA SHEET'!$A$2:$A$253,'DATA SHEET'!$G$2:$G$253)</f>
        <v>8.6333333333333329</v>
      </c>
      <c r="E2393" t="str">
        <f>LOOKUP($A2393,'DATA SHEET'!$A$2:$A$253,'DATA SHEET'!$H$2:$H$253)</f>
        <v>43.177786</v>
      </c>
      <c r="F2393" t="str">
        <f>LOOKUP($A2393,'DATA SHEET'!$A$2:$A$253,'DATA SHEET'!$I$2:$I$253)</f>
        <v xml:space="preserve"> -79.239675</v>
      </c>
      <c r="G2393">
        <f>LOOKUP($A2393,'DATA SHEET'!$A$2:$A$253,'DATA SHEET'!$J$2:$J$253)</f>
        <v>18</v>
      </c>
      <c r="H2393" t="str">
        <f>LOOKUP($A2393,'DATA SHEET'!$A$2:$A$253,'DATA SHEET'!$K$2:$K$253)</f>
        <v>Sunny</v>
      </c>
      <c r="I2393" t="str">
        <f>LOOKUP($A2393,'DATA SHEET'!$A$2:$A$253,'DATA SHEET'!$T$2:$T$253)</f>
        <v>LARGE</v>
      </c>
      <c r="J2393" t="str">
        <f>LOOKUP($A2393,'DATA SHEET'!$A$2:$A$253,'DATA SHEET'!$R$2:$R$253)</f>
        <v>YES</v>
      </c>
      <c r="K2393" t="str">
        <f>LOOKUP($A2393,'DATA SHEET'!$A$2:$A$253,'DATA SHEET'!$O$2:$O$253)</f>
        <v>Commercial</v>
      </c>
      <c r="L2393" t="s">
        <v>22</v>
      </c>
      <c r="M2393">
        <v>0</v>
      </c>
      <c r="N2393" t="s">
        <v>16</v>
      </c>
      <c r="O2393">
        <v>8.2870000000000008</v>
      </c>
    </row>
    <row r="2394" spans="1:15" x14ac:dyDescent="0.25">
      <c r="A2394" s="1" t="s">
        <v>98</v>
      </c>
      <c r="B2394" t="s">
        <v>104</v>
      </c>
      <c r="C2394" t="str">
        <f>LOOKUP(A2394,'DATA SHEET'!$A$2:$A$253,'DATA SHEET'!$E$2:$E$253)</f>
        <v>20227888</v>
      </c>
      <c r="D2394">
        <f>LOOKUP(A2394,'DATA SHEET'!$A$2:$A$253,'DATA SHEET'!$G$2:$G$253)</f>
        <v>8.6333333333333329</v>
      </c>
      <c r="E2394" t="str">
        <f>LOOKUP($A2394,'DATA SHEET'!$A$2:$A$253,'DATA SHEET'!$H$2:$H$253)</f>
        <v>43.177786</v>
      </c>
      <c r="F2394" t="str">
        <f>LOOKUP($A2394,'DATA SHEET'!$A$2:$A$253,'DATA SHEET'!$I$2:$I$253)</f>
        <v xml:space="preserve"> -79.239675</v>
      </c>
      <c r="G2394">
        <f>LOOKUP($A2394,'DATA SHEET'!$A$2:$A$253,'DATA SHEET'!$J$2:$J$253)</f>
        <v>18</v>
      </c>
      <c r="H2394" t="str">
        <f>LOOKUP($A2394,'DATA SHEET'!$A$2:$A$253,'DATA SHEET'!$K$2:$K$253)</f>
        <v>Sunny</v>
      </c>
      <c r="I2394" t="str">
        <f>LOOKUP($A2394,'DATA SHEET'!$A$2:$A$253,'DATA SHEET'!$T$2:$T$253)</f>
        <v>LARGE</v>
      </c>
      <c r="J2394" t="str">
        <f>LOOKUP($A2394,'DATA SHEET'!$A$2:$A$253,'DATA SHEET'!$R$2:$R$253)</f>
        <v>YES</v>
      </c>
      <c r="K2394" t="str">
        <f>LOOKUP($A2394,'DATA SHEET'!$A$2:$A$253,'DATA SHEET'!$O$2:$O$253)</f>
        <v>Commercial</v>
      </c>
      <c r="L2394" t="s">
        <v>22</v>
      </c>
      <c r="M2394">
        <v>0</v>
      </c>
      <c r="N2394" t="s">
        <v>16</v>
      </c>
      <c r="O2394">
        <v>7.0010000000000003</v>
      </c>
    </row>
    <row r="2395" spans="1:15" x14ac:dyDescent="0.25">
      <c r="A2395" s="1" t="s">
        <v>98</v>
      </c>
      <c r="B2395" t="s">
        <v>104</v>
      </c>
      <c r="C2395" t="str">
        <f>LOOKUP(A2395,'DATA SHEET'!$A$2:$A$253,'DATA SHEET'!$E$2:$E$253)</f>
        <v>20227888</v>
      </c>
      <c r="D2395">
        <f>LOOKUP(A2395,'DATA SHEET'!$A$2:$A$253,'DATA SHEET'!$G$2:$G$253)</f>
        <v>8.6333333333333329</v>
      </c>
      <c r="E2395" t="str">
        <f>LOOKUP($A2395,'DATA SHEET'!$A$2:$A$253,'DATA SHEET'!$H$2:$H$253)</f>
        <v>43.177786</v>
      </c>
      <c r="F2395" t="str">
        <f>LOOKUP($A2395,'DATA SHEET'!$A$2:$A$253,'DATA SHEET'!$I$2:$I$253)</f>
        <v xml:space="preserve"> -79.239675</v>
      </c>
      <c r="G2395">
        <f>LOOKUP($A2395,'DATA SHEET'!$A$2:$A$253,'DATA SHEET'!$J$2:$J$253)</f>
        <v>18</v>
      </c>
      <c r="H2395" t="str">
        <f>LOOKUP($A2395,'DATA SHEET'!$A$2:$A$253,'DATA SHEET'!$K$2:$K$253)</f>
        <v>Sunny</v>
      </c>
      <c r="I2395" t="str">
        <f>LOOKUP($A2395,'DATA SHEET'!$A$2:$A$253,'DATA SHEET'!$T$2:$T$253)</f>
        <v>LARGE</v>
      </c>
      <c r="J2395" t="str">
        <f>LOOKUP($A2395,'DATA SHEET'!$A$2:$A$253,'DATA SHEET'!$R$2:$R$253)</f>
        <v>YES</v>
      </c>
      <c r="K2395" t="str">
        <f>LOOKUP($A2395,'DATA SHEET'!$A$2:$A$253,'DATA SHEET'!$O$2:$O$253)</f>
        <v>Commercial</v>
      </c>
      <c r="L2395" t="s">
        <v>22</v>
      </c>
      <c r="M2395">
        <v>0</v>
      </c>
      <c r="N2395" t="s">
        <v>16</v>
      </c>
      <c r="O2395">
        <v>2.7370000000000001</v>
      </c>
    </row>
    <row r="2396" spans="1:15" x14ac:dyDescent="0.25">
      <c r="A2396" s="1" t="s">
        <v>98</v>
      </c>
      <c r="B2396" t="s">
        <v>104</v>
      </c>
      <c r="C2396" t="str">
        <f>LOOKUP(A2396,'DATA SHEET'!$A$2:$A$253,'DATA SHEET'!$E$2:$E$253)</f>
        <v>20227888</v>
      </c>
      <c r="D2396">
        <f>LOOKUP(A2396,'DATA SHEET'!$A$2:$A$253,'DATA SHEET'!$G$2:$G$253)</f>
        <v>8.6333333333333329</v>
      </c>
      <c r="E2396" t="str">
        <f>LOOKUP($A2396,'DATA SHEET'!$A$2:$A$253,'DATA SHEET'!$H$2:$H$253)</f>
        <v>43.177786</v>
      </c>
      <c r="F2396" t="str">
        <f>LOOKUP($A2396,'DATA SHEET'!$A$2:$A$253,'DATA SHEET'!$I$2:$I$253)</f>
        <v xml:space="preserve"> -79.239675</v>
      </c>
      <c r="G2396">
        <f>LOOKUP($A2396,'DATA SHEET'!$A$2:$A$253,'DATA SHEET'!$J$2:$J$253)</f>
        <v>18</v>
      </c>
      <c r="H2396" t="str">
        <f>LOOKUP($A2396,'DATA SHEET'!$A$2:$A$253,'DATA SHEET'!$K$2:$K$253)</f>
        <v>Sunny</v>
      </c>
      <c r="I2396" t="str">
        <f>LOOKUP($A2396,'DATA SHEET'!$A$2:$A$253,'DATA SHEET'!$T$2:$T$253)</f>
        <v>LARGE</v>
      </c>
      <c r="J2396" t="str">
        <f>LOOKUP($A2396,'DATA SHEET'!$A$2:$A$253,'DATA SHEET'!$R$2:$R$253)</f>
        <v>YES</v>
      </c>
      <c r="K2396" t="str">
        <f>LOOKUP($A2396,'DATA SHEET'!$A$2:$A$253,'DATA SHEET'!$O$2:$O$253)</f>
        <v>Commercial</v>
      </c>
      <c r="L2396" t="s">
        <v>22</v>
      </c>
      <c r="M2396">
        <v>0</v>
      </c>
      <c r="N2396" t="s">
        <v>16</v>
      </c>
      <c r="O2396">
        <v>3.5019999999999998</v>
      </c>
    </row>
    <row r="2397" spans="1:15" x14ac:dyDescent="0.25">
      <c r="A2397" s="1" t="s">
        <v>98</v>
      </c>
      <c r="B2397" t="s">
        <v>104</v>
      </c>
      <c r="C2397" t="str">
        <f>LOOKUP(A2397,'DATA SHEET'!$A$2:$A$253,'DATA SHEET'!$E$2:$E$253)</f>
        <v>20227888</v>
      </c>
      <c r="D2397">
        <f>LOOKUP(A2397,'DATA SHEET'!$A$2:$A$253,'DATA SHEET'!$G$2:$G$253)</f>
        <v>8.6333333333333329</v>
      </c>
      <c r="E2397" t="str">
        <f>LOOKUP($A2397,'DATA SHEET'!$A$2:$A$253,'DATA SHEET'!$H$2:$H$253)</f>
        <v>43.177786</v>
      </c>
      <c r="F2397" t="str">
        <f>LOOKUP($A2397,'DATA SHEET'!$A$2:$A$253,'DATA SHEET'!$I$2:$I$253)</f>
        <v xml:space="preserve"> -79.239675</v>
      </c>
      <c r="G2397">
        <f>LOOKUP($A2397,'DATA SHEET'!$A$2:$A$253,'DATA SHEET'!$J$2:$J$253)</f>
        <v>18</v>
      </c>
      <c r="H2397" t="str">
        <f>LOOKUP($A2397,'DATA SHEET'!$A$2:$A$253,'DATA SHEET'!$K$2:$K$253)</f>
        <v>Sunny</v>
      </c>
      <c r="I2397" t="str">
        <f>LOOKUP($A2397,'DATA SHEET'!$A$2:$A$253,'DATA SHEET'!$T$2:$T$253)</f>
        <v>LARGE</v>
      </c>
      <c r="J2397" t="str">
        <f>LOOKUP($A2397,'DATA SHEET'!$A$2:$A$253,'DATA SHEET'!$R$2:$R$253)</f>
        <v>YES</v>
      </c>
      <c r="K2397" t="str">
        <f>LOOKUP($A2397,'DATA SHEET'!$A$2:$A$253,'DATA SHEET'!$O$2:$O$253)</f>
        <v>Commercial</v>
      </c>
      <c r="L2397" t="s">
        <v>22</v>
      </c>
      <c r="M2397">
        <v>0</v>
      </c>
      <c r="N2397" t="s">
        <v>16</v>
      </c>
      <c r="O2397">
        <v>9.0229999999999997</v>
      </c>
    </row>
    <row r="2398" spans="1:15" x14ac:dyDescent="0.25">
      <c r="A2398" s="1" t="s">
        <v>98</v>
      </c>
      <c r="B2398" t="s">
        <v>104</v>
      </c>
      <c r="C2398" t="str">
        <f>LOOKUP(A2398,'DATA SHEET'!$A$2:$A$253,'DATA SHEET'!$E$2:$E$253)</f>
        <v>20227888</v>
      </c>
      <c r="D2398">
        <f>LOOKUP(A2398,'DATA SHEET'!$A$2:$A$253,'DATA SHEET'!$G$2:$G$253)</f>
        <v>8.6333333333333329</v>
      </c>
      <c r="E2398" t="str">
        <f>LOOKUP($A2398,'DATA SHEET'!$A$2:$A$253,'DATA SHEET'!$H$2:$H$253)</f>
        <v>43.177786</v>
      </c>
      <c r="F2398" t="str">
        <f>LOOKUP($A2398,'DATA SHEET'!$A$2:$A$253,'DATA SHEET'!$I$2:$I$253)</f>
        <v xml:space="preserve"> -79.239675</v>
      </c>
      <c r="G2398">
        <f>LOOKUP($A2398,'DATA SHEET'!$A$2:$A$253,'DATA SHEET'!$J$2:$J$253)</f>
        <v>18</v>
      </c>
      <c r="H2398" t="str">
        <f>LOOKUP($A2398,'DATA SHEET'!$A$2:$A$253,'DATA SHEET'!$K$2:$K$253)</f>
        <v>Sunny</v>
      </c>
      <c r="I2398" t="str">
        <f>LOOKUP($A2398,'DATA SHEET'!$A$2:$A$253,'DATA SHEET'!$T$2:$T$253)</f>
        <v>LARGE</v>
      </c>
      <c r="J2398" t="str">
        <f>LOOKUP($A2398,'DATA SHEET'!$A$2:$A$253,'DATA SHEET'!$R$2:$R$253)</f>
        <v>YES</v>
      </c>
      <c r="K2398" t="str">
        <f>LOOKUP($A2398,'DATA SHEET'!$A$2:$A$253,'DATA SHEET'!$O$2:$O$253)</f>
        <v>Commercial</v>
      </c>
      <c r="L2398" t="s">
        <v>22</v>
      </c>
      <c r="M2398">
        <v>0</v>
      </c>
      <c r="N2398" t="s">
        <v>16</v>
      </c>
      <c r="O2398">
        <v>4.0030000000000001</v>
      </c>
    </row>
    <row r="2399" spans="1:15" x14ac:dyDescent="0.25">
      <c r="A2399" s="1" t="s">
        <v>98</v>
      </c>
      <c r="B2399" t="s">
        <v>104</v>
      </c>
      <c r="C2399" t="str">
        <f>LOOKUP(A2399,'DATA SHEET'!$A$2:$A$253,'DATA SHEET'!$E$2:$E$253)</f>
        <v>20227888</v>
      </c>
      <c r="D2399">
        <f>LOOKUP(A2399,'DATA SHEET'!$A$2:$A$253,'DATA SHEET'!$G$2:$G$253)</f>
        <v>8.6333333333333329</v>
      </c>
      <c r="E2399" t="str">
        <f>LOOKUP($A2399,'DATA SHEET'!$A$2:$A$253,'DATA SHEET'!$H$2:$H$253)</f>
        <v>43.177786</v>
      </c>
      <c r="F2399" t="str">
        <f>LOOKUP($A2399,'DATA SHEET'!$A$2:$A$253,'DATA SHEET'!$I$2:$I$253)</f>
        <v xml:space="preserve"> -79.239675</v>
      </c>
      <c r="G2399">
        <f>LOOKUP($A2399,'DATA SHEET'!$A$2:$A$253,'DATA SHEET'!$J$2:$J$253)</f>
        <v>18</v>
      </c>
      <c r="H2399" t="str">
        <f>LOOKUP($A2399,'DATA SHEET'!$A$2:$A$253,'DATA SHEET'!$K$2:$K$253)</f>
        <v>Sunny</v>
      </c>
      <c r="I2399" t="str">
        <f>LOOKUP($A2399,'DATA SHEET'!$A$2:$A$253,'DATA SHEET'!$T$2:$T$253)</f>
        <v>LARGE</v>
      </c>
      <c r="J2399" t="str">
        <f>LOOKUP($A2399,'DATA SHEET'!$A$2:$A$253,'DATA SHEET'!$R$2:$R$253)</f>
        <v>YES</v>
      </c>
      <c r="K2399" t="str">
        <f>LOOKUP($A2399,'DATA SHEET'!$A$2:$A$253,'DATA SHEET'!$O$2:$O$253)</f>
        <v>Commercial</v>
      </c>
      <c r="L2399" t="s">
        <v>22</v>
      </c>
      <c r="M2399">
        <v>0</v>
      </c>
      <c r="N2399" t="s">
        <v>16</v>
      </c>
      <c r="O2399">
        <v>12.994999999999999</v>
      </c>
    </row>
    <row r="2400" spans="1:15" x14ac:dyDescent="0.25">
      <c r="A2400" s="1" t="s">
        <v>98</v>
      </c>
      <c r="B2400" t="s">
        <v>104</v>
      </c>
      <c r="C2400" t="str">
        <f>LOOKUP(A2400,'DATA SHEET'!$A$2:$A$253,'DATA SHEET'!$E$2:$E$253)</f>
        <v>20227888</v>
      </c>
      <c r="D2400">
        <f>LOOKUP(A2400,'DATA SHEET'!$A$2:$A$253,'DATA SHEET'!$G$2:$G$253)</f>
        <v>8.6333333333333329</v>
      </c>
      <c r="E2400" t="str">
        <f>LOOKUP($A2400,'DATA SHEET'!$A$2:$A$253,'DATA SHEET'!$H$2:$H$253)</f>
        <v>43.177786</v>
      </c>
      <c r="F2400" t="str">
        <f>LOOKUP($A2400,'DATA SHEET'!$A$2:$A$253,'DATA SHEET'!$I$2:$I$253)</f>
        <v xml:space="preserve"> -79.239675</v>
      </c>
      <c r="G2400">
        <f>LOOKUP($A2400,'DATA SHEET'!$A$2:$A$253,'DATA SHEET'!$J$2:$J$253)</f>
        <v>18</v>
      </c>
      <c r="H2400" t="str">
        <f>LOOKUP($A2400,'DATA SHEET'!$A$2:$A$253,'DATA SHEET'!$K$2:$K$253)</f>
        <v>Sunny</v>
      </c>
      <c r="I2400" t="str">
        <f>LOOKUP($A2400,'DATA SHEET'!$A$2:$A$253,'DATA SHEET'!$T$2:$T$253)</f>
        <v>LARGE</v>
      </c>
      <c r="J2400" t="str">
        <f>LOOKUP($A2400,'DATA SHEET'!$A$2:$A$253,'DATA SHEET'!$R$2:$R$253)</f>
        <v>YES</v>
      </c>
      <c r="K2400" t="str">
        <f>LOOKUP($A2400,'DATA SHEET'!$A$2:$A$253,'DATA SHEET'!$O$2:$O$253)</f>
        <v>Commercial</v>
      </c>
      <c r="L2400" t="s">
        <v>22</v>
      </c>
      <c r="M2400">
        <v>0</v>
      </c>
      <c r="N2400" t="s">
        <v>16</v>
      </c>
      <c r="O2400">
        <v>12.497999999999999</v>
      </c>
    </row>
    <row r="2401" spans="1:15" x14ac:dyDescent="0.25">
      <c r="A2401" s="1" t="s">
        <v>98</v>
      </c>
      <c r="B2401" t="s">
        <v>104</v>
      </c>
      <c r="C2401" t="str">
        <f>LOOKUP(A2401,'DATA SHEET'!$A$2:$A$253,'DATA SHEET'!$E$2:$E$253)</f>
        <v>20227888</v>
      </c>
      <c r="D2401">
        <f>LOOKUP(A2401,'DATA SHEET'!$A$2:$A$253,'DATA SHEET'!$G$2:$G$253)</f>
        <v>8.6333333333333329</v>
      </c>
      <c r="E2401" t="str">
        <f>LOOKUP($A2401,'DATA SHEET'!$A$2:$A$253,'DATA SHEET'!$H$2:$H$253)</f>
        <v>43.177786</v>
      </c>
      <c r="F2401" t="str">
        <f>LOOKUP($A2401,'DATA SHEET'!$A$2:$A$253,'DATA SHEET'!$I$2:$I$253)</f>
        <v xml:space="preserve"> -79.239675</v>
      </c>
      <c r="G2401">
        <f>LOOKUP($A2401,'DATA SHEET'!$A$2:$A$253,'DATA SHEET'!$J$2:$J$253)</f>
        <v>18</v>
      </c>
      <c r="H2401" t="str">
        <f>LOOKUP($A2401,'DATA SHEET'!$A$2:$A$253,'DATA SHEET'!$K$2:$K$253)</f>
        <v>Sunny</v>
      </c>
      <c r="I2401" t="str">
        <f>LOOKUP($A2401,'DATA SHEET'!$A$2:$A$253,'DATA SHEET'!$T$2:$T$253)</f>
        <v>LARGE</v>
      </c>
      <c r="J2401" t="str">
        <f>LOOKUP($A2401,'DATA SHEET'!$A$2:$A$253,'DATA SHEET'!$R$2:$R$253)</f>
        <v>YES</v>
      </c>
      <c r="K2401" t="str">
        <f>LOOKUP($A2401,'DATA SHEET'!$A$2:$A$253,'DATA SHEET'!$O$2:$O$253)</f>
        <v>Commercial</v>
      </c>
      <c r="L2401" t="s">
        <v>22</v>
      </c>
      <c r="M2401">
        <v>0</v>
      </c>
      <c r="N2401" t="s">
        <v>16</v>
      </c>
      <c r="O2401">
        <v>0.748</v>
      </c>
    </row>
    <row r="2402" spans="1:15" x14ac:dyDescent="0.25">
      <c r="A2402" s="1" t="s">
        <v>98</v>
      </c>
      <c r="B2402" t="s">
        <v>104</v>
      </c>
      <c r="C2402" t="str">
        <f>LOOKUP(A2402,'DATA SHEET'!$A$2:$A$253,'DATA SHEET'!$E$2:$E$253)</f>
        <v>20227888</v>
      </c>
      <c r="D2402">
        <f>LOOKUP(A2402,'DATA SHEET'!$A$2:$A$253,'DATA SHEET'!$G$2:$G$253)</f>
        <v>8.6333333333333329</v>
      </c>
      <c r="E2402" t="str">
        <f>LOOKUP($A2402,'DATA SHEET'!$A$2:$A$253,'DATA SHEET'!$H$2:$H$253)</f>
        <v>43.177786</v>
      </c>
      <c r="F2402" t="str">
        <f>LOOKUP($A2402,'DATA SHEET'!$A$2:$A$253,'DATA SHEET'!$I$2:$I$253)</f>
        <v xml:space="preserve"> -79.239675</v>
      </c>
      <c r="G2402">
        <f>LOOKUP($A2402,'DATA SHEET'!$A$2:$A$253,'DATA SHEET'!$J$2:$J$253)</f>
        <v>18</v>
      </c>
      <c r="H2402" t="str">
        <f>LOOKUP($A2402,'DATA SHEET'!$A$2:$A$253,'DATA SHEET'!$K$2:$K$253)</f>
        <v>Sunny</v>
      </c>
      <c r="I2402" t="str">
        <f>LOOKUP($A2402,'DATA SHEET'!$A$2:$A$253,'DATA SHEET'!$T$2:$T$253)</f>
        <v>LARGE</v>
      </c>
      <c r="J2402" t="str">
        <f>LOOKUP($A2402,'DATA SHEET'!$A$2:$A$253,'DATA SHEET'!$R$2:$R$253)</f>
        <v>YES</v>
      </c>
      <c r="K2402" t="str">
        <f>LOOKUP($A2402,'DATA SHEET'!$A$2:$A$253,'DATA SHEET'!$O$2:$O$253)</f>
        <v>Commercial</v>
      </c>
      <c r="L2402" t="s">
        <v>22</v>
      </c>
      <c r="M2402">
        <v>0</v>
      </c>
      <c r="N2402" t="s">
        <v>16</v>
      </c>
      <c r="O2402">
        <v>0.748</v>
      </c>
    </row>
    <row r="2403" spans="1:15" x14ac:dyDescent="0.25">
      <c r="A2403" s="1" t="s">
        <v>98</v>
      </c>
      <c r="B2403" t="s">
        <v>104</v>
      </c>
      <c r="C2403" t="str">
        <f>LOOKUP(A2403,'DATA SHEET'!$A$2:$A$253,'DATA SHEET'!$E$2:$E$253)</f>
        <v>20227888</v>
      </c>
      <c r="D2403">
        <f>LOOKUP(A2403,'DATA SHEET'!$A$2:$A$253,'DATA SHEET'!$G$2:$G$253)</f>
        <v>8.6333333333333329</v>
      </c>
      <c r="E2403" t="str">
        <f>LOOKUP($A2403,'DATA SHEET'!$A$2:$A$253,'DATA SHEET'!$H$2:$H$253)</f>
        <v>43.177786</v>
      </c>
      <c r="F2403" t="str">
        <f>LOOKUP($A2403,'DATA SHEET'!$A$2:$A$253,'DATA SHEET'!$I$2:$I$253)</f>
        <v xml:space="preserve"> -79.239675</v>
      </c>
      <c r="G2403">
        <f>LOOKUP($A2403,'DATA SHEET'!$A$2:$A$253,'DATA SHEET'!$J$2:$J$253)</f>
        <v>18</v>
      </c>
      <c r="H2403" t="str">
        <f>LOOKUP($A2403,'DATA SHEET'!$A$2:$A$253,'DATA SHEET'!$K$2:$K$253)</f>
        <v>Sunny</v>
      </c>
      <c r="I2403" t="str">
        <f>LOOKUP($A2403,'DATA SHEET'!$A$2:$A$253,'DATA SHEET'!$T$2:$T$253)</f>
        <v>LARGE</v>
      </c>
      <c r="J2403" t="str">
        <f>LOOKUP($A2403,'DATA SHEET'!$A$2:$A$253,'DATA SHEET'!$R$2:$R$253)</f>
        <v>YES</v>
      </c>
      <c r="K2403" t="str">
        <f>LOOKUP($A2403,'DATA SHEET'!$A$2:$A$253,'DATA SHEET'!$O$2:$O$253)</f>
        <v>Commercial</v>
      </c>
      <c r="L2403" t="s">
        <v>22</v>
      </c>
      <c r="M2403">
        <v>0</v>
      </c>
      <c r="N2403" t="s">
        <v>16</v>
      </c>
      <c r="O2403">
        <v>0.499</v>
      </c>
    </row>
    <row r="2404" spans="1:15" x14ac:dyDescent="0.25">
      <c r="A2404" s="1" t="s">
        <v>98</v>
      </c>
      <c r="B2404" t="s">
        <v>104</v>
      </c>
      <c r="C2404" t="str">
        <f>LOOKUP(A2404,'DATA SHEET'!$A$2:$A$253,'DATA SHEET'!$E$2:$E$253)</f>
        <v>20227888</v>
      </c>
      <c r="D2404">
        <f>LOOKUP(A2404,'DATA SHEET'!$A$2:$A$253,'DATA SHEET'!$G$2:$G$253)</f>
        <v>8.6333333333333329</v>
      </c>
      <c r="E2404" t="str">
        <f>LOOKUP($A2404,'DATA SHEET'!$A$2:$A$253,'DATA SHEET'!$H$2:$H$253)</f>
        <v>43.177786</v>
      </c>
      <c r="F2404" t="str">
        <f>LOOKUP($A2404,'DATA SHEET'!$A$2:$A$253,'DATA SHEET'!$I$2:$I$253)</f>
        <v xml:space="preserve"> -79.239675</v>
      </c>
      <c r="G2404">
        <f>LOOKUP($A2404,'DATA SHEET'!$A$2:$A$253,'DATA SHEET'!$J$2:$J$253)</f>
        <v>18</v>
      </c>
      <c r="H2404" t="str">
        <f>LOOKUP($A2404,'DATA SHEET'!$A$2:$A$253,'DATA SHEET'!$K$2:$K$253)</f>
        <v>Sunny</v>
      </c>
      <c r="I2404" t="str">
        <f>LOOKUP($A2404,'DATA SHEET'!$A$2:$A$253,'DATA SHEET'!$T$2:$T$253)</f>
        <v>LARGE</v>
      </c>
      <c r="J2404" t="str">
        <f>LOOKUP($A2404,'DATA SHEET'!$A$2:$A$253,'DATA SHEET'!$R$2:$R$253)</f>
        <v>YES</v>
      </c>
      <c r="K2404" t="str">
        <f>LOOKUP($A2404,'DATA SHEET'!$A$2:$A$253,'DATA SHEET'!$O$2:$O$253)</f>
        <v>Commercial</v>
      </c>
      <c r="L2404" t="s">
        <v>22</v>
      </c>
      <c r="M2404">
        <v>0</v>
      </c>
      <c r="N2404" t="s">
        <v>16</v>
      </c>
      <c r="O2404">
        <v>1</v>
      </c>
    </row>
    <row r="2405" spans="1:15" x14ac:dyDescent="0.25">
      <c r="A2405" s="1" t="s">
        <v>98</v>
      </c>
      <c r="B2405" t="s">
        <v>104</v>
      </c>
      <c r="C2405" t="str">
        <f>LOOKUP(A2405,'DATA SHEET'!$A$2:$A$253,'DATA SHEET'!$E$2:$E$253)</f>
        <v>20227888</v>
      </c>
      <c r="D2405">
        <f>LOOKUP(A2405,'DATA SHEET'!$A$2:$A$253,'DATA SHEET'!$G$2:$G$253)</f>
        <v>8.6333333333333329</v>
      </c>
      <c r="E2405" t="str">
        <f>LOOKUP($A2405,'DATA SHEET'!$A$2:$A$253,'DATA SHEET'!$H$2:$H$253)</f>
        <v>43.177786</v>
      </c>
      <c r="F2405" t="str">
        <f>LOOKUP($A2405,'DATA SHEET'!$A$2:$A$253,'DATA SHEET'!$I$2:$I$253)</f>
        <v xml:space="preserve"> -79.239675</v>
      </c>
      <c r="G2405">
        <f>LOOKUP($A2405,'DATA SHEET'!$A$2:$A$253,'DATA SHEET'!$J$2:$J$253)</f>
        <v>18</v>
      </c>
      <c r="H2405" t="str">
        <f>LOOKUP($A2405,'DATA SHEET'!$A$2:$A$253,'DATA SHEET'!$K$2:$K$253)</f>
        <v>Sunny</v>
      </c>
      <c r="I2405" t="str">
        <f>LOOKUP($A2405,'DATA SHEET'!$A$2:$A$253,'DATA SHEET'!$T$2:$T$253)</f>
        <v>LARGE</v>
      </c>
      <c r="J2405" t="str">
        <f>LOOKUP($A2405,'DATA SHEET'!$A$2:$A$253,'DATA SHEET'!$R$2:$R$253)</f>
        <v>YES</v>
      </c>
      <c r="K2405" t="str">
        <f>LOOKUP($A2405,'DATA SHEET'!$A$2:$A$253,'DATA SHEET'!$O$2:$O$253)</f>
        <v>Commercial</v>
      </c>
      <c r="L2405" t="s">
        <v>22</v>
      </c>
      <c r="M2405">
        <v>0</v>
      </c>
      <c r="N2405" t="s">
        <v>16</v>
      </c>
      <c r="O2405">
        <v>2.9940000000000002</v>
      </c>
    </row>
    <row r="2406" spans="1:15" x14ac:dyDescent="0.25">
      <c r="A2406" s="1" t="s">
        <v>98</v>
      </c>
      <c r="B2406" t="s">
        <v>104</v>
      </c>
      <c r="C2406" t="str">
        <f>LOOKUP(A2406,'DATA SHEET'!$A$2:$A$253,'DATA SHEET'!$E$2:$E$253)</f>
        <v>20227888</v>
      </c>
      <c r="D2406">
        <f>LOOKUP(A2406,'DATA SHEET'!$A$2:$A$253,'DATA SHEET'!$G$2:$G$253)</f>
        <v>8.6333333333333329</v>
      </c>
      <c r="E2406" t="str">
        <f>LOOKUP($A2406,'DATA SHEET'!$A$2:$A$253,'DATA SHEET'!$H$2:$H$253)</f>
        <v>43.177786</v>
      </c>
      <c r="F2406" t="str">
        <f>LOOKUP($A2406,'DATA SHEET'!$A$2:$A$253,'DATA SHEET'!$I$2:$I$253)</f>
        <v xml:space="preserve"> -79.239675</v>
      </c>
      <c r="G2406">
        <f>LOOKUP($A2406,'DATA SHEET'!$A$2:$A$253,'DATA SHEET'!$J$2:$J$253)</f>
        <v>18</v>
      </c>
      <c r="H2406" t="str">
        <f>LOOKUP($A2406,'DATA SHEET'!$A$2:$A$253,'DATA SHEET'!$K$2:$K$253)</f>
        <v>Sunny</v>
      </c>
      <c r="I2406" t="str">
        <f>LOOKUP($A2406,'DATA SHEET'!$A$2:$A$253,'DATA SHEET'!$T$2:$T$253)</f>
        <v>LARGE</v>
      </c>
      <c r="J2406" t="str">
        <f>LOOKUP($A2406,'DATA SHEET'!$A$2:$A$253,'DATA SHEET'!$R$2:$R$253)</f>
        <v>YES</v>
      </c>
      <c r="K2406" t="str">
        <f>LOOKUP($A2406,'DATA SHEET'!$A$2:$A$253,'DATA SHEET'!$O$2:$O$253)</f>
        <v>Commercial</v>
      </c>
      <c r="L2406" t="s">
        <v>22</v>
      </c>
      <c r="M2406">
        <v>0</v>
      </c>
      <c r="N2406" t="s">
        <v>16</v>
      </c>
      <c r="O2406">
        <v>1.0009999999999999</v>
      </c>
    </row>
    <row r="2407" spans="1:15" x14ac:dyDescent="0.25">
      <c r="A2407" s="1" t="s">
        <v>98</v>
      </c>
      <c r="B2407" t="s">
        <v>104</v>
      </c>
      <c r="C2407" t="str">
        <f>LOOKUP(A2407,'DATA SHEET'!$A$2:$A$253,'DATA SHEET'!$E$2:$E$253)</f>
        <v>20227888</v>
      </c>
      <c r="D2407">
        <f>LOOKUP(A2407,'DATA SHEET'!$A$2:$A$253,'DATA SHEET'!$G$2:$G$253)</f>
        <v>8.6333333333333329</v>
      </c>
      <c r="E2407" t="str">
        <f>LOOKUP($A2407,'DATA SHEET'!$A$2:$A$253,'DATA SHEET'!$H$2:$H$253)</f>
        <v>43.177786</v>
      </c>
      <c r="F2407" t="str">
        <f>LOOKUP($A2407,'DATA SHEET'!$A$2:$A$253,'DATA SHEET'!$I$2:$I$253)</f>
        <v xml:space="preserve"> -79.239675</v>
      </c>
      <c r="G2407">
        <f>LOOKUP($A2407,'DATA SHEET'!$A$2:$A$253,'DATA SHEET'!$J$2:$J$253)</f>
        <v>18</v>
      </c>
      <c r="H2407" t="str">
        <f>LOOKUP($A2407,'DATA SHEET'!$A$2:$A$253,'DATA SHEET'!$K$2:$K$253)</f>
        <v>Sunny</v>
      </c>
      <c r="I2407" t="str">
        <f>LOOKUP($A2407,'DATA SHEET'!$A$2:$A$253,'DATA SHEET'!$T$2:$T$253)</f>
        <v>LARGE</v>
      </c>
      <c r="J2407" t="str">
        <f>LOOKUP($A2407,'DATA SHEET'!$A$2:$A$253,'DATA SHEET'!$R$2:$R$253)</f>
        <v>YES</v>
      </c>
      <c r="K2407" t="str">
        <f>LOOKUP($A2407,'DATA SHEET'!$A$2:$A$253,'DATA SHEET'!$O$2:$O$253)</f>
        <v>Commercial</v>
      </c>
      <c r="L2407" t="s">
        <v>22</v>
      </c>
      <c r="M2407">
        <v>0</v>
      </c>
      <c r="N2407" t="s">
        <v>16</v>
      </c>
      <c r="O2407">
        <v>1.24</v>
      </c>
    </row>
    <row r="2408" spans="1:15" x14ac:dyDescent="0.25">
      <c r="A2408" s="1" t="s">
        <v>98</v>
      </c>
      <c r="B2408" t="s">
        <v>104</v>
      </c>
      <c r="C2408" t="str">
        <f>LOOKUP(A2408,'DATA SHEET'!$A$2:$A$253,'DATA SHEET'!$E$2:$E$253)</f>
        <v>20227888</v>
      </c>
      <c r="D2408">
        <f>LOOKUP(A2408,'DATA SHEET'!$A$2:$A$253,'DATA SHEET'!$G$2:$G$253)</f>
        <v>8.6333333333333329</v>
      </c>
      <c r="E2408" t="str">
        <f>LOOKUP($A2408,'DATA SHEET'!$A$2:$A$253,'DATA SHEET'!$H$2:$H$253)</f>
        <v>43.177786</v>
      </c>
      <c r="F2408" t="str">
        <f>LOOKUP($A2408,'DATA SHEET'!$A$2:$A$253,'DATA SHEET'!$I$2:$I$253)</f>
        <v xml:space="preserve"> -79.239675</v>
      </c>
      <c r="G2408">
        <f>LOOKUP($A2408,'DATA SHEET'!$A$2:$A$253,'DATA SHEET'!$J$2:$J$253)</f>
        <v>18</v>
      </c>
      <c r="H2408" t="str">
        <f>LOOKUP($A2408,'DATA SHEET'!$A$2:$A$253,'DATA SHEET'!$K$2:$K$253)</f>
        <v>Sunny</v>
      </c>
      <c r="I2408" t="str">
        <f>LOOKUP($A2408,'DATA SHEET'!$A$2:$A$253,'DATA SHEET'!$T$2:$T$253)</f>
        <v>LARGE</v>
      </c>
      <c r="J2408" t="str">
        <f>LOOKUP($A2408,'DATA SHEET'!$A$2:$A$253,'DATA SHEET'!$R$2:$R$253)</f>
        <v>YES</v>
      </c>
      <c r="K2408" t="str">
        <f>LOOKUP($A2408,'DATA SHEET'!$A$2:$A$253,'DATA SHEET'!$O$2:$O$253)</f>
        <v>Commercial</v>
      </c>
      <c r="L2408" t="s">
        <v>22</v>
      </c>
      <c r="M2408">
        <v>0</v>
      </c>
      <c r="N2408" t="s">
        <v>16</v>
      </c>
      <c r="O2408">
        <v>0.498</v>
      </c>
    </row>
    <row r="2409" spans="1:15" x14ac:dyDescent="0.25">
      <c r="A2409" s="1" t="s">
        <v>98</v>
      </c>
      <c r="B2409" t="s">
        <v>104</v>
      </c>
      <c r="C2409" t="str">
        <f>LOOKUP(A2409,'DATA SHEET'!$A$2:$A$253,'DATA SHEET'!$E$2:$E$253)</f>
        <v>20227888</v>
      </c>
      <c r="D2409">
        <f>LOOKUP(A2409,'DATA SHEET'!$A$2:$A$253,'DATA SHEET'!$G$2:$G$253)</f>
        <v>8.6333333333333329</v>
      </c>
      <c r="E2409" t="str">
        <f>LOOKUP($A2409,'DATA SHEET'!$A$2:$A$253,'DATA SHEET'!$H$2:$H$253)</f>
        <v>43.177786</v>
      </c>
      <c r="F2409" t="str">
        <f>LOOKUP($A2409,'DATA SHEET'!$A$2:$A$253,'DATA SHEET'!$I$2:$I$253)</f>
        <v xml:space="preserve"> -79.239675</v>
      </c>
      <c r="G2409">
        <f>LOOKUP($A2409,'DATA SHEET'!$A$2:$A$253,'DATA SHEET'!$J$2:$J$253)</f>
        <v>18</v>
      </c>
      <c r="H2409" t="str">
        <f>LOOKUP($A2409,'DATA SHEET'!$A$2:$A$253,'DATA SHEET'!$K$2:$K$253)</f>
        <v>Sunny</v>
      </c>
      <c r="I2409" t="str">
        <f>LOOKUP($A2409,'DATA SHEET'!$A$2:$A$253,'DATA SHEET'!$T$2:$T$253)</f>
        <v>LARGE</v>
      </c>
      <c r="J2409" t="str">
        <f>LOOKUP($A2409,'DATA SHEET'!$A$2:$A$253,'DATA SHEET'!$R$2:$R$253)</f>
        <v>YES</v>
      </c>
      <c r="K2409" t="str">
        <f>LOOKUP($A2409,'DATA SHEET'!$A$2:$A$253,'DATA SHEET'!$O$2:$O$253)</f>
        <v>Commercial</v>
      </c>
      <c r="L2409" t="s">
        <v>22</v>
      </c>
      <c r="M2409">
        <v>0</v>
      </c>
      <c r="N2409" t="s">
        <v>16</v>
      </c>
      <c r="O2409">
        <v>0.75900000000000001</v>
      </c>
    </row>
    <row r="2410" spans="1:15" x14ac:dyDescent="0.25">
      <c r="A2410" s="1" t="s">
        <v>98</v>
      </c>
      <c r="B2410" t="s">
        <v>104</v>
      </c>
      <c r="C2410" t="str">
        <f>LOOKUP(A2410,'DATA SHEET'!$A$2:$A$253,'DATA SHEET'!$E$2:$E$253)</f>
        <v>20227888</v>
      </c>
      <c r="D2410">
        <f>LOOKUP(A2410,'DATA SHEET'!$A$2:$A$253,'DATA SHEET'!$G$2:$G$253)</f>
        <v>8.6333333333333329</v>
      </c>
      <c r="E2410" t="str">
        <f>LOOKUP($A2410,'DATA SHEET'!$A$2:$A$253,'DATA SHEET'!$H$2:$H$253)</f>
        <v>43.177786</v>
      </c>
      <c r="F2410" t="str">
        <f>LOOKUP($A2410,'DATA SHEET'!$A$2:$A$253,'DATA SHEET'!$I$2:$I$253)</f>
        <v xml:space="preserve"> -79.239675</v>
      </c>
      <c r="G2410">
        <f>LOOKUP($A2410,'DATA SHEET'!$A$2:$A$253,'DATA SHEET'!$J$2:$J$253)</f>
        <v>18</v>
      </c>
      <c r="H2410" t="str">
        <f>LOOKUP($A2410,'DATA SHEET'!$A$2:$A$253,'DATA SHEET'!$K$2:$K$253)</f>
        <v>Sunny</v>
      </c>
      <c r="I2410" t="str">
        <f>LOOKUP($A2410,'DATA SHEET'!$A$2:$A$253,'DATA SHEET'!$T$2:$T$253)</f>
        <v>LARGE</v>
      </c>
      <c r="J2410" t="str">
        <f>LOOKUP($A2410,'DATA SHEET'!$A$2:$A$253,'DATA SHEET'!$R$2:$R$253)</f>
        <v>YES</v>
      </c>
      <c r="K2410" t="str">
        <f>LOOKUP($A2410,'DATA SHEET'!$A$2:$A$253,'DATA SHEET'!$O$2:$O$253)</f>
        <v>Commercial</v>
      </c>
      <c r="L2410" t="s">
        <v>22</v>
      </c>
      <c r="M2410">
        <v>0</v>
      </c>
      <c r="N2410" t="s">
        <v>16</v>
      </c>
      <c r="O2410">
        <v>3.7370000000000001</v>
      </c>
    </row>
    <row r="2411" spans="1:15" x14ac:dyDescent="0.25">
      <c r="A2411" s="1" t="s">
        <v>98</v>
      </c>
      <c r="B2411" t="s">
        <v>104</v>
      </c>
      <c r="C2411" t="str">
        <f>LOOKUP(A2411,'DATA SHEET'!$A$2:$A$253,'DATA SHEET'!$E$2:$E$253)</f>
        <v>20227888</v>
      </c>
      <c r="D2411">
        <f>LOOKUP(A2411,'DATA SHEET'!$A$2:$A$253,'DATA SHEET'!$G$2:$G$253)</f>
        <v>8.6333333333333329</v>
      </c>
      <c r="E2411" t="str">
        <f>LOOKUP($A2411,'DATA SHEET'!$A$2:$A$253,'DATA SHEET'!$H$2:$H$253)</f>
        <v>43.177786</v>
      </c>
      <c r="F2411" t="str">
        <f>LOOKUP($A2411,'DATA SHEET'!$A$2:$A$253,'DATA SHEET'!$I$2:$I$253)</f>
        <v xml:space="preserve"> -79.239675</v>
      </c>
      <c r="G2411">
        <f>LOOKUP($A2411,'DATA SHEET'!$A$2:$A$253,'DATA SHEET'!$J$2:$J$253)</f>
        <v>18</v>
      </c>
      <c r="H2411" t="str">
        <f>LOOKUP($A2411,'DATA SHEET'!$A$2:$A$253,'DATA SHEET'!$K$2:$K$253)</f>
        <v>Sunny</v>
      </c>
      <c r="I2411" t="str">
        <f>LOOKUP($A2411,'DATA SHEET'!$A$2:$A$253,'DATA SHEET'!$T$2:$T$253)</f>
        <v>LARGE</v>
      </c>
      <c r="J2411" t="str">
        <f>LOOKUP($A2411,'DATA SHEET'!$A$2:$A$253,'DATA SHEET'!$R$2:$R$253)</f>
        <v>YES</v>
      </c>
      <c r="K2411" t="str">
        <f>LOOKUP($A2411,'DATA SHEET'!$A$2:$A$253,'DATA SHEET'!$O$2:$O$253)</f>
        <v>Commercial</v>
      </c>
      <c r="L2411" t="s">
        <v>22</v>
      </c>
      <c r="M2411">
        <v>0</v>
      </c>
      <c r="N2411" t="s">
        <v>16</v>
      </c>
      <c r="O2411">
        <v>1.4990000000000001</v>
      </c>
    </row>
    <row r="2412" spans="1:15" x14ac:dyDescent="0.25">
      <c r="A2412" s="1" t="s">
        <v>98</v>
      </c>
      <c r="B2412" t="s">
        <v>104</v>
      </c>
      <c r="C2412" t="str">
        <f>LOOKUP(A2412,'DATA SHEET'!$A$2:$A$253,'DATA SHEET'!$E$2:$E$253)</f>
        <v>20227888</v>
      </c>
      <c r="D2412">
        <f>LOOKUP(A2412,'DATA SHEET'!$A$2:$A$253,'DATA SHEET'!$G$2:$G$253)</f>
        <v>8.6333333333333329</v>
      </c>
      <c r="E2412" t="str">
        <f>LOOKUP($A2412,'DATA SHEET'!$A$2:$A$253,'DATA SHEET'!$H$2:$H$253)</f>
        <v>43.177786</v>
      </c>
      <c r="F2412" t="str">
        <f>LOOKUP($A2412,'DATA SHEET'!$A$2:$A$253,'DATA SHEET'!$I$2:$I$253)</f>
        <v xml:space="preserve"> -79.239675</v>
      </c>
      <c r="G2412">
        <f>LOOKUP($A2412,'DATA SHEET'!$A$2:$A$253,'DATA SHEET'!$J$2:$J$253)</f>
        <v>18</v>
      </c>
      <c r="H2412" t="str">
        <f>LOOKUP($A2412,'DATA SHEET'!$A$2:$A$253,'DATA SHEET'!$K$2:$K$253)</f>
        <v>Sunny</v>
      </c>
      <c r="I2412" t="str">
        <f>LOOKUP($A2412,'DATA SHEET'!$A$2:$A$253,'DATA SHEET'!$T$2:$T$253)</f>
        <v>LARGE</v>
      </c>
      <c r="J2412" t="str">
        <f>LOOKUP($A2412,'DATA SHEET'!$A$2:$A$253,'DATA SHEET'!$R$2:$R$253)</f>
        <v>YES</v>
      </c>
      <c r="K2412" t="str">
        <f>LOOKUP($A2412,'DATA SHEET'!$A$2:$A$253,'DATA SHEET'!$O$2:$O$253)</f>
        <v>Commercial</v>
      </c>
      <c r="L2412" t="s">
        <v>22</v>
      </c>
      <c r="M2412">
        <v>0</v>
      </c>
      <c r="N2412" t="s">
        <v>16</v>
      </c>
      <c r="O2412">
        <v>3.278</v>
      </c>
    </row>
    <row r="2413" spans="1:15" x14ac:dyDescent="0.25">
      <c r="A2413" s="1" t="s">
        <v>98</v>
      </c>
      <c r="B2413" t="s">
        <v>104</v>
      </c>
      <c r="C2413" t="str">
        <f>LOOKUP(A2413,'DATA SHEET'!$A$2:$A$253,'DATA SHEET'!$E$2:$E$253)</f>
        <v>20227888</v>
      </c>
      <c r="D2413">
        <f>LOOKUP(A2413,'DATA SHEET'!$A$2:$A$253,'DATA SHEET'!$G$2:$G$253)</f>
        <v>8.6333333333333329</v>
      </c>
      <c r="E2413" t="str">
        <f>LOOKUP($A2413,'DATA SHEET'!$A$2:$A$253,'DATA SHEET'!$H$2:$H$253)</f>
        <v>43.177786</v>
      </c>
      <c r="F2413" t="str">
        <f>LOOKUP($A2413,'DATA SHEET'!$A$2:$A$253,'DATA SHEET'!$I$2:$I$253)</f>
        <v xml:space="preserve"> -79.239675</v>
      </c>
      <c r="G2413">
        <f>LOOKUP($A2413,'DATA SHEET'!$A$2:$A$253,'DATA SHEET'!$J$2:$J$253)</f>
        <v>18</v>
      </c>
      <c r="H2413" t="str">
        <f>LOOKUP($A2413,'DATA SHEET'!$A$2:$A$253,'DATA SHEET'!$K$2:$K$253)</f>
        <v>Sunny</v>
      </c>
      <c r="I2413" t="str">
        <f>LOOKUP($A2413,'DATA SHEET'!$A$2:$A$253,'DATA SHEET'!$T$2:$T$253)</f>
        <v>LARGE</v>
      </c>
      <c r="J2413" t="str">
        <f>LOOKUP($A2413,'DATA SHEET'!$A$2:$A$253,'DATA SHEET'!$R$2:$R$253)</f>
        <v>YES</v>
      </c>
      <c r="K2413" t="str">
        <f>LOOKUP($A2413,'DATA SHEET'!$A$2:$A$253,'DATA SHEET'!$O$2:$O$253)</f>
        <v>Commercial</v>
      </c>
      <c r="L2413" t="s">
        <v>22</v>
      </c>
      <c r="M2413">
        <v>0</v>
      </c>
      <c r="N2413" t="s">
        <v>16</v>
      </c>
      <c r="O2413">
        <v>4.0010000000000003</v>
      </c>
    </row>
    <row r="2414" spans="1:15" x14ac:dyDescent="0.25">
      <c r="A2414" s="1" t="s">
        <v>98</v>
      </c>
      <c r="B2414" t="s">
        <v>104</v>
      </c>
      <c r="C2414" t="str">
        <f>LOOKUP(A2414,'DATA SHEET'!$A$2:$A$253,'DATA SHEET'!$E$2:$E$253)</f>
        <v>20227888</v>
      </c>
      <c r="D2414">
        <f>LOOKUP(A2414,'DATA SHEET'!$A$2:$A$253,'DATA SHEET'!$G$2:$G$253)</f>
        <v>8.6333333333333329</v>
      </c>
      <c r="E2414" t="str">
        <f>LOOKUP($A2414,'DATA SHEET'!$A$2:$A$253,'DATA SHEET'!$H$2:$H$253)</f>
        <v>43.177786</v>
      </c>
      <c r="F2414" t="str">
        <f>LOOKUP($A2414,'DATA SHEET'!$A$2:$A$253,'DATA SHEET'!$I$2:$I$253)</f>
        <v xml:space="preserve"> -79.239675</v>
      </c>
      <c r="G2414">
        <f>LOOKUP($A2414,'DATA SHEET'!$A$2:$A$253,'DATA SHEET'!$J$2:$J$253)</f>
        <v>18</v>
      </c>
      <c r="H2414" t="str">
        <f>LOOKUP($A2414,'DATA SHEET'!$A$2:$A$253,'DATA SHEET'!$K$2:$K$253)</f>
        <v>Sunny</v>
      </c>
      <c r="I2414" t="str">
        <f>LOOKUP($A2414,'DATA SHEET'!$A$2:$A$253,'DATA SHEET'!$T$2:$T$253)</f>
        <v>LARGE</v>
      </c>
      <c r="J2414" t="str">
        <f>LOOKUP($A2414,'DATA SHEET'!$A$2:$A$253,'DATA SHEET'!$R$2:$R$253)</f>
        <v>YES</v>
      </c>
      <c r="K2414" t="str">
        <f>LOOKUP($A2414,'DATA SHEET'!$A$2:$A$253,'DATA SHEET'!$O$2:$O$253)</f>
        <v>Commercial</v>
      </c>
      <c r="L2414" t="s">
        <v>22</v>
      </c>
      <c r="M2414">
        <v>0</v>
      </c>
      <c r="N2414" t="s">
        <v>16</v>
      </c>
      <c r="O2414">
        <v>2.2589999999999999</v>
      </c>
    </row>
    <row r="2415" spans="1:15" x14ac:dyDescent="0.25">
      <c r="A2415" s="1" t="s">
        <v>98</v>
      </c>
      <c r="B2415" t="s">
        <v>104</v>
      </c>
      <c r="C2415" t="str">
        <f>LOOKUP(A2415,'DATA SHEET'!$A$2:$A$253,'DATA SHEET'!$E$2:$E$253)</f>
        <v>20227888</v>
      </c>
      <c r="D2415">
        <f>LOOKUP(A2415,'DATA SHEET'!$A$2:$A$253,'DATA SHEET'!$G$2:$G$253)</f>
        <v>8.6333333333333329</v>
      </c>
      <c r="E2415" t="str">
        <f>LOOKUP($A2415,'DATA SHEET'!$A$2:$A$253,'DATA SHEET'!$H$2:$H$253)</f>
        <v>43.177786</v>
      </c>
      <c r="F2415" t="str">
        <f>LOOKUP($A2415,'DATA SHEET'!$A$2:$A$253,'DATA SHEET'!$I$2:$I$253)</f>
        <v xml:space="preserve"> -79.239675</v>
      </c>
      <c r="G2415">
        <f>LOOKUP($A2415,'DATA SHEET'!$A$2:$A$253,'DATA SHEET'!$J$2:$J$253)</f>
        <v>18</v>
      </c>
      <c r="H2415" t="str">
        <f>LOOKUP($A2415,'DATA SHEET'!$A$2:$A$253,'DATA SHEET'!$K$2:$K$253)</f>
        <v>Sunny</v>
      </c>
      <c r="I2415" t="str">
        <f>LOOKUP($A2415,'DATA SHEET'!$A$2:$A$253,'DATA SHEET'!$T$2:$T$253)</f>
        <v>LARGE</v>
      </c>
      <c r="J2415" t="str">
        <f>LOOKUP($A2415,'DATA SHEET'!$A$2:$A$253,'DATA SHEET'!$R$2:$R$253)</f>
        <v>YES</v>
      </c>
      <c r="K2415" t="str">
        <f>LOOKUP($A2415,'DATA SHEET'!$A$2:$A$253,'DATA SHEET'!$O$2:$O$253)</f>
        <v>Commercial</v>
      </c>
      <c r="L2415" t="s">
        <v>22</v>
      </c>
      <c r="M2415">
        <v>0</v>
      </c>
      <c r="N2415" t="s">
        <v>16</v>
      </c>
      <c r="O2415">
        <v>1.2410000000000001</v>
      </c>
    </row>
    <row r="2416" spans="1:15" x14ac:dyDescent="0.25">
      <c r="A2416" s="1" t="s">
        <v>98</v>
      </c>
      <c r="B2416" t="s">
        <v>104</v>
      </c>
      <c r="C2416" t="str">
        <f>LOOKUP(A2416,'DATA SHEET'!$A$2:$A$253,'DATA SHEET'!$E$2:$E$253)</f>
        <v>20227888</v>
      </c>
      <c r="D2416">
        <f>LOOKUP(A2416,'DATA SHEET'!$A$2:$A$253,'DATA SHEET'!$G$2:$G$253)</f>
        <v>8.6333333333333329</v>
      </c>
      <c r="E2416" t="str">
        <f>LOOKUP($A2416,'DATA SHEET'!$A$2:$A$253,'DATA SHEET'!$H$2:$H$253)</f>
        <v>43.177786</v>
      </c>
      <c r="F2416" t="str">
        <f>LOOKUP($A2416,'DATA SHEET'!$A$2:$A$253,'DATA SHEET'!$I$2:$I$253)</f>
        <v xml:space="preserve"> -79.239675</v>
      </c>
      <c r="G2416">
        <f>LOOKUP($A2416,'DATA SHEET'!$A$2:$A$253,'DATA SHEET'!$J$2:$J$253)</f>
        <v>18</v>
      </c>
      <c r="H2416" t="str">
        <f>LOOKUP($A2416,'DATA SHEET'!$A$2:$A$253,'DATA SHEET'!$K$2:$K$253)</f>
        <v>Sunny</v>
      </c>
      <c r="I2416" t="str">
        <f>LOOKUP($A2416,'DATA SHEET'!$A$2:$A$253,'DATA SHEET'!$T$2:$T$253)</f>
        <v>LARGE</v>
      </c>
      <c r="J2416" t="str">
        <f>LOOKUP($A2416,'DATA SHEET'!$A$2:$A$253,'DATA SHEET'!$R$2:$R$253)</f>
        <v>YES</v>
      </c>
      <c r="K2416" t="str">
        <f>LOOKUP($A2416,'DATA SHEET'!$A$2:$A$253,'DATA SHEET'!$O$2:$O$253)</f>
        <v>Commercial</v>
      </c>
      <c r="L2416" t="s">
        <v>22</v>
      </c>
      <c r="M2416">
        <v>0</v>
      </c>
      <c r="N2416" t="s">
        <v>16</v>
      </c>
      <c r="O2416">
        <v>0.24</v>
      </c>
    </row>
    <row r="2417" spans="1:15" x14ac:dyDescent="0.25">
      <c r="A2417" s="1" t="s">
        <v>98</v>
      </c>
      <c r="B2417" t="s">
        <v>104</v>
      </c>
      <c r="C2417" t="str">
        <f>LOOKUP(A2417,'DATA SHEET'!$A$2:$A$253,'DATA SHEET'!$E$2:$E$253)</f>
        <v>20227888</v>
      </c>
      <c r="D2417">
        <f>LOOKUP(A2417,'DATA SHEET'!$A$2:$A$253,'DATA SHEET'!$G$2:$G$253)</f>
        <v>8.6333333333333329</v>
      </c>
      <c r="E2417" t="str">
        <f>LOOKUP($A2417,'DATA SHEET'!$A$2:$A$253,'DATA SHEET'!$H$2:$H$253)</f>
        <v>43.177786</v>
      </c>
      <c r="F2417" t="str">
        <f>LOOKUP($A2417,'DATA SHEET'!$A$2:$A$253,'DATA SHEET'!$I$2:$I$253)</f>
        <v xml:space="preserve"> -79.239675</v>
      </c>
      <c r="G2417">
        <f>LOOKUP($A2417,'DATA SHEET'!$A$2:$A$253,'DATA SHEET'!$J$2:$J$253)</f>
        <v>18</v>
      </c>
      <c r="H2417" t="str">
        <f>LOOKUP($A2417,'DATA SHEET'!$A$2:$A$253,'DATA SHEET'!$K$2:$K$253)</f>
        <v>Sunny</v>
      </c>
      <c r="I2417" t="str">
        <f>LOOKUP($A2417,'DATA SHEET'!$A$2:$A$253,'DATA SHEET'!$T$2:$T$253)</f>
        <v>LARGE</v>
      </c>
      <c r="J2417" t="str">
        <f>LOOKUP($A2417,'DATA SHEET'!$A$2:$A$253,'DATA SHEET'!$R$2:$R$253)</f>
        <v>YES</v>
      </c>
      <c r="K2417" t="str">
        <f>LOOKUP($A2417,'DATA SHEET'!$A$2:$A$253,'DATA SHEET'!$O$2:$O$253)</f>
        <v>Commercial</v>
      </c>
      <c r="L2417" t="s">
        <v>22</v>
      </c>
      <c r="M2417">
        <v>0</v>
      </c>
      <c r="N2417" t="s">
        <v>16</v>
      </c>
      <c r="O2417">
        <v>1.498</v>
      </c>
    </row>
    <row r="2418" spans="1:15" x14ac:dyDescent="0.25">
      <c r="A2418" s="1" t="s">
        <v>98</v>
      </c>
      <c r="B2418" t="s">
        <v>104</v>
      </c>
      <c r="C2418" t="str">
        <f>LOOKUP(A2418,'DATA SHEET'!$A$2:$A$253,'DATA SHEET'!$E$2:$E$253)</f>
        <v>20227888</v>
      </c>
      <c r="D2418">
        <f>LOOKUP(A2418,'DATA SHEET'!$A$2:$A$253,'DATA SHEET'!$G$2:$G$253)</f>
        <v>8.6333333333333329</v>
      </c>
      <c r="E2418" t="str">
        <f>LOOKUP($A2418,'DATA SHEET'!$A$2:$A$253,'DATA SHEET'!$H$2:$H$253)</f>
        <v>43.177786</v>
      </c>
      <c r="F2418" t="str">
        <f>LOOKUP($A2418,'DATA SHEET'!$A$2:$A$253,'DATA SHEET'!$I$2:$I$253)</f>
        <v xml:space="preserve"> -79.239675</v>
      </c>
      <c r="G2418">
        <f>LOOKUP($A2418,'DATA SHEET'!$A$2:$A$253,'DATA SHEET'!$J$2:$J$253)</f>
        <v>18</v>
      </c>
      <c r="H2418" t="str">
        <f>LOOKUP($A2418,'DATA SHEET'!$A$2:$A$253,'DATA SHEET'!$K$2:$K$253)</f>
        <v>Sunny</v>
      </c>
      <c r="I2418" t="str">
        <f>LOOKUP($A2418,'DATA SHEET'!$A$2:$A$253,'DATA SHEET'!$T$2:$T$253)</f>
        <v>LARGE</v>
      </c>
      <c r="J2418" t="str">
        <f>LOOKUP($A2418,'DATA SHEET'!$A$2:$A$253,'DATA SHEET'!$R$2:$R$253)</f>
        <v>YES</v>
      </c>
      <c r="K2418" t="str">
        <f>LOOKUP($A2418,'DATA SHEET'!$A$2:$A$253,'DATA SHEET'!$O$2:$O$253)</f>
        <v>Commercial</v>
      </c>
      <c r="L2418" t="s">
        <v>22</v>
      </c>
      <c r="M2418">
        <v>0</v>
      </c>
      <c r="N2418" t="s">
        <v>16</v>
      </c>
      <c r="O2418">
        <v>1.2410000000000001</v>
      </c>
    </row>
    <row r="2419" spans="1:15" x14ac:dyDescent="0.25">
      <c r="A2419" s="1" t="s">
        <v>98</v>
      </c>
      <c r="B2419" t="s">
        <v>104</v>
      </c>
      <c r="C2419" t="str">
        <f>LOOKUP(A2419,'DATA SHEET'!$A$2:$A$253,'DATA SHEET'!$E$2:$E$253)</f>
        <v>20227888</v>
      </c>
      <c r="D2419">
        <f>LOOKUP(A2419,'DATA SHEET'!$A$2:$A$253,'DATA SHEET'!$G$2:$G$253)</f>
        <v>8.6333333333333329</v>
      </c>
      <c r="E2419" t="str">
        <f>LOOKUP($A2419,'DATA SHEET'!$A$2:$A$253,'DATA SHEET'!$H$2:$H$253)</f>
        <v>43.177786</v>
      </c>
      <c r="F2419" t="str">
        <f>LOOKUP($A2419,'DATA SHEET'!$A$2:$A$253,'DATA SHEET'!$I$2:$I$253)</f>
        <v xml:space="preserve"> -79.239675</v>
      </c>
      <c r="G2419">
        <f>LOOKUP($A2419,'DATA SHEET'!$A$2:$A$253,'DATA SHEET'!$J$2:$J$253)</f>
        <v>18</v>
      </c>
      <c r="H2419" t="str">
        <f>LOOKUP($A2419,'DATA SHEET'!$A$2:$A$253,'DATA SHEET'!$K$2:$K$253)</f>
        <v>Sunny</v>
      </c>
      <c r="I2419" t="str">
        <f>LOOKUP($A2419,'DATA SHEET'!$A$2:$A$253,'DATA SHEET'!$T$2:$T$253)</f>
        <v>LARGE</v>
      </c>
      <c r="J2419" t="str">
        <f>LOOKUP($A2419,'DATA SHEET'!$A$2:$A$253,'DATA SHEET'!$R$2:$R$253)</f>
        <v>YES</v>
      </c>
      <c r="K2419" t="str">
        <f>LOOKUP($A2419,'DATA SHEET'!$A$2:$A$253,'DATA SHEET'!$O$2:$O$253)</f>
        <v>Commercial</v>
      </c>
      <c r="L2419" t="s">
        <v>22</v>
      </c>
      <c r="M2419">
        <v>0</v>
      </c>
      <c r="N2419" t="s">
        <v>16</v>
      </c>
      <c r="O2419">
        <v>7.74</v>
      </c>
    </row>
    <row r="2420" spans="1:15" x14ac:dyDescent="0.25">
      <c r="A2420" s="1" t="s">
        <v>98</v>
      </c>
      <c r="B2420" t="s">
        <v>104</v>
      </c>
      <c r="C2420" t="str">
        <f>LOOKUP(A2420,'DATA SHEET'!$A$2:$A$253,'DATA SHEET'!$E$2:$E$253)</f>
        <v>20227888</v>
      </c>
      <c r="D2420">
        <f>LOOKUP(A2420,'DATA SHEET'!$A$2:$A$253,'DATA SHEET'!$G$2:$G$253)</f>
        <v>8.6333333333333329</v>
      </c>
      <c r="E2420" t="str">
        <f>LOOKUP($A2420,'DATA SHEET'!$A$2:$A$253,'DATA SHEET'!$H$2:$H$253)</f>
        <v>43.177786</v>
      </c>
      <c r="F2420" t="str">
        <f>LOOKUP($A2420,'DATA SHEET'!$A$2:$A$253,'DATA SHEET'!$I$2:$I$253)</f>
        <v xml:space="preserve"> -79.239675</v>
      </c>
      <c r="G2420">
        <f>LOOKUP($A2420,'DATA SHEET'!$A$2:$A$253,'DATA SHEET'!$J$2:$J$253)</f>
        <v>18</v>
      </c>
      <c r="H2420" t="str">
        <f>LOOKUP($A2420,'DATA SHEET'!$A$2:$A$253,'DATA SHEET'!$K$2:$K$253)</f>
        <v>Sunny</v>
      </c>
      <c r="I2420" t="str">
        <f>LOOKUP($A2420,'DATA SHEET'!$A$2:$A$253,'DATA SHEET'!$T$2:$T$253)</f>
        <v>LARGE</v>
      </c>
      <c r="J2420" t="str">
        <f>LOOKUP($A2420,'DATA SHEET'!$A$2:$A$253,'DATA SHEET'!$R$2:$R$253)</f>
        <v>YES</v>
      </c>
      <c r="K2420" t="str">
        <f>LOOKUP($A2420,'DATA SHEET'!$A$2:$A$253,'DATA SHEET'!$O$2:$O$253)</f>
        <v>Commercial</v>
      </c>
      <c r="L2420" t="s">
        <v>22</v>
      </c>
      <c r="M2420">
        <v>0</v>
      </c>
      <c r="N2420" t="s">
        <v>16</v>
      </c>
      <c r="O2420">
        <v>6.24</v>
      </c>
    </row>
    <row r="2421" spans="1:15" x14ac:dyDescent="0.25">
      <c r="A2421" s="1" t="s">
        <v>98</v>
      </c>
      <c r="B2421" t="s">
        <v>104</v>
      </c>
      <c r="C2421" t="str">
        <f>LOOKUP(A2421,'DATA SHEET'!$A$2:$A$253,'DATA SHEET'!$E$2:$E$253)</f>
        <v>20227888</v>
      </c>
      <c r="D2421">
        <f>LOOKUP(A2421,'DATA SHEET'!$A$2:$A$253,'DATA SHEET'!$G$2:$G$253)</f>
        <v>8.6333333333333329</v>
      </c>
      <c r="E2421" t="str">
        <f>LOOKUP($A2421,'DATA SHEET'!$A$2:$A$253,'DATA SHEET'!$H$2:$H$253)</f>
        <v>43.177786</v>
      </c>
      <c r="F2421" t="str">
        <f>LOOKUP($A2421,'DATA SHEET'!$A$2:$A$253,'DATA SHEET'!$I$2:$I$253)</f>
        <v xml:space="preserve"> -79.239675</v>
      </c>
      <c r="G2421">
        <f>LOOKUP($A2421,'DATA SHEET'!$A$2:$A$253,'DATA SHEET'!$J$2:$J$253)</f>
        <v>18</v>
      </c>
      <c r="H2421" t="str">
        <f>LOOKUP($A2421,'DATA SHEET'!$A$2:$A$253,'DATA SHEET'!$K$2:$K$253)</f>
        <v>Sunny</v>
      </c>
      <c r="I2421" t="str">
        <f>LOOKUP($A2421,'DATA SHEET'!$A$2:$A$253,'DATA SHEET'!$T$2:$T$253)</f>
        <v>LARGE</v>
      </c>
      <c r="J2421" t="str">
        <f>LOOKUP($A2421,'DATA SHEET'!$A$2:$A$253,'DATA SHEET'!$R$2:$R$253)</f>
        <v>YES</v>
      </c>
      <c r="K2421" t="str">
        <f>LOOKUP($A2421,'DATA SHEET'!$A$2:$A$253,'DATA SHEET'!$O$2:$O$253)</f>
        <v>Commercial</v>
      </c>
      <c r="L2421" t="s">
        <v>22</v>
      </c>
      <c r="M2421">
        <v>0</v>
      </c>
      <c r="N2421" t="s">
        <v>16</v>
      </c>
      <c r="O2421">
        <v>3.238</v>
      </c>
    </row>
    <row r="2422" spans="1:15" x14ac:dyDescent="0.25">
      <c r="A2422" s="1" t="s">
        <v>98</v>
      </c>
      <c r="B2422" t="s">
        <v>104</v>
      </c>
      <c r="C2422" t="str">
        <f>LOOKUP(A2422,'DATA SHEET'!$A$2:$A$253,'DATA SHEET'!$E$2:$E$253)</f>
        <v>20227888</v>
      </c>
      <c r="D2422">
        <f>LOOKUP(A2422,'DATA SHEET'!$A$2:$A$253,'DATA SHEET'!$G$2:$G$253)</f>
        <v>8.6333333333333329</v>
      </c>
      <c r="E2422" t="str">
        <f>LOOKUP($A2422,'DATA SHEET'!$A$2:$A$253,'DATA SHEET'!$H$2:$H$253)</f>
        <v>43.177786</v>
      </c>
      <c r="F2422" t="str">
        <f>LOOKUP($A2422,'DATA SHEET'!$A$2:$A$253,'DATA SHEET'!$I$2:$I$253)</f>
        <v xml:space="preserve"> -79.239675</v>
      </c>
      <c r="G2422">
        <f>LOOKUP($A2422,'DATA SHEET'!$A$2:$A$253,'DATA SHEET'!$J$2:$J$253)</f>
        <v>18</v>
      </c>
      <c r="H2422" t="str">
        <f>LOOKUP($A2422,'DATA SHEET'!$A$2:$A$253,'DATA SHEET'!$K$2:$K$253)</f>
        <v>Sunny</v>
      </c>
      <c r="I2422" t="str">
        <f>LOOKUP($A2422,'DATA SHEET'!$A$2:$A$253,'DATA SHEET'!$T$2:$T$253)</f>
        <v>LARGE</v>
      </c>
      <c r="J2422" t="str">
        <f>LOOKUP($A2422,'DATA SHEET'!$A$2:$A$253,'DATA SHEET'!$R$2:$R$253)</f>
        <v>YES</v>
      </c>
      <c r="K2422" t="str">
        <f>LOOKUP($A2422,'DATA SHEET'!$A$2:$A$253,'DATA SHEET'!$O$2:$O$253)</f>
        <v>Commercial</v>
      </c>
      <c r="L2422" t="s">
        <v>22</v>
      </c>
      <c r="M2422">
        <v>0</v>
      </c>
      <c r="N2422" t="s">
        <v>16</v>
      </c>
      <c r="O2422">
        <v>1.5</v>
      </c>
    </row>
    <row r="2423" spans="1:15" x14ac:dyDescent="0.25">
      <c r="A2423" s="1" t="s">
        <v>98</v>
      </c>
      <c r="B2423" t="s">
        <v>104</v>
      </c>
      <c r="C2423" t="str">
        <f>LOOKUP(A2423,'DATA SHEET'!$A$2:$A$253,'DATA SHEET'!$E$2:$E$253)</f>
        <v>20227888</v>
      </c>
      <c r="D2423">
        <f>LOOKUP(A2423,'DATA SHEET'!$A$2:$A$253,'DATA SHEET'!$G$2:$G$253)</f>
        <v>8.6333333333333329</v>
      </c>
      <c r="E2423" t="str">
        <f>LOOKUP($A2423,'DATA SHEET'!$A$2:$A$253,'DATA SHEET'!$H$2:$H$253)</f>
        <v>43.177786</v>
      </c>
      <c r="F2423" t="str">
        <f>LOOKUP($A2423,'DATA SHEET'!$A$2:$A$253,'DATA SHEET'!$I$2:$I$253)</f>
        <v xml:space="preserve"> -79.239675</v>
      </c>
      <c r="G2423">
        <f>LOOKUP($A2423,'DATA SHEET'!$A$2:$A$253,'DATA SHEET'!$J$2:$J$253)</f>
        <v>18</v>
      </c>
      <c r="H2423" t="str">
        <f>LOOKUP($A2423,'DATA SHEET'!$A$2:$A$253,'DATA SHEET'!$K$2:$K$253)</f>
        <v>Sunny</v>
      </c>
      <c r="I2423" t="str">
        <f>LOOKUP($A2423,'DATA SHEET'!$A$2:$A$253,'DATA SHEET'!$T$2:$T$253)</f>
        <v>LARGE</v>
      </c>
      <c r="J2423" t="str">
        <f>LOOKUP($A2423,'DATA SHEET'!$A$2:$A$253,'DATA SHEET'!$R$2:$R$253)</f>
        <v>YES</v>
      </c>
      <c r="K2423" t="str">
        <f>LOOKUP($A2423,'DATA SHEET'!$A$2:$A$253,'DATA SHEET'!$O$2:$O$253)</f>
        <v>Commercial</v>
      </c>
      <c r="L2423" t="s">
        <v>22</v>
      </c>
      <c r="M2423">
        <v>0</v>
      </c>
      <c r="N2423" t="s">
        <v>16</v>
      </c>
      <c r="O2423">
        <v>4.2450000000000001</v>
      </c>
    </row>
    <row r="2424" spans="1:15" x14ac:dyDescent="0.25">
      <c r="A2424" s="1" t="s">
        <v>98</v>
      </c>
      <c r="B2424" t="s">
        <v>104</v>
      </c>
      <c r="C2424" t="str">
        <f>LOOKUP(A2424,'DATA SHEET'!$A$2:$A$253,'DATA SHEET'!$E$2:$E$253)</f>
        <v>20227888</v>
      </c>
      <c r="D2424">
        <f>LOOKUP(A2424,'DATA SHEET'!$A$2:$A$253,'DATA SHEET'!$G$2:$G$253)</f>
        <v>8.6333333333333329</v>
      </c>
      <c r="E2424" t="str">
        <f>LOOKUP($A2424,'DATA SHEET'!$A$2:$A$253,'DATA SHEET'!$H$2:$H$253)</f>
        <v>43.177786</v>
      </c>
      <c r="F2424" t="str">
        <f>LOOKUP($A2424,'DATA SHEET'!$A$2:$A$253,'DATA SHEET'!$I$2:$I$253)</f>
        <v xml:space="preserve"> -79.239675</v>
      </c>
      <c r="G2424">
        <f>LOOKUP($A2424,'DATA SHEET'!$A$2:$A$253,'DATA SHEET'!$J$2:$J$253)</f>
        <v>18</v>
      </c>
      <c r="H2424" t="str">
        <f>LOOKUP($A2424,'DATA SHEET'!$A$2:$A$253,'DATA SHEET'!$K$2:$K$253)</f>
        <v>Sunny</v>
      </c>
      <c r="I2424" t="str">
        <f>LOOKUP($A2424,'DATA SHEET'!$A$2:$A$253,'DATA SHEET'!$T$2:$T$253)</f>
        <v>LARGE</v>
      </c>
      <c r="J2424" t="str">
        <f>LOOKUP($A2424,'DATA SHEET'!$A$2:$A$253,'DATA SHEET'!$R$2:$R$253)</f>
        <v>YES</v>
      </c>
      <c r="K2424" t="str">
        <f>LOOKUP($A2424,'DATA SHEET'!$A$2:$A$253,'DATA SHEET'!$O$2:$O$253)</f>
        <v>Commercial</v>
      </c>
      <c r="L2424" t="s">
        <v>22</v>
      </c>
      <c r="M2424">
        <v>0</v>
      </c>
      <c r="N2424" t="s">
        <v>16</v>
      </c>
      <c r="O2424">
        <v>1.7490000000000001</v>
      </c>
    </row>
    <row r="2425" spans="1:15" x14ac:dyDescent="0.25">
      <c r="A2425" s="1" t="s">
        <v>98</v>
      </c>
      <c r="B2425" t="s">
        <v>104</v>
      </c>
      <c r="C2425" t="str">
        <f>LOOKUP(A2425,'DATA SHEET'!$A$2:$A$253,'DATA SHEET'!$E$2:$E$253)</f>
        <v>20227888</v>
      </c>
      <c r="D2425">
        <f>LOOKUP(A2425,'DATA SHEET'!$A$2:$A$253,'DATA SHEET'!$G$2:$G$253)</f>
        <v>8.6333333333333329</v>
      </c>
      <c r="E2425" t="str">
        <f>LOOKUP($A2425,'DATA SHEET'!$A$2:$A$253,'DATA SHEET'!$H$2:$H$253)</f>
        <v>43.177786</v>
      </c>
      <c r="F2425" t="str">
        <f>LOOKUP($A2425,'DATA SHEET'!$A$2:$A$253,'DATA SHEET'!$I$2:$I$253)</f>
        <v xml:space="preserve"> -79.239675</v>
      </c>
      <c r="G2425">
        <f>LOOKUP($A2425,'DATA SHEET'!$A$2:$A$253,'DATA SHEET'!$J$2:$J$253)</f>
        <v>18</v>
      </c>
      <c r="H2425" t="str">
        <f>LOOKUP($A2425,'DATA SHEET'!$A$2:$A$253,'DATA SHEET'!$K$2:$K$253)</f>
        <v>Sunny</v>
      </c>
      <c r="I2425" t="str">
        <f>LOOKUP($A2425,'DATA SHEET'!$A$2:$A$253,'DATA SHEET'!$T$2:$T$253)</f>
        <v>LARGE</v>
      </c>
      <c r="J2425" t="str">
        <f>LOOKUP($A2425,'DATA SHEET'!$A$2:$A$253,'DATA SHEET'!$R$2:$R$253)</f>
        <v>YES</v>
      </c>
      <c r="K2425" t="str">
        <f>LOOKUP($A2425,'DATA SHEET'!$A$2:$A$253,'DATA SHEET'!$O$2:$O$253)</f>
        <v>Commercial</v>
      </c>
      <c r="L2425" t="s">
        <v>22</v>
      </c>
      <c r="M2425">
        <v>0</v>
      </c>
      <c r="N2425" t="s">
        <v>16</v>
      </c>
      <c r="O2425">
        <v>0.749</v>
      </c>
    </row>
    <row r="2426" spans="1:15" x14ac:dyDescent="0.25">
      <c r="A2426" s="1" t="s">
        <v>98</v>
      </c>
      <c r="B2426" t="s">
        <v>104</v>
      </c>
      <c r="C2426" t="str">
        <f>LOOKUP(A2426,'DATA SHEET'!$A$2:$A$253,'DATA SHEET'!$E$2:$E$253)</f>
        <v>20227888</v>
      </c>
      <c r="D2426">
        <f>LOOKUP(A2426,'DATA SHEET'!$A$2:$A$253,'DATA SHEET'!$G$2:$G$253)</f>
        <v>8.6333333333333329</v>
      </c>
      <c r="E2426" t="str">
        <f>LOOKUP($A2426,'DATA SHEET'!$A$2:$A$253,'DATA SHEET'!$H$2:$H$253)</f>
        <v>43.177786</v>
      </c>
      <c r="F2426" t="str">
        <f>LOOKUP($A2426,'DATA SHEET'!$A$2:$A$253,'DATA SHEET'!$I$2:$I$253)</f>
        <v xml:space="preserve"> -79.239675</v>
      </c>
      <c r="G2426">
        <f>LOOKUP($A2426,'DATA SHEET'!$A$2:$A$253,'DATA SHEET'!$J$2:$J$253)</f>
        <v>18</v>
      </c>
      <c r="H2426" t="str">
        <f>LOOKUP($A2426,'DATA SHEET'!$A$2:$A$253,'DATA SHEET'!$K$2:$K$253)</f>
        <v>Sunny</v>
      </c>
      <c r="I2426" t="str">
        <f>LOOKUP($A2426,'DATA SHEET'!$A$2:$A$253,'DATA SHEET'!$T$2:$T$253)</f>
        <v>LARGE</v>
      </c>
      <c r="J2426" t="str">
        <f>LOOKUP($A2426,'DATA SHEET'!$A$2:$A$253,'DATA SHEET'!$R$2:$R$253)</f>
        <v>YES</v>
      </c>
      <c r="K2426" t="str">
        <f>LOOKUP($A2426,'DATA SHEET'!$A$2:$A$253,'DATA SHEET'!$O$2:$O$253)</f>
        <v>Commercial</v>
      </c>
      <c r="L2426" t="s">
        <v>22</v>
      </c>
      <c r="M2426">
        <v>0</v>
      </c>
      <c r="N2426" t="s">
        <v>16</v>
      </c>
      <c r="O2426">
        <v>2.7480000000000002</v>
      </c>
    </row>
    <row r="2427" spans="1:15" x14ac:dyDescent="0.25">
      <c r="A2427" s="1" t="s">
        <v>98</v>
      </c>
      <c r="B2427" t="s">
        <v>104</v>
      </c>
      <c r="C2427" t="str">
        <f>LOOKUP(A2427,'DATA SHEET'!$A$2:$A$253,'DATA SHEET'!$E$2:$E$253)</f>
        <v>20227888</v>
      </c>
      <c r="D2427">
        <f>LOOKUP(A2427,'DATA SHEET'!$A$2:$A$253,'DATA SHEET'!$G$2:$G$253)</f>
        <v>8.6333333333333329</v>
      </c>
      <c r="E2427" t="str">
        <f>LOOKUP($A2427,'DATA SHEET'!$A$2:$A$253,'DATA SHEET'!$H$2:$H$253)</f>
        <v>43.177786</v>
      </c>
      <c r="F2427" t="str">
        <f>LOOKUP($A2427,'DATA SHEET'!$A$2:$A$253,'DATA SHEET'!$I$2:$I$253)</f>
        <v xml:space="preserve"> -79.239675</v>
      </c>
      <c r="G2427">
        <f>LOOKUP($A2427,'DATA SHEET'!$A$2:$A$253,'DATA SHEET'!$J$2:$J$253)</f>
        <v>18</v>
      </c>
      <c r="H2427" t="str">
        <f>LOOKUP($A2427,'DATA SHEET'!$A$2:$A$253,'DATA SHEET'!$K$2:$K$253)</f>
        <v>Sunny</v>
      </c>
      <c r="I2427" t="str">
        <f>LOOKUP($A2427,'DATA SHEET'!$A$2:$A$253,'DATA SHEET'!$T$2:$T$253)</f>
        <v>LARGE</v>
      </c>
      <c r="J2427" t="str">
        <f>LOOKUP($A2427,'DATA SHEET'!$A$2:$A$253,'DATA SHEET'!$R$2:$R$253)</f>
        <v>YES</v>
      </c>
      <c r="K2427" t="str">
        <f>LOOKUP($A2427,'DATA SHEET'!$A$2:$A$253,'DATA SHEET'!$O$2:$O$253)</f>
        <v>Commercial</v>
      </c>
      <c r="L2427" t="s">
        <v>22</v>
      </c>
      <c r="M2427">
        <v>0</v>
      </c>
      <c r="N2427" t="s">
        <v>16</v>
      </c>
      <c r="O2427">
        <v>1.248</v>
      </c>
    </row>
    <row r="2428" spans="1:15" x14ac:dyDescent="0.25">
      <c r="A2428" s="1" t="s">
        <v>98</v>
      </c>
      <c r="B2428" t="s">
        <v>104</v>
      </c>
      <c r="C2428" t="str">
        <f>LOOKUP(A2428,'DATA SHEET'!$A$2:$A$253,'DATA SHEET'!$E$2:$E$253)</f>
        <v>20227888</v>
      </c>
      <c r="D2428">
        <f>LOOKUP(A2428,'DATA SHEET'!$A$2:$A$253,'DATA SHEET'!$G$2:$G$253)</f>
        <v>8.6333333333333329</v>
      </c>
      <c r="E2428" t="str">
        <f>LOOKUP($A2428,'DATA SHEET'!$A$2:$A$253,'DATA SHEET'!$H$2:$H$253)</f>
        <v>43.177786</v>
      </c>
      <c r="F2428" t="str">
        <f>LOOKUP($A2428,'DATA SHEET'!$A$2:$A$253,'DATA SHEET'!$I$2:$I$253)</f>
        <v xml:space="preserve"> -79.239675</v>
      </c>
      <c r="G2428">
        <f>LOOKUP($A2428,'DATA SHEET'!$A$2:$A$253,'DATA SHEET'!$J$2:$J$253)</f>
        <v>18</v>
      </c>
      <c r="H2428" t="str">
        <f>LOOKUP($A2428,'DATA SHEET'!$A$2:$A$253,'DATA SHEET'!$K$2:$K$253)</f>
        <v>Sunny</v>
      </c>
      <c r="I2428" t="str">
        <f>LOOKUP($A2428,'DATA SHEET'!$A$2:$A$253,'DATA SHEET'!$T$2:$T$253)</f>
        <v>LARGE</v>
      </c>
      <c r="J2428" t="str">
        <f>LOOKUP($A2428,'DATA SHEET'!$A$2:$A$253,'DATA SHEET'!$R$2:$R$253)</f>
        <v>YES</v>
      </c>
      <c r="K2428" t="str">
        <f>LOOKUP($A2428,'DATA SHEET'!$A$2:$A$253,'DATA SHEET'!$O$2:$O$253)</f>
        <v>Commercial</v>
      </c>
      <c r="L2428" t="s">
        <v>22</v>
      </c>
      <c r="M2428">
        <v>0</v>
      </c>
      <c r="N2428" t="s">
        <v>16</v>
      </c>
      <c r="O2428">
        <v>1.2310000000000001</v>
      </c>
    </row>
    <row r="2429" spans="1:15" x14ac:dyDescent="0.25">
      <c r="A2429" s="1" t="s">
        <v>98</v>
      </c>
      <c r="B2429" t="s">
        <v>104</v>
      </c>
      <c r="C2429" t="str">
        <f>LOOKUP(A2429,'DATA SHEET'!$A$2:$A$253,'DATA SHEET'!$E$2:$E$253)</f>
        <v>20227888</v>
      </c>
      <c r="D2429">
        <f>LOOKUP(A2429,'DATA SHEET'!$A$2:$A$253,'DATA SHEET'!$G$2:$G$253)</f>
        <v>8.6333333333333329</v>
      </c>
      <c r="E2429" t="str">
        <f>LOOKUP($A2429,'DATA SHEET'!$A$2:$A$253,'DATA SHEET'!$H$2:$H$253)</f>
        <v>43.177786</v>
      </c>
      <c r="F2429" t="str">
        <f>LOOKUP($A2429,'DATA SHEET'!$A$2:$A$253,'DATA SHEET'!$I$2:$I$253)</f>
        <v xml:space="preserve"> -79.239675</v>
      </c>
      <c r="G2429">
        <f>LOOKUP($A2429,'DATA SHEET'!$A$2:$A$253,'DATA SHEET'!$J$2:$J$253)</f>
        <v>18</v>
      </c>
      <c r="H2429" t="str">
        <f>LOOKUP($A2429,'DATA SHEET'!$A$2:$A$253,'DATA SHEET'!$K$2:$K$253)</f>
        <v>Sunny</v>
      </c>
      <c r="I2429" t="str">
        <f>LOOKUP($A2429,'DATA SHEET'!$A$2:$A$253,'DATA SHEET'!$T$2:$T$253)</f>
        <v>LARGE</v>
      </c>
      <c r="J2429" t="str">
        <f>LOOKUP($A2429,'DATA SHEET'!$A$2:$A$253,'DATA SHEET'!$R$2:$R$253)</f>
        <v>YES</v>
      </c>
      <c r="K2429" t="str">
        <f>LOOKUP($A2429,'DATA SHEET'!$A$2:$A$253,'DATA SHEET'!$O$2:$O$253)</f>
        <v>Commercial</v>
      </c>
      <c r="L2429" t="s">
        <v>22</v>
      </c>
      <c r="M2429">
        <v>0</v>
      </c>
      <c r="N2429" t="s">
        <v>16</v>
      </c>
      <c r="O2429">
        <v>1.2490000000000001</v>
      </c>
    </row>
    <row r="2430" spans="1:15" x14ac:dyDescent="0.25">
      <c r="A2430" s="1" t="s">
        <v>98</v>
      </c>
      <c r="B2430" t="s">
        <v>104</v>
      </c>
      <c r="C2430" t="str">
        <f>LOOKUP(A2430,'DATA SHEET'!$A$2:$A$253,'DATA SHEET'!$E$2:$E$253)</f>
        <v>20227888</v>
      </c>
      <c r="D2430">
        <f>LOOKUP(A2430,'DATA SHEET'!$A$2:$A$253,'DATA SHEET'!$G$2:$G$253)</f>
        <v>8.6333333333333329</v>
      </c>
      <c r="E2430" t="str">
        <f>LOOKUP($A2430,'DATA SHEET'!$A$2:$A$253,'DATA SHEET'!$H$2:$H$253)</f>
        <v>43.177786</v>
      </c>
      <c r="F2430" t="str">
        <f>LOOKUP($A2430,'DATA SHEET'!$A$2:$A$253,'DATA SHEET'!$I$2:$I$253)</f>
        <v xml:space="preserve"> -79.239675</v>
      </c>
      <c r="G2430">
        <f>LOOKUP($A2430,'DATA SHEET'!$A$2:$A$253,'DATA SHEET'!$J$2:$J$253)</f>
        <v>18</v>
      </c>
      <c r="H2430" t="str">
        <f>LOOKUP($A2430,'DATA SHEET'!$A$2:$A$253,'DATA SHEET'!$K$2:$K$253)</f>
        <v>Sunny</v>
      </c>
      <c r="I2430" t="str">
        <f>LOOKUP($A2430,'DATA SHEET'!$A$2:$A$253,'DATA SHEET'!$T$2:$T$253)</f>
        <v>LARGE</v>
      </c>
      <c r="J2430" t="str">
        <f>LOOKUP($A2430,'DATA SHEET'!$A$2:$A$253,'DATA SHEET'!$R$2:$R$253)</f>
        <v>YES</v>
      </c>
      <c r="K2430" t="str">
        <f>LOOKUP($A2430,'DATA SHEET'!$A$2:$A$253,'DATA SHEET'!$O$2:$O$253)</f>
        <v>Commercial</v>
      </c>
      <c r="L2430" t="s">
        <v>22</v>
      </c>
      <c r="M2430">
        <v>0</v>
      </c>
      <c r="N2430" t="s">
        <v>16</v>
      </c>
      <c r="O2430">
        <v>1.248</v>
      </c>
    </row>
    <row r="2431" spans="1:15" x14ac:dyDescent="0.25">
      <c r="A2431" s="1" t="s">
        <v>98</v>
      </c>
      <c r="B2431" t="s">
        <v>104</v>
      </c>
      <c r="C2431" t="str">
        <f>LOOKUP(A2431,'DATA SHEET'!$A$2:$A$253,'DATA SHEET'!$E$2:$E$253)</f>
        <v>20227888</v>
      </c>
      <c r="D2431">
        <f>LOOKUP(A2431,'DATA SHEET'!$A$2:$A$253,'DATA SHEET'!$G$2:$G$253)</f>
        <v>8.6333333333333329</v>
      </c>
      <c r="E2431" t="str">
        <f>LOOKUP($A2431,'DATA SHEET'!$A$2:$A$253,'DATA SHEET'!$H$2:$H$253)</f>
        <v>43.177786</v>
      </c>
      <c r="F2431" t="str">
        <f>LOOKUP($A2431,'DATA SHEET'!$A$2:$A$253,'DATA SHEET'!$I$2:$I$253)</f>
        <v xml:space="preserve"> -79.239675</v>
      </c>
      <c r="G2431">
        <f>LOOKUP($A2431,'DATA SHEET'!$A$2:$A$253,'DATA SHEET'!$J$2:$J$253)</f>
        <v>18</v>
      </c>
      <c r="H2431" t="str">
        <f>LOOKUP($A2431,'DATA SHEET'!$A$2:$A$253,'DATA SHEET'!$K$2:$K$253)</f>
        <v>Sunny</v>
      </c>
      <c r="I2431" t="str">
        <f>LOOKUP($A2431,'DATA SHEET'!$A$2:$A$253,'DATA SHEET'!$T$2:$T$253)</f>
        <v>LARGE</v>
      </c>
      <c r="J2431" t="str">
        <f>LOOKUP($A2431,'DATA SHEET'!$A$2:$A$253,'DATA SHEET'!$R$2:$R$253)</f>
        <v>YES</v>
      </c>
      <c r="K2431" t="str">
        <f>LOOKUP($A2431,'DATA SHEET'!$A$2:$A$253,'DATA SHEET'!$O$2:$O$253)</f>
        <v>Commercial</v>
      </c>
      <c r="L2431" t="s">
        <v>22</v>
      </c>
      <c r="M2431">
        <v>0</v>
      </c>
      <c r="N2431" t="s">
        <v>16</v>
      </c>
      <c r="O2431">
        <v>6.7619999999999996</v>
      </c>
    </row>
    <row r="2432" spans="1:15" x14ac:dyDescent="0.25">
      <c r="A2432" s="1" t="s">
        <v>98</v>
      </c>
      <c r="B2432" t="s">
        <v>104</v>
      </c>
      <c r="C2432" t="str">
        <f>LOOKUP(A2432,'DATA SHEET'!$A$2:$A$253,'DATA SHEET'!$E$2:$E$253)</f>
        <v>20227888</v>
      </c>
      <c r="D2432">
        <f>LOOKUP(A2432,'DATA SHEET'!$A$2:$A$253,'DATA SHEET'!$G$2:$G$253)</f>
        <v>8.6333333333333329</v>
      </c>
      <c r="E2432" t="str">
        <f>LOOKUP($A2432,'DATA SHEET'!$A$2:$A$253,'DATA SHEET'!$H$2:$H$253)</f>
        <v>43.177786</v>
      </c>
      <c r="F2432" t="str">
        <f>LOOKUP($A2432,'DATA SHEET'!$A$2:$A$253,'DATA SHEET'!$I$2:$I$253)</f>
        <v xml:space="preserve"> -79.239675</v>
      </c>
      <c r="G2432">
        <f>LOOKUP($A2432,'DATA SHEET'!$A$2:$A$253,'DATA SHEET'!$J$2:$J$253)</f>
        <v>18</v>
      </c>
      <c r="H2432" t="str">
        <f>LOOKUP($A2432,'DATA SHEET'!$A$2:$A$253,'DATA SHEET'!$K$2:$K$253)</f>
        <v>Sunny</v>
      </c>
      <c r="I2432" t="str">
        <f>LOOKUP($A2432,'DATA SHEET'!$A$2:$A$253,'DATA SHEET'!$T$2:$T$253)</f>
        <v>LARGE</v>
      </c>
      <c r="J2432" t="str">
        <f>LOOKUP($A2432,'DATA SHEET'!$A$2:$A$253,'DATA SHEET'!$R$2:$R$253)</f>
        <v>YES</v>
      </c>
      <c r="K2432" t="str">
        <f>LOOKUP($A2432,'DATA SHEET'!$A$2:$A$253,'DATA SHEET'!$O$2:$O$253)</f>
        <v>Commercial</v>
      </c>
      <c r="L2432" t="s">
        <v>22</v>
      </c>
      <c r="M2432">
        <v>0</v>
      </c>
      <c r="N2432" t="s">
        <v>16</v>
      </c>
      <c r="O2432">
        <v>1.74</v>
      </c>
    </row>
    <row r="2433" spans="1:15" x14ac:dyDescent="0.25">
      <c r="A2433" s="1" t="s">
        <v>98</v>
      </c>
      <c r="B2433" t="s">
        <v>104</v>
      </c>
      <c r="C2433" t="str">
        <f>LOOKUP(A2433,'DATA SHEET'!$A$2:$A$253,'DATA SHEET'!$E$2:$E$253)</f>
        <v>20227888</v>
      </c>
      <c r="D2433">
        <f>LOOKUP(A2433,'DATA SHEET'!$A$2:$A$253,'DATA SHEET'!$G$2:$G$253)</f>
        <v>8.6333333333333329</v>
      </c>
      <c r="E2433" t="str">
        <f>LOOKUP($A2433,'DATA SHEET'!$A$2:$A$253,'DATA SHEET'!$H$2:$H$253)</f>
        <v>43.177786</v>
      </c>
      <c r="F2433" t="str">
        <f>LOOKUP($A2433,'DATA SHEET'!$A$2:$A$253,'DATA SHEET'!$I$2:$I$253)</f>
        <v xml:space="preserve"> -79.239675</v>
      </c>
      <c r="G2433">
        <f>LOOKUP($A2433,'DATA SHEET'!$A$2:$A$253,'DATA SHEET'!$J$2:$J$253)</f>
        <v>18</v>
      </c>
      <c r="H2433" t="str">
        <f>LOOKUP($A2433,'DATA SHEET'!$A$2:$A$253,'DATA SHEET'!$K$2:$K$253)</f>
        <v>Sunny</v>
      </c>
      <c r="I2433" t="str">
        <f>LOOKUP($A2433,'DATA SHEET'!$A$2:$A$253,'DATA SHEET'!$T$2:$T$253)</f>
        <v>LARGE</v>
      </c>
      <c r="J2433" t="str">
        <f>LOOKUP($A2433,'DATA SHEET'!$A$2:$A$253,'DATA SHEET'!$R$2:$R$253)</f>
        <v>YES</v>
      </c>
      <c r="K2433" t="str">
        <f>LOOKUP($A2433,'DATA SHEET'!$A$2:$A$253,'DATA SHEET'!$O$2:$O$253)</f>
        <v>Commercial</v>
      </c>
      <c r="L2433" t="s">
        <v>22</v>
      </c>
      <c r="M2433">
        <v>0</v>
      </c>
      <c r="N2433" t="s">
        <v>19</v>
      </c>
      <c r="O2433">
        <v>0.79</v>
      </c>
    </row>
    <row r="2434" spans="1:15" x14ac:dyDescent="0.25">
      <c r="A2434" s="1" t="s">
        <v>98</v>
      </c>
      <c r="B2434" t="s">
        <v>104</v>
      </c>
      <c r="C2434" t="str">
        <f>LOOKUP(A2434,'DATA SHEET'!$A$2:$A$253,'DATA SHEET'!$E$2:$E$253)</f>
        <v>20227888</v>
      </c>
      <c r="D2434">
        <f>LOOKUP(A2434,'DATA SHEET'!$A$2:$A$253,'DATA SHEET'!$G$2:$G$253)</f>
        <v>8.6333333333333329</v>
      </c>
      <c r="E2434" t="str">
        <f>LOOKUP($A2434,'DATA SHEET'!$A$2:$A$253,'DATA SHEET'!$H$2:$H$253)</f>
        <v>43.177786</v>
      </c>
      <c r="F2434" t="str">
        <f>LOOKUP($A2434,'DATA SHEET'!$A$2:$A$253,'DATA SHEET'!$I$2:$I$253)</f>
        <v xml:space="preserve"> -79.239675</v>
      </c>
      <c r="G2434">
        <f>LOOKUP($A2434,'DATA SHEET'!$A$2:$A$253,'DATA SHEET'!$J$2:$J$253)</f>
        <v>18</v>
      </c>
      <c r="H2434" t="str">
        <f>LOOKUP($A2434,'DATA SHEET'!$A$2:$A$253,'DATA SHEET'!$K$2:$K$253)</f>
        <v>Sunny</v>
      </c>
      <c r="I2434" t="str">
        <f>LOOKUP($A2434,'DATA SHEET'!$A$2:$A$253,'DATA SHEET'!$T$2:$T$253)</f>
        <v>LARGE</v>
      </c>
      <c r="J2434" t="str">
        <f>LOOKUP($A2434,'DATA SHEET'!$A$2:$A$253,'DATA SHEET'!$R$2:$R$253)</f>
        <v>YES</v>
      </c>
      <c r="K2434" t="str">
        <f>LOOKUP($A2434,'DATA SHEET'!$A$2:$A$253,'DATA SHEET'!$O$2:$O$253)</f>
        <v>Commercial</v>
      </c>
      <c r="L2434" t="s">
        <v>22</v>
      </c>
      <c r="M2434">
        <v>0</v>
      </c>
      <c r="N2434" t="s">
        <v>19</v>
      </c>
      <c r="O2434">
        <v>1.7390000000000001</v>
      </c>
    </row>
    <row r="2435" spans="1:15" x14ac:dyDescent="0.25">
      <c r="A2435" s="1" t="s">
        <v>98</v>
      </c>
      <c r="B2435" t="s">
        <v>104</v>
      </c>
      <c r="C2435" t="str">
        <f>LOOKUP(A2435,'DATA SHEET'!$A$2:$A$253,'DATA SHEET'!$E$2:$E$253)</f>
        <v>20227888</v>
      </c>
      <c r="D2435">
        <f>LOOKUP(A2435,'DATA SHEET'!$A$2:$A$253,'DATA SHEET'!$G$2:$G$253)</f>
        <v>8.6333333333333329</v>
      </c>
      <c r="E2435" t="str">
        <f>LOOKUP($A2435,'DATA SHEET'!$A$2:$A$253,'DATA SHEET'!$H$2:$H$253)</f>
        <v>43.177786</v>
      </c>
      <c r="F2435" t="str">
        <f>LOOKUP($A2435,'DATA SHEET'!$A$2:$A$253,'DATA SHEET'!$I$2:$I$253)</f>
        <v xml:space="preserve"> -79.239675</v>
      </c>
      <c r="G2435">
        <f>LOOKUP($A2435,'DATA SHEET'!$A$2:$A$253,'DATA SHEET'!$J$2:$J$253)</f>
        <v>18</v>
      </c>
      <c r="H2435" t="str">
        <f>LOOKUP($A2435,'DATA SHEET'!$A$2:$A$253,'DATA SHEET'!$K$2:$K$253)</f>
        <v>Sunny</v>
      </c>
      <c r="I2435" t="str">
        <f>LOOKUP($A2435,'DATA SHEET'!$A$2:$A$253,'DATA SHEET'!$T$2:$T$253)</f>
        <v>LARGE</v>
      </c>
      <c r="J2435" t="str">
        <f>LOOKUP($A2435,'DATA SHEET'!$A$2:$A$253,'DATA SHEET'!$R$2:$R$253)</f>
        <v>YES</v>
      </c>
      <c r="K2435" t="str">
        <f>LOOKUP($A2435,'DATA SHEET'!$A$2:$A$253,'DATA SHEET'!$O$2:$O$253)</f>
        <v>Commercial</v>
      </c>
      <c r="L2435" t="s">
        <v>22</v>
      </c>
      <c r="M2435">
        <v>0</v>
      </c>
      <c r="N2435" t="s">
        <v>19</v>
      </c>
      <c r="O2435">
        <v>0.72899999999999998</v>
      </c>
    </row>
    <row r="2436" spans="1:15" x14ac:dyDescent="0.25">
      <c r="A2436" s="1" t="s">
        <v>98</v>
      </c>
      <c r="B2436" t="s">
        <v>104</v>
      </c>
      <c r="C2436" t="str">
        <f>LOOKUP(A2436,'DATA SHEET'!$A$2:$A$253,'DATA SHEET'!$E$2:$E$253)</f>
        <v>20227888</v>
      </c>
      <c r="D2436">
        <f>LOOKUP(A2436,'DATA SHEET'!$A$2:$A$253,'DATA SHEET'!$G$2:$G$253)</f>
        <v>8.6333333333333329</v>
      </c>
      <c r="E2436" t="str">
        <f>LOOKUP($A2436,'DATA SHEET'!$A$2:$A$253,'DATA SHEET'!$H$2:$H$253)</f>
        <v>43.177786</v>
      </c>
      <c r="F2436" t="str">
        <f>LOOKUP($A2436,'DATA SHEET'!$A$2:$A$253,'DATA SHEET'!$I$2:$I$253)</f>
        <v xml:space="preserve"> -79.239675</v>
      </c>
      <c r="G2436">
        <f>LOOKUP($A2436,'DATA SHEET'!$A$2:$A$253,'DATA SHEET'!$J$2:$J$253)</f>
        <v>18</v>
      </c>
      <c r="H2436" t="str">
        <f>LOOKUP($A2436,'DATA SHEET'!$A$2:$A$253,'DATA SHEET'!$K$2:$K$253)</f>
        <v>Sunny</v>
      </c>
      <c r="I2436" t="str">
        <f>LOOKUP($A2436,'DATA SHEET'!$A$2:$A$253,'DATA SHEET'!$T$2:$T$253)</f>
        <v>LARGE</v>
      </c>
      <c r="J2436" t="str">
        <f>LOOKUP($A2436,'DATA SHEET'!$A$2:$A$253,'DATA SHEET'!$R$2:$R$253)</f>
        <v>YES</v>
      </c>
      <c r="K2436" t="str">
        <f>LOOKUP($A2436,'DATA SHEET'!$A$2:$A$253,'DATA SHEET'!$O$2:$O$253)</f>
        <v>Commercial</v>
      </c>
      <c r="L2436" t="s">
        <v>22</v>
      </c>
      <c r="M2436">
        <v>0</v>
      </c>
      <c r="N2436" t="s">
        <v>19</v>
      </c>
      <c r="O2436">
        <v>2.2519999999999998</v>
      </c>
    </row>
    <row r="2437" spans="1:15" x14ac:dyDescent="0.25">
      <c r="A2437" s="1" t="s">
        <v>98</v>
      </c>
      <c r="B2437" t="s">
        <v>104</v>
      </c>
      <c r="C2437" t="str">
        <f>LOOKUP(A2437,'DATA SHEET'!$A$2:$A$253,'DATA SHEET'!$E$2:$E$253)</f>
        <v>20227888</v>
      </c>
      <c r="D2437">
        <f>LOOKUP(A2437,'DATA SHEET'!$A$2:$A$253,'DATA SHEET'!$G$2:$G$253)</f>
        <v>8.6333333333333329</v>
      </c>
      <c r="E2437" t="str">
        <f>LOOKUP($A2437,'DATA SHEET'!$A$2:$A$253,'DATA SHEET'!$H$2:$H$253)</f>
        <v>43.177786</v>
      </c>
      <c r="F2437" t="str">
        <f>LOOKUP($A2437,'DATA SHEET'!$A$2:$A$253,'DATA SHEET'!$I$2:$I$253)</f>
        <v xml:space="preserve"> -79.239675</v>
      </c>
      <c r="G2437">
        <f>LOOKUP($A2437,'DATA SHEET'!$A$2:$A$253,'DATA SHEET'!$J$2:$J$253)</f>
        <v>18</v>
      </c>
      <c r="H2437" t="str">
        <f>LOOKUP($A2437,'DATA SHEET'!$A$2:$A$253,'DATA SHEET'!$K$2:$K$253)</f>
        <v>Sunny</v>
      </c>
      <c r="I2437" t="str">
        <f>LOOKUP($A2437,'DATA SHEET'!$A$2:$A$253,'DATA SHEET'!$T$2:$T$253)</f>
        <v>LARGE</v>
      </c>
      <c r="J2437" t="str">
        <f>LOOKUP($A2437,'DATA SHEET'!$A$2:$A$253,'DATA SHEET'!$R$2:$R$253)</f>
        <v>YES</v>
      </c>
      <c r="K2437" t="str">
        <f>LOOKUP($A2437,'DATA SHEET'!$A$2:$A$253,'DATA SHEET'!$O$2:$O$253)</f>
        <v>Commercial</v>
      </c>
      <c r="L2437" t="s">
        <v>22</v>
      </c>
      <c r="M2437">
        <v>0</v>
      </c>
      <c r="N2437" t="s">
        <v>19</v>
      </c>
      <c r="O2437">
        <v>1.7609999999999999</v>
      </c>
    </row>
    <row r="2438" spans="1:15" x14ac:dyDescent="0.25">
      <c r="A2438" s="1" t="s">
        <v>98</v>
      </c>
      <c r="B2438" t="s">
        <v>104</v>
      </c>
      <c r="C2438" t="str">
        <f>LOOKUP(A2438,'DATA SHEET'!$A$2:$A$253,'DATA SHEET'!$E$2:$E$253)</f>
        <v>20227888</v>
      </c>
      <c r="D2438">
        <f>LOOKUP(A2438,'DATA SHEET'!$A$2:$A$253,'DATA SHEET'!$G$2:$G$253)</f>
        <v>8.6333333333333329</v>
      </c>
      <c r="E2438" t="str">
        <f>LOOKUP($A2438,'DATA SHEET'!$A$2:$A$253,'DATA SHEET'!$H$2:$H$253)</f>
        <v>43.177786</v>
      </c>
      <c r="F2438" t="str">
        <f>LOOKUP($A2438,'DATA SHEET'!$A$2:$A$253,'DATA SHEET'!$I$2:$I$253)</f>
        <v xml:space="preserve"> -79.239675</v>
      </c>
      <c r="G2438">
        <f>LOOKUP($A2438,'DATA SHEET'!$A$2:$A$253,'DATA SHEET'!$J$2:$J$253)</f>
        <v>18</v>
      </c>
      <c r="H2438" t="str">
        <f>LOOKUP($A2438,'DATA SHEET'!$A$2:$A$253,'DATA SHEET'!$K$2:$K$253)</f>
        <v>Sunny</v>
      </c>
      <c r="I2438" t="str">
        <f>LOOKUP($A2438,'DATA SHEET'!$A$2:$A$253,'DATA SHEET'!$T$2:$T$253)</f>
        <v>LARGE</v>
      </c>
      <c r="J2438" t="str">
        <f>LOOKUP($A2438,'DATA SHEET'!$A$2:$A$253,'DATA SHEET'!$R$2:$R$253)</f>
        <v>YES</v>
      </c>
      <c r="K2438" t="str">
        <f>LOOKUP($A2438,'DATA SHEET'!$A$2:$A$253,'DATA SHEET'!$O$2:$O$253)</f>
        <v>Commercial</v>
      </c>
      <c r="L2438" t="s">
        <v>22</v>
      </c>
      <c r="M2438">
        <v>0</v>
      </c>
      <c r="N2438" t="s">
        <v>19</v>
      </c>
      <c r="O2438">
        <v>2.7570000000000001</v>
      </c>
    </row>
    <row r="2439" spans="1:15" x14ac:dyDescent="0.25">
      <c r="A2439" s="1" t="s">
        <v>98</v>
      </c>
      <c r="B2439" t="s">
        <v>104</v>
      </c>
      <c r="C2439" t="str">
        <f>LOOKUP(A2439,'DATA SHEET'!$A$2:$A$253,'DATA SHEET'!$E$2:$E$253)</f>
        <v>20227888</v>
      </c>
      <c r="D2439">
        <f>LOOKUP(A2439,'DATA SHEET'!$A$2:$A$253,'DATA SHEET'!$G$2:$G$253)</f>
        <v>8.6333333333333329</v>
      </c>
      <c r="E2439" t="str">
        <f>LOOKUP($A2439,'DATA SHEET'!$A$2:$A$253,'DATA SHEET'!$H$2:$H$253)</f>
        <v>43.177786</v>
      </c>
      <c r="F2439" t="str">
        <f>LOOKUP($A2439,'DATA SHEET'!$A$2:$A$253,'DATA SHEET'!$I$2:$I$253)</f>
        <v xml:space="preserve"> -79.239675</v>
      </c>
      <c r="G2439">
        <f>LOOKUP($A2439,'DATA SHEET'!$A$2:$A$253,'DATA SHEET'!$J$2:$J$253)</f>
        <v>18</v>
      </c>
      <c r="H2439" t="str">
        <f>LOOKUP($A2439,'DATA SHEET'!$A$2:$A$253,'DATA SHEET'!$K$2:$K$253)</f>
        <v>Sunny</v>
      </c>
      <c r="I2439" t="str">
        <f>LOOKUP($A2439,'DATA SHEET'!$A$2:$A$253,'DATA SHEET'!$T$2:$T$253)</f>
        <v>LARGE</v>
      </c>
      <c r="J2439" t="str">
        <f>LOOKUP($A2439,'DATA SHEET'!$A$2:$A$253,'DATA SHEET'!$R$2:$R$253)</f>
        <v>YES</v>
      </c>
      <c r="K2439" t="str">
        <f>LOOKUP($A2439,'DATA SHEET'!$A$2:$A$253,'DATA SHEET'!$O$2:$O$253)</f>
        <v>Commercial</v>
      </c>
      <c r="L2439" t="s">
        <v>22</v>
      </c>
      <c r="M2439">
        <v>0</v>
      </c>
      <c r="N2439" t="s">
        <v>19</v>
      </c>
      <c r="O2439">
        <v>6.5010000000000003</v>
      </c>
    </row>
    <row r="2440" spans="1:15" x14ac:dyDescent="0.25">
      <c r="A2440" s="1" t="s">
        <v>98</v>
      </c>
      <c r="B2440" t="s">
        <v>104</v>
      </c>
      <c r="C2440" t="str">
        <f>LOOKUP(A2440,'DATA SHEET'!$A$2:$A$253,'DATA SHEET'!$E$2:$E$253)</f>
        <v>20227888</v>
      </c>
      <c r="D2440">
        <f>LOOKUP(A2440,'DATA SHEET'!$A$2:$A$253,'DATA SHEET'!$G$2:$G$253)</f>
        <v>8.6333333333333329</v>
      </c>
      <c r="E2440" t="str">
        <f>LOOKUP($A2440,'DATA SHEET'!$A$2:$A$253,'DATA SHEET'!$H$2:$H$253)</f>
        <v>43.177786</v>
      </c>
      <c r="F2440" t="str">
        <f>LOOKUP($A2440,'DATA SHEET'!$A$2:$A$253,'DATA SHEET'!$I$2:$I$253)</f>
        <v xml:space="preserve"> -79.239675</v>
      </c>
      <c r="G2440">
        <f>LOOKUP($A2440,'DATA SHEET'!$A$2:$A$253,'DATA SHEET'!$J$2:$J$253)</f>
        <v>18</v>
      </c>
      <c r="H2440" t="str">
        <f>LOOKUP($A2440,'DATA SHEET'!$A$2:$A$253,'DATA SHEET'!$K$2:$K$253)</f>
        <v>Sunny</v>
      </c>
      <c r="I2440" t="str">
        <f>LOOKUP($A2440,'DATA SHEET'!$A$2:$A$253,'DATA SHEET'!$T$2:$T$253)</f>
        <v>LARGE</v>
      </c>
      <c r="J2440" t="str">
        <f>LOOKUP($A2440,'DATA SHEET'!$A$2:$A$253,'DATA SHEET'!$R$2:$R$253)</f>
        <v>YES</v>
      </c>
      <c r="K2440" t="str">
        <f>LOOKUP($A2440,'DATA SHEET'!$A$2:$A$253,'DATA SHEET'!$O$2:$O$253)</f>
        <v>Commercial</v>
      </c>
      <c r="L2440" t="s">
        <v>22</v>
      </c>
      <c r="M2440">
        <v>0</v>
      </c>
      <c r="N2440" t="s">
        <v>19</v>
      </c>
      <c r="O2440">
        <v>2</v>
      </c>
    </row>
    <row r="2441" spans="1:15" x14ac:dyDescent="0.25">
      <c r="A2441" s="1" t="s">
        <v>98</v>
      </c>
      <c r="B2441" t="s">
        <v>104</v>
      </c>
      <c r="C2441" t="str">
        <f>LOOKUP(A2441,'DATA SHEET'!$A$2:$A$253,'DATA SHEET'!$E$2:$E$253)</f>
        <v>20227888</v>
      </c>
      <c r="D2441">
        <f>LOOKUP(A2441,'DATA SHEET'!$A$2:$A$253,'DATA SHEET'!$G$2:$G$253)</f>
        <v>8.6333333333333329</v>
      </c>
      <c r="E2441" t="str">
        <f>LOOKUP($A2441,'DATA SHEET'!$A$2:$A$253,'DATA SHEET'!$H$2:$H$253)</f>
        <v>43.177786</v>
      </c>
      <c r="F2441" t="str">
        <f>LOOKUP($A2441,'DATA SHEET'!$A$2:$A$253,'DATA SHEET'!$I$2:$I$253)</f>
        <v xml:space="preserve"> -79.239675</v>
      </c>
      <c r="G2441">
        <f>LOOKUP($A2441,'DATA SHEET'!$A$2:$A$253,'DATA SHEET'!$J$2:$J$253)</f>
        <v>18</v>
      </c>
      <c r="H2441" t="str">
        <f>LOOKUP($A2441,'DATA SHEET'!$A$2:$A$253,'DATA SHEET'!$K$2:$K$253)</f>
        <v>Sunny</v>
      </c>
      <c r="I2441" t="str">
        <f>LOOKUP($A2441,'DATA SHEET'!$A$2:$A$253,'DATA SHEET'!$T$2:$T$253)</f>
        <v>LARGE</v>
      </c>
      <c r="J2441" t="str">
        <f>LOOKUP($A2441,'DATA SHEET'!$A$2:$A$253,'DATA SHEET'!$R$2:$R$253)</f>
        <v>YES</v>
      </c>
      <c r="K2441" t="str">
        <f>LOOKUP($A2441,'DATA SHEET'!$A$2:$A$253,'DATA SHEET'!$O$2:$O$253)</f>
        <v>Commercial</v>
      </c>
      <c r="L2441" t="s">
        <v>22</v>
      </c>
      <c r="M2441">
        <v>0</v>
      </c>
      <c r="N2441" t="s">
        <v>19</v>
      </c>
      <c r="O2441">
        <v>2.7530000000000001</v>
      </c>
    </row>
    <row r="2442" spans="1:15" x14ac:dyDescent="0.25">
      <c r="A2442" s="1" t="s">
        <v>98</v>
      </c>
      <c r="B2442" t="s">
        <v>104</v>
      </c>
      <c r="C2442" t="str">
        <f>LOOKUP(A2442,'DATA SHEET'!$A$2:$A$253,'DATA SHEET'!$E$2:$E$253)</f>
        <v>20227888</v>
      </c>
      <c r="D2442">
        <f>LOOKUP(A2442,'DATA SHEET'!$A$2:$A$253,'DATA SHEET'!$G$2:$G$253)</f>
        <v>8.6333333333333329</v>
      </c>
      <c r="E2442" t="str">
        <f>LOOKUP($A2442,'DATA SHEET'!$A$2:$A$253,'DATA SHEET'!$H$2:$H$253)</f>
        <v>43.177786</v>
      </c>
      <c r="F2442" t="str">
        <f>LOOKUP($A2442,'DATA SHEET'!$A$2:$A$253,'DATA SHEET'!$I$2:$I$253)</f>
        <v xml:space="preserve"> -79.239675</v>
      </c>
      <c r="G2442">
        <f>LOOKUP($A2442,'DATA SHEET'!$A$2:$A$253,'DATA SHEET'!$J$2:$J$253)</f>
        <v>18</v>
      </c>
      <c r="H2442" t="str">
        <f>LOOKUP($A2442,'DATA SHEET'!$A$2:$A$253,'DATA SHEET'!$K$2:$K$253)</f>
        <v>Sunny</v>
      </c>
      <c r="I2442" t="str">
        <f>LOOKUP($A2442,'DATA SHEET'!$A$2:$A$253,'DATA SHEET'!$T$2:$T$253)</f>
        <v>LARGE</v>
      </c>
      <c r="J2442" t="str">
        <f>LOOKUP($A2442,'DATA SHEET'!$A$2:$A$253,'DATA SHEET'!$R$2:$R$253)</f>
        <v>YES</v>
      </c>
      <c r="K2442" t="str">
        <f>LOOKUP($A2442,'DATA SHEET'!$A$2:$A$253,'DATA SHEET'!$O$2:$O$253)</f>
        <v>Commercial</v>
      </c>
      <c r="L2442" t="s">
        <v>22</v>
      </c>
      <c r="M2442">
        <v>0</v>
      </c>
      <c r="N2442" t="s">
        <v>19</v>
      </c>
      <c r="O2442">
        <v>1</v>
      </c>
    </row>
    <row r="2443" spans="1:15" x14ac:dyDescent="0.25">
      <c r="A2443" s="1" t="s">
        <v>98</v>
      </c>
      <c r="B2443" t="s">
        <v>104</v>
      </c>
      <c r="C2443" t="str">
        <f>LOOKUP(A2443,'DATA SHEET'!$A$2:$A$253,'DATA SHEET'!$E$2:$E$253)</f>
        <v>20227888</v>
      </c>
      <c r="D2443">
        <f>LOOKUP(A2443,'DATA SHEET'!$A$2:$A$253,'DATA SHEET'!$G$2:$G$253)</f>
        <v>8.6333333333333329</v>
      </c>
      <c r="E2443" t="str">
        <f>LOOKUP($A2443,'DATA SHEET'!$A$2:$A$253,'DATA SHEET'!$H$2:$H$253)</f>
        <v>43.177786</v>
      </c>
      <c r="F2443" t="str">
        <f>LOOKUP($A2443,'DATA SHEET'!$A$2:$A$253,'DATA SHEET'!$I$2:$I$253)</f>
        <v xml:space="preserve"> -79.239675</v>
      </c>
      <c r="G2443">
        <f>LOOKUP($A2443,'DATA SHEET'!$A$2:$A$253,'DATA SHEET'!$J$2:$J$253)</f>
        <v>18</v>
      </c>
      <c r="H2443" t="str">
        <f>LOOKUP($A2443,'DATA SHEET'!$A$2:$A$253,'DATA SHEET'!$K$2:$K$253)</f>
        <v>Sunny</v>
      </c>
      <c r="I2443" t="str">
        <f>LOOKUP($A2443,'DATA SHEET'!$A$2:$A$253,'DATA SHEET'!$T$2:$T$253)</f>
        <v>LARGE</v>
      </c>
      <c r="J2443" t="str">
        <f>LOOKUP($A2443,'DATA SHEET'!$A$2:$A$253,'DATA SHEET'!$R$2:$R$253)</f>
        <v>YES</v>
      </c>
      <c r="K2443" t="str">
        <f>LOOKUP($A2443,'DATA SHEET'!$A$2:$A$253,'DATA SHEET'!$O$2:$O$253)</f>
        <v>Commercial</v>
      </c>
      <c r="L2443" t="s">
        <v>22</v>
      </c>
      <c r="M2443">
        <v>0</v>
      </c>
      <c r="N2443" t="s">
        <v>19</v>
      </c>
      <c r="O2443">
        <v>1.5009999999999999</v>
      </c>
    </row>
    <row r="2444" spans="1:15" x14ac:dyDescent="0.25">
      <c r="A2444" s="1" t="s">
        <v>98</v>
      </c>
      <c r="B2444" t="s">
        <v>104</v>
      </c>
      <c r="C2444" t="str">
        <f>LOOKUP(A2444,'DATA SHEET'!$A$2:$A$253,'DATA SHEET'!$E$2:$E$253)</f>
        <v>20227888</v>
      </c>
      <c r="D2444">
        <f>LOOKUP(A2444,'DATA SHEET'!$A$2:$A$253,'DATA SHEET'!$G$2:$G$253)</f>
        <v>8.6333333333333329</v>
      </c>
      <c r="E2444" t="str">
        <f>LOOKUP($A2444,'DATA SHEET'!$A$2:$A$253,'DATA SHEET'!$H$2:$H$253)</f>
        <v>43.177786</v>
      </c>
      <c r="F2444" t="str">
        <f>LOOKUP($A2444,'DATA SHEET'!$A$2:$A$253,'DATA SHEET'!$I$2:$I$253)</f>
        <v xml:space="preserve"> -79.239675</v>
      </c>
      <c r="G2444">
        <f>LOOKUP($A2444,'DATA SHEET'!$A$2:$A$253,'DATA SHEET'!$J$2:$J$253)</f>
        <v>18</v>
      </c>
      <c r="H2444" t="str">
        <f>LOOKUP($A2444,'DATA SHEET'!$A$2:$A$253,'DATA SHEET'!$K$2:$K$253)</f>
        <v>Sunny</v>
      </c>
      <c r="I2444" t="str">
        <f>LOOKUP($A2444,'DATA SHEET'!$A$2:$A$253,'DATA SHEET'!$T$2:$T$253)</f>
        <v>LARGE</v>
      </c>
      <c r="J2444" t="str">
        <f>LOOKUP($A2444,'DATA SHEET'!$A$2:$A$253,'DATA SHEET'!$R$2:$R$253)</f>
        <v>YES</v>
      </c>
      <c r="K2444" t="str">
        <f>LOOKUP($A2444,'DATA SHEET'!$A$2:$A$253,'DATA SHEET'!$O$2:$O$253)</f>
        <v>Commercial</v>
      </c>
      <c r="L2444" t="s">
        <v>22</v>
      </c>
      <c r="M2444">
        <v>0</v>
      </c>
      <c r="N2444" t="s">
        <v>19</v>
      </c>
      <c r="O2444">
        <v>2.5430000000000001</v>
      </c>
    </row>
    <row r="2445" spans="1:15" x14ac:dyDescent="0.25">
      <c r="A2445" s="1" t="s">
        <v>98</v>
      </c>
      <c r="B2445" t="s">
        <v>104</v>
      </c>
      <c r="C2445" t="str">
        <f>LOOKUP(A2445,'DATA SHEET'!$A$2:$A$253,'DATA SHEET'!$E$2:$E$253)</f>
        <v>20227888</v>
      </c>
      <c r="D2445">
        <f>LOOKUP(A2445,'DATA SHEET'!$A$2:$A$253,'DATA SHEET'!$G$2:$G$253)</f>
        <v>8.6333333333333329</v>
      </c>
      <c r="E2445" t="str">
        <f>LOOKUP($A2445,'DATA SHEET'!$A$2:$A$253,'DATA SHEET'!$H$2:$H$253)</f>
        <v>43.177786</v>
      </c>
      <c r="F2445" t="str">
        <f>LOOKUP($A2445,'DATA SHEET'!$A$2:$A$253,'DATA SHEET'!$I$2:$I$253)</f>
        <v xml:space="preserve"> -79.239675</v>
      </c>
      <c r="G2445">
        <f>LOOKUP($A2445,'DATA SHEET'!$A$2:$A$253,'DATA SHEET'!$J$2:$J$253)</f>
        <v>18</v>
      </c>
      <c r="H2445" t="str">
        <f>LOOKUP($A2445,'DATA SHEET'!$A$2:$A$253,'DATA SHEET'!$K$2:$K$253)</f>
        <v>Sunny</v>
      </c>
      <c r="I2445" t="str">
        <f>LOOKUP($A2445,'DATA SHEET'!$A$2:$A$253,'DATA SHEET'!$T$2:$T$253)</f>
        <v>LARGE</v>
      </c>
      <c r="J2445" t="str">
        <f>LOOKUP($A2445,'DATA SHEET'!$A$2:$A$253,'DATA SHEET'!$R$2:$R$253)</f>
        <v>YES</v>
      </c>
      <c r="K2445" t="str">
        <f>LOOKUP($A2445,'DATA SHEET'!$A$2:$A$253,'DATA SHEET'!$O$2:$O$253)</f>
        <v>Commercial</v>
      </c>
      <c r="L2445" t="s">
        <v>22</v>
      </c>
      <c r="M2445">
        <v>0</v>
      </c>
      <c r="N2445" t="s">
        <v>19</v>
      </c>
      <c r="O2445">
        <v>1.075</v>
      </c>
    </row>
    <row r="2446" spans="1:15" x14ac:dyDescent="0.25">
      <c r="A2446" s="1" t="s">
        <v>98</v>
      </c>
      <c r="B2446" t="s">
        <v>104</v>
      </c>
      <c r="C2446" t="str">
        <f>LOOKUP(A2446,'DATA SHEET'!$A$2:$A$253,'DATA SHEET'!$E$2:$E$253)</f>
        <v>20227888</v>
      </c>
      <c r="D2446">
        <f>LOOKUP(A2446,'DATA SHEET'!$A$2:$A$253,'DATA SHEET'!$G$2:$G$253)</f>
        <v>8.6333333333333329</v>
      </c>
      <c r="E2446" t="str">
        <f>LOOKUP($A2446,'DATA SHEET'!$A$2:$A$253,'DATA SHEET'!$H$2:$H$253)</f>
        <v>43.177786</v>
      </c>
      <c r="F2446" t="str">
        <f>LOOKUP($A2446,'DATA SHEET'!$A$2:$A$253,'DATA SHEET'!$I$2:$I$253)</f>
        <v xml:space="preserve"> -79.239675</v>
      </c>
      <c r="G2446">
        <f>LOOKUP($A2446,'DATA SHEET'!$A$2:$A$253,'DATA SHEET'!$J$2:$J$253)</f>
        <v>18</v>
      </c>
      <c r="H2446" t="str">
        <f>LOOKUP($A2446,'DATA SHEET'!$A$2:$A$253,'DATA SHEET'!$K$2:$K$253)</f>
        <v>Sunny</v>
      </c>
      <c r="I2446" t="str">
        <f>LOOKUP($A2446,'DATA SHEET'!$A$2:$A$253,'DATA SHEET'!$T$2:$T$253)</f>
        <v>LARGE</v>
      </c>
      <c r="J2446" t="str">
        <f>LOOKUP($A2446,'DATA SHEET'!$A$2:$A$253,'DATA SHEET'!$R$2:$R$253)</f>
        <v>YES</v>
      </c>
      <c r="K2446" t="str">
        <f>LOOKUP($A2446,'DATA SHEET'!$A$2:$A$253,'DATA SHEET'!$O$2:$O$253)</f>
        <v>Commercial</v>
      </c>
      <c r="L2446" t="s">
        <v>22</v>
      </c>
      <c r="M2446">
        <v>0</v>
      </c>
      <c r="N2446" t="s">
        <v>19</v>
      </c>
      <c r="O2446">
        <v>3.516</v>
      </c>
    </row>
    <row r="2447" spans="1:15" x14ac:dyDescent="0.25">
      <c r="A2447" s="1" t="s">
        <v>98</v>
      </c>
      <c r="B2447" t="s">
        <v>104</v>
      </c>
      <c r="C2447" t="str">
        <f>LOOKUP(A2447,'DATA SHEET'!$A$2:$A$253,'DATA SHEET'!$E$2:$E$253)</f>
        <v>20227888</v>
      </c>
      <c r="D2447">
        <f>LOOKUP(A2447,'DATA SHEET'!$A$2:$A$253,'DATA SHEET'!$G$2:$G$253)</f>
        <v>8.6333333333333329</v>
      </c>
      <c r="E2447" t="str">
        <f>LOOKUP($A2447,'DATA SHEET'!$A$2:$A$253,'DATA SHEET'!$H$2:$H$253)</f>
        <v>43.177786</v>
      </c>
      <c r="F2447" t="str">
        <f>LOOKUP($A2447,'DATA SHEET'!$A$2:$A$253,'DATA SHEET'!$I$2:$I$253)</f>
        <v xml:space="preserve"> -79.239675</v>
      </c>
      <c r="G2447">
        <f>LOOKUP($A2447,'DATA SHEET'!$A$2:$A$253,'DATA SHEET'!$J$2:$J$253)</f>
        <v>18</v>
      </c>
      <c r="H2447" t="str">
        <f>LOOKUP($A2447,'DATA SHEET'!$A$2:$A$253,'DATA SHEET'!$K$2:$K$253)</f>
        <v>Sunny</v>
      </c>
      <c r="I2447" t="str">
        <f>LOOKUP($A2447,'DATA SHEET'!$A$2:$A$253,'DATA SHEET'!$T$2:$T$253)</f>
        <v>LARGE</v>
      </c>
      <c r="J2447" t="str">
        <f>LOOKUP($A2447,'DATA SHEET'!$A$2:$A$253,'DATA SHEET'!$R$2:$R$253)</f>
        <v>YES</v>
      </c>
      <c r="K2447" t="str">
        <f>LOOKUP($A2447,'DATA SHEET'!$A$2:$A$253,'DATA SHEET'!$O$2:$O$253)</f>
        <v>Commercial</v>
      </c>
      <c r="L2447" t="s">
        <v>22</v>
      </c>
      <c r="M2447">
        <v>0</v>
      </c>
      <c r="N2447" t="s">
        <v>19</v>
      </c>
      <c r="O2447">
        <v>1.238</v>
      </c>
    </row>
    <row r="2448" spans="1:15" x14ac:dyDescent="0.25">
      <c r="A2448" s="1" t="s">
        <v>98</v>
      </c>
      <c r="B2448" t="s">
        <v>104</v>
      </c>
      <c r="C2448" t="str">
        <f>LOOKUP(A2448,'DATA SHEET'!$A$2:$A$253,'DATA SHEET'!$E$2:$E$253)</f>
        <v>20227888</v>
      </c>
      <c r="D2448">
        <f>LOOKUP(A2448,'DATA SHEET'!$A$2:$A$253,'DATA SHEET'!$G$2:$G$253)</f>
        <v>8.6333333333333329</v>
      </c>
      <c r="E2448" t="str">
        <f>LOOKUP($A2448,'DATA SHEET'!$A$2:$A$253,'DATA SHEET'!$H$2:$H$253)</f>
        <v>43.177786</v>
      </c>
      <c r="F2448" t="str">
        <f>LOOKUP($A2448,'DATA SHEET'!$A$2:$A$253,'DATA SHEET'!$I$2:$I$253)</f>
        <v xml:space="preserve"> -79.239675</v>
      </c>
      <c r="G2448">
        <f>LOOKUP($A2448,'DATA SHEET'!$A$2:$A$253,'DATA SHEET'!$J$2:$J$253)</f>
        <v>18</v>
      </c>
      <c r="H2448" t="str">
        <f>LOOKUP($A2448,'DATA SHEET'!$A$2:$A$253,'DATA SHEET'!$K$2:$K$253)</f>
        <v>Sunny</v>
      </c>
      <c r="I2448" t="str">
        <f>LOOKUP($A2448,'DATA SHEET'!$A$2:$A$253,'DATA SHEET'!$T$2:$T$253)</f>
        <v>LARGE</v>
      </c>
      <c r="J2448" t="str">
        <f>LOOKUP($A2448,'DATA SHEET'!$A$2:$A$253,'DATA SHEET'!$R$2:$R$253)</f>
        <v>YES</v>
      </c>
      <c r="K2448" t="str">
        <f>LOOKUP($A2448,'DATA SHEET'!$A$2:$A$253,'DATA SHEET'!$O$2:$O$253)</f>
        <v>Commercial</v>
      </c>
      <c r="L2448" t="s">
        <v>22</v>
      </c>
      <c r="M2448">
        <v>0</v>
      </c>
      <c r="N2448" t="s">
        <v>19</v>
      </c>
      <c r="O2448">
        <v>1.7569999999999999</v>
      </c>
    </row>
    <row r="2449" spans="1:15" x14ac:dyDescent="0.25">
      <c r="A2449" s="1" t="s">
        <v>98</v>
      </c>
      <c r="B2449" t="s">
        <v>104</v>
      </c>
      <c r="C2449" t="str">
        <f>LOOKUP(A2449,'DATA SHEET'!$A$2:$A$253,'DATA SHEET'!$E$2:$E$253)</f>
        <v>20227888</v>
      </c>
      <c r="D2449">
        <f>LOOKUP(A2449,'DATA SHEET'!$A$2:$A$253,'DATA SHEET'!$G$2:$G$253)</f>
        <v>8.6333333333333329</v>
      </c>
      <c r="E2449" t="str">
        <f>LOOKUP($A2449,'DATA SHEET'!$A$2:$A$253,'DATA SHEET'!$H$2:$H$253)</f>
        <v>43.177786</v>
      </c>
      <c r="F2449" t="str">
        <f>LOOKUP($A2449,'DATA SHEET'!$A$2:$A$253,'DATA SHEET'!$I$2:$I$253)</f>
        <v xml:space="preserve"> -79.239675</v>
      </c>
      <c r="G2449">
        <f>LOOKUP($A2449,'DATA SHEET'!$A$2:$A$253,'DATA SHEET'!$J$2:$J$253)</f>
        <v>18</v>
      </c>
      <c r="H2449" t="str">
        <f>LOOKUP($A2449,'DATA SHEET'!$A$2:$A$253,'DATA SHEET'!$K$2:$K$253)</f>
        <v>Sunny</v>
      </c>
      <c r="I2449" t="str">
        <f>LOOKUP($A2449,'DATA SHEET'!$A$2:$A$253,'DATA SHEET'!$T$2:$T$253)</f>
        <v>LARGE</v>
      </c>
      <c r="J2449" t="str">
        <f>LOOKUP($A2449,'DATA SHEET'!$A$2:$A$253,'DATA SHEET'!$R$2:$R$253)</f>
        <v>YES</v>
      </c>
      <c r="K2449" t="str">
        <f>LOOKUP($A2449,'DATA SHEET'!$A$2:$A$253,'DATA SHEET'!$O$2:$O$253)</f>
        <v>Commercial</v>
      </c>
      <c r="L2449" t="s">
        <v>22</v>
      </c>
      <c r="M2449">
        <v>0</v>
      </c>
      <c r="N2449" t="s">
        <v>19</v>
      </c>
      <c r="O2449">
        <v>0.499</v>
      </c>
    </row>
    <row r="2450" spans="1:15" x14ac:dyDescent="0.25">
      <c r="A2450" s="1" t="s">
        <v>98</v>
      </c>
      <c r="B2450" t="s">
        <v>104</v>
      </c>
      <c r="C2450" t="str">
        <f>LOOKUP(A2450,'DATA SHEET'!$A$2:$A$253,'DATA SHEET'!$E$2:$E$253)</f>
        <v>20227888</v>
      </c>
      <c r="D2450">
        <f>LOOKUP(A2450,'DATA SHEET'!$A$2:$A$253,'DATA SHEET'!$G$2:$G$253)</f>
        <v>8.6333333333333329</v>
      </c>
      <c r="E2450" t="str">
        <f>LOOKUP($A2450,'DATA SHEET'!$A$2:$A$253,'DATA SHEET'!$H$2:$H$253)</f>
        <v>43.177786</v>
      </c>
      <c r="F2450" t="str">
        <f>LOOKUP($A2450,'DATA SHEET'!$A$2:$A$253,'DATA SHEET'!$I$2:$I$253)</f>
        <v xml:space="preserve"> -79.239675</v>
      </c>
      <c r="G2450">
        <f>LOOKUP($A2450,'DATA SHEET'!$A$2:$A$253,'DATA SHEET'!$J$2:$J$253)</f>
        <v>18</v>
      </c>
      <c r="H2450" t="str">
        <f>LOOKUP($A2450,'DATA SHEET'!$A$2:$A$253,'DATA SHEET'!$K$2:$K$253)</f>
        <v>Sunny</v>
      </c>
      <c r="I2450" t="str">
        <f>LOOKUP($A2450,'DATA SHEET'!$A$2:$A$253,'DATA SHEET'!$T$2:$T$253)</f>
        <v>LARGE</v>
      </c>
      <c r="J2450" t="str">
        <f>LOOKUP($A2450,'DATA SHEET'!$A$2:$A$253,'DATA SHEET'!$R$2:$R$253)</f>
        <v>YES</v>
      </c>
      <c r="K2450" t="str">
        <f>LOOKUP($A2450,'DATA SHEET'!$A$2:$A$253,'DATA SHEET'!$O$2:$O$253)</f>
        <v>Commercial</v>
      </c>
      <c r="L2450" t="s">
        <v>22</v>
      </c>
      <c r="M2450">
        <v>0</v>
      </c>
      <c r="N2450" t="s">
        <v>19</v>
      </c>
      <c r="O2450">
        <v>1</v>
      </c>
    </row>
    <row r="2451" spans="1:15" x14ac:dyDescent="0.25">
      <c r="A2451" s="1" t="s">
        <v>98</v>
      </c>
      <c r="B2451" t="s">
        <v>104</v>
      </c>
      <c r="C2451" t="str">
        <f>LOOKUP(A2451,'DATA SHEET'!$A$2:$A$253,'DATA SHEET'!$E$2:$E$253)</f>
        <v>20227888</v>
      </c>
      <c r="D2451">
        <f>LOOKUP(A2451,'DATA SHEET'!$A$2:$A$253,'DATA SHEET'!$G$2:$G$253)</f>
        <v>8.6333333333333329</v>
      </c>
      <c r="E2451" t="str">
        <f>LOOKUP($A2451,'DATA SHEET'!$A$2:$A$253,'DATA SHEET'!$H$2:$H$253)</f>
        <v>43.177786</v>
      </c>
      <c r="F2451" t="str">
        <f>LOOKUP($A2451,'DATA SHEET'!$A$2:$A$253,'DATA SHEET'!$I$2:$I$253)</f>
        <v xml:space="preserve"> -79.239675</v>
      </c>
      <c r="G2451">
        <f>LOOKUP($A2451,'DATA SHEET'!$A$2:$A$253,'DATA SHEET'!$J$2:$J$253)</f>
        <v>18</v>
      </c>
      <c r="H2451" t="str">
        <f>LOOKUP($A2451,'DATA SHEET'!$A$2:$A$253,'DATA SHEET'!$K$2:$K$253)</f>
        <v>Sunny</v>
      </c>
      <c r="I2451" t="str">
        <f>LOOKUP($A2451,'DATA SHEET'!$A$2:$A$253,'DATA SHEET'!$T$2:$T$253)</f>
        <v>LARGE</v>
      </c>
      <c r="J2451" t="str">
        <f>LOOKUP($A2451,'DATA SHEET'!$A$2:$A$253,'DATA SHEET'!$R$2:$R$253)</f>
        <v>YES</v>
      </c>
      <c r="K2451" t="str">
        <f>LOOKUP($A2451,'DATA SHEET'!$A$2:$A$253,'DATA SHEET'!$O$2:$O$253)</f>
        <v>Commercial</v>
      </c>
      <c r="L2451" t="s">
        <v>22</v>
      </c>
      <c r="M2451">
        <v>0</v>
      </c>
      <c r="N2451" t="s">
        <v>19</v>
      </c>
      <c r="O2451">
        <v>2.7589999999999999</v>
      </c>
    </row>
    <row r="2452" spans="1:15" x14ac:dyDescent="0.25">
      <c r="A2452" s="1" t="s">
        <v>98</v>
      </c>
      <c r="B2452" t="s">
        <v>104</v>
      </c>
      <c r="C2452" t="str">
        <f>LOOKUP(A2452,'DATA SHEET'!$A$2:$A$253,'DATA SHEET'!$E$2:$E$253)</f>
        <v>20227888</v>
      </c>
      <c r="D2452">
        <f>LOOKUP(A2452,'DATA SHEET'!$A$2:$A$253,'DATA SHEET'!$G$2:$G$253)</f>
        <v>8.6333333333333329</v>
      </c>
      <c r="E2452" t="str">
        <f>LOOKUP($A2452,'DATA SHEET'!$A$2:$A$253,'DATA SHEET'!$H$2:$H$253)</f>
        <v>43.177786</v>
      </c>
      <c r="F2452" t="str">
        <f>LOOKUP($A2452,'DATA SHEET'!$A$2:$A$253,'DATA SHEET'!$I$2:$I$253)</f>
        <v xml:space="preserve"> -79.239675</v>
      </c>
      <c r="G2452">
        <f>LOOKUP($A2452,'DATA SHEET'!$A$2:$A$253,'DATA SHEET'!$J$2:$J$253)</f>
        <v>18</v>
      </c>
      <c r="H2452" t="str">
        <f>LOOKUP($A2452,'DATA SHEET'!$A$2:$A$253,'DATA SHEET'!$K$2:$K$253)</f>
        <v>Sunny</v>
      </c>
      <c r="I2452" t="str">
        <f>LOOKUP($A2452,'DATA SHEET'!$A$2:$A$253,'DATA SHEET'!$T$2:$T$253)</f>
        <v>LARGE</v>
      </c>
      <c r="J2452" t="str">
        <f>LOOKUP($A2452,'DATA SHEET'!$A$2:$A$253,'DATA SHEET'!$R$2:$R$253)</f>
        <v>YES</v>
      </c>
      <c r="K2452" t="str">
        <f>LOOKUP($A2452,'DATA SHEET'!$A$2:$A$253,'DATA SHEET'!$O$2:$O$253)</f>
        <v>Commercial</v>
      </c>
      <c r="L2452" t="s">
        <v>22</v>
      </c>
      <c r="M2452">
        <v>0</v>
      </c>
      <c r="N2452" t="s">
        <v>19</v>
      </c>
      <c r="O2452">
        <v>1.998</v>
      </c>
    </row>
    <row r="2453" spans="1:15" x14ac:dyDescent="0.25">
      <c r="A2453" s="1" t="s">
        <v>98</v>
      </c>
      <c r="B2453" t="s">
        <v>104</v>
      </c>
      <c r="C2453" t="str">
        <f>LOOKUP(A2453,'DATA SHEET'!$A$2:$A$253,'DATA SHEET'!$E$2:$E$253)</f>
        <v>20227888</v>
      </c>
      <c r="D2453">
        <f>LOOKUP(A2453,'DATA SHEET'!$A$2:$A$253,'DATA SHEET'!$G$2:$G$253)</f>
        <v>8.6333333333333329</v>
      </c>
      <c r="E2453" t="str">
        <f>LOOKUP($A2453,'DATA SHEET'!$A$2:$A$253,'DATA SHEET'!$H$2:$H$253)</f>
        <v>43.177786</v>
      </c>
      <c r="F2453" t="str">
        <f>LOOKUP($A2453,'DATA SHEET'!$A$2:$A$253,'DATA SHEET'!$I$2:$I$253)</f>
        <v xml:space="preserve"> -79.239675</v>
      </c>
      <c r="G2453">
        <f>LOOKUP($A2453,'DATA SHEET'!$A$2:$A$253,'DATA SHEET'!$J$2:$J$253)</f>
        <v>18</v>
      </c>
      <c r="H2453" t="str">
        <f>LOOKUP($A2453,'DATA SHEET'!$A$2:$A$253,'DATA SHEET'!$K$2:$K$253)</f>
        <v>Sunny</v>
      </c>
      <c r="I2453" t="str">
        <f>LOOKUP($A2453,'DATA SHEET'!$A$2:$A$253,'DATA SHEET'!$T$2:$T$253)</f>
        <v>LARGE</v>
      </c>
      <c r="J2453" t="str">
        <f>LOOKUP($A2453,'DATA SHEET'!$A$2:$A$253,'DATA SHEET'!$R$2:$R$253)</f>
        <v>YES</v>
      </c>
      <c r="K2453" t="str">
        <f>LOOKUP($A2453,'DATA SHEET'!$A$2:$A$253,'DATA SHEET'!$O$2:$O$253)</f>
        <v>Commercial</v>
      </c>
      <c r="L2453" t="s">
        <v>22</v>
      </c>
      <c r="M2453">
        <v>0</v>
      </c>
      <c r="N2453" t="s">
        <v>19</v>
      </c>
      <c r="O2453">
        <v>0.25800000000000001</v>
      </c>
    </row>
    <row r="2454" spans="1:15" x14ac:dyDescent="0.25">
      <c r="A2454" s="1" t="s">
        <v>98</v>
      </c>
      <c r="B2454" t="s">
        <v>104</v>
      </c>
      <c r="C2454" t="str">
        <f>LOOKUP(A2454,'DATA SHEET'!$A$2:$A$253,'DATA SHEET'!$E$2:$E$253)</f>
        <v>20227888</v>
      </c>
      <c r="D2454">
        <f>LOOKUP(A2454,'DATA SHEET'!$A$2:$A$253,'DATA SHEET'!$G$2:$G$253)</f>
        <v>8.6333333333333329</v>
      </c>
      <c r="E2454" t="str">
        <f>LOOKUP($A2454,'DATA SHEET'!$A$2:$A$253,'DATA SHEET'!$H$2:$H$253)</f>
        <v>43.177786</v>
      </c>
      <c r="F2454" t="str">
        <f>LOOKUP($A2454,'DATA SHEET'!$A$2:$A$253,'DATA SHEET'!$I$2:$I$253)</f>
        <v xml:space="preserve"> -79.239675</v>
      </c>
      <c r="G2454">
        <f>LOOKUP($A2454,'DATA SHEET'!$A$2:$A$253,'DATA SHEET'!$J$2:$J$253)</f>
        <v>18</v>
      </c>
      <c r="H2454" t="str">
        <f>LOOKUP($A2454,'DATA SHEET'!$A$2:$A$253,'DATA SHEET'!$K$2:$K$253)</f>
        <v>Sunny</v>
      </c>
      <c r="I2454" t="str">
        <f>LOOKUP($A2454,'DATA SHEET'!$A$2:$A$253,'DATA SHEET'!$T$2:$T$253)</f>
        <v>LARGE</v>
      </c>
      <c r="J2454" t="str">
        <f>LOOKUP($A2454,'DATA SHEET'!$A$2:$A$253,'DATA SHEET'!$R$2:$R$253)</f>
        <v>YES</v>
      </c>
      <c r="K2454" t="str">
        <f>LOOKUP($A2454,'DATA SHEET'!$A$2:$A$253,'DATA SHEET'!$O$2:$O$253)</f>
        <v>Commercial</v>
      </c>
      <c r="L2454" t="s">
        <v>22</v>
      </c>
      <c r="M2454">
        <v>0</v>
      </c>
      <c r="N2454" t="s">
        <v>19</v>
      </c>
      <c r="O2454">
        <v>1.5009999999999999</v>
      </c>
    </row>
    <row r="2455" spans="1:15" x14ac:dyDescent="0.25">
      <c r="A2455" s="1" t="s">
        <v>98</v>
      </c>
      <c r="B2455" t="s">
        <v>104</v>
      </c>
      <c r="C2455" t="str">
        <f>LOOKUP(A2455,'DATA SHEET'!$A$2:$A$253,'DATA SHEET'!$E$2:$E$253)</f>
        <v>20227888</v>
      </c>
      <c r="D2455">
        <f>LOOKUP(A2455,'DATA SHEET'!$A$2:$A$253,'DATA SHEET'!$G$2:$G$253)</f>
        <v>8.6333333333333329</v>
      </c>
      <c r="E2455" t="str">
        <f>LOOKUP($A2455,'DATA SHEET'!$A$2:$A$253,'DATA SHEET'!$H$2:$H$253)</f>
        <v>43.177786</v>
      </c>
      <c r="F2455" t="str">
        <f>LOOKUP($A2455,'DATA SHEET'!$A$2:$A$253,'DATA SHEET'!$I$2:$I$253)</f>
        <v xml:space="preserve"> -79.239675</v>
      </c>
      <c r="G2455">
        <f>LOOKUP($A2455,'DATA SHEET'!$A$2:$A$253,'DATA SHEET'!$J$2:$J$253)</f>
        <v>18</v>
      </c>
      <c r="H2455" t="str">
        <f>LOOKUP($A2455,'DATA SHEET'!$A$2:$A$253,'DATA SHEET'!$K$2:$K$253)</f>
        <v>Sunny</v>
      </c>
      <c r="I2455" t="str">
        <f>LOOKUP($A2455,'DATA SHEET'!$A$2:$A$253,'DATA SHEET'!$T$2:$T$253)</f>
        <v>LARGE</v>
      </c>
      <c r="J2455" t="str">
        <f>LOOKUP($A2455,'DATA SHEET'!$A$2:$A$253,'DATA SHEET'!$R$2:$R$253)</f>
        <v>YES</v>
      </c>
      <c r="K2455" t="str">
        <f>LOOKUP($A2455,'DATA SHEET'!$A$2:$A$253,'DATA SHEET'!$O$2:$O$253)</f>
        <v>Commercial</v>
      </c>
      <c r="L2455" t="s">
        <v>22</v>
      </c>
      <c r="M2455">
        <v>0</v>
      </c>
      <c r="N2455" t="s">
        <v>19</v>
      </c>
      <c r="O2455">
        <v>2.2570000000000001</v>
      </c>
    </row>
    <row r="2456" spans="1:15" x14ac:dyDescent="0.25">
      <c r="A2456" s="1" t="s">
        <v>98</v>
      </c>
      <c r="B2456" t="s">
        <v>104</v>
      </c>
      <c r="C2456" t="str">
        <f>LOOKUP(A2456,'DATA SHEET'!$A$2:$A$253,'DATA SHEET'!$E$2:$E$253)</f>
        <v>20227888</v>
      </c>
      <c r="D2456">
        <f>LOOKUP(A2456,'DATA SHEET'!$A$2:$A$253,'DATA SHEET'!$G$2:$G$253)</f>
        <v>8.6333333333333329</v>
      </c>
      <c r="E2456" t="str">
        <f>LOOKUP($A2456,'DATA SHEET'!$A$2:$A$253,'DATA SHEET'!$H$2:$H$253)</f>
        <v>43.177786</v>
      </c>
      <c r="F2456" t="str">
        <f>LOOKUP($A2456,'DATA SHEET'!$A$2:$A$253,'DATA SHEET'!$I$2:$I$253)</f>
        <v xml:space="preserve"> -79.239675</v>
      </c>
      <c r="G2456">
        <f>LOOKUP($A2456,'DATA SHEET'!$A$2:$A$253,'DATA SHEET'!$J$2:$J$253)</f>
        <v>18</v>
      </c>
      <c r="H2456" t="str">
        <f>LOOKUP($A2456,'DATA SHEET'!$A$2:$A$253,'DATA SHEET'!$K$2:$K$253)</f>
        <v>Sunny</v>
      </c>
      <c r="I2456" t="str">
        <f>LOOKUP($A2456,'DATA SHEET'!$A$2:$A$253,'DATA SHEET'!$T$2:$T$253)</f>
        <v>LARGE</v>
      </c>
      <c r="J2456" t="str">
        <f>LOOKUP($A2456,'DATA SHEET'!$A$2:$A$253,'DATA SHEET'!$R$2:$R$253)</f>
        <v>YES</v>
      </c>
      <c r="K2456" t="str">
        <f>LOOKUP($A2456,'DATA SHEET'!$A$2:$A$253,'DATA SHEET'!$O$2:$O$253)</f>
        <v>Commercial</v>
      </c>
      <c r="L2456" t="s">
        <v>22</v>
      </c>
      <c r="M2456">
        <v>0</v>
      </c>
      <c r="N2456" t="s">
        <v>19</v>
      </c>
      <c r="O2456">
        <v>1.258</v>
      </c>
    </row>
    <row r="2457" spans="1:15" x14ac:dyDescent="0.25">
      <c r="A2457" s="1" t="s">
        <v>98</v>
      </c>
      <c r="B2457" t="s">
        <v>104</v>
      </c>
      <c r="C2457" t="str">
        <f>LOOKUP(A2457,'DATA SHEET'!$A$2:$A$253,'DATA SHEET'!$E$2:$E$253)</f>
        <v>20227888</v>
      </c>
      <c r="D2457">
        <f>LOOKUP(A2457,'DATA SHEET'!$A$2:$A$253,'DATA SHEET'!$G$2:$G$253)</f>
        <v>8.6333333333333329</v>
      </c>
      <c r="E2457" t="str">
        <f>LOOKUP($A2457,'DATA SHEET'!$A$2:$A$253,'DATA SHEET'!$H$2:$H$253)</f>
        <v>43.177786</v>
      </c>
      <c r="F2457" t="str">
        <f>LOOKUP($A2457,'DATA SHEET'!$A$2:$A$253,'DATA SHEET'!$I$2:$I$253)</f>
        <v xml:space="preserve"> -79.239675</v>
      </c>
      <c r="G2457">
        <f>LOOKUP($A2457,'DATA SHEET'!$A$2:$A$253,'DATA SHEET'!$J$2:$J$253)</f>
        <v>18</v>
      </c>
      <c r="H2457" t="str">
        <f>LOOKUP($A2457,'DATA SHEET'!$A$2:$A$253,'DATA SHEET'!$K$2:$K$253)</f>
        <v>Sunny</v>
      </c>
      <c r="I2457" t="str">
        <f>LOOKUP($A2457,'DATA SHEET'!$A$2:$A$253,'DATA SHEET'!$T$2:$T$253)</f>
        <v>LARGE</v>
      </c>
      <c r="J2457" t="str">
        <f>LOOKUP($A2457,'DATA SHEET'!$A$2:$A$253,'DATA SHEET'!$R$2:$R$253)</f>
        <v>YES</v>
      </c>
      <c r="K2457" t="str">
        <f>LOOKUP($A2457,'DATA SHEET'!$A$2:$A$253,'DATA SHEET'!$O$2:$O$253)</f>
        <v>Commercial</v>
      </c>
      <c r="L2457" t="s">
        <v>22</v>
      </c>
      <c r="M2457">
        <v>0</v>
      </c>
      <c r="N2457" t="s">
        <v>19</v>
      </c>
      <c r="O2457">
        <v>1.2569999999999999</v>
      </c>
    </row>
    <row r="2458" spans="1:15" x14ac:dyDescent="0.25">
      <c r="A2458" s="1" t="s">
        <v>98</v>
      </c>
      <c r="B2458" t="s">
        <v>104</v>
      </c>
      <c r="C2458" t="str">
        <f>LOOKUP(A2458,'DATA SHEET'!$A$2:$A$253,'DATA SHEET'!$E$2:$E$253)</f>
        <v>20227888</v>
      </c>
      <c r="D2458">
        <f>LOOKUP(A2458,'DATA SHEET'!$A$2:$A$253,'DATA SHEET'!$G$2:$G$253)</f>
        <v>8.6333333333333329</v>
      </c>
      <c r="E2458" t="str">
        <f>LOOKUP($A2458,'DATA SHEET'!$A$2:$A$253,'DATA SHEET'!$H$2:$H$253)</f>
        <v>43.177786</v>
      </c>
      <c r="F2458" t="str">
        <f>LOOKUP($A2458,'DATA SHEET'!$A$2:$A$253,'DATA SHEET'!$I$2:$I$253)</f>
        <v xml:space="preserve"> -79.239675</v>
      </c>
      <c r="G2458">
        <f>LOOKUP($A2458,'DATA SHEET'!$A$2:$A$253,'DATA SHEET'!$J$2:$J$253)</f>
        <v>18</v>
      </c>
      <c r="H2458" t="str">
        <f>LOOKUP($A2458,'DATA SHEET'!$A$2:$A$253,'DATA SHEET'!$K$2:$K$253)</f>
        <v>Sunny</v>
      </c>
      <c r="I2458" t="str">
        <f>LOOKUP($A2458,'DATA SHEET'!$A$2:$A$253,'DATA SHEET'!$T$2:$T$253)</f>
        <v>LARGE</v>
      </c>
      <c r="J2458" t="str">
        <f>LOOKUP($A2458,'DATA SHEET'!$A$2:$A$253,'DATA SHEET'!$R$2:$R$253)</f>
        <v>YES</v>
      </c>
      <c r="K2458" t="str">
        <f>LOOKUP($A2458,'DATA SHEET'!$A$2:$A$253,'DATA SHEET'!$O$2:$O$253)</f>
        <v>Commercial</v>
      </c>
      <c r="L2458" t="s">
        <v>22</v>
      </c>
      <c r="M2458">
        <v>0</v>
      </c>
      <c r="N2458" t="s">
        <v>19</v>
      </c>
      <c r="O2458">
        <v>1.4970000000000001</v>
      </c>
    </row>
    <row r="2459" spans="1:15" x14ac:dyDescent="0.25">
      <c r="A2459" s="1" t="s">
        <v>98</v>
      </c>
      <c r="B2459" t="s">
        <v>104</v>
      </c>
      <c r="C2459" t="str">
        <f>LOOKUP(A2459,'DATA SHEET'!$A$2:$A$253,'DATA SHEET'!$E$2:$E$253)</f>
        <v>20227888</v>
      </c>
      <c r="D2459">
        <f>LOOKUP(A2459,'DATA SHEET'!$A$2:$A$253,'DATA SHEET'!$G$2:$G$253)</f>
        <v>8.6333333333333329</v>
      </c>
      <c r="E2459" t="str">
        <f>LOOKUP($A2459,'DATA SHEET'!$A$2:$A$253,'DATA SHEET'!$H$2:$H$253)</f>
        <v>43.177786</v>
      </c>
      <c r="F2459" t="str">
        <f>LOOKUP($A2459,'DATA SHEET'!$A$2:$A$253,'DATA SHEET'!$I$2:$I$253)</f>
        <v xml:space="preserve"> -79.239675</v>
      </c>
      <c r="G2459">
        <f>LOOKUP($A2459,'DATA SHEET'!$A$2:$A$253,'DATA SHEET'!$J$2:$J$253)</f>
        <v>18</v>
      </c>
      <c r="H2459" t="str">
        <f>LOOKUP($A2459,'DATA SHEET'!$A$2:$A$253,'DATA SHEET'!$K$2:$K$253)</f>
        <v>Sunny</v>
      </c>
      <c r="I2459" t="str">
        <f>LOOKUP($A2459,'DATA SHEET'!$A$2:$A$253,'DATA SHEET'!$T$2:$T$253)</f>
        <v>LARGE</v>
      </c>
      <c r="J2459" t="str">
        <f>LOOKUP($A2459,'DATA SHEET'!$A$2:$A$253,'DATA SHEET'!$R$2:$R$253)</f>
        <v>YES</v>
      </c>
      <c r="K2459" t="str">
        <f>LOOKUP($A2459,'DATA SHEET'!$A$2:$A$253,'DATA SHEET'!$O$2:$O$253)</f>
        <v>Commercial</v>
      </c>
      <c r="L2459" t="s">
        <v>22</v>
      </c>
      <c r="M2459">
        <v>0</v>
      </c>
      <c r="N2459" t="s">
        <v>19</v>
      </c>
      <c r="O2459">
        <v>2.4990000000000001</v>
      </c>
    </row>
    <row r="2460" spans="1:15" x14ac:dyDescent="0.25">
      <c r="A2460" s="1" t="s">
        <v>98</v>
      </c>
      <c r="B2460" t="s">
        <v>104</v>
      </c>
      <c r="C2460" t="str">
        <f>LOOKUP(A2460,'DATA SHEET'!$A$2:$A$253,'DATA SHEET'!$E$2:$E$253)</f>
        <v>20227888</v>
      </c>
      <c r="D2460">
        <f>LOOKUP(A2460,'DATA SHEET'!$A$2:$A$253,'DATA SHEET'!$G$2:$G$253)</f>
        <v>8.6333333333333329</v>
      </c>
      <c r="E2460" t="str">
        <f>LOOKUP($A2460,'DATA SHEET'!$A$2:$A$253,'DATA SHEET'!$H$2:$H$253)</f>
        <v>43.177786</v>
      </c>
      <c r="F2460" t="str">
        <f>LOOKUP($A2460,'DATA SHEET'!$A$2:$A$253,'DATA SHEET'!$I$2:$I$253)</f>
        <v xml:space="preserve"> -79.239675</v>
      </c>
      <c r="G2460">
        <f>LOOKUP($A2460,'DATA SHEET'!$A$2:$A$253,'DATA SHEET'!$J$2:$J$253)</f>
        <v>18</v>
      </c>
      <c r="H2460" t="str">
        <f>LOOKUP($A2460,'DATA SHEET'!$A$2:$A$253,'DATA SHEET'!$K$2:$K$253)</f>
        <v>Sunny</v>
      </c>
      <c r="I2460" t="str">
        <f>LOOKUP($A2460,'DATA SHEET'!$A$2:$A$253,'DATA SHEET'!$T$2:$T$253)</f>
        <v>LARGE</v>
      </c>
      <c r="J2460" t="str">
        <f>LOOKUP($A2460,'DATA SHEET'!$A$2:$A$253,'DATA SHEET'!$R$2:$R$253)</f>
        <v>YES</v>
      </c>
      <c r="K2460" t="str">
        <f>LOOKUP($A2460,'DATA SHEET'!$A$2:$A$253,'DATA SHEET'!$O$2:$O$253)</f>
        <v>Commercial</v>
      </c>
      <c r="L2460" t="s">
        <v>22</v>
      </c>
      <c r="M2460">
        <v>0</v>
      </c>
      <c r="N2460" t="s">
        <v>19</v>
      </c>
      <c r="O2460">
        <v>0.81299999999999994</v>
      </c>
    </row>
    <row r="2461" spans="1:15" x14ac:dyDescent="0.25">
      <c r="A2461" s="1" t="s">
        <v>98</v>
      </c>
      <c r="B2461" t="s">
        <v>104</v>
      </c>
      <c r="C2461" t="str">
        <f>LOOKUP(A2461,'DATA SHEET'!$A$2:$A$253,'DATA SHEET'!$E$2:$E$253)</f>
        <v>20227888</v>
      </c>
      <c r="D2461">
        <f>LOOKUP(A2461,'DATA SHEET'!$A$2:$A$253,'DATA SHEET'!$G$2:$G$253)</f>
        <v>8.6333333333333329</v>
      </c>
      <c r="E2461" t="str">
        <f>LOOKUP($A2461,'DATA SHEET'!$A$2:$A$253,'DATA SHEET'!$H$2:$H$253)</f>
        <v>43.177786</v>
      </c>
      <c r="F2461" t="str">
        <f>LOOKUP($A2461,'DATA SHEET'!$A$2:$A$253,'DATA SHEET'!$I$2:$I$253)</f>
        <v xml:space="preserve"> -79.239675</v>
      </c>
      <c r="G2461">
        <f>LOOKUP($A2461,'DATA SHEET'!$A$2:$A$253,'DATA SHEET'!$J$2:$J$253)</f>
        <v>18</v>
      </c>
      <c r="H2461" t="str">
        <f>LOOKUP($A2461,'DATA SHEET'!$A$2:$A$253,'DATA SHEET'!$K$2:$K$253)</f>
        <v>Sunny</v>
      </c>
      <c r="I2461" t="str">
        <f>LOOKUP($A2461,'DATA SHEET'!$A$2:$A$253,'DATA SHEET'!$T$2:$T$253)</f>
        <v>LARGE</v>
      </c>
      <c r="J2461" t="str">
        <f>LOOKUP($A2461,'DATA SHEET'!$A$2:$A$253,'DATA SHEET'!$R$2:$R$253)</f>
        <v>YES</v>
      </c>
      <c r="K2461" t="str">
        <f>LOOKUP($A2461,'DATA SHEET'!$A$2:$A$253,'DATA SHEET'!$O$2:$O$253)</f>
        <v>Commercial</v>
      </c>
      <c r="L2461" t="s">
        <v>22</v>
      </c>
      <c r="M2461">
        <v>0</v>
      </c>
      <c r="N2461" t="s">
        <v>19</v>
      </c>
      <c r="O2461">
        <v>1.7470000000000001</v>
      </c>
    </row>
    <row r="2462" spans="1:15" x14ac:dyDescent="0.25">
      <c r="A2462" s="1" t="s">
        <v>98</v>
      </c>
      <c r="B2462" t="s">
        <v>104</v>
      </c>
      <c r="C2462" t="str">
        <f>LOOKUP(A2462,'DATA SHEET'!$A$2:$A$253,'DATA SHEET'!$E$2:$E$253)</f>
        <v>20227888</v>
      </c>
      <c r="D2462">
        <f>LOOKUP(A2462,'DATA SHEET'!$A$2:$A$253,'DATA SHEET'!$G$2:$G$253)</f>
        <v>8.6333333333333329</v>
      </c>
      <c r="E2462" t="str">
        <f>LOOKUP($A2462,'DATA SHEET'!$A$2:$A$253,'DATA SHEET'!$H$2:$H$253)</f>
        <v>43.177786</v>
      </c>
      <c r="F2462" t="str">
        <f>LOOKUP($A2462,'DATA SHEET'!$A$2:$A$253,'DATA SHEET'!$I$2:$I$253)</f>
        <v xml:space="preserve"> -79.239675</v>
      </c>
      <c r="G2462">
        <f>LOOKUP($A2462,'DATA SHEET'!$A$2:$A$253,'DATA SHEET'!$J$2:$J$253)</f>
        <v>18</v>
      </c>
      <c r="H2462" t="str">
        <f>LOOKUP($A2462,'DATA SHEET'!$A$2:$A$253,'DATA SHEET'!$K$2:$K$253)</f>
        <v>Sunny</v>
      </c>
      <c r="I2462" t="str">
        <f>LOOKUP($A2462,'DATA SHEET'!$A$2:$A$253,'DATA SHEET'!$T$2:$T$253)</f>
        <v>LARGE</v>
      </c>
      <c r="J2462" t="str">
        <f>LOOKUP($A2462,'DATA SHEET'!$A$2:$A$253,'DATA SHEET'!$R$2:$R$253)</f>
        <v>YES</v>
      </c>
      <c r="K2462" t="str">
        <f>LOOKUP($A2462,'DATA SHEET'!$A$2:$A$253,'DATA SHEET'!$O$2:$O$253)</f>
        <v>Commercial</v>
      </c>
      <c r="L2462" t="s">
        <v>22</v>
      </c>
      <c r="M2462">
        <v>0</v>
      </c>
      <c r="N2462" t="s">
        <v>19</v>
      </c>
      <c r="O2462">
        <v>1.5</v>
      </c>
    </row>
    <row r="2463" spans="1:15" x14ac:dyDescent="0.25">
      <c r="A2463" s="1" t="s">
        <v>98</v>
      </c>
      <c r="B2463" t="s">
        <v>104</v>
      </c>
      <c r="C2463" t="str">
        <f>LOOKUP(A2463,'DATA SHEET'!$A$2:$A$253,'DATA SHEET'!$E$2:$E$253)</f>
        <v>20227888</v>
      </c>
      <c r="D2463">
        <f>LOOKUP(A2463,'DATA SHEET'!$A$2:$A$253,'DATA SHEET'!$G$2:$G$253)</f>
        <v>8.6333333333333329</v>
      </c>
      <c r="E2463" t="str">
        <f>LOOKUP($A2463,'DATA SHEET'!$A$2:$A$253,'DATA SHEET'!$H$2:$H$253)</f>
        <v>43.177786</v>
      </c>
      <c r="F2463" t="str">
        <f>LOOKUP($A2463,'DATA SHEET'!$A$2:$A$253,'DATA SHEET'!$I$2:$I$253)</f>
        <v xml:space="preserve"> -79.239675</v>
      </c>
      <c r="G2463">
        <f>LOOKUP($A2463,'DATA SHEET'!$A$2:$A$253,'DATA SHEET'!$J$2:$J$253)</f>
        <v>18</v>
      </c>
      <c r="H2463" t="str">
        <f>LOOKUP($A2463,'DATA SHEET'!$A$2:$A$253,'DATA SHEET'!$K$2:$K$253)</f>
        <v>Sunny</v>
      </c>
      <c r="I2463" t="str">
        <f>LOOKUP($A2463,'DATA SHEET'!$A$2:$A$253,'DATA SHEET'!$T$2:$T$253)</f>
        <v>LARGE</v>
      </c>
      <c r="J2463" t="str">
        <f>LOOKUP($A2463,'DATA SHEET'!$A$2:$A$253,'DATA SHEET'!$R$2:$R$253)</f>
        <v>YES</v>
      </c>
      <c r="K2463" t="str">
        <f>LOOKUP($A2463,'DATA SHEET'!$A$2:$A$253,'DATA SHEET'!$O$2:$O$253)</f>
        <v>Commercial</v>
      </c>
      <c r="L2463" t="s">
        <v>22</v>
      </c>
      <c r="M2463">
        <v>0</v>
      </c>
      <c r="N2463" t="s">
        <v>19</v>
      </c>
      <c r="O2463">
        <v>0.998</v>
      </c>
    </row>
    <row r="2464" spans="1:15" x14ac:dyDescent="0.25">
      <c r="A2464" s="1" t="s">
        <v>98</v>
      </c>
      <c r="B2464" t="s">
        <v>104</v>
      </c>
      <c r="C2464" t="str">
        <f>LOOKUP(A2464,'DATA SHEET'!$A$2:$A$253,'DATA SHEET'!$E$2:$E$253)</f>
        <v>20227888</v>
      </c>
      <c r="D2464">
        <f>LOOKUP(A2464,'DATA SHEET'!$A$2:$A$253,'DATA SHEET'!$G$2:$G$253)</f>
        <v>8.6333333333333329</v>
      </c>
      <c r="E2464" t="str">
        <f>LOOKUP($A2464,'DATA SHEET'!$A$2:$A$253,'DATA SHEET'!$H$2:$H$253)</f>
        <v>43.177786</v>
      </c>
      <c r="F2464" t="str">
        <f>LOOKUP($A2464,'DATA SHEET'!$A$2:$A$253,'DATA SHEET'!$I$2:$I$253)</f>
        <v xml:space="preserve"> -79.239675</v>
      </c>
      <c r="G2464">
        <f>LOOKUP($A2464,'DATA SHEET'!$A$2:$A$253,'DATA SHEET'!$J$2:$J$253)</f>
        <v>18</v>
      </c>
      <c r="H2464" t="str">
        <f>LOOKUP($A2464,'DATA SHEET'!$A$2:$A$253,'DATA SHEET'!$K$2:$K$253)</f>
        <v>Sunny</v>
      </c>
      <c r="I2464" t="str">
        <f>LOOKUP($A2464,'DATA SHEET'!$A$2:$A$253,'DATA SHEET'!$T$2:$T$253)</f>
        <v>LARGE</v>
      </c>
      <c r="J2464" t="str">
        <f>LOOKUP($A2464,'DATA SHEET'!$A$2:$A$253,'DATA SHEET'!$R$2:$R$253)</f>
        <v>YES</v>
      </c>
      <c r="K2464" t="str">
        <f>LOOKUP($A2464,'DATA SHEET'!$A$2:$A$253,'DATA SHEET'!$O$2:$O$253)</f>
        <v>Commercial</v>
      </c>
      <c r="L2464" t="s">
        <v>22</v>
      </c>
      <c r="M2464">
        <v>0</v>
      </c>
      <c r="N2464" t="s">
        <v>19</v>
      </c>
      <c r="O2464">
        <v>0.498</v>
      </c>
    </row>
    <row r="2465" spans="1:15" x14ac:dyDescent="0.25">
      <c r="A2465" s="1" t="s">
        <v>98</v>
      </c>
      <c r="B2465" t="s">
        <v>104</v>
      </c>
      <c r="C2465" t="str">
        <f>LOOKUP(A2465,'DATA SHEET'!$A$2:$A$253,'DATA SHEET'!$E$2:$E$253)</f>
        <v>20227888</v>
      </c>
      <c r="D2465">
        <f>LOOKUP(A2465,'DATA SHEET'!$A$2:$A$253,'DATA SHEET'!$G$2:$G$253)</f>
        <v>8.6333333333333329</v>
      </c>
      <c r="E2465" t="str">
        <f>LOOKUP($A2465,'DATA SHEET'!$A$2:$A$253,'DATA SHEET'!$H$2:$H$253)</f>
        <v>43.177786</v>
      </c>
      <c r="F2465" t="str">
        <f>LOOKUP($A2465,'DATA SHEET'!$A$2:$A$253,'DATA SHEET'!$I$2:$I$253)</f>
        <v xml:space="preserve"> -79.239675</v>
      </c>
      <c r="G2465">
        <f>LOOKUP($A2465,'DATA SHEET'!$A$2:$A$253,'DATA SHEET'!$J$2:$J$253)</f>
        <v>18</v>
      </c>
      <c r="H2465" t="str">
        <f>LOOKUP($A2465,'DATA SHEET'!$A$2:$A$253,'DATA SHEET'!$K$2:$K$253)</f>
        <v>Sunny</v>
      </c>
      <c r="I2465" t="str">
        <f>LOOKUP($A2465,'DATA SHEET'!$A$2:$A$253,'DATA SHEET'!$T$2:$T$253)</f>
        <v>LARGE</v>
      </c>
      <c r="J2465" t="str">
        <f>LOOKUP($A2465,'DATA SHEET'!$A$2:$A$253,'DATA SHEET'!$R$2:$R$253)</f>
        <v>YES</v>
      </c>
      <c r="K2465" t="str">
        <f>LOOKUP($A2465,'DATA SHEET'!$A$2:$A$253,'DATA SHEET'!$O$2:$O$253)</f>
        <v>Commercial</v>
      </c>
      <c r="L2465" t="s">
        <v>22</v>
      </c>
      <c r="M2465">
        <v>0</v>
      </c>
      <c r="N2465" t="s">
        <v>19</v>
      </c>
      <c r="O2465">
        <v>5.516</v>
      </c>
    </row>
    <row r="2466" spans="1:15" x14ac:dyDescent="0.25">
      <c r="A2466" s="1" t="s">
        <v>98</v>
      </c>
      <c r="B2466" t="s">
        <v>104</v>
      </c>
      <c r="C2466" t="str">
        <f>LOOKUP(A2466,'DATA SHEET'!$A$2:$A$253,'DATA SHEET'!$E$2:$E$253)</f>
        <v>20227888</v>
      </c>
      <c r="D2466">
        <f>LOOKUP(A2466,'DATA SHEET'!$A$2:$A$253,'DATA SHEET'!$G$2:$G$253)</f>
        <v>8.6333333333333329</v>
      </c>
      <c r="E2466" t="str">
        <f>LOOKUP($A2466,'DATA SHEET'!$A$2:$A$253,'DATA SHEET'!$H$2:$H$253)</f>
        <v>43.177786</v>
      </c>
      <c r="F2466" t="str">
        <f>LOOKUP($A2466,'DATA SHEET'!$A$2:$A$253,'DATA SHEET'!$I$2:$I$253)</f>
        <v xml:space="preserve"> -79.239675</v>
      </c>
      <c r="G2466">
        <f>LOOKUP($A2466,'DATA SHEET'!$A$2:$A$253,'DATA SHEET'!$J$2:$J$253)</f>
        <v>18</v>
      </c>
      <c r="H2466" t="str">
        <f>LOOKUP($A2466,'DATA SHEET'!$A$2:$A$253,'DATA SHEET'!$K$2:$K$253)</f>
        <v>Sunny</v>
      </c>
      <c r="I2466" t="str">
        <f>LOOKUP($A2466,'DATA SHEET'!$A$2:$A$253,'DATA SHEET'!$T$2:$T$253)</f>
        <v>LARGE</v>
      </c>
      <c r="J2466" t="str">
        <f>LOOKUP($A2466,'DATA SHEET'!$A$2:$A$253,'DATA SHEET'!$R$2:$R$253)</f>
        <v>YES</v>
      </c>
      <c r="K2466" t="str">
        <f>LOOKUP($A2466,'DATA SHEET'!$A$2:$A$253,'DATA SHEET'!$O$2:$O$253)</f>
        <v>Commercial</v>
      </c>
      <c r="L2466" t="s">
        <v>22</v>
      </c>
      <c r="M2466">
        <v>0</v>
      </c>
      <c r="N2466" t="s">
        <v>19</v>
      </c>
      <c r="O2466">
        <v>0.249</v>
      </c>
    </row>
    <row r="2467" spans="1:15" x14ac:dyDescent="0.25">
      <c r="A2467" s="1" t="s">
        <v>98</v>
      </c>
      <c r="B2467" t="s">
        <v>104</v>
      </c>
      <c r="C2467" t="str">
        <f>LOOKUP(A2467,'DATA SHEET'!$A$2:$A$253,'DATA SHEET'!$E$2:$E$253)</f>
        <v>20227888</v>
      </c>
      <c r="D2467">
        <f>LOOKUP(A2467,'DATA SHEET'!$A$2:$A$253,'DATA SHEET'!$G$2:$G$253)</f>
        <v>8.6333333333333329</v>
      </c>
      <c r="E2467" t="str">
        <f>LOOKUP($A2467,'DATA SHEET'!$A$2:$A$253,'DATA SHEET'!$H$2:$H$253)</f>
        <v>43.177786</v>
      </c>
      <c r="F2467" t="str">
        <f>LOOKUP($A2467,'DATA SHEET'!$A$2:$A$253,'DATA SHEET'!$I$2:$I$253)</f>
        <v xml:space="preserve"> -79.239675</v>
      </c>
      <c r="G2467">
        <f>LOOKUP($A2467,'DATA SHEET'!$A$2:$A$253,'DATA SHEET'!$J$2:$J$253)</f>
        <v>18</v>
      </c>
      <c r="H2467" t="str">
        <f>LOOKUP($A2467,'DATA SHEET'!$A$2:$A$253,'DATA SHEET'!$K$2:$K$253)</f>
        <v>Sunny</v>
      </c>
      <c r="I2467" t="str">
        <f>LOOKUP($A2467,'DATA SHEET'!$A$2:$A$253,'DATA SHEET'!$T$2:$T$253)</f>
        <v>LARGE</v>
      </c>
      <c r="J2467" t="str">
        <f>LOOKUP($A2467,'DATA SHEET'!$A$2:$A$253,'DATA SHEET'!$R$2:$R$253)</f>
        <v>YES</v>
      </c>
      <c r="K2467" t="str">
        <f>LOOKUP($A2467,'DATA SHEET'!$A$2:$A$253,'DATA SHEET'!$O$2:$O$253)</f>
        <v>Commercial</v>
      </c>
      <c r="L2467" t="s">
        <v>22</v>
      </c>
      <c r="M2467">
        <v>0</v>
      </c>
      <c r="N2467" t="s">
        <v>19</v>
      </c>
      <c r="O2467">
        <v>1.252</v>
      </c>
    </row>
    <row r="2468" spans="1:15" x14ac:dyDescent="0.25">
      <c r="A2468" s="1" t="s">
        <v>98</v>
      </c>
      <c r="B2468" t="s">
        <v>104</v>
      </c>
      <c r="C2468" t="str">
        <f>LOOKUP(A2468,'DATA SHEET'!$A$2:$A$253,'DATA SHEET'!$E$2:$E$253)</f>
        <v>20227888</v>
      </c>
      <c r="D2468">
        <f>LOOKUP(A2468,'DATA SHEET'!$A$2:$A$253,'DATA SHEET'!$G$2:$G$253)</f>
        <v>8.6333333333333329</v>
      </c>
      <c r="E2468" t="str">
        <f>LOOKUP($A2468,'DATA SHEET'!$A$2:$A$253,'DATA SHEET'!$H$2:$H$253)</f>
        <v>43.177786</v>
      </c>
      <c r="F2468" t="str">
        <f>LOOKUP($A2468,'DATA SHEET'!$A$2:$A$253,'DATA SHEET'!$I$2:$I$253)</f>
        <v xml:space="preserve"> -79.239675</v>
      </c>
      <c r="G2468">
        <f>LOOKUP($A2468,'DATA SHEET'!$A$2:$A$253,'DATA SHEET'!$J$2:$J$253)</f>
        <v>18</v>
      </c>
      <c r="H2468" t="str">
        <f>LOOKUP($A2468,'DATA SHEET'!$A$2:$A$253,'DATA SHEET'!$K$2:$K$253)</f>
        <v>Sunny</v>
      </c>
      <c r="I2468" t="str">
        <f>LOOKUP($A2468,'DATA SHEET'!$A$2:$A$253,'DATA SHEET'!$T$2:$T$253)</f>
        <v>LARGE</v>
      </c>
      <c r="J2468" t="str">
        <f>LOOKUP($A2468,'DATA SHEET'!$A$2:$A$253,'DATA SHEET'!$R$2:$R$253)</f>
        <v>YES</v>
      </c>
      <c r="K2468" t="str">
        <f>LOOKUP($A2468,'DATA SHEET'!$A$2:$A$253,'DATA SHEET'!$O$2:$O$253)</f>
        <v>Commercial</v>
      </c>
      <c r="L2468" t="s">
        <v>22</v>
      </c>
      <c r="M2468">
        <v>0</v>
      </c>
      <c r="N2468" t="s">
        <v>19</v>
      </c>
      <c r="O2468">
        <v>2.9969999999999999</v>
      </c>
    </row>
    <row r="2469" spans="1:15" x14ac:dyDescent="0.25">
      <c r="A2469" s="1" t="s">
        <v>98</v>
      </c>
      <c r="B2469" t="s">
        <v>104</v>
      </c>
      <c r="C2469" t="str">
        <f>LOOKUP(A2469,'DATA SHEET'!$A$2:$A$253,'DATA SHEET'!$E$2:$E$253)</f>
        <v>20227888</v>
      </c>
      <c r="D2469">
        <f>LOOKUP(A2469,'DATA SHEET'!$A$2:$A$253,'DATA SHEET'!$G$2:$G$253)</f>
        <v>8.6333333333333329</v>
      </c>
      <c r="E2469" t="str">
        <f>LOOKUP($A2469,'DATA SHEET'!$A$2:$A$253,'DATA SHEET'!$H$2:$H$253)</f>
        <v>43.177786</v>
      </c>
      <c r="F2469" t="str">
        <f>LOOKUP($A2469,'DATA SHEET'!$A$2:$A$253,'DATA SHEET'!$I$2:$I$253)</f>
        <v xml:space="preserve"> -79.239675</v>
      </c>
      <c r="G2469">
        <f>LOOKUP($A2469,'DATA SHEET'!$A$2:$A$253,'DATA SHEET'!$J$2:$J$253)</f>
        <v>18</v>
      </c>
      <c r="H2469" t="str">
        <f>LOOKUP($A2469,'DATA SHEET'!$A$2:$A$253,'DATA SHEET'!$K$2:$K$253)</f>
        <v>Sunny</v>
      </c>
      <c r="I2469" t="str">
        <f>LOOKUP($A2469,'DATA SHEET'!$A$2:$A$253,'DATA SHEET'!$T$2:$T$253)</f>
        <v>LARGE</v>
      </c>
      <c r="J2469" t="str">
        <f>LOOKUP($A2469,'DATA SHEET'!$A$2:$A$253,'DATA SHEET'!$R$2:$R$253)</f>
        <v>YES</v>
      </c>
      <c r="K2469" t="str">
        <f>LOOKUP($A2469,'DATA SHEET'!$A$2:$A$253,'DATA SHEET'!$O$2:$O$253)</f>
        <v>Commercial</v>
      </c>
      <c r="L2469" t="s">
        <v>22</v>
      </c>
      <c r="M2469">
        <v>0</v>
      </c>
      <c r="N2469" t="s">
        <v>19</v>
      </c>
      <c r="O2469">
        <v>0.997</v>
      </c>
    </row>
    <row r="2470" spans="1:15" x14ac:dyDescent="0.25">
      <c r="A2470" s="1" t="s">
        <v>98</v>
      </c>
      <c r="B2470" t="s">
        <v>105</v>
      </c>
      <c r="C2470" t="str">
        <f>LOOKUP(A2470,'DATA SHEET'!$A$2:$A$253,'DATA SHEET'!$E$2:$E$253)</f>
        <v>20227888</v>
      </c>
      <c r="D2470">
        <f>LOOKUP(A2470,'DATA SHEET'!$A$2:$A$253,'DATA SHEET'!$G$2:$G$253)</f>
        <v>8.6333333333333329</v>
      </c>
      <c r="E2470" t="str">
        <f>LOOKUP($A2470,'DATA SHEET'!$A$2:$A$253,'DATA SHEET'!$H$2:$H$253)</f>
        <v>43.177786</v>
      </c>
      <c r="F2470" t="str">
        <f>LOOKUP($A2470,'DATA SHEET'!$A$2:$A$253,'DATA SHEET'!$I$2:$I$253)</f>
        <v xml:space="preserve"> -79.239675</v>
      </c>
      <c r="G2470">
        <f>LOOKUP($A2470,'DATA SHEET'!$A$2:$A$253,'DATA SHEET'!$J$2:$J$253)</f>
        <v>18</v>
      </c>
      <c r="H2470" t="str">
        <f>LOOKUP($A2470,'DATA SHEET'!$A$2:$A$253,'DATA SHEET'!$K$2:$K$253)</f>
        <v>Sunny</v>
      </c>
      <c r="I2470" t="str">
        <f>LOOKUP($A2470,'DATA SHEET'!$A$2:$A$253,'DATA SHEET'!$T$2:$T$253)</f>
        <v>LARGE</v>
      </c>
      <c r="J2470" t="str">
        <f>LOOKUP($A2470,'DATA SHEET'!$A$2:$A$253,'DATA SHEET'!$R$2:$R$253)</f>
        <v>YES</v>
      </c>
      <c r="K2470" t="str">
        <f>LOOKUP($A2470,'DATA SHEET'!$A$2:$A$253,'DATA SHEET'!$O$2:$O$253)</f>
        <v>Commercial</v>
      </c>
      <c r="L2470" t="s">
        <v>15</v>
      </c>
      <c r="M2470">
        <v>0</v>
      </c>
      <c r="N2470" t="s">
        <v>18</v>
      </c>
      <c r="O2470">
        <v>2.2440000000000002</v>
      </c>
    </row>
    <row r="2471" spans="1:15" x14ac:dyDescent="0.25">
      <c r="A2471" s="1" t="s">
        <v>98</v>
      </c>
      <c r="B2471" t="s">
        <v>105</v>
      </c>
      <c r="C2471" t="str">
        <f>LOOKUP(A2471,'DATA SHEET'!$A$2:$A$253,'DATA SHEET'!$E$2:$E$253)</f>
        <v>20227888</v>
      </c>
      <c r="D2471">
        <f>LOOKUP(A2471,'DATA SHEET'!$A$2:$A$253,'DATA SHEET'!$G$2:$G$253)</f>
        <v>8.6333333333333329</v>
      </c>
      <c r="E2471" t="str">
        <f>LOOKUP($A2471,'DATA SHEET'!$A$2:$A$253,'DATA SHEET'!$H$2:$H$253)</f>
        <v>43.177786</v>
      </c>
      <c r="F2471" t="str">
        <f>LOOKUP($A2471,'DATA SHEET'!$A$2:$A$253,'DATA SHEET'!$I$2:$I$253)</f>
        <v xml:space="preserve"> -79.239675</v>
      </c>
      <c r="G2471">
        <f>LOOKUP($A2471,'DATA SHEET'!$A$2:$A$253,'DATA SHEET'!$J$2:$J$253)</f>
        <v>18</v>
      </c>
      <c r="H2471" t="str">
        <f>LOOKUP($A2471,'DATA SHEET'!$A$2:$A$253,'DATA SHEET'!$K$2:$K$253)</f>
        <v>Sunny</v>
      </c>
      <c r="I2471" t="str">
        <f>LOOKUP($A2471,'DATA SHEET'!$A$2:$A$253,'DATA SHEET'!$T$2:$T$253)</f>
        <v>LARGE</v>
      </c>
      <c r="J2471" t="str">
        <f>LOOKUP($A2471,'DATA SHEET'!$A$2:$A$253,'DATA SHEET'!$R$2:$R$253)</f>
        <v>YES</v>
      </c>
      <c r="K2471" t="str">
        <f>LOOKUP($A2471,'DATA SHEET'!$A$2:$A$253,'DATA SHEET'!$O$2:$O$253)</f>
        <v>Commercial</v>
      </c>
      <c r="L2471" t="s">
        <v>15</v>
      </c>
      <c r="M2471">
        <v>0</v>
      </c>
      <c r="N2471" t="s">
        <v>18</v>
      </c>
      <c r="O2471">
        <v>2.2400000000000002</v>
      </c>
    </row>
    <row r="2472" spans="1:15" x14ac:dyDescent="0.25">
      <c r="A2472" s="1" t="s">
        <v>98</v>
      </c>
      <c r="B2472" t="s">
        <v>105</v>
      </c>
      <c r="C2472" t="str">
        <f>LOOKUP(A2472,'DATA SHEET'!$A$2:$A$253,'DATA SHEET'!$E$2:$E$253)</f>
        <v>20227888</v>
      </c>
      <c r="D2472">
        <f>LOOKUP(A2472,'DATA SHEET'!$A$2:$A$253,'DATA SHEET'!$G$2:$G$253)</f>
        <v>8.6333333333333329</v>
      </c>
      <c r="E2472" t="str">
        <f>LOOKUP($A2472,'DATA SHEET'!$A$2:$A$253,'DATA SHEET'!$H$2:$H$253)</f>
        <v>43.177786</v>
      </c>
      <c r="F2472" t="str">
        <f>LOOKUP($A2472,'DATA SHEET'!$A$2:$A$253,'DATA SHEET'!$I$2:$I$253)</f>
        <v xml:space="preserve"> -79.239675</v>
      </c>
      <c r="G2472">
        <f>LOOKUP($A2472,'DATA SHEET'!$A$2:$A$253,'DATA SHEET'!$J$2:$J$253)</f>
        <v>18</v>
      </c>
      <c r="H2472" t="str">
        <f>LOOKUP($A2472,'DATA SHEET'!$A$2:$A$253,'DATA SHEET'!$K$2:$K$253)</f>
        <v>Sunny</v>
      </c>
      <c r="I2472" t="str">
        <f>LOOKUP($A2472,'DATA SHEET'!$A$2:$A$253,'DATA SHEET'!$T$2:$T$253)</f>
        <v>LARGE</v>
      </c>
      <c r="J2472" t="str">
        <f>LOOKUP($A2472,'DATA SHEET'!$A$2:$A$253,'DATA SHEET'!$R$2:$R$253)</f>
        <v>YES</v>
      </c>
      <c r="K2472" t="str">
        <f>LOOKUP($A2472,'DATA SHEET'!$A$2:$A$253,'DATA SHEET'!$O$2:$O$253)</f>
        <v>Commercial</v>
      </c>
      <c r="L2472" t="s">
        <v>15</v>
      </c>
      <c r="M2472">
        <v>0</v>
      </c>
      <c r="N2472" t="s">
        <v>18</v>
      </c>
      <c r="O2472">
        <v>1.002</v>
      </c>
    </row>
    <row r="2473" spans="1:15" x14ac:dyDescent="0.25">
      <c r="A2473" s="1" t="s">
        <v>98</v>
      </c>
      <c r="B2473" t="s">
        <v>105</v>
      </c>
      <c r="C2473" t="str">
        <f>LOOKUP(A2473,'DATA SHEET'!$A$2:$A$253,'DATA SHEET'!$E$2:$E$253)</f>
        <v>20227888</v>
      </c>
      <c r="D2473">
        <f>LOOKUP(A2473,'DATA SHEET'!$A$2:$A$253,'DATA SHEET'!$G$2:$G$253)</f>
        <v>8.6333333333333329</v>
      </c>
      <c r="E2473" t="str">
        <f>LOOKUP($A2473,'DATA SHEET'!$A$2:$A$253,'DATA SHEET'!$H$2:$H$253)</f>
        <v>43.177786</v>
      </c>
      <c r="F2473" t="str">
        <f>LOOKUP($A2473,'DATA SHEET'!$A$2:$A$253,'DATA SHEET'!$I$2:$I$253)</f>
        <v xml:space="preserve"> -79.239675</v>
      </c>
      <c r="G2473">
        <f>LOOKUP($A2473,'DATA SHEET'!$A$2:$A$253,'DATA SHEET'!$J$2:$J$253)</f>
        <v>18</v>
      </c>
      <c r="H2473" t="str">
        <f>LOOKUP($A2473,'DATA SHEET'!$A$2:$A$253,'DATA SHEET'!$K$2:$K$253)</f>
        <v>Sunny</v>
      </c>
      <c r="I2473" t="str">
        <f>LOOKUP($A2473,'DATA SHEET'!$A$2:$A$253,'DATA SHEET'!$T$2:$T$253)</f>
        <v>LARGE</v>
      </c>
      <c r="J2473" t="str">
        <f>LOOKUP($A2473,'DATA SHEET'!$A$2:$A$253,'DATA SHEET'!$R$2:$R$253)</f>
        <v>YES</v>
      </c>
      <c r="K2473" t="str">
        <f>LOOKUP($A2473,'DATA SHEET'!$A$2:$A$253,'DATA SHEET'!$O$2:$O$253)</f>
        <v>Commercial</v>
      </c>
      <c r="L2473" t="s">
        <v>15</v>
      </c>
      <c r="M2473">
        <v>0</v>
      </c>
      <c r="N2473" t="s">
        <v>18</v>
      </c>
      <c r="O2473">
        <v>1</v>
      </c>
    </row>
    <row r="2474" spans="1:15" x14ac:dyDescent="0.25">
      <c r="A2474" s="1" t="s">
        <v>98</v>
      </c>
      <c r="B2474" t="s">
        <v>105</v>
      </c>
      <c r="C2474" t="str">
        <f>LOOKUP(A2474,'DATA SHEET'!$A$2:$A$253,'DATA SHEET'!$E$2:$E$253)</f>
        <v>20227888</v>
      </c>
      <c r="D2474">
        <f>LOOKUP(A2474,'DATA SHEET'!$A$2:$A$253,'DATA SHEET'!$G$2:$G$253)</f>
        <v>8.6333333333333329</v>
      </c>
      <c r="E2474" t="str">
        <f>LOOKUP($A2474,'DATA SHEET'!$A$2:$A$253,'DATA SHEET'!$H$2:$H$253)</f>
        <v>43.177786</v>
      </c>
      <c r="F2474" t="str">
        <f>LOOKUP($A2474,'DATA SHEET'!$A$2:$A$253,'DATA SHEET'!$I$2:$I$253)</f>
        <v xml:space="preserve"> -79.239675</v>
      </c>
      <c r="G2474">
        <f>LOOKUP($A2474,'DATA SHEET'!$A$2:$A$253,'DATA SHEET'!$J$2:$J$253)</f>
        <v>18</v>
      </c>
      <c r="H2474" t="str">
        <f>LOOKUP($A2474,'DATA SHEET'!$A$2:$A$253,'DATA SHEET'!$K$2:$K$253)</f>
        <v>Sunny</v>
      </c>
      <c r="I2474" t="str">
        <f>LOOKUP($A2474,'DATA SHEET'!$A$2:$A$253,'DATA SHEET'!$T$2:$T$253)</f>
        <v>LARGE</v>
      </c>
      <c r="J2474" t="str">
        <f>LOOKUP($A2474,'DATA SHEET'!$A$2:$A$253,'DATA SHEET'!$R$2:$R$253)</f>
        <v>YES</v>
      </c>
      <c r="K2474" t="str">
        <f>LOOKUP($A2474,'DATA SHEET'!$A$2:$A$253,'DATA SHEET'!$O$2:$O$253)</f>
        <v>Commercial</v>
      </c>
      <c r="L2474" t="s">
        <v>15</v>
      </c>
      <c r="M2474">
        <v>0</v>
      </c>
      <c r="N2474" t="s">
        <v>18</v>
      </c>
      <c r="O2474">
        <v>1.992</v>
      </c>
    </row>
    <row r="2475" spans="1:15" x14ac:dyDescent="0.25">
      <c r="A2475" s="1" t="s">
        <v>98</v>
      </c>
      <c r="B2475" t="s">
        <v>105</v>
      </c>
      <c r="C2475" t="str">
        <f>LOOKUP(A2475,'DATA SHEET'!$A$2:$A$253,'DATA SHEET'!$E$2:$E$253)</f>
        <v>20227888</v>
      </c>
      <c r="D2475">
        <f>LOOKUP(A2475,'DATA SHEET'!$A$2:$A$253,'DATA SHEET'!$G$2:$G$253)</f>
        <v>8.6333333333333329</v>
      </c>
      <c r="E2475" t="str">
        <f>LOOKUP($A2475,'DATA SHEET'!$A$2:$A$253,'DATA SHEET'!$H$2:$H$253)</f>
        <v>43.177786</v>
      </c>
      <c r="F2475" t="str">
        <f>LOOKUP($A2475,'DATA SHEET'!$A$2:$A$253,'DATA SHEET'!$I$2:$I$253)</f>
        <v xml:space="preserve"> -79.239675</v>
      </c>
      <c r="G2475">
        <f>LOOKUP($A2475,'DATA SHEET'!$A$2:$A$253,'DATA SHEET'!$J$2:$J$253)</f>
        <v>18</v>
      </c>
      <c r="H2475" t="str">
        <f>LOOKUP($A2475,'DATA SHEET'!$A$2:$A$253,'DATA SHEET'!$K$2:$K$253)</f>
        <v>Sunny</v>
      </c>
      <c r="I2475" t="str">
        <f>LOOKUP($A2475,'DATA SHEET'!$A$2:$A$253,'DATA SHEET'!$T$2:$T$253)</f>
        <v>LARGE</v>
      </c>
      <c r="J2475" t="str">
        <f>LOOKUP($A2475,'DATA SHEET'!$A$2:$A$253,'DATA SHEET'!$R$2:$R$253)</f>
        <v>YES</v>
      </c>
      <c r="K2475" t="str">
        <f>LOOKUP($A2475,'DATA SHEET'!$A$2:$A$253,'DATA SHEET'!$O$2:$O$253)</f>
        <v>Commercial</v>
      </c>
      <c r="L2475" t="s">
        <v>15</v>
      </c>
      <c r="M2475">
        <v>0</v>
      </c>
      <c r="N2475" t="s">
        <v>18</v>
      </c>
      <c r="O2475">
        <v>1.254</v>
      </c>
    </row>
    <row r="2476" spans="1:15" x14ac:dyDescent="0.25">
      <c r="A2476" s="1" t="s">
        <v>98</v>
      </c>
      <c r="B2476" t="s">
        <v>105</v>
      </c>
      <c r="C2476" t="str">
        <f>LOOKUP(A2476,'DATA SHEET'!$A$2:$A$253,'DATA SHEET'!$E$2:$E$253)</f>
        <v>20227888</v>
      </c>
      <c r="D2476">
        <f>LOOKUP(A2476,'DATA SHEET'!$A$2:$A$253,'DATA SHEET'!$G$2:$G$253)</f>
        <v>8.6333333333333329</v>
      </c>
      <c r="E2476" t="str">
        <f>LOOKUP($A2476,'DATA SHEET'!$A$2:$A$253,'DATA SHEET'!$H$2:$H$253)</f>
        <v>43.177786</v>
      </c>
      <c r="F2476" t="str">
        <f>LOOKUP($A2476,'DATA SHEET'!$A$2:$A$253,'DATA SHEET'!$I$2:$I$253)</f>
        <v xml:space="preserve"> -79.239675</v>
      </c>
      <c r="G2476">
        <f>LOOKUP($A2476,'DATA SHEET'!$A$2:$A$253,'DATA SHEET'!$J$2:$J$253)</f>
        <v>18</v>
      </c>
      <c r="H2476" t="str">
        <f>LOOKUP($A2476,'DATA SHEET'!$A$2:$A$253,'DATA SHEET'!$K$2:$K$253)</f>
        <v>Sunny</v>
      </c>
      <c r="I2476" t="str">
        <f>LOOKUP($A2476,'DATA SHEET'!$A$2:$A$253,'DATA SHEET'!$T$2:$T$253)</f>
        <v>LARGE</v>
      </c>
      <c r="J2476" t="str">
        <f>LOOKUP($A2476,'DATA SHEET'!$A$2:$A$253,'DATA SHEET'!$R$2:$R$253)</f>
        <v>YES</v>
      </c>
      <c r="K2476" t="str">
        <f>LOOKUP($A2476,'DATA SHEET'!$A$2:$A$253,'DATA SHEET'!$O$2:$O$253)</f>
        <v>Commercial</v>
      </c>
      <c r="L2476" t="s">
        <v>15</v>
      </c>
      <c r="M2476">
        <v>0</v>
      </c>
      <c r="N2476" t="s">
        <v>18</v>
      </c>
      <c r="O2476">
        <v>2.2519999999999998</v>
      </c>
    </row>
    <row r="2477" spans="1:15" x14ac:dyDescent="0.25">
      <c r="A2477" s="1" t="s">
        <v>98</v>
      </c>
      <c r="B2477" t="s">
        <v>105</v>
      </c>
      <c r="C2477" t="str">
        <f>LOOKUP(A2477,'DATA SHEET'!$A$2:$A$253,'DATA SHEET'!$E$2:$E$253)</f>
        <v>20227888</v>
      </c>
      <c r="D2477">
        <f>LOOKUP(A2477,'DATA SHEET'!$A$2:$A$253,'DATA SHEET'!$G$2:$G$253)</f>
        <v>8.6333333333333329</v>
      </c>
      <c r="E2477" t="str">
        <f>LOOKUP($A2477,'DATA SHEET'!$A$2:$A$253,'DATA SHEET'!$H$2:$H$253)</f>
        <v>43.177786</v>
      </c>
      <c r="F2477" t="str">
        <f>LOOKUP($A2477,'DATA SHEET'!$A$2:$A$253,'DATA SHEET'!$I$2:$I$253)</f>
        <v xml:space="preserve"> -79.239675</v>
      </c>
      <c r="G2477">
        <f>LOOKUP($A2477,'DATA SHEET'!$A$2:$A$253,'DATA SHEET'!$J$2:$J$253)</f>
        <v>18</v>
      </c>
      <c r="H2477" t="str">
        <f>LOOKUP($A2477,'DATA SHEET'!$A$2:$A$253,'DATA SHEET'!$K$2:$K$253)</f>
        <v>Sunny</v>
      </c>
      <c r="I2477" t="str">
        <f>LOOKUP($A2477,'DATA SHEET'!$A$2:$A$253,'DATA SHEET'!$T$2:$T$253)</f>
        <v>LARGE</v>
      </c>
      <c r="J2477" t="str">
        <f>LOOKUP($A2477,'DATA SHEET'!$A$2:$A$253,'DATA SHEET'!$R$2:$R$253)</f>
        <v>YES</v>
      </c>
      <c r="K2477" t="str">
        <f>LOOKUP($A2477,'DATA SHEET'!$A$2:$A$253,'DATA SHEET'!$O$2:$O$253)</f>
        <v>Commercial</v>
      </c>
      <c r="L2477" t="s">
        <v>15</v>
      </c>
      <c r="M2477">
        <v>0</v>
      </c>
      <c r="N2477" t="s">
        <v>18</v>
      </c>
      <c r="O2477">
        <v>1.248</v>
      </c>
    </row>
    <row r="2478" spans="1:15" x14ac:dyDescent="0.25">
      <c r="A2478" s="1" t="s">
        <v>98</v>
      </c>
      <c r="B2478" t="s">
        <v>105</v>
      </c>
      <c r="C2478" t="str">
        <f>LOOKUP(A2478,'DATA SHEET'!$A$2:$A$253,'DATA SHEET'!$E$2:$E$253)</f>
        <v>20227888</v>
      </c>
      <c r="D2478">
        <f>LOOKUP(A2478,'DATA SHEET'!$A$2:$A$253,'DATA SHEET'!$G$2:$G$253)</f>
        <v>8.6333333333333329</v>
      </c>
      <c r="E2478" t="str">
        <f>LOOKUP($A2478,'DATA SHEET'!$A$2:$A$253,'DATA SHEET'!$H$2:$H$253)</f>
        <v>43.177786</v>
      </c>
      <c r="F2478" t="str">
        <f>LOOKUP($A2478,'DATA SHEET'!$A$2:$A$253,'DATA SHEET'!$I$2:$I$253)</f>
        <v xml:space="preserve"> -79.239675</v>
      </c>
      <c r="G2478">
        <f>LOOKUP($A2478,'DATA SHEET'!$A$2:$A$253,'DATA SHEET'!$J$2:$J$253)</f>
        <v>18</v>
      </c>
      <c r="H2478" t="str">
        <f>LOOKUP($A2478,'DATA SHEET'!$A$2:$A$253,'DATA SHEET'!$K$2:$K$253)</f>
        <v>Sunny</v>
      </c>
      <c r="I2478" t="str">
        <f>LOOKUP($A2478,'DATA SHEET'!$A$2:$A$253,'DATA SHEET'!$T$2:$T$253)</f>
        <v>LARGE</v>
      </c>
      <c r="J2478" t="str">
        <f>LOOKUP($A2478,'DATA SHEET'!$A$2:$A$253,'DATA SHEET'!$R$2:$R$253)</f>
        <v>YES</v>
      </c>
      <c r="K2478" t="str">
        <f>LOOKUP($A2478,'DATA SHEET'!$A$2:$A$253,'DATA SHEET'!$O$2:$O$253)</f>
        <v>Commercial</v>
      </c>
      <c r="L2478" t="s">
        <v>15</v>
      </c>
      <c r="M2478">
        <v>0</v>
      </c>
      <c r="N2478" t="s">
        <v>18</v>
      </c>
      <c r="O2478">
        <v>0.999</v>
      </c>
    </row>
    <row r="2479" spans="1:15" x14ac:dyDescent="0.25">
      <c r="A2479" s="1" t="s">
        <v>98</v>
      </c>
      <c r="B2479" t="s">
        <v>105</v>
      </c>
      <c r="C2479" t="str">
        <f>LOOKUP(A2479,'DATA SHEET'!$A$2:$A$253,'DATA SHEET'!$E$2:$E$253)</f>
        <v>20227888</v>
      </c>
      <c r="D2479">
        <f>LOOKUP(A2479,'DATA SHEET'!$A$2:$A$253,'DATA SHEET'!$G$2:$G$253)</f>
        <v>8.6333333333333329</v>
      </c>
      <c r="E2479" t="str">
        <f>LOOKUP($A2479,'DATA SHEET'!$A$2:$A$253,'DATA SHEET'!$H$2:$H$253)</f>
        <v>43.177786</v>
      </c>
      <c r="F2479" t="str">
        <f>LOOKUP($A2479,'DATA SHEET'!$A$2:$A$253,'DATA SHEET'!$I$2:$I$253)</f>
        <v xml:space="preserve"> -79.239675</v>
      </c>
      <c r="G2479">
        <f>LOOKUP($A2479,'DATA SHEET'!$A$2:$A$253,'DATA SHEET'!$J$2:$J$253)</f>
        <v>18</v>
      </c>
      <c r="H2479" t="str">
        <f>LOOKUP($A2479,'DATA SHEET'!$A$2:$A$253,'DATA SHEET'!$K$2:$K$253)</f>
        <v>Sunny</v>
      </c>
      <c r="I2479" t="str">
        <f>LOOKUP($A2479,'DATA SHEET'!$A$2:$A$253,'DATA SHEET'!$T$2:$T$253)</f>
        <v>LARGE</v>
      </c>
      <c r="J2479" t="str">
        <f>LOOKUP($A2479,'DATA SHEET'!$A$2:$A$253,'DATA SHEET'!$R$2:$R$253)</f>
        <v>YES</v>
      </c>
      <c r="K2479" t="str">
        <f>LOOKUP($A2479,'DATA SHEET'!$A$2:$A$253,'DATA SHEET'!$O$2:$O$253)</f>
        <v>Commercial</v>
      </c>
      <c r="L2479" t="s">
        <v>15</v>
      </c>
      <c r="M2479">
        <v>0</v>
      </c>
      <c r="N2479" t="s">
        <v>18</v>
      </c>
      <c r="O2479">
        <v>0.75800000000000001</v>
      </c>
    </row>
    <row r="2480" spans="1:15" x14ac:dyDescent="0.25">
      <c r="A2480" s="1" t="s">
        <v>98</v>
      </c>
      <c r="B2480" t="s">
        <v>105</v>
      </c>
      <c r="C2480" t="str">
        <f>LOOKUP(A2480,'DATA SHEET'!$A$2:$A$253,'DATA SHEET'!$E$2:$E$253)</f>
        <v>20227888</v>
      </c>
      <c r="D2480">
        <f>LOOKUP(A2480,'DATA SHEET'!$A$2:$A$253,'DATA SHEET'!$G$2:$G$253)</f>
        <v>8.6333333333333329</v>
      </c>
      <c r="E2480" t="str">
        <f>LOOKUP($A2480,'DATA SHEET'!$A$2:$A$253,'DATA SHEET'!$H$2:$H$253)</f>
        <v>43.177786</v>
      </c>
      <c r="F2480" t="str">
        <f>LOOKUP($A2480,'DATA SHEET'!$A$2:$A$253,'DATA SHEET'!$I$2:$I$253)</f>
        <v xml:space="preserve"> -79.239675</v>
      </c>
      <c r="G2480">
        <f>LOOKUP($A2480,'DATA SHEET'!$A$2:$A$253,'DATA SHEET'!$J$2:$J$253)</f>
        <v>18</v>
      </c>
      <c r="H2480" t="str">
        <f>LOOKUP($A2480,'DATA SHEET'!$A$2:$A$253,'DATA SHEET'!$K$2:$K$253)</f>
        <v>Sunny</v>
      </c>
      <c r="I2480" t="str">
        <f>LOOKUP($A2480,'DATA SHEET'!$A$2:$A$253,'DATA SHEET'!$T$2:$T$253)</f>
        <v>LARGE</v>
      </c>
      <c r="J2480" t="str">
        <f>LOOKUP($A2480,'DATA SHEET'!$A$2:$A$253,'DATA SHEET'!$R$2:$R$253)</f>
        <v>YES</v>
      </c>
      <c r="K2480" t="str">
        <f>LOOKUP($A2480,'DATA SHEET'!$A$2:$A$253,'DATA SHEET'!$O$2:$O$253)</f>
        <v>Commercial</v>
      </c>
      <c r="L2480" t="s">
        <v>15</v>
      </c>
      <c r="M2480">
        <v>0</v>
      </c>
      <c r="N2480" t="s">
        <v>18</v>
      </c>
      <c r="O2480">
        <v>2</v>
      </c>
    </row>
    <row r="2481" spans="1:15" x14ac:dyDescent="0.25">
      <c r="A2481" s="1" t="s">
        <v>98</v>
      </c>
      <c r="B2481" t="s">
        <v>105</v>
      </c>
      <c r="C2481" t="str">
        <f>LOOKUP(A2481,'DATA SHEET'!$A$2:$A$253,'DATA SHEET'!$E$2:$E$253)</f>
        <v>20227888</v>
      </c>
      <c r="D2481">
        <f>LOOKUP(A2481,'DATA SHEET'!$A$2:$A$253,'DATA SHEET'!$G$2:$G$253)</f>
        <v>8.6333333333333329</v>
      </c>
      <c r="E2481" t="str">
        <f>LOOKUP($A2481,'DATA SHEET'!$A$2:$A$253,'DATA SHEET'!$H$2:$H$253)</f>
        <v>43.177786</v>
      </c>
      <c r="F2481" t="str">
        <f>LOOKUP($A2481,'DATA SHEET'!$A$2:$A$253,'DATA SHEET'!$I$2:$I$253)</f>
        <v xml:space="preserve"> -79.239675</v>
      </c>
      <c r="G2481">
        <f>LOOKUP($A2481,'DATA SHEET'!$A$2:$A$253,'DATA SHEET'!$J$2:$J$253)</f>
        <v>18</v>
      </c>
      <c r="H2481" t="str">
        <f>LOOKUP($A2481,'DATA SHEET'!$A$2:$A$253,'DATA SHEET'!$K$2:$K$253)</f>
        <v>Sunny</v>
      </c>
      <c r="I2481" t="str">
        <f>LOOKUP($A2481,'DATA SHEET'!$A$2:$A$253,'DATA SHEET'!$T$2:$T$253)</f>
        <v>LARGE</v>
      </c>
      <c r="J2481" t="str">
        <f>LOOKUP($A2481,'DATA SHEET'!$A$2:$A$253,'DATA SHEET'!$R$2:$R$253)</f>
        <v>YES</v>
      </c>
      <c r="K2481" t="str">
        <f>LOOKUP($A2481,'DATA SHEET'!$A$2:$A$253,'DATA SHEET'!$O$2:$O$253)</f>
        <v>Commercial</v>
      </c>
      <c r="L2481" t="s">
        <v>15</v>
      </c>
      <c r="M2481">
        <v>0</v>
      </c>
      <c r="N2481" t="s">
        <v>18</v>
      </c>
      <c r="O2481">
        <v>2.7530000000000001</v>
      </c>
    </row>
    <row r="2482" spans="1:15" x14ac:dyDescent="0.25">
      <c r="A2482" s="1" t="s">
        <v>98</v>
      </c>
      <c r="B2482" t="s">
        <v>105</v>
      </c>
      <c r="C2482" t="str">
        <f>LOOKUP(A2482,'DATA SHEET'!$A$2:$A$253,'DATA SHEET'!$E$2:$E$253)</f>
        <v>20227888</v>
      </c>
      <c r="D2482">
        <f>LOOKUP(A2482,'DATA SHEET'!$A$2:$A$253,'DATA SHEET'!$G$2:$G$253)</f>
        <v>8.6333333333333329</v>
      </c>
      <c r="E2482" t="str">
        <f>LOOKUP($A2482,'DATA SHEET'!$A$2:$A$253,'DATA SHEET'!$H$2:$H$253)</f>
        <v>43.177786</v>
      </c>
      <c r="F2482" t="str">
        <f>LOOKUP($A2482,'DATA SHEET'!$A$2:$A$253,'DATA SHEET'!$I$2:$I$253)</f>
        <v xml:space="preserve"> -79.239675</v>
      </c>
      <c r="G2482">
        <f>LOOKUP($A2482,'DATA SHEET'!$A$2:$A$253,'DATA SHEET'!$J$2:$J$253)</f>
        <v>18</v>
      </c>
      <c r="H2482" t="str">
        <f>LOOKUP($A2482,'DATA SHEET'!$A$2:$A$253,'DATA SHEET'!$K$2:$K$253)</f>
        <v>Sunny</v>
      </c>
      <c r="I2482" t="str">
        <f>LOOKUP($A2482,'DATA SHEET'!$A$2:$A$253,'DATA SHEET'!$T$2:$T$253)</f>
        <v>LARGE</v>
      </c>
      <c r="J2482" t="str">
        <f>LOOKUP($A2482,'DATA SHEET'!$A$2:$A$253,'DATA SHEET'!$R$2:$R$253)</f>
        <v>YES</v>
      </c>
      <c r="K2482" t="str">
        <f>LOOKUP($A2482,'DATA SHEET'!$A$2:$A$253,'DATA SHEET'!$O$2:$O$253)</f>
        <v>Commercial</v>
      </c>
      <c r="L2482" t="s">
        <v>15</v>
      </c>
      <c r="M2482">
        <v>0</v>
      </c>
      <c r="N2482" t="s">
        <v>18</v>
      </c>
      <c r="O2482">
        <v>1.26</v>
      </c>
    </row>
    <row r="2483" spans="1:15" x14ac:dyDescent="0.25">
      <c r="A2483" s="1" t="s">
        <v>98</v>
      </c>
      <c r="B2483" t="s">
        <v>105</v>
      </c>
      <c r="C2483" t="str">
        <f>LOOKUP(A2483,'DATA SHEET'!$A$2:$A$253,'DATA SHEET'!$E$2:$E$253)</f>
        <v>20227888</v>
      </c>
      <c r="D2483">
        <f>LOOKUP(A2483,'DATA SHEET'!$A$2:$A$253,'DATA SHEET'!$G$2:$G$253)</f>
        <v>8.6333333333333329</v>
      </c>
      <c r="E2483" t="str">
        <f>LOOKUP($A2483,'DATA SHEET'!$A$2:$A$253,'DATA SHEET'!$H$2:$H$253)</f>
        <v>43.177786</v>
      </c>
      <c r="F2483" t="str">
        <f>LOOKUP($A2483,'DATA SHEET'!$A$2:$A$253,'DATA SHEET'!$I$2:$I$253)</f>
        <v xml:space="preserve"> -79.239675</v>
      </c>
      <c r="G2483">
        <f>LOOKUP($A2483,'DATA SHEET'!$A$2:$A$253,'DATA SHEET'!$J$2:$J$253)</f>
        <v>18</v>
      </c>
      <c r="H2483" t="str">
        <f>LOOKUP($A2483,'DATA SHEET'!$A$2:$A$253,'DATA SHEET'!$K$2:$K$253)</f>
        <v>Sunny</v>
      </c>
      <c r="I2483" t="str">
        <f>LOOKUP($A2483,'DATA SHEET'!$A$2:$A$253,'DATA SHEET'!$T$2:$T$253)</f>
        <v>LARGE</v>
      </c>
      <c r="J2483" t="str">
        <f>LOOKUP($A2483,'DATA SHEET'!$A$2:$A$253,'DATA SHEET'!$R$2:$R$253)</f>
        <v>YES</v>
      </c>
      <c r="K2483" t="str">
        <f>LOOKUP($A2483,'DATA SHEET'!$A$2:$A$253,'DATA SHEET'!$O$2:$O$253)</f>
        <v>Commercial</v>
      </c>
      <c r="L2483" t="s">
        <v>15</v>
      </c>
      <c r="M2483">
        <v>0</v>
      </c>
      <c r="N2483" t="s">
        <v>18</v>
      </c>
      <c r="O2483">
        <v>0.24299999999999999</v>
      </c>
    </row>
    <row r="2484" spans="1:15" x14ac:dyDescent="0.25">
      <c r="A2484" s="1" t="s">
        <v>98</v>
      </c>
      <c r="B2484" t="s">
        <v>105</v>
      </c>
      <c r="C2484" t="str">
        <f>LOOKUP(A2484,'DATA SHEET'!$A$2:$A$253,'DATA SHEET'!$E$2:$E$253)</f>
        <v>20227888</v>
      </c>
      <c r="D2484">
        <f>LOOKUP(A2484,'DATA SHEET'!$A$2:$A$253,'DATA SHEET'!$G$2:$G$253)</f>
        <v>8.6333333333333329</v>
      </c>
      <c r="E2484" t="str">
        <f>LOOKUP($A2484,'DATA SHEET'!$A$2:$A$253,'DATA SHEET'!$H$2:$H$253)</f>
        <v>43.177786</v>
      </c>
      <c r="F2484" t="str">
        <f>LOOKUP($A2484,'DATA SHEET'!$A$2:$A$253,'DATA SHEET'!$I$2:$I$253)</f>
        <v xml:space="preserve"> -79.239675</v>
      </c>
      <c r="G2484">
        <f>LOOKUP($A2484,'DATA SHEET'!$A$2:$A$253,'DATA SHEET'!$J$2:$J$253)</f>
        <v>18</v>
      </c>
      <c r="H2484" t="str">
        <f>LOOKUP($A2484,'DATA SHEET'!$A$2:$A$253,'DATA SHEET'!$K$2:$K$253)</f>
        <v>Sunny</v>
      </c>
      <c r="I2484" t="str">
        <f>LOOKUP($A2484,'DATA SHEET'!$A$2:$A$253,'DATA SHEET'!$T$2:$T$253)</f>
        <v>LARGE</v>
      </c>
      <c r="J2484" t="str">
        <f>LOOKUP($A2484,'DATA SHEET'!$A$2:$A$253,'DATA SHEET'!$R$2:$R$253)</f>
        <v>YES</v>
      </c>
      <c r="K2484" t="str">
        <f>LOOKUP($A2484,'DATA SHEET'!$A$2:$A$253,'DATA SHEET'!$O$2:$O$253)</f>
        <v>Commercial</v>
      </c>
      <c r="L2484" t="s">
        <v>15</v>
      </c>
      <c r="M2484">
        <v>0</v>
      </c>
      <c r="N2484" t="s">
        <v>16</v>
      </c>
      <c r="O2484">
        <v>0.754</v>
      </c>
    </row>
    <row r="2485" spans="1:15" x14ac:dyDescent="0.25">
      <c r="A2485" s="1" t="s">
        <v>98</v>
      </c>
      <c r="B2485" t="s">
        <v>105</v>
      </c>
      <c r="C2485" t="str">
        <f>LOOKUP(A2485,'DATA SHEET'!$A$2:$A$253,'DATA SHEET'!$E$2:$E$253)</f>
        <v>20227888</v>
      </c>
      <c r="D2485">
        <f>LOOKUP(A2485,'DATA SHEET'!$A$2:$A$253,'DATA SHEET'!$G$2:$G$253)</f>
        <v>8.6333333333333329</v>
      </c>
      <c r="E2485" t="str">
        <f>LOOKUP($A2485,'DATA SHEET'!$A$2:$A$253,'DATA SHEET'!$H$2:$H$253)</f>
        <v>43.177786</v>
      </c>
      <c r="F2485" t="str">
        <f>LOOKUP($A2485,'DATA SHEET'!$A$2:$A$253,'DATA SHEET'!$I$2:$I$253)</f>
        <v xml:space="preserve"> -79.239675</v>
      </c>
      <c r="G2485">
        <f>LOOKUP($A2485,'DATA SHEET'!$A$2:$A$253,'DATA SHEET'!$J$2:$J$253)</f>
        <v>18</v>
      </c>
      <c r="H2485" t="str">
        <f>LOOKUP($A2485,'DATA SHEET'!$A$2:$A$253,'DATA SHEET'!$K$2:$K$253)</f>
        <v>Sunny</v>
      </c>
      <c r="I2485" t="str">
        <f>LOOKUP($A2485,'DATA SHEET'!$A$2:$A$253,'DATA SHEET'!$T$2:$T$253)</f>
        <v>LARGE</v>
      </c>
      <c r="J2485" t="str">
        <f>LOOKUP($A2485,'DATA SHEET'!$A$2:$A$253,'DATA SHEET'!$R$2:$R$253)</f>
        <v>YES</v>
      </c>
      <c r="K2485" t="str">
        <f>LOOKUP($A2485,'DATA SHEET'!$A$2:$A$253,'DATA SHEET'!$O$2:$O$253)</f>
        <v>Commercial</v>
      </c>
      <c r="L2485" t="s">
        <v>15</v>
      </c>
      <c r="M2485">
        <v>0</v>
      </c>
      <c r="N2485" t="s">
        <v>16</v>
      </c>
      <c r="O2485">
        <v>2.258</v>
      </c>
    </row>
    <row r="2486" spans="1:15" x14ac:dyDescent="0.25">
      <c r="A2486" s="1" t="s">
        <v>98</v>
      </c>
      <c r="B2486" t="s">
        <v>105</v>
      </c>
      <c r="C2486" t="str">
        <f>LOOKUP(A2486,'DATA SHEET'!$A$2:$A$253,'DATA SHEET'!$E$2:$E$253)</f>
        <v>20227888</v>
      </c>
      <c r="D2486">
        <f>LOOKUP(A2486,'DATA SHEET'!$A$2:$A$253,'DATA SHEET'!$G$2:$G$253)</f>
        <v>8.6333333333333329</v>
      </c>
      <c r="E2486" t="str">
        <f>LOOKUP($A2486,'DATA SHEET'!$A$2:$A$253,'DATA SHEET'!$H$2:$H$253)</f>
        <v>43.177786</v>
      </c>
      <c r="F2486" t="str">
        <f>LOOKUP($A2486,'DATA SHEET'!$A$2:$A$253,'DATA SHEET'!$I$2:$I$253)</f>
        <v xml:space="preserve"> -79.239675</v>
      </c>
      <c r="G2486">
        <f>LOOKUP($A2486,'DATA SHEET'!$A$2:$A$253,'DATA SHEET'!$J$2:$J$253)</f>
        <v>18</v>
      </c>
      <c r="H2486" t="str">
        <f>LOOKUP($A2486,'DATA SHEET'!$A$2:$A$253,'DATA SHEET'!$K$2:$K$253)</f>
        <v>Sunny</v>
      </c>
      <c r="I2486" t="str">
        <f>LOOKUP($A2486,'DATA SHEET'!$A$2:$A$253,'DATA SHEET'!$T$2:$T$253)</f>
        <v>LARGE</v>
      </c>
      <c r="J2486" t="str">
        <f>LOOKUP($A2486,'DATA SHEET'!$A$2:$A$253,'DATA SHEET'!$R$2:$R$253)</f>
        <v>YES</v>
      </c>
      <c r="K2486" t="str">
        <f>LOOKUP($A2486,'DATA SHEET'!$A$2:$A$253,'DATA SHEET'!$O$2:$O$253)</f>
        <v>Commercial</v>
      </c>
      <c r="L2486" t="s">
        <v>15</v>
      </c>
      <c r="M2486">
        <v>0</v>
      </c>
      <c r="N2486" t="s">
        <v>16</v>
      </c>
      <c r="O2486">
        <v>0.499</v>
      </c>
    </row>
    <row r="2487" spans="1:15" x14ac:dyDescent="0.25">
      <c r="A2487" s="1" t="s">
        <v>98</v>
      </c>
      <c r="B2487" t="s">
        <v>105</v>
      </c>
      <c r="C2487" t="str">
        <f>LOOKUP(A2487,'DATA SHEET'!$A$2:$A$253,'DATA SHEET'!$E$2:$E$253)</f>
        <v>20227888</v>
      </c>
      <c r="D2487">
        <f>LOOKUP(A2487,'DATA SHEET'!$A$2:$A$253,'DATA SHEET'!$G$2:$G$253)</f>
        <v>8.6333333333333329</v>
      </c>
      <c r="E2487" t="str">
        <f>LOOKUP($A2487,'DATA SHEET'!$A$2:$A$253,'DATA SHEET'!$H$2:$H$253)</f>
        <v>43.177786</v>
      </c>
      <c r="F2487" t="str">
        <f>LOOKUP($A2487,'DATA SHEET'!$A$2:$A$253,'DATA SHEET'!$I$2:$I$253)</f>
        <v xml:space="preserve"> -79.239675</v>
      </c>
      <c r="G2487">
        <f>LOOKUP($A2487,'DATA SHEET'!$A$2:$A$253,'DATA SHEET'!$J$2:$J$253)</f>
        <v>18</v>
      </c>
      <c r="H2487" t="str">
        <f>LOOKUP($A2487,'DATA SHEET'!$A$2:$A$253,'DATA SHEET'!$K$2:$K$253)</f>
        <v>Sunny</v>
      </c>
      <c r="I2487" t="str">
        <f>LOOKUP($A2487,'DATA SHEET'!$A$2:$A$253,'DATA SHEET'!$T$2:$T$253)</f>
        <v>LARGE</v>
      </c>
      <c r="J2487" t="str">
        <f>LOOKUP($A2487,'DATA SHEET'!$A$2:$A$253,'DATA SHEET'!$R$2:$R$253)</f>
        <v>YES</v>
      </c>
      <c r="K2487" t="str">
        <f>LOOKUP($A2487,'DATA SHEET'!$A$2:$A$253,'DATA SHEET'!$O$2:$O$253)</f>
        <v>Commercial</v>
      </c>
      <c r="L2487" t="s">
        <v>15</v>
      </c>
      <c r="M2487">
        <v>0</v>
      </c>
      <c r="N2487" t="s">
        <v>16</v>
      </c>
      <c r="O2487">
        <v>1.9970000000000001</v>
      </c>
    </row>
    <row r="2488" spans="1:15" x14ac:dyDescent="0.25">
      <c r="A2488" s="1" t="s">
        <v>98</v>
      </c>
      <c r="B2488" t="s">
        <v>105</v>
      </c>
      <c r="C2488" t="str">
        <f>LOOKUP(A2488,'DATA SHEET'!$A$2:$A$253,'DATA SHEET'!$E$2:$E$253)</f>
        <v>20227888</v>
      </c>
      <c r="D2488">
        <f>LOOKUP(A2488,'DATA SHEET'!$A$2:$A$253,'DATA SHEET'!$G$2:$G$253)</f>
        <v>8.6333333333333329</v>
      </c>
      <c r="E2488" t="str">
        <f>LOOKUP($A2488,'DATA SHEET'!$A$2:$A$253,'DATA SHEET'!$H$2:$H$253)</f>
        <v>43.177786</v>
      </c>
      <c r="F2488" t="str">
        <f>LOOKUP($A2488,'DATA SHEET'!$A$2:$A$253,'DATA SHEET'!$I$2:$I$253)</f>
        <v xml:space="preserve"> -79.239675</v>
      </c>
      <c r="G2488">
        <f>LOOKUP($A2488,'DATA SHEET'!$A$2:$A$253,'DATA SHEET'!$J$2:$J$253)</f>
        <v>18</v>
      </c>
      <c r="H2488" t="str">
        <f>LOOKUP($A2488,'DATA SHEET'!$A$2:$A$253,'DATA SHEET'!$K$2:$K$253)</f>
        <v>Sunny</v>
      </c>
      <c r="I2488" t="str">
        <f>LOOKUP($A2488,'DATA SHEET'!$A$2:$A$253,'DATA SHEET'!$T$2:$T$253)</f>
        <v>LARGE</v>
      </c>
      <c r="J2488" t="str">
        <f>LOOKUP($A2488,'DATA SHEET'!$A$2:$A$253,'DATA SHEET'!$R$2:$R$253)</f>
        <v>YES</v>
      </c>
      <c r="K2488" t="str">
        <f>LOOKUP($A2488,'DATA SHEET'!$A$2:$A$253,'DATA SHEET'!$O$2:$O$253)</f>
        <v>Commercial</v>
      </c>
      <c r="L2488" t="s">
        <v>15</v>
      </c>
      <c r="M2488">
        <v>0</v>
      </c>
      <c r="N2488" t="s">
        <v>16</v>
      </c>
      <c r="O2488">
        <v>1.76</v>
      </c>
    </row>
    <row r="2489" spans="1:15" x14ac:dyDescent="0.25">
      <c r="A2489" s="1" t="s">
        <v>98</v>
      </c>
      <c r="B2489" t="s">
        <v>105</v>
      </c>
      <c r="C2489" t="str">
        <f>LOOKUP(A2489,'DATA SHEET'!$A$2:$A$253,'DATA SHEET'!$E$2:$E$253)</f>
        <v>20227888</v>
      </c>
      <c r="D2489">
        <f>LOOKUP(A2489,'DATA SHEET'!$A$2:$A$253,'DATA SHEET'!$G$2:$G$253)</f>
        <v>8.6333333333333329</v>
      </c>
      <c r="E2489" t="str">
        <f>LOOKUP($A2489,'DATA SHEET'!$A$2:$A$253,'DATA SHEET'!$H$2:$H$253)</f>
        <v>43.177786</v>
      </c>
      <c r="F2489" t="str">
        <f>LOOKUP($A2489,'DATA SHEET'!$A$2:$A$253,'DATA SHEET'!$I$2:$I$253)</f>
        <v xml:space="preserve"> -79.239675</v>
      </c>
      <c r="G2489">
        <f>LOOKUP($A2489,'DATA SHEET'!$A$2:$A$253,'DATA SHEET'!$J$2:$J$253)</f>
        <v>18</v>
      </c>
      <c r="H2489" t="str">
        <f>LOOKUP($A2489,'DATA SHEET'!$A$2:$A$253,'DATA SHEET'!$K$2:$K$253)</f>
        <v>Sunny</v>
      </c>
      <c r="I2489" t="str">
        <f>LOOKUP($A2489,'DATA SHEET'!$A$2:$A$253,'DATA SHEET'!$T$2:$T$253)</f>
        <v>LARGE</v>
      </c>
      <c r="J2489" t="str">
        <f>LOOKUP($A2489,'DATA SHEET'!$A$2:$A$253,'DATA SHEET'!$R$2:$R$253)</f>
        <v>YES</v>
      </c>
      <c r="K2489" t="str">
        <f>LOOKUP($A2489,'DATA SHEET'!$A$2:$A$253,'DATA SHEET'!$O$2:$O$253)</f>
        <v>Commercial</v>
      </c>
      <c r="L2489" t="s">
        <v>15</v>
      </c>
      <c r="M2489">
        <v>0</v>
      </c>
      <c r="N2489" t="s">
        <v>16</v>
      </c>
      <c r="O2489">
        <v>0.245</v>
      </c>
    </row>
    <row r="2490" spans="1:15" x14ac:dyDescent="0.25">
      <c r="A2490" s="1" t="s">
        <v>98</v>
      </c>
      <c r="B2490" t="s">
        <v>105</v>
      </c>
      <c r="C2490" t="str">
        <f>LOOKUP(A2490,'DATA SHEET'!$A$2:$A$253,'DATA SHEET'!$E$2:$E$253)</f>
        <v>20227888</v>
      </c>
      <c r="D2490">
        <f>LOOKUP(A2490,'DATA SHEET'!$A$2:$A$253,'DATA SHEET'!$G$2:$G$253)</f>
        <v>8.6333333333333329</v>
      </c>
      <c r="E2490" t="str">
        <f>LOOKUP($A2490,'DATA SHEET'!$A$2:$A$253,'DATA SHEET'!$H$2:$H$253)</f>
        <v>43.177786</v>
      </c>
      <c r="F2490" t="str">
        <f>LOOKUP($A2490,'DATA SHEET'!$A$2:$A$253,'DATA SHEET'!$I$2:$I$253)</f>
        <v xml:space="preserve"> -79.239675</v>
      </c>
      <c r="G2490">
        <f>LOOKUP($A2490,'DATA SHEET'!$A$2:$A$253,'DATA SHEET'!$J$2:$J$253)</f>
        <v>18</v>
      </c>
      <c r="H2490" t="str">
        <f>LOOKUP($A2490,'DATA SHEET'!$A$2:$A$253,'DATA SHEET'!$K$2:$K$253)</f>
        <v>Sunny</v>
      </c>
      <c r="I2490" t="str">
        <f>LOOKUP($A2490,'DATA SHEET'!$A$2:$A$253,'DATA SHEET'!$T$2:$T$253)</f>
        <v>LARGE</v>
      </c>
      <c r="J2490" t="str">
        <f>LOOKUP($A2490,'DATA SHEET'!$A$2:$A$253,'DATA SHEET'!$R$2:$R$253)</f>
        <v>YES</v>
      </c>
      <c r="K2490" t="str">
        <f>LOOKUP($A2490,'DATA SHEET'!$A$2:$A$253,'DATA SHEET'!$O$2:$O$253)</f>
        <v>Commercial</v>
      </c>
      <c r="L2490" t="s">
        <v>15</v>
      </c>
      <c r="M2490">
        <v>0</v>
      </c>
      <c r="N2490" t="s">
        <v>16</v>
      </c>
      <c r="O2490">
        <v>0.997</v>
      </c>
    </row>
    <row r="2491" spans="1:15" x14ac:dyDescent="0.25">
      <c r="A2491" s="1" t="s">
        <v>98</v>
      </c>
      <c r="B2491" t="s">
        <v>105</v>
      </c>
      <c r="C2491" t="str">
        <f>LOOKUP(A2491,'DATA SHEET'!$A$2:$A$253,'DATA SHEET'!$E$2:$E$253)</f>
        <v>20227888</v>
      </c>
      <c r="D2491">
        <f>LOOKUP(A2491,'DATA SHEET'!$A$2:$A$253,'DATA SHEET'!$G$2:$G$253)</f>
        <v>8.6333333333333329</v>
      </c>
      <c r="E2491" t="str">
        <f>LOOKUP($A2491,'DATA SHEET'!$A$2:$A$253,'DATA SHEET'!$H$2:$H$253)</f>
        <v>43.177786</v>
      </c>
      <c r="F2491" t="str">
        <f>LOOKUP($A2491,'DATA SHEET'!$A$2:$A$253,'DATA SHEET'!$I$2:$I$253)</f>
        <v xml:space="preserve"> -79.239675</v>
      </c>
      <c r="G2491">
        <f>LOOKUP($A2491,'DATA SHEET'!$A$2:$A$253,'DATA SHEET'!$J$2:$J$253)</f>
        <v>18</v>
      </c>
      <c r="H2491" t="str">
        <f>LOOKUP($A2491,'DATA SHEET'!$A$2:$A$253,'DATA SHEET'!$K$2:$K$253)</f>
        <v>Sunny</v>
      </c>
      <c r="I2491" t="str">
        <f>LOOKUP($A2491,'DATA SHEET'!$A$2:$A$253,'DATA SHEET'!$T$2:$T$253)</f>
        <v>LARGE</v>
      </c>
      <c r="J2491" t="str">
        <f>LOOKUP($A2491,'DATA SHEET'!$A$2:$A$253,'DATA SHEET'!$R$2:$R$253)</f>
        <v>YES</v>
      </c>
      <c r="K2491" t="str">
        <f>LOOKUP($A2491,'DATA SHEET'!$A$2:$A$253,'DATA SHEET'!$O$2:$O$253)</f>
        <v>Commercial</v>
      </c>
      <c r="L2491" t="s">
        <v>15</v>
      </c>
      <c r="M2491">
        <v>0</v>
      </c>
      <c r="N2491" t="s">
        <v>16</v>
      </c>
      <c r="O2491">
        <v>1.746</v>
      </c>
    </row>
    <row r="2492" spans="1:15" x14ac:dyDescent="0.25">
      <c r="A2492" s="1" t="s">
        <v>98</v>
      </c>
      <c r="B2492" t="s">
        <v>105</v>
      </c>
      <c r="C2492" t="str">
        <f>LOOKUP(A2492,'DATA SHEET'!$A$2:$A$253,'DATA SHEET'!$E$2:$E$253)</f>
        <v>20227888</v>
      </c>
      <c r="D2492">
        <f>LOOKUP(A2492,'DATA SHEET'!$A$2:$A$253,'DATA SHEET'!$G$2:$G$253)</f>
        <v>8.6333333333333329</v>
      </c>
      <c r="E2492" t="str">
        <f>LOOKUP($A2492,'DATA SHEET'!$A$2:$A$253,'DATA SHEET'!$H$2:$H$253)</f>
        <v>43.177786</v>
      </c>
      <c r="F2492" t="str">
        <f>LOOKUP($A2492,'DATA SHEET'!$A$2:$A$253,'DATA SHEET'!$I$2:$I$253)</f>
        <v xml:space="preserve"> -79.239675</v>
      </c>
      <c r="G2492">
        <f>LOOKUP($A2492,'DATA SHEET'!$A$2:$A$253,'DATA SHEET'!$J$2:$J$253)</f>
        <v>18</v>
      </c>
      <c r="H2492" t="str">
        <f>LOOKUP($A2492,'DATA SHEET'!$A$2:$A$253,'DATA SHEET'!$K$2:$K$253)</f>
        <v>Sunny</v>
      </c>
      <c r="I2492" t="str">
        <f>LOOKUP($A2492,'DATA SHEET'!$A$2:$A$253,'DATA SHEET'!$T$2:$T$253)</f>
        <v>LARGE</v>
      </c>
      <c r="J2492" t="str">
        <f>LOOKUP($A2492,'DATA SHEET'!$A$2:$A$253,'DATA SHEET'!$R$2:$R$253)</f>
        <v>YES</v>
      </c>
      <c r="K2492" t="str">
        <f>LOOKUP($A2492,'DATA SHEET'!$A$2:$A$253,'DATA SHEET'!$O$2:$O$253)</f>
        <v>Commercial</v>
      </c>
      <c r="L2492" t="s">
        <v>15</v>
      </c>
      <c r="M2492">
        <v>0</v>
      </c>
      <c r="N2492" t="s">
        <v>16</v>
      </c>
      <c r="O2492">
        <v>0.504</v>
      </c>
    </row>
    <row r="2493" spans="1:15" x14ac:dyDescent="0.25">
      <c r="A2493" s="1" t="s">
        <v>98</v>
      </c>
      <c r="B2493" t="s">
        <v>105</v>
      </c>
      <c r="C2493" t="str">
        <f>LOOKUP(A2493,'DATA SHEET'!$A$2:$A$253,'DATA SHEET'!$E$2:$E$253)</f>
        <v>20227888</v>
      </c>
      <c r="D2493">
        <f>LOOKUP(A2493,'DATA SHEET'!$A$2:$A$253,'DATA SHEET'!$G$2:$G$253)</f>
        <v>8.6333333333333329</v>
      </c>
      <c r="E2493" t="str">
        <f>LOOKUP($A2493,'DATA SHEET'!$A$2:$A$253,'DATA SHEET'!$H$2:$H$253)</f>
        <v>43.177786</v>
      </c>
      <c r="F2493" t="str">
        <f>LOOKUP($A2493,'DATA SHEET'!$A$2:$A$253,'DATA SHEET'!$I$2:$I$253)</f>
        <v xml:space="preserve"> -79.239675</v>
      </c>
      <c r="G2493">
        <f>LOOKUP($A2493,'DATA SHEET'!$A$2:$A$253,'DATA SHEET'!$J$2:$J$253)</f>
        <v>18</v>
      </c>
      <c r="H2493" t="str">
        <f>LOOKUP($A2493,'DATA SHEET'!$A$2:$A$253,'DATA SHEET'!$K$2:$K$253)</f>
        <v>Sunny</v>
      </c>
      <c r="I2493" t="str">
        <f>LOOKUP($A2493,'DATA SHEET'!$A$2:$A$253,'DATA SHEET'!$T$2:$T$253)</f>
        <v>LARGE</v>
      </c>
      <c r="J2493" t="str">
        <f>LOOKUP($A2493,'DATA SHEET'!$A$2:$A$253,'DATA SHEET'!$R$2:$R$253)</f>
        <v>YES</v>
      </c>
      <c r="K2493" t="str">
        <f>LOOKUP($A2493,'DATA SHEET'!$A$2:$A$253,'DATA SHEET'!$O$2:$O$253)</f>
        <v>Commercial</v>
      </c>
      <c r="L2493" t="s">
        <v>15</v>
      </c>
      <c r="M2493">
        <v>0</v>
      </c>
      <c r="N2493" t="s">
        <v>16</v>
      </c>
      <c r="O2493">
        <v>0.24199999999999999</v>
      </c>
    </row>
    <row r="2494" spans="1:15" x14ac:dyDescent="0.25">
      <c r="A2494" s="1" t="s">
        <v>98</v>
      </c>
      <c r="B2494" t="s">
        <v>105</v>
      </c>
      <c r="C2494" t="str">
        <f>LOOKUP(A2494,'DATA SHEET'!$A$2:$A$253,'DATA SHEET'!$E$2:$E$253)</f>
        <v>20227888</v>
      </c>
      <c r="D2494">
        <f>LOOKUP(A2494,'DATA SHEET'!$A$2:$A$253,'DATA SHEET'!$G$2:$G$253)</f>
        <v>8.6333333333333329</v>
      </c>
      <c r="E2494" t="str">
        <f>LOOKUP($A2494,'DATA SHEET'!$A$2:$A$253,'DATA SHEET'!$H$2:$H$253)</f>
        <v>43.177786</v>
      </c>
      <c r="F2494" t="str">
        <f>LOOKUP($A2494,'DATA SHEET'!$A$2:$A$253,'DATA SHEET'!$I$2:$I$253)</f>
        <v xml:space="preserve"> -79.239675</v>
      </c>
      <c r="G2494">
        <f>LOOKUP($A2494,'DATA SHEET'!$A$2:$A$253,'DATA SHEET'!$J$2:$J$253)</f>
        <v>18</v>
      </c>
      <c r="H2494" t="str">
        <f>LOOKUP($A2494,'DATA SHEET'!$A$2:$A$253,'DATA SHEET'!$K$2:$K$253)</f>
        <v>Sunny</v>
      </c>
      <c r="I2494" t="str">
        <f>LOOKUP($A2494,'DATA SHEET'!$A$2:$A$253,'DATA SHEET'!$T$2:$T$253)</f>
        <v>LARGE</v>
      </c>
      <c r="J2494" t="str">
        <f>LOOKUP($A2494,'DATA SHEET'!$A$2:$A$253,'DATA SHEET'!$R$2:$R$253)</f>
        <v>YES</v>
      </c>
      <c r="K2494" t="str">
        <f>LOOKUP($A2494,'DATA SHEET'!$A$2:$A$253,'DATA SHEET'!$O$2:$O$253)</f>
        <v>Commercial</v>
      </c>
      <c r="L2494" t="s">
        <v>15</v>
      </c>
      <c r="M2494">
        <v>0</v>
      </c>
      <c r="N2494" t="s">
        <v>16</v>
      </c>
      <c r="O2494">
        <v>0.24199999999999999</v>
      </c>
    </row>
    <row r="2495" spans="1:15" x14ac:dyDescent="0.25">
      <c r="A2495" s="1" t="s">
        <v>98</v>
      </c>
      <c r="B2495" t="s">
        <v>105</v>
      </c>
      <c r="C2495" t="str">
        <f>LOOKUP(A2495,'DATA SHEET'!$A$2:$A$253,'DATA SHEET'!$E$2:$E$253)</f>
        <v>20227888</v>
      </c>
      <c r="D2495">
        <f>LOOKUP(A2495,'DATA SHEET'!$A$2:$A$253,'DATA SHEET'!$G$2:$G$253)</f>
        <v>8.6333333333333329</v>
      </c>
      <c r="E2495" t="str">
        <f>LOOKUP($A2495,'DATA SHEET'!$A$2:$A$253,'DATA SHEET'!$H$2:$H$253)</f>
        <v>43.177786</v>
      </c>
      <c r="F2495" t="str">
        <f>LOOKUP($A2495,'DATA SHEET'!$A$2:$A$253,'DATA SHEET'!$I$2:$I$253)</f>
        <v xml:space="preserve"> -79.239675</v>
      </c>
      <c r="G2495">
        <f>LOOKUP($A2495,'DATA SHEET'!$A$2:$A$253,'DATA SHEET'!$J$2:$J$253)</f>
        <v>18</v>
      </c>
      <c r="H2495" t="str">
        <f>LOOKUP($A2495,'DATA SHEET'!$A$2:$A$253,'DATA SHEET'!$K$2:$K$253)</f>
        <v>Sunny</v>
      </c>
      <c r="I2495" t="str">
        <f>LOOKUP($A2495,'DATA SHEET'!$A$2:$A$253,'DATA SHEET'!$T$2:$T$253)</f>
        <v>LARGE</v>
      </c>
      <c r="J2495" t="str">
        <f>LOOKUP($A2495,'DATA SHEET'!$A$2:$A$253,'DATA SHEET'!$R$2:$R$253)</f>
        <v>YES</v>
      </c>
      <c r="K2495" t="str">
        <f>LOOKUP($A2495,'DATA SHEET'!$A$2:$A$253,'DATA SHEET'!$O$2:$O$253)</f>
        <v>Commercial</v>
      </c>
      <c r="L2495" t="s">
        <v>15</v>
      </c>
      <c r="M2495">
        <v>0</v>
      </c>
      <c r="N2495" t="s">
        <v>16</v>
      </c>
      <c r="O2495">
        <v>1.4990000000000001</v>
      </c>
    </row>
    <row r="2496" spans="1:15" x14ac:dyDescent="0.25">
      <c r="A2496" s="1" t="s">
        <v>98</v>
      </c>
      <c r="B2496" t="s">
        <v>105</v>
      </c>
      <c r="C2496" t="str">
        <f>LOOKUP(A2496,'DATA SHEET'!$A$2:$A$253,'DATA SHEET'!$E$2:$E$253)</f>
        <v>20227888</v>
      </c>
      <c r="D2496">
        <f>LOOKUP(A2496,'DATA SHEET'!$A$2:$A$253,'DATA SHEET'!$G$2:$G$253)</f>
        <v>8.6333333333333329</v>
      </c>
      <c r="E2496" t="str">
        <f>LOOKUP($A2496,'DATA SHEET'!$A$2:$A$253,'DATA SHEET'!$H$2:$H$253)</f>
        <v>43.177786</v>
      </c>
      <c r="F2496" t="str">
        <f>LOOKUP($A2496,'DATA SHEET'!$A$2:$A$253,'DATA SHEET'!$I$2:$I$253)</f>
        <v xml:space="preserve"> -79.239675</v>
      </c>
      <c r="G2496">
        <f>LOOKUP($A2496,'DATA SHEET'!$A$2:$A$253,'DATA SHEET'!$J$2:$J$253)</f>
        <v>18</v>
      </c>
      <c r="H2496" t="str">
        <f>LOOKUP($A2496,'DATA SHEET'!$A$2:$A$253,'DATA SHEET'!$K$2:$K$253)</f>
        <v>Sunny</v>
      </c>
      <c r="I2496" t="str">
        <f>LOOKUP($A2496,'DATA SHEET'!$A$2:$A$253,'DATA SHEET'!$T$2:$T$253)</f>
        <v>LARGE</v>
      </c>
      <c r="J2496" t="str">
        <f>LOOKUP($A2496,'DATA SHEET'!$A$2:$A$253,'DATA SHEET'!$R$2:$R$253)</f>
        <v>YES</v>
      </c>
      <c r="K2496" t="str">
        <f>LOOKUP($A2496,'DATA SHEET'!$A$2:$A$253,'DATA SHEET'!$O$2:$O$253)</f>
        <v>Commercial</v>
      </c>
      <c r="L2496" t="s">
        <v>15</v>
      </c>
      <c r="M2496">
        <v>0</v>
      </c>
      <c r="N2496" t="s">
        <v>16</v>
      </c>
      <c r="O2496">
        <v>0.24099999999999999</v>
      </c>
    </row>
    <row r="2497" spans="1:15" x14ac:dyDescent="0.25">
      <c r="A2497" s="1" t="s">
        <v>98</v>
      </c>
      <c r="B2497" t="s">
        <v>105</v>
      </c>
      <c r="C2497" t="str">
        <f>LOOKUP(A2497,'DATA SHEET'!$A$2:$A$253,'DATA SHEET'!$E$2:$E$253)</f>
        <v>20227888</v>
      </c>
      <c r="D2497">
        <f>LOOKUP(A2497,'DATA SHEET'!$A$2:$A$253,'DATA SHEET'!$G$2:$G$253)</f>
        <v>8.6333333333333329</v>
      </c>
      <c r="E2497" t="str">
        <f>LOOKUP($A2497,'DATA SHEET'!$A$2:$A$253,'DATA SHEET'!$H$2:$H$253)</f>
        <v>43.177786</v>
      </c>
      <c r="F2497" t="str">
        <f>LOOKUP($A2497,'DATA SHEET'!$A$2:$A$253,'DATA SHEET'!$I$2:$I$253)</f>
        <v xml:space="preserve"> -79.239675</v>
      </c>
      <c r="G2497">
        <f>LOOKUP($A2497,'DATA SHEET'!$A$2:$A$253,'DATA SHEET'!$J$2:$J$253)</f>
        <v>18</v>
      </c>
      <c r="H2497" t="str">
        <f>LOOKUP($A2497,'DATA SHEET'!$A$2:$A$253,'DATA SHEET'!$K$2:$K$253)</f>
        <v>Sunny</v>
      </c>
      <c r="I2497" t="str">
        <f>LOOKUP($A2497,'DATA SHEET'!$A$2:$A$253,'DATA SHEET'!$T$2:$T$253)</f>
        <v>LARGE</v>
      </c>
      <c r="J2497" t="str">
        <f>LOOKUP($A2497,'DATA SHEET'!$A$2:$A$253,'DATA SHEET'!$R$2:$R$253)</f>
        <v>YES</v>
      </c>
      <c r="K2497" t="str">
        <f>LOOKUP($A2497,'DATA SHEET'!$A$2:$A$253,'DATA SHEET'!$O$2:$O$253)</f>
        <v>Commercial</v>
      </c>
      <c r="L2497" t="s">
        <v>15</v>
      </c>
      <c r="M2497">
        <v>0</v>
      </c>
      <c r="N2497" t="s">
        <v>16</v>
      </c>
      <c r="O2497">
        <v>0.99199999999999999</v>
      </c>
    </row>
    <row r="2498" spans="1:15" x14ac:dyDescent="0.25">
      <c r="A2498" s="1" t="s">
        <v>98</v>
      </c>
      <c r="B2498" t="s">
        <v>105</v>
      </c>
      <c r="C2498" t="str">
        <f>LOOKUP(A2498,'DATA SHEET'!$A$2:$A$253,'DATA SHEET'!$E$2:$E$253)</f>
        <v>20227888</v>
      </c>
      <c r="D2498">
        <f>LOOKUP(A2498,'DATA SHEET'!$A$2:$A$253,'DATA SHEET'!$G$2:$G$253)</f>
        <v>8.6333333333333329</v>
      </c>
      <c r="E2498" t="str">
        <f>LOOKUP($A2498,'DATA SHEET'!$A$2:$A$253,'DATA SHEET'!$H$2:$H$253)</f>
        <v>43.177786</v>
      </c>
      <c r="F2498" t="str">
        <f>LOOKUP($A2498,'DATA SHEET'!$A$2:$A$253,'DATA SHEET'!$I$2:$I$253)</f>
        <v xml:space="preserve"> -79.239675</v>
      </c>
      <c r="G2498">
        <f>LOOKUP($A2498,'DATA SHEET'!$A$2:$A$253,'DATA SHEET'!$J$2:$J$253)</f>
        <v>18</v>
      </c>
      <c r="H2498" t="str">
        <f>LOOKUP($A2498,'DATA SHEET'!$A$2:$A$253,'DATA SHEET'!$K$2:$K$253)</f>
        <v>Sunny</v>
      </c>
      <c r="I2498" t="str">
        <f>LOOKUP($A2498,'DATA SHEET'!$A$2:$A$253,'DATA SHEET'!$T$2:$T$253)</f>
        <v>LARGE</v>
      </c>
      <c r="J2498" t="str">
        <f>LOOKUP($A2498,'DATA SHEET'!$A$2:$A$253,'DATA SHEET'!$R$2:$R$253)</f>
        <v>YES</v>
      </c>
      <c r="K2498" t="str">
        <f>LOOKUP($A2498,'DATA SHEET'!$A$2:$A$253,'DATA SHEET'!$O$2:$O$253)</f>
        <v>Commercial</v>
      </c>
      <c r="L2498" t="s">
        <v>15</v>
      </c>
      <c r="M2498">
        <v>0</v>
      </c>
      <c r="N2498" t="s">
        <v>19</v>
      </c>
      <c r="O2498">
        <v>2.746</v>
      </c>
    </row>
    <row r="2499" spans="1:15" x14ac:dyDescent="0.25">
      <c r="A2499" s="1" t="s">
        <v>98</v>
      </c>
      <c r="B2499" t="s">
        <v>105</v>
      </c>
      <c r="C2499" t="str">
        <f>LOOKUP(A2499,'DATA SHEET'!$A$2:$A$253,'DATA SHEET'!$E$2:$E$253)</f>
        <v>20227888</v>
      </c>
      <c r="D2499">
        <f>LOOKUP(A2499,'DATA SHEET'!$A$2:$A$253,'DATA SHEET'!$G$2:$G$253)</f>
        <v>8.6333333333333329</v>
      </c>
      <c r="E2499" t="str">
        <f>LOOKUP($A2499,'DATA SHEET'!$A$2:$A$253,'DATA SHEET'!$H$2:$H$253)</f>
        <v>43.177786</v>
      </c>
      <c r="F2499" t="str">
        <f>LOOKUP($A2499,'DATA SHEET'!$A$2:$A$253,'DATA SHEET'!$I$2:$I$253)</f>
        <v xml:space="preserve"> -79.239675</v>
      </c>
      <c r="G2499">
        <f>LOOKUP($A2499,'DATA SHEET'!$A$2:$A$253,'DATA SHEET'!$J$2:$J$253)</f>
        <v>18</v>
      </c>
      <c r="H2499" t="str">
        <f>LOOKUP($A2499,'DATA SHEET'!$A$2:$A$253,'DATA SHEET'!$K$2:$K$253)</f>
        <v>Sunny</v>
      </c>
      <c r="I2499" t="str">
        <f>LOOKUP($A2499,'DATA SHEET'!$A$2:$A$253,'DATA SHEET'!$T$2:$T$253)</f>
        <v>LARGE</v>
      </c>
      <c r="J2499" t="str">
        <f>LOOKUP($A2499,'DATA SHEET'!$A$2:$A$253,'DATA SHEET'!$R$2:$R$253)</f>
        <v>YES</v>
      </c>
      <c r="K2499" t="str">
        <f>LOOKUP($A2499,'DATA SHEET'!$A$2:$A$253,'DATA SHEET'!$O$2:$O$253)</f>
        <v>Commercial</v>
      </c>
      <c r="L2499" t="s">
        <v>22</v>
      </c>
      <c r="M2499">
        <v>0</v>
      </c>
      <c r="N2499" t="s">
        <v>18</v>
      </c>
      <c r="O2499">
        <v>0.73599999999999999</v>
      </c>
    </row>
    <row r="2500" spans="1:15" x14ac:dyDescent="0.25">
      <c r="A2500" s="1" t="s">
        <v>98</v>
      </c>
      <c r="B2500" t="s">
        <v>105</v>
      </c>
      <c r="C2500" t="str">
        <f>LOOKUP(A2500,'DATA SHEET'!$A$2:$A$253,'DATA SHEET'!$E$2:$E$253)</f>
        <v>20227888</v>
      </c>
      <c r="D2500">
        <f>LOOKUP(A2500,'DATA SHEET'!$A$2:$A$253,'DATA SHEET'!$G$2:$G$253)</f>
        <v>8.6333333333333329</v>
      </c>
      <c r="E2500" t="str">
        <f>LOOKUP($A2500,'DATA SHEET'!$A$2:$A$253,'DATA SHEET'!$H$2:$H$253)</f>
        <v>43.177786</v>
      </c>
      <c r="F2500" t="str">
        <f>LOOKUP($A2500,'DATA SHEET'!$A$2:$A$253,'DATA SHEET'!$I$2:$I$253)</f>
        <v xml:space="preserve"> -79.239675</v>
      </c>
      <c r="G2500">
        <f>LOOKUP($A2500,'DATA SHEET'!$A$2:$A$253,'DATA SHEET'!$J$2:$J$253)</f>
        <v>18</v>
      </c>
      <c r="H2500" t="str">
        <f>LOOKUP($A2500,'DATA SHEET'!$A$2:$A$253,'DATA SHEET'!$K$2:$K$253)</f>
        <v>Sunny</v>
      </c>
      <c r="I2500" t="str">
        <f>LOOKUP($A2500,'DATA SHEET'!$A$2:$A$253,'DATA SHEET'!$T$2:$T$253)</f>
        <v>LARGE</v>
      </c>
      <c r="J2500" t="str">
        <f>LOOKUP($A2500,'DATA SHEET'!$A$2:$A$253,'DATA SHEET'!$R$2:$R$253)</f>
        <v>YES</v>
      </c>
      <c r="K2500" t="str">
        <f>LOOKUP($A2500,'DATA SHEET'!$A$2:$A$253,'DATA SHEET'!$O$2:$O$253)</f>
        <v>Commercial</v>
      </c>
      <c r="L2500" t="s">
        <v>22</v>
      </c>
      <c r="M2500">
        <v>0</v>
      </c>
      <c r="N2500" t="s">
        <v>18</v>
      </c>
      <c r="O2500">
        <v>3</v>
      </c>
    </row>
    <row r="2501" spans="1:15" x14ac:dyDescent="0.25">
      <c r="A2501" s="1" t="s">
        <v>98</v>
      </c>
      <c r="B2501" t="s">
        <v>105</v>
      </c>
      <c r="C2501" t="str">
        <f>LOOKUP(A2501,'DATA SHEET'!$A$2:$A$253,'DATA SHEET'!$E$2:$E$253)</f>
        <v>20227888</v>
      </c>
      <c r="D2501">
        <f>LOOKUP(A2501,'DATA SHEET'!$A$2:$A$253,'DATA SHEET'!$G$2:$G$253)</f>
        <v>8.6333333333333329</v>
      </c>
      <c r="E2501" t="str">
        <f>LOOKUP($A2501,'DATA SHEET'!$A$2:$A$253,'DATA SHEET'!$H$2:$H$253)</f>
        <v>43.177786</v>
      </c>
      <c r="F2501" t="str">
        <f>LOOKUP($A2501,'DATA SHEET'!$A$2:$A$253,'DATA SHEET'!$I$2:$I$253)</f>
        <v xml:space="preserve"> -79.239675</v>
      </c>
      <c r="G2501">
        <f>LOOKUP($A2501,'DATA SHEET'!$A$2:$A$253,'DATA SHEET'!$J$2:$J$253)</f>
        <v>18</v>
      </c>
      <c r="H2501" t="str">
        <f>LOOKUP($A2501,'DATA SHEET'!$A$2:$A$253,'DATA SHEET'!$K$2:$K$253)</f>
        <v>Sunny</v>
      </c>
      <c r="I2501" t="str">
        <f>LOOKUP($A2501,'DATA SHEET'!$A$2:$A$253,'DATA SHEET'!$T$2:$T$253)</f>
        <v>LARGE</v>
      </c>
      <c r="J2501" t="str">
        <f>LOOKUP($A2501,'DATA SHEET'!$A$2:$A$253,'DATA SHEET'!$R$2:$R$253)</f>
        <v>YES</v>
      </c>
      <c r="K2501" t="str">
        <f>LOOKUP($A2501,'DATA SHEET'!$A$2:$A$253,'DATA SHEET'!$O$2:$O$253)</f>
        <v>Commercial</v>
      </c>
      <c r="L2501" t="s">
        <v>22</v>
      </c>
      <c r="M2501">
        <v>0</v>
      </c>
      <c r="N2501" t="s">
        <v>18</v>
      </c>
      <c r="O2501">
        <v>0.76400000000000001</v>
      </c>
    </row>
    <row r="2502" spans="1:15" x14ac:dyDescent="0.25">
      <c r="A2502" s="1" t="s">
        <v>98</v>
      </c>
      <c r="B2502" t="s">
        <v>105</v>
      </c>
      <c r="C2502" t="str">
        <f>LOOKUP(A2502,'DATA SHEET'!$A$2:$A$253,'DATA SHEET'!$E$2:$E$253)</f>
        <v>20227888</v>
      </c>
      <c r="D2502">
        <f>LOOKUP(A2502,'DATA SHEET'!$A$2:$A$253,'DATA SHEET'!$G$2:$G$253)</f>
        <v>8.6333333333333329</v>
      </c>
      <c r="E2502" t="str">
        <f>LOOKUP($A2502,'DATA SHEET'!$A$2:$A$253,'DATA SHEET'!$H$2:$H$253)</f>
        <v>43.177786</v>
      </c>
      <c r="F2502" t="str">
        <f>LOOKUP($A2502,'DATA SHEET'!$A$2:$A$253,'DATA SHEET'!$I$2:$I$253)</f>
        <v xml:space="preserve"> -79.239675</v>
      </c>
      <c r="G2502">
        <f>LOOKUP($A2502,'DATA SHEET'!$A$2:$A$253,'DATA SHEET'!$J$2:$J$253)</f>
        <v>18</v>
      </c>
      <c r="H2502" t="str">
        <f>LOOKUP($A2502,'DATA SHEET'!$A$2:$A$253,'DATA SHEET'!$K$2:$K$253)</f>
        <v>Sunny</v>
      </c>
      <c r="I2502" t="str">
        <f>LOOKUP($A2502,'DATA SHEET'!$A$2:$A$253,'DATA SHEET'!$T$2:$T$253)</f>
        <v>LARGE</v>
      </c>
      <c r="J2502" t="str">
        <f>LOOKUP($A2502,'DATA SHEET'!$A$2:$A$253,'DATA SHEET'!$R$2:$R$253)</f>
        <v>YES</v>
      </c>
      <c r="K2502" t="str">
        <f>LOOKUP($A2502,'DATA SHEET'!$A$2:$A$253,'DATA SHEET'!$O$2:$O$253)</f>
        <v>Commercial</v>
      </c>
      <c r="L2502" t="s">
        <v>22</v>
      </c>
      <c r="M2502">
        <v>0</v>
      </c>
      <c r="N2502" t="s">
        <v>18</v>
      </c>
      <c r="O2502">
        <v>2</v>
      </c>
    </row>
    <row r="2503" spans="1:15" x14ac:dyDescent="0.25">
      <c r="A2503" s="1" t="s">
        <v>98</v>
      </c>
      <c r="B2503" t="s">
        <v>105</v>
      </c>
      <c r="C2503" t="str">
        <f>LOOKUP(A2503,'DATA SHEET'!$A$2:$A$253,'DATA SHEET'!$E$2:$E$253)</f>
        <v>20227888</v>
      </c>
      <c r="D2503">
        <f>LOOKUP(A2503,'DATA SHEET'!$A$2:$A$253,'DATA SHEET'!$G$2:$G$253)</f>
        <v>8.6333333333333329</v>
      </c>
      <c r="E2503" t="str">
        <f>LOOKUP($A2503,'DATA SHEET'!$A$2:$A$253,'DATA SHEET'!$H$2:$H$253)</f>
        <v>43.177786</v>
      </c>
      <c r="F2503" t="str">
        <f>LOOKUP($A2503,'DATA SHEET'!$A$2:$A$253,'DATA SHEET'!$I$2:$I$253)</f>
        <v xml:space="preserve"> -79.239675</v>
      </c>
      <c r="G2503">
        <f>LOOKUP($A2503,'DATA SHEET'!$A$2:$A$253,'DATA SHEET'!$J$2:$J$253)</f>
        <v>18</v>
      </c>
      <c r="H2503" t="str">
        <f>LOOKUP($A2503,'DATA SHEET'!$A$2:$A$253,'DATA SHEET'!$K$2:$K$253)</f>
        <v>Sunny</v>
      </c>
      <c r="I2503" t="str">
        <f>LOOKUP($A2503,'DATA SHEET'!$A$2:$A$253,'DATA SHEET'!$T$2:$T$253)</f>
        <v>LARGE</v>
      </c>
      <c r="J2503" t="str">
        <f>LOOKUP($A2503,'DATA SHEET'!$A$2:$A$253,'DATA SHEET'!$R$2:$R$253)</f>
        <v>YES</v>
      </c>
      <c r="K2503" t="str">
        <f>LOOKUP($A2503,'DATA SHEET'!$A$2:$A$253,'DATA SHEET'!$O$2:$O$253)</f>
        <v>Commercial</v>
      </c>
      <c r="L2503" t="s">
        <v>22</v>
      </c>
      <c r="M2503">
        <v>0</v>
      </c>
      <c r="N2503" t="s">
        <v>18</v>
      </c>
      <c r="O2503">
        <v>0.74</v>
      </c>
    </row>
    <row r="2504" spans="1:15" x14ac:dyDescent="0.25">
      <c r="A2504" s="1" t="s">
        <v>98</v>
      </c>
      <c r="B2504" t="s">
        <v>105</v>
      </c>
      <c r="C2504" t="str">
        <f>LOOKUP(A2504,'DATA SHEET'!$A$2:$A$253,'DATA SHEET'!$E$2:$E$253)</f>
        <v>20227888</v>
      </c>
      <c r="D2504">
        <f>LOOKUP(A2504,'DATA SHEET'!$A$2:$A$253,'DATA SHEET'!$G$2:$G$253)</f>
        <v>8.6333333333333329</v>
      </c>
      <c r="E2504" t="str">
        <f>LOOKUP($A2504,'DATA SHEET'!$A$2:$A$253,'DATA SHEET'!$H$2:$H$253)</f>
        <v>43.177786</v>
      </c>
      <c r="F2504" t="str">
        <f>LOOKUP($A2504,'DATA SHEET'!$A$2:$A$253,'DATA SHEET'!$I$2:$I$253)</f>
        <v xml:space="preserve"> -79.239675</v>
      </c>
      <c r="G2504">
        <f>LOOKUP($A2504,'DATA SHEET'!$A$2:$A$253,'DATA SHEET'!$J$2:$J$253)</f>
        <v>18</v>
      </c>
      <c r="H2504" t="str">
        <f>LOOKUP($A2504,'DATA SHEET'!$A$2:$A$253,'DATA SHEET'!$K$2:$K$253)</f>
        <v>Sunny</v>
      </c>
      <c r="I2504" t="str">
        <f>LOOKUP($A2504,'DATA SHEET'!$A$2:$A$253,'DATA SHEET'!$T$2:$T$253)</f>
        <v>LARGE</v>
      </c>
      <c r="J2504" t="str">
        <f>LOOKUP($A2504,'DATA SHEET'!$A$2:$A$253,'DATA SHEET'!$R$2:$R$253)</f>
        <v>YES</v>
      </c>
      <c r="K2504" t="str">
        <f>LOOKUP($A2504,'DATA SHEET'!$A$2:$A$253,'DATA SHEET'!$O$2:$O$253)</f>
        <v>Commercial</v>
      </c>
      <c r="L2504" t="s">
        <v>22</v>
      </c>
      <c r="M2504">
        <v>0</v>
      </c>
      <c r="N2504" t="s">
        <v>18</v>
      </c>
      <c r="O2504">
        <v>0.74299999999999999</v>
      </c>
    </row>
    <row r="2505" spans="1:15" x14ac:dyDescent="0.25">
      <c r="A2505" s="1" t="s">
        <v>98</v>
      </c>
      <c r="B2505" t="s">
        <v>105</v>
      </c>
      <c r="C2505" t="str">
        <f>LOOKUP(A2505,'DATA SHEET'!$A$2:$A$253,'DATA SHEET'!$E$2:$E$253)</f>
        <v>20227888</v>
      </c>
      <c r="D2505">
        <f>LOOKUP(A2505,'DATA SHEET'!$A$2:$A$253,'DATA SHEET'!$G$2:$G$253)</f>
        <v>8.6333333333333329</v>
      </c>
      <c r="E2505" t="str">
        <f>LOOKUP($A2505,'DATA SHEET'!$A$2:$A$253,'DATA SHEET'!$H$2:$H$253)</f>
        <v>43.177786</v>
      </c>
      <c r="F2505" t="str">
        <f>LOOKUP($A2505,'DATA SHEET'!$A$2:$A$253,'DATA SHEET'!$I$2:$I$253)</f>
        <v xml:space="preserve"> -79.239675</v>
      </c>
      <c r="G2505">
        <f>LOOKUP($A2505,'DATA SHEET'!$A$2:$A$253,'DATA SHEET'!$J$2:$J$253)</f>
        <v>18</v>
      </c>
      <c r="H2505" t="str">
        <f>LOOKUP($A2505,'DATA SHEET'!$A$2:$A$253,'DATA SHEET'!$K$2:$K$253)</f>
        <v>Sunny</v>
      </c>
      <c r="I2505" t="str">
        <f>LOOKUP($A2505,'DATA SHEET'!$A$2:$A$253,'DATA SHEET'!$T$2:$T$253)</f>
        <v>LARGE</v>
      </c>
      <c r="J2505" t="str">
        <f>LOOKUP($A2505,'DATA SHEET'!$A$2:$A$253,'DATA SHEET'!$R$2:$R$253)</f>
        <v>YES</v>
      </c>
      <c r="K2505" t="str">
        <f>LOOKUP($A2505,'DATA SHEET'!$A$2:$A$253,'DATA SHEET'!$O$2:$O$253)</f>
        <v>Commercial</v>
      </c>
      <c r="L2505" t="s">
        <v>22</v>
      </c>
      <c r="M2505">
        <v>0</v>
      </c>
      <c r="N2505" t="s">
        <v>18</v>
      </c>
      <c r="O2505">
        <v>0.74199999999999999</v>
      </c>
    </row>
    <row r="2506" spans="1:15" x14ac:dyDescent="0.25">
      <c r="A2506" s="1" t="s">
        <v>98</v>
      </c>
      <c r="B2506" t="s">
        <v>105</v>
      </c>
      <c r="C2506" t="str">
        <f>LOOKUP(A2506,'DATA SHEET'!$A$2:$A$253,'DATA SHEET'!$E$2:$E$253)</f>
        <v>20227888</v>
      </c>
      <c r="D2506">
        <f>LOOKUP(A2506,'DATA SHEET'!$A$2:$A$253,'DATA SHEET'!$G$2:$G$253)</f>
        <v>8.6333333333333329</v>
      </c>
      <c r="E2506" t="str">
        <f>LOOKUP($A2506,'DATA SHEET'!$A$2:$A$253,'DATA SHEET'!$H$2:$H$253)</f>
        <v>43.177786</v>
      </c>
      <c r="F2506" t="str">
        <f>LOOKUP($A2506,'DATA SHEET'!$A$2:$A$253,'DATA SHEET'!$I$2:$I$253)</f>
        <v xml:space="preserve"> -79.239675</v>
      </c>
      <c r="G2506">
        <f>LOOKUP($A2506,'DATA SHEET'!$A$2:$A$253,'DATA SHEET'!$J$2:$J$253)</f>
        <v>18</v>
      </c>
      <c r="H2506" t="str">
        <f>LOOKUP($A2506,'DATA SHEET'!$A$2:$A$253,'DATA SHEET'!$K$2:$K$253)</f>
        <v>Sunny</v>
      </c>
      <c r="I2506" t="str">
        <f>LOOKUP($A2506,'DATA SHEET'!$A$2:$A$253,'DATA SHEET'!$T$2:$T$253)</f>
        <v>LARGE</v>
      </c>
      <c r="J2506" t="str">
        <f>LOOKUP($A2506,'DATA SHEET'!$A$2:$A$253,'DATA SHEET'!$R$2:$R$253)</f>
        <v>YES</v>
      </c>
      <c r="K2506" t="str">
        <f>LOOKUP($A2506,'DATA SHEET'!$A$2:$A$253,'DATA SHEET'!$O$2:$O$253)</f>
        <v>Commercial</v>
      </c>
      <c r="L2506" t="s">
        <v>22</v>
      </c>
      <c r="M2506">
        <v>0</v>
      </c>
      <c r="N2506" t="s">
        <v>18</v>
      </c>
      <c r="O2506">
        <v>1.2430000000000001</v>
      </c>
    </row>
    <row r="2507" spans="1:15" x14ac:dyDescent="0.25">
      <c r="A2507" s="1" t="s">
        <v>98</v>
      </c>
      <c r="B2507" t="s">
        <v>105</v>
      </c>
      <c r="C2507" t="str">
        <f>LOOKUP(A2507,'DATA SHEET'!$A$2:$A$253,'DATA SHEET'!$E$2:$E$253)</f>
        <v>20227888</v>
      </c>
      <c r="D2507">
        <f>LOOKUP(A2507,'DATA SHEET'!$A$2:$A$253,'DATA SHEET'!$G$2:$G$253)</f>
        <v>8.6333333333333329</v>
      </c>
      <c r="E2507" t="str">
        <f>LOOKUP($A2507,'DATA SHEET'!$A$2:$A$253,'DATA SHEET'!$H$2:$H$253)</f>
        <v>43.177786</v>
      </c>
      <c r="F2507" t="str">
        <f>LOOKUP($A2507,'DATA SHEET'!$A$2:$A$253,'DATA SHEET'!$I$2:$I$253)</f>
        <v xml:space="preserve"> -79.239675</v>
      </c>
      <c r="G2507">
        <f>LOOKUP($A2507,'DATA SHEET'!$A$2:$A$253,'DATA SHEET'!$J$2:$J$253)</f>
        <v>18</v>
      </c>
      <c r="H2507" t="str">
        <f>LOOKUP($A2507,'DATA SHEET'!$A$2:$A$253,'DATA SHEET'!$K$2:$K$253)</f>
        <v>Sunny</v>
      </c>
      <c r="I2507" t="str">
        <f>LOOKUP($A2507,'DATA SHEET'!$A$2:$A$253,'DATA SHEET'!$T$2:$T$253)</f>
        <v>LARGE</v>
      </c>
      <c r="J2507" t="str">
        <f>LOOKUP($A2507,'DATA SHEET'!$A$2:$A$253,'DATA SHEET'!$R$2:$R$253)</f>
        <v>YES</v>
      </c>
      <c r="K2507" t="str">
        <f>LOOKUP($A2507,'DATA SHEET'!$A$2:$A$253,'DATA SHEET'!$O$2:$O$253)</f>
        <v>Commercial</v>
      </c>
      <c r="L2507" t="s">
        <v>22</v>
      </c>
      <c r="M2507">
        <v>0</v>
      </c>
      <c r="N2507" t="s">
        <v>18</v>
      </c>
      <c r="O2507">
        <v>1.26</v>
      </c>
    </row>
    <row r="2508" spans="1:15" x14ac:dyDescent="0.25">
      <c r="A2508" s="1" t="s">
        <v>98</v>
      </c>
      <c r="B2508" t="s">
        <v>105</v>
      </c>
      <c r="C2508" t="str">
        <f>LOOKUP(A2508,'DATA SHEET'!$A$2:$A$253,'DATA SHEET'!$E$2:$E$253)</f>
        <v>20227888</v>
      </c>
      <c r="D2508">
        <f>LOOKUP(A2508,'DATA SHEET'!$A$2:$A$253,'DATA SHEET'!$G$2:$G$253)</f>
        <v>8.6333333333333329</v>
      </c>
      <c r="E2508" t="str">
        <f>LOOKUP($A2508,'DATA SHEET'!$A$2:$A$253,'DATA SHEET'!$H$2:$H$253)</f>
        <v>43.177786</v>
      </c>
      <c r="F2508" t="str">
        <f>LOOKUP($A2508,'DATA SHEET'!$A$2:$A$253,'DATA SHEET'!$I$2:$I$253)</f>
        <v xml:space="preserve"> -79.239675</v>
      </c>
      <c r="G2508">
        <f>LOOKUP($A2508,'DATA SHEET'!$A$2:$A$253,'DATA SHEET'!$J$2:$J$253)</f>
        <v>18</v>
      </c>
      <c r="H2508" t="str">
        <f>LOOKUP($A2508,'DATA SHEET'!$A$2:$A$253,'DATA SHEET'!$K$2:$K$253)</f>
        <v>Sunny</v>
      </c>
      <c r="I2508" t="str">
        <f>LOOKUP($A2508,'DATA SHEET'!$A$2:$A$253,'DATA SHEET'!$T$2:$T$253)</f>
        <v>LARGE</v>
      </c>
      <c r="J2508" t="str">
        <f>LOOKUP($A2508,'DATA SHEET'!$A$2:$A$253,'DATA SHEET'!$R$2:$R$253)</f>
        <v>YES</v>
      </c>
      <c r="K2508" t="str">
        <f>LOOKUP($A2508,'DATA SHEET'!$A$2:$A$253,'DATA SHEET'!$O$2:$O$253)</f>
        <v>Commercial</v>
      </c>
      <c r="L2508" t="s">
        <v>22</v>
      </c>
      <c r="M2508">
        <v>0</v>
      </c>
      <c r="N2508" t="s">
        <v>18</v>
      </c>
      <c r="O2508">
        <v>0.76800000000000002</v>
      </c>
    </row>
    <row r="2509" spans="1:15" x14ac:dyDescent="0.25">
      <c r="A2509" s="1" t="s">
        <v>98</v>
      </c>
      <c r="B2509" t="s">
        <v>105</v>
      </c>
      <c r="C2509" t="str">
        <f>LOOKUP(A2509,'DATA SHEET'!$A$2:$A$253,'DATA SHEET'!$E$2:$E$253)</f>
        <v>20227888</v>
      </c>
      <c r="D2509">
        <f>LOOKUP(A2509,'DATA SHEET'!$A$2:$A$253,'DATA SHEET'!$G$2:$G$253)</f>
        <v>8.6333333333333329</v>
      </c>
      <c r="E2509" t="str">
        <f>LOOKUP($A2509,'DATA SHEET'!$A$2:$A$253,'DATA SHEET'!$H$2:$H$253)</f>
        <v>43.177786</v>
      </c>
      <c r="F2509" t="str">
        <f>LOOKUP($A2509,'DATA SHEET'!$A$2:$A$253,'DATA SHEET'!$I$2:$I$253)</f>
        <v xml:space="preserve"> -79.239675</v>
      </c>
      <c r="G2509">
        <f>LOOKUP($A2509,'DATA SHEET'!$A$2:$A$253,'DATA SHEET'!$J$2:$J$253)</f>
        <v>18</v>
      </c>
      <c r="H2509" t="str">
        <f>LOOKUP($A2509,'DATA SHEET'!$A$2:$A$253,'DATA SHEET'!$K$2:$K$253)</f>
        <v>Sunny</v>
      </c>
      <c r="I2509" t="str">
        <f>LOOKUP($A2509,'DATA SHEET'!$A$2:$A$253,'DATA SHEET'!$T$2:$T$253)</f>
        <v>LARGE</v>
      </c>
      <c r="J2509" t="str">
        <f>LOOKUP($A2509,'DATA SHEET'!$A$2:$A$253,'DATA SHEET'!$R$2:$R$253)</f>
        <v>YES</v>
      </c>
      <c r="K2509" t="str">
        <f>LOOKUP($A2509,'DATA SHEET'!$A$2:$A$253,'DATA SHEET'!$O$2:$O$253)</f>
        <v>Commercial</v>
      </c>
      <c r="L2509" t="s">
        <v>22</v>
      </c>
      <c r="M2509">
        <v>0</v>
      </c>
      <c r="N2509" t="s">
        <v>18</v>
      </c>
      <c r="O2509">
        <v>0.498</v>
      </c>
    </row>
    <row r="2510" spans="1:15" x14ac:dyDescent="0.25">
      <c r="A2510" s="1" t="s">
        <v>98</v>
      </c>
      <c r="B2510" t="s">
        <v>105</v>
      </c>
      <c r="C2510" t="str">
        <f>LOOKUP(A2510,'DATA SHEET'!$A$2:$A$253,'DATA SHEET'!$E$2:$E$253)</f>
        <v>20227888</v>
      </c>
      <c r="D2510">
        <f>LOOKUP(A2510,'DATA SHEET'!$A$2:$A$253,'DATA SHEET'!$G$2:$G$253)</f>
        <v>8.6333333333333329</v>
      </c>
      <c r="E2510" t="str">
        <f>LOOKUP($A2510,'DATA SHEET'!$A$2:$A$253,'DATA SHEET'!$H$2:$H$253)</f>
        <v>43.177786</v>
      </c>
      <c r="F2510" t="str">
        <f>LOOKUP($A2510,'DATA SHEET'!$A$2:$A$253,'DATA SHEET'!$I$2:$I$253)</f>
        <v xml:space="preserve"> -79.239675</v>
      </c>
      <c r="G2510">
        <f>LOOKUP($A2510,'DATA SHEET'!$A$2:$A$253,'DATA SHEET'!$J$2:$J$253)</f>
        <v>18</v>
      </c>
      <c r="H2510" t="str">
        <f>LOOKUP($A2510,'DATA SHEET'!$A$2:$A$253,'DATA SHEET'!$K$2:$K$253)</f>
        <v>Sunny</v>
      </c>
      <c r="I2510" t="str">
        <f>LOOKUP($A2510,'DATA SHEET'!$A$2:$A$253,'DATA SHEET'!$T$2:$T$253)</f>
        <v>LARGE</v>
      </c>
      <c r="J2510" t="str">
        <f>LOOKUP($A2510,'DATA SHEET'!$A$2:$A$253,'DATA SHEET'!$R$2:$R$253)</f>
        <v>YES</v>
      </c>
      <c r="K2510" t="str">
        <f>LOOKUP($A2510,'DATA SHEET'!$A$2:$A$253,'DATA SHEET'!$O$2:$O$253)</f>
        <v>Commercial</v>
      </c>
      <c r="L2510" t="s">
        <v>22</v>
      </c>
      <c r="M2510">
        <v>0</v>
      </c>
      <c r="N2510" t="s">
        <v>18</v>
      </c>
      <c r="O2510">
        <v>0.76200000000000001</v>
      </c>
    </row>
    <row r="2511" spans="1:15" x14ac:dyDescent="0.25">
      <c r="A2511" s="1" t="s">
        <v>98</v>
      </c>
      <c r="B2511" t="s">
        <v>105</v>
      </c>
      <c r="C2511" t="str">
        <f>LOOKUP(A2511,'DATA SHEET'!$A$2:$A$253,'DATA SHEET'!$E$2:$E$253)</f>
        <v>20227888</v>
      </c>
      <c r="D2511">
        <f>LOOKUP(A2511,'DATA SHEET'!$A$2:$A$253,'DATA SHEET'!$G$2:$G$253)</f>
        <v>8.6333333333333329</v>
      </c>
      <c r="E2511" t="str">
        <f>LOOKUP($A2511,'DATA SHEET'!$A$2:$A$253,'DATA SHEET'!$H$2:$H$253)</f>
        <v>43.177786</v>
      </c>
      <c r="F2511" t="str">
        <f>LOOKUP($A2511,'DATA SHEET'!$A$2:$A$253,'DATA SHEET'!$I$2:$I$253)</f>
        <v xml:space="preserve"> -79.239675</v>
      </c>
      <c r="G2511">
        <f>LOOKUP($A2511,'DATA SHEET'!$A$2:$A$253,'DATA SHEET'!$J$2:$J$253)</f>
        <v>18</v>
      </c>
      <c r="H2511" t="str">
        <f>LOOKUP($A2511,'DATA SHEET'!$A$2:$A$253,'DATA SHEET'!$K$2:$K$253)</f>
        <v>Sunny</v>
      </c>
      <c r="I2511" t="str">
        <f>LOOKUP($A2511,'DATA SHEET'!$A$2:$A$253,'DATA SHEET'!$T$2:$T$253)</f>
        <v>LARGE</v>
      </c>
      <c r="J2511" t="str">
        <f>LOOKUP($A2511,'DATA SHEET'!$A$2:$A$253,'DATA SHEET'!$R$2:$R$253)</f>
        <v>YES</v>
      </c>
      <c r="K2511" t="str">
        <f>LOOKUP($A2511,'DATA SHEET'!$A$2:$A$253,'DATA SHEET'!$O$2:$O$253)</f>
        <v>Commercial</v>
      </c>
      <c r="L2511" t="s">
        <v>22</v>
      </c>
      <c r="M2511">
        <v>0</v>
      </c>
      <c r="N2511" t="s">
        <v>18</v>
      </c>
      <c r="O2511">
        <v>2.4980000000000002</v>
      </c>
    </row>
    <row r="2512" spans="1:15" x14ac:dyDescent="0.25">
      <c r="A2512" s="1" t="s">
        <v>98</v>
      </c>
      <c r="B2512" t="s">
        <v>105</v>
      </c>
      <c r="C2512" t="str">
        <f>LOOKUP(A2512,'DATA SHEET'!$A$2:$A$253,'DATA SHEET'!$E$2:$E$253)</f>
        <v>20227888</v>
      </c>
      <c r="D2512">
        <f>LOOKUP(A2512,'DATA SHEET'!$A$2:$A$253,'DATA SHEET'!$G$2:$G$253)</f>
        <v>8.6333333333333329</v>
      </c>
      <c r="E2512" t="str">
        <f>LOOKUP($A2512,'DATA SHEET'!$A$2:$A$253,'DATA SHEET'!$H$2:$H$253)</f>
        <v>43.177786</v>
      </c>
      <c r="F2512" t="str">
        <f>LOOKUP($A2512,'DATA SHEET'!$A$2:$A$253,'DATA SHEET'!$I$2:$I$253)</f>
        <v xml:space="preserve"> -79.239675</v>
      </c>
      <c r="G2512">
        <f>LOOKUP($A2512,'DATA SHEET'!$A$2:$A$253,'DATA SHEET'!$J$2:$J$253)</f>
        <v>18</v>
      </c>
      <c r="H2512" t="str">
        <f>LOOKUP($A2512,'DATA SHEET'!$A$2:$A$253,'DATA SHEET'!$K$2:$K$253)</f>
        <v>Sunny</v>
      </c>
      <c r="I2512" t="str">
        <f>LOOKUP($A2512,'DATA SHEET'!$A$2:$A$253,'DATA SHEET'!$T$2:$T$253)</f>
        <v>LARGE</v>
      </c>
      <c r="J2512" t="str">
        <f>LOOKUP($A2512,'DATA SHEET'!$A$2:$A$253,'DATA SHEET'!$R$2:$R$253)</f>
        <v>YES</v>
      </c>
      <c r="K2512" t="str">
        <f>LOOKUP($A2512,'DATA SHEET'!$A$2:$A$253,'DATA SHEET'!$O$2:$O$253)</f>
        <v>Commercial</v>
      </c>
      <c r="L2512" t="s">
        <v>22</v>
      </c>
      <c r="M2512">
        <v>0</v>
      </c>
      <c r="N2512" t="s">
        <v>18</v>
      </c>
      <c r="O2512">
        <v>1.0960000000000001</v>
      </c>
    </row>
    <row r="2513" spans="1:15" x14ac:dyDescent="0.25">
      <c r="A2513" s="1" t="s">
        <v>98</v>
      </c>
      <c r="B2513" t="s">
        <v>105</v>
      </c>
      <c r="C2513" t="str">
        <f>LOOKUP(A2513,'DATA SHEET'!$A$2:$A$253,'DATA SHEET'!$E$2:$E$253)</f>
        <v>20227888</v>
      </c>
      <c r="D2513">
        <f>LOOKUP(A2513,'DATA SHEET'!$A$2:$A$253,'DATA SHEET'!$G$2:$G$253)</f>
        <v>8.6333333333333329</v>
      </c>
      <c r="E2513" t="str">
        <f>LOOKUP($A2513,'DATA SHEET'!$A$2:$A$253,'DATA SHEET'!$H$2:$H$253)</f>
        <v>43.177786</v>
      </c>
      <c r="F2513" t="str">
        <f>LOOKUP($A2513,'DATA SHEET'!$A$2:$A$253,'DATA SHEET'!$I$2:$I$253)</f>
        <v xml:space="preserve"> -79.239675</v>
      </c>
      <c r="G2513">
        <f>LOOKUP($A2513,'DATA SHEET'!$A$2:$A$253,'DATA SHEET'!$J$2:$J$253)</f>
        <v>18</v>
      </c>
      <c r="H2513" t="str">
        <f>LOOKUP($A2513,'DATA SHEET'!$A$2:$A$253,'DATA SHEET'!$K$2:$K$253)</f>
        <v>Sunny</v>
      </c>
      <c r="I2513" t="str">
        <f>LOOKUP($A2513,'DATA SHEET'!$A$2:$A$253,'DATA SHEET'!$T$2:$T$253)</f>
        <v>LARGE</v>
      </c>
      <c r="J2513" t="str">
        <f>LOOKUP($A2513,'DATA SHEET'!$A$2:$A$253,'DATA SHEET'!$R$2:$R$253)</f>
        <v>YES</v>
      </c>
      <c r="K2513" t="str">
        <f>LOOKUP($A2513,'DATA SHEET'!$A$2:$A$253,'DATA SHEET'!$O$2:$O$253)</f>
        <v>Commercial</v>
      </c>
      <c r="L2513" t="s">
        <v>22</v>
      </c>
      <c r="M2513">
        <v>0</v>
      </c>
      <c r="N2513" t="s">
        <v>18</v>
      </c>
      <c r="O2513">
        <v>2.4990000000000001</v>
      </c>
    </row>
    <row r="2514" spans="1:15" x14ac:dyDescent="0.25">
      <c r="A2514" s="1" t="s">
        <v>98</v>
      </c>
      <c r="B2514" t="s">
        <v>105</v>
      </c>
      <c r="C2514" t="str">
        <f>LOOKUP(A2514,'DATA SHEET'!$A$2:$A$253,'DATA SHEET'!$E$2:$E$253)</f>
        <v>20227888</v>
      </c>
      <c r="D2514">
        <f>LOOKUP(A2514,'DATA SHEET'!$A$2:$A$253,'DATA SHEET'!$G$2:$G$253)</f>
        <v>8.6333333333333329</v>
      </c>
      <c r="E2514" t="str">
        <f>LOOKUP($A2514,'DATA SHEET'!$A$2:$A$253,'DATA SHEET'!$H$2:$H$253)</f>
        <v>43.177786</v>
      </c>
      <c r="F2514" t="str">
        <f>LOOKUP($A2514,'DATA SHEET'!$A$2:$A$253,'DATA SHEET'!$I$2:$I$253)</f>
        <v xml:space="preserve"> -79.239675</v>
      </c>
      <c r="G2514">
        <f>LOOKUP($A2514,'DATA SHEET'!$A$2:$A$253,'DATA SHEET'!$J$2:$J$253)</f>
        <v>18</v>
      </c>
      <c r="H2514" t="str">
        <f>LOOKUP($A2514,'DATA SHEET'!$A$2:$A$253,'DATA SHEET'!$K$2:$K$253)</f>
        <v>Sunny</v>
      </c>
      <c r="I2514" t="str">
        <f>LOOKUP($A2514,'DATA SHEET'!$A$2:$A$253,'DATA SHEET'!$T$2:$T$253)</f>
        <v>LARGE</v>
      </c>
      <c r="J2514" t="str">
        <f>LOOKUP($A2514,'DATA SHEET'!$A$2:$A$253,'DATA SHEET'!$R$2:$R$253)</f>
        <v>YES</v>
      </c>
      <c r="K2514" t="str">
        <f>LOOKUP($A2514,'DATA SHEET'!$A$2:$A$253,'DATA SHEET'!$O$2:$O$253)</f>
        <v>Commercial</v>
      </c>
      <c r="L2514" t="s">
        <v>22</v>
      </c>
      <c r="M2514">
        <v>0</v>
      </c>
      <c r="N2514" t="s">
        <v>18</v>
      </c>
      <c r="O2514">
        <v>4.3010000000000002</v>
      </c>
    </row>
    <row r="2515" spans="1:15" x14ac:dyDescent="0.25">
      <c r="A2515" s="1" t="s">
        <v>98</v>
      </c>
      <c r="B2515" t="s">
        <v>105</v>
      </c>
      <c r="C2515" t="str">
        <f>LOOKUP(A2515,'DATA SHEET'!$A$2:$A$253,'DATA SHEET'!$E$2:$E$253)</f>
        <v>20227888</v>
      </c>
      <c r="D2515">
        <f>LOOKUP(A2515,'DATA SHEET'!$A$2:$A$253,'DATA SHEET'!$G$2:$G$253)</f>
        <v>8.6333333333333329</v>
      </c>
      <c r="E2515" t="str">
        <f>LOOKUP($A2515,'DATA SHEET'!$A$2:$A$253,'DATA SHEET'!$H$2:$H$253)</f>
        <v>43.177786</v>
      </c>
      <c r="F2515" t="str">
        <f>LOOKUP($A2515,'DATA SHEET'!$A$2:$A$253,'DATA SHEET'!$I$2:$I$253)</f>
        <v xml:space="preserve"> -79.239675</v>
      </c>
      <c r="G2515">
        <f>LOOKUP($A2515,'DATA SHEET'!$A$2:$A$253,'DATA SHEET'!$J$2:$J$253)</f>
        <v>18</v>
      </c>
      <c r="H2515" t="str">
        <f>LOOKUP($A2515,'DATA SHEET'!$A$2:$A$253,'DATA SHEET'!$K$2:$K$253)</f>
        <v>Sunny</v>
      </c>
      <c r="I2515" t="str">
        <f>LOOKUP($A2515,'DATA SHEET'!$A$2:$A$253,'DATA SHEET'!$T$2:$T$253)</f>
        <v>LARGE</v>
      </c>
      <c r="J2515" t="str">
        <f>LOOKUP($A2515,'DATA SHEET'!$A$2:$A$253,'DATA SHEET'!$R$2:$R$253)</f>
        <v>YES</v>
      </c>
      <c r="K2515" t="str">
        <f>LOOKUP($A2515,'DATA SHEET'!$A$2:$A$253,'DATA SHEET'!$O$2:$O$253)</f>
        <v>Commercial</v>
      </c>
      <c r="L2515" t="s">
        <v>22</v>
      </c>
      <c r="M2515">
        <v>0</v>
      </c>
      <c r="N2515" t="s">
        <v>18</v>
      </c>
      <c r="O2515">
        <v>1</v>
      </c>
    </row>
    <row r="2516" spans="1:15" x14ac:dyDescent="0.25">
      <c r="A2516" s="1" t="s">
        <v>98</v>
      </c>
      <c r="B2516" t="s">
        <v>105</v>
      </c>
      <c r="C2516" t="str">
        <f>LOOKUP(A2516,'DATA SHEET'!$A$2:$A$253,'DATA SHEET'!$E$2:$E$253)</f>
        <v>20227888</v>
      </c>
      <c r="D2516">
        <f>LOOKUP(A2516,'DATA SHEET'!$A$2:$A$253,'DATA SHEET'!$G$2:$G$253)</f>
        <v>8.6333333333333329</v>
      </c>
      <c r="E2516" t="str">
        <f>LOOKUP($A2516,'DATA SHEET'!$A$2:$A$253,'DATA SHEET'!$H$2:$H$253)</f>
        <v>43.177786</v>
      </c>
      <c r="F2516" t="str">
        <f>LOOKUP($A2516,'DATA SHEET'!$A$2:$A$253,'DATA SHEET'!$I$2:$I$253)</f>
        <v xml:space="preserve"> -79.239675</v>
      </c>
      <c r="G2516">
        <f>LOOKUP($A2516,'DATA SHEET'!$A$2:$A$253,'DATA SHEET'!$J$2:$J$253)</f>
        <v>18</v>
      </c>
      <c r="H2516" t="str">
        <f>LOOKUP($A2516,'DATA SHEET'!$A$2:$A$253,'DATA SHEET'!$K$2:$K$253)</f>
        <v>Sunny</v>
      </c>
      <c r="I2516" t="str">
        <f>LOOKUP($A2516,'DATA SHEET'!$A$2:$A$253,'DATA SHEET'!$T$2:$T$253)</f>
        <v>LARGE</v>
      </c>
      <c r="J2516" t="str">
        <f>LOOKUP($A2516,'DATA SHEET'!$A$2:$A$253,'DATA SHEET'!$R$2:$R$253)</f>
        <v>YES</v>
      </c>
      <c r="K2516" t="str">
        <f>LOOKUP($A2516,'DATA SHEET'!$A$2:$A$253,'DATA SHEET'!$O$2:$O$253)</f>
        <v>Commercial</v>
      </c>
      <c r="L2516" t="s">
        <v>22</v>
      </c>
      <c r="M2516">
        <v>0</v>
      </c>
      <c r="N2516" t="s">
        <v>18</v>
      </c>
      <c r="O2516">
        <v>2.2490000000000001</v>
      </c>
    </row>
    <row r="2517" spans="1:15" x14ac:dyDescent="0.25">
      <c r="A2517" s="1" t="s">
        <v>98</v>
      </c>
      <c r="B2517" t="s">
        <v>105</v>
      </c>
      <c r="C2517" t="str">
        <f>LOOKUP(A2517,'DATA SHEET'!$A$2:$A$253,'DATA SHEET'!$E$2:$E$253)</f>
        <v>20227888</v>
      </c>
      <c r="D2517">
        <f>LOOKUP(A2517,'DATA SHEET'!$A$2:$A$253,'DATA SHEET'!$G$2:$G$253)</f>
        <v>8.6333333333333329</v>
      </c>
      <c r="E2517" t="str">
        <f>LOOKUP($A2517,'DATA SHEET'!$A$2:$A$253,'DATA SHEET'!$H$2:$H$253)</f>
        <v>43.177786</v>
      </c>
      <c r="F2517" t="str">
        <f>LOOKUP($A2517,'DATA SHEET'!$A$2:$A$253,'DATA SHEET'!$I$2:$I$253)</f>
        <v xml:space="preserve"> -79.239675</v>
      </c>
      <c r="G2517">
        <f>LOOKUP($A2517,'DATA SHEET'!$A$2:$A$253,'DATA SHEET'!$J$2:$J$253)</f>
        <v>18</v>
      </c>
      <c r="H2517" t="str">
        <f>LOOKUP($A2517,'DATA SHEET'!$A$2:$A$253,'DATA SHEET'!$K$2:$K$253)</f>
        <v>Sunny</v>
      </c>
      <c r="I2517" t="str">
        <f>LOOKUP($A2517,'DATA SHEET'!$A$2:$A$253,'DATA SHEET'!$T$2:$T$253)</f>
        <v>LARGE</v>
      </c>
      <c r="J2517" t="str">
        <f>LOOKUP($A2517,'DATA SHEET'!$A$2:$A$253,'DATA SHEET'!$R$2:$R$253)</f>
        <v>YES</v>
      </c>
      <c r="K2517" t="str">
        <f>LOOKUP($A2517,'DATA SHEET'!$A$2:$A$253,'DATA SHEET'!$O$2:$O$253)</f>
        <v>Commercial</v>
      </c>
      <c r="L2517" t="s">
        <v>22</v>
      </c>
      <c r="M2517">
        <v>0</v>
      </c>
      <c r="N2517" t="s">
        <v>18</v>
      </c>
      <c r="O2517">
        <v>1.0169999999999999</v>
      </c>
    </row>
    <row r="2518" spans="1:15" x14ac:dyDescent="0.25">
      <c r="A2518" s="1" t="s">
        <v>98</v>
      </c>
      <c r="B2518" t="s">
        <v>105</v>
      </c>
      <c r="C2518" t="str">
        <f>LOOKUP(A2518,'DATA SHEET'!$A$2:$A$253,'DATA SHEET'!$E$2:$E$253)</f>
        <v>20227888</v>
      </c>
      <c r="D2518">
        <f>LOOKUP(A2518,'DATA SHEET'!$A$2:$A$253,'DATA SHEET'!$G$2:$G$253)</f>
        <v>8.6333333333333329</v>
      </c>
      <c r="E2518" t="str">
        <f>LOOKUP($A2518,'DATA SHEET'!$A$2:$A$253,'DATA SHEET'!$H$2:$H$253)</f>
        <v>43.177786</v>
      </c>
      <c r="F2518" t="str">
        <f>LOOKUP($A2518,'DATA SHEET'!$A$2:$A$253,'DATA SHEET'!$I$2:$I$253)</f>
        <v xml:space="preserve"> -79.239675</v>
      </c>
      <c r="G2518">
        <f>LOOKUP($A2518,'DATA SHEET'!$A$2:$A$253,'DATA SHEET'!$J$2:$J$253)</f>
        <v>18</v>
      </c>
      <c r="H2518" t="str">
        <f>LOOKUP($A2518,'DATA SHEET'!$A$2:$A$253,'DATA SHEET'!$K$2:$K$253)</f>
        <v>Sunny</v>
      </c>
      <c r="I2518" t="str">
        <f>LOOKUP($A2518,'DATA SHEET'!$A$2:$A$253,'DATA SHEET'!$T$2:$T$253)</f>
        <v>LARGE</v>
      </c>
      <c r="J2518" t="str">
        <f>LOOKUP($A2518,'DATA SHEET'!$A$2:$A$253,'DATA SHEET'!$R$2:$R$253)</f>
        <v>YES</v>
      </c>
      <c r="K2518" t="str">
        <f>LOOKUP($A2518,'DATA SHEET'!$A$2:$A$253,'DATA SHEET'!$O$2:$O$253)</f>
        <v>Commercial</v>
      </c>
      <c r="L2518" t="s">
        <v>22</v>
      </c>
      <c r="M2518">
        <v>0</v>
      </c>
      <c r="N2518" t="s">
        <v>18</v>
      </c>
      <c r="O2518">
        <v>1.788</v>
      </c>
    </row>
    <row r="2519" spans="1:15" x14ac:dyDescent="0.25">
      <c r="A2519" s="1" t="s">
        <v>98</v>
      </c>
      <c r="B2519" t="s">
        <v>105</v>
      </c>
      <c r="C2519" t="str">
        <f>LOOKUP(A2519,'DATA SHEET'!$A$2:$A$253,'DATA SHEET'!$E$2:$E$253)</f>
        <v>20227888</v>
      </c>
      <c r="D2519">
        <f>LOOKUP(A2519,'DATA SHEET'!$A$2:$A$253,'DATA SHEET'!$G$2:$G$253)</f>
        <v>8.6333333333333329</v>
      </c>
      <c r="E2519" t="str">
        <f>LOOKUP($A2519,'DATA SHEET'!$A$2:$A$253,'DATA SHEET'!$H$2:$H$253)</f>
        <v>43.177786</v>
      </c>
      <c r="F2519" t="str">
        <f>LOOKUP($A2519,'DATA SHEET'!$A$2:$A$253,'DATA SHEET'!$I$2:$I$253)</f>
        <v xml:space="preserve"> -79.239675</v>
      </c>
      <c r="G2519">
        <f>LOOKUP($A2519,'DATA SHEET'!$A$2:$A$253,'DATA SHEET'!$J$2:$J$253)</f>
        <v>18</v>
      </c>
      <c r="H2519" t="str">
        <f>LOOKUP($A2519,'DATA SHEET'!$A$2:$A$253,'DATA SHEET'!$K$2:$K$253)</f>
        <v>Sunny</v>
      </c>
      <c r="I2519" t="str">
        <f>LOOKUP($A2519,'DATA SHEET'!$A$2:$A$253,'DATA SHEET'!$T$2:$T$253)</f>
        <v>LARGE</v>
      </c>
      <c r="J2519" t="str">
        <f>LOOKUP($A2519,'DATA SHEET'!$A$2:$A$253,'DATA SHEET'!$R$2:$R$253)</f>
        <v>YES</v>
      </c>
      <c r="K2519" t="str">
        <f>LOOKUP($A2519,'DATA SHEET'!$A$2:$A$253,'DATA SHEET'!$O$2:$O$253)</f>
        <v>Commercial</v>
      </c>
      <c r="L2519" t="s">
        <v>22</v>
      </c>
      <c r="M2519">
        <v>0</v>
      </c>
      <c r="N2519" t="s">
        <v>18</v>
      </c>
      <c r="O2519">
        <v>2.7480000000000002</v>
      </c>
    </row>
    <row r="2520" spans="1:15" x14ac:dyDescent="0.25">
      <c r="A2520" s="1" t="s">
        <v>98</v>
      </c>
      <c r="B2520" t="s">
        <v>105</v>
      </c>
      <c r="C2520" t="str">
        <f>LOOKUP(A2520,'DATA SHEET'!$A$2:$A$253,'DATA SHEET'!$E$2:$E$253)</f>
        <v>20227888</v>
      </c>
      <c r="D2520">
        <f>LOOKUP(A2520,'DATA SHEET'!$A$2:$A$253,'DATA SHEET'!$G$2:$G$253)</f>
        <v>8.6333333333333329</v>
      </c>
      <c r="E2520" t="str">
        <f>LOOKUP($A2520,'DATA SHEET'!$A$2:$A$253,'DATA SHEET'!$H$2:$H$253)</f>
        <v>43.177786</v>
      </c>
      <c r="F2520" t="str">
        <f>LOOKUP($A2520,'DATA SHEET'!$A$2:$A$253,'DATA SHEET'!$I$2:$I$253)</f>
        <v xml:space="preserve"> -79.239675</v>
      </c>
      <c r="G2520">
        <f>LOOKUP($A2520,'DATA SHEET'!$A$2:$A$253,'DATA SHEET'!$J$2:$J$253)</f>
        <v>18</v>
      </c>
      <c r="H2520" t="str">
        <f>LOOKUP($A2520,'DATA SHEET'!$A$2:$A$253,'DATA SHEET'!$K$2:$K$253)</f>
        <v>Sunny</v>
      </c>
      <c r="I2520" t="str">
        <f>LOOKUP($A2520,'DATA SHEET'!$A$2:$A$253,'DATA SHEET'!$T$2:$T$253)</f>
        <v>LARGE</v>
      </c>
      <c r="J2520" t="str">
        <f>LOOKUP($A2520,'DATA SHEET'!$A$2:$A$253,'DATA SHEET'!$R$2:$R$253)</f>
        <v>YES</v>
      </c>
      <c r="K2520" t="str">
        <f>LOOKUP($A2520,'DATA SHEET'!$A$2:$A$253,'DATA SHEET'!$O$2:$O$253)</f>
        <v>Commercial</v>
      </c>
      <c r="L2520" t="s">
        <v>22</v>
      </c>
      <c r="M2520">
        <v>0</v>
      </c>
      <c r="N2520" t="s">
        <v>18</v>
      </c>
      <c r="O2520">
        <v>2.5</v>
      </c>
    </row>
    <row r="2521" spans="1:15" x14ac:dyDescent="0.25">
      <c r="A2521" s="1" t="s">
        <v>98</v>
      </c>
      <c r="B2521" t="s">
        <v>105</v>
      </c>
      <c r="C2521" t="str">
        <f>LOOKUP(A2521,'DATA SHEET'!$A$2:$A$253,'DATA SHEET'!$E$2:$E$253)</f>
        <v>20227888</v>
      </c>
      <c r="D2521">
        <f>LOOKUP(A2521,'DATA SHEET'!$A$2:$A$253,'DATA SHEET'!$G$2:$G$253)</f>
        <v>8.6333333333333329</v>
      </c>
      <c r="E2521" t="str">
        <f>LOOKUP($A2521,'DATA SHEET'!$A$2:$A$253,'DATA SHEET'!$H$2:$H$253)</f>
        <v>43.177786</v>
      </c>
      <c r="F2521" t="str">
        <f>LOOKUP($A2521,'DATA SHEET'!$A$2:$A$253,'DATA SHEET'!$I$2:$I$253)</f>
        <v xml:space="preserve"> -79.239675</v>
      </c>
      <c r="G2521">
        <f>LOOKUP($A2521,'DATA SHEET'!$A$2:$A$253,'DATA SHEET'!$J$2:$J$253)</f>
        <v>18</v>
      </c>
      <c r="H2521" t="str">
        <f>LOOKUP($A2521,'DATA SHEET'!$A$2:$A$253,'DATA SHEET'!$K$2:$K$253)</f>
        <v>Sunny</v>
      </c>
      <c r="I2521" t="str">
        <f>LOOKUP($A2521,'DATA SHEET'!$A$2:$A$253,'DATA SHEET'!$T$2:$T$253)</f>
        <v>LARGE</v>
      </c>
      <c r="J2521" t="str">
        <f>LOOKUP($A2521,'DATA SHEET'!$A$2:$A$253,'DATA SHEET'!$R$2:$R$253)</f>
        <v>YES</v>
      </c>
      <c r="K2521" t="str">
        <f>LOOKUP($A2521,'DATA SHEET'!$A$2:$A$253,'DATA SHEET'!$O$2:$O$253)</f>
        <v>Commercial</v>
      </c>
      <c r="L2521" t="s">
        <v>22</v>
      </c>
      <c r="M2521">
        <v>0</v>
      </c>
      <c r="N2521" t="s">
        <v>18</v>
      </c>
      <c r="O2521">
        <v>1</v>
      </c>
    </row>
    <row r="2522" spans="1:15" x14ac:dyDescent="0.25">
      <c r="A2522" s="1" t="s">
        <v>98</v>
      </c>
      <c r="B2522" t="s">
        <v>105</v>
      </c>
      <c r="C2522" t="str">
        <f>LOOKUP(A2522,'DATA SHEET'!$A$2:$A$253,'DATA SHEET'!$E$2:$E$253)</f>
        <v>20227888</v>
      </c>
      <c r="D2522">
        <f>LOOKUP(A2522,'DATA SHEET'!$A$2:$A$253,'DATA SHEET'!$G$2:$G$253)</f>
        <v>8.6333333333333329</v>
      </c>
      <c r="E2522" t="str">
        <f>LOOKUP($A2522,'DATA SHEET'!$A$2:$A$253,'DATA SHEET'!$H$2:$H$253)</f>
        <v>43.177786</v>
      </c>
      <c r="F2522" t="str">
        <f>LOOKUP($A2522,'DATA SHEET'!$A$2:$A$253,'DATA SHEET'!$I$2:$I$253)</f>
        <v xml:space="preserve"> -79.239675</v>
      </c>
      <c r="G2522">
        <f>LOOKUP($A2522,'DATA SHEET'!$A$2:$A$253,'DATA SHEET'!$J$2:$J$253)</f>
        <v>18</v>
      </c>
      <c r="H2522" t="str">
        <f>LOOKUP($A2522,'DATA SHEET'!$A$2:$A$253,'DATA SHEET'!$K$2:$K$253)</f>
        <v>Sunny</v>
      </c>
      <c r="I2522" t="str">
        <f>LOOKUP($A2522,'DATA SHEET'!$A$2:$A$253,'DATA SHEET'!$T$2:$T$253)</f>
        <v>LARGE</v>
      </c>
      <c r="J2522" t="str">
        <f>LOOKUP($A2522,'DATA SHEET'!$A$2:$A$253,'DATA SHEET'!$R$2:$R$253)</f>
        <v>YES</v>
      </c>
      <c r="K2522" t="str">
        <f>LOOKUP($A2522,'DATA SHEET'!$A$2:$A$253,'DATA SHEET'!$O$2:$O$253)</f>
        <v>Commercial</v>
      </c>
      <c r="L2522" t="s">
        <v>22</v>
      </c>
      <c r="M2522">
        <v>0</v>
      </c>
      <c r="N2522" t="s">
        <v>18</v>
      </c>
      <c r="O2522">
        <v>0.76800000000000002</v>
      </c>
    </row>
    <row r="2523" spans="1:15" x14ac:dyDescent="0.25">
      <c r="A2523" s="1" t="s">
        <v>98</v>
      </c>
      <c r="B2523" t="s">
        <v>105</v>
      </c>
      <c r="C2523" t="str">
        <f>LOOKUP(A2523,'DATA SHEET'!$A$2:$A$253,'DATA SHEET'!$E$2:$E$253)</f>
        <v>20227888</v>
      </c>
      <c r="D2523">
        <f>LOOKUP(A2523,'DATA SHEET'!$A$2:$A$253,'DATA SHEET'!$G$2:$G$253)</f>
        <v>8.6333333333333329</v>
      </c>
      <c r="E2523" t="str">
        <f>LOOKUP($A2523,'DATA SHEET'!$A$2:$A$253,'DATA SHEET'!$H$2:$H$253)</f>
        <v>43.177786</v>
      </c>
      <c r="F2523" t="str">
        <f>LOOKUP($A2523,'DATA SHEET'!$A$2:$A$253,'DATA SHEET'!$I$2:$I$253)</f>
        <v xml:space="preserve"> -79.239675</v>
      </c>
      <c r="G2523">
        <f>LOOKUP($A2523,'DATA SHEET'!$A$2:$A$253,'DATA SHEET'!$J$2:$J$253)</f>
        <v>18</v>
      </c>
      <c r="H2523" t="str">
        <f>LOOKUP($A2523,'DATA SHEET'!$A$2:$A$253,'DATA SHEET'!$K$2:$K$253)</f>
        <v>Sunny</v>
      </c>
      <c r="I2523" t="str">
        <f>LOOKUP($A2523,'DATA SHEET'!$A$2:$A$253,'DATA SHEET'!$T$2:$T$253)</f>
        <v>LARGE</v>
      </c>
      <c r="J2523" t="str">
        <f>LOOKUP($A2523,'DATA SHEET'!$A$2:$A$253,'DATA SHEET'!$R$2:$R$253)</f>
        <v>YES</v>
      </c>
      <c r="K2523" t="str">
        <f>LOOKUP($A2523,'DATA SHEET'!$A$2:$A$253,'DATA SHEET'!$O$2:$O$253)</f>
        <v>Commercial</v>
      </c>
      <c r="L2523" t="s">
        <v>22</v>
      </c>
      <c r="M2523">
        <v>0</v>
      </c>
      <c r="N2523" t="s">
        <v>18</v>
      </c>
      <c r="O2523">
        <v>1.738</v>
      </c>
    </row>
    <row r="2524" spans="1:15" x14ac:dyDescent="0.25">
      <c r="A2524" s="1" t="s">
        <v>98</v>
      </c>
      <c r="B2524" t="s">
        <v>105</v>
      </c>
      <c r="C2524" t="str">
        <f>LOOKUP(A2524,'DATA SHEET'!$A$2:$A$253,'DATA SHEET'!$E$2:$E$253)</f>
        <v>20227888</v>
      </c>
      <c r="D2524">
        <f>LOOKUP(A2524,'DATA SHEET'!$A$2:$A$253,'DATA SHEET'!$G$2:$G$253)</f>
        <v>8.6333333333333329</v>
      </c>
      <c r="E2524" t="str">
        <f>LOOKUP($A2524,'DATA SHEET'!$A$2:$A$253,'DATA SHEET'!$H$2:$H$253)</f>
        <v>43.177786</v>
      </c>
      <c r="F2524" t="str">
        <f>LOOKUP($A2524,'DATA SHEET'!$A$2:$A$253,'DATA SHEET'!$I$2:$I$253)</f>
        <v xml:space="preserve"> -79.239675</v>
      </c>
      <c r="G2524">
        <f>LOOKUP($A2524,'DATA SHEET'!$A$2:$A$253,'DATA SHEET'!$J$2:$J$253)</f>
        <v>18</v>
      </c>
      <c r="H2524" t="str">
        <f>LOOKUP($A2524,'DATA SHEET'!$A$2:$A$253,'DATA SHEET'!$K$2:$K$253)</f>
        <v>Sunny</v>
      </c>
      <c r="I2524" t="str">
        <f>LOOKUP($A2524,'DATA SHEET'!$A$2:$A$253,'DATA SHEET'!$T$2:$T$253)</f>
        <v>LARGE</v>
      </c>
      <c r="J2524" t="str">
        <f>LOOKUP($A2524,'DATA SHEET'!$A$2:$A$253,'DATA SHEET'!$R$2:$R$253)</f>
        <v>YES</v>
      </c>
      <c r="K2524" t="str">
        <f>LOOKUP($A2524,'DATA SHEET'!$A$2:$A$253,'DATA SHEET'!$O$2:$O$253)</f>
        <v>Commercial</v>
      </c>
      <c r="L2524" t="s">
        <v>22</v>
      </c>
      <c r="M2524">
        <v>0</v>
      </c>
      <c r="N2524" t="s">
        <v>18</v>
      </c>
      <c r="O2524">
        <v>1.9970000000000001</v>
      </c>
    </row>
    <row r="2525" spans="1:15" x14ac:dyDescent="0.25">
      <c r="A2525" s="1" t="s">
        <v>98</v>
      </c>
      <c r="B2525" t="s">
        <v>105</v>
      </c>
      <c r="C2525" t="str">
        <f>LOOKUP(A2525,'DATA SHEET'!$A$2:$A$253,'DATA SHEET'!$E$2:$E$253)</f>
        <v>20227888</v>
      </c>
      <c r="D2525">
        <f>LOOKUP(A2525,'DATA SHEET'!$A$2:$A$253,'DATA SHEET'!$G$2:$G$253)</f>
        <v>8.6333333333333329</v>
      </c>
      <c r="E2525" t="str">
        <f>LOOKUP($A2525,'DATA SHEET'!$A$2:$A$253,'DATA SHEET'!$H$2:$H$253)</f>
        <v>43.177786</v>
      </c>
      <c r="F2525" t="str">
        <f>LOOKUP($A2525,'DATA SHEET'!$A$2:$A$253,'DATA SHEET'!$I$2:$I$253)</f>
        <v xml:space="preserve"> -79.239675</v>
      </c>
      <c r="G2525">
        <f>LOOKUP($A2525,'DATA SHEET'!$A$2:$A$253,'DATA SHEET'!$J$2:$J$253)</f>
        <v>18</v>
      </c>
      <c r="H2525" t="str">
        <f>LOOKUP($A2525,'DATA SHEET'!$A$2:$A$253,'DATA SHEET'!$K$2:$K$253)</f>
        <v>Sunny</v>
      </c>
      <c r="I2525" t="str">
        <f>LOOKUP($A2525,'DATA SHEET'!$A$2:$A$253,'DATA SHEET'!$T$2:$T$253)</f>
        <v>LARGE</v>
      </c>
      <c r="J2525" t="str">
        <f>LOOKUP($A2525,'DATA SHEET'!$A$2:$A$253,'DATA SHEET'!$R$2:$R$253)</f>
        <v>YES</v>
      </c>
      <c r="K2525" t="str">
        <f>LOOKUP($A2525,'DATA SHEET'!$A$2:$A$253,'DATA SHEET'!$O$2:$O$253)</f>
        <v>Commercial</v>
      </c>
      <c r="L2525" t="s">
        <v>22</v>
      </c>
      <c r="M2525">
        <v>0</v>
      </c>
      <c r="N2525" t="s">
        <v>18</v>
      </c>
      <c r="O2525">
        <v>1.4970000000000001</v>
      </c>
    </row>
    <row r="2526" spans="1:15" x14ac:dyDescent="0.25">
      <c r="A2526" s="1" t="s">
        <v>98</v>
      </c>
      <c r="B2526" t="s">
        <v>105</v>
      </c>
      <c r="C2526" t="str">
        <f>LOOKUP(A2526,'DATA SHEET'!$A$2:$A$253,'DATA SHEET'!$E$2:$E$253)</f>
        <v>20227888</v>
      </c>
      <c r="D2526">
        <f>LOOKUP(A2526,'DATA SHEET'!$A$2:$A$253,'DATA SHEET'!$G$2:$G$253)</f>
        <v>8.6333333333333329</v>
      </c>
      <c r="E2526" t="str">
        <f>LOOKUP($A2526,'DATA SHEET'!$A$2:$A$253,'DATA SHEET'!$H$2:$H$253)</f>
        <v>43.177786</v>
      </c>
      <c r="F2526" t="str">
        <f>LOOKUP($A2526,'DATA SHEET'!$A$2:$A$253,'DATA SHEET'!$I$2:$I$253)</f>
        <v xml:space="preserve"> -79.239675</v>
      </c>
      <c r="G2526">
        <f>LOOKUP($A2526,'DATA SHEET'!$A$2:$A$253,'DATA SHEET'!$J$2:$J$253)</f>
        <v>18</v>
      </c>
      <c r="H2526" t="str">
        <f>LOOKUP($A2526,'DATA SHEET'!$A$2:$A$253,'DATA SHEET'!$K$2:$K$253)</f>
        <v>Sunny</v>
      </c>
      <c r="I2526" t="str">
        <f>LOOKUP($A2526,'DATA SHEET'!$A$2:$A$253,'DATA SHEET'!$T$2:$T$253)</f>
        <v>LARGE</v>
      </c>
      <c r="J2526" t="str">
        <f>LOOKUP($A2526,'DATA SHEET'!$A$2:$A$253,'DATA SHEET'!$R$2:$R$253)</f>
        <v>YES</v>
      </c>
      <c r="K2526" t="str">
        <f>LOOKUP($A2526,'DATA SHEET'!$A$2:$A$253,'DATA SHEET'!$O$2:$O$253)</f>
        <v>Commercial</v>
      </c>
      <c r="L2526" t="s">
        <v>22</v>
      </c>
      <c r="M2526">
        <v>0</v>
      </c>
      <c r="N2526" t="s">
        <v>18</v>
      </c>
      <c r="O2526">
        <v>1.7410000000000001</v>
      </c>
    </row>
    <row r="2527" spans="1:15" x14ac:dyDescent="0.25">
      <c r="A2527" s="1" t="s">
        <v>98</v>
      </c>
      <c r="B2527" t="s">
        <v>105</v>
      </c>
      <c r="C2527" t="str">
        <f>LOOKUP(A2527,'DATA SHEET'!$A$2:$A$253,'DATA SHEET'!$E$2:$E$253)</f>
        <v>20227888</v>
      </c>
      <c r="D2527">
        <f>LOOKUP(A2527,'DATA SHEET'!$A$2:$A$253,'DATA SHEET'!$G$2:$G$253)</f>
        <v>8.6333333333333329</v>
      </c>
      <c r="E2527" t="str">
        <f>LOOKUP($A2527,'DATA SHEET'!$A$2:$A$253,'DATA SHEET'!$H$2:$H$253)</f>
        <v>43.177786</v>
      </c>
      <c r="F2527" t="str">
        <f>LOOKUP($A2527,'DATA SHEET'!$A$2:$A$253,'DATA SHEET'!$I$2:$I$253)</f>
        <v xml:space="preserve"> -79.239675</v>
      </c>
      <c r="G2527">
        <f>LOOKUP($A2527,'DATA SHEET'!$A$2:$A$253,'DATA SHEET'!$J$2:$J$253)</f>
        <v>18</v>
      </c>
      <c r="H2527" t="str">
        <f>LOOKUP($A2527,'DATA SHEET'!$A$2:$A$253,'DATA SHEET'!$K$2:$K$253)</f>
        <v>Sunny</v>
      </c>
      <c r="I2527" t="str">
        <f>LOOKUP($A2527,'DATA SHEET'!$A$2:$A$253,'DATA SHEET'!$T$2:$T$253)</f>
        <v>LARGE</v>
      </c>
      <c r="J2527" t="str">
        <f>LOOKUP($A2527,'DATA SHEET'!$A$2:$A$253,'DATA SHEET'!$R$2:$R$253)</f>
        <v>YES</v>
      </c>
      <c r="K2527" t="str">
        <f>LOOKUP($A2527,'DATA SHEET'!$A$2:$A$253,'DATA SHEET'!$O$2:$O$253)</f>
        <v>Commercial</v>
      </c>
      <c r="L2527" t="s">
        <v>22</v>
      </c>
      <c r="M2527">
        <v>0</v>
      </c>
      <c r="N2527" t="s">
        <v>18</v>
      </c>
      <c r="O2527">
        <v>2.9990000000000001</v>
      </c>
    </row>
    <row r="2528" spans="1:15" x14ac:dyDescent="0.25">
      <c r="A2528" s="1" t="s">
        <v>98</v>
      </c>
      <c r="B2528" t="s">
        <v>105</v>
      </c>
      <c r="C2528" t="str">
        <f>LOOKUP(A2528,'DATA SHEET'!$A$2:$A$253,'DATA SHEET'!$E$2:$E$253)</f>
        <v>20227888</v>
      </c>
      <c r="D2528">
        <f>LOOKUP(A2528,'DATA SHEET'!$A$2:$A$253,'DATA SHEET'!$G$2:$G$253)</f>
        <v>8.6333333333333329</v>
      </c>
      <c r="E2528" t="str">
        <f>LOOKUP($A2528,'DATA SHEET'!$A$2:$A$253,'DATA SHEET'!$H$2:$H$253)</f>
        <v>43.177786</v>
      </c>
      <c r="F2528" t="str">
        <f>LOOKUP($A2528,'DATA SHEET'!$A$2:$A$253,'DATA SHEET'!$I$2:$I$253)</f>
        <v xml:space="preserve"> -79.239675</v>
      </c>
      <c r="G2528">
        <f>LOOKUP($A2528,'DATA SHEET'!$A$2:$A$253,'DATA SHEET'!$J$2:$J$253)</f>
        <v>18</v>
      </c>
      <c r="H2528" t="str">
        <f>LOOKUP($A2528,'DATA SHEET'!$A$2:$A$253,'DATA SHEET'!$K$2:$K$253)</f>
        <v>Sunny</v>
      </c>
      <c r="I2528" t="str">
        <f>LOOKUP($A2528,'DATA SHEET'!$A$2:$A$253,'DATA SHEET'!$T$2:$T$253)</f>
        <v>LARGE</v>
      </c>
      <c r="J2528" t="str">
        <f>LOOKUP($A2528,'DATA SHEET'!$A$2:$A$253,'DATA SHEET'!$R$2:$R$253)</f>
        <v>YES</v>
      </c>
      <c r="K2528" t="str">
        <f>LOOKUP($A2528,'DATA SHEET'!$A$2:$A$253,'DATA SHEET'!$O$2:$O$253)</f>
        <v>Commercial</v>
      </c>
      <c r="L2528" t="s">
        <v>22</v>
      </c>
      <c r="M2528">
        <v>0</v>
      </c>
      <c r="N2528" t="s">
        <v>18</v>
      </c>
      <c r="O2528">
        <v>0.54100000000000004</v>
      </c>
    </row>
    <row r="2529" spans="1:15" x14ac:dyDescent="0.25">
      <c r="A2529" s="1" t="s">
        <v>98</v>
      </c>
      <c r="B2529" t="s">
        <v>105</v>
      </c>
      <c r="C2529" t="str">
        <f>LOOKUP(A2529,'DATA SHEET'!$A$2:$A$253,'DATA SHEET'!$E$2:$E$253)</f>
        <v>20227888</v>
      </c>
      <c r="D2529">
        <f>LOOKUP(A2529,'DATA SHEET'!$A$2:$A$253,'DATA SHEET'!$G$2:$G$253)</f>
        <v>8.6333333333333329</v>
      </c>
      <c r="E2529" t="str">
        <f>LOOKUP($A2529,'DATA SHEET'!$A$2:$A$253,'DATA SHEET'!$H$2:$H$253)</f>
        <v>43.177786</v>
      </c>
      <c r="F2529" t="str">
        <f>LOOKUP($A2529,'DATA SHEET'!$A$2:$A$253,'DATA SHEET'!$I$2:$I$253)</f>
        <v xml:space="preserve"> -79.239675</v>
      </c>
      <c r="G2529">
        <f>LOOKUP($A2529,'DATA SHEET'!$A$2:$A$253,'DATA SHEET'!$J$2:$J$253)</f>
        <v>18</v>
      </c>
      <c r="H2529" t="str">
        <f>LOOKUP($A2529,'DATA SHEET'!$A$2:$A$253,'DATA SHEET'!$K$2:$K$253)</f>
        <v>Sunny</v>
      </c>
      <c r="I2529" t="str">
        <f>LOOKUP($A2529,'DATA SHEET'!$A$2:$A$253,'DATA SHEET'!$T$2:$T$253)</f>
        <v>LARGE</v>
      </c>
      <c r="J2529" t="str">
        <f>LOOKUP($A2529,'DATA SHEET'!$A$2:$A$253,'DATA SHEET'!$R$2:$R$253)</f>
        <v>YES</v>
      </c>
      <c r="K2529" t="str">
        <f>LOOKUP($A2529,'DATA SHEET'!$A$2:$A$253,'DATA SHEET'!$O$2:$O$253)</f>
        <v>Commercial</v>
      </c>
      <c r="L2529" t="s">
        <v>22</v>
      </c>
      <c r="M2529">
        <v>0</v>
      </c>
      <c r="N2529" t="s">
        <v>18</v>
      </c>
      <c r="O2529">
        <v>1.002</v>
      </c>
    </row>
    <row r="2530" spans="1:15" x14ac:dyDescent="0.25">
      <c r="A2530" s="1" t="s">
        <v>98</v>
      </c>
      <c r="B2530" t="s">
        <v>105</v>
      </c>
      <c r="C2530" t="str">
        <f>LOOKUP(A2530,'DATA SHEET'!$A$2:$A$253,'DATA SHEET'!$E$2:$E$253)</f>
        <v>20227888</v>
      </c>
      <c r="D2530">
        <f>LOOKUP(A2530,'DATA SHEET'!$A$2:$A$253,'DATA SHEET'!$G$2:$G$253)</f>
        <v>8.6333333333333329</v>
      </c>
      <c r="E2530" t="str">
        <f>LOOKUP($A2530,'DATA SHEET'!$A$2:$A$253,'DATA SHEET'!$H$2:$H$253)</f>
        <v>43.177786</v>
      </c>
      <c r="F2530" t="str">
        <f>LOOKUP($A2530,'DATA SHEET'!$A$2:$A$253,'DATA SHEET'!$I$2:$I$253)</f>
        <v xml:space="preserve"> -79.239675</v>
      </c>
      <c r="G2530">
        <f>LOOKUP($A2530,'DATA SHEET'!$A$2:$A$253,'DATA SHEET'!$J$2:$J$253)</f>
        <v>18</v>
      </c>
      <c r="H2530" t="str">
        <f>LOOKUP($A2530,'DATA SHEET'!$A$2:$A$253,'DATA SHEET'!$K$2:$K$253)</f>
        <v>Sunny</v>
      </c>
      <c r="I2530" t="str">
        <f>LOOKUP($A2530,'DATA SHEET'!$A$2:$A$253,'DATA SHEET'!$T$2:$T$253)</f>
        <v>LARGE</v>
      </c>
      <c r="J2530" t="str">
        <f>LOOKUP($A2530,'DATA SHEET'!$A$2:$A$253,'DATA SHEET'!$R$2:$R$253)</f>
        <v>YES</v>
      </c>
      <c r="K2530" t="str">
        <f>LOOKUP($A2530,'DATA SHEET'!$A$2:$A$253,'DATA SHEET'!$O$2:$O$253)</f>
        <v>Commercial</v>
      </c>
      <c r="L2530" t="s">
        <v>22</v>
      </c>
      <c r="M2530">
        <v>0</v>
      </c>
      <c r="N2530" t="s">
        <v>18</v>
      </c>
      <c r="O2530">
        <v>0.74199999999999999</v>
      </c>
    </row>
    <row r="2531" spans="1:15" x14ac:dyDescent="0.25">
      <c r="A2531" s="1" t="s">
        <v>98</v>
      </c>
      <c r="B2531" t="s">
        <v>105</v>
      </c>
      <c r="C2531" t="str">
        <f>LOOKUP(A2531,'DATA SHEET'!$A$2:$A$253,'DATA SHEET'!$E$2:$E$253)</f>
        <v>20227888</v>
      </c>
      <c r="D2531">
        <f>LOOKUP(A2531,'DATA SHEET'!$A$2:$A$253,'DATA SHEET'!$G$2:$G$253)</f>
        <v>8.6333333333333329</v>
      </c>
      <c r="E2531" t="str">
        <f>LOOKUP($A2531,'DATA SHEET'!$A$2:$A$253,'DATA SHEET'!$H$2:$H$253)</f>
        <v>43.177786</v>
      </c>
      <c r="F2531" t="str">
        <f>LOOKUP($A2531,'DATA SHEET'!$A$2:$A$253,'DATA SHEET'!$I$2:$I$253)</f>
        <v xml:space="preserve"> -79.239675</v>
      </c>
      <c r="G2531">
        <f>LOOKUP($A2531,'DATA SHEET'!$A$2:$A$253,'DATA SHEET'!$J$2:$J$253)</f>
        <v>18</v>
      </c>
      <c r="H2531" t="str">
        <f>LOOKUP($A2531,'DATA SHEET'!$A$2:$A$253,'DATA SHEET'!$K$2:$K$253)</f>
        <v>Sunny</v>
      </c>
      <c r="I2531" t="str">
        <f>LOOKUP($A2531,'DATA SHEET'!$A$2:$A$253,'DATA SHEET'!$T$2:$T$253)</f>
        <v>LARGE</v>
      </c>
      <c r="J2531" t="str">
        <f>LOOKUP($A2531,'DATA SHEET'!$A$2:$A$253,'DATA SHEET'!$R$2:$R$253)</f>
        <v>YES</v>
      </c>
      <c r="K2531" t="str">
        <f>LOOKUP($A2531,'DATA SHEET'!$A$2:$A$253,'DATA SHEET'!$O$2:$O$253)</f>
        <v>Commercial</v>
      </c>
      <c r="L2531" t="s">
        <v>22</v>
      </c>
      <c r="M2531">
        <v>0</v>
      </c>
      <c r="N2531" t="s">
        <v>18</v>
      </c>
      <c r="O2531">
        <v>1.2430000000000001</v>
      </c>
    </row>
    <row r="2532" spans="1:15" x14ac:dyDescent="0.25">
      <c r="A2532" s="1" t="s">
        <v>98</v>
      </c>
      <c r="B2532" t="s">
        <v>105</v>
      </c>
      <c r="C2532" t="str">
        <f>LOOKUP(A2532,'DATA SHEET'!$A$2:$A$253,'DATA SHEET'!$E$2:$E$253)</f>
        <v>20227888</v>
      </c>
      <c r="D2532">
        <f>LOOKUP(A2532,'DATA SHEET'!$A$2:$A$253,'DATA SHEET'!$G$2:$G$253)</f>
        <v>8.6333333333333329</v>
      </c>
      <c r="E2532" t="str">
        <f>LOOKUP($A2532,'DATA SHEET'!$A$2:$A$253,'DATA SHEET'!$H$2:$H$253)</f>
        <v>43.177786</v>
      </c>
      <c r="F2532" t="str">
        <f>LOOKUP($A2532,'DATA SHEET'!$A$2:$A$253,'DATA SHEET'!$I$2:$I$253)</f>
        <v xml:space="preserve"> -79.239675</v>
      </c>
      <c r="G2532">
        <f>LOOKUP($A2532,'DATA SHEET'!$A$2:$A$253,'DATA SHEET'!$J$2:$J$253)</f>
        <v>18</v>
      </c>
      <c r="H2532" t="str">
        <f>LOOKUP($A2532,'DATA SHEET'!$A$2:$A$253,'DATA SHEET'!$K$2:$K$253)</f>
        <v>Sunny</v>
      </c>
      <c r="I2532" t="str">
        <f>LOOKUP($A2532,'DATA SHEET'!$A$2:$A$253,'DATA SHEET'!$T$2:$T$253)</f>
        <v>LARGE</v>
      </c>
      <c r="J2532" t="str">
        <f>LOOKUP($A2532,'DATA SHEET'!$A$2:$A$253,'DATA SHEET'!$R$2:$R$253)</f>
        <v>YES</v>
      </c>
      <c r="K2532" t="str">
        <f>LOOKUP($A2532,'DATA SHEET'!$A$2:$A$253,'DATA SHEET'!$O$2:$O$253)</f>
        <v>Commercial</v>
      </c>
      <c r="L2532" t="s">
        <v>22</v>
      </c>
      <c r="M2532">
        <v>0</v>
      </c>
      <c r="N2532" t="s">
        <v>18</v>
      </c>
      <c r="O2532">
        <v>1.2609999999999999</v>
      </c>
    </row>
    <row r="2533" spans="1:15" x14ac:dyDescent="0.25">
      <c r="A2533" s="1" t="s">
        <v>98</v>
      </c>
      <c r="B2533" t="s">
        <v>105</v>
      </c>
      <c r="C2533" t="str">
        <f>LOOKUP(A2533,'DATA SHEET'!$A$2:$A$253,'DATA SHEET'!$E$2:$E$253)</f>
        <v>20227888</v>
      </c>
      <c r="D2533">
        <f>LOOKUP(A2533,'DATA SHEET'!$A$2:$A$253,'DATA SHEET'!$G$2:$G$253)</f>
        <v>8.6333333333333329</v>
      </c>
      <c r="E2533" t="str">
        <f>LOOKUP($A2533,'DATA SHEET'!$A$2:$A$253,'DATA SHEET'!$H$2:$H$253)</f>
        <v>43.177786</v>
      </c>
      <c r="F2533" t="str">
        <f>LOOKUP($A2533,'DATA SHEET'!$A$2:$A$253,'DATA SHEET'!$I$2:$I$253)</f>
        <v xml:space="preserve"> -79.239675</v>
      </c>
      <c r="G2533">
        <f>LOOKUP($A2533,'DATA SHEET'!$A$2:$A$253,'DATA SHEET'!$J$2:$J$253)</f>
        <v>18</v>
      </c>
      <c r="H2533" t="str">
        <f>LOOKUP($A2533,'DATA SHEET'!$A$2:$A$253,'DATA SHEET'!$K$2:$K$253)</f>
        <v>Sunny</v>
      </c>
      <c r="I2533" t="str">
        <f>LOOKUP($A2533,'DATA SHEET'!$A$2:$A$253,'DATA SHEET'!$T$2:$T$253)</f>
        <v>LARGE</v>
      </c>
      <c r="J2533" t="str">
        <f>LOOKUP($A2533,'DATA SHEET'!$A$2:$A$253,'DATA SHEET'!$R$2:$R$253)</f>
        <v>YES</v>
      </c>
      <c r="K2533" t="str">
        <f>LOOKUP($A2533,'DATA SHEET'!$A$2:$A$253,'DATA SHEET'!$O$2:$O$253)</f>
        <v>Commercial</v>
      </c>
      <c r="L2533" t="s">
        <v>22</v>
      </c>
      <c r="M2533">
        <v>0</v>
      </c>
      <c r="N2533" t="s">
        <v>18</v>
      </c>
      <c r="O2533">
        <v>0.74399999999999999</v>
      </c>
    </row>
    <row r="2534" spans="1:15" x14ac:dyDescent="0.25">
      <c r="A2534" s="1" t="s">
        <v>98</v>
      </c>
      <c r="B2534" t="s">
        <v>105</v>
      </c>
      <c r="C2534" t="str">
        <f>LOOKUP(A2534,'DATA SHEET'!$A$2:$A$253,'DATA SHEET'!$E$2:$E$253)</f>
        <v>20227888</v>
      </c>
      <c r="D2534">
        <f>LOOKUP(A2534,'DATA SHEET'!$A$2:$A$253,'DATA SHEET'!$G$2:$G$253)</f>
        <v>8.6333333333333329</v>
      </c>
      <c r="E2534" t="str">
        <f>LOOKUP($A2534,'DATA SHEET'!$A$2:$A$253,'DATA SHEET'!$H$2:$H$253)</f>
        <v>43.177786</v>
      </c>
      <c r="F2534" t="str">
        <f>LOOKUP($A2534,'DATA SHEET'!$A$2:$A$253,'DATA SHEET'!$I$2:$I$253)</f>
        <v xml:space="preserve"> -79.239675</v>
      </c>
      <c r="G2534">
        <f>LOOKUP($A2534,'DATA SHEET'!$A$2:$A$253,'DATA SHEET'!$J$2:$J$253)</f>
        <v>18</v>
      </c>
      <c r="H2534" t="str">
        <f>LOOKUP($A2534,'DATA SHEET'!$A$2:$A$253,'DATA SHEET'!$K$2:$K$253)</f>
        <v>Sunny</v>
      </c>
      <c r="I2534" t="str">
        <f>LOOKUP($A2534,'DATA SHEET'!$A$2:$A$253,'DATA SHEET'!$T$2:$T$253)</f>
        <v>LARGE</v>
      </c>
      <c r="J2534" t="str">
        <f>LOOKUP($A2534,'DATA SHEET'!$A$2:$A$253,'DATA SHEET'!$R$2:$R$253)</f>
        <v>YES</v>
      </c>
      <c r="K2534" t="str">
        <f>LOOKUP($A2534,'DATA SHEET'!$A$2:$A$253,'DATA SHEET'!$O$2:$O$253)</f>
        <v>Commercial</v>
      </c>
      <c r="L2534" t="s">
        <v>22</v>
      </c>
      <c r="M2534">
        <v>0</v>
      </c>
      <c r="N2534" t="s">
        <v>16</v>
      </c>
      <c r="O2534">
        <v>2.0019999999999998</v>
      </c>
    </row>
    <row r="2535" spans="1:15" x14ac:dyDescent="0.25">
      <c r="A2535" s="1" t="s">
        <v>98</v>
      </c>
      <c r="B2535" t="s">
        <v>105</v>
      </c>
      <c r="C2535" t="str">
        <f>LOOKUP(A2535,'DATA SHEET'!$A$2:$A$253,'DATA SHEET'!$E$2:$E$253)</f>
        <v>20227888</v>
      </c>
      <c r="D2535">
        <f>LOOKUP(A2535,'DATA SHEET'!$A$2:$A$253,'DATA SHEET'!$G$2:$G$253)</f>
        <v>8.6333333333333329</v>
      </c>
      <c r="E2535" t="str">
        <f>LOOKUP($A2535,'DATA SHEET'!$A$2:$A$253,'DATA SHEET'!$H$2:$H$253)</f>
        <v>43.177786</v>
      </c>
      <c r="F2535" t="str">
        <f>LOOKUP($A2535,'DATA SHEET'!$A$2:$A$253,'DATA SHEET'!$I$2:$I$253)</f>
        <v xml:space="preserve"> -79.239675</v>
      </c>
      <c r="G2535">
        <f>LOOKUP($A2535,'DATA SHEET'!$A$2:$A$253,'DATA SHEET'!$J$2:$J$253)</f>
        <v>18</v>
      </c>
      <c r="H2535" t="str">
        <f>LOOKUP($A2535,'DATA SHEET'!$A$2:$A$253,'DATA SHEET'!$K$2:$K$253)</f>
        <v>Sunny</v>
      </c>
      <c r="I2535" t="str">
        <f>LOOKUP($A2535,'DATA SHEET'!$A$2:$A$253,'DATA SHEET'!$T$2:$T$253)</f>
        <v>LARGE</v>
      </c>
      <c r="J2535" t="str">
        <f>LOOKUP($A2535,'DATA SHEET'!$A$2:$A$253,'DATA SHEET'!$R$2:$R$253)</f>
        <v>YES</v>
      </c>
      <c r="K2535" t="str">
        <f>LOOKUP($A2535,'DATA SHEET'!$A$2:$A$253,'DATA SHEET'!$O$2:$O$253)</f>
        <v>Commercial</v>
      </c>
      <c r="L2535" t="s">
        <v>22</v>
      </c>
      <c r="M2535">
        <v>0</v>
      </c>
      <c r="N2535" t="s">
        <v>16</v>
      </c>
      <c r="O2535">
        <v>1.4990000000000001</v>
      </c>
    </row>
    <row r="2536" spans="1:15" x14ac:dyDescent="0.25">
      <c r="A2536" s="1" t="s">
        <v>98</v>
      </c>
      <c r="B2536" t="s">
        <v>105</v>
      </c>
      <c r="C2536" t="str">
        <f>LOOKUP(A2536,'DATA SHEET'!$A$2:$A$253,'DATA SHEET'!$E$2:$E$253)</f>
        <v>20227888</v>
      </c>
      <c r="D2536">
        <f>LOOKUP(A2536,'DATA SHEET'!$A$2:$A$253,'DATA SHEET'!$G$2:$G$253)</f>
        <v>8.6333333333333329</v>
      </c>
      <c r="E2536" t="str">
        <f>LOOKUP($A2536,'DATA SHEET'!$A$2:$A$253,'DATA SHEET'!$H$2:$H$253)</f>
        <v>43.177786</v>
      </c>
      <c r="F2536" t="str">
        <f>LOOKUP($A2536,'DATA SHEET'!$A$2:$A$253,'DATA SHEET'!$I$2:$I$253)</f>
        <v xml:space="preserve"> -79.239675</v>
      </c>
      <c r="G2536">
        <f>LOOKUP($A2536,'DATA SHEET'!$A$2:$A$253,'DATA SHEET'!$J$2:$J$253)</f>
        <v>18</v>
      </c>
      <c r="H2536" t="str">
        <f>LOOKUP($A2536,'DATA SHEET'!$A$2:$A$253,'DATA SHEET'!$K$2:$K$253)</f>
        <v>Sunny</v>
      </c>
      <c r="I2536" t="str">
        <f>LOOKUP($A2536,'DATA SHEET'!$A$2:$A$253,'DATA SHEET'!$T$2:$T$253)</f>
        <v>LARGE</v>
      </c>
      <c r="J2536" t="str">
        <f>LOOKUP($A2536,'DATA SHEET'!$A$2:$A$253,'DATA SHEET'!$R$2:$R$253)</f>
        <v>YES</v>
      </c>
      <c r="K2536" t="str">
        <f>LOOKUP($A2536,'DATA SHEET'!$A$2:$A$253,'DATA SHEET'!$O$2:$O$253)</f>
        <v>Commercial</v>
      </c>
      <c r="L2536" t="s">
        <v>22</v>
      </c>
      <c r="M2536">
        <v>0</v>
      </c>
      <c r="N2536" t="s">
        <v>16</v>
      </c>
      <c r="O2536">
        <v>1.23</v>
      </c>
    </row>
    <row r="2537" spans="1:15" x14ac:dyDescent="0.25">
      <c r="A2537" s="1" t="s">
        <v>98</v>
      </c>
      <c r="B2537" t="s">
        <v>105</v>
      </c>
      <c r="C2537" t="str">
        <f>LOOKUP(A2537,'DATA SHEET'!$A$2:$A$253,'DATA SHEET'!$E$2:$E$253)</f>
        <v>20227888</v>
      </c>
      <c r="D2537">
        <f>LOOKUP(A2537,'DATA SHEET'!$A$2:$A$253,'DATA SHEET'!$G$2:$G$253)</f>
        <v>8.6333333333333329</v>
      </c>
      <c r="E2537" t="str">
        <f>LOOKUP($A2537,'DATA SHEET'!$A$2:$A$253,'DATA SHEET'!$H$2:$H$253)</f>
        <v>43.177786</v>
      </c>
      <c r="F2537" t="str">
        <f>LOOKUP($A2537,'DATA SHEET'!$A$2:$A$253,'DATA SHEET'!$I$2:$I$253)</f>
        <v xml:space="preserve"> -79.239675</v>
      </c>
      <c r="G2537">
        <f>LOOKUP($A2537,'DATA SHEET'!$A$2:$A$253,'DATA SHEET'!$J$2:$J$253)</f>
        <v>18</v>
      </c>
      <c r="H2537" t="str">
        <f>LOOKUP($A2537,'DATA SHEET'!$A$2:$A$253,'DATA SHEET'!$K$2:$K$253)</f>
        <v>Sunny</v>
      </c>
      <c r="I2537" t="str">
        <f>LOOKUP($A2537,'DATA SHEET'!$A$2:$A$253,'DATA SHEET'!$T$2:$T$253)</f>
        <v>LARGE</v>
      </c>
      <c r="J2537" t="str">
        <f>LOOKUP($A2537,'DATA SHEET'!$A$2:$A$253,'DATA SHEET'!$R$2:$R$253)</f>
        <v>YES</v>
      </c>
      <c r="K2537" t="str">
        <f>LOOKUP($A2537,'DATA SHEET'!$A$2:$A$253,'DATA SHEET'!$O$2:$O$253)</f>
        <v>Commercial</v>
      </c>
      <c r="L2537" t="s">
        <v>22</v>
      </c>
      <c r="M2537">
        <v>0</v>
      </c>
      <c r="N2537" t="s">
        <v>16</v>
      </c>
      <c r="O2537">
        <v>0.502</v>
      </c>
    </row>
    <row r="2538" spans="1:15" x14ac:dyDescent="0.25">
      <c r="A2538" s="1" t="s">
        <v>98</v>
      </c>
      <c r="B2538" t="s">
        <v>105</v>
      </c>
      <c r="C2538" t="str">
        <f>LOOKUP(A2538,'DATA SHEET'!$A$2:$A$253,'DATA SHEET'!$E$2:$E$253)</f>
        <v>20227888</v>
      </c>
      <c r="D2538">
        <f>LOOKUP(A2538,'DATA SHEET'!$A$2:$A$253,'DATA SHEET'!$G$2:$G$253)</f>
        <v>8.6333333333333329</v>
      </c>
      <c r="E2538" t="str">
        <f>LOOKUP($A2538,'DATA SHEET'!$A$2:$A$253,'DATA SHEET'!$H$2:$H$253)</f>
        <v>43.177786</v>
      </c>
      <c r="F2538" t="str">
        <f>LOOKUP($A2538,'DATA SHEET'!$A$2:$A$253,'DATA SHEET'!$I$2:$I$253)</f>
        <v xml:space="preserve"> -79.239675</v>
      </c>
      <c r="G2538">
        <f>LOOKUP($A2538,'DATA SHEET'!$A$2:$A$253,'DATA SHEET'!$J$2:$J$253)</f>
        <v>18</v>
      </c>
      <c r="H2538" t="str">
        <f>LOOKUP($A2538,'DATA SHEET'!$A$2:$A$253,'DATA SHEET'!$K$2:$K$253)</f>
        <v>Sunny</v>
      </c>
      <c r="I2538" t="str">
        <f>LOOKUP($A2538,'DATA SHEET'!$A$2:$A$253,'DATA SHEET'!$T$2:$T$253)</f>
        <v>LARGE</v>
      </c>
      <c r="J2538" t="str">
        <f>LOOKUP($A2538,'DATA SHEET'!$A$2:$A$253,'DATA SHEET'!$R$2:$R$253)</f>
        <v>YES</v>
      </c>
      <c r="K2538" t="str">
        <f>LOOKUP($A2538,'DATA SHEET'!$A$2:$A$253,'DATA SHEET'!$O$2:$O$253)</f>
        <v>Commercial</v>
      </c>
      <c r="L2538" t="s">
        <v>22</v>
      </c>
      <c r="M2538">
        <v>0</v>
      </c>
      <c r="N2538" t="s">
        <v>16</v>
      </c>
      <c r="O2538">
        <v>0.23</v>
      </c>
    </row>
    <row r="2539" spans="1:15" x14ac:dyDescent="0.25">
      <c r="A2539" s="1" t="s">
        <v>98</v>
      </c>
      <c r="B2539" t="s">
        <v>105</v>
      </c>
      <c r="C2539" t="str">
        <f>LOOKUP(A2539,'DATA SHEET'!$A$2:$A$253,'DATA SHEET'!$E$2:$E$253)</f>
        <v>20227888</v>
      </c>
      <c r="D2539">
        <f>LOOKUP(A2539,'DATA SHEET'!$A$2:$A$253,'DATA SHEET'!$G$2:$G$253)</f>
        <v>8.6333333333333329</v>
      </c>
      <c r="E2539" t="str">
        <f>LOOKUP($A2539,'DATA SHEET'!$A$2:$A$253,'DATA SHEET'!$H$2:$H$253)</f>
        <v>43.177786</v>
      </c>
      <c r="F2539" t="str">
        <f>LOOKUP($A2539,'DATA SHEET'!$A$2:$A$253,'DATA SHEET'!$I$2:$I$253)</f>
        <v xml:space="preserve"> -79.239675</v>
      </c>
      <c r="G2539">
        <f>LOOKUP($A2539,'DATA SHEET'!$A$2:$A$253,'DATA SHEET'!$J$2:$J$253)</f>
        <v>18</v>
      </c>
      <c r="H2539" t="str">
        <f>LOOKUP($A2539,'DATA SHEET'!$A$2:$A$253,'DATA SHEET'!$K$2:$K$253)</f>
        <v>Sunny</v>
      </c>
      <c r="I2539" t="str">
        <f>LOOKUP($A2539,'DATA SHEET'!$A$2:$A$253,'DATA SHEET'!$T$2:$T$253)</f>
        <v>LARGE</v>
      </c>
      <c r="J2539" t="str">
        <f>LOOKUP($A2539,'DATA SHEET'!$A$2:$A$253,'DATA SHEET'!$R$2:$R$253)</f>
        <v>YES</v>
      </c>
      <c r="K2539" t="str">
        <f>LOOKUP($A2539,'DATA SHEET'!$A$2:$A$253,'DATA SHEET'!$O$2:$O$253)</f>
        <v>Commercial</v>
      </c>
      <c r="L2539" t="s">
        <v>22</v>
      </c>
      <c r="M2539">
        <v>0</v>
      </c>
      <c r="N2539" t="s">
        <v>16</v>
      </c>
      <c r="O2539">
        <v>1.2589999999999999</v>
      </c>
    </row>
    <row r="2540" spans="1:15" x14ac:dyDescent="0.25">
      <c r="A2540" s="1" t="s">
        <v>98</v>
      </c>
      <c r="B2540" t="s">
        <v>105</v>
      </c>
      <c r="C2540" t="str">
        <f>LOOKUP(A2540,'DATA SHEET'!$A$2:$A$253,'DATA SHEET'!$E$2:$E$253)</f>
        <v>20227888</v>
      </c>
      <c r="D2540">
        <f>LOOKUP(A2540,'DATA SHEET'!$A$2:$A$253,'DATA SHEET'!$G$2:$G$253)</f>
        <v>8.6333333333333329</v>
      </c>
      <c r="E2540" t="str">
        <f>LOOKUP($A2540,'DATA SHEET'!$A$2:$A$253,'DATA SHEET'!$H$2:$H$253)</f>
        <v>43.177786</v>
      </c>
      <c r="F2540" t="str">
        <f>LOOKUP($A2540,'DATA SHEET'!$A$2:$A$253,'DATA SHEET'!$I$2:$I$253)</f>
        <v xml:space="preserve"> -79.239675</v>
      </c>
      <c r="G2540">
        <f>LOOKUP($A2540,'DATA SHEET'!$A$2:$A$253,'DATA SHEET'!$J$2:$J$253)</f>
        <v>18</v>
      </c>
      <c r="H2540" t="str">
        <f>LOOKUP($A2540,'DATA SHEET'!$A$2:$A$253,'DATA SHEET'!$K$2:$K$253)</f>
        <v>Sunny</v>
      </c>
      <c r="I2540" t="str">
        <f>LOOKUP($A2540,'DATA SHEET'!$A$2:$A$253,'DATA SHEET'!$T$2:$T$253)</f>
        <v>LARGE</v>
      </c>
      <c r="J2540" t="str">
        <f>LOOKUP($A2540,'DATA SHEET'!$A$2:$A$253,'DATA SHEET'!$R$2:$R$253)</f>
        <v>YES</v>
      </c>
      <c r="K2540" t="str">
        <f>LOOKUP($A2540,'DATA SHEET'!$A$2:$A$253,'DATA SHEET'!$O$2:$O$253)</f>
        <v>Commercial</v>
      </c>
      <c r="L2540" t="s">
        <v>22</v>
      </c>
      <c r="M2540">
        <v>0</v>
      </c>
      <c r="N2540" t="s">
        <v>16</v>
      </c>
      <c r="O2540">
        <v>0.25600000000000001</v>
      </c>
    </row>
    <row r="2541" spans="1:15" x14ac:dyDescent="0.25">
      <c r="A2541" s="1" t="s">
        <v>98</v>
      </c>
      <c r="B2541" t="s">
        <v>105</v>
      </c>
      <c r="C2541" t="str">
        <f>LOOKUP(A2541,'DATA SHEET'!$A$2:$A$253,'DATA SHEET'!$E$2:$E$253)</f>
        <v>20227888</v>
      </c>
      <c r="D2541">
        <f>LOOKUP(A2541,'DATA SHEET'!$A$2:$A$253,'DATA SHEET'!$G$2:$G$253)</f>
        <v>8.6333333333333329</v>
      </c>
      <c r="E2541" t="str">
        <f>LOOKUP($A2541,'DATA SHEET'!$A$2:$A$253,'DATA SHEET'!$H$2:$H$253)</f>
        <v>43.177786</v>
      </c>
      <c r="F2541" t="str">
        <f>LOOKUP($A2541,'DATA SHEET'!$A$2:$A$253,'DATA SHEET'!$I$2:$I$253)</f>
        <v xml:space="preserve"> -79.239675</v>
      </c>
      <c r="G2541">
        <f>LOOKUP($A2541,'DATA SHEET'!$A$2:$A$253,'DATA SHEET'!$J$2:$J$253)</f>
        <v>18</v>
      </c>
      <c r="H2541" t="str">
        <f>LOOKUP($A2541,'DATA SHEET'!$A$2:$A$253,'DATA SHEET'!$K$2:$K$253)</f>
        <v>Sunny</v>
      </c>
      <c r="I2541" t="str">
        <f>LOOKUP($A2541,'DATA SHEET'!$A$2:$A$253,'DATA SHEET'!$T$2:$T$253)</f>
        <v>LARGE</v>
      </c>
      <c r="J2541" t="str">
        <f>LOOKUP($A2541,'DATA SHEET'!$A$2:$A$253,'DATA SHEET'!$R$2:$R$253)</f>
        <v>YES</v>
      </c>
      <c r="K2541" t="str">
        <f>LOOKUP($A2541,'DATA SHEET'!$A$2:$A$253,'DATA SHEET'!$O$2:$O$253)</f>
        <v>Commercial</v>
      </c>
      <c r="L2541" t="s">
        <v>22</v>
      </c>
      <c r="M2541">
        <v>0</v>
      </c>
      <c r="N2541" t="s">
        <v>16</v>
      </c>
      <c r="O2541">
        <v>0.251</v>
      </c>
    </row>
    <row r="2542" spans="1:15" x14ac:dyDescent="0.25">
      <c r="A2542" s="1" t="s">
        <v>98</v>
      </c>
      <c r="B2542" t="s">
        <v>105</v>
      </c>
      <c r="C2542" t="str">
        <f>LOOKUP(A2542,'DATA SHEET'!$A$2:$A$253,'DATA SHEET'!$E$2:$E$253)</f>
        <v>20227888</v>
      </c>
      <c r="D2542">
        <f>LOOKUP(A2542,'DATA SHEET'!$A$2:$A$253,'DATA SHEET'!$G$2:$G$253)</f>
        <v>8.6333333333333329</v>
      </c>
      <c r="E2542" t="str">
        <f>LOOKUP($A2542,'DATA SHEET'!$A$2:$A$253,'DATA SHEET'!$H$2:$H$253)</f>
        <v>43.177786</v>
      </c>
      <c r="F2542" t="str">
        <f>LOOKUP($A2542,'DATA SHEET'!$A$2:$A$253,'DATA SHEET'!$I$2:$I$253)</f>
        <v xml:space="preserve"> -79.239675</v>
      </c>
      <c r="G2542">
        <f>LOOKUP($A2542,'DATA SHEET'!$A$2:$A$253,'DATA SHEET'!$J$2:$J$253)</f>
        <v>18</v>
      </c>
      <c r="H2542" t="str">
        <f>LOOKUP($A2542,'DATA SHEET'!$A$2:$A$253,'DATA SHEET'!$K$2:$K$253)</f>
        <v>Sunny</v>
      </c>
      <c r="I2542" t="str">
        <f>LOOKUP($A2542,'DATA SHEET'!$A$2:$A$253,'DATA SHEET'!$T$2:$T$253)</f>
        <v>LARGE</v>
      </c>
      <c r="J2542" t="str">
        <f>LOOKUP($A2542,'DATA SHEET'!$A$2:$A$253,'DATA SHEET'!$R$2:$R$253)</f>
        <v>YES</v>
      </c>
      <c r="K2542" t="str">
        <f>LOOKUP($A2542,'DATA SHEET'!$A$2:$A$253,'DATA SHEET'!$O$2:$O$253)</f>
        <v>Commercial</v>
      </c>
      <c r="L2542" t="s">
        <v>22</v>
      </c>
      <c r="M2542">
        <v>0</v>
      </c>
      <c r="N2542" t="s">
        <v>16</v>
      </c>
      <c r="O2542">
        <v>0.25900000000000001</v>
      </c>
    </row>
    <row r="2543" spans="1:15" x14ac:dyDescent="0.25">
      <c r="A2543" s="1" t="s">
        <v>98</v>
      </c>
      <c r="B2543" t="s">
        <v>105</v>
      </c>
      <c r="C2543" t="str">
        <f>LOOKUP(A2543,'DATA SHEET'!$A$2:$A$253,'DATA SHEET'!$E$2:$E$253)</f>
        <v>20227888</v>
      </c>
      <c r="D2543">
        <f>LOOKUP(A2543,'DATA SHEET'!$A$2:$A$253,'DATA SHEET'!$G$2:$G$253)</f>
        <v>8.6333333333333329</v>
      </c>
      <c r="E2543" t="str">
        <f>LOOKUP($A2543,'DATA SHEET'!$A$2:$A$253,'DATA SHEET'!$H$2:$H$253)</f>
        <v>43.177786</v>
      </c>
      <c r="F2543" t="str">
        <f>LOOKUP($A2543,'DATA SHEET'!$A$2:$A$253,'DATA SHEET'!$I$2:$I$253)</f>
        <v xml:space="preserve"> -79.239675</v>
      </c>
      <c r="G2543">
        <f>LOOKUP($A2543,'DATA SHEET'!$A$2:$A$253,'DATA SHEET'!$J$2:$J$253)</f>
        <v>18</v>
      </c>
      <c r="H2543" t="str">
        <f>LOOKUP($A2543,'DATA SHEET'!$A$2:$A$253,'DATA SHEET'!$K$2:$K$253)</f>
        <v>Sunny</v>
      </c>
      <c r="I2543" t="str">
        <f>LOOKUP($A2543,'DATA SHEET'!$A$2:$A$253,'DATA SHEET'!$T$2:$T$253)</f>
        <v>LARGE</v>
      </c>
      <c r="J2543" t="str">
        <f>LOOKUP($A2543,'DATA SHEET'!$A$2:$A$253,'DATA SHEET'!$R$2:$R$253)</f>
        <v>YES</v>
      </c>
      <c r="K2543" t="str">
        <f>LOOKUP($A2543,'DATA SHEET'!$A$2:$A$253,'DATA SHEET'!$O$2:$O$253)</f>
        <v>Commercial</v>
      </c>
      <c r="L2543" t="s">
        <v>22</v>
      </c>
      <c r="M2543">
        <v>0</v>
      </c>
      <c r="N2543" t="s">
        <v>16</v>
      </c>
      <c r="O2543">
        <v>0.496</v>
      </c>
    </row>
    <row r="2544" spans="1:15" x14ac:dyDescent="0.25">
      <c r="A2544" s="1" t="s">
        <v>98</v>
      </c>
      <c r="B2544" t="s">
        <v>105</v>
      </c>
      <c r="C2544" t="str">
        <f>LOOKUP(A2544,'DATA SHEET'!$A$2:$A$253,'DATA SHEET'!$E$2:$E$253)</f>
        <v>20227888</v>
      </c>
      <c r="D2544">
        <f>LOOKUP(A2544,'DATA SHEET'!$A$2:$A$253,'DATA SHEET'!$G$2:$G$253)</f>
        <v>8.6333333333333329</v>
      </c>
      <c r="E2544" t="str">
        <f>LOOKUP($A2544,'DATA SHEET'!$A$2:$A$253,'DATA SHEET'!$H$2:$H$253)</f>
        <v>43.177786</v>
      </c>
      <c r="F2544" t="str">
        <f>LOOKUP($A2544,'DATA SHEET'!$A$2:$A$253,'DATA SHEET'!$I$2:$I$253)</f>
        <v xml:space="preserve"> -79.239675</v>
      </c>
      <c r="G2544">
        <f>LOOKUP($A2544,'DATA SHEET'!$A$2:$A$253,'DATA SHEET'!$J$2:$J$253)</f>
        <v>18</v>
      </c>
      <c r="H2544" t="str">
        <f>LOOKUP($A2544,'DATA SHEET'!$A$2:$A$253,'DATA SHEET'!$K$2:$K$253)</f>
        <v>Sunny</v>
      </c>
      <c r="I2544" t="str">
        <f>LOOKUP($A2544,'DATA SHEET'!$A$2:$A$253,'DATA SHEET'!$T$2:$T$253)</f>
        <v>LARGE</v>
      </c>
      <c r="J2544" t="str">
        <f>LOOKUP($A2544,'DATA SHEET'!$A$2:$A$253,'DATA SHEET'!$R$2:$R$253)</f>
        <v>YES</v>
      </c>
      <c r="K2544" t="str">
        <f>LOOKUP($A2544,'DATA SHEET'!$A$2:$A$253,'DATA SHEET'!$O$2:$O$253)</f>
        <v>Commercial</v>
      </c>
      <c r="L2544" t="s">
        <v>22</v>
      </c>
      <c r="M2544">
        <v>0</v>
      </c>
      <c r="N2544" t="s">
        <v>16</v>
      </c>
      <c r="O2544">
        <v>0.24</v>
      </c>
    </row>
    <row r="2545" spans="1:15" x14ac:dyDescent="0.25">
      <c r="A2545" s="1" t="s">
        <v>98</v>
      </c>
      <c r="B2545" t="s">
        <v>105</v>
      </c>
      <c r="C2545" t="str">
        <f>LOOKUP(A2545,'DATA SHEET'!$A$2:$A$253,'DATA SHEET'!$E$2:$E$253)</f>
        <v>20227888</v>
      </c>
      <c r="D2545">
        <f>LOOKUP(A2545,'DATA SHEET'!$A$2:$A$253,'DATA SHEET'!$G$2:$G$253)</f>
        <v>8.6333333333333329</v>
      </c>
      <c r="E2545" t="str">
        <f>LOOKUP($A2545,'DATA SHEET'!$A$2:$A$253,'DATA SHEET'!$H$2:$H$253)</f>
        <v>43.177786</v>
      </c>
      <c r="F2545" t="str">
        <f>LOOKUP($A2545,'DATA SHEET'!$A$2:$A$253,'DATA SHEET'!$I$2:$I$253)</f>
        <v xml:space="preserve"> -79.239675</v>
      </c>
      <c r="G2545">
        <f>LOOKUP($A2545,'DATA SHEET'!$A$2:$A$253,'DATA SHEET'!$J$2:$J$253)</f>
        <v>18</v>
      </c>
      <c r="H2545" t="str">
        <f>LOOKUP($A2545,'DATA SHEET'!$A$2:$A$253,'DATA SHEET'!$K$2:$K$253)</f>
        <v>Sunny</v>
      </c>
      <c r="I2545" t="str">
        <f>LOOKUP($A2545,'DATA SHEET'!$A$2:$A$253,'DATA SHEET'!$T$2:$T$253)</f>
        <v>LARGE</v>
      </c>
      <c r="J2545" t="str">
        <f>LOOKUP($A2545,'DATA SHEET'!$A$2:$A$253,'DATA SHEET'!$R$2:$R$253)</f>
        <v>YES</v>
      </c>
      <c r="K2545" t="str">
        <f>LOOKUP($A2545,'DATA SHEET'!$A$2:$A$253,'DATA SHEET'!$O$2:$O$253)</f>
        <v>Commercial</v>
      </c>
      <c r="L2545" t="s">
        <v>22</v>
      </c>
      <c r="M2545">
        <v>0</v>
      </c>
      <c r="N2545" t="s">
        <v>16</v>
      </c>
      <c r="O2545">
        <v>0.48699999999999999</v>
      </c>
    </row>
    <row r="2546" spans="1:15" x14ac:dyDescent="0.25">
      <c r="A2546" s="1" t="s">
        <v>98</v>
      </c>
      <c r="B2546" t="s">
        <v>105</v>
      </c>
      <c r="C2546" t="str">
        <f>LOOKUP(A2546,'DATA SHEET'!$A$2:$A$253,'DATA SHEET'!$E$2:$E$253)</f>
        <v>20227888</v>
      </c>
      <c r="D2546">
        <f>LOOKUP(A2546,'DATA SHEET'!$A$2:$A$253,'DATA SHEET'!$G$2:$G$253)</f>
        <v>8.6333333333333329</v>
      </c>
      <c r="E2546" t="str">
        <f>LOOKUP($A2546,'DATA SHEET'!$A$2:$A$253,'DATA SHEET'!$H$2:$H$253)</f>
        <v>43.177786</v>
      </c>
      <c r="F2546" t="str">
        <f>LOOKUP($A2546,'DATA SHEET'!$A$2:$A$253,'DATA SHEET'!$I$2:$I$253)</f>
        <v xml:space="preserve"> -79.239675</v>
      </c>
      <c r="G2546">
        <f>LOOKUP($A2546,'DATA SHEET'!$A$2:$A$253,'DATA SHEET'!$J$2:$J$253)</f>
        <v>18</v>
      </c>
      <c r="H2546" t="str">
        <f>LOOKUP($A2546,'DATA SHEET'!$A$2:$A$253,'DATA SHEET'!$K$2:$K$253)</f>
        <v>Sunny</v>
      </c>
      <c r="I2546" t="str">
        <f>LOOKUP($A2546,'DATA SHEET'!$A$2:$A$253,'DATA SHEET'!$T$2:$T$253)</f>
        <v>LARGE</v>
      </c>
      <c r="J2546" t="str">
        <f>LOOKUP($A2546,'DATA SHEET'!$A$2:$A$253,'DATA SHEET'!$R$2:$R$253)</f>
        <v>YES</v>
      </c>
      <c r="K2546" t="str">
        <f>LOOKUP($A2546,'DATA SHEET'!$A$2:$A$253,'DATA SHEET'!$O$2:$O$253)</f>
        <v>Commercial</v>
      </c>
      <c r="L2546" t="s">
        <v>22</v>
      </c>
      <c r="M2546">
        <v>0</v>
      </c>
      <c r="N2546" t="s">
        <v>16</v>
      </c>
      <c r="O2546">
        <v>1.0009999999999999</v>
      </c>
    </row>
    <row r="2547" spans="1:15" x14ac:dyDescent="0.25">
      <c r="A2547" s="1" t="s">
        <v>98</v>
      </c>
      <c r="B2547" t="s">
        <v>105</v>
      </c>
      <c r="C2547" t="str">
        <f>LOOKUP(A2547,'DATA SHEET'!$A$2:$A$253,'DATA SHEET'!$E$2:$E$253)</f>
        <v>20227888</v>
      </c>
      <c r="D2547">
        <f>LOOKUP(A2547,'DATA SHEET'!$A$2:$A$253,'DATA SHEET'!$G$2:$G$253)</f>
        <v>8.6333333333333329</v>
      </c>
      <c r="E2547" t="str">
        <f>LOOKUP($A2547,'DATA SHEET'!$A$2:$A$253,'DATA SHEET'!$H$2:$H$253)</f>
        <v>43.177786</v>
      </c>
      <c r="F2547" t="str">
        <f>LOOKUP($A2547,'DATA SHEET'!$A$2:$A$253,'DATA SHEET'!$I$2:$I$253)</f>
        <v xml:space="preserve"> -79.239675</v>
      </c>
      <c r="G2547">
        <f>LOOKUP($A2547,'DATA SHEET'!$A$2:$A$253,'DATA SHEET'!$J$2:$J$253)</f>
        <v>18</v>
      </c>
      <c r="H2547" t="str">
        <f>LOOKUP($A2547,'DATA SHEET'!$A$2:$A$253,'DATA SHEET'!$K$2:$K$253)</f>
        <v>Sunny</v>
      </c>
      <c r="I2547" t="str">
        <f>LOOKUP($A2547,'DATA SHEET'!$A$2:$A$253,'DATA SHEET'!$T$2:$T$253)</f>
        <v>LARGE</v>
      </c>
      <c r="J2547" t="str">
        <f>LOOKUP($A2547,'DATA SHEET'!$A$2:$A$253,'DATA SHEET'!$R$2:$R$253)</f>
        <v>YES</v>
      </c>
      <c r="K2547" t="str">
        <f>LOOKUP($A2547,'DATA SHEET'!$A$2:$A$253,'DATA SHEET'!$O$2:$O$253)</f>
        <v>Commercial</v>
      </c>
      <c r="L2547" t="s">
        <v>22</v>
      </c>
      <c r="M2547">
        <v>0</v>
      </c>
      <c r="N2547" t="s">
        <v>16</v>
      </c>
      <c r="O2547">
        <v>0.496</v>
      </c>
    </row>
    <row r="2548" spans="1:15" x14ac:dyDescent="0.25">
      <c r="A2548" s="1" t="s">
        <v>98</v>
      </c>
      <c r="B2548" t="s">
        <v>105</v>
      </c>
      <c r="C2548" t="str">
        <f>LOOKUP(A2548,'DATA SHEET'!$A$2:$A$253,'DATA SHEET'!$E$2:$E$253)</f>
        <v>20227888</v>
      </c>
      <c r="D2548">
        <f>LOOKUP(A2548,'DATA SHEET'!$A$2:$A$253,'DATA SHEET'!$G$2:$G$253)</f>
        <v>8.6333333333333329</v>
      </c>
      <c r="E2548" t="str">
        <f>LOOKUP($A2548,'DATA SHEET'!$A$2:$A$253,'DATA SHEET'!$H$2:$H$253)</f>
        <v>43.177786</v>
      </c>
      <c r="F2548" t="str">
        <f>LOOKUP($A2548,'DATA SHEET'!$A$2:$A$253,'DATA SHEET'!$I$2:$I$253)</f>
        <v xml:space="preserve"> -79.239675</v>
      </c>
      <c r="G2548">
        <f>LOOKUP($A2548,'DATA SHEET'!$A$2:$A$253,'DATA SHEET'!$J$2:$J$253)</f>
        <v>18</v>
      </c>
      <c r="H2548" t="str">
        <f>LOOKUP($A2548,'DATA SHEET'!$A$2:$A$253,'DATA SHEET'!$K$2:$K$253)</f>
        <v>Sunny</v>
      </c>
      <c r="I2548" t="str">
        <f>LOOKUP($A2548,'DATA SHEET'!$A$2:$A$253,'DATA SHEET'!$T$2:$T$253)</f>
        <v>LARGE</v>
      </c>
      <c r="J2548" t="str">
        <f>LOOKUP($A2548,'DATA SHEET'!$A$2:$A$253,'DATA SHEET'!$R$2:$R$253)</f>
        <v>YES</v>
      </c>
      <c r="K2548" t="str">
        <f>LOOKUP($A2548,'DATA SHEET'!$A$2:$A$253,'DATA SHEET'!$O$2:$O$253)</f>
        <v>Commercial</v>
      </c>
      <c r="L2548" t="s">
        <v>22</v>
      </c>
      <c r="M2548">
        <v>0</v>
      </c>
      <c r="N2548" t="s">
        <v>16</v>
      </c>
      <c r="O2548">
        <v>3.74</v>
      </c>
    </row>
    <row r="2549" spans="1:15" x14ac:dyDescent="0.25">
      <c r="A2549" s="1" t="s">
        <v>98</v>
      </c>
      <c r="B2549" t="s">
        <v>105</v>
      </c>
      <c r="C2549" t="str">
        <f>LOOKUP(A2549,'DATA SHEET'!$A$2:$A$253,'DATA SHEET'!$E$2:$E$253)</f>
        <v>20227888</v>
      </c>
      <c r="D2549">
        <f>LOOKUP(A2549,'DATA SHEET'!$A$2:$A$253,'DATA SHEET'!$G$2:$G$253)</f>
        <v>8.6333333333333329</v>
      </c>
      <c r="E2549" t="str">
        <f>LOOKUP($A2549,'DATA SHEET'!$A$2:$A$253,'DATA SHEET'!$H$2:$H$253)</f>
        <v>43.177786</v>
      </c>
      <c r="F2549" t="str">
        <f>LOOKUP($A2549,'DATA SHEET'!$A$2:$A$253,'DATA SHEET'!$I$2:$I$253)</f>
        <v xml:space="preserve"> -79.239675</v>
      </c>
      <c r="G2549">
        <f>LOOKUP($A2549,'DATA SHEET'!$A$2:$A$253,'DATA SHEET'!$J$2:$J$253)</f>
        <v>18</v>
      </c>
      <c r="H2549" t="str">
        <f>LOOKUP($A2549,'DATA SHEET'!$A$2:$A$253,'DATA SHEET'!$K$2:$K$253)</f>
        <v>Sunny</v>
      </c>
      <c r="I2549" t="str">
        <f>LOOKUP($A2549,'DATA SHEET'!$A$2:$A$253,'DATA SHEET'!$T$2:$T$253)</f>
        <v>LARGE</v>
      </c>
      <c r="J2549" t="str">
        <f>LOOKUP($A2549,'DATA SHEET'!$A$2:$A$253,'DATA SHEET'!$R$2:$R$253)</f>
        <v>YES</v>
      </c>
      <c r="K2549" t="str">
        <f>LOOKUP($A2549,'DATA SHEET'!$A$2:$A$253,'DATA SHEET'!$O$2:$O$253)</f>
        <v>Commercial</v>
      </c>
      <c r="L2549" t="s">
        <v>22</v>
      </c>
      <c r="M2549">
        <v>0</v>
      </c>
      <c r="N2549" t="s">
        <v>16</v>
      </c>
      <c r="O2549">
        <v>18.498999999999999</v>
      </c>
    </row>
    <row r="2550" spans="1:15" x14ac:dyDescent="0.25">
      <c r="A2550" s="1" t="s">
        <v>98</v>
      </c>
      <c r="B2550" t="s">
        <v>105</v>
      </c>
      <c r="C2550" t="str">
        <f>LOOKUP(A2550,'DATA SHEET'!$A$2:$A$253,'DATA SHEET'!$E$2:$E$253)</f>
        <v>20227888</v>
      </c>
      <c r="D2550">
        <f>LOOKUP(A2550,'DATA SHEET'!$A$2:$A$253,'DATA SHEET'!$G$2:$G$253)</f>
        <v>8.6333333333333329</v>
      </c>
      <c r="E2550" t="str">
        <f>LOOKUP($A2550,'DATA SHEET'!$A$2:$A$253,'DATA SHEET'!$H$2:$H$253)</f>
        <v>43.177786</v>
      </c>
      <c r="F2550" t="str">
        <f>LOOKUP($A2550,'DATA SHEET'!$A$2:$A$253,'DATA SHEET'!$I$2:$I$253)</f>
        <v xml:space="preserve"> -79.239675</v>
      </c>
      <c r="G2550">
        <f>LOOKUP($A2550,'DATA SHEET'!$A$2:$A$253,'DATA SHEET'!$J$2:$J$253)</f>
        <v>18</v>
      </c>
      <c r="H2550" t="str">
        <f>LOOKUP($A2550,'DATA SHEET'!$A$2:$A$253,'DATA SHEET'!$K$2:$K$253)</f>
        <v>Sunny</v>
      </c>
      <c r="I2550" t="str">
        <f>LOOKUP($A2550,'DATA SHEET'!$A$2:$A$253,'DATA SHEET'!$T$2:$T$253)</f>
        <v>LARGE</v>
      </c>
      <c r="J2550" t="str">
        <f>LOOKUP($A2550,'DATA SHEET'!$A$2:$A$253,'DATA SHEET'!$R$2:$R$253)</f>
        <v>YES</v>
      </c>
      <c r="K2550" t="str">
        <f>LOOKUP($A2550,'DATA SHEET'!$A$2:$A$253,'DATA SHEET'!$O$2:$O$253)</f>
        <v>Commercial</v>
      </c>
      <c r="L2550" t="s">
        <v>22</v>
      </c>
      <c r="M2550">
        <v>0</v>
      </c>
      <c r="N2550" t="s">
        <v>16</v>
      </c>
      <c r="O2550">
        <v>6.9989999999999997</v>
      </c>
    </row>
    <row r="2551" spans="1:15" x14ac:dyDescent="0.25">
      <c r="A2551" s="1" t="s">
        <v>98</v>
      </c>
      <c r="B2551" t="s">
        <v>105</v>
      </c>
      <c r="C2551" t="str">
        <f>LOOKUP(A2551,'DATA SHEET'!$A$2:$A$253,'DATA SHEET'!$E$2:$E$253)</f>
        <v>20227888</v>
      </c>
      <c r="D2551">
        <f>LOOKUP(A2551,'DATA SHEET'!$A$2:$A$253,'DATA SHEET'!$G$2:$G$253)</f>
        <v>8.6333333333333329</v>
      </c>
      <c r="E2551" t="str">
        <f>LOOKUP($A2551,'DATA SHEET'!$A$2:$A$253,'DATA SHEET'!$H$2:$H$253)</f>
        <v>43.177786</v>
      </c>
      <c r="F2551" t="str">
        <f>LOOKUP($A2551,'DATA SHEET'!$A$2:$A$253,'DATA SHEET'!$I$2:$I$253)</f>
        <v xml:space="preserve"> -79.239675</v>
      </c>
      <c r="G2551">
        <f>LOOKUP($A2551,'DATA SHEET'!$A$2:$A$253,'DATA SHEET'!$J$2:$J$253)</f>
        <v>18</v>
      </c>
      <c r="H2551" t="str">
        <f>LOOKUP($A2551,'DATA SHEET'!$A$2:$A$253,'DATA SHEET'!$K$2:$K$253)</f>
        <v>Sunny</v>
      </c>
      <c r="I2551" t="str">
        <f>LOOKUP($A2551,'DATA SHEET'!$A$2:$A$253,'DATA SHEET'!$T$2:$T$253)</f>
        <v>LARGE</v>
      </c>
      <c r="J2551" t="str">
        <f>LOOKUP($A2551,'DATA SHEET'!$A$2:$A$253,'DATA SHEET'!$R$2:$R$253)</f>
        <v>YES</v>
      </c>
      <c r="K2551" t="str">
        <f>LOOKUP($A2551,'DATA SHEET'!$A$2:$A$253,'DATA SHEET'!$O$2:$O$253)</f>
        <v>Commercial</v>
      </c>
      <c r="L2551" t="s">
        <v>22</v>
      </c>
      <c r="M2551">
        <v>0</v>
      </c>
      <c r="N2551" t="s">
        <v>16</v>
      </c>
      <c r="O2551">
        <v>0.753</v>
      </c>
    </row>
    <row r="2552" spans="1:15" x14ac:dyDescent="0.25">
      <c r="A2552" s="1" t="s">
        <v>98</v>
      </c>
      <c r="B2552" t="s">
        <v>105</v>
      </c>
      <c r="C2552" t="str">
        <f>LOOKUP(A2552,'DATA SHEET'!$A$2:$A$253,'DATA SHEET'!$E$2:$E$253)</f>
        <v>20227888</v>
      </c>
      <c r="D2552">
        <f>LOOKUP(A2552,'DATA SHEET'!$A$2:$A$253,'DATA SHEET'!$G$2:$G$253)</f>
        <v>8.6333333333333329</v>
      </c>
      <c r="E2552" t="str">
        <f>LOOKUP($A2552,'DATA SHEET'!$A$2:$A$253,'DATA SHEET'!$H$2:$H$253)</f>
        <v>43.177786</v>
      </c>
      <c r="F2552" t="str">
        <f>LOOKUP($A2552,'DATA SHEET'!$A$2:$A$253,'DATA SHEET'!$I$2:$I$253)</f>
        <v xml:space="preserve"> -79.239675</v>
      </c>
      <c r="G2552">
        <f>LOOKUP($A2552,'DATA SHEET'!$A$2:$A$253,'DATA SHEET'!$J$2:$J$253)</f>
        <v>18</v>
      </c>
      <c r="H2552" t="str">
        <f>LOOKUP($A2552,'DATA SHEET'!$A$2:$A$253,'DATA SHEET'!$K$2:$K$253)</f>
        <v>Sunny</v>
      </c>
      <c r="I2552" t="str">
        <f>LOOKUP($A2552,'DATA SHEET'!$A$2:$A$253,'DATA SHEET'!$T$2:$T$253)</f>
        <v>LARGE</v>
      </c>
      <c r="J2552" t="str">
        <f>LOOKUP($A2552,'DATA SHEET'!$A$2:$A$253,'DATA SHEET'!$R$2:$R$253)</f>
        <v>YES</v>
      </c>
      <c r="K2552" t="str">
        <f>LOOKUP($A2552,'DATA SHEET'!$A$2:$A$253,'DATA SHEET'!$O$2:$O$253)</f>
        <v>Commercial</v>
      </c>
      <c r="L2552" t="s">
        <v>22</v>
      </c>
      <c r="M2552">
        <v>0</v>
      </c>
      <c r="N2552" t="s">
        <v>16</v>
      </c>
      <c r="O2552">
        <v>0.752</v>
      </c>
    </row>
    <row r="2553" spans="1:15" x14ac:dyDescent="0.25">
      <c r="A2553" s="1" t="s">
        <v>98</v>
      </c>
      <c r="B2553" t="s">
        <v>105</v>
      </c>
      <c r="C2553" t="str">
        <f>LOOKUP(A2553,'DATA SHEET'!$A$2:$A$253,'DATA SHEET'!$E$2:$E$253)</f>
        <v>20227888</v>
      </c>
      <c r="D2553">
        <f>LOOKUP(A2553,'DATA SHEET'!$A$2:$A$253,'DATA SHEET'!$G$2:$G$253)</f>
        <v>8.6333333333333329</v>
      </c>
      <c r="E2553" t="str">
        <f>LOOKUP($A2553,'DATA SHEET'!$A$2:$A$253,'DATA SHEET'!$H$2:$H$253)</f>
        <v>43.177786</v>
      </c>
      <c r="F2553" t="str">
        <f>LOOKUP($A2553,'DATA SHEET'!$A$2:$A$253,'DATA SHEET'!$I$2:$I$253)</f>
        <v xml:space="preserve"> -79.239675</v>
      </c>
      <c r="G2553">
        <f>LOOKUP($A2553,'DATA SHEET'!$A$2:$A$253,'DATA SHEET'!$J$2:$J$253)</f>
        <v>18</v>
      </c>
      <c r="H2553" t="str">
        <f>LOOKUP($A2553,'DATA SHEET'!$A$2:$A$253,'DATA SHEET'!$K$2:$K$253)</f>
        <v>Sunny</v>
      </c>
      <c r="I2553" t="str">
        <f>LOOKUP($A2553,'DATA SHEET'!$A$2:$A$253,'DATA SHEET'!$T$2:$T$253)</f>
        <v>LARGE</v>
      </c>
      <c r="J2553" t="str">
        <f>LOOKUP($A2553,'DATA SHEET'!$A$2:$A$253,'DATA SHEET'!$R$2:$R$253)</f>
        <v>YES</v>
      </c>
      <c r="K2553" t="str">
        <f>LOOKUP($A2553,'DATA SHEET'!$A$2:$A$253,'DATA SHEET'!$O$2:$O$253)</f>
        <v>Commercial</v>
      </c>
      <c r="L2553" t="s">
        <v>22</v>
      </c>
      <c r="M2553">
        <v>0</v>
      </c>
      <c r="N2553" t="s">
        <v>16</v>
      </c>
      <c r="O2553">
        <v>0.44500000000000001</v>
      </c>
    </row>
    <row r="2554" spans="1:15" x14ac:dyDescent="0.25">
      <c r="A2554" s="1" t="s">
        <v>98</v>
      </c>
      <c r="B2554" t="s">
        <v>105</v>
      </c>
      <c r="C2554" t="str">
        <f>LOOKUP(A2554,'DATA SHEET'!$A$2:$A$253,'DATA SHEET'!$E$2:$E$253)</f>
        <v>20227888</v>
      </c>
      <c r="D2554">
        <f>LOOKUP(A2554,'DATA SHEET'!$A$2:$A$253,'DATA SHEET'!$G$2:$G$253)</f>
        <v>8.6333333333333329</v>
      </c>
      <c r="E2554" t="str">
        <f>LOOKUP($A2554,'DATA SHEET'!$A$2:$A$253,'DATA SHEET'!$H$2:$H$253)</f>
        <v>43.177786</v>
      </c>
      <c r="F2554" t="str">
        <f>LOOKUP($A2554,'DATA SHEET'!$A$2:$A$253,'DATA SHEET'!$I$2:$I$253)</f>
        <v xml:space="preserve"> -79.239675</v>
      </c>
      <c r="G2554">
        <f>LOOKUP($A2554,'DATA SHEET'!$A$2:$A$253,'DATA SHEET'!$J$2:$J$253)</f>
        <v>18</v>
      </c>
      <c r="H2554" t="str">
        <f>LOOKUP($A2554,'DATA SHEET'!$A$2:$A$253,'DATA SHEET'!$K$2:$K$253)</f>
        <v>Sunny</v>
      </c>
      <c r="I2554" t="str">
        <f>LOOKUP($A2554,'DATA SHEET'!$A$2:$A$253,'DATA SHEET'!$T$2:$T$253)</f>
        <v>LARGE</v>
      </c>
      <c r="J2554" t="str">
        <f>LOOKUP($A2554,'DATA SHEET'!$A$2:$A$253,'DATA SHEET'!$R$2:$R$253)</f>
        <v>YES</v>
      </c>
      <c r="K2554" t="str">
        <f>LOOKUP($A2554,'DATA SHEET'!$A$2:$A$253,'DATA SHEET'!$O$2:$O$253)</f>
        <v>Commercial</v>
      </c>
      <c r="L2554" t="s">
        <v>22</v>
      </c>
      <c r="M2554">
        <v>0</v>
      </c>
      <c r="N2554" t="s">
        <v>16</v>
      </c>
      <c r="O2554">
        <v>0.998</v>
      </c>
    </row>
    <row r="2555" spans="1:15" x14ac:dyDescent="0.25">
      <c r="A2555" s="1" t="s">
        <v>98</v>
      </c>
      <c r="B2555" t="s">
        <v>105</v>
      </c>
      <c r="C2555" t="str">
        <f>LOOKUP(A2555,'DATA SHEET'!$A$2:$A$253,'DATA SHEET'!$E$2:$E$253)</f>
        <v>20227888</v>
      </c>
      <c r="D2555">
        <f>LOOKUP(A2555,'DATA SHEET'!$A$2:$A$253,'DATA SHEET'!$G$2:$G$253)</f>
        <v>8.6333333333333329</v>
      </c>
      <c r="E2555" t="str">
        <f>LOOKUP($A2555,'DATA SHEET'!$A$2:$A$253,'DATA SHEET'!$H$2:$H$253)</f>
        <v>43.177786</v>
      </c>
      <c r="F2555" t="str">
        <f>LOOKUP($A2555,'DATA SHEET'!$A$2:$A$253,'DATA SHEET'!$I$2:$I$253)</f>
        <v xml:space="preserve"> -79.239675</v>
      </c>
      <c r="G2555">
        <f>LOOKUP($A2555,'DATA SHEET'!$A$2:$A$253,'DATA SHEET'!$J$2:$J$253)</f>
        <v>18</v>
      </c>
      <c r="H2555" t="str">
        <f>LOOKUP($A2555,'DATA SHEET'!$A$2:$A$253,'DATA SHEET'!$K$2:$K$253)</f>
        <v>Sunny</v>
      </c>
      <c r="I2555" t="str">
        <f>LOOKUP($A2555,'DATA SHEET'!$A$2:$A$253,'DATA SHEET'!$T$2:$T$253)</f>
        <v>LARGE</v>
      </c>
      <c r="J2555" t="str">
        <f>LOOKUP($A2555,'DATA SHEET'!$A$2:$A$253,'DATA SHEET'!$R$2:$R$253)</f>
        <v>YES</v>
      </c>
      <c r="K2555" t="str">
        <f>LOOKUP($A2555,'DATA SHEET'!$A$2:$A$253,'DATA SHEET'!$O$2:$O$253)</f>
        <v>Commercial</v>
      </c>
      <c r="L2555" t="s">
        <v>22</v>
      </c>
      <c r="M2555">
        <v>0</v>
      </c>
      <c r="N2555" t="s">
        <v>16</v>
      </c>
      <c r="O2555">
        <v>0.499</v>
      </c>
    </row>
    <row r="2556" spans="1:15" x14ac:dyDescent="0.25">
      <c r="A2556" s="1" t="s">
        <v>98</v>
      </c>
      <c r="B2556" t="s">
        <v>105</v>
      </c>
      <c r="C2556" t="str">
        <f>LOOKUP(A2556,'DATA SHEET'!$A$2:$A$253,'DATA SHEET'!$E$2:$E$253)</f>
        <v>20227888</v>
      </c>
      <c r="D2556">
        <f>LOOKUP(A2556,'DATA SHEET'!$A$2:$A$253,'DATA SHEET'!$G$2:$G$253)</f>
        <v>8.6333333333333329</v>
      </c>
      <c r="E2556" t="str">
        <f>LOOKUP($A2556,'DATA SHEET'!$A$2:$A$253,'DATA SHEET'!$H$2:$H$253)</f>
        <v>43.177786</v>
      </c>
      <c r="F2556" t="str">
        <f>LOOKUP($A2556,'DATA SHEET'!$A$2:$A$253,'DATA SHEET'!$I$2:$I$253)</f>
        <v xml:space="preserve"> -79.239675</v>
      </c>
      <c r="G2556">
        <f>LOOKUP($A2556,'DATA SHEET'!$A$2:$A$253,'DATA SHEET'!$J$2:$J$253)</f>
        <v>18</v>
      </c>
      <c r="H2556" t="str">
        <f>LOOKUP($A2556,'DATA SHEET'!$A$2:$A$253,'DATA SHEET'!$K$2:$K$253)</f>
        <v>Sunny</v>
      </c>
      <c r="I2556" t="str">
        <f>LOOKUP($A2556,'DATA SHEET'!$A$2:$A$253,'DATA SHEET'!$T$2:$T$253)</f>
        <v>LARGE</v>
      </c>
      <c r="J2556" t="str">
        <f>LOOKUP($A2556,'DATA SHEET'!$A$2:$A$253,'DATA SHEET'!$R$2:$R$253)</f>
        <v>YES</v>
      </c>
      <c r="K2556" t="str">
        <f>LOOKUP($A2556,'DATA SHEET'!$A$2:$A$253,'DATA SHEET'!$O$2:$O$253)</f>
        <v>Commercial</v>
      </c>
      <c r="L2556" t="s">
        <v>22</v>
      </c>
      <c r="M2556">
        <v>0</v>
      </c>
      <c r="N2556" t="s">
        <v>16</v>
      </c>
      <c r="O2556">
        <v>0.46</v>
      </c>
    </row>
    <row r="2557" spans="1:15" x14ac:dyDescent="0.25">
      <c r="A2557" s="1" t="s">
        <v>98</v>
      </c>
      <c r="B2557" t="s">
        <v>105</v>
      </c>
      <c r="C2557" t="str">
        <f>LOOKUP(A2557,'DATA SHEET'!$A$2:$A$253,'DATA SHEET'!$E$2:$E$253)</f>
        <v>20227888</v>
      </c>
      <c r="D2557">
        <f>LOOKUP(A2557,'DATA SHEET'!$A$2:$A$253,'DATA SHEET'!$G$2:$G$253)</f>
        <v>8.6333333333333329</v>
      </c>
      <c r="E2557" t="str">
        <f>LOOKUP($A2557,'DATA SHEET'!$A$2:$A$253,'DATA SHEET'!$H$2:$H$253)</f>
        <v>43.177786</v>
      </c>
      <c r="F2557" t="str">
        <f>LOOKUP($A2557,'DATA SHEET'!$A$2:$A$253,'DATA SHEET'!$I$2:$I$253)</f>
        <v xml:space="preserve"> -79.239675</v>
      </c>
      <c r="G2557">
        <f>LOOKUP($A2557,'DATA SHEET'!$A$2:$A$253,'DATA SHEET'!$J$2:$J$253)</f>
        <v>18</v>
      </c>
      <c r="H2557" t="str">
        <f>LOOKUP($A2557,'DATA SHEET'!$A$2:$A$253,'DATA SHEET'!$K$2:$K$253)</f>
        <v>Sunny</v>
      </c>
      <c r="I2557" t="str">
        <f>LOOKUP($A2557,'DATA SHEET'!$A$2:$A$253,'DATA SHEET'!$T$2:$T$253)</f>
        <v>LARGE</v>
      </c>
      <c r="J2557" t="str">
        <f>LOOKUP($A2557,'DATA SHEET'!$A$2:$A$253,'DATA SHEET'!$R$2:$R$253)</f>
        <v>YES</v>
      </c>
      <c r="K2557" t="str">
        <f>LOOKUP($A2557,'DATA SHEET'!$A$2:$A$253,'DATA SHEET'!$O$2:$O$253)</f>
        <v>Commercial</v>
      </c>
      <c r="L2557" t="s">
        <v>22</v>
      </c>
      <c r="M2557">
        <v>0</v>
      </c>
      <c r="N2557" t="s">
        <v>16</v>
      </c>
      <c r="O2557">
        <v>0.499</v>
      </c>
    </row>
    <row r="2558" spans="1:15" x14ac:dyDescent="0.25">
      <c r="A2558" s="1" t="s">
        <v>98</v>
      </c>
      <c r="B2558" t="s">
        <v>105</v>
      </c>
      <c r="C2558" t="str">
        <f>LOOKUP(A2558,'DATA SHEET'!$A$2:$A$253,'DATA SHEET'!$E$2:$E$253)</f>
        <v>20227888</v>
      </c>
      <c r="D2558">
        <f>LOOKUP(A2558,'DATA SHEET'!$A$2:$A$253,'DATA SHEET'!$G$2:$G$253)</f>
        <v>8.6333333333333329</v>
      </c>
      <c r="E2558" t="str">
        <f>LOOKUP($A2558,'DATA SHEET'!$A$2:$A$253,'DATA SHEET'!$H$2:$H$253)</f>
        <v>43.177786</v>
      </c>
      <c r="F2558" t="str">
        <f>LOOKUP($A2558,'DATA SHEET'!$A$2:$A$253,'DATA SHEET'!$I$2:$I$253)</f>
        <v xml:space="preserve"> -79.239675</v>
      </c>
      <c r="G2558">
        <f>LOOKUP($A2558,'DATA SHEET'!$A$2:$A$253,'DATA SHEET'!$J$2:$J$253)</f>
        <v>18</v>
      </c>
      <c r="H2558" t="str">
        <f>LOOKUP($A2558,'DATA SHEET'!$A$2:$A$253,'DATA SHEET'!$K$2:$K$253)</f>
        <v>Sunny</v>
      </c>
      <c r="I2558" t="str">
        <f>LOOKUP($A2558,'DATA SHEET'!$A$2:$A$253,'DATA SHEET'!$T$2:$T$253)</f>
        <v>LARGE</v>
      </c>
      <c r="J2558" t="str">
        <f>LOOKUP($A2558,'DATA SHEET'!$A$2:$A$253,'DATA SHEET'!$R$2:$R$253)</f>
        <v>YES</v>
      </c>
      <c r="K2558" t="str">
        <f>LOOKUP($A2558,'DATA SHEET'!$A$2:$A$253,'DATA SHEET'!$O$2:$O$253)</f>
        <v>Commercial</v>
      </c>
      <c r="L2558" t="s">
        <v>22</v>
      </c>
      <c r="M2558">
        <v>0</v>
      </c>
      <c r="N2558" t="s">
        <v>16</v>
      </c>
      <c r="O2558">
        <v>0.498</v>
      </c>
    </row>
    <row r="2559" spans="1:15" x14ac:dyDescent="0.25">
      <c r="A2559" s="1" t="s">
        <v>98</v>
      </c>
      <c r="B2559" t="s">
        <v>105</v>
      </c>
      <c r="C2559" t="str">
        <f>LOOKUP(A2559,'DATA SHEET'!$A$2:$A$253,'DATA SHEET'!$E$2:$E$253)</f>
        <v>20227888</v>
      </c>
      <c r="D2559">
        <f>LOOKUP(A2559,'DATA SHEET'!$A$2:$A$253,'DATA SHEET'!$G$2:$G$253)</f>
        <v>8.6333333333333329</v>
      </c>
      <c r="E2559" t="str">
        <f>LOOKUP($A2559,'DATA SHEET'!$A$2:$A$253,'DATA SHEET'!$H$2:$H$253)</f>
        <v>43.177786</v>
      </c>
      <c r="F2559" t="str">
        <f>LOOKUP($A2559,'DATA SHEET'!$A$2:$A$253,'DATA SHEET'!$I$2:$I$253)</f>
        <v xml:space="preserve"> -79.239675</v>
      </c>
      <c r="G2559">
        <f>LOOKUP($A2559,'DATA SHEET'!$A$2:$A$253,'DATA SHEET'!$J$2:$J$253)</f>
        <v>18</v>
      </c>
      <c r="H2559" t="str">
        <f>LOOKUP($A2559,'DATA SHEET'!$A$2:$A$253,'DATA SHEET'!$K$2:$K$253)</f>
        <v>Sunny</v>
      </c>
      <c r="I2559" t="str">
        <f>LOOKUP($A2559,'DATA SHEET'!$A$2:$A$253,'DATA SHEET'!$T$2:$T$253)</f>
        <v>LARGE</v>
      </c>
      <c r="J2559" t="str">
        <f>LOOKUP($A2559,'DATA SHEET'!$A$2:$A$253,'DATA SHEET'!$R$2:$R$253)</f>
        <v>YES</v>
      </c>
      <c r="K2559" t="str">
        <f>LOOKUP($A2559,'DATA SHEET'!$A$2:$A$253,'DATA SHEET'!$O$2:$O$253)</f>
        <v>Commercial</v>
      </c>
      <c r="L2559" t="s">
        <v>22</v>
      </c>
      <c r="M2559">
        <v>0</v>
      </c>
      <c r="N2559" t="s">
        <v>16</v>
      </c>
      <c r="O2559">
        <v>0.497</v>
      </c>
    </row>
    <row r="2560" spans="1:15" x14ac:dyDescent="0.25">
      <c r="A2560" s="1" t="s">
        <v>98</v>
      </c>
      <c r="B2560" t="s">
        <v>105</v>
      </c>
      <c r="C2560" t="str">
        <f>LOOKUP(A2560,'DATA SHEET'!$A$2:$A$253,'DATA SHEET'!$E$2:$E$253)</f>
        <v>20227888</v>
      </c>
      <c r="D2560">
        <f>LOOKUP(A2560,'DATA SHEET'!$A$2:$A$253,'DATA SHEET'!$G$2:$G$253)</f>
        <v>8.6333333333333329</v>
      </c>
      <c r="E2560" t="str">
        <f>LOOKUP($A2560,'DATA SHEET'!$A$2:$A$253,'DATA SHEET'!$H$2:$H$253)</f>
        <v>43.177786</v>
      </c>
      <c r="F2560" t="str">
        <f>LOOKUP($A2560,'DATA SHEET'!$A$2:$A$253,'DATA SHEET'!$I$2:$I$253)</f>
        <v xml:space="preserve"> -79.239675</v>
      </c>
      <c r="G2560">
        <f>LOOKUP($A2560,'DATA SHEET'!$A$2:$A$253,'DATA SHEET'!$J$2:$J$253)</f>
        <v>18</v>
      </c>
      <c r="H2560" t="str">
        <f>LOOKUP($A2560,'DATA SHEET'!$A$2:$A$253,'DATA SHEET'!$K$2:$K$253)</f>
        <v>Sunny</v>
      </c>
      <c r="I2560" t="str">
        <f>LOOKUP($A2560,'DATA SHEET'!$A$2:$A$253,'DATA SHEET'!$T$2:$T$253)</f>
        <v>LARGE</v>
      </c>
      <c r="J2560" t="str">
        <f>LOOKUP($A2560,'DATA SHEET'!$A$2:$A$253,'DATA SHEET'!$R$2:$R$253)</f>
        <v>YES</v>
      </c>
      <c r="K2560" t="str">
        <f>LOOKUP($A2560,'DATA SHEET'!$A$2:$A$253,'DATA SHEET'!$O$2:$O$253)</f>
        <v>Commercial</v>
      </c>
      <c r="L2560" t="s">
        <v>22</v>
      </c>
      <c r="M2560">
        <v>0</v>
      </c>
      <c r="N2560" t="s">
        <v>16</v>
      </c>
      <c r="O2560">
        <v>1.9930000000000001</v>
      </c>
    </row>
    <row r="2561" spans="1:15" x14ac:dyDescent="0.25">
      <c r="A2561" s="1" t="s">
        <v>98</v>
      </c>
      <c r="B2561" t="s">
        <v>105</v>
      </c>
      <c r="C2561" t="str">
        <f>LOOKUP(A2561,'DATA SHEET'!$A$2:$A$253,'DATA SHEET'!$E$2:$E$253)</f>
        <v>20227888</v>
      </c>
      <c r="D2561">
        <f>LOOKUP(A2561,'DATA SHEET'!$A$2:$A$253,'DATA SHEET'!$G$2:$G$253)</f>
        <v>8.6333333333333329</v>
      </c>
      <c r="E2561" t="str">
        <f>LOOKUP($A2561,'DATA SHEET'!$A$2:$A$253,'DATA SHEET'!$H$2:$H$253)</f>
        <v>43.177786</v>
      </c>
      <c r="F2561" t="str">
        <f>LOOKUP($A2561,'DATA SHEET'!$A$2:$A$253,'DATA SHEET'!$I$2:$I$253)</f>
        <v xml:space="preserve"> -79.239675</v>
      </c>
      <c r="G2561">
        <f>LOOKUP($A2561,'DATA SHEET'!$A$2:$A$253,'DATA SHEET'!$J$2:$J$253)</f>
        <v>18</v>
      </c>
      <c r="H2561" t="str">
        <f>LOOKUP($A2561,'DATA SHEET'!$A$2:$A$253,'DATA SHEET'!$K$2:$K$253)</f>
        <v>Sunny</v>
      </c>
      <c r="I2561" t="str">
        <f>LOOKUP($A2561,'DATA SHEET'!$A$2:$A$253,'DATA SHEET'!$T$2:$T$253)</f>
        <v>LARGE</v>
      </c>
      <c r="J2561" t="str">
        <f>LOOKUP($A2561,'DATA SHEET'!$A$2:$A$253,'DATA SHEET'!$R$2:$R$253)</f>
        <v>YES</v>
      </c>
      <c r="K2561" t="str">
        <f>LOOKUP($A2561,'DATA SHEET'!$A$2:$A$253,'DATA SHEET'!$O$2:$O$253)</f>
        <v>Commercial</v>
      </c>
      <c r="L2561" t="s">
        <v>22</v>
      </c>
      <c r="M2561">
        <v>0</v>
      </c>
      <c r="N2561" t="s">
        <v>16</v>
      </c>
      <c r="O2561">
        <v>2.0019999999999998</v>
      </c>
    </row>
    <row r="2562" spans="1:15" x14ac:dyDescent="0.25">
      <c r="A2562" s="1" t="s">
        <v>98</v>
      </c>
      <c r="B2562" t="s">
        <v>105</v>
      </c>
      <c r="C2562" t="str">
        <f>LOOKUP(A2562,'DATA SHEET'!$A$2:$A$253,'DATA SHEET'!$E$2:$E$253)</f>
        <v>20227888</v>
      </c>
      <c r="D2562">
        <f>LOOKUP(A2562,'DATA SHEET'!$A$2:$A$253,'DATA SHEET'!$G$2:$G$253)</f>
        <v>8.6333333333333329</v>
      </c>
      <c r="E2562" t="str">
        <f>LOOKUP($A2562,'DATA SHEET'!$A$2:$A$253,'DATA SHEET'!$H$2:$H$253)</f>
        <v>43.177786</v>
      </c>
      <c r="F2562" t="str">
        <f>LOOKUP($A2562,'DATA SHEET'!$A$2:$A$253,'DATA SHEET'!$I$2:$I$253)</f>
        <v xml:space="preserve"> -79.239675</v>
      </c>
      <c r="G2562">
        <f>LOOKUP($A2562,'DATA SHEET'!$A$2:$A$253,'DATA SHEET'!$J$2:$J$253)</f>
        <v>18</v>
      </c>
      <c r="H2562" t="str">
        <f>LOOKUP($A2562,'DATA SHEET'!$A$2:$A$253,'DATA SHEET'!$K$2:$K$253)</f>
        <v>Sunny</v>
      </c>
      <c r="I2562" t="str">
        <f>LOOKUP($A2562,'DATA SHEET'!$A$2:$A$253,'DATA SHEET'!$T$2:$T$253)</f>
        <v>LARGE</v>
      </c>
      <c r="J2562" t="str">
        <f>LOOKUP($A2562,'DATA SHEET'!$A$2:$A$253,'DATA SHEET'!$R$2:$R$253)</f>
        <v>YES</v>
      </c>
      <c r="K2562" t="str">
        <f>LOOKUP($A2562,'DATA SHEET'!$A$2:$A$253,'DATA SHEET'!$O$2:$O$253)</f>
        <v>Commercial</v>
      </c>
      <c r="L2562" t="s">
        <v>22</v>
      </c>
      <c r="M2562">
        <v>0</v>
      </c>
      <c r="N2562" t="s">
        <v>16</v>
      </c>
      <c r="O2562">
        <v>0.502</v>
      </c>
    </row>
    <row r="2563" spans="1:15" x14ac:dyDescent="0.25">
      <c r="A2563" s="1" t="s">
        <v>98</v>
      </c>
      <c r="B2563" t="s">
        <v>105</v>
      </c>
      <c r="C2563" t="str">
        <f>LOOKUP(A2563,'DATA SHEET'!$A$2:$A$253,'DATA SHEET'!$E$2:$E$253)</f>
        <v>20227888</v>
      </c>
      <c r="D2563">
        <f>LOOKUP(A2563,'DATA SHEET'!$A$2:$A$253,'DATA SHEET'!$G$2:$G$253)</f>
        <v>8.6333333333333329</v>
      </c>
      <c r="E2563" t="str">
        <f>LOOKUP($A2563,'DATA SHEET'!$A$2:$A$253,'DATA SHEET'!$H$2:$H$253)</f>
        <v>43.177786</v>
      </c>
      <c r="F2563" t="str">
        <f>LOOKUP($A2563,'DATA SHEET'!$A$2:$A$253,'DATA SHEET'!$I$2:$I$253)</f>
        <v xml:space="preserve"> -79.239675</v>
      </c>
      <c r="G2563">
        <f>LOOKUP($A2563,'DATA SHEET'!$A$2:$A$253,'DATA SHEET'!$J$2:$J$253)</f>
        <v>18</v>
      </c>
      <c r="H2563" t="str">
        <f>LOOKUP($A2563,'DATA SHEET'!$A$2:$A$253,'DATA SHEET'!$K$2:$K$253)</f>
        <v>Sunny</v>
      </c>
      <c r="I2563" t="str">
        <f>LOOKUP($A2563,'DATA SHEET'!$A$2:$A$253,'DATA SHEET'!$T$2:$T$253)</f>
        <v>LARGE</v>
      </c>
      <c r="J2563" t="str">
        <f>LOOKUP($A2563,'DATA SHEET'!$A$2:$A$253,'DATA SHEET'!$R$2:$R$253)</f>
        <v>YES</v>
      </c>
      <c r="K2563" t="str">
        <f>LOOKUP($A2563,'DATA SHEET'!$A$2:$A$253,'DATA SHEET'!$O$2:$O$253)</f>
        <v>Commercial</v>
      </c>
      <c r="L2563" t="s">
        <v>22</v>
      </c>
      <c r="M2563">
        <v>0</v>
      </c>
      <c r="N2563" t="s">
        <v>16</v>
      </c>
      <c r="O2563">
        <v>0.504</v>
      </c>
    </row>
    <row r="2564" spans="1:15" x14ac:dyDescent="0.25">
      <c r="A2564" s="1" t="s">
        <v>98</v>
      </c>
      <c r="B2564" t="s">
        <v>105</v>
      </c>
      <c r="C2564" t="str">
        <f>LOOKUP(A2564,'DATA SHEET'!$A$2:$A$253,'DATA SHEET'!$E$2:$E$253)</f>
        <v>20227888</v>
      </c>
      <c r="D2564">
        <f>LOOKUP(A2564,'DATA SHEET'!$A$2:$A$253,'DATA SHEET'!$G$2:$G$253)</f>
        <v>8.6333333333333329</v>
      </c>
      <c r="E2564" t="str">
        <f>LOOKUP($A2564,'DATA SHEET'!$A$2:$A$253,'DATA SHEET'!$H$2:$H$253)</f>
        <v>43.177786</v>
      </c>
      <c r="F2564" t="str">
        <f>LOOKUP($A2564,'DATA SHEET'!$A$2:$A$253,'DATA SHEET'!$I$2:$I$253)</f>
        <v xml:space="preserve"> -79.239675</v>
      </c>
      <c r="G2564">
        <f>LOOKUP($A2564,'DATA SHEET'!$A$2:$A$253,'DATA SHEET'!$J$2:$J$253)</f>
        <v>18</v>
      </c>
      <c r="H2564" t="str">
        <f>LOOKUP($A2564,'DATA SHEET'!$A$2:$A$253,'DATA SHEET'!$K$2:$K$253)</f>
        <v>Sunny</v>
      </c>
      <c r="I2564" t="str">
        <f>LOOKUP($A2564,'DATA SHEET'!$A$2:$A$253,'DATA SHEET'!$T$2:$T$253)</f>
        <v>LARGE</v>
      </c>
      <c r="J2564" t="str">
        <f>LOOKUP($A2564,'DATA SHEET'!$A$2:$A$253,'DATA SHEET'!$R$2:$R$253)</f>
        <v>YES</v>
      </c>
      <c r="K2564" t="str">
        <f>LOOKUP($A2564,'DATA SHEET'!$A$2:$A$253,'DATA SHEET'!$O$2:$O$253)</f>
        <v>Commercial</v>
      </c>
      <c r="L2564" t="s">
        <v>22</v>
      </c>
      <c r="M2564">
        <v>0</v>
      </c>
      <c r="N2564" t="s">
        <v>16</v>
      </c>
      <c r="O2564">
        <v>0.25700000000000001</v>
      </c>
    </row>
    <row r="2565" spans="1:15" x14ac:dyDescent="0.25">
      <c r="A2565" s="1" t="s">
        <v>98</v>
      </c>
      <c r="B2565" t="s">
        <v>105</v>
      </c>
      <c r="C2565" t="str">
        <f>LOOKUP(A2565,'DATA SHEET'!$A$2:$A$253,'DATA SHEET'!$E$2:$E$253)</f>
        <v>20227888</v>
      </c>
      <c r="D2565">
        <f>LOOKUP(A2565,'DATA SHEET'!$A$2:$A$253,'DATA SHEET'!$G$2:$G$253)</f>
        <v>8.6333333333333329</v>
      </c>
      <c r="E2565" t="str">
        <f>LOOKUP($A2565,'DATA SHEET'!$A$2:$A$253,'DATA SHEET'!$H$2:$H$253)</f>
        <v>43.177786</v>
      </c>
      <c r="F2565" t="str">
        <f>LOOKUP($A2565,'DATA SHEET'!$A$2:$A$253,'DATA SHEET'!$I$2:$I$253)</f>
        <v xml:space="preserve"> -79.239675</v>
      </c>
      <c r="G2565">
        <f>LOOKUP($A2565,'DATA SHEET'!$A$2:$A$253,'DATA SHEET'!$J$2:$J$253)</f>
        <v>18</v>
      </c>
      <c r="H2565" t="str">
        <f>LOOKUP($A2565,'DATA SHEET'!$A$2:$A$253,'DATA SHEET'!$K$2:$K$253)</f>
        <v>Sunny</v>
      </c>
      <c r="I2565" t="str">
        <f>LOOKUP($A2565,'DATA SHEET'!$A$2:$A$253,'DATA SHEET'!$T$2:$T$253)</f>
        <v>LARGE</v>
      </c>
      <c r="J2565" t="str">
        <f>LOOKUP($A2565,'DATA SHEET'!$A$2:$A$253,'DATA SHEET'!$R$2:$R$253)</f>
        <v>YES</v>
      </c>
      <c r="K2565" t="str">
        <f>LOOKUP($A2565,'DATA SHEET'!$A$2:$A$253,'DATA SHEET'!$O$2:$O$253)</f>
        <v>Commercial</v>
      </c>
      <c r="L2565" t="s">
        <v>22</v>
      </c>
      <c r="M2565">
        <v>0</v>
      </c>
      <c r="N2565" t="s">
        <v>16</v>
      </c>
      <c r="O2565">
        <v>1.236</v>
      </c>
    </row>
    <row r="2566" spans="1:15" x14ac:dyDescent="0.25">
      <c r="A2566" s="1" t="s">
        <v>98</v>
      </c>
      <c r="B2566" t="s">
        <v>105</v>
      </c>
      <c r="C2566" t="str">
        <f>LOOKUP(A2566,'DATA SHEET'!$A$2:$A$253,'DATA SHEET'!$E$2:$E$253)</f>
        <v>20227888</v>
      </c>
      <c r="D2566">
        <f>LOOKUP(A2566,'DATA SHEET'!$A$2:$A$253,'DATA SHEET'!$G$2:$G$253)</f>
        <v>8.6333333333333329</v>
      </c>
      <c r="E2566" t="str">
        <f>LOOKUP($A2566,'DATA SHEET'!$A$2:$A$253,'DATA SHEET'!$H$2:$H$253)</f>
        <v>43.177786</v>
      </c>
      <c r="F2566" t="str">
        <f>LOOKUP($A2566,'DATA SHEET'!$A$2:$A$253,'DATA SHEET'!$I$2:$I$253)</f>
        <v xml:space="preserve"> -79.239675</v>
      </c>
      <c r="G2566">
        <f>LOOKUP($A2566,'DATA SHEET'!$A$2:$A$253,'DATA SHEET'!$J$2:$J$253)</f>
        <v>18</v>
      </c>
      <c r="H2566" t="str">
        <f>LOOKUP($A2566,'DATA SHEET'!$A$2:$A$253,'DATA SHEET'!$K$2:$K$253)</f>
        <v>Sunny</v>
      </c>
      <c r="I2566" t="str">
        <f>LOOKUP($A2566,'DATA SHEET'!$A$2:$A$253,'DATA SHEET'!$T$2:$T$253)</f>
        <v>LARGE</v>
      </c>
      <c r="J2566" t="str">
        <f>LOOKUP($A2566,'DATA SHEET'!$A$2:$A$253,'DATA SHEET'!$R$2:$R$253)</f>
        <v>YES</v>
      </c>
      <c r="K2566" t="str">
        <f>LOOKUP($A2566,'DATA SHEET'!$A$2:$A$253,'DATA SHEET'!$O$2:$O$253)</f>
        <v>Commercial</v>
      </c>
      <c r="L2566" t="s">
        <v>22</v>
      </c>
      <c r="M2566">
        <v>0</v>
      </c>
      <c r="N2566" t="s">
        <v>16</v>
      </c>
      <c r="O2566">
        <v>3.7509999999999999</v>
      </c>
    </row>
    <row r="2567" spans="1:15" x14ac:dyDescent="0.25">
      <c r="A2567" s="1" t="s">
        <v>98</v>
      </c>
      <c r="B2567" t="s">
        <v>105</v>
      </c>
      <c r="C2567" t="str">
        <f>LOOKUP(A2567,'DATA SHEET'!$A$2:$A$253,'DATA SHEET'!$E$2:$E$253)</f>
        <v>20227888</v>
      </c>
      <c r="D2567">
        <f>LOOKUP(A2567,'DATA SHEET'!$A$2:$A$253,'DATA SHEET'!$G$2:$G$253)</f>
        <v>8.6333333333333329</v>
      </c>
      <c r="E2567" t="str">
        <f>LOOKUP($A2567,'DATA SHEET'!$A$2:$A$253,'DATA SHEET'!$H$2:$H$253)</f>
        <v>43.177786</v>
      </c>
      <c r="F2567" t="str">
        <f>LOOKUP($A2567,'DATA SHEET'!$A$2:$A$253,'DATA SHEET'!$I$2:$I$253)</f>
        <v xml:space="preserve"> -79.239675</v>
      </c>
      <c r="G2567">
        <f>LOOKUP($A2567,'DATA SHEET'!$A$2:$A$253,'DATA SHEET'!$J$2:$J$253)</f>
        <v>18</v>
      </c>
      <c r="H2567" t="str">
        <f>LOOKUP($A2567,'DATA SHEET'!$A$2:$A$253,'DATA SHEET'!$K$2:$K$253)</f>
        <v>Sunny</v>
      </c>
      <c r="I2567" t="str">
        <f>LOOKUP($A2567,'DATA SHEET'!$A$2:$A$253,'DATA SHEET'!$T$2:$T$253)</f>
        <v>LARGE</v>
      </c>
      <c r="J2567" t="str">
        <f>LOOKUP($A2567,'DATA SHEET'!$A$2:$A$253,'DATA SHEET'!$R$2:$R$253)</f>
        <v>YES</v>
      </c>
      <c r="K2567" t="str">
        <f>LOOKUP($A2567,'DATA SHEET'!$A$2:$A$253,'DATA SHEET'!$O$2:$O$253)</f>
        <v>Commercial</v>
      </c>
      <c r="L2567" t="s">
        <v>22</v>
      </c>
      <c r="M2567">
        <v>0</v>
      </c>
      <c r="N2567" t="s">
        <v>16</v>
      </c>
      <c r="O2567">
        <v>0.255</v>
      </c>
    </row>
    <row r="2568" spans="1:15" x14ac:dyDescent="0.25">
      <c r="A2568" s="1" t="s">
        <v>98</v>
      </c>
      <c r="B2568" t="s">
        <v>105</v>
      </c>
      <c r="C2568" t="str">
        <f>LOOKUP(A2568,'DATA SHEET'!$A$2:$A$253,'DATA SHEET'!$E$2:$E$253)</f>
        <v>20227888</v>
      </c>
      <c r="D2568">
        <f>LOOKUP(A2568,'DATA SHEET'!$A$2:$A$253,'DATA SHEET'!$G$2:$G$253)</f>
        <v>8.6333333333333329</v>
      </c>
      <c r="E2568" t="str">
        <f>LOOKUP($A2568,'DATA SHEET'!$A$2:$A$253,'DATA SHEET'!$H$2:$H$253)</f>
        <v>43.177786</v>
      </c>
      <c r="F2568" t="str">
        <f>LOOKUP($A2568,'DATA SHEET'!$A$2:$A$253,'DATA SHEET'!$I$2:$I$253)</f>
        <v xml:space="preserve"> -79.239675</v>
      </c>
      <c r="G2568">
        <f>LOOKUP($A2568,'DATA SHEET'!$A$2:$A$253,'DATA SHEET'!$J$2:$J$253)</f>
        <v>18</v>
      </c>
      <c r="H2568" t="str">
        <f>LOOKUP($A2568,'DATA SHEET'!$A$2:$A$253,'DATA SHEET'!$K$2:$K$253)</f>
        <v>Sunny</v>
      </c>
      <c r="I2568" t="str">
        <f>LOOKUP($A2568,'DATA SHEET'!$A$2:$A$253,'DATA SHEET'!$T$2:$T$253)</f>
        <v>LARGE</v>
      </c>
      <c r="J2568" t="str">
        <f>LOOKUP($A2568,'DATA SHEET'!$A$2:$A$253,'DATA SHEET'!$R$2:$R$253)</f>
        <v>YES</v>
      </c>
      <c r="K2568" t="str">
        <f>LOOKUP($A2568,'DATA SHEET'!$A$2:$A$253,'DATA SHEET'!$O$2:$O$253)</f>
        <v>Commercial</v>
      </c>
      <c r="L2568" t="s">
        <v>22</v>
      </c>
      <c r="M2568">
        <v>0</v>
      </c>
      <c r="N2568" t="s">
        <v>16</v>
      </c>
      <c r="O2568">
        <v>0.5</v>
      </c>
    </row>
    <row r="2569" spans="1:15" x14ac:dyDescent="0.25">
      <c r="A2569" s="1" t="s">
        <v>98</v>
      </c>
      <c r="B2569" t="s">
        <v>105</v>
      </c>
      <c r="C2569" t="str">
        <f>LOOKUP(A2569,'DATA SHEET'!$A$2:$A$253,'DATA SHEET'!$E$2:$E$253)</f>
        <v>20227888</v>
      </c>
      <c r="D2569">
        <f>LOOKUP(A2569,'DATA SHEET'!$A$2:$A$253,'DATA SHEET'!$G$2:$G$253)</f>
        <v>8.6333333333333329</v>
      </c>
      <c r="E2569" t="str">
        <f>LOOKUP($A2569,'DATA SHEET'!$A$2:$A$253,'DATA SHEET'!$H$2:$H$253)</f>
        <v>43.177786</v>
      </c>
      <c r="F2569" t="str">
        <f>LOOKUP($A2569,'DATA SHEET'!$A$2:$A$253,'DATA SHEET'!$I$2:$I$253)</f>
        <v xml:space="preserve"> -79.239675</v>
      </c>
      <c r="G2569">
        <f>LOOKUP($A2569,'DATA SHEET'!$A$2:$A$253,'DATA SHEET'!$J$2:$J$253)</f>
        <v>18</v>
      </c>
      <c r="H2569" t="str">
        <f>LOOKUP($A2569,'DATA SHEET'!$A$2:$A$253,'DATA SHEET'!$K$2:$K$253)</f>
        <v>Sunny</v>
      </c>
      <c r="I2569" t="str">
        <f>LOOKUP($A2569,'DATA SHEET'!$A$2:$A$253,'DATA SHEET'!$T$2:$T$253)</f>
        <v>LARGE</v>
      </c>
      <c r="J2569" t="str">
        <f>LOOKUP($A2569,'DATA SHEET'!$A$2:$A$253,'DATA SHEET'!$R$2:$R$253)</f>
        <v>YES</v>
      </c>
      <c r="K2569" t="str">
        <f>LOOKUP($A2569,'DATA SHEET'!$A$2:$A$253,'DATA SHEET'!$O$2:$O$253)</f>
        <v>Commercial</v>
      </c>
      <c r="L2569" t="s">
        <v>22</v>
      </c>
      <c r="M2569">
        <v>0</v>
      </c>
      <c r="N2569" t="s">
        <v>16</v>
      </c>
      <c r="O2569">
        <v>0.498</v>
      </c>
    </row>
    <row r="2570" spans="1:15" x14ac:dyDescent="0.25">
      <c r="A2570" s="1" t="s">
        <v>98</v>
      </c>
      <c r="B2570" t="s">
        <v>105</v>
      </c>
      <c r="C2570" t="str">
        <f>LOOKUP(A2570,'DATA SHEET'!$A$2:$A$253,'DATA SHEET'!$E$2:$E$253)</f>
        <v>20227888</v>
      </c>
      <c r="D2570">
        <f>LOOKUP(A2570,'DATA SHEET'!$A$2:$A$253,'DATA SHEET'!$G$2:$G$253)</f>
        <v>8.6333333333333329</v>
      </c>
      <c r="E2570" t="str">
        <f>LOOKUP($A2570,'DATA SHEET'!$A$2:$A$253,'DATA SHEET'!$H$2:$H$253)</f>
        <v>43.177786</v>
      </c>
      <c r="F2570" t="str">
        <f>LOOKUP($A2570,'DATA SHEET'!$A$2:$A$253,'DATA SHEET'!$I$2:$I$253)</f>
        <v xml:space="preserve"> -79.239675</v>
      </c>
      <c r="G2570">
        <f>LOOKUP($A2570,'DATA SHEET'!$A$2:$A$253,'DATA SHEET'!$J$2:$J$253)</f>
        <v>18</v>
      </c>
      <c r="H2570" t="str">
        <f>LOOKUP($A2570,'DATA SHEET'!$A$2:$A$253,'DATA SHEET'!$K$2:$K$253)</f>
        <v>Sunny</v>
      </c>
      <c r="I2570" t="str">
        <f>LOOKUP($A2570,'DATA SHEET'!$A$2:$A$253,'DATA SHEET'!$T$2:$T$253)</f>
        <v>LARGE</v>
      </c>
      <c r="J2570" t="str">
        <f>LOOKUP($A2570,'DATA SHEET'!$A$2:$A$253,'DATA SHEET'!$R$2:$R$253)</f>
        <v>YES</v>
      </c>
      <c r="K2570" t="str">
        <f>LOOKUP($A2570,'DATA SHEET'!$A$2:$A$253,'DATA SHEET'!$O$2:$O$253)</f>
        <v>Commercial</v>
      </c>
      <c r="L2570" t="s">
        <v>22</v>
      </c>
      <c r="M2570">
        <v>0</v>
      </c>
      <c r="N2570" t="s">
        <v>16</v>
      </c>
      <c r="O2570">
        <v>2.7410000000000001</v>
      </c>
    </row>
    <row r="2571" spans="1:15" x14ac:dyDescent="0.25">
      <c r="A2571" s="1" t="s">
        <v>98</v>
      </c>
      <c r="B2571" t="s">
        <v>105</v>
      </c>
      <c r="C2571" t="str">
        <f>LOOKUP(A2571,'DATA SHEET'!$A$2:$A$253,'DATA SHEET'!$E$2:$E$253)</f>
        <v>20227888</v>
      </c>
      <c r="D2571">
        <f>LOOKUP(A2571,'DATA SHEET'!$A$2:$A$253,'DATA SHEET'!$G$2:$G$253)</f>
        <v>8.6333333333333329</v>
      </c>
      <c r="E2571" t="str">
        <f>LOOKUP($A2571,'DATA SHEET'!$A$2:$A$253,'DATA SHEET'!$H$2:$H$253)</f>
        <v>43.177786</v>
      </c>
      <c r="F2571" t="str">
        <f>LOOKUP($A2571,'DATA SHEET'!$A$2:$A$253,'DATA SHEET'!$I$2:$I$253)</f>
        <v xml:space="preserve"> -79.239675</v>
      </c>
      <c r="G2571">
        <f>LOOKUP($A2571,'DATA SHEET'!$A$2:$A$253,'DATA SHEET'!$J$2:$J$253)</f>
        <v>18</v>
      </c>
      <c r="H2571" t="str">
        <f>LOOKUP($A2571,'DATA SHEET'!$A$2:$A$253,'DATA SHEET'!$K$2:$K$253)</f>
        <v>Sunny</v>
      </c>
      <c r="I2571" t="str">
        <f>LOOKUP($A2571,'DATA SHEET'!$A$2:$A$253,'DATA SHEET'!$T$2:$T$253)</f>
        <v>LARGE</v>
      </c>
      <c r="J2571" t="str">
        <f>LOOKUP($A2571,'DATA SHEET'!$A$2:$A$253,'DATA SHEET'!$R$2:$R$253)</f>
        <v>YES</v>
      </c>
      <c r="K2571" t="str">
        <f>LOOKUP($A2571,'DATA SHEET'!$A$2:$A$253,'DATA SHEET'!$O$2:$O$253)</f>
        <v>Commercial</v>
      </c>
      <c r="L2571" t="s">
        <v>22</v>
      </c>
      <c r="M2571">
        <v>0</v>
      </c>
      <c r="N2571" t="s">
        <v>16</v>
      </c>
      <c r="O2571">
        <v>0.998</v>
      </c>
    </row>
    <row r="2572" spans="1:15" x14ac:dyDescent="0.25">
      <c r="A2572" s="1" t="s">
        <v>98</v>
      </c>
      <c r="B2572" t="s">
        <v>105</v>
      </c>
      <c r="C2572" t="str">
        <f>LOOKUP(A2572,'DATA SHEET'!$A$2:$A$253,'DATA SHEET'!$E$2:$E$253)</f>
        <v>20227888</v>
      </c>
      <c r="D2572">
        <f>LOOKUP(A2572,'DATA SHEET'!$A$2:$A$253,'DATA SHEET'!$G$2:$G$253)</f>
        <v>8.6333333333333329</v>
      </c>
      <c r="E2572" t="str">
        <f>LOOKUP($A2572,'DATA SHEET'!$A$2:$A$253,'DATA SHEET'!$H$2:$H$253)</f>
        <v>43.177786</v>
      </c>
      <c r="F2572" t="str">
        <f>LOOKUP($A2572,'DATA SHEET'!$A$2:$A$253,'DATA SHEET'!$I$2:$I$253)</f>
        <v xml:space="preserve"> -79.239675</v>
      </c>
      <c r="G2572">
        <f>LOOKUP($A2572,'DATA SHEET'!$A$2:$A$253,'DATA SHEET'!$J$2:$J$253)</f>
        <v>18</v>
      </c>
      <c r="H2572" t="str">
        <f>LOOKUP($A2572,'DATA SHEET'!$A$2:$A$253,'DATA SHEET'!$K$2:$K$253)</f>
        <v>Sunny</v>
      </c>
      <c r="I2572" t="str">
        <f>LOOKUP($A2572,'DATA SHEET'!$A$2:$A$253,'DATA SHEET'!$T$2:$T$253)</f>
        <v>LARGE</v>
      </c>
      <c r="J2572" t="str">
        <f>LOOKUP($A2572,'DATA SHEET'!$A$2:$A$253,'DATA SHEET'!$R$2:$R$253)</f>
        <v>YES</v>
      </c>
      <c r="K2572" t="str">
        <f>LOOKUP($A2572,'DATA SHEET'!$A$2:$A$253,'DATA SHEET'!$O$2:$O$253)</f>
        <v>Commercial</v>
      </c>
      <c r="L2572" t="s">
        <v>22</v>
      </c>
      <c r="M2572">
        <v>0</v>
      </c>
      <c r="N2572" t="s">
        <v>19</v>
      </c>
      <c r="O2572">
        <v>1.2490000000000001</v>
      </c>
    </row>
    <row r="2573" spans="1:15" x14ac:dyDescent="0.25">
      <c r="A2573" s="1" t="s">
        <v>98</v>
      </c>
      <c r="B2573" t="s">
        <v>105</v>
      </c>
      <c r="C2573" t="str">
        <f>LOOKUP(A2573,'DATA SHEET'!$A$2:$A$253,'DATA SHEET'!$E$2:$E$253)</f>
        <v>20227888</v>
      </c>
      <c r="D2573">
        <f>LOOKUP(A2573,'DATA SHEET'!$A$2:$A$253,'DATA SHEET'!$G$2:$G$253)</f>
        <v>8.6333333333333329</v>
      </c>
      <c r="E2573" t="str">
        <f>LOOKUP($A2573,'DATA SHEET'!$A$2:$A$253,'DATA SHEET'!$H$2:$H$253)</f>
        <v>43.177786</v>
      </c>
      <c r="F2573" t="str">
        <f>LOOKUP($A2573,'DATA SHEET'!$A$2:$A$253,'DATA SHEET'!$I$2:$I$253)</f>
        <v xml:space="preserve"> -79.239675</v>
      </c>
      <c r="G2573">
        <f>LOOKUP($A2573,'DATA SHEET'!$A$2:$A$253,'DATA SHEET'!$J$2:$J$253)</f>
        <v>18</v>
      </c>
      <c r="H2573" t="str">
        <f>LOOKUP($A2573,'DATA SHEET'!$A$2:$A$253,'DATA SHEET'!$K$2:$K$253)</f>
        <v>Sunny</v>
      </c>
      <c r="I2573" t="str">
        <f>LOOKUP($A2573,'DATA SHEET'!$A$2:$A$253,'DATA SHEET'!$T$2:$T$253)</f>
        <v>LARGE</v>
      </c>
      <c r="J2573" t="str">
        <f>LOOKUP($A2573,'DATA SHEET'!$A$2:$A$253,'DATA SHEET'!$R$2:$R$253)</f>
        <v>YES</v>
      </c>
      <c r="K2573" t="str">
        <f>LOOKUP($A2573,'DATA SHEET'!$A$2:$A$253,'DATA SHEET'!$O$2:$O$253)</f>
        <v>Commercial</v>
      </c>
      <c r="L2573" t="s">
        <v>22</v>
      </c>
      <c r="M2573">
        <v>0</v>
      </c>
      <c r="N2573" t="s">
        <v>19</v>
      </c>
      <c r="O2573">
        <v>9.0069999999999997</v>
      </c>
    </row>
    <row r="2574" spans="1:15" x14ac:dyDescent="0.25">
      <c r="A2574" s="1" t="s">
        <v>98</v>
      </c>
      <c r="B2574" t="s">
        <v>105</v>
      </c>
      <c r="C2574" t="str">
        <f>LOOKUP(A2574,'DATA SHEET'!$A$2:$A$253,'DATA SHEET'!$E$2:$E$253)</f>
        <v>20227888</v>
      </c>
      <c r="D2574">
        <f>LOOKUP(A2574,'DATA SHEET'!$A$2:$A$253,'DATA SHEET'!$G$2:$G$253)</f>
        <v>8.6333333333333329</v>
      </c>
      <c r="E2574" t="str">
        <f>LOOKUP($A2574,'DATA SHEET'!$A$2:$A$253,'DATA SHEET'!$H$2:$H$253)</f>
        <v>43.177786</v>
      </c>
      <c r="F2574" t="str">
        <f>LOOKUP($A2574,'DATA SHEET'!$A$2:$A$253,'DATA SHEET'!$I$2:$I$253)</f>
        <v xml:space="preserve"> -79.239675</v>
      </c>
      <c r="G2574">
        <f>LOOKUP($A2574,'DATA SHEET'!$A$2:$A$253,'DATA SHEET'!$J$2:$J$253)</f>
        <v>18</v>
      </c>
      <c r="H2574" t="str">
        <f>LOOKUP($A2574,'DATA SHEET'!$A$2:$A$253,'DATA SHEET'!$K$2:$K$253)</f>
        <v>Sunny</v>
      </c>
      <c r="I2574" t="str">
        <f>LOOKUP($A2574,'DATA SHEET'!$A$2:$A$253,'DATA SHEET'!$T$2:$T$253)</f>
        <v>LARGE</v>
      </c>
      <c r="J2574" t="str">
        <f>LOOKUP($A2574,'DATA SHEET'!$A$2:$A$253,'DATA SHEET'!$R$2:$R$253)</f>
        <v>YES</v>
      </c>
      <c r="K2574" t="str">
        <f>LOOKUP($A2574,'DATA SHEET'!$A$2:$A$253,'DATA SHEET'!$O$2:$O$253)</f>
        <v>Commercial</v>
      </c>
      <c r="L2574" t="s">
        <v>22</v>
      </c>
      <c r="M2574">
        <v>0</v>
      </c>
      <c r="N2574" t="s">
        <v>19</v>
      </c>
      <c r="O2574">
        <v>2.2650000000000001</v>
      </c>
    </row>
    <row r="2575" spans="1:15" x14ac:dyDescent="0.25">
      <c r="A2575" s="1" t="s">
        <v>98</v>
      </c>
      <c r="B2575" t="s">
        <v>105</v>
      </c>
      <c r="C2575" t="str">
        <f>LOOKUP(A2575,'DATA SHEET'!$A$2:$A$253,'DATA SHEET'!$E$2:$E$253)</f>
        <v>20227888</v>
      </c>
      <c r="D2575">
        <f>LOOKUP(A2575,'DATA SHEET'!$A$2:$A$253,'DATA SHEET'!$G$2:$G$253)</f>
        <v>8.6333333333333329</v>
      </c>
      <c r="E2575" t="str">
        <f>LOOKUP($A2575,'DATA SHEET'!$A$2:$A$253,'DATA SHEET'!$H$2:$H$253)</f>
        <v>43.177786</v>
      </c>
      <c r="F2575" t="str">
        <f>LOOKUP($A2575,'DATA SHEET'!$A$2:$A$253,'DATA SHEET'!$I$2:$I$253)</f>
        <v xml:space="preserve"> -79.239675</v>
      </c>
      <c r="G2575">
        <f>LOOKUP($A2575,'DATA SHEET'!$A$2:$A$253,'DATA SHEET'!$J$2:$J$253)</f>
        <v>18</v>
      </c>
      <c r="H2575" t="str">
        <f>LOOKUP($A2575,'DATA SHEET'!$A$2:$A$253,'DATA SHEET'!$K$2:$K$253)</f>
        <v>Sunny</v>
      </c>
      <c r="I2575" t="str">
        <f>LOOKUP($A2575,'DATA SHEET'!$A$2:$A$253,'DATA SHEET'!$T$2:$T$253)</f>
        <v>LARGE</v>
      </c>
      <c r="J2575" t="str">
        <f>LOOKUP($A2575,'DATA SHEET'!$A$2:$A$253,'DATA SHEET'!$R$2:$R$253)</f>
        <v>YES</v>
      </c>
      <c r="K2575" t="str">
        <f>LOOKUP($A2575,'DATA SHEET'!$A$2:$A$253,'DATA SHEET'!$O$2:$O$253)</f>
        <v>Commercial</v>
      </c>
      <c r="L2575" t="s">
        <v>22</v>
      </c>
      <c r="M2575">
        <v>0</v>
      </c>
      <c r="N2575" t="s">
        <v>19</v>
      </c>
      <c r="O2575">
        <v>1.2709999999999999</v>
      </c>
    </row>
    <row r="2576" spans="1:15" x14ac:dyDescent="0.25">
      <c r="A2576" s="1" t="s">
        <v>98</v>
      </c>
      <c r="B2576" t="s">
        <v>105</v>
      </c>
      <c r="C2576" t="str">
        <f>LOOKUP(A2576,'DATA SHEET'!$A$2:$A$253,'DATA SHEET'!$E$2:$E$253)</f>
        <v>20227888</v>
      </c>
      <c r="D2576">
        <f>LOOKUP(A2576,'DATA SHEET'!$A$2:$A$253,'DATA SHEET'!$G$2:$G$253)</f>
        <v>8.6333333333333329</v>
      </c>
      <c r="E2576" t="str">
        <f>LOOKUP($A2576,'DATA SHEET'!$A$2:$A$253,'DATA SHEET'!$H$2:$H$253)</f>
        <v>43.177786</v>
      </c>
      <c r="F2576" t="str">
        <f>LOOKUP($A2576,'DATA SHEET'!$A$2:$A$253,'DATA SHEET'!$I$2:$I$253)</f>
        <v xml:space="preserve"> -79.239675</v>
      </c>
      <c r="G2576">
        <f>LOOKUP($A2576,'DATA SHEET'!$A$2:$A$253,'DATA SHEET'!$J$2:$J$253)</f>
        <v>18</v>
      </c>
      <c r="H2576" t="str">
        <f>LOOKUP($A2576,'DATA SHEET'!$A$2:$A$253,'DATA SHEET'!$K$2:$K$253)</f>
        <v>Sunny</v>
      </c>
      <c r="I2576" t="str">
        <f>LOOKUP($A2576,'DATA SHEET'!$A$2:$A$253,'DATA SHEET'!$T$2:$T$253)</f>
        <v>LARGE</v>
      </c>
      <c r="J2576" t="str">
        <f>LOOKUP($A2576,'DATA SHEET'!$A$2:$A$253,'DATA SHEET'!$R$2:$R$253)</f>
        <v>YES</v>
      </c>
      <c r="K2576" t="str">
        <f>LOOKUP($A2576,'DATA SHEET'!$A$2:$A$253,'DATA SHEET'!$O$2:$O$253)</f>
        <v>Commercial</v>
      </c>
      <c r="L2576" t="s">
        <v>22</v>
      </c>
      <c r="M2576">
        <v>0</v>
      </c>
      <c r="N2576" t="s">
        <v>19</v>
      </c>
      <c r="O2576">
        <v>4.9989999999999997</v>
      </c>
    </row>
    <row r="2577" spans="1:15" x14ac:dyDescent="0.25">
      <c r="A2577" s="1" t="s">
        <v>98</v>
      </c>
      <c r="B2577" t="s">
        <v>105</v>
      </c>
      <c r="C2577" t="str">
        <f>LOOKUP(A2577,'DATA SHEET'!$A$2:$A$253,'DATA SHEET'!$E$2:$E$253)</f>
        <v>20227888</v>
      </c>
      <c r="D2577">
        <f>LOOKUP(A2577,'DATA SHEET'!$A$2:$A$253,'DATA SHEET'!$G$2:$G$253)</f>
        <v>8.6333333333333329</v>
      </c>
      <c r="E2577" t="str">
        <f>LOOKUP($A2577,'DATA SHEET'!$A$2:$A$253,'DATA SHEET'!$H$2:$H$253)</f>
        <v>43.177786</v>
      </c>
      <c r="F2577" t="str">
        <f>LOOKUP($A2577,'DATA SHEET'!$A$2:$A$253,'DATA SHEET'!$I$2:$I$253)</f>
        <v xml:space="preserve"> -79.239675</v>
      </c>
      <c r="G2577">
        <f>LOOKUP($A2577,'DATA SHEET'!$A$2:$A$253,'DATA SHEET'!$J$2:$J$253)</f>
        <v>18</v>
      </c>
      <c r="H2577" t="str">
        <f>LOOKUP($A2577,'DATA SHEET'!$A$2:$A$253,'DATA SHEET'!$K$2:$K$253)</f>
        <v>Sunny</v>
      </c>
      <c r="I2577" t="str">
        <f>LOOKUP($A2577,'DATA SHEET'!$A$2:$A$253,'DATA SHEET'!$T$2:$T$253)</f>
        <v>LARGE</v>
      </c>
      <c r="J2577" t="str">
        <f>LOOKUP($A2577,'DATA SHEET'!$A$2:$A$253,'DATA SHEET'!$R$2:$R$253)</f>
        <v>YES</v>
      </c>
      <c r="K2577" t="str">
        <f>LOOKUP($A2577,'DATA SHEET'!$A$2:$A$253,'DATA SHEET'!$O$2:$O$253)</f>
        <v>Commercial</v>
      </c>
      <c r="L2577" t="s">
        <v>22</v>
      </c>
      <c r="M2577">
        <v>0</v>
      </c>
      <c r="N2577" t="s">
        <v>19</v>
      </c>
      <c r="O2577">
        <v>2.762</v>
      </c>
    </row>
    <row r="2578" spans="1:15" x14ac:dyDescent="0.25">
      <c r="A2578" s="1" t="s">
        <v>98</v>
      </c>
      <c r="B2578" t="s">
        <v>105</v>
      </c>
      <c r="C2578" t="str">
        <f>LOOKUP(A2578,'DATA SHEET'!$A$2:$A$253,'DATA SHEET'!$E$2:$E$253)</f>
        <v>20227888</v>
      </c>
      <c r="D2578">
        <f>LOOKUP(A2578,'DATA SHEET'!$A$2:$A$253,'DATA SHEET'!$G$2:$G$253)</f>
        <v>8.6333333333333329</v>
      </c>
      <c r="E2578" t="str">
        <f>LOOKUP($A2578,'DATA SHEET'!$A$2:$A$253,'DATA SHEET'!$H$2:$H$253)</f>
        <v>43.177786</v>
      </c>
      <c r="F2578" t="str">
        <f>LOOKUP($A2578,'DATA SHEET'!$A$2:$A$253,'DATA SHEET'!$I$2:$I$253)</f>
        <v xml:space="preserve"> -79.239675</v>
      </c>
      <c r="G2578">
        <f>LOOKUP($A2578,'DATA SHEET'!$A$2:$A$253,'DATA SHEET'!$J$2:$J$253)</f>
        <v>18</v>
      </c>
      <c r="H2578" t="str">
        <f>LOOKUP($A2578,'DATA SHEET'!$A$2:$A$253,'DATA SHEET'!$K$2:$K$253)</f>
        <v>Sunny</v>
      </c>
      <c r="I2578" t="str">
        <f>LOOKUP($A2578,'DATA SHEET'!$A$2:$A$253,'DATA SHEET'!$T$2:$T$253)</f>
        <v>LARGE</v>
      </c>
      <c r="J2578" t="str">
        <f>LOOKUP($A2578,'DATA SHEET'!$A$2:$A$253,'DATA SHEET'!$R$2:$R$253)</f>
        <v>YES</v>
      </c>
      <c r="K2578" t="str">
        <f>LOOKUP($A2578,'DATA SHEET'!$A$2:$A$253,'DATA SHEET'!$O$2:$O$253)</f>
        <v>Commercial</v>
      </c>
      <c r="L2578" t="s">
        <v>22</v>
      </c>
      <c r="M2578">
        <v>0</v>
      </c>
      <c r="N2578" t="s">
        <v>19</v>
      </c>
      <c r="O2578">
        <v>5.7530000000000001</v>
      </c>
    </row>
    <row r="2579" spans="1:15" x14ac:dyDescent="0.25">
      <c r="A2579" s="1" t="s">
        <v>98</v>
      </c>
      <c r="B2579" t="s">
        <v>105</v>
      </c>
      <c r="C2579" t="str">
        <f>LOOKUP(A2579,'DATA SHEET'!$A$2:$A$253,'DATA SHEET'!$E$2:$E$253)</f>
        <v>20227888</v>
      </c>
      <c r="D2579">
        <f>LOOKUP(A2579,'DATA SHEET'!$A$2:$A$253,'DATA SHEET'!$G$2:$G$253)</f>
        <v>8.6333333333333329</v>
      </c>
      <c r="E2579" t="str">
        <f>LOOKUP($A2579,'DATA SHEET'!$A$2:$A$253,'DATA SHEET'!$H$2:$H$253)</f>
        <v>43.177786</v>
      </c>
      <c r="F2579" t="str">
        <f>LOOKUP($A2579,'DATA SHEET'!$A$2:$A$253,'DATA SHEET'!$I$2:$I$253)</f>
        <v xml:space="preserve"> -79.239675</v>
      </c>
      <c r="G2579">
        <f>LOOKUP($A2579,'DATA SHEET'!$A$2:$A$253,'DATA SHEET'!$J$2:$J$253)</f>
        <v>18</v>
      </c>
      <c r="H2579" t="str">
        <f>LOOKUP($A2579,'DATA SHEET'!$A$2:$A$253,'DATA SHEET'!$K$2:$K$253)</f>
        <v>Sunny</v>
      </c>
      <c r="I2579" t="str">
        <f>LOOKUP($A2579,'DATA SHEET'!$A$2:$A$253,'DATA SHEET'!$T$2:$T$253)</f>
        <v>LARGE</v>
      </c>
      <c r="J2579" t="str">
        <f>LOOKUP($A2579,'DATA SHEET'!$A$2:$A$253,'DATA SHEET'!$R$2:$R$253)</f>
        <v>YES</v>
      </c>
      <c r="K2579" t="str">
        <f>LOOKUP($A2579,'DATA SHEET'!$A$2:$A$253,'DATA SHEET'!$O$2:$O$253)</f>
        <v>Commercial</v>
      </c>
      <c r="L2579" t="s">
        <v>22</v>
      </c>
      <c r="M2579">
        <v>0</v>
      </c>
      <c r="N2579" t="s">
        <v>19</v>
      </c>
      <c r="O2579">
        <v>6.0209999999999999</v>
      </c>
    </row>
    <row r="2580" spans="1:15" x14ac:dyDescent="0.25">
      <c r="A2580" s="1" t="s">
        <v>98</v>
      </c>
      <c r="B2580" t="s">
        <v>105</v>
      </c>
      <c r="C2580" t="str">
        <f>LOOKUP(A2580,'DATA SHEET'!$A$2:$A$253,'DATA SHEET'!$E$2:$E$253)</f>
        <v>20227888</v>
      </c>
      <c r="D2580">
        <f>LOOKUP(A2580,'DATA SHEET'!$A$2:$A$253,'DATA SHEET'!$G$2:$G$253)</f>
        <v>8.6333333333333329</v>
      </c>
      <c r="E2580" t="str">
        <f>LOOKUP($A2580,'DATA SHEET'!$A$2:$A$253,'DATA SHEET'!$H$2:$H$253)</f>
        <v>43.177786</v>
      </c>
      <c r="F2580" t="str">
        <f>LOOKUP($A2580,'DATA SHEET'!$A$2:$A$253,'DATA SHEET'!$I$2:$I$253)</f>
        <v xml:space="preserve"> -79.239675</v>
      </c>
      <c r="G2580">
        <f>LOOKUP($A2580,'DATA SHEET'!$A$2:$A$253,'DATA SHEET'!$J$2:$J$253)</f>
        <v>18</v>
      </c>
      <c r="H2580" t="str">
        <f>LOOKUP($A2580,'DATA SHEET'!$A$2:$A$253,'DATA SHEET'!$K$2:$K$253)</f>
        <v>Sunny</v>
      </c>
      <c r="I2580" t="str">
        <f>LOOKUP($A2580,'DATA SHEET'!$A$2:$A$253,'DATA SHEET'!$T$2:$T$253)</f>
        <v>LARGE</v>
      </c>
      <c r="J2580" t="str">
        <f>LOOKUP($A2580,'DATA SHEET'!$A$2:$A$253,'DATA SHEET'!$R$2:$R$253)</f>
        <v>YES</v>
      </c>
      <c r="K2580" t="str">
        <f>LOOKUP($A2580,'DATA SHEET'!$A$2:$A$253,'DATA SHEET'!$O$2:$O$253)</f>
        <v>Commercial</v>
      </c>
      <c r="L2580" t="s">
        <v>22</v>
      </c>
      <c r="M2580">
        <v>0</v>
      </c>
      <c r="N2580" t="s">
        <v>19</v>
      </c>
      <c r="O2580">
        <v>7.26</v>
      </c>
    </row>
    <row r="2581" spans="1:15" x14ac:dyDescent="0.25">
      <c r="A2581" s="1" t="s">
        <v>98</v>
      </c>
      <c r="B2581" t="s">
        <v>105</v>
      </c>
      <c r="C2581" t="str">
        <f>LOOKUP(A2581,'DATA SHEET'!$A$2:$A$253,'DATA SHEET'!$E$2:$E$253)</f>
        <v>20227888</v>
      </c>
      <c r="D2581">
        <f>LOOKUP(A2581,'DATA SHEET'!$A$2:$A$253,'DATA SHEET'!$G$2:$G$253)</f>
        <v>8.6333333333333329</v>
      </c>
      <c r="E2581" t="str">
        <f>LOOKUP($A2581,'DATA SHEET'!$A$2:$A$253,'DATA SHEET'!$H$2:$H$253)</f>
        <v>43.177786</v>
      </c>
      <c r="F2581" t="str">
        <f>LOOKUP($A2581,'DATA SHEET'!$A$2:$A$253,'DATA SHEET'!$I$2:$I$253)</f>
        <v xml:space="preserve"> -79.239675</v>
      </c>
      <c r="G2581">
        <f>LOOKUP($A2581,'DATA SHEET'!$A$2:$A$253,'DATA SHEET'!$J$2:$J$253)</f>
        <v>18</v>
      </c>
      <c r="H2581" t="str">
        <f>LOOKUP($A2581,'DATA SHEET'!$A$2:$A$253,'DATA SHEET'!$K$2:$K$253)</f>
        <v>Sunny</v>
      </c>
      <c r="I2581" t="str">
        <f>LOOKUP($A2581,'DATA SHEET'!$A$2:$A$253,'DATA SHEET'!$T$2:$T$253)</f>
        <v>LARGE</v>
      </c>
      <c r="J2581" t="str">
        <f>LOOKUP($A2581,'DATA SHEET'!$A$2:$A$253,'DATA SHEET'!$R$2:$R$253)</f>
        <v>YES</v>
      </c>
      <c r="K2581" t="str">
        <f>LOOKUP($A2581,'DATA SHEET'!$A$2:$A$253,'DATA SHEET'!$O$2:$O$253)</f>
        <v>Commercial</v>
      </c>
      <c r="L2581" t="s">
        <v>22</v>
      </c>
      <c r="M2581">
        <v>0</v>
      </c>
      <c r="N2581" t="s">
        <v>19</v>
      </c>
      <c r="O2581">
        <v>3.9980000000000002</v>
      </c>
    </row>
    <row r="2582" spans="1:15" x14ac:dyDescent="0.25">
      <c r="A2582" s="1" t="s">
        <v>98</v>
      </c>
      <c r="B2582" t="s">
        <v>105</v>
      </c>
      <c r="C2582" t="str">
        <f>LOOKUP(A2582,'DATA SHEET'!$A$2:$A$253,'DATA SHEET'!$E$2:$E$253)</f>
        <v>20227888</v>
      </c>
      <c r="D2582">
        <f>LOOKUP(A2582,'DATA SHEET'!$A$2:$A$253,'DATA SHEET'!$G$2:$G$253)</f>
        <v>8.6333333333333329</v>
      </c>
      <c r="E2582" t="str">
        <f>LOOKUP($A2582,'DATA SHEET'!$A$2:$A$253,'DATA SHEET'!$H$2:$H$253)</f>
        <v>43.177786</v>
      </c>
      <c r="F2582" t="str">
        <f>LOOKUP($A2582,'DATA SHEET'!$A$2:$A$253,'DATA SHEET'!$I$2:$I$253)</f>
        <v xml:space="preserve"> -79.239675</v>
      </c>
      <c r="G2582">
        <f>LOOKUP($A2582,'DATA SHEET'!$A$2:$A$253,'DATA SHEET'!$J$2:$J$253)</f>
        <v>18</v>
      </c>
      <c r="H2582" t="str">
        <f>LOOKUP($A2582,'DATA SHEET'!$A$2:$A$253,'DATA SHEET'!$K$2:$K$253)</f>
        <v>Sunny</v>
      </c>
      <c r="I2582" t="str">
        <f>LOOKUP($A2582,'DATA SHEET'!$A$2:$A$253,'DATA SHEET'!$T$2:$T$253)</f>
        <v>LARGE</v>
      </c>
      <c r="J2582" t="str">
        <f>LOOKUP($A2582,'DATA SHEET'!$A$2:$A$253,'DATA SHEET'!$R$2:$R$253)</f>
        <v>YES</v>
      </c>
      <c r="K2582" t="str">
        <f>LOOKUP($A2582,'DATA SHEET'!$A$2:$A$253,'DATA SHEET'!$O$2:$O$253)</f>
        <v>Commercial</v>
      </c>
      <c r="L2582" t="s">
        <v>22</v>
      </c>
      <c r="M2582">
        <v>0</v>
      </c>
      <c r="N2582" t="s">
        <v>19</v>
      </c>
      <c r="O2582">
        <v>3.7429999999999999</v>
      </c>
    </row>
    <row r="2583" spans="1:15" x14ac:dyDescent="0.25">
      <c r="A2583" s="1" t="s">
        <v>98</v>
      </c>
      <c r="B2583" t="s">
        <v>105</v>
      </c>
      <c r="C2583" t="str">
        <f>LOOKUP(A2583,'DATA SHEET'!$A$2:$A$253,'DATA SHEET'!$E$2:$E$253)</f>
        <v>20227888</v>
      </c>
      <c r="D2583">
        <f>LOOKUP(A2583,'DATA SHEET'!$A$2:$A$253,'DATA SHEET'!$G$2:$G$253)</f>
        <v>8.6333333333333329</v>
      </c>
      <c r="E2583" t="str">
        <f>LOOKUP($A2583,'DATA SHEET'!$A$2:$A$253,'DATA SHEET'!$H$2:$H$253)</f>
        <v>43.177786</v>
      </c>
      <c r="F2583" t="str">
        <f>LOOKUP($A2583,'DATA SHEET'!$A$2:$A$253,'DATA SHEET'!$I$2:$I$253)</f>
        <v xml:space="preserve"> -79.239675</v>
      </c>
      <c r="G2583">
        <f>LOOKUP($A2583,'DATA SHEET'!$A$2:$A$253,'DATA SHEET'!$J$2:$J$253)</f>
        <v>18</v>
      </c>
      <c r="H2583" t="str">
        <f>LOOKUP($A2583,'DATA SHEET'!$A$2:$A$253,'DATA SHEET'!$K$2:$K$253)</f>
        <v>Sunny</v>
      </c>
      <c r="I2583" t="str">
        <f>LOOKUP($A2583,'DATA SHEET'!$A$2:$A$253,'DATA SHEET'!$T$2:$T$253)</f>
        <v>LARGE</v>
      </c>
      <c r="J2583" t="str">
        <f>LOOKUP($A2583,'DATA SHEET'!$A$2:$A$253,'DATA SHEET'!$R$2:$R$253)</f>
        <v>YES</v>
      </c>
      <c r="K2583" t="str">
        <f>LOOKUP($A2583,'DATA SHEET'!$A$2:$A$253,'DATA SHEET'!$O$2:$O$253)</f>
        <v>Commercial</v>
      </c>
      <c r="L2583" t="s">
        <v>22</v>
      </c>
      <c r="M2583">
        <v>0</v>
      </c>
      <c r="N2583" t="s">
        <v>19</v>
      </c>
      <c r="O2583">
        <v>1.498</v>
      </c>
    </row>
    <row r="2584" spans="1:15" x14ac:dyDescent="0.25">
      <c r="A2584" s="1" t="s">
        <v>98</v>
      </c>
      <c r="B2584" t="s">
        <v>105</v>
      </c>
      <c r="C2584" t="str">
        <f>LOOKUP(A2584,'DATA SHEET'!$A$2:$A$253,'DATA SHEET'!$E$2:$E$253)</f>
        <v>20227888</v>
      </c>
      <c r="D2584">
        <f>LOOKUP(A2584,'DATA SHEET'!$A$2:$A$253,'DATA SHEET'!$G$2:$G$253)</f>
        <v>8.6333333333333329</v>
      </c>
      <c r="E2584" t="str">
        <f>LOOKUP($A2584,'DATA SHEET'!$A$2:$A$253,'DATA SHEET'!$H$2:$H$253)</f>
        <v>43.177786</v>
      </c>
      <c r="F2584" t="str">
        <f>LOOKUP($A2584,'DATA SHEET'!$A$2:$A$253,'DATA SHEET'!$I$2:$I$253)</f>
        <v xml:space="preserve"> -79.239675</v>
      </c>
      <c r="G2584">
        <f>LOOKUP($A2584,'DATA SHEET'!$A$2:$A$253,'DATA SHEET'!$J$2:$J$253)</f>
        <v>18</v>
      </c>
      <c r="H2584" t="str">
        <f>LOOKUP($A2584,'DATA SHEET'!$A$2:$A$253,'DATA SHEET'!$K$2:$K$253)</f>
        <v>Sunny</v>
      </c>
      <c r="I2584" t="str">
        <f>LOOKUP($A2584,'DATA SHEET'!$A$2:$A$253,'DATA SHEET'!$T$2:$T$253)</f>
        <v>LARGE</v>
      </c>
      <c r="J2584" t="str">
        <f>LOOKUP($A2584,'DATA SHEET'!$A$2:$A$253,'DATA SHEET'!$R$2:$R$253)</f>
        <v>YES</v>
      </c>
      <c r="K2584" t="str">
        <f>LOOKUP($A2584,'DATA SHEET'!$A$2:$A$253,'DATA SHEET'!$O$2:$O$253)</f>
        <v>Commercial</v>
      </c>
      <c r="L2584" t="s">
        <v>22</v>
      </c>
      <c r="M2584">
        <v>0</v>
      </c>
      <c r="N2584" t="s">
        <v>19</v>
      </c>
      <c r="O2584">
        <v>2.0099999999999998</v>
      </c>
    </row>
    <row r="2585" spans="1:15" x14ac:dyDescent="0.25">
      <c r="A2585" s="1" t="s">
        <v>98</v>
      </c>
      <c r="B2585" t="s">
        <v>105</v>
      </c>
      <c r="C2585" t="str">
        <f>LOOKUP(A2585,'DATA SHEET'!$A$2:$A$253,'DATA SHEET'!$E$2:$E$253)</f>
        <v>20227888</v>
      </c>
      <c r="D2585">
        <f>LOOKUP(A2585,'DATA SHEET'!$A$2:$A$253,'DATA SHEET'!$G$2:$G$253)</f>
        <v>8.6333333333333329</v>
      </c>
      <c r="E2585" t="str">
        <f>LOOKUP($A2585,'DATA SHEET'!$A$2:$A$253,'DATA SHEET'!$H$2:$H$253)</f>
        <v>43.177786</v>
      </c>
      <c r="F2585" t="str">
        <f>LOOKUP($A2585,'DATA SHEET'!$A$2:$A$253,'DATA SHEET'!$I$2:$I$253)</f>
        <v xml:space="preserve"> -79.239675</v>
      </c>
      <c r="G2585">
        <f>LOOKUP($A2585,'DATA SHEET'!$A$2:$A$253,'DATA SHEET'!$J$2:$J$253)</f>
        <v>18</v>
      </c>
      <c r="H2585" t="str">
        <f>LOOKUP($A2585,'DATA SHEET'!$A$2:$A$253,'DATA SHEET'!$K$2:$K$253)</f>
        <v>Sunny</v>
      </c>
      <c r="I2585" t="str">
        <f>LOOKUP($A2585,'DATA SHEET'!$A$2:$A$253,'DATA SHEET'!$T$2:$T$253)</f>
        <v>LARGE</v>
      </c>
      <c r="J2585" t="str">
        <f>LOOKUP($A2585,'DATA SHEET'!$A$2:$A$253,'DATA SHEET'!$R$2:$R$253)</f>
        <v>YES</v>
      </c>
      <c r="K2585" t="str">
        <f>LOOKUP($A2585,'DATA SHEET'!$A$2:$A$253,'DATA SHEET'!$O$2:$O$253)</f>
        <v>Commercial</v>
      </c>
      <c r="L2585" t="s">
        <v>22</v>
      </c>
      <c r="M2585">
        <v>0</v>
      </c>
      <c r="N2585" t="s">
        <v>19</v>
      </c>
      <c r="O2585">
        <v>1.254</v>
      </c>
    </row>
    <row r="2586" spans="1:15" x14ac:dyDescent="0.25">
      <c r="A2586" s="1" t="s">
        <v>98</v>
      </c>
      <c r="B2586" t="s">
        <v>105</v>
      </c>
      <c r="C2586" t="str">
        <f>LOOKUP(A2586,'DATA SHEET'!$A$2:$A$253,'DATA SHEET'!$E$2:$E$253)</f>
        <v>20227888</v>
      </c>
      <c r="D2586">
        <f>LOOKUP(A2586,'DATA SHEET'!$A$2:$A$253,'DATA SHEET'!$G$2:$G$253)</f>
        <v>8.6333333333333329</v>
      </c>
      <c r="E2586" t="str">
        <f>LOOKUP($A2586,'DATA SHEET'!$A$2:$A$253,'DATA SHEET'!$H$2:$H$253)</f>
        <v>43.177786</v>
      </c>
      <c r="F2586" t="str">
        <f>LOOKUP($A2586,'DATA SHEET'!$A$2:$A$253,'DATA SHEET'!$I$2:$I$253)</f>
        <v xml:space="preserve"> -79.239675</v>
      </c>
      <c r="G2586">
        <f>LOOKUP($A2586,'DATA SHEET'!$A$2:$A$253,'DATA SHEET'!$J$2:$J$253)</f>
        <v>18</v>
      </c>
      <c r="H2586" t="str">
        <f>LOOKUP($A2586,'DATA SHEET'!$A$2:$A$253,'DATA SHEET'!$K$2:$K$253)</f>
        <v>Sunny</v>
      </c>
      <c r="I2586" t="str">
        <f>LOOKUP($A2586,'DATA SHEET'!$A$2:$A$253,'DATA SHEET'!$T$2:$T$253)</f>
        <v>LARGE</v>
      </c>
      <c r="J2586" t="str">
        <f>LOOKUP($A2586,'DATA SHEET'!$A$2:$A$253,'DATA SHEET'!$R$2:$R$253)</f>
        <v>YES</v>
      </c>
      <c r="K2586" t="str">
        <f>LOOKUP($A2586,'DATA SHEET'!$A$2:$A$253,'DATA SHEET'!$O$2:$O$253)</f>
        <v>Commercial</v>
      </c>
      <c r="L2586" t="s">
        <v>22</v>
      </c>
      <c r="M2586">
        <v>0</v>
      </c>
      <c r="N2586" t="s">
        <v>19</v>
      </c>
      <c r="O2586">
        <v>1.7490000000000001</v>
      </c>
    </row>
    <row r="2587" spans="1:15" x14ac:dyDescent="0.25">
      <c r="A2587" s="1" t="s">
        <v>98</v>
      </c>
      <c r="B2587" t="s">
        <v>105</v>
      </c>
      <c r="C2587" t="str">
        <f>LOOKUP(A2587,'DATA SHEET'!$A$2:$A$253,'DATA SHEET'!$E$2:$E$253)</f>
        <v>20227888</v>
      </c>
      <c r="D2587">
        <f>LOOKUP(A2587,'DATA SHEET'!$A$2:$A$253,'DATA SHEET'!$G$2:$G$253)</f>
        <v>8.6333333333333329</v>
      </c>
      <c r="E2587" t="str">
        <f>LOOKUP($A2587,'DATA SHEET'!$A$2:$A$253,'DATA SHEET'!$H$2:$H$253)</f>
        <v>43.177786</v>
      </c>
      <c r="F2587" t="str">
        <f>LOOKUP($A2587,'DATA SHEET'!$A$2:$A$253,'DATA SHEET'!$I$2:$I$253)</f>
        <v xml:space="preserve"> -79.239675</v>
      </c>
      <c r="G2587">
        <f>LOOKUP($A2587,'DATA SHEET'!$A$2:$A$253,'DATA SHEET'!$J$2:$J$253)</f>
        <v>18</v>
      </c>
      <c r="H2587" t="str">
        <f>LOOKUP($A2587,'DATA SHEET'!$A$2:$A$253,'DATA SHEET'!$K$2:$K$253)</f>
        <v>Sunny</v>
      </c>
      <c r="I2587" t="str">
        <f>LOOKUP($A2587,'DATA SHEET'!$A$2:$A$253,'DATA SHEET'!$T$2:$T$253)</f>
        <v>LARGE</v>
      </c>
      <c r="J2587" t="str">
        <f>LOOKUP($A2587,'DATA SHEET'!$A$2:$A$253,'DATA SHEET'!$R$2:$R$253)</f>
        <v>YES</v>
      </c>
      <c r="K2587" t="str">
        <f>LOOKUP($A2587,'DATA SHEET'!$A$2:$A$253,'DATA SHEET'!$O$2:$O$253)</f>
        <v>Commercial</v>
      </c>
      <c r="L2587" t="s">
        <v>22</v>
      </c>
      <c r="M2587">
        <v>0</v>
      </c>
      <c r="N2587" t="s">
        <v>19</v>
      </c>
      <c r="O2587">
        <v>1.5009999999999999</v>
      </c>
    </row>
    <row r="2588" spans="1:15" x14ac:dyDescent="0.25">
      <c r="A2588" s="1" t="s">
        <v>98</v>
      </c>
      <c r="B2588" t="s">
        <v>105</v>
      </c>
      <c r="C2588" t="str">
        <f>LOOKUP(A2588,'DATA SHEET'!$A$2:$A$253,'DATA SHEET'!$E$2:$E$253)</f>
        <v>20227888</v>
      </c>
      <c r="D2588">
        <f>LOOKUP(A2588,'DATA SHEET'!$A$2:$A$253,'DATA SHEET'!$G$2:$G$253)</f>
        <v>8.6333333333333329</v>
      </c>
      <c r="E2588" t="str">
        <f>LOOKUP($A2588,'DATA SHEET'!$A$2:$A$253,'DATA SHEET'!$H$2:$H$253)</f>
        <v>43.177786</v>
      </c>
      <c r="F2588" t="str">
        <f>LOOKUP($A2588,'DATA SHEET'!$A$2:$A$253,'DATA SHEET'!$I$2:$I$253)</f>
        <v xml:space="preserve"> -79.239675</v>
      </c>
      <c r="G2588">
        <f>LOOKUP($A2588,'DATA SHEET'!$A$2:$A$253,'DATA SHEET'!$J$2:$J$253)</f>
        <v>18</v>
      </c>
      <c r="H2588" t="str">
        <f>LOOKUP($A2588,'DATA SHEET'!$A$2:$A$253,'DATA SHEET'!$K$2:$K$253)</f>
        <v>Sunny</v>
      </c>
      <c r="I2588" t="str">
        <f>LOOKUP($A2588,'DATA SHEET'!$A$2:$A$253,'DATA SHEET'!$T$2:$T$253)</f>
        <v>LARGE</v>
      </c>
      <c r="J2588" t="str">
        <f>LOOKUP($A2588,'DATA SHEET'!$A$2:$A$253,'DATA SHEET'!$R$2:$R$253)</f>
        <v>YES</v>
      </c>
      <c r="K2588" t="str">
        <f>LOOKUP($A2588,'DATA SHEET'!$A$2:$A$253,'DATA SHEET'!$O$2:$O$253)</f>
        <v>Commercial</v>
      </c>
      <c r="L2588" t="s">
        <v>22</v>
      </c>
      <c r="M2588">
        <v>0</v>
      </c>
      <c r="N2588" t="s">
        <v>19</v>
      </c>
      <c r="O2588">
        <v>1.7549999999999999</v>
      </c>
    </row>
    <row r="2589" spans="1:15" x14ac:dyDescent="0.25">
      <c r="A2589" s="1" t="s">
        <v>98</v>
      </c>
      <c r="B2589" t="s">
        <v>105</v>
      </c>
      <c r="C2589" t="str">
        <f>LOOKUP(A2589,'DATA SHEET'!$A$2:$A$253,'DATA SHEET'!$E$2:$E$253)</f>
        <v>20227888</v>
      </c>
      <c r="D2589">
        <f>LOOKUP(A2589,'DATA SHEET'!$A$2:$A$253,'DATA SHEET'!$G$2:$G$253)</f>
        <v>8.6333333333333329</v>
      </c>
      <c r="E2589" t="str">
        <f>LOOKUP($A2589,'DATA SHEET'!$A$2:$A$253,'DATA SHEET'!$H$2:$H$253)</f>
        <v>43.177786</v>
      </c>
      <c r="F2589" t="str">
        <f>LOOKUP($A2589,'DATA SHEET'!$A$2:$A$253,'DATA SHEET'!$I$2:$I$253)</f>
        <v xml:space="preserve"> -79.239675</v>
      </c>
      <c r="G2589">
        <f>LOOKUP($A2589,'DATA SHEET'!$A$2:$A$253,'DATA SHEET'!$J$2:$J$253)</f>
        <v>18</v>
      </c>
      <c r="H2589" t="str">
        <f>LOOKUP($A2589,'DATA SHEET'!$A$2:$A$253,'DATA SHEET'!$K$2:$K$253)</f>
        <v>Sunny</v>
      </c>
      <c r="I2589" t="str">
        <f>LOOKUP($A2589,'DATA SHEET'!$A$2:$A$253,'DATA SHEET'!$T$2:$T$253)</f>
        <v>LARGE</v>
      </c>
      <c r="J2589" t="str">
        <f>LOOKUP($A2589,'DATA SHEET'!$A$2:$A$253,'DATA SHEET'!$R$2:$R$253)</f>
        <v>YES</v>
      </c>
      <c r="K2589" t="str">
        <f>LOOKUP($A2589,'DATA SHEET'!$A$2:$A$253,'DATA SHEET'!$O$2:$O$253)</f>
        <v>Commercial</v>
      </c>
      <c r="L2589" t="s">
        <v>22</v>
      </c>
      <c r="M2589">
        <v>0</v>
      </c>
      <c r="N2589" t="s">
        <v>19</v>
      </c>
      <c r="O2589">
        <v>2.0030000000000001</v>
      </c>
    </row>
    <row r="2590" spans="1:15" x14ac:dyDescent="0.25">
      <c r="A2590" s="1" t="s">
        <v>98</v>
      </c>
      <c r="B2590" t="s">
        <v>105</v>
      </c>
      <c r="C2590" t="str">
        <f>LOOKUP(A2590,'DATA SHEET'!$A$2:$A$253,'DATA SHEET'!$E$2:$E$253)</f>
        <v>20227888</v>
      </c>
      <c r="D2590">
        <f>LOOKUP(A2590,'DATA SHEET'!$A$2:$A$253,'DATA SHEET'!$G$2:$G$253)</f>
        <v>8.6333333333333329</v>
      </c>
      <c r="E2590" t="str">
        <f>LOOKUP($A2590,'DATA SHEET'!$A$2:$A$253,'DATA SHEET'!$H$2:$H$253)</f>
        <v>43.177786</v>
      </c>
      <c r="F2590" t="str">
        <f>LOOKUP($A2590,'DATA SHEET'!$A$2:$A$253,'DATA SHEET'!$I$2:$I$253)</f>
        <v xml:space="preserve"> -79.239675</v>
      </c>
      <c r="G2590">
        <f>LOOKUP($A2590,'DATA SHEET'!$A$2:$A$253,'DATA SHEET'!$J$2:$J$253)</f>
        <v>18</v>
      </c>
      <c r="H2590" t="str">
        <f>LOOKUP($A2590,'DATA SHEET'!$A$2:$A$253,'DATA SHEET'!$K$2:$K$253)</f>
        <v>Sunny</v>
      </c>
      <c r="I2590" t="str">
        <f>LOOKUP($A2590,'DATA SHEET'!$A$2:$A$253,'DATA SHEET'!$T$2:$T$253)</f>
        <v>LARGE</v>
      </c>
      <c r="J2590" t="str">
        <f>LOOKUP($A2590,'DATA SHEET'!$A$2:$A$253,'DATA SHEET'!$R$2:$R$253)</f>
        <v>YES</v>
      </c>
      <c r="K2590" t="str">
        <f>LOOKUP($A2590,'DATA SHEET'!$A$2:$A$253,'DATA SHEET'!$O$2:$O$253)</f>
        <v>Commercial</v>
      </c>
      <c r="L2590" t="s">
        <v>22</v>
      </c>
      <c r="M2590">
        <v>0</v>
      </c>
      <c r="N2590" t="s">
        <v>19</v>
      </c>
      <c r="O2590">
        <v>1.25</v>
      </c>
    </row>
    <row r="2591" spans="1:15" x14ac:dyDescent="0.25">
      <c r="A2591" s="1" t="s">
        <v>98</v>
      </c>
      <c r="B2591" t="s">
        <v>105</v>
      </c>
      <c r="C2591" t="str">
        <f>LOOKUP(A2591,'DATA SHEET'!$A$2:$A$253,'DATA SHEET'!$E$2:$E$253)</f>
        <v>20227888</v>
      </c>
      <c r="D2591">
        <f>LOOKUP(A2591,'DATA SHEET'!$A$2:$A$253,'DATA SHEET'!$G$2:$G$253)</f>
        <v>8.6333333333333329</v>
      </c>
      <c r="E2591" t="str">
        <f>LOOKUP($A2591,'DATA SHEET'!$A$2:$A$253,'DATA SHEET'!$H$2:$H$253)</f>
        <v>43.177786</v>
      </c>
      <c r="F2591" t="str">
        <f>LOOKUP($A2591,'DATA SHEET'!$A$2:$A$253,'DATA SHEET'!$I$2:$I$253)</f>
        <v xml:space="preserve"> -79.239675</v>
      </c>
      <c r="G2591">
        <f>LOOKUP($A2591,'DATA SHEET'!$A$2:$A$253,'DATA SHEET'!$J$2:$J$253)</f>
        <v>18</v>
      </c>
      <c r="H2591" t="str">
        <f>LOOKUP($A2591,'DATA SHEET'!$A$2:$A$253,'DATA SHEET'!$K$2:$K$253)</f>
        <v>Sunny</v>
      </c>
      <c r="I2591" t="str">
        <f>LOOKUP($A2591,'DATA SHEET'!$A$2:$A$253,'DATA SHEET'!$T$2:$T$253)</f>
        <v>LARGE</v>
      </c>
      <c r="J2591" t="str">
        <f>LOOKUP($A2591,'DATA SHEET'!$A$2:$A$253,'DATA SHEET'!$R$2:$R$253)</f>
        <v>YES</v>
      </c>
      <c r="K2591" t="str">
        <f>LOOKUP($A2591,'DATA SHEET'!$A$2:$A$253,'DATA SHEET'!$O$2:$O$253)</f>
        <v>Commercial</v>
      </c>
      <c r="L2591" t="s">
        <v>22</v>
      </c>
      <c r="M2591">
        <v>0</v>
      </c>
      <c r="N2591" t="s">
        <v>19</v>
      </c>
      <c r="O2591">
        <v>2.758</v>
      </c>
    </row>
    <row r="2592" spans="1:15" x14ac:dyDescent="0.25">
      <c r="A2592" s="1" t="s">
        <v>98</v>
      </c>
      <c r="B2592" t="s">
        <v>105</v>
      </c>
      <c r="C2592" t="str">
        <f>LOOKUP(A2592,'DATA SHEET'!$A$2:$A$253,'DATA SHEET'!$E$2:$E$253)</f>
        <v>20227888</v>
      </c>
      <c r="D2592">
        <f>LOOKUP(A2592,'DATA SHEET'!$A$2:$A$253,'DATA SHEET'!$G$2:$G$253)</f>
        <v>8.6333333333333329</v>
      </c>
      <c r="E2592" t="str">
        <f>LOOKUP($A2592,'DATA SHEET'!$A$2:$A$253,'DATA SHEET'!$H$2:$H$253)</f>
        <v>43.177786</v>
      </c>
      <c r="F2592" t="str">
        <f>LOOKUP($A2592,'DATA SHEET'!$A$2:$A$253,'DATA SHEET'!$I$2:$I$253)</f>
        <v xml:space="preserve"> -79.239675</v>
      </c>
      <c r="G2592">
        <f>LOOKUP($A2592,'DATA SHEET'!$A$2:$A$253,'DATA SHEET'!$J$2:$J$253)</f>
        <v>18</v>
      </c>
      <c r="H2592" t="str">
        <f>LOOKUP($A2592,'DATA SHEET'!$A$2:$A$253,'DATA SHEET'!$K$2:$K$253)</f>
        <v>Sunny</v>
      </c>
      <c r="I2592" t="str">
        <f>LOOKUP($A2592,'DATA SHEET'!$A$2:$A$253,'DATA SHEET'!$T$2:$T$253)</f>
        <v>LARGE</v>
      </c>
      <c r="J2592" t="str">
        <f>LOOKUP($A2592,'DATA SHEET'!$A$2:$A$253,'DATA SHEET'!$R$2:$R$253)</f>
        <v>YES</v>
      </c>
      <c r="K2592" t="str">
        <f>LOOKUP($A2592,'DATA SHEET'!$A$2:$A$253,'DATA SHEET'!$O$2:$O$253)</f>
        <v>Commercial</v>
      </c>
      <c r="L2592" t="s">
        <v>22</v>
      </c>
      <c r="M2592">
        <v>0</v>
      </c>
      <c r="N2592" t="s">
        <v>19</v>
      </c>
      <c r="O2592">
        <v>0.997</v>
      </c>
    </row>
    <row r="2593" spans="1:15" x14ac:dyDescent="0.25">
      <c r="A2593" s="1" t="s">
        <v>98</v>
      </c>
      <c r="B2593" t="s">
        <v>105</v>
      </c>
      <c r="C2593" t="str">
        <f>LOOKUP(A2593,'DATA SHEET'!$A$2:$A$253,'DATA SHEET'!$E$2:$E$253)</f>
        <v>20227888</v>
      </c>
      <c r="D2593">
        <f>LOOKUP(A2593,'DATA SHEET'!$A$2:$A$253,'DATA SHEET'!$G$2:$G$253)</f>
        <v>8.6333333333333329</v>
      </c>
      <c r="E2593" t="str">
        <f>LOOKUP($A2593,'DATA SHEET'!$A$2:$A$253,'DATA SHEET'!$H$2:$H$253)</f>
        <v>43.177786</v>
      </c>
      <c r="F2593" t="str">
        <f>LOOKUP($A2593,'DATA SHEET'!$A$2:$A$253,'DATA SHEET'!$I$2:$I$253)</f>
        <v xml:space="preserve"> -79.239675</v>
      </c>
      <c r="G2593">
        <f>LOOKUP($A2593,'DATA SHEET'!$A$2:$A$253,'DATA SHEET'!$J$2:$J$253)</f>
        <v>18</v>
      </c>
      <c r="H2593" t="str">
        <f>LOOKUP($A2593,'DATA SHEET'!$A$2:$A$253,'DATA SHEET'!$K$2:$K$253)</f>
        <v>Sunny</v>
      </c>
      <c r="I2593" t="str">
        <f>LOOKUP($A2593,'DATA SHEET'!$A$2:$A$253,'DATA SHEET'!$T$2:$T$253)</f>
        <v>LARGE</v>
      </c>
      <c r="J2593" t="str">
        <f>LOOKUP($A2593,'DATA SHEET'!$A$2:$A$253,'DATA SHEET'!$R$2:$R$253)</f>
        <v>YES</v>
      </c>
      <c r="K2593" t="str">
        <f>LOOKUP($A2593,'DATA SHEET'!$A$2:$A$253,'DATA SHEET'!$O$2:$O$253)</f>
        <v>Commercial</v>
      </c>
      <c r="L2593" t="s">
        <v>22</v>
      </c>
      <c r="M2593">
        <v>0</v>
      </c>
      <c r="N2593" t="s">
        <v>19</v>
      </c>
      <c r="O2593">
        <v>0.75800000000000001</v>
      </c>
    </row>
    <row r="2594" spans="1:15" x14ac:dyDescent="0.25">
      <c r="A2594" s="1" t="s">
        <v>98</v>
      </c>
      <c r="B2594" t="s">
        <v>105</v>
      </c>
      <c r="C2594" t="str">
        <f>LOOKUP(A2594,'DATA SHEET'!$A$2:$A$253,'DATA SHEET'!$E$2:$E$253)</f>
        <v>20227888</v>
      </c>
      <c r="D2594">
        <f>LOOKUP(A2594,'DATA SHEET'!$A$2:$A$253,'DATA SHEET'!$G$2:$G$253)</f>
        <v>8.6333333333333329</v>
      </c>
      <c r="E2594" t="str">
        <f>LOOKUP($A2594,'DATA SHEET'!$A$2:$A$253,'DATA SHEET'!$H$2:$H$253)</f>
        <v>43.177786</v>
      </c>
      <c r="F2594" t="str">
        <f>LOOKUP($A2594,'DATA SHEET'!$A$2:$A$253,'DATA SHEET'!$I$2:$I$253)</f>
        <v xml:space="preserve"> -79.239675</v>
      </c>
      <c r="G2594">
        <f>LOOKUP($A2594,'DATA SHEET'!$A$2:$A$253,'DATA SHEET'!$J$2:$J$253)</f>
        <v>18</v>
      </c>
      <c r="H2594" t="str">
        <f>LOOKUP($A2594,'DATA SHEET'!$A$2:$A$253,'DATA SHEET'!$K$2:$K$253)</f>
        <v>Sunny</v>
      </c>
      <c r="I2594" t="str">
        <f>LOOKUP($A2594,'DATA SHEET'!$A$2:$A$253,'DATA SHEET'!$T$2:$T$253)</f>
        <v>LARGE</v>
      </c>
      <c r="J2594" t="str">
        <f>LOOKUP($A2594,'DATA SHEET'!$A$2:$A$253,'DATA SHEET'!$R$2:$R$253)</f>
        <v>YES</v>
      </c>
      <c r="K2594" t="str">
        <f>LOOKUP($A2594,'DATA SHEET'!$A$2:$A$253,'DATA SHEET'!$O$2:$O$253)</f>
        <v>Commercial</v>
      </c>
      <c r="L2594" t="s">
        <v>22</v>
      </c>
      <c r="M2594">
        <v>0</v>
      </c>
      <c r="N2594" t="s">
        <v>19</v>
      </c>
      <c r="O2594">
        <v>1.258</v>
      </c>
    </row>
    <row r="2595" spans="1:15" x14ac:dyDescent="0.25">
      <c r="A2595" s="1" t="s">
        <v>98</v>
      </c>
      <c r="B2595" t="s">
        <v>105</v>
      </c>
      <c r="C2595" t="str">
        <f>LOOKUP(A2595,'DATA SHEET'!$A$2:$A$253,'DATA SHEET'!$E$2:$E$253)</f>
        <v>20227888</v>
      </c>
      <c r="D2595">
        <f>LOOKUP(A2595,'DATA SHEET'!$A$2:$A$253,'DATA SHEET'!$G$2:$G$253)</f>
        <v>8.6333333333333329</v>
      </c>
      <c r="E2595" t="str">
        <f>LOOKUP($A2595,'DATA SHEET'!$A$2:$A$253,'DATA SHEET'!$H$2:$H$253)</f>
        <v>43.177786</v>
      </c>
      <c r="F2595" t="str">
        <f>LOOKUP($A2595,'DATA SHEET'!$A$2:$A$253,'DATA SHEET'!$I$2:$I$253)</f>
        <v xml:space="preserve"> -79.239675</v>
      </c>
      <c r="G2595">
        <f>LOOKUP($A2595,'DATA SHEET'!$A$2:$A$253,'DATA SHEET'!$J$2:$J$253)</f>
        <v>18</v>
      </c>
      <c r="H2595" t="str">
        <f>LOOKUP($A2595,'DATA SHEET'!$A$2:$A$253,'DATA SHEET'!$K$2:$K$253)</f>
        <v>Sunny</v>
      </c>
      <c r="I2595" t="str">
        <f>LOOKUP($A2595,'DATA SHEET'!$A$2:$A$253,'DATA SHEET'!$T$2:$T$253)</f>
        <v>LARGE</v>
      </c>
      <c r="J2595" t="str">
        <f>LOOKUP($A2595,'DATA SHEET'!$A$2:$A$253,'DATA SHEET'!$R$2:$R$253)</f>
        <v>YES</v>
      </c>
      <c r="K2595" t="str">
        <f>LOOKUP($A2595,'DATA SHEET'!$A$2:$A$253,'DATA SHEET'!$O$2:$O$253)</f>
        <v>Commercial</v>
      </c>
      <c r="L2595" t="s">
        <v>22</v>
      </c>
      <c r="M2595">
        <v>0</v>
      </c>
      <c r="N2595" t="s">
        <v>19</v>
      </c>
      <c r="O2595">
        <v>5.2560000000000002</v>
      </c>
    </row>
    <row r="2596" spans="1:15" x14ac:dyDescent="0.25">
      <c r="A2596" s="1" t="s">
        <v>98</v>
      </c>
      <c r="B2596" t="s">
        <v>105</v>
      </c>
      <c r="C2596" t="str">
        <f>LOOKUP(A2596,'DATA SHEET'!$A$2:$A$253,'DATA SHEET'!$E$2:$E$253)</f>
        <v>20227888</v>
      </c>
      <c r="D2596">
        <f>LOOKUP(A2596,'DATA SHEET'!$A$2:$A$253,'DATA SHEET'!$G$2:$G$253)</f>
        <v>8.6333333333333329</v>
      </c>
      <c r="E2596" t="str">
        <f>LOOKUP($A2596,'DATA SHEET'!$A$2:$A$253,'DATA SHEET'!$H$2:$H$253)</f>
        <v>43.177786</v>
      </c>
      <c r="F2596" t="str">
        <f>LOOKUP($A2596,'DATA SHEET'!$A$2:$A$253,'DATA SHEET'!$I$2:$I$253)</f>
        <v xml:space="preserve"> -79.239675</v>
      </c>
      <c r="G2596">
        <f>LOOKUP($A2596,'DATA SHEET'!$A$2:$A$253,'DATA SHEET'!$J$2:$J$253)</f>
        <v>18</v>
      </c>
      <c r="H2596" t="str">
        <f>LOOKUP($A2596,'DATA SHEET'!$A$2:$A$253,'DATA SHEET'!$K$2:$K$253)</f>
        <v>Sunny</v>
      </c>
      <c r="I2596" t="str">
        <f>LOOKUP($A2596,'DATA SHEET'!$A$2:$A$253,'DATA SHEET'!$T$2:$T$253)</f>
        <v>LARGE</v>
      </c>
      <c r="J2596" t="str">
        <f>LOOKUP($A2596,'DATA SHEET'!$A$2:$A$253,'DATA SHEET'!$R$2:$R$253)</f>
        <v>YES</v>
      </c>
      <c r="K2596" t="str">
        <f>LOOKUP($A2596,'DATA SHEET'!$A$2:$A$253,'DATA SHEET'!$O$2:$O$253)</f>
        <v>Commercial</v>
      </c>
      <c r="L2596" t="s">
        <v>22</v>
      </c>
      <c r="M2596">
        <v>0</v>
      </c>
      <c r="N2596" t="s">
        <v>19</v>
      </c>
      <c r="O2596">
        <v>0.74199999999999999</v>
      </c>
    </row>
    <row r="2597" spans="1:15" x14ac:dyDescent="0.25">
      <c r="A2597" s="1" t="s">
        <v>98</v>
      </c>
      <c r="B2597" t="s">
        <v>108</v>
      </c>
      <c r="C2597" t="str">
        <f>LOOKUP(A2597,'DATA SHEET'!$A$2:$A$253,'DATA SHEET'!$E$2:$E$253)</f>
        <v>20227888</v>
      </c>
      <c r="D2597">
        <f>LOOKUP(A2597,'DATA SHEET'!$A$2:$A$253,'DATA SHEET'!$G$2:$G$253)</f>
        <v>8.6333333333333329</v>
      </c>
      <c r="E2597" t="str">
        <f>LOOKUP($A2597,'DATA SHEET'!$A$2:$A$253,'DATA SHEET'!$H$2:$H$253)</f>
        <v>43.177786</v>
      </c>
      <c r="F2597" t="str">
        <f>LOOKUP($A2597,'DATA SHEET'!$A$2:$A$253,'DATA SHEET'!$I$2:$I$253)</f>
        <v xml:space="preserve"> -79.239675</v>
      </c>
      <c r="G2597">
        <f>LOOKUP($A2597,'DATA SHEET'!$A$2:$A$253,'DATA SHEET'!$J$2:$J$253)</f>
        <v>18</v>
      </c>
      <c r="H2597" t="str">
        <f>LOOKUP($A2597,'DATA SHEET'!$A$2:$A$253,'DATA SHEET'!$K$2:$K$253)</f>
        <v>Sunny</v>
      </c>
      <c r="I2597" t="str">
        <f>LOOKUP($A2597,'DATA SHEET'!$A$2:$A$253,'DATA SHEET'!$T$2:$T$253)</f>
        <v>LARGE</v>
      </c>
      <c r="J2597" t="str">
        <f>LOOKUP($A2597,'DATA SHEET'!$A$2:$A$253,'DATA SHEET'!$R$2:$R$253)</f>
        <v>YES</v>
      </c>
      <c r="K2597" t="str">
        <f>LOOKUP($A2597,'DATA SHEET'!$A$2:$A$253,'DATA SHEET'!$O$2:$O$253)</f>
        <v>Commercial</v>
      </c>
      <c r="L2597" t="s">
        <v>15</v>
      </c>
      <c r="M2597">
        <v>0</v>
      </c>
      <c r="N2597" t="s">
        <v>16</v>
      </c>
      <c r="O2597">
        <v>0.999</v>
      </c>
    </row>
    <row r="2598" spans="1:15" x14ac:dyDescent="0.25">
      <c r="A2598" s="1" t="s">
        <v>98</v>
      </c>
      <c r="B2598" t="s">
        <v>108</v>
      </c>
      <c r="C2598" t="str">
        <f>LOOKUP(A2598,'DATA SHEET'!$A$2:$A$253,'DATA SHEET'!$E$2:$E$253)</f>
        <v>20227888</v>
      </c>
      <c r="D2598">
        <f>LOOKUP(A2598,'DATA SHEET'!$A$2:$A$253,'DATA SHEET'!$G$2:$G$253)</f>
        <v>8.6333333333333329</v>
      </c>
      <c r="E2598" t="str">
        <f>LOOKUP($A2598,'DATA SHEET'!$A$2:$A$253,'DATA SHEET'!$H$2:$H$253)</f>
        <v>43.177786</v>
      </c>
      <c r="F2598" t="str">
        <f>LOOKUP($A2598,'DATA SHEET'!$A$2:$A$253,'DATA SHEET'!$I$2:$I$253)</f>
        <v xml:space="preserve"> -79.239675</v>
      </c>
      <c r="G2598">
        <f>LOOKUP($A2598,'DATA SHEET'!$A$2:$A$253,'DATA SHEET'!$J$2:$J$253)</f>
        <v>18</v>
      </c>
      <c r="H2598" t="str">
        <f>LOOKUP($A2598,'DATA SHEET'!$A$2:$A$253,'DATA SHEET'!$K$2:$K$253)</f>
        <v>Sunny</v>
      </c>
      <c r="I2598" t="str">
        <f>LOOKUP($A2598,'DATA SHEET'!$A$2:$A$253,'DATA SHEET'!$T$2:$T$253)</f>
        <v>LARGE</v>
      </c>
      <c r="J2598" t="str">
        <f>LOOKUP($A2598,'DATA SHEET'!$A$2:$A$253,'DATA SHEET'!$R$2:$R$253)</f>
        <v>YES</v>
      </c>
      <c r="K2598" t="str">
        <f>LOOKUP($A2598,'DATA SHEET'!$A$2:$A$253,'DATA SHEET'!$O$2:$O$253)</f>
        <v>Commercial</v>
      </c>
      <c r="L2598" t="s">
        <v>15</v>
      </c>
      <c r="M2598">
        <v>0</v>
      </c>
      <c r="N2598" t="s">
        <v>19</v>
      </c>
      <c r="O2598">
        <v>0.79700000000000004</v>
      </c>
    </row>
    <row r="2599" spans="1:15" x14ac:dyDescent="0.25">
      <c r="A2599" s="1" t="s">
        <v>98</v>
      </c>
      <c r="B2599" t="s">
        <v>108</v>
      </c>
      <c r="C2599" t="str">
        <f>LOOKUP(A2599,'DATA SHEET'!$A$2:$A$253,'DATA SHEET'!$E$2:$E$253)</f>
        <v>20227888</v>
      </c>
      <c r="D2599">
        <f>LOOKUP(A2599,'DATA SHEET'!$A$2:$A$253,'DATA SHEET'!$G$2:$G$253)</f>
        <v>8.6333333333333329</v>
      </c>
      <c r="E2599" t="str">
        <f>LOOKUP($A2599,'DATA SHEET'!$A$2:$A$253,'DATA SHEET'!$H$2:$H$253)</f>
        <v>43.177786</v>
      </c>
      <c r="F2599" t="str">
        <f>LOOKUP($A2599,'DATA SHEET'!$A$2:$A$253,'DATA SHEET'!$I$2:$I$253)</f>
        <v xml:space="preserve"> -79.239675</v>
      </c>
      <c r="G2599">
        <f>LOOKUP($A2599,'DATA SHEET'!$A$2:$A$253,'DATA SHEET'!$J$2:$J$253)</f>
        <v>18</v>
      </c>
      <c r="H2599" t="str">
        <f>LOOKUP($A2599,'DATA SHEET'!$A$2:$A$253,'DATA SHEET'!$K$2:$K$253)</f>
        <v>Sunny</v>
      </c>
      <c r="I2599" t="str">
        <f>LOOKUP($A2599,'DATA SHEET'!$A$2:$A$253,'DATA SHEET'!$T$2:$T$253)</f>
        <v>LARGE</v>
      </c>
      <c r="J2599" t="str">
        <f>LOOKUP($A2599,'DATA SHEET'!$A$2:$A$253,'DATA SHEET'!$R$2:$R$253)</f>
        <v>YES</v>
      </c>
      <c r="K2599" t="str">
        <f>LOOKUP($A2599,'DATA SHEET'!$A$2:$A$253,'DATA SHEET'!$O$2:$O$253)</f>
        <v>Commercial</v>
      </c>
      <c r="L2599" t="s">
        <v>22</v>
      </c>
      <c r="M2599">
        <v>0</v>
      </c>
      <c r="N2599" t="s">
        <v>18</v>
      </c>
      <c r="O2599">
        <v>1.9950000000000001</v>
      </c>
    </row>
    <row r="2600" spans="1:15" x14ac:dyDescent="0.25">
      <c r="A2600" s="1" t="s">
        <v>98</v>
      </c>
      <c r="B2600" t="s">
        <v>108</v>
      </c>
      <c r="C2600" t="str">
        <f>LOOKUP(A2600,'DATA SHEET'!$A$2:$A$253,'DATA SHEET'!$E$2:$E$253)</f>
        <v>20227888</v>
      </c>
      <c r="D2600">
        <f>LOOKUP(A2600,'DATA SHEET'!$A$2:$A$253,'DATA SHEET'!$G$2:$G$253)</f>
        <v>8.6333333333333329</v>
      </c>
      <c r="E2600" t="str">
        <f>LOOKUP($A2600,'DATA SHEET'!$A$2:$A$253,'DATA SHEET'!$H$2:$H$253)</f>
        <v>43.177786</v>
      </c>
      <c r="F2600" t="str">
        <f>LOOKUP($A2600,'DATA SHEET'!$A$2:$A$253,'DATA SHEET'!$I$2:$I$253)</f>
        <v xml:space="preserve"> -79.239675</v>
      </c>
      <c r="G2600">
        <f>LOOKUP($A2600,'DATA SHEET'!$A$2:$A$253,'DATA SHEET'!$J$2:$J$253)</f>
        <v>18</v>
      </c>
      <c r="H2600" t="str">
        <f>LOOKUP($A2600,'DATA SHEET'!$A$2:$A$253,'DATA SHEET'!$K$2:$K$253)</f>
        <v>Sunny</v>
      </c>
      <c r="I2600" t="str">
        <f>LOOKUP($A2600,'DATA SHEET'!$A$2:$A$253,'DATA SHEET'!$T$2:$T$253)</f>
        <v>LARGE</v>
      </c>
      <c r="J2600" t="str">
        <f>LOOKUP($A2600,'DATA SHEET'!$A$2:$A$253,'DATA SHEET'!$R$2:$R$253)</f>
        <v>YES</v>
      </c>
      <c r="K2600" t="str">
        <f>LOOKUP($A2600,'DATA SHEET'!$A$2:$A$253,'DATA SHEET'!$O$2:$O$253)</f>
        <v>Commercial</v>
      </c>
      <c r="L2600" t="s">
        <v>22</v>
      </c>
      <c r="M2600">
        <v>0</v>
      </c>
      <c r="N2600" t="s">
        <v>18</v>
      </c>
      <c r="O2600">
        <v>0.755</v>
      </c>
    </row>
    <row r="2601" spans="1:15" x14ac:dyDescent="0.25">
      <c r="A2601" s="1" t="s">
        <v>98</v>
      </c>
      <c r="B2601" t="s">
        <v>108</v>
      </c>
      <c r="C2601" t="str">
        <f>LOOKUP(A2601,'DATA SHEET'!$A$2:$A$253,'DATA SHEET'!$E$2:$E$253)</f>
        <v>20227888</v>
      </c>
      <c r="D2601">
        <f>LOOKUP(A2601,'DATA SHEET'!$A$2:$A$253,'DATA SHEET'!$G$2:$G$253)</f>
        <v>8.6333333333333329</v>
      </c>
      <c r="E2601" t="str">
        <f>LOOKUP($A2601,'DATA SHEET'!$A$2:$A$253,'DATA SHEET'!$H$2:$H$253)</f>
        <v>43.177786</v>
      </c>
      <c r="F2601" t="str">
        <f>LOOKUP($A2601,'DATA SHEET'!$A$2:$A$253,'DATA SHEET'!$I$2:$I$253)</f>
        <v xml:space="preserve"> -79.239675</v>
      </c>
      <c r="G2601">
        <f>LOOKUP($A2601,'DATA SHEET'!$A$2:$A$253,'DATA SHEET'!$J$2:$J$253)</f>
        <v>18</v>
      </c>
      <c r="H2601" t="str">
        <f>LOOKUP($A2601,'DATA SHEET'!$A$2:$A$253,'DATA SHEET'!$K$2:$K$253)</f>
        <v>Sunny</v>
      </c>
      <c r="I2601" t="str">
        <f>LOOKUP($A2601,'DATA SHEET'!$A$2:$A$253,'DATA SHEET'!$T$2:$T$253)</f>
        <v>LARGE</v>
      </c>
      <c r="J2601" t="str">
        <f>LOOKUP($A2601,'DATA SHEET'!$A$2:$A$253,'DATA SHEET'!$R$2:$R$253)</f>
        <v>YES</v>
      </c>
      <c r="K2601" t="str">
        <f>LOOKUP($A2601,'DATA SHEET'!$A$2:$A$253,'DATA SHEET'!$O$2:$O$253)</f>
        <v>Commercial</v>
      </c>
      <c r="L2601" t="s">
        <v>22</v>
      </c>
      <c r="M2601">
        <v>0</v>
      </c>
      <c r="N2601" t="s">
        <v>18</v>
      </c>
      <c r="O2601">
        <v>1.238</v>
      </c>
    </row>
    <row r="2602" spans="1:15" x14ac:dyDescent="0.25">
      <c r="A2602" s="1" t="s">
        <v>98</v>
      </c>
      <c r="B2602" t="s">
        <v>108</v>
      </c>
      <c r="C2602" t="str">
        <f>LOOKUP(A2602,'DATA SHEET'!$A$2:$A$253,'DATA SHEET'!$E$2:$E$253)</f>
        <v>20227888</v>
      </c>
      <c r="D2602">
        <f>LOOKUP(A2602,'DATA SHEET'!$A$2:$A$253,'DATA SHEET'!$G$2:$G$253)</f>
        <v>8.6333333333333329</v>
      </c>
      <c r="E2602" t="str">
        <f>LOOKUP($A2602,'DATA SHEET'!$A$2:$A$253,'DATA SHEET'!$H$2:$H$253)</f>
        <v>43.177786</v>
      </c>
      <c r="F2602" t="str">
        <f>LOOKUP($A2602,'DATA SHEET'!$A$2:$A$253,'DATA SHEET'!$I$2:$I$253)</f>
        <v xml:space="preserve"> -79.239675</v>
      </c>
      <c r="G2602">
        <f>LOOKUP($A2602,'DATA SHEET'!$A$2:$A$253,'DATA SHEET'!$J$2:$J$253)</f>
        <v>18</v>
      </c>
      <c r="H2602" t="str">
        <f>LOOKUP($A2602,'DATA SHEET'!$A$2:$A$253,'DATA SHEET'!$K$2:$K$253)</f>
        <v>Sunny</v>
      </c>
      <c r="I2602" t="str">
        <f>LOOKUP($A2602,'DATA SHEET'!$A$2:$A$253,'DATA SHEET'!$T$2:$T$253)</f>
        <v>LARGE</v>
      </c>
      <c r="J2602" t="str">
        <f>LOOKUP($A2602,'DATA SHEET'!$A$2:$A$253,'DATA SHEET'!$R$2:$R$253)</f>
        <v>YES</v>
      </c>
      <c r="K2602" t="str">
        <f>LOOKUP($A2602,'DATA SHEET'!$A$2:$A$253,'DATA SHEET'!$O$2:$O$253)</f>
        <v>Commercial</v>
      </c>
      <c r="L2602" t="s">
        <v>22</v>
      </c>
      <c r="M2602">
        <v>0</v>
      </c>
      <c r="N2602" t="s">
        <v>18</v>
      </c>
      <c r="O2602">
        <v>1.5</v>
      </c>
    </row>
    <row r="2603" spans="1:15" x14ac:dyDescent="0.25">
      <c r="A2603" s="1" t="s">
        <v>98</v>
      </c>
      <c r="B2603" t="s">
        <v>108</v>
      </c>
      <c r="C2603" t="str">
        <f>LOOKUP(A2603,'DATA SHEET'!$A$2:$A$253,'DATA SHEET'!$E$2:$E$253)</f>
        <v>20227888</v>
      </c>
      <c r="D2603">
        <f>LOOKUP(A2603,'DATA SHEET'!$A$2:$A$253,'DATA SHEET'!$G$2:$G$253)</f>
        <v>8.6333333333333329</v>
      </c>
      <c r="E2603" t="str">
        <f>LOOKUP($A2603,'DATA SHEET'!$A$2:$A$253,'DATA SHEET'!$H$2:$H$253)</f>
        <v>43.177786</v>
      </c>
      <c r="F2603" t="str">
        <f>LOOKUP($A2603,'DATA SHEET'!$A$2:$A$253,'DATA SHEET'!$I$2:$I$253)</f>
        <v xml:space="preserve"> -79.239675</v>
      </c>
      <c r="G2603">
        <f>LOOKUP($A2603,'DATA SHEET'!$A$2:$A$253,'DATA SHEET'!$J$2:$J$253)</f>
        <v>18</v>
      </c>
      <c r="H2603" t="str">
        <f>LOOKUP($A2603,'DATA SHEET'!$A$2:$A$253,'DATA SHEET'!$K$2:$K$253)</f>
        <v>Sunny</v>
      </c>
      <c r="I2603" t="str">
        <f>LOOKUP($A2603,'DATA SHEET'!$A$2:$A$253,'DATA SHEET'!$T$2:$T$253)</f>
        <v>LARGE</v>
      </c>
      <c r="J2603" t="str">
        <f>LOOKUP($A2603,'DATA SHEET'!$A$2:$A$253,'DATA SHEET'!$R$2:$R$253)</f>
        <v>YES</v>
      </c>
      <c r="K2603" t="str">
        <f>LOOKUP($A2603,'DATA SHEET'!$A$2:$A$253,'DATA SHEET'!$O$2:$O$253)</f>
        <v>Commercial</v>
      </c>
      <c r="L2603" t="s">
        <v>22</v>
      </c>
      <c r="M2603">
        <v>0</v>
      </c>
      <c r="N2603" t="s">
        <v>18</v>
      </c>
      <c r="O2603">
        <v>0.74199999999999999</v>
      </c>
    </row>
    <row r="2604" spans="1:15" x14ac:dyDescent="0.25">
      <c r="A2604" s="1" t="s">
        <v>98</v>
      </c>
      <c r="B2604" t="s">
        <v>108</v>
      </c>
      <c r="C2604" t="str">
        <f>LOOKUP(A2604,'DATA SHEET'!$A$2:$A$253,'DATA SHEET'!$E$2:$E$253)</f>
        <v>20227888</v>
      </c>
      <c r="D2604">
        <f>LOOKUP(A2604,'DATA SHEET'!$A$2:$A$253,'DATA SHEET'!$G$2:$G$253)</f>
        <v>8.6333333333333329</v>
      </c>
      <c r="E2604" t="str">
        <f>LOOKUP($A2604,'DATA SHEET'!$A$2:$A$253,'DATA SHEET'!$H$2:$H$253)</f>
        <v>43.177786</v>
      </c>
      <c r="F2604" t="str">
        <f>LOOKUP($A2604,'DATA SHEET'!$A$2:$A$253,'DATA SHEET'!$I$2:$I$253)</f>
        <v xml:space="preserve"> -79.239675</v>
      </c>
      <c r="G2604">
        <f>LOOKUP($A2604,'DATA SHEET'!$A$2:$A$253,'DATA SHEET'!$J$2:$J$253)</f>
        <v>18</v>
      </c>
      <c r="H2604" t="str">
        <f>LOOKUP($A2604,'DATA SHEET'!$A$2:$A$253,'DATA SHEET'!$K$2:$K$253)</f>
        <v>Sunny</v>
      </c>
      <c r="I2604" t="str">
        <f>LOOKUP($A2604,'DATA SHEET'!$A$2:$A$253,'DATA SHEET'!$T$2:$T$253)</f>
        <v>LARGE</v>
      </c>
      <c r="J2604" t="str">
        <f>LOOKUP($A2604,'DATA SHEET'!$A$2:$A$253,'DATA SHEET'!$R$2:$R$253)</f>
        <v>YES</v>
      </c>
      <c r="K2604" t="str">
        <f>LOOKUP($A2604,'DATA SHEET'!$A$2:$A$253,'DATA SHEET'!$O$2:$O$253)</f>
        <v>Commercial</v>
      </c>
      <c r="L2604" t="s">
        <v>22</v>
      </c>
      <c r="M2604">
        <v>0</v>
      </c>
      <c r="N2604" t="s">
        <v>18</v>
      </c>
      <c r="O2604">
        <v>1.754</v>
      </c>
    </row>
    <row r="2605" spans="1:15" x14ac:dyDescent="0.25">
      <c r="A2605" s="1" t="s">
        <v>98</v>
      </c>
      <c r="B2605" t="s">
        <v>108</v>
      </c>
      <c r="C2605" t="str">
        <f>LOOKUP(A2605,'DATA SHEET'!$A$2:$A$253,'DATA SHEET'!$E$2:$E$253)</f>
        <v>20227888</v>
      </c>
      <c r="D2605">
        <f>LOOKUP(A2605,'DATA SHEET'!$A$2:$A$253,'DATA SHEET'!$G$2:$G$253)</f>
        <v>8.6333333333333329</v>
      </c>
      <c r="E2605" t="str">
        <f>LOOKUP($A2605,'DATA SHEET'!$A$2:$A$253,'DATA SHEET'!$H$2:$H$253)</f>
        <v>43.177786</v>
      </c>
      <c r="F2605" t="str">
        <f>LOOKUP($A2605,'DATA SHEET'!$A$2:$A$253,'DATA SHEET'!$I$2:$I$253)</f>
        <v xml:space="preserve"> -79.239675</v>
      </c>
      <c r="G2605">
        <f>LOOKUP($A2605,'DATA SHEET'!$A$2:$A$253,'DATA SHEET'!$J$2:$J$253)</f>
        <v>18</v>
      </c>
      <c r="H2605" t="str">
        <f>LOOKUP($A2605,'DATA SHEET'!$A$2:$A$253,'DATA SHEET'!$K$2:$K$253)</f>
        <v>Sunny</v>
      </c>
      <c r="I2605" t="str">
        <f>LOOKUP($A2605,'DATA SHEET'!$A$2:$A$253,'DATA SHEET'!$T$2:$T$253)</f>
        <v>LARGE</v>
      </c>
      <c r="J2605" t="str">
        <f>LOOKUP($A2605,'DATA SHEET'!$A$2:$A$253,'DATA SHEET'!$R$2:$R$253)</f>
        <v>YES</v>
      </c>
      <c r="K2605" t="str">
        <f>LOOKUP($A2605,'DATA SHEET'!$A$2:$A$253,'DATA SHEET'!$O$2:$O$253)</f>
        <v>Commercial</v>
      </c>
      <c r="L2605" t="s">
        <v>22</v>
      </c>
      <c r="M2605">
        <v>0</v>
      </c>
      <c r="N2605" t="s">
        <v>18</v>
      </c>
      <c r="O2605">
        <v>1.2410000000000001</v>
      </c>
    </row>
    <row r="2606" spans="1:15" x14ac:dyDescent="0.25">
      <c r="A2606" s="1" t="s">
        <v>98</v>
      </c>
      <c r="B2606" t="s">
        <v>108</v>
      </c>
      <c r="C2606" t="str">
        <f>LOOKUP(A2606,'DATA SHEET'!$A$2:$A$253,'DATA SHEET'!$E$2:$E$253)</f>
        <v>20227888</v>
      </c>
      <c r="D2606">
        <f>LOOKUP(A2606,'DATA SHEET'!$A$2:$A$253,'DATA SHEET'!$G$2:$G$253)</f>
        <v>8.6333333333333329</v>
      </c>
      <c r="E2606" t="str">
        <f>LOOKUP($A2606,'DATA SHEET'!$A$2:$A$253,'DATA SHEET'!$H$2:$H$253)</f>
        <v>43.177786</v>
      </c>
      <c r="F2606" t="str">
        <f>LOOKUP($A2606,'DATA SHEET'!$A$2:$A$253,'DATA SHEET'!$I$2:$I$253)</f>
        <v xml:space="preserve"> -79.239675</v>
      </c>
      <c r="G2606">
        <f>LOOKUP($A2606,'DATA SHEET'!$A$2:$A$253,'DATA SHEET'!$J$2:$J$253)</f>
        <v>18</v>
      </c>
      <c r="H2606" t="str">
        <f>LOOKUP($A2606,'DATA SHEET'!$A$2:$A$253,'DATA SHEET'!$K$2:$K$253)</f>
        <v>Sunny</v>
      </c>
      <c r="I2606" t="str">
        <f>LOOKUP($A2606,'DATA SHEET'!$A$2:$A$253,'DATA SHEET'!$T$2:$T$253)</f>
        <v>LARGE</v>
      </c>
      <c r="J2606" t="str">
        <f>LOOKUP($A2606,'DATA SHEET'!$A$2:$A$253,'DATA SHEET'!$R$2:$R$253)</f>
        <v>YES</v>
      </c>
      <c r="K2606" t="str">
        <f>LOOKUP($A2606,'DATA SHEET'!$A$2:$A$253,'DATA SHEET'!$O$2:$O$253)</f>
        <v>Commercial</v>
      </c>
      <c r="L2606" t="s">
        <v>22</v>
      </c>
      <c r="M2606">
        <v>0</v>
      </c>
      <c r="N2606" t="s">
        <v>18</v>
      </c>
      <c r="O2606">
        <v>2.2570000000000001</v>
      </c>
    </row>
    <row r="2607" spans="1:15" x14ac:dyDescent="0.25">
      <c r="A2607" s="1" t="s">
        <v>98</v>
      </c>
      <c r="B2607" t="s">
        <v>108</v>
      </c>
      <c r="C2607" t="str">
        <f>LOOKUP(A2607,'DATA SHEET'!$A$2:$A$253,'DATA SHEET'!$E$2:$E$253)</f>
        <v>20227888</v>
      </c>
      <c r="D2607">
        <f>LOOKUP(A2607,'DATA SHEET'!$A$2:$A$253,'DATA SHEET'!$G$2:$G$253)</f>
        <v>8.6333333333333329</v>
      </c>
      <c r="E2607" t="str">
        <f>LOOKUP($A2607,'DATA SHEET'!$A$2:$A$253,'DATA SHEET'!$H$2:$H$253)</f>
        <v>43.177786</v>
      </c>
      <c r="F2607" t="str">
        <f>LOOKUP($A2607,'DATA SHEET'!$A$2:$A$253,'DATA SHEET'!$I$2:$I$253)</f>
        <v xml:space="preserve"> -79.239675</v>
      </c>
      <c r="G2607">
        <f>LOOKUP($A2607,'DATA SHEET'!$A$2:$A$253,'DATA SHEET'!$J$2:$J$253)</f>
        <v>18</v>
      </c>
      <c r="H2607" t="str">
        <f>LOOKUP($A2607,'DATA SHEET'!$A$2:$A$253,'DATA SHEET'!$K$2:$K$253)</f>
        <v>Sunny</v>
      </c>
      <c r="I2607" t="str">
        <f>LOOKUP($A2607,'DATA SHEET'!$A$2:$A$253,'DATA SHEET'!$T$2:$T$253)</f>
        <v>LARGE</v>
      </c>
      <c r="J2607" t="str">
        <f>LOOKUP($A2607,'DATA SHEET'!$A$2:$A$253,'DATA SHEET'!$R$2:$R$253)</f>
        <v>YES</v>
      </c>
      <c r="K2607" t="str">
        <f>LOOKUP($A2607,'DATA SHEET'!$A$2:$A$253,'DATA SHEET'!$O$2:$O$253)</f>
        <v>Commercial</v>
      </c>
      <c r="L2607" t="s">
        <v>22</v>
      </c>
      <c r="M2607">
        <v>0</v>
      </c>
      <c r="N2607" t="s">
        <v>18</v>
      </c>
      <c r="O2607">
        <v>0.497</v>
      </c>
    </row>
    <row r="2608" spans="1:15" x14ac:dyDescent="0.25">
      <c r="A2608" s="1" t="s">
        <v>98</v>
      </c>
      <c r="B2608" t="s">
        <v>108</v>
      </c>
      <c r="C2608" t="str">
        <f>LOOKUP(A2608,'DATA SHEET'!$A$2:$A$253,'DATA SHEET'!$E$2:$E$253)</f>
        <v>20227888</v>
      </c>
      <c r="D2608">
        <f>LOOKUP(A2608,'DATA SHEET'!$A$2:$A$253,'DATA SHEET'!$G$2:$G$253)</f>
        <v>8.6333333333333329</v>
      </c>
      <c r="E2608" t="str">
        <f>LOOKUP($A2608,'DATA SHEET'!$A$2:$A$253,'DATA SHEET'!$H$2:$H$253)</f>
        <v>43.177786</v>
      </c>
      <c r="F2608" t="str">
        <f>LOOKUP($A2608,'DATA SHEET'!$A$2:$A$253,'DATA SHEET'!$I$2:$I$253)</f>
        <v xml:space="preserve"> -79.239675</v>
      </c>
      <c r="G2608">
        <f>LOOKUP($A2608,'DATA SHEET'!$A$2:$A$253,'DATA SHEET'!$J$2:$J$253)</f>
        <v>18</v>
      </c>
      <c r="H2608" t="str">
        <f>LOOKUP($A2608,'DATA SHEET'!$A$2:$A$253,'DATA SHEET'!$K$2:$K$253)</f>
        <v>Sunny</v>
      </c>
      <c r="I2608" t="str">
        <f>LOOKUP($A2608,'DATA SHEET'!$A$2:$A$253,'DATA SHEET'!$T$2:$T$253)</f>
        <v>LARGE</v>
      </c>
      <c r="J2608" t="str">
        <f>LOOKUP($A2608,'DATA SHEET'!$A$2:$A$253,'DATA SHEET'!$R$2:$R$253)</f>
        <v>YES</v>
      </c>
      <c r="K2608" t="str">
        <f>LOOKUP($A2608,'DATA SHEET'!$A$2:$A$253,'DATA SHEET'!$O$2:$O$253)</f>
        <v>Commercial</v>
      </c>
      <c r="L2608" t="s">
        <v>22</v>
      </c>
      <c r="M2608">
        <v>0</v>
      </c>
      <c r="N2608" t="s">
        <v>18</v>
      </c>
      <c r="O2608">
        <v>0.996</v>
      </c>
    </row>
    <row r="2609" spans="1:15" x14ac:dyDescent="0.25">
      <c r="A2609" s="1" t="s">
        <v>98</v>
      </c>
      <c r="B2609" t="s">
        <v>108</v>
      </c>
      <c r="C2609" t="str">
        <f>LOOKUP(A2609,'DATA SHEET'!$A$2:$A$253,'DATA SHEET'!$E$2:$E$253)</f>
        <v>20227888</v>
      </c>
      <c r="D2609">
        <f>LOOKUP(A2609,'DATA SHEET'!$A$2:$A$253,'DATA SHEET'!$G$2:$G$253)</f>
        <v>8.6333333333333329</v>
      </c>
      <c r="E2609" t="str">
        <f>LOOKUP($A2609,'DATA SHEET'!$A$2:$A$253,'DATA SHEET'!$H$2:$H$253)</f>
        <v>43.177786</v>
      </c>
      <c r="F2609" t="str">
        <f>LOOKUP($A2609,'DATA SHEET'!$A$2:$A$253,'DATA SHEET'!$I$2:$I$253)</f>
        <v xml:space="preserve"> -79.239675</v>
      </c>
      <c r="G2609">
        <f>LOOKUP($A2609,'DATA SHEET'!$A$2:$A$253,'DATA SHEET'!$J$2:$J$253)</f>
        <v>18</v>
      </c>
      <c r="H2609" t="str">
        <f>LOOKUP($A2609,'DATA SHEET'!$A$2:$A$253,'DATA SHEET'!$K$2:$K$253)</f>
        <v>Sunny</v>
      </c>
      <c r="I2609" t="str">
        <f>LOOKUP($A2609,'DATA SHEET'!$A$2:$A$253,'DATA SHEET'!$T$2:$T$253)</f>
        <v>LARGE</v>
      </c>
      <c r="J2609" t="str">
        <f>LOOKUP($A2609,'DATA SHEET'!$A$2:$A$253,'DATA SHEET'!$R$2:$R$253)</f>
        <v>YES</v>
      </c>
      <c r="K2609" t="str">
        <f>LOOKUP($A2609,'DATA SHEET'!$A$2:$A$253,'DATA SHEET'!$O$2:$O$253)</f>
        <v>Commercial</v>
      </c>
      <c r="L2609" t="s">
        <v>22</v>
      </c>
      <c r="M2609">
        <v>0</v>
      </c>
      <c r="N2609" t="s">
        <v>18</v>
      </c>
      <c r="O2609">
        <v>0.998</v>
      </c>
    </row>
    <row r="2610" spans="1:15" x14ac:dyDescent="0.25">
      <c r="A2610" s="1" t="s">
        <v>98</v>
      </c>
      <c r="B2610" t="s">
        <v>108</v>
      </c>
      <c r="C2610" t="str">
        <f>LOOKUP(A2610,'DATA SHEET'!$A$2:$A$253,'DATA SHEET'!$E$2:$E$253)</f>
        <v>20227888</v>
      </c>
      <c r="D2610">
        <f>LOOKUP(A2610,'DATA SHEET'!$A$2:$A$253,'DATA SHEET'!$G$2:$G$253)</f>
        <v>8.6333333333333329</v>
      </c>
      <c r="E2610" t="str">
        <f>LOOKUP($A2610,'DATA SHEET'!$A$2:$A$253,'DATA SHEET'!$H$2:$H$253)</f>
        <v>43.177786</v>
      </c>
      <c r="F2610" t="str">
        <f>LOOKUP($A2610,'DATA SHEET'!$A$2:$A$253,'DATA SHEET'!$I$2:$I$253)</f>
        <v xml:space="preserve"> -79.239675</v>
      </c>
      <c r="G2610">
        <f>LOOKUP($A2610,'DATA SHEET'!$A$2:$A$253,'DATA SHEET'!$J$2:$J$253)</f>
        <v>18</v>
      </c>
      <c r="H2610" t="str">
        <f>LOOKUP($A2610,'DATA SHEET'!$A$2:$A$253,'DATA SHEET'!$K$2:$K$253)</f>
        <v>Sunny</v>
      </c>
      <c r="I2610" t="str">
        <f>LOOKUP($A2610,'DATA SHEET'!$A$2:$A$253,'DATA SHEET'!$T$2:$T$253)</f>
        <v>LARGE</v>
      </c>
      <c r="J2610" t="str">
        <f>LOOKUP($A2610,'DATA SHEET'!$A$2:$A$253,'DATA SHEET'!$R$2:$R$253)</f>
        <v>YES</v>
      </c>
      <c r="K2610" t="str">
        <f>LOOKUP($A2610,'DATA SHEET'!$A$2:$A$253,'DATA SHEET'!$O$2:$O$253)</f>
        <v>Commercial</v>
      </c>
      <c r="L2610" t="s">
        <v>22</v>
      </c>
      <c r="M2610">
        <v>0</v>
      </c>
      <c r="N2610" t="s">
        <v>18</v>
      </c>
      <c r="O2610">
        <v>2.9990000000000001</v>
      </c>
    </row>
    <row r="2611" spans="1:15" x14ac:dyDescent="0.25">
      <c r="A2611" s="1" t="s">
        <v>98</v>
      </c>
      <c r="B2611" t="s">
        <v>108</v>
      </c>
      <c r="C2611" t="str">
        <f>LOOKUP(A2611,'DATA SHEET'!$A$2:$A$253,'DATA SHEET'!$E$2:$E$253)</f>
        <v>20227888</v>
      </c>
      <c r="D2611">
        <f>LOOKUP(A2611,'DATA SHEET'!$A$2:$A$253,'DATA SHEET'!$G$2:$G$253)</f>
        <v>8.6333333333333329</v>
      </c>
      <c r="E2611" t="str">
        <f>LOOKUP($A2611,'DATA SHEET'!$A$2:$A$253,'DATA SHEET'!$H$2:$H$253)</f>
        <v>43.177786</v>
      </c>
      <c r="F2611" t="str">
        <f>LOOKUP($A2611,'DATA SHEET'!$A$2:$A$253,'DATA SHEET'!$I$2:$I$253)</f>
        <v xml:space="preserve"> -79.239675</v>
      </c>
      <c r="G2611">
        <f>LOOKUP($A2611,'DATA SHEET'!$A$2:$A$253,'DATA SHEET'!$J$2:$J$253)</f>
        <v>18</v>
      </c>
      <c r="H2611" t="str">
        <f>LOOKUP($A2611,'DATA SHEET'!$A$2:$A$253,'DATA SHEET'!$K$2:$K$253)</f>
        <v>Sunny</v>
      </c>
      <c r="I2611" t="str">
        <f>LOOKUP($A2611,'DATA SHEET'!$A$2:$A$253,'DATA SHEET'!$T$2:$T$253)</f>
        <v>LARGE</v>
      </c>
      <c r="J2611" t="str">
        <f>LOOKUP($A2611,'DATA SHEET'!$A$2:$A$253,'DATA SHEET'!$R$2:$R$253)</f>
        <v>YES</v>
      </c>
      <c r="K2611" t="str">
        <f>LOOKUP($A2611,'DATA SHEET'!$A$2:$A$253,'DATA SHEET'!$O$2:$O$253)</f>
        <v>Commercial</v>
      </c>
      <c r="L2611" t="s">
        <v>22</v>
      </c>
      <c r="M2611">
        <v>0</v>
      </c>
      <c r="N2611" t="s">
        <v>18</v>
      </c>
      <c r="O2611">
        <v>1.5</v>
      </c>
    </row>
    <row r="2612" spans="1:15" x14ac:dyDescent="0.25">
      <c r="A2612" s="1" t="s">
        <v>98</v>
      </c>
      <c r="B2612" t="s">
        <v>108</v>
      </c>
      <c r="C2612" t="str">
        <f>LOOKUP(A2612,'DATA SHEET'!$A$2:$A$253,'DATA SHEET'!$E$2:$E$253)</f>
        <v>20227888</v>
      </c>
      <c r="D2612">
        <f>LOOKUP(A2612,'DATA SHEET'!$A$2:$A$253,'DATA SHEET'!$G$2:$G$253)</f>
        <v>8.6333333333333329</v>
      </c>
      <c r="E2612" t="str">
        <f>LOOKUP($A2612,'DATA SHEET'!$A$2:$A$253,'DATA SHEET'!$H$2:$H$253)</f>
        <v>43.177786</v>
      </c>
      <c r="F2612" t="str">
        <f>LOOKUP($A2612,'DATA SHEET'!$A$2:$A$253,'DATA SHEET'!$I$2:$I$253)</f>
        <v xml:space="preserve"> -79.239675</v>
      </c>
      <c r="G2612">
        <f>LOOKUP($A2612,'DATA SHEET'!$A$2:$A$253,'DATA SHEET'!$J$2:$J$253)</f>
        <v>18</v>
      </c>
      <c r="H2612" t="str">
        <f>LOOKUP($A2612,'DATA SHEET'!$A$2:$A$253,'DATA SHEET'!$K$2:$K$253)</f>
        <v>Sunny</v>
      </c>
      <c r="I2612" t="str">
        <f>LOOKUP($A2612,'DATA SHEET'!$A$2:$A$253,'DATA SHEET'!$T$2:$T$253)</f>
        <v>LARGE</v>
      </c>
      <c r="J2612" t="str">
        <f>LOOKUP($A2612,'DATA SHEET'!$A$2:$A$253,'DATA SHEET'!$R$2:$R$253)</f>
        <v>YES</v>
      </c>
      <c r="K2612" t="str">
        <f>LOOKUP($A2612,'DATA SHEET'!$A$2:$A$253,'DATA SHEET'!$O$2:$O$253)</f>
        <v>Commercial</v>
      </c>
      <c r="L2612" t="s">
        <v>22</v>
      </c>
      <c r="M2612">
        <v>0</v>
      </c>
      <c r="N2612" t="s">
        <v>18</v>
      </c>
      <c r="O2612">
        <v>1.502</v>
      </c>
    </row>
    <row r="2613" spans="1:15" x14ac:dyDescent="0.25">
      <c r="A2613" s="1" t="s">
        <v>98</v>
      </c>
      <c r="B2613" t="s">
        <v>108</v>
      </c>
      <c r="C2613" t="str">
        <f>LOOKUP(A2613,'DATA SHEET'!$A$2:$A$253,'DATA SHEET'!$E$2:$E$253)</f>
        <v>20227888</v>
      </c>
      <c r="D2613">
        <f>LOOKUP(A2613,'DATA SHEET'!$A$2:$A$253,'DATA SHEET'!$G$2:$G$253)</f>
        <v>8.6333333333333329</v>
      </c>
      <c r="E2613" t="str">
        <f>LOOKUP($A2613,'DATA SHEET'!$A$2:$A$253,'DATA SHEET'!$H$2:$H$253)</f>
        <v>43.177786</v>
      </c>
      <c r="F2613" t="str">
        <f>LOOKUP($A2613,'DATA SHEET'!$A$2:$A$253,'DATA SHEET'!$I$2:$I$253)</f>
        <v xml:space="preserve"> -79.239675</v>
      </c>
      <c r="G2613">
        <f>LOOKUP($A2613,'DATA SHEET'!$A$2:$A$253,'DATA SHEET'!$J$2:$J$253)</f>
        <v>18</v>
      </c>
      <c r="H2613" t="str">
        <f>LOOKUP($A2613,'DATA SHEET'!$A$2:$A$253,'DATA SHEET'!$K$2:$K$253)</f>
        <v>Sunny</v>
      </c>
      <c r="I2613" t="str">
        <f>LOOKUP($A2613,'DATA SHEET'!$A$2:$A$253,'DATA SHEET'!$T$2:$T$253)</f>
        <v>LARGE</v>
      </c>
      <c r="J2613" t="str">
        <f>LOOKUP($A2613,'DATA SHEET'!$A$2:$A$253,'DATA SHEET'!$R$2:$R$253)</f>
        <v>YES</v>
      </c>
      <c r="K2613" t="str">
        <f>LOOKUP($A2613,'DATA SHEET'!$A$2:$A$253,'DATA SHEET'!$O$2:$O$253)</f>
        <v>Commercial</v>
      </c>
      <c r="L2613" t="s">
        <v>22</v>
      </c>
      <c r="M2613">
        <v>0</v>
      </c>
      <c r="N2613" t="s">
        <v>18</v>
      </c>
      <c r="O2613">
        <v>2.242</v>
      </c>
    </row>
    <row r="2614" spans="1:15" x14ac:dyDescent="0.25">
      <c r="A2614" s="1" t="s">
        <v>98</v>
      </c>
      <c r="B2614" t="s">
        <v>108</v>
      </c>
      <c r="C2614" t="str">
        <f>LOOKUP(A2614,'DATA SHEET'!$A$2:$A$253,'DATA SHEET'!$E$2:$E$253)</f>
        <v>20227888</v>
      </c>
      <c r="D2614">
        <f>LOOKUP(A2614,'DATA SHEET'!$A$2:$A$253,'DATA SHEET'!$G$2:$G$253)</f>
        <v>8.6333333333333329</v>
      </c>
      <c r="E2614" t="str">
        <f>LOOKUP($A2614,'DATA SHEET'!$A$2:$A$253,'DATA SHEET'!$H$2:$H$253)</f>
        <v>43.177786</v>
      </c>
      <c r="F2614" t="str">
        <f>LOOKUP($A2614,'DATA SHEET'!$A$2:$A$253,'DATA SHEET'!$I$2:$I$253)</f>
        <v xml:space="preserve"> -79.239675</v>
      </c>
      <c r="G2614">
        <f>LOOKUP($A2614,'DATA SHEET'!$A$2:$A$253,'DATA SHEET'!$J$2:$J$253)</f>
        <v>18</v>
      </c>
      <c r="H2614" t="str">
        <f>LOOKUP($A2614,'DATA SHEET'!$A$2:$A$253,'DATA SHEET'!$K$2:$K$253)</f>
        <v>Sunny</v>
      </c>
      <c r="I2614" t="str">
        <f>LOOKUP($A2614,'DATA SHEET'!$A$2:$A$253,'DATA SHEET'!$T$2:$T$253)</f>
        <v>LARGE</v>
      </c>
      <c r="J2614" t="str">
        <f>LOOKUP($A2614,'DATA SHEET'!$A$2:$A$253,'DATA SHEET'!$R$2:$R$253)</f>
        <v>YES</v>
      </c>
      <c r="K2614" t="str">
        <f>LOOKUP($A2614,'DATA SHEET'!$A$2:$A$253,'DATA SHEET'!$O$2:$O$253)</f>
        <v>Commercial</v>
      </c>
      <c r="L2614" t="s">
        <v>22</v>
      </c>
      <c r="M2614">
        <v>0</v>
      </c>
      <c r="N2614" t="s">
        <v>18</v>
      </c>
      <c r="O2614">
        <v>3.2570000000000001</v>
      </c>
    </row>
    <row r="2615" spans="1:15" x14ac:dyDescent="0.25">
      <c r="A2615" s="1" t="s">
        <v>98</v>
      </c>
      <c r="B2615" t="s">
        <v>108</v>
      </c>
      <c r="C2615" t="str">
        <f>LOOKUP(A2615,'DATA SHEET'!$A$2:$A$253,'DATA SHEET'!$E$2:$E$253)</f>
        <v>20227888</v>
      </c>
      <c r="D2615">
        <f>LOOKUP(A2615,'DATA SHEET'!$A$2:$A$253,'DATA SHEET'!$G$2:$G$253)</f>
        <v>8.6333333333333329</v>
      </c>
      <c r="E2615" t="str">
        <f>LOOKUP($A2615,'DATA SHEET'!$A$2:$A$253,'DATA SHEET'!$H$2:$H$253)</f>
        <v>43.177786</v>
      </c>
      <c r="F2615" t="str">
        <f>LOOKUP($A2615,'DATA SHEET'!$A$2:$A$253,'DATA SHEET'!$I$2:$I$253)</f>
        <v xml:space="preserve"> -79.239675</v>
      </c>
      <c r="G2615">
        <f>LOOKUP($A2615,'DATA SHEET'!$A$2:$A$253,'DATA SHEET'!$J$2:$J$253)</f>
        <v>18</v>
      </c>
      <c r="H2615" t="str">
        <f>LOOKUP($A2615,'DATA SHEET'!$A$2:$A$253,'DATA SHEET'!$K$2:$K$253)</f>
        <v>Sunny</v>
      </c>
      <c r="I2615" t="str">
        <f>LOOKUP($A2615,'DATA SHEET'!$A$2:$A$253,'DATA SHEET'!$T$2:$T$253)</f>
        <v>LARGE</v>
      </c>
      <c r="J2615" t="str">
        <f>LOOKUP($A2615,'DATA SHEET'!$A$2:$A$253,'DATA SHEET'!$R$2:$R$253)</f>
        <v>YES</v>
      </c>
      <c r="K2615" t="str">
        <f>LOOKUP($A2615,'DATA SHEET'!$A$2:$A$253,'DATA SHEET'!$O$2:$O$253)</f>
        <v>Commercial</v>
      </c>
      <c r="L2615" t="s">
        <v>22</v>
      </c>
      <c r="M2615">
        <v>0</v>
      </c>
      <c r="N2615" t="s">
        <v>18</v>
      </c>
      <c r="O2615">
        <v>1.7410000000000001</v>
      </c>
    </row>
    <row r="2616" spans="1:15" x14ac:dyDescent="0.25">
      <c r="A2616" s="1" t="s">
        <v>98</v>
      </c>
      <c r="B2616" t="s">
        <v>108</v>
      </c>
      <c r="C2616" t="str">
        <f>LOOKUP(A2616,'DATA SHEET'!$A$2:$A$253,'DATA SHEET'!$E$2:$E$253)</f>
        <v>20227888</v>
      </c>
      <c r="D2616">
        <f>LOOKUP(A2616,'DATA SHEET'!$A$2:$A$253,'DATA SHEET'!$G$2:$G$253)</f>
        <v>8.6333333333333329</v>
      </c>
      <c r="E2616" t="str">
        <f>LOOKUP($A2616,'DATA SHEET'!$A$2:$A$253,'DATA SHEET'!$H$2:$H$253)</f>
        <v>43.177786</v>
      </c>
      <c r="F2616" t="str">
        <f>LOOKUP($A2616,'DATA SHEET'!$A$2:$A$253,'DATA SHEET'!$I$2:$I$253)</f>
        <v xml:space="preserve"> -79.239675</v>
      </c>
      <c r="G2616">
        <f>LOOKUP($A2616,'DATA SHEET'!$A$2:$A$253,'DATA SHEET'!$J$2:$J$253)</f>
        <v>18</v>
      </c>
      <c r="H2616" t="str">
        <f>LOOKUP($A2616,'DATA SHEET'!$A$2:$A$253,'DATA SHEET'!$K$2:$K$253)</f>
        <v>Sunny</v>
      </c>
      <c r="I2616" t="str">
        <f>LOOKUP($A2616,'DATA SHEET'!$A$2:$A$253,'DATA SHEET'!$T$2:$T$253)</f>
        <v>LARGE</v>
      </c>
      <c r="J2616" t="str">
        <f>LOOKUP($A2616,'DATA SHEET'!$A$2:$A$253,'DATA SHEET'!$R$2:$R$253)</f>
        <v>YES</v>
      </c>
      <c r="K2616" t="str">
        <f>LOOKUP($A2616,'DATA SHEET'!$A$2:$A$253,'DATA SHEET'!$O$2:$O$253)</f>
        <v>Commercial</v>
      </c>
      <c r="L2616" t="s">
        <v>22</v>
      </c>
      <c r="M2616">
        <v>0</v>
      </c>
      <c r="N2616" t="s">
        <v>18</v>
      </c>
      <c r="O2616">
        <v>1.998</v>
      </c>
    </row>
    <row r="2617" spans="1:15" x14ac:dyDescent="0.25">
      <c r="A2617" s="1" t="s">
        <v>98</v>
      </c>
      <c r="B2617" t="s">
        <v>108</v>
      </c>
      <c r="C2617" t="str">
        <f>LOOKUP(A2617,'DATA SHEET'!$A$2:$A$253,'DATA SHEET'!$E$2:$E$253)</f>
        <v>20227888</v>
      </c>
      <c r="D2617">
        <f>LOOKUP(A2617,'DATA SHEET'!$A$2:$A$253,'DATA SHEET'!$G$2:$G$253)</f>
        <v>8.6333333333333329</v>
      </c>
      <c r="E2617" t="str">
        <f>LOOKUP($A2617,'DATA SHEET'!$A$2:$A$253,'DATA SHEET'!$H$2:$H$253)</f>
        <v>43.177786</v>
      </c>
      <c r="F2617" t="str">
        <f>LOOKUP($A2617,'DATA SHEET'!$A$2:$A$253,'DATA SHEET'!$I$2:$I$253)</f>
        <v xml:space="preserve"> -79.239675</v>
      </c>
      <c r="G2617">
        <f>LOOKUP($A2617,'DATA SHEET'!$A$2:$A$253,'DATA SHEET'!$J$2:$J$253)</f>
        <v>18</v>
      </c>
      <c r="H2617" t="str">
        <f>LOOKUP($A2617,'DATA SHEET'!$A$2:$A$253,'DATA SHEET'!$K$2:$K$253)</f>
        <v>Sunny</v>
      </c>
      <c r="I2617" t="str">
        <f>LOOKUP($A2617,'DATA SHEET'!$A$2:$A$253,'DATA SHEET'!$T$2:$T$253)</f>
        <v>LARGE</v>
      </c>
      <c r="J2617" t="str">
        <f>LOOKUP($A2617,'DATA SHEET'!$A$2:$A$253,'DATA SHEET'!$R$2:$R$253)</f>
        <v>YES</v>
      </c>
      <c r="K2617" t="str">
        <f>LOOKUP($A2617,'DATA SHEET'!$A$2:$A$253,'DATA SHEET'!$O$2:$O$253)</f>
        <v>Commercial</v>
      </c>
      <c r="L2617" t="s">
        <v>22</v>
      </c>
      <c r="M2617">
        <v>0</v>
      </c>
      <c r="N2617" t="s">
        <v>18</v>
      </c>
      <c r="O2617">
        <v>1.4990000000000001</v>
      </c>
    </row>
    <row r="2618" spans="1:15" x14ac:dyDescent="0.25">
      <c r="A2618" s="1" t="s">
        <v>98</v>
      </c>
      <c r="B2618" t="s">
        <v>108</v>
      </c>
      <c r="C2618" t="str">
        <f>LOOKUP(A2618,'DATA SHEET'!$A$2:$A$253,'DATA SHEET'!$E$2:$E$253)</f>
        <v>20227888</v>
      </c>
      <c r="D2618">
        <f>LOOKUP(A2618,'DATA SHEET'!$A$2:$A$253,'DATA SHEET'!$G$2:$G$253)</f>
        <v>8.6333333333333329</v>
      </c>
      <c r="E2618" t="str">
        <f>LOOKUP($A2618,'DATA SHEET'!$A$2:$A$253,'DATA SHEET'!$H$2:$H$253)</f>
        <v>43.177786</v>
      </c>
      <c r="F2618" t="str">
        <f>LOOKUP($A2618,'DATA SHEET'!$A$2:$A$253,'DATA SHEET'!$I$2:$I$253)</f>
        <v xml:space="preserve"> -79.239675</v>
      </c>
      <c r="G2618">
        <f>LOOKUP($A2618,'DATA SHEET'!$A$2:$A$253,'DATA SHEET'!$J$2:$J$253)</f>
        <v>18</v>
      </c>
      <c r="H2618" t="str">
        <f>LOOKUP($A2618,'DATA SHEET'!$A$2:$A$253,'DATA SHEET'!$K$2:$K$253)</f>
        <v>Sunny</v>
      </c>
      <c r="I2618" t="str">
        <f>LOOKUP($A2618,'DATA SHEET'!$A$2:$A$253,'DATA SHEET'!$T$2:$T$253)</f>
        <v>LARGE</v>
      </c>
      <c r="J2618" t="str">
        <f>LOOKUP($A2618,'DATA SHEET'!$A$2:$A$253,'DATA SHEET'!$R$2:$R$253)</f>
        <v>YES</v>
      </c>
      <c r="K2618" t="str">
        <f>LOOKUP($A2618,'DATA SHEET'!$A$2:$A$253,'DATA SHEET'!$O$2:$O$253)</f>
        <v>Commercial</v>
      </c>
      <c r="L2618" t="s">
        <v>22</v>
      </c>
      <c r="M2618">
        <v>0</v>
      </c>
      <c r="N2618" t="s">
        <v>18</v>
      </c>
      <c r="O2618">
        <v>2.5009999999999999</v>
      </c>
    </row>
    <row r="2619" spans="1:15" x14ac:dyDescent="0.25">
      <c r="A2619" s="1" t="s">
        <v>98</v>
      </c>
      <c r="B2619" t="s">
        <v>108</v>
      </c>
      <c r="C2619" t="str">
        <f>LOOKUP(A2619,'DATA SHEET'!$A$2:$A$253,'DATA SHEET'!$E$2:$E$253)</f>
        <v>20227888</v>
      </c>
      <c r="D2619">
        <f>LOOKUP(A2619,'DATA SHEET'!$A$2:$A$253,'DATA SHEET'!$G$2:$G$253)</f>
        <v>8.6333333333333329</v>
      </c>
      <c r="E2619" t="str">
        <f>LOOKUP($A2619,'DATA SHEET'!$A$2:$A$253,'DATA SHEET'!$H$2:$H$253)</f>
        <v>43.177786</v>
      </c>
      <c r="F2619" t="str">
        <f>LOOKUP($A2619,'DATA SHEET'!$A$2:$A$253,'DATA SHEET'!$I$2:$I$253)</f>
        <v xml:space="preserve"> -79.239675</v>
      </c>
      <c r="G2619">
        <f>LOOKUP($A2619,'DATA SHEET'!$A$2:$A$253,'DATA SHEET'!$J$2:$J$253)</f>
        <v>18</v>
      </c>
      <c r="H2619" t="str">
        <f>LOOKUP($A2619,'DATA SHEET'!$A$2:$A$253,'DATA SHEET'!$K$2:$K$253)</f>
        <v>Sunny</v>
      </c>
      <c r="I2619" t="str">
        <f>LOOKUP($A2619,'DATA SHEET'!$A$2:$A$253,'DATA SHEET'!$T$2:$T$253)</f>
        <v>LARGE</v>
      </c>
      <c r="J2619" t="str">
        <f>LOOKUP($A2619,'DATA SHEET'!$A$2:$A$253,'DATA SHEET'!$R$2:$R$253)</f>
        <v>YES</v>
      </c>
      <c r="K2619" t="str">
        <f>LOOKUP($A2619,'DATA SHEET'!$A$2:$A$253,'DATA SHEET'!$O$2:$O$253)</f>
        <v>Commercial</v>
      </c>
      <c r="L2619" t="s">
        <v>22</v>
      </c>
      <c r="M2619">
        <v>0</v>
      </c>
      <c r="N2619" t="s">
        <v>18</v>
      </c>
      <c r="O2619">
        <v>3.2549999999999999</v>
      </c>
    </row>
    <row r="2620" spans="1:15" x14ac:dyDescent="0.25">
      <c r="A2620" s="1" t="s">
        <v>98</v>
      </c>
      <c r="B2620" t="s">
        <v>108</v>
      </c>
      <c r="C2620" t="str">
        <f>LOOKUP(A2620,'DATA SHEET'!$A$2:$A$253,'DATA SHEET'!$E$2:$E$253)</f>
        <v>20227888</v>
      </c>
      <c r="D2620">
        <f>LOOKUP(A2620,'DATA SHEET'!$A$2:$A$253,'DATA SHEET'!$G$2:$G$253)</f>
        <v>8.6333333333333329</v>
      </c>
      <c r="E2620" t="str">
        <f>LOOKUP($A2620,'DATA SHEET'!$A$2:$A$253,'DATA SHEET'!$H$2:$H$253)</f>
        <v>43.177786</v>
      </c>
      <c r="F2620" t="str">
        <f>LOOKUP($A2620,'DATA SHEET'!$A$2:$A$253,'DATA SHEET'!$I$2:$I$253)</f>
        <v xml:space="preserve"> -79.239675</v>
      </c>
      <c r="G2620">
        <f>LOOKUP($A2620,'DATA SHEET'!$A$2:$A$253,'DATA SHEET'!$J$2:$J$253)</f>
        <v>18</v>
      </c>
      <c r="H2620" t="str">
        <f>LOOKUP($A2620,'DATA SHEET'!$A$2:$A$253,'DATA SHEET'!$K$2:$K$253)</f>
        <v>Sunny</v>
      </c>
      <c r="I2620" t="str">
        <f>LOOKUP($A2620,'DATA SHEET'!$A$2:$A$253,'DATA SHEET'!$T$2:$T$253)</f>
        <v>LARGE</v>
      </c>
      <c r="J2620" t="str">
        <f>LOOKUP($A2620,'DATA SHEET'!$A$2:$A$253,'DATA SHEET'!$R$2:$R$253)</f>
        <v>YES</v>
      </c>
      <c r="K2620" t="str">
        <f>LOOKUP($A2620,'DATA SHEET'!$A$2:$A$253,'DATA SHEET'!$O$2:$O$253)</f>
        <v>Commercial</v>
      </c>
      <c r="L2620" t="s">
        <v>22</v>
      </c>
      <c r="M2620">
        <v>0</v>
      </c>
      <c r="N2620" t="s">
        <v>16</v>
      </c>
      <c r="O2620">
        <v>1.98</v>
      </c>
    </row>
    <row r="2621" spans="1:15" x14ac:dyDescent="0.25">
      <c r="A2621" s="1" t="s">
        <v>98</v>
      </c>
      <c r="B2621" t="s">
        <v>108</v>
      </c>
      <c r="C2621" t="str">
        <f>LOOKUP(A2621,'DATA SHEET'!$A$2:$A$253,'DATA SHEET'!$E$2:$E$253)</f>
        <v>20227888</v>
      </c>
      <c r="D2621">
        <f>LOOKUP(A2621,'DATA SHEET'!$A$2:$A$253,'DATA SHEET'!$G$2:$G$253)</f>
        <v>8.6333333333333329</v>
      </c>
      <c r="E2621" t="str">
        <f>LOOKUP($A2621,'DATA SHEET'!$A$2:$A$253,'DATA SHEET'!$H$2:$H$253)</f>
        <v>43.177786</v>
      </c>
      <c r="F2621" t="str">
        <f>LOOKUP($A2621,'DATA SHEET'!$A$2:$A$253,'DATA SHEET'!$I$2:$I$253)</f>
        <v xml:space="preserve"> -79.239675</v>
      </c>
      <c r="G2621">
        <f>LOOKUP($A2621,'DATA SHEET'!$A$2:$A$253,'DATA SHEET'!$J$2:$J$253)</f>
        <v>18</v>
      </c>
      <c r="H2621" t="str">
        <f>LOOKUP($A2621,'DATA SHEET'!$A$2:$A$253,'DATA SHEET'!$K$2:$K$253)</f>
        <v>Sunny</v>
      </c>
      <c r="I2621" t="str">
        <f>LOOKUP($A2621,'DATA SHEET'!$A$2:$A$253,'DATA SHEET'!$T$2:$T$253)</f>
        <v>LARGE</v>
      </c>
      <c r="J2621" t="str">
        <f>LOOKUP($A2621,'DATA SHEET'!$A$2:$A$253,'DATA SHEET'!$R$2:$R$253)</f>
        <v>YES</v>
      </c>
      <c r="K2621" t="str">
        <f>LOOKUP($A2621,'DATA SHEET'!$A$2:$A$253,'DATA SHEET'!$O$2:$O$253)</f>
        <v>Commercial</v>
      </c>
      <c r="L2621" t="s">
        <v>22</v>
      </c>
      <c r="M2621">
        <v>0</v>
      </c>
      <c r="N2621" t="s">
        <v>16</v>
      </c>
      <c r="O2621">
        <v>0.502</v>
      </c>
    </row>
    <row r="2622" spans="1:15" x14ac:dyDescent="0.25">
      <c r="A2622" s="1" t="s">
        <v>98</v>
      </c>
      <c r="B2622" t="s">
        <v>108</v>
      </c>
      <c r="C2622" t="str">
        <f>LOOKUP(A2622,'DATA SHEET'!$A$2:$A$253,'DATA SHEET'!$E$2:$E$253)</f>
        <v>20227888</v>
      </c>
      <c r="D2622">
        <f>LOOKUP(A2622,'DATA SHEET'!$A$2:$A$253,'DATA SHEET'!$G$2:$G$253)</f>
        <v>8.6333333333333329</v>
      </c>
      <c r="E2622" t="str">
        <f>LOOKUP($A2622,'DATA SHEET'!$A$2:$A$253,'DATA SHEET'!$H$2:$H$253)</f>
        <v>43.177786</v>
      </c>
      <c r="F2622" t="str">
        <f>LOOKUP($A2622,'DATA SHEET'!$A$2:$A$253,'DATA SHEET'!$I$2:$I$253)</f>
        <v xml:space="preserve"> -79.239675</v>
      </c>
      <c r="G2622">
        <f>LOOKUP($A2622,'DATA SHEET'!$A$2:$A$253,'DATA SHEET'!$J$2:$J$253)</f>
        <v>18</v>
      </c>
      <c r="H2622" t="str">
        <f>LOOKUP($A2622,'DATA SHEET'!$A$2:$A$253,'DATA SHEET'!$K$2:$K$253)</f>
        <v>Sunny</v>
      </c>
      <c r="I2622" t="str">
        <f>LOOKUP($A2622,'DATA SHEET'!$A$2:$A$253,'DATA SHEET'!$T$2:$T$253)</f>
        <v>LARGE</v>
      </c>
      <c r="J2622" t="str">
        <f>LOOKUP($A2622,'DATA SHEET'!$A$2:$A$253,'DATA SHEET'!$R$2:$R$253)</f>
        <v>YES</v>
      </c>
      <c r="K2622" t="str">
        <f>LOOKUP($A2622,'DATA SHEET'!$A$2:$A$253,'DATA SHEET'!$O$2:$O$253)</f>
        <v>Commercial</v>
      </c>
      <c r="L2622" t="s">
        <v>22</v>
      </c>
      <c r="M2622">
        <v>0</v>
      </c>
      <c r="N2622" t="s">
        <v>16</v>
      </c>
      <c r="O2622">
        <v>0.5</v>
      </c>
    </row>
    <row r="2623" spans="1:15" x14ac:dyDescent="0.25">
      <c r="A2623" s="1" t="s">
        <v>98</v>
      </c>
      <c r="B2623" t="s">
        <v>108</v>
      </c>
      <c r="C2623" t="str">
        <f>LOOKUP(A2623,'DATA SHEET'!$A$2:$A$253,'DATA SHEET'!$E$2:$E$253)</f>
        <v>20227888</v>
      </c>
      <c r="D2623">
        <f>LOOKUP(A2623,'DATA SHEET'!$A$2:$A$253,'DATA SHEET'!$G$2:$G$253)</f>
        <v>8.6333333333333329</v>
      </c>
      <c r="E2623" t="str">
        <f>LOOKUP($A2623,'DATA SHEET'!$A$2:$A$253,'DATA SHEET'!$H$2:$H$253)</f>
        <v>43.177786</v>
      </c>
      <c r="F2623" t="str">
        <f>LOOKUP($A2623,'DATA SHEET'!$A$2:$A$253,'DATA SHEET'!$I$2:$I$253)</f>
        <v xml:space="preserve"> -79.239675</v>
      </c>
      <c r="G2623">
        <f>LOOKUP($A2623,'DATA SHEET'!$A$2:$A$253,'DATA SHEET'!$J$2:$J$253)</f>
        <v>18</v>
      </c>
      <c r="H2623" t="str">
        <f>LOOKUP($A2623,'DATA SHEET'!$A$2:$A$253,'DATA SHEET'!$K$2:$K$253)</f>
        <v>Sunny</v>
      </c>
      <c r="I2623" t="str">
        <f>LOOKUP($A2623,'DATA SHEET'!$A$2:$A$253,'DATA SHEET'!$T$2:$T$253)</f>
        <v>LARGE</v>
      </c>
      <c r="J2623" t="str">
        <f>LOOKUP($A2623,'DATA SHEET'!$A$2:$A$253,'DATA SHEET'!$R$2:$R$253)</f>
        <v>YES</v>
      </c>
      <c r="K2623" t="str">
        <f>LOOKUP($A2623,'DATA SHEET'!$A$2:$A$253,'DATA SHEET'!$O$2:$O$253)</f>
        <v>Commercial</v>
      </c>
      <c r="L2623" t="s">
        <v>22</v>
      </c>
      <c r="M2623">
        <v>0</v>
      </c>
      <c r="N2623" t="s">
        <v>16</v>
      </c>
      <c r="O2623">
        <v>0.5</v>
      </c>
    </row>
    <row r="2624" spans="1:15" x14ac:dyDescent="0.25">
      <c r="A2624" s="1" t="s">
        <v>98</v>
      </c>
      <c r="B2624" t="s">
        <v>108</v>
      </c>
      <c r="C2624" t="str">
        <f>LOOKUP(A2624,'DATA SHEET'!$A$2:$A$253,'DATA SHEET'!$E$2:$E$253)</f>
        <v>20227888</v>
      </c>
      <c r="D2624">
        <f>LOOKUP(A2624,'DATA SHEET'!$A$2:$A$253,'DATA SHEET'!$G$2:$G$253)</f>
        <v>8.6333333333333329</v>
      </c>
      <c r="E2624" t="str">
        <f>LOOKUP($A2624,'DATA SHEET'!$A$2:$A$253,'DATA SHEET'!$H$2:$H$253)</f>
        <v>43.177786</v>
      </c>
      <c r="F2624" t="str">
        <f>LOOKUP($A2624,'DATA SHEET'!$A$2:$A$253,'DATA SHEET'!$I$2:$I$253)</f>
        <v xml:space="preserve"> -79.239675</v>
      </c>
      <c r="G2624">
        <f>LOOKUP($A2624,'DATA SHEET'!$A$2:$A$253,'DATA SHEET'!$J$2:$J$253)</f>
        <v>18</v>
      </c>
      <c r="H2624" t="str">
        <f>LOOKUP($A2624,'DATA SHEET'!$A$2:$A$253,'DATA SHEET'!$K$2:$K$253)</f>
        <v>Sunny</v>
      </c>
      <c r="I2624" t="str">
        <f>LOOKUP($A2624,'DATA SHEET'!$A$2:$A$253,'DATA SHEET'!$T$2:$T$253)</f>
        <v>LARGE</v>
      </c>
      <c r="J2624" t="str">
        <f>LOOKUP($A2624,'DATA SHEET'!$A$2:$A$253,'DATA SHEET'!$R$2:$R$253)</f>
        <v>YES</v>
      </c>
      <c r="K2624" t="str">
        <f>LOOKUP($A2624,'DATA SHEET'!$A$2:$A$253,'DATA SHEET'!$O$2:$O$253)</f>
        <v>Commercial</v>
      </c>
      <c r="L2624" t="s">
        <v>22</v>
      </c>
      <c r="M2624">
        <v>0</v>
      </c>
      <c r="N2624" t="s">
        <v>16</v>
      </c>
      <c r="O2624">
        <v>1.758</v>
      </c>
    </row>
    <row r="2625" spans="1:15" x14ac:dyDescent="0.25">
      <c r="A2625" s="1" t="s">
        <v>98</v>
      </c>
      <c r="B2625" t="s">
        <v>108</v>
      </c>
      <c r="C2625" t="str">
        <f>LOOKUP(A2625,'DATA SHEET'!$A$2:$A$253,'DATA SHEET'!$E$2:$E$253)</f>
        <v>20227888</v>
      </c>
      <c r="D2625">
        <f>LOOKUP(A2625,'DATA SHEET'!$A$2:$A$253,'DATA SHEET'!$G$2:$G$253)</f>
        <v>8.6333333333333329</v>
      </c>
      <c r="E2625" t="str">
        <f>LOOKUP($A2625,'DATA SHEET'!$A$2:$A$253,'DATA SHEET'!$H$2:$H$253)</f>
        <v>43.177786</v>
      </c>
      <c r="F2625" t="str">
        <f>LOOKUP($A2625,'DATA SHEET'!$A$2:$A$253,'DATA SHEET'!$I$2:$I$253)</f>
        <v xml:space="preserve"> -79.239675</v>
      </c>
      <c r="G2625">
        <f>LOOKUP($A2625,'DATA SHEET'!$A$2:$A$253,'DATA SHEET'!$J$2:$J$253)</f>
        <v>18</v>
      </c>
      <c r="H2625" t="str">
        <f>LOOKUP($A2625,'DATA SHEET'!$A$2:$A$253,'DATA SHEET'!$K$2:$K$253)</f>
        <v>Sunny</v>
      </c>
      <c r="I2625" t="str">
        <f>LOOKUP($A2625,'DATA SHEET'!$A$2:$A$253,'DATA SHEET'!$T$2:$T$253)</f>
        <v>LARGE</v>
      </c>
      <c r="J2625" t="str">
        <f>LOOKUP($A2625,'DATA SHEET'!$A$2:$A$253,'DATA SHEET'!$R$2:$R$253)</f>
        <v>YES</v>
      </c>
      <c r="K2625" t="str">
        <f>LOOKUP($A2625,'DATA SHEET'!$A$2:$A$253,'DATA SHEET'!$O$2:$O$253)</f>
        <v>Commercial</v>
      </c>
      <c r="L2625" t="s">
        <v>22</v>
      </c>
      <c r="M2625">
        <v>0</v>
      </c>
      <c r="N2625" t="s">
        <v>16</v>
      </c>
      <c r="O2625">
        <v>0.499</v>
      </c>
    </row>
    <row r="2626" spans="1:15" x14ac:dyDescent="0.25">
      <c r="A2626" s="1" t="s">
        <v>98</v>
      </c>
      <c r="B2626" t="s">
        <v>108</v>
      </c>
      <c r="C2626" t="str">
        <f>LOOKUP(A2626,'DATA SHEET'!$A$2:$A$253,'DATA SHEET'!$E$2:$E$253)</f>
        <v>20227888</v>
      </c>
      <c r="D2626">
        <f>LOOKUP(A2626,'DATA SHEET'!$A$2:$A$253,'DATA SHEET'!$G$2:$G$253)</f>
        <v>8.6333333333333329</v>
      </c>
      <c r="E2626" t="str">
        <f>LOOKUP($A2626,'DATA SHEET'!$A$2:$A$253,'DATA SHEET'!$H$2:$H$253)</f>
        <v>43.177786</v>
      </c>
      <c r="F2626" t="str">
        <f>LOOKUP($A2626,'DATA SHEET'!$A$2:$A$253,'DATA SHEET'!$I$2:$I$253)</f>
        <v xml:space="preserve"> -79.239675</v>
      </c>
      <c r="G2626">
        <f>LOOKUP($A2626,'DATA SHEET'!$A$2:$A$253,'DATA SHEET'!$J$2:$J$253)</f>
        <v>18</v>
      </c>
      <c r="H2626" t="str">
        <f>LOOKUP($A2626,'DATA SHEET'!$A$2:$A$253,'DATA SHEET'!$K$2:$K$253)</f>
        <v>Sunny</v>
      </c>
      <c r="I2626" t="str">
        <f>LOOKUP($A2626,'DATA SHEET'!$A$2:$A$253,'DATA SHEET'!$T$2:$T$253)</f>
        <v>LARGE</v>
      </c>
      <c r="J2626" t="str">
        <f>LOOKUP($A2626,'DATA SHEET'!$A$2:$A$253,'DATA SHEET'!$R$2:$R$253)</f>
        <v>YES</v>
      </c>
      <c r="K2626" t="str">
        <f>LOOKUP($A2626,'DATA SHEET'!$A$2:$A$253,'DATA SHEET'!$O$2:$O$253)</f>
        <v>Commercial</v>
      </c>
      <c r="L2626" t="s">
        <v>22</v>
      </c>
      <c r="M2626">
        <v>0</v>
      </c>
      <c r="N2626" t="s">
        <v>16</v>
      </c>
      <c r="O2626">
        <v>2.0110000000000001</v>
      </c>
    </row>
    <row r="2627" spans="1:15" x14ac:dyDescent="0.25">
      <c r="A2627" s="1" t="s">
        <v>98</v>
      </c>
      <c r="B2627" t="s">
        <v>108</v>
      </c>
      <c r="C2627" t="str">
        <f>LOOKUP(A2627,'DATA SHEET'!$A$2:$A$253,'DATA SHEET'!$E$2:$E$253)</f>
        <v>20227888</v>
      </c>
      <c r="D2627">
        <f>LOOKUP(A2627,'DATA SHEET'!$A$2:$A$253,'DATA SHEET'!$G$2:$G$253)</f>
        <v>8.6333333333333329</v>
      </c>
      <c r="E2627" t="str">
        <f>LOOKUP($A2627,'DATA SHEET'!$A$2:$A$253,'DATA SHEET'!$H$2:$H$253)</f>
        <v>43.177786</v>
      </c>
      <c r="F2627" t="str">
        <f>LOOKUP($A2627,'DATA SHEET'!$A$2:$A$253,'DATA SHEET'!$I$2:$I$253)</f>
        <v xml:space="preserve"> -79.239675</v>
      </c>
      <c r="G2627">
        <f>LOOKUP($A2627,'DATA SHEET'!$A$2:$A$253,'DATA SHEET'!$J$2:$J$253)</f>
        <v>18</v>
      </c>
      <c r="H2627" t="str">
        <f>LOOKUP($A2627,'DATA SHEET'!$A$2:$A$253,'DATA SHEET'!$K$2:$K$253)</f>
        <v>Sunny</v>
      </c>
      <c r="I2627" t="str">
        <f>LOOKUP($A2627,'DATA SHEET'!$A$2:$A$253,'DATA SHEET'!$T$2:$T$253)</f>
        <v>LARGE</v>
      </c>
      <c r="J2627" t="str">
        <f>LOOKUP($A2627,'DATA SHEET'!$A$2:$A$253,'DATA SHEET'!$R$2:$R$253)</f>
        <v>YES</v>
      </c>
      <c r="K2627" t="str">
        <f>LOOKUP($A2627,'DATA SHEET'!$A$2:$A$253,'DATA SHEET'!$O$2:$O$253)</f>
        <v>Commercial</v>
      </c>
      <c r="L2627" t="s">
        <v>22</v>
      </c>
      <c r="M2627">
        <v>0</v>
      </c>
      <c r="N2627" t="s">
        <v>16</v>
      </c>
      <c r="O2627">
        <v>3.504</v>
      </c>
    </row>
    <row r="2628" spans="1:15" x14ac:dyDescent="0.25">
      <c r="A2628" s="1" t="s">
        <v>98</v>
      </c>
      <c r="B2628" t="s">
        <v>108</v>
      </c>
      <c r="C2628" t="str">
        <f>LOOKUP(A2628,'DATA SHEET'!$A$2:$A$253,'DATA SHEET'!$E$2:$E$253)</f>
        <v>20227888</v>
      </c>
      <c r="D2628">
        <f>LOOKUP(A2628,'DATA SHEET'!$A$2:$A$253,'DATA SHEET'!$G$2:$G$253)</f>
        <v>8.6333333333333329</v>
      </c>
      <c r="E2628" t="str">
        <f>LOOKUP($A2628,'DATA SHEET'!$A$2:$A$253,'DATA SHEET'!$H$2:$H$253)</f>
        <v>43.177786</v>
      </c>
      <c r="F2628" t="str">
        <f>LOOKUP($A2628,'DATA SHEET'!$A$2:$A$253,'DATA SHEET'!$I$2:$I$253)</f>
        <v xml:space="preserve"> -79.239675</v>
      </c>
      <c r="G2628">
        <f>LOOKUP($A2628,'DATA SHEET'!$A$2:$A$253,'DATA SHEET'!$J$2:$J$253)</f>
        <v>18</v>
      </c>
      <c r="H2628" t="str">
        <f>LOOKUP($A2628,'DATA SHEET'!$A$2:$A$253,'DATA SHEET'!$K$2:$K$253)</f>
        <v>Sunny</v>
      </c>
      <c r="I2628" t="str">
        <f>LOOKUP($A2628,'DATA SHEET'!$A$2:$A$253,'DATA SHEET'!$T$2:$T$253)</f>
        <v>LARGE</v>
      </c>
      <c r="J2628" t="str">
        <f>LOOKUP($A2628,'DATA SHEET'!$A$2:$A$253,'DATA SHEET'!$R$2:$R$253)</f>
        <v>YES</v>
      </c>
      <c r="K2628" t="str">
        <f>LOOKUP($A2628,'DATA SHEET'!$A$2:$A$253,'DATA SHEET'!$O$2:$O$253)</f>
        <v>Commercial</v>
      </c>
      <c r="L2628" t="s">
        <v>22</v>
      </c>
      <c r="M2628">
        <v>0</v>
      </c>
      <c r="N2628" t="s">
        <v>16</v>
      </c>
      <c r="O2628">
        <v>4.9989999999999997</v>
      </c>
    </row>
    <row r="2629" spans="1:15" x14ac:dyDescent="0.25">
      <c r="A2629" s="1" t="s">
        <v>98</v>
      </c>
      <c r="B2629" t="s">
        <v>108</v>
      </c>
      <c r="C2629" t="str">
        <f>LOOKUP(A2629,'DATA SHEET'!$A$2:$A$253,'DATA SHEET'!$E$2:$E$253)</f>
        <v>20227888</v>
      </c>
      <c r="D2629">
        <f>LOOKUP(A2629,'DATA SHEET'!$A$2:$A$253,'DATA SHEET'!$G$2:$G$253)</f>
        <v>8.6333333333333329</v>
      </c>
      <c r="E2629" t="str">
        <f>LOOKUP($A2629,'DATA SHEET'!$A$2:$A$253,'DATA SHEET'!$H$2:$H$253)</f>
        <v>43.177786</v>
      </c>
      <c r="F2629" t="str">
        <f>LOOKUP($A2629,'DATA SHEET'!$A$2:$A$253,'DATA SHEET'!$I$2:$I$253)</f>
        <v xml:space="preserve"> -79.239675</v>
      </c>
      <c r="G2629">
        <f>LOOKUP($A2629,'DATA SHEET'!$A$2:$A$253,'DATA SHEET'!$J$2:$J$253)</f>
        <v>18</v>
      </c>
      <c r="H2629" t="str">
        <f>LOOKUP($A2629,'DATA SHEET'!$A$2:$A$253,'DATA SHEET'!$K$2:$K$253)</f>
        <v>Sunny</v>
      </c>
      <c r="I2629" t="str">
        <f>LOOKUP($A2629,'DATA SHEET'!$A$2:$A$253,'DATA SHEET'!$T$2:$T$253)</f>
        <v>LARGE</v>
      </c>
      <c r="J2629" t="str">
        <f>LOOKUP($A2629,'DATA SHEET'!$A$2:$A$253,'DATA SHEET'!$R$2:$R$253)</f>
        <v>YES</v>
      </c>
      <c r="K2629" t="str">
        <f>LOOKUP($A2629,'DATA SHEET'!$A$2:$A$253,'DATA SHEET'!$O$2:$O$253)</f>
        <v>Commercial</v>
      </c>
      <c r="L2629" t="s">
        <v>22</v>
      </c>
      <c r="M2629">
        <v>0</v>
      </c>
      <c r="N2629" t="s">
        <v>16</v>
      </c>
      <c r="O2629">
        <v>1.002</v>
      </c>
    </row>
    <row r="2630" spans="1:15" x14ac:dyDescent="0.25">
      <c r="A2630" s="1" t="s">
        <v>98</v>
      </c>
      <c r="B2630" t="s">
        <v>108</v>
      </c>
      <c r="C2630" t="str">
        <f>LOOKUP(A2630,'DATA SHEET'!$A$2:$A$253,'DATA SHEET'!$E$2:$E$253)</f>
        <v>20227888</v>
      </c>
      <c r="D2630">
        <f>LOOKUP(A2630,'DATA SHEET'!$A$2:$A$253,'DATA SHEET'!$G$2:$G$253)</f>
        <v>8.6333333333333329</v>
      </c>
      <c r="E2630" t="str">
        <f>LOOKUP($A2630,'DATA SHEET'!$A$2:$A$253,'DATA SHEET'!$H$2:$H$253)</f>
        <v>43.177786</v>
      </c>
      <c r="F2630" t="str">
        <f>LOOKUP($A2630,'DATA SHEET'!$A$2:$A$253,'DATA SHEET'!$I$2:$I$253)</f>
        <v xml:space="preserve"> -79.239675</v>
      </c>
      <c r="G2630">
        <f>LOOKUP($A2630,'DATA SHEET'!$A$2:$A$253,'DATA SHEET'!$J$2:$J$253)</f>
        <v>18</v>
      </c>
      <c r="H2630" t="str">
        <f>LOOKUP($A2630,'DATA SHEET'!$A$2:$A$253,'DATA SHEET'!$K$2:$K$253)</f>
        <v>Sunny</v>
      </c>
      <c r="I2630" t="str">
        <f>LOOKUP($A2630,'DATA SHEET'!$A$2:$A$253,'DATA SHEET'!$T$2:$T$253)</f>
        <v>LARGE</v>
      </c>
      <c r="J2630" t="str">
        <f>LOOKUP($A2630,'DATA SHEET'!$A$2:$A$253,'DATA SHEET'!$R$2:$R$253)</f>
        <v>YES</v>
      </c>
      <c r="K2630" t="str">
        <f>LOOKUP($A2630,'DATA SHEET'!$A$2:$A$253,'DATA SHEET'!$O$2:$O$253)</f>
        <v>Commercial</v>
      </c>
      <c r="L2630" t="s">
        <v>22</v>
      </c>
      <c r="M2630">
        <v>0</v>
      </c>
      <c r="N2630" t="s">
        <v>16</v>
      </c>
      <c r="O2630">
        <v>0.74399999999999999</v>
      </c>
    </row>
    <row r="2631" spans="1:15" x14ac:dyDescent="0.25">
      <c r="A2631" s="1" t="s">
        <v>98</v>
      </c>
      <c r="B2631" t="s">
        <v>108</v>
      </c>
      <c r="C2631" t="str">
        <f>LOOKUP(A2631,'DATA SHEET'!$A$2:$A$253,'DATA SHEET'!$E$2:$E$253)</f>
        <v>20227888</v>
      </c>
      <c r="D2631">
        <f>LOOKUP(A2631,'DATA SHEET'!$A$2:$A$253,'DATA SHEET'!$G$2:$G$253)</f>
        <v>8.6333333333333329</v>
      </c>
      <c r="E2631" t="str">
        <f>LOOKUP($A2631,'DATA SHEET'!$A$2:$A$253,'DATA SHEET'!$H$2:$H$253)</f>
        <v>43.177786</v>
      </c>
      <c r="F2631" t="str">
        <f>LOOKUP($A2631,'DATA SHEET'!$A$2:$A$253,'DATA SHEET'!$I$2:$I$253)</f>
        <v xml:space="preserve"> -79.239675</v>
      </c>
      <c r="G2631">
        <f>LOOKUP($A2631,'DATA SHEET'!$A$2:$A$253,'DATA SHEET'!$J$2:$J$253)</f>
        <v>18</v>
      </c>
      <c r="H2631" t="str">
        <f>LOOKUP($A2631,'DATA SHEET'!$A$2:$A$253,'DATA SHEET'!$K$2:$K$253)</f>
        <v>Sunny</v>
      </c>
      <c r="I2631" t="str">
        <f>LOOKUP($A2631,'DATA SHEET'!$A$2:$A$253,'DATA SHEET'!$T$2:$T$253)</f>
        <v>LARGE</v>
      </c>
      <c r="J2631" t="str">
        <f>LOOKUP($A2631,'DATA SHEET'!$A$2:$A$253,'DATA SHEET'!$R$2:$R$253)</f>
        <v>YES</v>
      </c>
      <c r="K2631" t="str">
        <f>LOOKUP($A2631,'DATA SHEET'!$A$2:$A$253,'DATA SHEET'!$O$2:$O$253)</f>
        <v>Commercial</v>
      </c>
      <c r="L2631" t="s">
        <v>22</v>
      </c>
      <c r="M2631">
        <v>0</v>
      </c>
      <c r="N2631" t="s">
        <v>16</v>
      </c>
      <c r="O2631">
        <v>1</v>
      </c>
    </row>
    <row r="2632" spans="1:15" x14ac:dyDescent="0.25">
      <c r="A2632" s="1" t="s">
        <v>98</v>
      </c>
      <c r="B2632" t="s">
        <v>108</v>
      </c>
      <c r="C2632" t="str">
        <f>LOOKUP(A2632,'DATA SHEET'!$A$2:$A$253,'DATA SHEET'!$E$2:$E$253)</f>
        <v>20227888</v>
      </c>
      <c r="D2632">
        <f>LOOKUP(A2632,'DATA SHEET'!$A$2:$A$253,'DATA SHEET'!$G$2:$G$253)</f>
        <v>8.6333333333333329</v>
      </c>
      <c r="E2632" t="str">
        <f>LOOKUP($A2632,'DATA SHEET'!$A$2:$A$253,'DATA SHEET'!$H$2:$H$253)</f>
        <v>43.177786</v>
      </c>
      <c r="F2632" t="str">
        <f>LOOKUP($A2632,'DATA SHEET'!$A$2:$A$253,'DATA SHEET'!$I$2:$I$253)</f>
        <v xml:space="preserve"> -79.239675</v>
      </c>
      <c r="G2632">
        <f>LOOKUP($A2632,'DATA SHEET'!$A$2:$A$253,'DATA SHEET'!$J$2:$J$253)</f>
        <v>18</v>
      </c>
      <c r="H2632" t="str">
        <f>LOOKUP($A2632,'DATA SHEET'!$A$2:$A$253,'DATA SHEET'!$K$2:$K$253)</f>
        <v>Sunny</v>
      </c>
      <c r="I2632" t="str">
        <f>LOOKUP($A2632,'DATA SHEET'!$A$2:$A$253,'DATA SHEET'!$T$2:$T$253)</f>
        <v>LARGE</v>
      </c>
      <c r="J2632" t="str">
        <f>LOOKUP($A2632,'DATA SHEET'!$A$2:$A$253,'DATA SHEET'!$R$2:$R$253)</f>
        <v>YES</v>
      </c>
      <c r="K2632" t="str">
        <f>LOOKUP($A2632,'DATA SHEET'!$A$2:$A$253,'DATA SHEET'!$O$2:$O$253)</f>
        <v>Commercial</v>
      </c>
      <c r="L2632" t="s">
        <v>22</v>
      </c>
      <c r="M2632">
        <v>0</v>
      </c>
      <c r="N2632" t="s">
        <v>16</v>
      </c>
      <c r="O2632">
        <v>0.75900000000000001</v>
      </c>
    </row>
    <row r="2633" spans="1:15" x14ac:dyDescent="0.25">
      <c r="A2633" s="1" t="s">
        <v>98</v>
      </c>
      <c r="B2633" t="s">
        <v>108</v>
      </c>
      <c r="C2633" t="str">
        <f>LOOKUP(A2633,'DATA SHEET'!$A$2:$A$253,'DATA SHEET'!$E$2:$E$253)</f>
        <v>20227888</v>
      </c>
      <c r="D2633">
        <f>LOOKUP(A2633,'DATA SHEET'!$A$2:$A$253,'DATA SHEET'!$G$2:$G$253)</f>
        <v>8.6333333333333329</v>
      </c>
      <c r="E2633" t="str">
        <f>LOOKUP($A2633,'DATA SHEET'!$A$2:$A$253,'DATA SHEET'!$H$2:$H$253)</f>
        <v>43.177786</v>
      </c>
      <c r="F2633" t="str">
        <f>LOOKUP($A2633,'DATA SHEET'!$A$2:$A$253,'DATA SHEET'!$I$2:$I$253)</f>
        <v xml:space="preserve"> -79.239675</v>
      </c>
      <c r="G2633">
        <f>LOOKUP($A2633,'DATA SHEET'!$A$2:$A$253,'DATA SHEET'!$J$2:$J$253)</f>
        <v>18</v>
      </c>
      <c r="H2633" t="str">
        <f>LOOKUP($A2633,'DATA SHEET'!$A$2:$A$253,'DATA SHEET'!$K$2:$K$253)</f>
        <v>Sunny</v>
      </c>
      <c r="I2633" t="str">
        <f>LOOKUP($A2633,'DATA SHEET'!$A$2:$A$253,'DATA SHEET'!$T$2:$T$253)</f>
        <v>LARGE</v>
      </c>
      <c r="J2633" t="str">
        <f>LOOKUP($A2633,'DATA SHEET'!$A$2:$A$253,'DATA SHEET'!$R$2:$R$253)</f>
        <v>YES</v>
      </c>
      <c r="K2633" t="str">
        <f>LOOKUP($A2633,'DATA SHEET'!$A$2:$A$253,'DATA SHEET'!$O$2:$O$253)</f>
        <v>Commercial</v>
      </c>
      <c r="L2633" t="s">
        <v>22</v>
      </c>
      <c r="M2633">
        <v>0</v>
      </c>
      <c r="N2633" t="s">
        <v>16</v>
      </c>
      <c r="O2633">
        <v>0.999</v>
      </c>
    </row>
    <row r="2634" spans="1:15" x14ac:dyDescent="0.25">
      <c r="A2634" s="1" t="s">
        <v>98</v>
      </c>
      <c r="B2634" t="s">
        <v>108</v>
      </c>
      <c r="C2634" t="str">
        <f>LOOKUP(A2634,'DATA SHEET'!$A$2:$A$253,'DATA SHEET'!$E$2:$E$253)</f>
        <v>20227888</v>
      </c>
      <c r="D2634">
        <f>LOOKUP(A2634,'DATA SHEET'!$A$2:$A$253,'DATA SHEET'!$G$2:$G$253)</f>
        <v>8.6333333333333329</v>
      </c>
      <c r="E2634" t="str">
        <f>LOOKUP($A2634,'DATA SHEET'!$A$2:$A$253,'DATA SHEET'!$H$2:$H$253)</f>
        <v>43.177786</v>
      </c>
      <c r="F2634" t="str">
        <f>LOOKUP($A2634,'DATA SHEET'!$A$2:$A$253,'DATA SHEET'!$I$2:$I$253)</f>
        <v xml:space="preserve"> -79.239675</v>
      </c>
      <c r="G2634">
        <f>LOOKUP($A2634,'DATA SHEET'!$A$2:$A$253,'DATA SHEET'!$J$2:$J$253)</f>
        <v>18</v>
      </c>
      <c r="H2634" t="str">
        <f>LOOKUP($A2634,'DATA SHEET'!$A$2:$A$253,'DATA SHEET'!$K$2:$K$253)</f>
        <v>Sunny</v>
      </c>
      <c r="I2634" t="str">
        <f>LOOKUP($A2634,'DATA SHEET'!$A$2:$A$253,'DATA SHEET'!$T$2:$T$253)</f>
        <v>LARGE</v>
      </c>
      <c r="J2634" t="str">
        <f>LOOKUP($A2634,'DATA SHEET'!$A$2:$A$253,'DATA SHEET'!$R$2:$R$253)</f>
        <v>YES</v>
      </c>
      <c r="K2634" t="str">
        <f>LOOKUP($A2634,'DATA SHEET'!$A$2:$A$253,'DATA SHEET'!$O$2:$O$253)</f>
        <v>Commercial</v>
      </c>
      <c r="L2634" t="s">
        <v>22</v>
      </c>
      <c r="M2634">
        <v>0</v>
      </c>
      <c r="N2634" t="s">
        <v>16</v>
      </c>
      <c r="O2634">
        <v>0.495</v>
      </c>
    </row>
    <row r="2635" spans="1:15" x14ac:dyDescent="0.25">
      <c r="A2635" s="1" t="s">
        <v>98</v>
      </c>
      <c r="B2635" t="s">
        <v>108</v>
      </c>
      <c r="C2635" t="str">
        <f>LOOKUP(A2635,'DATA SHEET'!$A$2:$A$253,'DATA SHEET'!$E$2:$E$253)</f>
        <v>20227888</v>
      </c>
      <c r="D2635">
        <f>LOOKUP(A2635,'DATA SHEET'!$A$2:$A$253,'DATA SHEET'!$G$2:$G$253)</f>
        <v>8.6333333333333329</v>
      </c>
      <c r="E2635" t="str">
        <f>LOOKUP($A2635,'DATA SHEET'!$A$2:$A$253,'DATA SHEET'!$H$2:$H$253)</f>
        <v>43.177786</v>
      </c>
      <c r="F2635" t="str">
        <f>LOOKUP($A2635,'DATA SHEET'!$A$2:$A$253,'DATA SHEET'!$I$2:$I$253)</f>
        <v xml:space="preserve"> -79.239675</v>
      </c>
      <c r="G2635">
        <f>LOOKUP($A2635,'DATA SHEET'!$A$2:$A$253,'DATA SHEET'!$J$2:$J$253)</f>
        <v>18</v>
      </c>
      <c r="H2635" t="str">
        <f>LOOKUP($A2635,'DATA SHEET'!$A$2:$A$253,'DATA SHEET'!$K$2:$K$253)</f>
        <v>Sunny</v>
      </c>
      <c r="I2635" t="str">
        <f>LOOKUP($A2635,'DATA SHEET'!$A$2:$A$253,'DATA SHEET'!$T$2:$T$253)</f>
        <v>LARGE</v>
      </c>
      <c r="J2635" t="str">
        <f>LOOKUP($A2635,'DATA SHEET'!$A$2:$A$253,'DATA SHEET'!$R$2:$R$253)</f>
        <v>YES</v>
      </c>
      <c r="K2635" t="str">
        <f>LOOKUP($A2635,'DATA SHEET'!$A$2:$A$253,'DATA SHEET'!$O$2:$O$253)</f>
        <v>Commercial</v>
      </c>
      <c r="L2635" t="s">
        <v>22</v>
      </c>
      <c r="M2635">
        <v>0</v>
      </c>
      <c r="N2635" t="s">
        <v>16</v>
      </c>
      <c r="O2635">
        <v>4.4989999999999997</v>
      </c>
    </row>
    <row r="2636" spans="1:15" x14ac:dyDescent="0.25">
      <c r="A2636" s="1" t="s">
        <v>98</v>
      </c>
      <c r="B2636" t="s">
        <v>108</v>
      </c>
      <c r="C2636" t="str">
        <f>LOOKUP(A2636,'DATA SHEET'!$A$2:$A$253,'DATA SHEET'!$E$2:$E$253)</f>
        <v>20227888</v>
      </c>
      <c r="D2636">
        <f>LOOKUP(A2636,'DATA SHEET'!$A$2:$A$253,'DATA SHEET'!$G$2:$G$253)</f>
        <v>8.6333333333333329</v>
      </c>
      <c r="E2636" t="str">
        <f>LOOKUP($A2636,'DATA SHEET'!$A$2:$A$253,'DATA SHEET'!$H$2:$H$253)</f>
        <v>43.177786</v>
      </c>
      <c r="F2636" t="str">
        <f>LOOKUP($A2636,'DATA SHEET'!$A$2:$A$253,'DATA SHEET'!$I$2:$I$253)</f>
        <v xml:space="preserve"> -79.239675</v>
      </c>
      <c r="G2636">
        <f>LOOKUP($A2636,'DATA SHEET'!$A$2:$A$253,'DATA SHEET'!$J$2:$J$253)</f>
        <v>18</v>
      </c>
      <c r="H2636" t="str">
        <f>LOOKUP($A2636,'DATA SHEET'!$A$2:$A$253,'DATA SHEET'!$K$2:$K$253)</f>
        <v>Sunny</v>
      </c>
      <c r="I2636" t="str">
        <f>LOOKUP($A2636,'DATA SHEET'!$A$2:$A$253,'DATA SHEET'!$T$2:$T$253)</f>
        <v>LARGE</v>
      </c>
      <c r="J2636" t="str">
        <f>LOOKUP($A2636,'DATA SHEET'!$A$2:$A$253,'DATA SHEET'!$R$2:$R$253)</f>
        <v>YES</v>
      </c>
      <c r="K2636" t="str">
        <f>LOOKUP($A2636,'DATA SHEET'!$A$2:$A$253,'DATA SHEET'!$O$2:$O$253)</f>
        <v>Commercial</v>
      </c>
      <c r="L2636" t="s">
        <v>22</v>
      </c>
      <c r="M2636">
        <v>0</v>
      </c>
      <c r="N2636" t="s">
        <v>16</v>
      </c>
      <c r="O2636">
        <v>0.498</v>
      </c>
    </row>
    <row r="2637" spans="1:15" x14ac:dyDescent="0.25">
      <c r="A2637" s="1" t="s">
        <v>98</v>
      </c>
      <c r="B2637" t="s">
        <v>108</v>
      </c>
      <c r="C2637" t="str">
        <f>LOOKUP(A2637,'DATA SHEET'!$A$2:$A$253,'DATA SHEET'!$E$2:$E$253)</f>
        <v>20227888</v>
      </c>
      <c r="D2637">
        <f>LOOKUP(A2637,'DATA SHEET'!$A$2:$A$253,'DATA SHEET'!$G$2:$G$253)</f>
        <v>8.6333333333333329</v>
      </c>
      <c r="E2637" t="str">
        <f>LOOKUP($A2637,'DATA SHEET'!$A$2:$A$253,'DATA SHEET'!$H$2:$H$253)</f>
        <v>43.177786</v>
      </c>
      <c r="F2637" t="str">
        <f>LOOKUP($A2637,'DATA SHEET'!$A$2:$A$253,'DATA SHEET'!$I$2:$I$253)</f>
        <v xml:space="preserve"> -79.239675</v>
      </c>
      <c r="G2637">
        <f>LOOKUP($A2637,'DATA SHEET'!$A$2:$A$253,'DATA SHEET'!$J$2:$J$253)</f>
        <v>18</v>
      </c>
      <c r="H2637" t="str">
        <f>LOOKUP($A2637,'DATA SHEET'!$A$2:$A$253,'DATA SHEET'!$K$2:$K$253)</f>
        <v>Sunny</v>
      </c>
      <c r="I2637" t="str">
        <f>LOOKUP($A2637,'DATA SHEET'!$A$2:$A$253,'DATA SHEET'!$T$2:$T$253)</f>
        <v>LARGE</v>
      </c>
      <c r="J2637" t="str">
        <f>LOOKUP($A2637,'DATA SHEET'!$A$2:$A$253,'DATA SHEET'!$R$2:$R$253)</f>
        <v>YES</v>
      </c>
      <c r="K2637" t="str">
        <f>LOOKUP($A2637,'DATA SHEET'!$A$2:$A$253,'DATA SHEET'!$O$2:$O$253)</f>
        <v>Commercial</v>
      </c>
      <c r="L2637" t="s">
        <v>22</v>
      </c>
      <c r="M2637">
        <v>0</v>
      </c>
      <c r="N2637" t="s">
        <v>16</v>
      </c>
      <c r="O2637">
        <v>0.25800000000000001</v>
      </c>
    </row>
    <row r="2638" spans="1:15" x14ac:dyDescent="0.25">
      <c r="A2638" s="1" t="s">
        <v>98</v>
      </c>
      <c r="B2638" t="s">
        <v>108</v>
      </c>
      <c r="C2638" t="str">
        <f>LOOKUP(A2638,'DATA SHEET'!$A$2:$A$253,'DATA SHEET'!$E$2:$E$253)</f>
        <v>20227888</v>
      </c>
      <c r="D2638">
        <f>LOOKUP(A2638,'DATA SHEET'!$A$2:$A$253,'DATA SHEET'!$G$2:$G$253)</f>
        <v>8.6333333333333329</v>
      </c>
      <c r="E2638" t="str">
        <f>LOOKUP($A2638,'DATA SHEET'!$A$2:$A$253,'DATA SHEET'!$H$2:$H$253)</f>
        <v>43.177786</v>
      </c>
      <c r="F2638" t="str">
        <f>LOOKUP($A2638,'DATA SHEET'!$A$2:$A$253,'DATA SHEET'!$I$2:$I$253)</f>
        <v xml:space="preserve"> -79.239675</v>
      </c>
      <c r="G2638">
        <f>LOOKUP($A2638,'DATA SHEET'!$A$2:$A$253,'DATA SHEET'!$J$2:$J$253)</f>
        <v>18</v>
      </c>
      <c r="H2638" t="str">
        <f>LOOKUP($A2638,'DATA SHEET'!$A$2:$A$253,'DATA SHEET'!$K$2:$K$253)</f>
        <v>Sunny</v>
      </c>
      <c r="I2638" t="str">
        <f>LOOKUP($A2638,'DATA SHEET'!$A$2:$A$253,'DATA SHEET'!$T$2:$T$253)</f>
        <v>LARGE</v>
      </c>
      <c r="J2638" t="str">
        <f>LOOKUP($A2638,'DATA SHEET'!$A$2:$A$253,'DATA SHEET'!$R$2:$R$253)</f>
        <v>YES</v>
      </c>
      <c r="K2638" t="str">
        <f>LOOKUP($A2638,'DATA SHEET'!$A$2:$A$253,'DATA SHEET'!$O$2:$O$253)</f>
        <v>Commercial</v>
      </c>
      <c r="L2638" t="s">
        <v>22</v>
      </c>
      <c r="M2638">
        <v>0</v>
      </c>
      <c r="N2638" t="s">
        <v>16</v>
      </c>
      <c r="O2638">
        <v>0.498</v>
      </c>
    </row>
    <row r="2639" spans="1:15" x14ac:dyDescent="0.25">
      <c r="A2639" s="1" t="s">
        <v>98</v>
      </c>
      <c r="B2639" t="s">
        <v>108</v>
      </c>
      <c r="C2639" t="str">
        <f>LOOKUP(A2639,'DATA SHEET'!$A$2:$A$253,'DATA SHEET'!$E$2:$E$253)</f>
        <v>20227888</v>
      </c>
      <c r="D2639">
        <f>LOOKUP(A2639,'DATA SHEET'!$A$2:$A$253,'DATA SHEET'!$G$2:$G$253)</f>
        <v>8.6333333333333329</v>
      </c>
      <c r="E2639" t="str">
        <f>LOOKUP($A2639,'DATA SHEET'!$A$2:$A$253,'DATA SHEET'!$H$2:$H$253)</f>
        <v>43.177786</v>
      </c>
      <c r="F2639" t="str">
        <f>LOOKUP($A2639,'DATA SHEET'!$A$2:$A$253,'DATA SHEET'!$I$2:$I$253)</f>
        <v xml:space="preserve"> -79.239675</v>
      </c>
      <c r="G2639">
        <f>LOOKUP($A2639,'DATA SHEET'!$A$2:$A$253,'DATA SHEET'!$J$2:$J$253)</f>
        <v>18</v>
      </c>
      <c r="H2639" t="str">
        <f>LOOKUP($A2639,'DATA SHEET'!$A$2:$A$253,'DATA SHEET'!$K$2:$K$253)</f>
        <v>Sunny</v>
      </c>
      <c r="I2639" t="str">
        <f>LOOKUP($A2639,'DATA SHEET'!$A$2:$A$253,'DATA SHEET'!$T$2:$T$253)</f>
        <v>LARGE</v>
      </c>
      <c r="J2639" t="str">
        <f>LOOKUP($A2639,'DATA SHEET'!$A$2:$A$253,'DATA SHEET'!$R$2:$R$253)</f>
        <v>YES</v>
      </c>
      <c r="K2639" t="str">
        <f>LOOKUP($A2639,'DATA SHEET'!$A$2:$A$253,'DATA SHEET'!$O$2:$O$253)</f>
        <v>Commercial</v>
      </c>
      <c r="L2639" t="s">
        <v>22</v>
      </c>
      <c r="M2639">
        <v>0</v>
      </c>
      <c r="N2639" t="s">
        <v>16</v>
      </c>
      <c r="O2639">
        <v>0.502</v>
      </c>
    </row>
    <row r="2640" spans="1:15" x14ac:dyDescent="0.25">
      <c r="A2640" s="1" t="s">
        <v>98</v>
      </c>
      <c r="B2640" t="s">
        <v>108</v>
      </c>
      <c r="C2640" t="str">
        <f>LOOKUP(A2640,'DATA SHEET'!$A$2:$A$253,'DATA SHEET'!$E$2:$E$253)</f>
        <v>20227888</v>
      </c>
      <c r="D2640">
        <f>LOOKUP(A2640,'DATA SHEET'!$A$2:$A$253,'DATA SHEET'!$G$2:$G$253)</f>
        <v>8.6333333333333329</v>
      </c>
      <c r="E2640" t="str">
        <f>LOOKUP($A2640,'DATA SHEET'!$A$2:$A$253,'DATA SHEET'!$H$2:$H$253)</f>
        <v>43.177786</v>
      </c>
      <c r="F2640" t="str">
        <f>LOOKUP($A2640,'DATA SHEET'!$A$2:$A$253,'DATA SHEET'!$I$2:$I$253)</f>
        <v xml:space="preserve"> -79.239675</v>
      </c>
      <c r="G2640">
        <f>LOOKUP($A2640,'DATA SHEET'!$A$2:$A$253,'DATA SHEET'!$J$2:$J$253)</f>
        <v>18</v>
      </c>
      <c r="H2640" t="str">
        <f>LOOKUP($A2640,'DATA SHEET'!$A$2:$A$253,'DATA SHEET'!$K$2:$K$253)</f>
        <v>Sunny</v>
      </c>
      <c r="I2640" t="str">
        <f>LOOKUP($A2640,'DATA SHEET'!$A$2:$A$253,'DATA SHEET'!$T$2:$T$253)</f>
        <v>LARGE</v>
      </c>
      <c r="J2640" t="str">
        <f>LOOKUP($A2640,'DATA SHEET'!$A$2:$A$253,'DATA SHEET'!$R$2:$R$253)</f>
        <v>YES</v>
      </c>
      <c r="K2640" t="str">
        <f>LOOKUP($A2640,'DATA SHEET'!$A$2:$A$253,'DATA SHEET'!$O$2:$O$253)</f>
        <v>Commercial</v>
      </c>
      <c r="L2640" t="s">
        <v>22</v>
      </c>
      <c r="M2640">
        <v>0</v>
      </c>
      <c r="N2640" t="s">
        <v>16</v>
      </c>
      <c r="O2640">
        <v>0.23799999999999999</v>
      </c>
    </row>
    <row r="2641" spans="1:15" x14ac:dyDescent="0.25">
      <c r="A2641" s="1" t="s">
        <v>98</v>
      </c>
      <c r="B2641" t="s">
        <v>108</v>
      </c>
      <c r="C2641" t="str">
        <f>LOOKUP(A2641,'DATA SHEET'!$A$2:$A$253,'DATA SHEET'!$E$2:$E$253)</f>
        <v>20227888</v>
      </c>
      <c r="D2641">
        <f>LOOKUP(A2641,'DATA SHEET'!$A$2:$A$253,'DATA SHEET'!$G$2:$G$253)</f>
        <v>8.6333333333333329</v>
      </c>
      <c r="E2641" t="str">
        <f>LOOKUP($A2641,'DATA SHEET'!$A$2:$A$253,'DATA SHEET'!$H$2:$H$253)</f>
        <v>43.177786</v>
      </c>
      <c r="F2641" t="str">
        <f>LOOKUP($A2641,'DATA SHEET'!$A$2:$A$253,'DATA SHEET'!$I$2:$I$253)</f>
        <v xml:space="preserve"> -79.239675</v>
      </c>
      <c r="G2641">
        <f>LOOKUP($A2641,'DATA SHEET'!$A$2:$A$253,'DATA SHEET'!$J$2:$J$253)</f>
        <v>18</v>
      </c>
      <c r="H2641" t="str">
        <f>LOOKUP($A2641,'DATA SHEET'!$A$2:$A$253,'DATA SHEET'!$K$2:$K$253)</f>
        <v>Sunny</v>
      </c>
      <c r="I2641" t="str">
        <f>LOOKUP($A2641,'DATA SHEET'!$A$2:$A$253,'DATA SHEET'!$T$2:$T$253)</f>
        <v>LARGE</v>
      </c>
      <c r="J2641" t="str">
        <f>LOOKUP($A2641,'DATA SHEET'!$A$2:$A$253,'DATA SHEET'!$R$2:$R$253)</f>
        <v>YES</v>
      </c>
      <c r="K2641" t="str">
        <f>LOOKUP($A2641,'DATA SHEET'!$A$2:$A$253,'DATA SHEET'!$O$2:$O$253)</f>
        <v>Commercial</v>
      </c>
      <c r="L2641" t="s">
        <v>22</v>
      </c>
      <c r="M2641">
        <v>0</v>
      </c>
      <c r="N2641" t="s">
        <v>16</v>
      </c>
      <c r="O2641">
        <v>0.74199999999999999</v>
      </c>
    </row>
    <row r="2642" spans="1:15" x14ac:dyDescent="0.25">
      <c r="A2642" s="1" t="s">
        <v>98</v>
      </c>
      <c r="B2642" t="s">
        <v>108</v>
      </c>
      <c r="C2642" t="str">
        <f>LOOKUP(A2642,'DATA SHEET'!$A$2:$A$253,'DATA SHEET'!$E$2:$E$253)</f>
        <v>20227888</v>
      </c>
      <c r="D2642">
        <f>LOOKUP(A2642,'DATA SHEET'!$A$2:$A$253,'DATA SHEET'!$G$2:$G$253)</f>
        <v>8.6333333333333329</v>
      </c>
      <c r="E2642" t="str">
        <f>LOOKUP($A2642,'DATA SHEET'!$A$2:$A$253,'DATA SHEET'!$H$2:$H$253)</f>
        <v>43.177786</v>
      </c>
      <c r="F2642" t="str">
        <f>LOOKUP($A2642,'DATA SHEET'!$A$2:$A$253,'DATA SHEET'!$I$2:$I$253)</f>
        <v xml:space="preserve"> -79.239675</v>
      </c>
      <c r="G2642">
        <f>LOOKUP($A2642,'DATA SHEET'!$A$2:$A$253,'DATA SHEET'!$J$2:$J$253)</f>
        <v>18</v>
      </c>
      <c r="H2642" t="str">
        <f>LOOKUP($A2642,'DATA SHEET'!$A$2:$A$253,'DATA SHEET'!$K$2:$K$253)</f>
        <v>Sunny</v>
      </c>
      <c r="I2642" t="str">
        <f>LOOKUP($A2642,'DATA SHEET'!$A$2:$A$253,'DATA SHEET'!$T$2:$T$253)</f>
        <v>LARGE</v>
      </c>
      <c r="J2642" t="str">
        <f>LOOKUP($A2642,'DATA SHEET'!$A$2:$A$253,'DATA SHEET'!$R$2:$R$253)</f>
        <v>YES</v>
      </c>
      <c r="K2642" t="str">
        <f>LOOKUP($A2642,'DATA SHEET'!$A$2:$A$253,'DATA SHEET'!$O$2:$O$253)</f>
        <v>Commercial</v>
      </c>
      <c r="L2642" t="s">
        <v>22</v>
      </c>
      <c r="M2642">
        <v>0</v>
      </c>
      <c r="N2642" t="s">
        <v>19</v>
      </c>
      <c r="O2642">
        <v>1.02</v>
      </c>
    </row>
    <row r="2643" spans="1:15" x14ac:dyDescent="0.25">
      <c r="A2643" s="1" t="s">
        <v>98</v>
      </c>
      <c r="B2643" t="s">
        <v>108</v>
      </c>
      <c r="C2643" t="str">
        <f>LOOKUP(A2643,'DATA SHEET'!$A$2:$A$253,'DATA SHEET'!$E$2:$E$253)</f>
        <v>20227888</v>
      </c>
      <c r="D2643">
        <f>LOOKUP(A2643,'DATA SHEET'!$A$2:$A$253,'DATA SHEET'!$G$2:$G$253)</f>
        <v>8.6333333333333329</v>
      </c>
      <c r="E2643" t="str">
        <f>LOOKUP($A2643,'DATA SHEET'!$A$2:$A$253,'DATA SHEET'!$H$2:$H$253)</f>
        <v>43.177786</v>
      </c>
      <c r="F2643" t="str">
        <f>LOOKUP($A2643,'DATA SHEET'!$A$2:$A$253,'DATA SHEET'!$I$2:$I$253)</f>
        <v xml:space="preserve"> -79.239675</v>
      </c>
      <c r="G2643">
        <f>LOOKUP($A2643,'DATA SHEET'!$A$2:$A$253,'DATA SHEET'!$J$2:$J$253)</f>
        <v>18</v>
      </c>
      <c r="H2643" t="str">
        <f>LOOKUP($A2643,'DATA SHEET'!$A$2:$A$253,'DATA SHEET'!$K$2:$K$253)</f>
        <v>Sunny</v>
      </c>
      <c r="I2643" t="str">
        <f>LOOKUP($A2643,'DATA SHEET'!$A$2:$A$253,'DATA SHEET'!$T$2:$T$253)</f>
        <v>LARGE</v>
      </c>
      <c r="J2643" t="str">
        <f>LOOKUP($A2643,'DATA SHEET'!$A$2:$A$253,'DATA SHEET'!$R$2:$R$253)</f>
        <v>YES</v>
      </c>
      <c r="K2643" t="str">
        <f>LOOKUP($A2643,'DATA SHEET'!$A$2:$A$253,'DATA SHEET'!$O$2:$O$253)</f>
        <v>Commercial</v>
      </c>
      <c r="L2643" t="s">
        <v>22</v>
      </c>
      <c r="M2643">
        <v>0</v>
      </c>
      <c r="N2643" t="s">
        <v>19</v>
      </c>
      <c r="O2643">
        <v>0.755</v>
      </c>
    </row>
    <row r="2644" spans="1:15" x14ac:dyDescent="0.25">
      <c r="A2644" s="1" t="s">
        <v>98</v>
      </c>
      <c r="B2644" t="s">
        <v>108</v>
      </c>
      <c r="C2644" t="str">
        <f>LOOKUP(A2644,'DATA SHEET'!$A$2:$A$253,'DATA SHEET'!$E$2:$E$253)</f>
        <v>20227888</v>
      </c>
      <c r="D2644">
        <f>LOOKUP(A2644,'DATA SHEET'!$A$2:$A$253,'DATA SHEET'!$G$2:$G$253)</f>
        <v>8.6333333333333329</v>
      </c>
      <c r="E2644" t="str">
        <f>LOOKUP($A2644,'DATA SHEET'!$A$2:$A$253,'DATA SHEET'!$H$2:$H$253)</f>
        <v>43.177786</v>
      </c>
      <c r="F2644" t="str">
        <f>LOOKUP($A2644,'DATA SHEET'!$A$2:$A$253,'DATA SHEET'!$I$2:$I$253)</f>
        <v xml:space="preserve"> -79.239675</v>
      </c>
      <c r="G2644">
        <f>LOOKUP($A2644,'DATA SHEET'!$A$2:$A$253,'DATA SHEET'!$J$2:$J$253)</f>
        <v>18</v>
      </c>
      <c r="H2644" t="str">
        <f>LOOKUP($A2644,'DATA SHEET'!$A$2:$A$253,'DATA SHEET'!$K$2:$K$253)</f>
        <v>Sunny</v>
      </c>
      <c r="I2644" t="str">
        <f>LOOKUP($A2644,'DATA SHEET'!$A$2:$A$253,'DATA SHEET'!$T$2:$T$253)</f>
        <v>LARGE</v>
      </c>
      <c r="J2644" t="str">
        <f>LOOKUP($A2644,'DATA SHEET'!$A$2:$A$253,'DATA SHEET'!$R$2:$R$253)</f>
        <v>YES</v>
      </c>
      <c r="K2644" t="str">
        <f>LOOKUP($A2644,'DATA SHEET'!$A$2:$A$253,'DATA SHEET'!$O$2:$O$253)</f>
        <v>Commercial</v>
      </c>
      <c r="L2644" t="s">
        <v>22</v>
      </c>
      <c r="M2644">
        <v>0</v>
      </c>
      <c r="N2644" t="s">
        <v>19</v>
      </c>
      <c r="O2644">
        <v>1.2549999999999999</v>
      </c>
    </row>
    <row r="2645" spans="1:15" x14ac:dyDescent="0.25">
      <c r="A2645" s="1" t="s">
        <v>98</v>
      </c>
      <c r="B2645" t="s">
        <v>108</v>
      </c>
      <c r="C2645" t="str">
        <f>LOOKUP(A2645,'DATA SHEET'!$A$2:$A$253,'DATA SHEET'!$E$2:$E$253)</f>
        <v>20227888</v>
      </c>
      <c r="D2645">
        <f>LOOKUP(A2645,'DATA SHEET'!$A$2:$A$253,'DATA SHEET'!$G$2:$G$253)</f>
        <v>8.6333333333333329</v>
      </c>
      <c r="E2645" t="str">
        <f>LOOKUP($A2645,'DATA SHEET'!$A$2:$A$253,'DATA SHEET'!$H$2:$H$253)</f>
        <v>43.177786</v>
      </c>
      <c r="F2645" t="str">
        <f>LOOKUP($A2645,'DATA SHEET'!$A$2:$A$253,'DATA SHEET'!$I$2:$I$253)</f>
        <v xml:space="preserve"> -79.239675</v>
      </c>
      <c r="G2645">
        <f>LOOKUP($A2645,'DATA SHEET'!$A$2:$A$253,'DATA SHEET'!$J$2:$J$253)</f>
        <v>18</v>
      </c>
      <c r="H2645" t="str">
        <f>LOOKUP($A2645,'DATA SHEET'!$A$2:$A$253,'DATA SHEET'!$K$2:$K$253)</f>
        <v>Sunny</v>
      </c>
      <c r="I2645" t="str">
        <f>LOOKUP($A2645,'DATA SHEET'!$A$2:$A$253,'DATA SHEET'!$T$2:$T$253)</f>
        <v>LARGE</v>
      </c>
      <c r="J2645" t="str">
        <f>LOOKUP($A2645,'DATA SHEET'!$A$2:$A$253,'DATA SHEET'!$R$2:$R$253)</f>
        <v>YES</v>
      </c>
      <c r="K2645" t="str">
        <f>LOOKUP($A2645,'DATA SHEET'!$A$2:$A$253,'DATA SHEET'!$O$2:$O$253)</f>
        <v>Commercial</v>
      </c>
      <c r="L2645" t="s">
        <v>22</v>
      </c>
      <c r="M2645">
        <v>0</v>
      </c>
      <c r="N2645" t="s">
        <v>19</v>
      </c>
      <c r="O2645">
        <v>1.24</v>
      </c>
    </row>
    <row r="2646" spans="1:15" x14ac:dyDescent="0.25">
      <c r="A2646" s="1" t="s">
        <v>98</v>
      </c>
      <c r="B2646" t="s">
        <v>108</v>
      </c>
      <c r="C2646" t="str">
        <f>LOOKUP(A2646,'DATA SHEET'!$A$2:$A$253,'DATA SHEET'!$E$2:$E$253)</f>
        <v>20227888</v>
      </c>
      <c r="D2646">
        <f>LOOKUP(A2646,'DATA SHEET'!$A$2:$A$253,'DATA SHEET'!$G$2:$G$253)</f>
        <v>8.6333333333333329</v>
      </c>
      <c r="E2646" t="str">
        <f>LOOKUP($A2646,'DATA SHEET'!$A$2:$A$253,'DATA SHEET'!$H$2:$H$253)</f>
        <v>43.177786</v>
      </c>
      <c r="F2646" t="str">
        <f>LOOKUP($A2646,'DATA SHEET'!$A$2:$A$253,'DATA SHEET'!$I$2:$I$253)</f>
        <v xml:space="preserve"> -79.239675</v>
      </c>
      <c r="G2646">
        <f>LOOKUP($A2646,'DATA SHEET'!$A$2:$A$253,'DATA SHEET'!$J$2:$J$253)</f>
        <v>18</v>
      </c>
      <c r="H2646" t="str">
        <f>LOOKUP($A2646,'DATA SHEET'!$A$2:$A$253,'DATA SHEET'!$K$2:$K$253)</f>
        <v>Sunny</v>
      </c>
      <c r="I2646" t="str">
        <f>LOOKUP($A2646,'DATA SHEET'!$A$2:$A$253,'DATA SHEET'!$T$2:$T$253)</f>
        <v>LARGE</v>
      </c>
      <c r="J2646" t="str">
        <f>LOOKUP($A2646,'DATA SHEET'!$A$2:$A$253,'DATA SHEET'!$R$2:$R$253)</f>
        <v>YES</v>
      </c>
      <c r="K2646" t="str">
        <f>LOOKUP($A2646,'DATA SHEET'!$A$2:$A$253,'DATA SHEET'!$O$2:$O$253)</f>
        <v>Commercial</v>
      </c>
      <c r="L2646" t="s">
        <v>22</v>
      </c>
      <c r="M2646">
        <v>0</v>
      </c>
      <c r="N2646" t="s">
        <v>19</v>
      </c>
      <c r="O2646">
        <v>0.50800000000000001</v>
      </c>
    </row>
    <row r="2647" spans="1:15" x14ac:dyDescent="0.25">
      <c r="A2647" s="1" t="s">
        <v>109</v>
      </c>
      <c r="B2647" t="s">
        <v>110</v>
      </c>
      <c r="C2647" t="str">
        <f>LOOKUP(A2647,'DATA SHEET'!$A$2:$A$253,'DATA SHEET'!$E$2:$E$253)</f>
        <v>20227893</v>
      </c>
      <c r="D2647">
        <f>LOOKUP(A2647,'DATA SHEET'!$A$2:$A$253,'DATA SHEET'!$G$2:$G$253)</f>
        <v>7.5</v>
      </c>
      <c r="E2647" t="str">
        <f>LOOKUP($A2647,'DATA SHEET'!$A$2:$A$253,'DATA SHEET'!$H$2:$H$253)</f>
        <v>43.178470</v>
      </c>
      <c r="F2647" t="str">
        <f>LOOKUP($A2647,'DATA SHEET'!$A$2:$A$253,'DATA SHEET'!$I$2:$I$253)</f>
        <v xml:space="preserve"> -79.239195</v>
      </c>
      <c r="G2647">
        <f>LOOKUP($A2647,'DATA SHEET'!$A$2:$A$253,'DATA SHEET'!$J$2:$J$253)</f>
        <v>15</v>
      </c>
      <c r="H2647" t="str">
        <f>LOOKUP($A2647,'DATA SHEET'!$A$2:$A$253,'DATA SHEET'!$K$2:$K$253)</f>
        <v>Partly Cloudy</v>
      </c>
      <c r="I2647" t="str">
        <f>LOOKUP($A2647,'DATA SHEET'!$A$2:$A$253,'DATA SHEET'!$T$2:$T$253)</f>
        <v>SMALL</v>
      </c>
      <c r="J2647" t="str">
        <f>LOOKUP($A2647,'DATA SHEET'!$A$2:$A$253,'DATA SHEET'!$R$2:$R$253)</f>
        <v>NO</v>
      </c>
      <c r="K2647" t="str">
        <f>LOOKUP($A2647,'DATA SHEET'!$A$2:$A$253,'DATA SHEET'!$O$2:$O$253)</f>
        <v>Green Area</v>
      </c>
      <c r="L2647" t="s">
        <v>22</v>
      </c>
      <c r="M2647">
        <v>0</v>
      </c>
      <c r="N2647" t="s">
        <v>18</v>
      </c>
      <c r="O2647">
        <v>1</v>
      </c>
    </row>
    <row r="2648" spans="1:15" x14ac:dyDescent="0.25">
      <c r="A2648" s="1" t="s">
        <v>109</v>
      </c>
      <c r="B2648" t="s">
        <v>110</v>
      </c>
      <c r="C2648" t="str">
        <f>LOOKUP(A2648,'DATA SHEET'!$A$2:$A$253,'DATA SHEET'!$E$2:$E$253)</f>
        <v>20227893</v>
      </c>
      <c r="D2648">
        <f>LOOKUP(A2648,'DATA SHEET'!$A$2:$A$253,'DATA SHEET'!$G$2:$G$253)</f>
        <v>7.5</v>
      </c>
      <c r="E2648" t="str">
        <f>LOOKUP($A2648,'DATA SHEET'!$A$2:$A$253,'DATA SHEET'!$H$2:$H$253)</f>
        <v>43.178470</v>
      </c>
      <c r="F2648" t="str">
        <f>LOOKUP($A2648,'DATA SHEET'!$A$2:$A$253,'DATA SHEET'!$I$2:$I$253)</f>
        <v xml:space="preserve"> -79.239195</v>
      </c>
      <c r="G2648">
        <f>LOOKUP($A2648,'DATA SHEET'!$A$2:$A$253,'DATA SHEET'!$J$2:$J$253)</f>
        <v>15</v>
      </c>
      <c r="H2648" t="str">
        <f>LOOKUP($A2648,'DATA SHEET'!$A$2:$A$253,'DATA SHEET'!$K$2:$K$253)</f>
        <v>Partly Cloudy</v>
      </c>
      <c r="I2648" t="str">
        <f>LOOKUP($A2648,'DATA SHEET'!$A$2:$A$253,'DATA SHEET'!$T$2:$T$253)</f>
        <v>SMALL</v>
      </c>
      <c r="J2648" t="str">
        <f>LOOKUP($A2648,'DATA SHEET'!$A$2:$A$253,'DATA SHEET'!$R$2:$R$253)</f>
        <v>NO</v>
      </c>
      <c r="K2648" t="str">
        <f>LOOKUP($A2648,'DATA SHEET'!$A$2:$A$253,'DATA SHEET'!$O$2:$O$253)</f>
        <v>Green Area</v>
      </c>
      <c r="L2648" t="s">
        <v>22</v>
      </c>
      <c r="M2648">
        <v>0</v>
      </c>
      <c r="N2648" t="s">
        <v>18</v>
      </c>
      <c r="O2648">
        <v>0.74099999999999999</v>
      </c>
    </row>
    <row r="2649" spans="1:15" x14ac:dyDescent="0.25">
      <c r="A2649" s="1" t="s">
        <v>109</v>
      </c>
      <c r="B2649" t="s">
        <v>110</v>
      </c>
      <c r="C2649" t="str">
        <f>LOOKUP(A2649,'DATA SHEET'!$A$2:$A$253,'DATA SHEET'!$E$2:$E$253)</f>
        <v>20227893</v>
      </c>
      <c r="D2649">
        <f>LOOKUP(A2649,'DATA SHEET'!$A$2:$A$253,'DATA SHEET'!$G$2:$G$253)</f>
        <v>7.5</v>
      </c>
      <c r="E2649" t="str">
        <f>LOOKUP($A2649,'DATA SHEET'!$A$2:$A$253,'DATA SHEET'!$H$2:$H$253)</f>
        <v>43.178470</v>
      </c>
      <c r="F2649" t="str">
        <f>LOOKUP($A2649,'DATA SHEET'!$A$2:$A$253,'DATA SHEET'!$I$2:$I$253)</f>
        <v xml:space="preserve"> -79.239195</v>
      </c>
      <c r="G2649">
        <f>LOOKUP($A2649,'DATA SHEET'!$A$2:$A$253,'DATA SHEET'!$J$2:$J$253)</f>
        <v>15</v>
      </c>
      <c r="H2649" t="str">
        <f>LOOKUP($A2649,'DATA SHEET'!$A$2:$A$253,'DATA SHEET'!$K$2:$K$253)</f>
        <v>Partly Cloudy</v>
      </c>
      <c r="I2649" t="str">
        <f>LOOKUP($A2649,'DATA SHEET'!$A$2:$A$253,'DATA SHEET'!$T$2:$T$253)</f>
        <v>SMALL</v>
      </c>
      <c r="J2649" t="str">
        <f>LOOKUP($A2649,'DATA SHEET'!$A$2:$A$253,'DATA SHEET'!$R$2:$R$253)</f>
        <v>NO</v>
      </c>
      <c r="K2649" t="str">
        <f>LOOKUP($A2649,'DATA SHEET'!$A$2:$A$253,'DATA SHEET'!$O$2:$O$253)</f>
        <v>Green Area</v>
      </c>
      <c r="L2649" t="s">
        <v>22</v>
      </c>
      <c r="M2649">
        <v>0</v>
      </c>
      <c r="N2649" t="s">
        <v>18</v>
      </c>
      <c r="O2649">
        <v>0.75</v>
      </c>
    </row>
    <row r="2650" spans="1:15" x14ac:dyDescent="0.25">
      <c r="A2650" s="1" t="s">
        <v>109</v>
      </c>
      <c r="B2650" t="s">
        <v>110</v>
      </c>
      <c r="C2650" t="str">
        <f>LOOKUP(A2650,'DATA SHEET'!$A$2:$A$253,'DATA SHEET'!$E$2:$E$253)</f>
        <v>20227893</v>
      </c>
      <c r="D2650">
        <f>LOOKUP(A2650,'DATA SHEET'!$A$2:$A$253,'DATA SHEET'!$G$2:$G$253)</f>
        <v>7.5</v>
      </c>
      <c r="E2650" t="str">
        <f>LOOKUP($A2650,'DATA SHEET'!$A$2:$A$253,'DATA SHEET'!$H$2:$H$253)</f>
        <v>43.178470</v>
      </c>
      <c r="F2650" t="str">
        <f>LOOKUP($A2650,'DATA SHEET'!$A$2:$A$253,'DATA SHEET'!$I$2:$I$253)</f>
        <v xml:space="preserve"> -79.239195</v>
      </c>
      <c r="G2650">
        <f>LOOKUP($A2650,'DATA SHEET'!$A$2:$A$253,'DATA SHEET'!$J$2:$J$253)</f>
        <v>15</v>
      </c>
      <c r="H2650" t="str">
        <f>LOOKUP($A2650,'DATA SHEET'!$A$2:$A$253,'DATA SHEET'!$K$2:$K$253)</f>
        <v>Partly Cloudy</v>
      </c>
      <c r="I2650" t="str">
        <f>LOOKUP($A2650,'DATA SHEET'!$A$2:$A$253,'DATA SHEET'!$T$2:$T$253)</f>
        <v>SMALL</v>
      </c>
      <c r="J2650" t="str">
        <f>LOOKUP($A2650,'DATA SHEET'!$A$2:$A$253,'DATA SHEET'!$R$2:$R$253)</f>
        <v>NO</v>
      </c>
      <c r="K2650" t="str">
        <f>LOOKUP($A2650,'DATA SHEET'!$A$2:$A$253,'DATA SHEET'!$O$2:$O$253)</f>
        <v>Green Area</v>
      </c>
      <c r="L2650" t="s">
        <v>22</v>
      </c>
      <c r="M2650">
        <v>0</v>
      </c>
      <c r="N2650" t="s">
        <v>18</v>
      </c>
      <c r="O2650">
        <v>8.2430000000000003</v>
      </c>
    </row>
    <row r="2651" spans="1:15" x14ac:dyDescent="0.25">
      <c r="A2651" s="1" t="s">
        <v>109</v>
      </c>
      <c r="B2651" t="s">
        <v>110</v>
      </c>
      <c r="C2651" t="str">
        <f>LOOKUP(A2651,'DATA SHEET'!$A$2:$A$253,'DATA SHEET'!$E$2:$E$253)</f>
        <v>20227893</v>
      </c>
      <c r="D2651">
        <f>LOOKUP(A2651,'DATA SHEET'!$A$2:$A$253,'DATA SHEET'!$G$2:$G$253)</f>
        <v>7.5</v>
      </c>
      <c r="E2651" t="str">
        <f>LOOKUP($A2651,'DATA SHEET'!$A$2:$A$253,'DATA SHEET'!$H$2:$H$253)</f>
        <v>43.178470</v>
      </c>
      <c r="F2651" t="str">
        <f>LOOKUP($A2651,'DATA SHEET'!$A$2:$A$253,'DATA SHEET'!$I$2:$I$253)</f>
        <v xml:space="preserve"> -79.239195</v>
      </c>
      <c r="G2651">
        <f>LOOKUP($A2651,'DATA SHEET'!$A$2:$A$253,'DATA SHEET'!$J$2:$J$253)</f>
        <v>15</v>
      </c>
      <c r="H2651" t="str">
        <f>LOOKUP($A2651,'DATA SHEET'!$A$2:$A$253,'DATA SHEET'!$K$2:$K$253)</f>
        <v>Partly Cloudy</v>
      </c>
      <c r="I2651" t="str">
        <f>LOOKUP($A2651,'DATA SHEET'!$A$2:$A$253,'DATA SHEET'!$T$2:$T$253)</f>
        <v>SMALL</v>
      </c>
      <c r="J2651" t="str">
        <f>LOOKUP($A2651,'DATA SHEET'!$A$2:$A$253,'DATA SHEET'!$R$2:$R$253)</f>
        <v>NO</v>
      </c>
      <c r="K2651" t="str">
        <f>LOOKUP($A2651,'DATA SHEET'!$A$2:$A$253,'DATA SHEET'!$O$2:$O$253)</f>
        <v>Green Area</v>
      </c>
      <c r="L2651" t="s">
        <v>22</v>
      </c>
      <c r="M2651">
        <v>0</v>
      </c>
      <c r="N2651" t="s">
        <v>18</v>
      </c>
      <c r="O2651">
        <v>1.4970000000000001</v>
      </c>
    </row>
    <row r="2652" spans="1:15" x14ac:dyDescent="0.25">
      <c r="A2652" s="1" t="s">
        <v>109</v>
      </c>
      <c r="B2652" t="s">
        <v>110</v>
      </c>
      <c r="C2652" t="str">
        <f>LOOKUP(A2652,'DATA SHEET'!$A$2:$A$253,'DATA SHEET'!$E$2:$E$253)</f>
        <v>20227893</v>
      </c>
      <c r="D2652">
        <f>LOOKUP(A2652,'DATA SHEET'!$A$2:$A$253,'DATA SHEET'!$G$2:$G$253)</f>
        <v>7.5</v>
      </c>
      <c r="E2652" t="str">
        <f>LOOKUP($A2652,'DATA SHEET'!$A$2:$A$253,'DATA SHEET'!$H$2:$H$253)</f>
        <v>43.178470</v>
      </c>
      <c r="F2652" t="str">
        <f>LOOKUP($A2652,'DATA SHEET'!$A$2:$A$253,'DATA SHEET'!$I$2:$I$253)</f>
        <v xml:space="preserve"> -79.239195</v>
      </c>
      <c r="G2652">
        <f>LOOKUP($A2652,'DATA SHEET'!$A$2:$A$253,'DATA SHEET'!$J$2:$J$253)</f>
        <v>15</v>
      </c>
      <c r="H2652" t="str">
        <f>LOOKUP($A2652,'DATA SHEET'!$A$2:$A$253,'DATA SHEET'!$K$2:$K$253)</f>
        <v>Partly Cloudy</v>
      </c>
      <c r="I2652" t="str">
        <f>LOOKUP($A2652,'DATA SHEET'!$A$2:$A$253,'DATA SHEET'!$T$2:$T$253)</f>
        <v>SMALL</v>
      </c>
      <c r="J2652" t="str">
        <f>LOOKUP($A2652,'DATA SHEET'!$A$2:$A$253,'DATA SHEET'!$R$2:$R$253)</f>
        <v>NO</v>
      </c>
      <c r="K2652" t="str">
        <f>LOOKUP($A2652,'DATA SHEET'!$A$2:$A$253,'DATA SHEET'!$O$2:$O$253)</f>
        <v>Green Area</v>
      </c>
      <c r="L2652" t="s">
        <v>22</v>
      </c>
      <c r="M2652">
        <v>0</v>
      </c>
      <c r="N2652" t="s">
        <v>18</v>
      </c>
      <c r="O2652">
        <v>0.499</v>
      </c>
    </row>
    <row r="2653" spans="1:15" x14ac:dyDescent="0.25">
      <c r="A2653" s="1" t="s">
        <v>109</v>
      </c>
      <c r="B2653" t="s">
        <v>110</v>
      </c>
      <c r="C2653" t="str">
        <f>LOOKUP(A2653,'DATA SHEET'!$A$2:$A$253,'DATA SHEET'!$E$2:$E$253)</f>
        <v>20227893</v>
      </c>
      <c r="D2653">
        <f>LOOKUP(A2653,'DATA SHEET'!$A$2:$A$253,'DATA SHEET'!$G$2:$G$253)</f>
        <v>7.5</v>
      </c>
      <c r="E2653" t="str">
        <f>LOOKUP($A2653,'DATA SHEET'!$A$2:$A$253,'DATA SHEET'!$H$2:$H$253)</f>
        <v>43.178470</v>
      </c>
      <c r="F2653" t="str">
        <f>LOOKUP($A2653,'DATA SHEET'!$A$2:$A$253,'DATA SHEET'!$I$2:$I$253)</f>
        <v xml:space="preserve"> -79.239195</v>
      </c>
      <c r="G2653">
        <f>LOOKUP($A2653,'DATA SHEET'!$A$2:$A$253,'DATA SHEET'!$J$2:$J$253)</f>
        <v>15</v>
      </c>
      <c r="H2653" t="str">
        <f>LOOKUP($A2653,'DATA SHEET'!$A$2:$A$253,'DATA SHEET'!$K$2:$K$253)</f>
        <v>Partly Cloudy</v>
      </c>
      <c r="I2653" t="str">
        <f>LOOKUP($A2653,'DATA SHEET'!$A$2:$A$253,'DATA SHEET'!$T$2:$T$253)</f>
        <v>SMALL</v>
      </c>
      <c r="J2653" t="str">
        <f>LOOKUP($A2653,'DATA SHEET'!$A$2:$A$253,'DATA SHEET'!$R$2:$R$253)</f>
        <v>NO</v>
      </c>
      <c r="K2653" t="str">
        <f>LOOKUP($A2653,'DATA SHEET'!$A$2:$A$253,'DATA SHEET'!$O$2:$O$253)</f>
        <v>Green Area</v>
      </c>
      <c r="L2653" t="s">
        <v>22</v>
      </c>
      <c r="M2653">
        <v>0</v>
      </c>
      <c r="N2653" t="s">
        <v>18</v>
      </c>
      <c r="O2653">
        <v>0.5</v>
      </c>
    </row>
    <row r="2654" spans="1:15" x14ac:dyDescent="0.25">
      <c r="A2654" s="1" t="s">
        <v>109</v>
      </c>
      <c r="B2654" t="s">
        <v>110</v>
      </c>
      <c r="C2654" t="str">
        <f>LOOKUP(A2654,'DATA SHEET'!$A$2:$A$253,'DATA SHEET'!$E$2:$E$253)</f>
        <v>20227893</v>
      </c>
      <c r="D2654">
        <f>LOOKUP(A2654,'DATA SHEET'!$A$2:$A$253,'DATA SHEET'!$G$2:$G$253)</f>
        <v>7.5</v>
      </c>
      <c r="E2654" t="str">
        <f>LOOKUP($A2654,'DATA SHEET'!$A$2:$A$253,'DATA SHEET'!$H$2:$H$253)</f>
        <v>43.178470</v>
      </c>
      <c r="F2654" t="str">
        <f>LOOKUP($A2654,'DATA SHEET'!$A$2:$A$253,'DATA SHEET'!$I$2:$I$253)</f>
        <v xml:space="preserve"> -79.239195</v>
      </c>
      <c r="G2654">
        <f>LOOKUP($A2654,'DATA SHEET'!$A$2:$A$253,'DATA SHEET'!$J$2:$J$253)</f>
        <v>15</v>
      </c>
      <c r="H2654" t="str">
        <f>LOOKUP($A2654,'DATA SHEET'!$A$2:$A$253,'DATA SHEET'!$K$2:$K$253)</f>
        <v>Partly Cloudy</v>
      </c>
      <c r="I2654" t="str">
        <f>LOOKUP($A2654,'DATA SHEET'!$A$2:$A$253,'DATA SHEET'!$T$2:$T$253)</f>
        <v>SMALL</v>
      </c>
      <c r="J2654" t="str">
        <f>LOOKUP($A2654,'DATA SHEET'!$A$2:$A$253,'DATA SHEET'!$R$2:$R$253)</f>
        <v>NO</v>
      </c>
      <c r="K2654" t="str">
        <f>LOOKUP($A2654,'DATA SHEET'!$A$2:$A$253,'DATA SHEET'!$O$2:$O$253)</f>
        <v>Green Area</v>
      </c>
      <c r="L2654" t="s">
        <v>22</v>
      </c>
      <c r="M2654">
        <v>0</v>
      </c>
      <c r="N2654" t="s">
        <v>16</v>
      </c>
      <c r="O2654">
        <v>3.2549999999999999</v>
      </c>
    </row>
    <row r="2655" spans="1:15" x14ac:dyDescent="0.25">
      <c r="A2655" s="1" t="s">
        <v>109</v>
      </c>
      <c r="B2655" t="s">
        <v>110</v>
      </c>
      <c r="C2655" t="str">
        <f>LOOKUP(A2655,'DATA SHEET'!$A$2:$A$253,'DATA SHEET'!$E$2:$E$253)</f>
        <v>20227893</v>
      </c>
      <c r="D2655">
        <f>LOOKUP(A2655,'DATA SHEET'!$A$2:$A$253,'DATA SHEET'!$G$2:$G$253)</f>
        <v>7.5</v>
      </c>
      <c r="E2655" t="str">
        <f>LOOKUP($A2655,'DATA SHEET'!$A$2:$A$253,'DATA SHEET'!$H$2:$H$253)</f>
        <v>43.178470</v>
      </c>
      <c r="F2655" t="str">
        <f>LOOKUP($A2655,'DATA SHEET'!$A$2:$A$253,'DATA SHEET'!$I$2:$I$253)</f>
        <v xml:space="preserve"> -79.239195</v>
      </c>
      <c r="G2655">
        <f>LOOKUP($A2655,'DATA SHEET'!$A$2:$A$253,'DATA SHEET'!$J$2:$J$253)</f>
        <v>15</v>
      </c>
      <c r="H2655" t="str">
        <f>LOOKUP($A2655,'DATA SHEET'!$A$2:$A$253,'DATA SHEET'!$K$2:$K$253)</f>
        <v>Partly Cloudy</v>
      </c>
      <c r="I2655" t="str">
        <f>LOOKUP($A2655,'DATA SHEET'!$A$2:$A$253,'DATA SHEET'!$T$2:$T$253)</f>
        <v>SMALL</v>
      </c>
      <c r="J2655" t="str">
        <f>LOOKUP($A2655,'DATA SHEET'!$A$2:$A$253,'DATA SHEET'!$R$2:$R$253)</f>
        <v>NO</v>
      </c>
      <c r="K2655" t="str">
        <f>LOOKUP($A2655,'DATA SHEET'!$A$2:$A$253,'DATA SHEET'!$O$2:$O$253)</f>
        <v>Green Area</v>
      </c>
      <c r="L2655" t="s">
        <v>22</v>
      </c>
      <c r="M2655">
        <v>0</v>
      </c>
      <c r="N2655" t="s">
        <v>16</v>
      </c>
      <c r="O2655">
        <v>1.498</v>
      </c>
    </row>
    <row r="2656" spans="1:15" x14ac:dyDescent="0.25">
      <c r="A2656" s="1" t="s">
        <v>109</v>
      </c>
      <c r="B2656" t="s">
        <v>110</v>
      </c>
      <c r="C2656" t="str">
        <f>LOOKUP(A2656,'DATA SHEET'!$A$2:$A$253,'DATA SHEET'!$E$2:$E$253)</f>
        <v>20227893</v>
      </c>
      <c r="D2656">
        <f>LOOKUP(A2656,'DATA SHEET'!$A$2:$A$253,'DATA SHEET'!$G$2:$G$253)</f>
        <v>7.5</v>
      </c>
      <c r="E2656" t="str">
        <f>LOOKUP($A2656,'DATA SHEET'!$A$2:$A$253,'DATA SHEET'!$H$2:$H$253)</f>
        <v>43.178470</v>
      </c>
      <c r="F2656" t="str">
        <f>LOOKUP($A2656,'DATA SHEET'!$A$2:$A$253,'DATA SHEET'!$I$2:$I$253)</f>
        <v xml:space="preserve"> -79.239195</v>
      </c>
      <c r="G2656">
        <f>LOOKUP($A2656,'DATA SHEET'!$A$2:$A$253,'DATA SHEET'!$J$2:$J$253)</f>
        <v>15</v>
      </c>
      <c r="H2656" t="str">
        <f>LOOKUP($A2656,'DATA SHEET'!$A$2:$A$253,'DATA SHEET'!$K$2:$K$253)</f>
        <v>Partly Cloudy</v>
      </c>
      <c r="I2656" t="str">
        <f>LOOKUP($A2656,'DATA SHEET'!$A$2:$A$253,'DATA SHEET'!$T$2:$T$253)</f>
        <v>SMALL</v>
      </c>
      <c r="J2656" t="str">
        <f>LOOKUP($A2656,'DATA SHEET'!$A$2:$A$253,'DATA SHEET'!$R$2:$R$253)</f>
        <v>NO</v>
      </c>
      <c r="K2656" t="str">
        <f>LOOKUP($A2656,'DATA SHEET'!$A$2:$A$253,'DATA SHEET'!$O$2:$O$253)</f>
        <v>Green Area</v>
      </c>
      <c r="L2656" t="s">
        <v>22</v>
      </c>
      <c r="M2656">
        <v>0</v>
      </c>
      <c r="N2656" t="s">
        <v>16</v>
      </c>
      <c r="O2656">
        <v>5</v>
      </c>
    </row>
    <row r="2657" spans="1:15" x14ac:dyDescent="0.25">
      <c r="A2657" s="1" t="s">
        <v>109</v>
      </c>
      <c r="B2657" t="s">
        <v>110</v>
      </c>
      <c r="C2657" t="str">
        <f>LOOKUP(A2657,'DATA SHEET'!$A$2:$A$253,'DATA SHEET'!$E$2:$E$253)</f>
        <v>20227893</v>
      </c>
      <c r="D2657">
        <f>LOOKUP(A2657,'DATA SHEET'!$A$2:$A$253,'DATA SHEET'!$G$2:$G$253)</f>
        <v>7.5</v>
      </c>
      <c r="E2657" t="str">
        <f>LOOKUP($A2657,'DATA SHEET'!$A$2:$A$253,'DATA SHEET'!$H$2:$H$253)</f>
        <v>43.178470</v>
      </c>
      <c r="F2657" t="str">
        <f>LOOKUP($A2657,'DATA SHEET'!$A$2:$A$253,'DATA SHEET'!$I$2:$I$253)</f>
        <v xml:space="preserve"> -79.239195</v>
      </c>
      <c r="G2657">
        <f>LOOKUP($A2657,'DATA SHEET'!$A$2:$A$253,'DATA SHEET'!$J$2:$J$253)</f>
        <v>15</v>
      </c>
      <c r="H2657" t="str">
        <f>LOOKUP($A2657,'DATA SHEET'!$A$2:$A$253,'DATA SHEET'!$K$2:$K$253)</f>
        <v>Partly Cloudy</v>
      </c>
      <c r="I2657" t="str">
        <f>LOOKUP($A2657,'DATA SHEET'!$A$2:$A$253,'DATA SHEET'!$T$2:$T$253)</f>
        <v>SMALL</v>
      </c>
      <c r="J2657" t="str">
        <f>LOOKUP($A2657,'DATA SHEET'!$A$2:$A$253,'DATA SHEET'!$R$2:$R$253)</f>
        <v>NO</v>
      </c>
      <c r="K2657" t="str">
        <f>LOOKUP($A2657,'DATA SHEET'!$A$2:$A$253,'DATA SHEET'!$O$2:$O$253)</f>
        <v>Green Area</v>
      </c>
      <c r="L2657" t="s">
        <v>22</v>
      </c>
      <c r="M2657">
        <v>0</v>
      </c>
      <c r="N2657" t="s">
        <v>16</v>
      </c>
      <c r="O2657">
        <v>2.4950000000000001</v>
      </c>
    </row>
    <row r="2658" spans="1:15" x14ac:dyDescent="0.25">
      <c r="A2658" s="1" t="s">
        <v>109</v>
      </c>
      <c r="B2658" t="s">
        <v>110</v>
      </c>
      <c r="C2658" t="str">
        <f>LOOKUP(A2658,'DATA SHEET'!$A$2:$A$253,'DATA SHEET'!$E$2:$E$253)</f>
        <v>20227893</v>
      </c>
      <c r="D2658">
        <f>LOOKUP(A2658,'DATA SHEET'!$A$2:$A$253,'DATA SHEET'!$G$2:$G$253)</f>
        <v>7.5</v>
      </c>
      <c r="E2658" t="str">
        <f>LOOKUP($A2658,'DATA SHEET'!$A$2:$A$253,'DATA SHEET'!$H$2:$H$253)</f>
        <v>43.178470</v>
      </c>
      <c r="F2658" t="str">
        <f>LOOKUP($A2658,'DATA SHEET'!$A$2:$A$253,'DATA SHEET'!$I$2:$I$253)</f>
        <v xml:space="preserve"> -79.239195</v>
      </c>
      <c r="G2658">
        <f>LOOKUP($A2658,'DATA SHEET'!$A$2:$A$253,'DATA SHEET'!$J$2:$J$253)</f>
        <v>15</v>
      </c>
      <c r="H2658" t="str">
        <f>LOOKUP($A2658,'DATA SHEET'!$A$2:$A$253,'DATA SHEET'!$K$2:$K$253)</f>
        <v>Partly Cloudy</v>
      </c>
      <c r="I2658" t="str">
        <f>LOOKUP($A2658,'DATA SHEET'!$A$2:$A$253,'DATA SHEET'!$T$2:$T$253)</f>
        <v>SMALL</v>
      </c>
      <c r="J2658" t="str">
        <f>LOOKUP($A2658,'DATA SHEET'!$A$2:$A$253,'DATA SHEET'!$R$2:$R$253)</f>
        <v>NO</v>
      </c>
      <c r="K2658" t="str">
        <f>LOOKUP($A2658,'DATA SHEET'!$A$2:$A$253,'DATA SHEET'!$O$2:$O$253)</f>
        <v>Green Area</v>
      </c>
      <c r="L2658" t="s">
        <v>22</v>
      </c>
      <c r="M2658">
        <v>0</v>
      </c>
      <c r="N2658" t="s">
        <v>16</v>
      </c>
      <c r="O2658">
        <v>7.5069999999999997</v>
      </c>
    </row>
    <row r="2659" spans="1:15" x14ac:dyDescent="0.25">
      <c r="A2659" s="1" t="s">
        <v>109</v>
      </c>
      <c r="B2659" t="s">
        <v>110</v>
      </c>
      <c r="C2659" t="str">
        <f>LOOKUP(A2659,'DATA SHEET'!$A$2:$A$253,'DATA SHEET'!$E$2:$E$253)</f>
        <v>20227893</v>
      </c>
      <c r="D2659">
        <f>LOOKUP(A2659,'DATA SHEET'!$A$2:$A$253,'DATA SHEET'!$G$2:$G$253)</f>
        <v>7.5</v>
      </c>
      <c r="E2659" t="str">
        <f>LOOKUP($A2659,'DATA SHEET'!$A$2:$A$253,'DATA SHEET'!$H$2:$H$253)</f>
        <v>43.178470</v>
      </c>
      <c r="F2659" t="str">
        <f>LOOKUP($A2659,'DATA SHEET'!$A$2:$A$253,'DATA SHEET'!$I$2:$I$253)</f>
        <v xml:space="preserve"> -79.239195</v>
      </c>
      <c r="G2659">
        <f>LOOKUP($A2659,'DATA SHEET'!$A$2:$A$253,'DATA SHEET'!$J$2:$J$253)</f>
        <v>15</v>
      </c>
      <c r="H2659" t="str">
        <f>LOOKUP($A2659,'DATA SHEET'!$A$2:$A$253,'DATA SHEET'!$K$2:$K$253)</f>
        <v>Partly Cloudy</v>
      </c>
      <c r="I2659" t="str">
        <f>LOOKUP($A2659,'DATA SHEET'!$A$2:$A$253,'DATA SHEET'!$T$2:$T$253)</f>
        <v>SMALL</v>
      </c>
      <c r="J2659" t="str">
        <f>LOOKUP($A2659,'DATA SHEET'!$A$2:$A$253,'DATA SHEET'!$R$2:$R$253)</f>
        <v>NO</v>
      </c>
      <c r="K2659" t="str">
        <f>LOOKUP($A2659,'DATA SHEET'!$A$2:$A$253,'DATA SHEET'!$O$2:$O$253)</f>
        <v>Green Area</v>
      </c>
      <c r="L2659" t="s">
        <v>22</v>
      </c>
      <c r="M2659">
        <v>0</v>
      </c>
      <c r="N2659" t="s">
        <v>19</v>
      </c>
      <c r="O2659">
        <v>2.9</v>
      </c>
    </row>
    <row r="2660" spans="1:15" x14ac:dyDescent="0.25">
      <c r="A2660" s="1" t="s">
        <v>109</v>
      </c>
      <c r="B2660" t="s">
        <v>110</v>
      </c>
      <c r="C2660" t="str">
        <f>LOOKUP(A2660,'DATA SHEET'!$A$2:$A$253,'DATA SHEET'!$E$2:$E$253)</f>
        <v>20227893</v>
      </c>
      <c r="D2660">
        <f>LOOKUP(A2660,'DATA SHEET'!$A$2:$A$253,'DATA SHEET'!$G$2:$G$253)</f>
        <v>7.5</v>
      </c>
      <c r="E2660" t="str">
        <f>LOOKUP($A2660,'DATA SHEET'!$A$2:$A$253,'DATA SHEET'!$H$2:$H$253)</f>
        <v>43.178470</v>
      </c>
      <c r="F2660" t="str">
        <f>LOOKUP($A2660,'DATA SHEET'!$A$2:$A$253,'DATA SHEET'!$I$2:$I$253)</f>
        <v xml:space="preserve"> -79.239195</v>
      </c>
      <c r="G2660">
        <f>LOOKUP($A2660,'DATA SHEET'!$A$2:$A$253,'DATA SHEET'!$J$2:$J$253)</f>
        <v>15</v>
      </c>
      <c r="H2660" t="str">
        <f>LOOKUP($A2660,'DATA SHEET'!$A$2:$A$253,'DATA SHEET'!$K$2:$K$253)</f>
        <v>Partly Cloudy</v>
      </c>
      <c r="I2660" t="str">
        <f>LOOKUP($A2660,'DATA SHEET'!$A$2:$A$253,'DATA SHEET'!$T$2:$T$253)</f>
        <v>SMALL</v>
      </c>
      <c r="J2660" t="str">
        <f>LOOKUP($A2660,'DATA SHEET'!$A$2:$A$253,'DATA SHEET'!$R$2:$R$253)</f>
        <v>NO</v>
      </c>
      <c r="K2660" t="str">
        <f>LOOKUP($A2660,'DATA SHEET'!$A$2:$A$253,'DATA SHEET'!$O$2:$O$253)</f>
        <v>Green Area</v>
      </c>
      <c r="L2660" t="s">
        <v>22</v>
      </c>
      <c r="M2660">
        <v>0</v>
      </c>
      <c r="N2660" t="s">
        <v>19</v>
      </c>
      <c r="O2660">
        <v>2.2370000000000001</v>
      </c>
    </row>
    <row r="2661" spans="1:15" x14ac:dyDescent="0.25">
      <c r="A2661" s="1" t="s">
        <v>109</v>
      </c>
      <c r="B2661" t="s">
        <v>110</v>
      </c>
      <c r="C2661" t="str">
        <f>LOOKUP(A2661,'DATA SHEET'!$A$2:$A$253,'DATA SHEET'!$E$2:$E$253)</f>
        <v>20227893</v>
      </c>
      <c r="D2661">
        <f>LOOKUP(A2661,'DATA SHEET'!$A$2:$A$253,'DATA SHEET'!$G$2:$G$253)</f>
        <v>7.5</v>
      </c>
      <c r="E2661" t="str">
        <f>LOOKUP($A2661,'DATA SHEET'!$A$2:$A$253,'DATA SHEET'!$H$2:$H$253)</f>
        <v>43.178470</v>
      </c>
      <c r="F2661" t="str">
        <f>LOOKUP($A2661,'DATA SHEET'!$A$2:$A$253,'DATA SHEET'!$I$2:$I$253)</f>
        <v xml:space="preserve"> -79.239195</v>
      </c>
      <c r="G2661">
        <f>LOOKUP($A2661,'DATA SHEET'!$A$2:$A$253,'DATA SHEET'!$J$2:$J$253)</f>
        <v>15</v>
      </c>
      <c r="H2661" t="str">
        <f>LOOKUP($A2661,'DATA SHEET'!$A$2:$A$253,'DATA SHEET'!$K$2:$K$253)</f>
        <v>Partly Cloudy</v>
      </c>
      <c r="I2661" t="str">
        <f>LOOKUP($A2661,'DATA SHEET'!$A$2:$A$253,'DATA SHEET'!$T$2:$T$253)</f>
        <v>SMALL</v>
      </c>
      <c r="J2661" t="str">
        <f>LOOKUP($A2661,'DATA SHEET'!$A$2:$A$253,'DATA SHEET'!$R$2:$R$253)</f>
        <v>NO</v>
      </c>
      <c r="K2661" t="str">
        <f>LOOKUP($A2661,'DATA SHEET'!$A$2:$A$253,'DATA SHEET'!$O$2:$O$253)</f>
        <v>Green Area</v>
      </c>
      <c r="L2661" t="s">
        <v>22</v>
      </c>
      <c r="M2661">
        <v>0</v>
      </c>
      <c r="N2661" t="s">
        <v>19</v>
      </c>
      <c r="O2661">
        <v>0.497</v>
      </c>
    </row>
    <row r="2662" spans="1:15" x14ac:dyDescent="0.25">
      <c r="A2662" s="1" t="s">
        <v>109</v>
      </c>
      <c r="B2662" t="s">
        <v>110</v>
      </c>
      <c r="C2662" t="str">
        <f>LOOKUP(A2662,'DATA SHEET'!$A$2:$A$253,'DATA SHEET'!$E$2:$E$253)</f>
        <v>20227893</v>
      </c>
      <c r="D2662">
        <f>LOOKUP(A2662,'DATA SHEET'!$A$2:$A$253,'DATA SHEET'!$G$2:$G$253)</f>
        <v>7.5</v>
      </c>
      <c r="E2662" t="str">
        <f>LOOKUP($A2662,'DATA SHEET'!$A$2:$A$253,'DATA SHEET'!$H$2:$H$253)</f>
        <v>43.178470</v>
      </c>
      <c r="F2662" t="str">
        <f>LOOKUP($A2662,'DATA SHEET'!$A$2:$A$253,'DATA SHEET'!$I$2:$I$253)</f>
        <v xml:space="preserve"> -79.239195</v>
      </c>
      <c r="G2662">
        <f>LOOKUP($A2662,'DATA SHEET'!$A$2:$A$253,'DATA SHEET'!$J$2:$J$253)</f>
        <v>15</v>
      </c>
      <c r="H2662" t="str">
        <f>LOOKUP($A2662,'DATA SHEET'!$A$2:$A$253,'DATA SHEET'!$K$2:$K$253)</f>
        <v>Partly Cloudy</v>
      </c>
      <c r="I2662" t="str">
        <f>LOOKUP($A2662,'DATA SHEET'!$A$2:$A$253,'DATA SHEET'!$T$2:$T$253)</f>
        <v>SMALL</v>
      </c>
      <c r="J2662" t="str">
        <f>LOOKUP($A2662,'DATA SHEET'!$A$2:$A$253,'DATA SHEET'!$R$2:$R$253)</f>
        <v>NO</v>
      </c>
      <c r="K2662" t="str">
        <f>LOOKUP($A2662,'DATA SHEET'!$A$2:$A$253,'DATA SHEET'!$O$2:$O$253)</f>
        <v>Green Area</v>
      </c>
      <c r="L2662" t="s">
        <v>22</v>
      </c>
      <c r="M2662">
        <v>0</v>
      </c>
      <c r="N2662" t="s">
        <v>19</v>
      </c>
      <c r="O2662">
        <v>3.5059999999999998</v>
      </c>
    </row>
    <row r="2663" spans="1:15" x14ac:dyDescent="0.25">
      <c r="A2663" s="1" t="s">
        <v>109</v>
      </c>
      <c r="B2663" t="s">
        <v>110</v>
      </c>
      <c r="C2663" t="str">
        <f>LOOKUP(A2663,'DATA SHEET'!$A$2:$A$253,'DATA SHEET'!$E$2:$E$253)</f>
        <v>20227893</v>
      </c>
      <c r="D2663">
        <f>LOOKUP(A2663,'DATA SHEET'!$A$2:$A$253,'DATA SHEET'!$G$2:$G$253)</f>
        <v>7.5</v>
      </c>
      <c r="E2663" t="str">
        <f>LOOKUP($A2663,'DATA SHEET'!$A$2:$A$253,'DATA SHEET'!$H$2:$H$253)</f>
        <v>43.178470</v>
      </c>
      <c r="F2663" t="str">
        <f>LOOKUP($A2663,'DATA SHEET'!$A$2:$A$253,'DATA SHEET'!$I$2:$I$253)</f>
        <v xml:space="preserve"> -79.239195</v>
      </c>
      <c r="G2663">
        <f>LOOKUP($A2663,'DATA SHEET'!$A$2:$A$253,'DATA SHEET'!$J$2:$J$253)</f>
        <v>15</v>
      </c>
      <c r="H2663" t="str">
        <f>LOOKUP($A2663,'DATA SHEET'!$A$2:$A$253,'DATA SHEET'!$K$2:$K$253)</f>
        <v>Partly Cloudy</v>
      </c>
      <c r="I2663" t="str">
        <f>LOOKUP($A2663,'DATA SHEET'!$A$2:$A$253,'DATA SHEET'!$T$2:$T$253)</f>
        <v>SMALL</v>
      </c>
      <c r="J2663" t="str">
        <f>LOOKUP($A2663,'DATA SHEET'!$A$2:$A$253,'DATA SHEET'!$R$2:$R$253)</f>
        <v>NO</v>
      </c>
      <c r="K2663" t="str">
        <f>LOOKUP($A2663,'DATA SHEET'!$A$2:$A$253,'DATA SHEET'!$O$2:$O$253)</f>
        <v>Green Area</v>
      </c>
      <c r="L2663" t="s">
        <v>22</v>
      </c>
      <c r="M2663">
        <v>0</v>
      </c>
      <c r="N2663" t="s">
        <v>19</v>
      </c>
      <c r="O2663">
        <v>0.74</v>
      </c>
    </row>
    <row r="2664" spans="1:15" x14ac:dyDescent="0.25">
      <c r="A2664" s="1" t="s">
        <v>109</v>
      </c>
      <c r="B2664" t="s">
        <v>110</v>
      </c>
      <c r="C2664" t="str">
        <f>LOOKUP(A2664,'DATA SHEET'!$A$2:$A$253,'DATA SHEET'!$E$2:$E$253)</f>
        <v>20227893</v>
      </c>
      <c r="D2664">
        <f>LOOKUP(A2664,'DATA SHEET'!$A$2:$A$253,'DATA SHEET'!$G$2:$G$253)</f>
        <v>7.5</v>
      </c>
      <c r="E2664" t="str">
        <f>LOOKUP($A2664,'DATA SHEET'!$A$2:$A$253,'DATA SHEET'!$H$2:$H$253)</f>
        <v>43.178470</v>
      </c>
      <c r="F2664" t="str">
        <f>LOOKUP($A2664,'DATA SHEET'!$A$2:$A$253,'DATA SHEET'!$I$2:$I$253)</f>
        <v xml:space="preserve"> -79.239195</v>
      </c>
      <c r="G2664">
        <f>LOOKUP($A2664,'DATA SHEET'!$A$2:$A$253,'DATA SHEET'!$J$2:$J$253)</f>
        <v>15</v>
      </c>
      <c r="H2664" t="str">
        <f>LOOKUP($A2664,'DATA SHEET'!$A$2:$A$253,'DATA SHEET'!$K$2:$K$253)</f>
        <v>Partly Cloudy</v>
      </c>
      <c r="I2664" t="str">
        <f>LOOKUP($A2664,'DATA SHEET'!$A$2:$A$253,'DATA SHEET'!$T$2:$T$253)</f>
        <v>SMALL</v>
      </c>
      <c r="J2664" t="str">
        <f>LOOKUP($A2664,'DATA SHEET'!$A$2:$A$253,'DATA SHEET'!$R$2:$R$253)</f>
        <v>NO</v>
      </c>
      <c r="K2664" t="str">
        <f>LOOKUP($A2664,'DATA SHEET'!$A$2:$A$253,'DATA SHEET'!$O$2:$O$253)</f>
        <v>Green Area</v>
      </c>
      <c r="L2664" t="s">
        <v>22</v>
      </c>
      <c r="M2664">
        <v>0</v>
      </c>
      <c r="N2664" t="s">
        <v>19</v>
      </c>
      <c r="O2664">
        <v>4.0030000000000001</v>
      </c>
    </row>
    <row r="2665" spans="1:15" x14ac:dyDescent="0.25">
      <c r="A2665" s="1" t="s">
        <v>109</v>
      </c>
      <c r="B2665" t="s">
        <v>110</v>
      </c>
      <c r="C2665" t="str">
        <f>LOOKUP(A2665,'DATA SHEET'!$A$2:$A$253,'DATA SHEET'!$E$2:$E$253)</f>
        <v>20227893</v>
      </c>
      <c r="D2665">
        <f>LOOKUP(A2665,'DATA SHEET'!$A$2:$A$253,'DATA SHEET'!$G$2:$G$253)</f>
        <v>7.5</v>
      </c>
      <c r="E2665" t="str">
        <f>LOOKUP($A2665,'DATA SHEET'!$A$2:$A$253,'DATA SHEET'!$H$2:$H$253)</f>
        <v>43.178470</v>
      </c>
      <c r="F2665" t="str">
        <f>LOOKUP($A2665,'DATA SHEET'!$A$2:$A$253,'DATA SHEET'!$I$2:$I$253)</f>
        <v xml:space="preserve"> -79.239195</v>
      </c>
      <c r="G2665">
        <f>LOOKUP($A2665,'DATA SHEET'!$A$2:$A$253,'DATA SHEET'!$J$2:$J$253)</f>
        <v>15</v>
      </c>
      <c r="H2665" t="str">
        <f>LOOKUP($A2665,'DATA SHEET'!$A$2:$A$253,'DATA SHEET'!$K$2:$K$253)</f>
        <v>Partly Cloudy</v>
      </c>
      <c r="I2665" t="str">
        <f>LOOKUP($A2665,'DATA SHEET'!$A$2:$A$253,'DATA SHEET'!$T$2:$T$253)</f>
        <v>SMALL</v>
      </c>
      <c r="J2665" t="str">
        <f>LOOKUP($A2665,'DATA SHEET'!$A$2:$A$253,'DATA SHEET'!$R$2:$R$253)</f>
        <v>NO</v>
      </c>
      <c r="K2665" t="str">
        <f>LOOKUP($A2665,'DATA SHEET'!$A$2:$A$253,'DATA SHEET'!$O$2:$O$253)</f>
        <v>Green Area</v>
      </c>
      <c r="L2665" t="s">
        <v>22</v>
      </c>
      <c r="M2665">
        <v>0</v>
      </c>
      <c r="N2665" t="s">
        <v>19</v>
      </c>
      <c r="O2665">
        <v>0.75700000000000001</v>
      </c>
    </row>
    <row r="2666" spans="1:15" x14ac:dyDescent="0.25">
      <c r="A2666" s="1" t="s">
        <v>109</v>
      </c>
      <c r="B2666" t="s">
        <v>110</v>
      </c>
      <c r="C2666" t="str">
        <f>LOOKUP(A2666,'DATA SHEET'!$A$2:$A$253,'DATA SHEET'!$E$2:$E$253)</f>
        <v>20227893</v>
      </c>
      <c r="D2666">
        <f>LOOKUP(A2666,'DATA SHEET'!$A$2:$A$253,'DATA SHEET'!$G$2:$G$253)</f>
        <v>7.5</v>
      </c>
      <c r="E2666" t="str">
        <f>LOOKUP($A2666,'DATA SHEET'!$A$2:$A$253,'DATA SHEET'!$H$2:$H$253)</f>
        <v>43.178470</v>
      </c>
      <c r="F2666" t="str">
        <f>LOOKUP($A2666,'DATA SHEET'!$A$2:$A$253,'DATA SHEET'!$I$2:$I$253)</f>
        <v xml:space="preserve"> -79.239195</v>
      </c>
      <c r="G2666">
        <f>LOOKUP($A2666,'DATA SHEET'!$A$2:$A$253,'DATA SHEET'!$J$2:$J$253)</f>
        <v>15</v>
      </c>
      <c r="H2666" t="str">
        <f>LOOKUP($A2666,'DATA SHEET'!$A$2:$A$253,'DATA SHEET'!$K$2:$K$253)</f>
        <v>Partly Cloudy</v>
      </c>
      <c r="I2666" t="str">
        <f>LOOKUP($A2666,'DATA SHEET'!$A$2:$A$253,'DATA SHEET'!$T$2:$T$253)</f>
        <v>SMALL</v>
      </c>
      <c r="J2666" t="str">
        <f>LOOKUP($A2666,'DATA SHEET'!$A$2:$A$253,'DATA SHEET'!$R$2:$R$253)</f>
        <v>NO</v>
      </c>
      <c r="K2666" t="str">
        <f>LOOKUP($A2666,'DATA SHEET'!$A$2:$A$253,'DATA SHEET'!$O$2:$O$253)</f>
        <v>Green Area</v>
      </c>
      <c r="L2666" t="s">
        <v>22</v>
      </c>
      <c r="M2666">
        <v>0</v>
      </c>
      <c r="N2666" t="s">
        <v>19</v>
      </c>
      <c r="O2666">
        <v>3.2469999999999999</v>
      </c>
    </row>
    <row r="2667" spans="1:15" x14ac:dyDescent="0.25">
      <c r="A2667" s="1" t="s">
        <v>109</v>
      </c>
      <c r="B2667" t="s">
        <v>110</v>
      </c>
      <c r="C2667" t="str">
        <f>LOOKUP(A2667,'DATA SHEET'!$A$2:$A$253,'DATA SHEET'!$E$2:$E$253)</f>
        <v>20227893</v>
      </c>
      <c r="D2667">
        <f>LOOKUP(A2667,'DATA SHEET'!$A$2:$A$253,'DATA SHEET'!$G$2:$G$253)</f>
        <v>7.5</v>
      </c>
      <c r="E2667" t="str">
        <f>LOOKUP($A2667,'DATA SHEET'!$A$2:$A$253,'DATA SHEET'!$H$2:$H$253)</f>
        <v>43.178470</v>
      </c>
      <c r="F2667" t="str">
        <f>LOOKUP($A2667,'DATA SHEET'!$A$2:$A$253,'DATA SHEET'!$I$2:$I$253)</f>
        <v xml:space="preserve"> -79.239195</v>
      </c>
      <c r="G2667">
        <f>LOOKUP($A2667,'DATA SHEET'!$A$2:$A$253,'DATA SHEET'!$J$2:$J$253)</f>
        <v>15</v>
      </c>
      <c r="H2667" t="str">
        <f>LOOKUP($A2667,'DATA SHEET'!$A$2:$A$253,'DATA SHEET'!$K$2:$K$253)</f>
        <v>Partly Cloudy</v>
      </c>
      <c r="I2667" t="str">
        <f>LOOKUP($A2667,'DATA SHEET'!$A$2:$A$253,'DATA SHEET'!$T$2:$T$253)</f>
        <v>SMALL</v>
      </c>
      <c r="J2667" t="str">
        <f>LOOKUP($A2667,'DATA SHEET'!$A$2:$A$253,'DATA SHEET'!$R$2:$R$253)</f>
        <v>NO</v>
      </c>
      <c r="K2667" t="str">
        <f>LOOKUP($A2667,'DATA SHEET'!$A$2:$A$253,'DATA SHEET'!$O$2:$O$253)</f>
        <v>Green Area</v>
      </c>
      <c r="L2667" t="s">
        <v>22</v>
      </c>
      <c r="M2667">
        <v>0</v>
      </c>
      <c r="N2667" t="s">
        <v>19</v>
      </c>
      <c r="O2667">
        <v>3.49</v>
      </c>
    </row>
    <row r="2668" spans="1:15" x14ac:dyDescent="0.25">
      <c r="A2668" s="1" t="s">
        <v>109</v>
      </c>
      <c r="B2668" t="s">
        <v>113</v>
      </c>
      <c r="C2668" t="str">
        <f>LOOKUP(A2668,'DATA SHEET'!$A$2:$A$253,'DATA SHEET'!$E$2:$E$253)</f>
        <v>20227893</v>
      </c>
      <c r="D2668">
        <f>LOOKUP(A2668,'DATA SHEET'!$A$2:$A$253,'DATA SHEET'!$G$2:$G$253)</f>
        <v>7.5</v>
      </c>
      <c r="E2668" t="str">
        <f>LOOKUP($A2668,'DATA SHEET'!$A$2:$A$253,'DATA SHEET'!$H$2:$H$253)</f>
        <v>43.178470</v>
      </c>
      <c r="F2668" t="str">
        <f>LOOKUP($A2668,'DATA SHEET'!$A$2:$A$253,'DATA SHEET'!$I$2:$I$253)</f>
        <v xml:space="preserve"> -79.239195</v>
      </c>
      <c r="G2668">
        <f>LOOKUP($A2668,'DATA SHEET'!$A$2:$A$253,'DATA SHEET'!$J$2:$J$253)</f>
        <v>15</v>
      </c>
      <c r="H2668" t="str">
        <f>LOOKUP($A2668,'DATA SHEET'!$A$2:$A$253,'DATA SHEET'!$K$2:$K$253)</f>
        <v>Partly Cloudy</v>
      </c>
      <c r="I2668" t="str">
        <f>LOOKUP($A2668,'DATA SHEET'!$A$2:$A$253,'DATA SHEET'!$T$2:$T$253)</f>
        <v>SMALL</v>
      </c>
      <c r="J2668" t="str">
        <f>LOOKUP($A2668,'DATA SHEET'!$A$2:$A$253,'DATA SHEET'!$R$2:$R$253)</f>
        <v>NO</v>
      </c>
      <c r="K2668" t="str">
        <f>LOOKUP($A2668,'DATA SHEET'!$A$2:$A$253,'DATA SHEET'!$O$2:$O$253)</f>
        <v>Green Area</v>
      </c>
      <c r="L2668" t="s">
        <v>22</v>
      </c>
      <c r="M2668">
        <v>0</v>
      </c>
      <c r="N2668" t="s">
        <v>18</v>
      </c>
      <c r="O2668">
        <v>1.258</v>
      </c>
    </row>
    <row r="2669" spans="1:15" x14ac:dyDescent="0.25">
      <c r="A2669" s="1" t="s">
        <v>109</v>
      </c>
      <c r="B2669" t="s">
        <v>113</v>
      </c>
      <c r="C2669" t="str">
        <f>LOOKUP(A2669,'DATA SHEET'!$A$2:$A$253,'DATA SHEET'!$E$2:$E$253)</f>
        <v>20227893</v>
      </c>
      <c r="D2669">
        <f>LOOKUP(A2669,'DATA SHEET'!$A$2:$A$253,'DATA SHEET'!$G$2:$G$253)</f>
        <v>7.5</v>
      </c>
      <c r="E2669" t="str">
        <f>LOOKUP($A2669,'DATA SHEET'!$A$2:$A$253,'DATA SHEET'!$H$2:$H$253)</f>
        <v>43.178470</v>
      </c>
      <c r="F2669" t="str">
        <f>LOOKUP($A2669,'DATA SHEET'!$A$2:$A$253,'DATA SHEET'!$I$2:$I$253)</f>
        <v xml:space="preserve"> -79.239195</v>
      </c>
      <c r="G2669">
        <f>LOOKUP($A2669,'DATA SHEET'!$A$2:$A$253,'DATA SHEET'!$J$2:$J$253)</f>
        <v>15</v>
      </c>
      <c r="H2669" t="str">
        <f>LOOKUP($A2669,'DATA SHEET'!$A$2:$A$253,'DATA SHEET'!$K$2:$K$253)</f>
        <v>Partly Cloudy</v>
      </c>
      <c r="I2669" t="str">
        <f>LOOKUP($A2669,'DATA SHEET'!$A$2:$A$253,'DATA SHEET'!$T$2:$T$253)</f>
        <v>SMALL</v>
      </c>
      <c r="J2669" t="str">
        <f>LOOKUP($A2669,'DATA SHEET'!$A$2:$A$253,'DATA SHEET'!$R$2:$R$253)</f>
        <v>NO</v>
      </c>
      <c r="K2669" t="str">
        <f>LOOKUP($A2669,'DATA SHEET'!$A$2:$A$253,'DATA SHEET'!$O$2:$O$253)</f>
        <v>Green Area</v>
      </c>
      <c r="L2669" t="s">
        <v>22</v>
      </c>
      <c r="M2669">
        <v>0</v>
      </c>
      <c r="N2669" t="s">
        <v>18</v>
      </c>
      <c r="O2669">
        <v>31.725999999999999</v>
      </c>
    </row>
    <row r="2670" spans="1:15" x14ac:dyDescent="0.25">
      <c r="A2670" s="1" t="s">
        <v>109</v>
      </c>
      <c r="B2670" t="s">
        <v>113</v>
      </c>
      <c r="C2670" t="str">
        <f>LOOKUP(A2670,'DATA SHEET'!$A$2:$A$253,'DATA SHEET'!$E$2:$E$253)</f>
        <v>20227893</v>
      </c>
      <c r="D2670">
        <f>LOOKUP(A2670,'DATA SHEET'!$A$2:$A$253,'DATA SHEET'!$G$2:$G$253)</f>
        <v>7.5</v>
      </c>
      <c r="E2670" t="str">
        <f>LOOKUP($A2670,'DATA SHEET'!$A$2:$A$253,'DATA SHEET'!$H$2:$H$253)</f>
        <v>43.178470</v>
      </c>
      <c r="F2670" t="str">
        <f>LOOKUP($A2670,'DATA SHEET'!$A$2:$A$253,'DATA SHEET'!$I$2:$I$253)</f>
        <v xml:space="preserve"> -79.239195</v>
      </c>
      <c r="G2670">
        <f>LOOKUP($A2670,'DATA SHEET'!$A$2:$A$253,'DATA SHEET'!$J$2:$J$253)</f>
        <v>15</v>
      </c>
      <c r="H2670" t="str">
        <f>LOOKUP($A2670,'DATA SHEET'!$A$2:$A$253,'DATA SHEET'!$K$2:$K$253)</f>
        <v>Partly Cloudy</v>
      </c>
      <c r="I2670" t="str">
        <f>LOOKUP($A2670,'DATA SHEET'!$A$2:$A$253,'DATA SHEET'!$T$2:$T$253)</f>
        <v>SMALL</v>
      </c>
      <c r="J2670" t="str">
        <f>LOOKUP($A2670,'DATA SHEET'!$A$2:$A$253,'DATA SHEET'!$R$2:$R$253)</f>
        <v>NO</v>
      </c>
      <c r="K2670" t="str">
        <f>LOOKUP($A2670,'DATA SHEET'!$A$2:$A$253,'DATA SHEET'!$O$2:$O$253)</f>
        <v>Green Area</v>
      </c>
      <c r="L2670" t="s">
        <v>22</v>
      </c>
      <c r="M2670">
        <v>0</v>
      </c>
      <c r="N2670" t="s">
        <v>18</v>
      </c>
      <c r="O2670">
        <v>9.0030000000000001</v>
      </c>
    </row>
    <row r="2671" spans="1:15" x14ac:dyDescent="0.25">
      <c r="A2671" s="1" t="s">
        <v>109</v>
      </c>
      <c r="B2671" t="s">
        <v>113</v>
      </c>
      <c r="C2671" t="str">
        <f>LOOKUP(A2671,'DATA SHEET'!$A$2:$A$253,'DATA SHEET'!$E$2:$E$253)</f>
        <v>20227893</v>
      </c>
      <c r="D2671">
        <f>LOOKUP(A2671,'DATA SHEET'!$A$2:$A$253,'DATA SHEET'!$G$2:$G$253)</f>
        <v>7.5</v>
      </c>
      <c r="E2671" t="str">
        <f>LOOKUP($A2671,'DATA SHEET'!$A$2:$A$253,'DATA SHEET'!$H$2:$H$253)</f>
        <v>43.178470</v>
      </c>
      <c r="F2671" t="str">
        <f>LOOKUP($A2671,'DATA SHEET'!$A$2:$A$253,'DATA SHEET'!$I$2:$I$253)</f>
        <v xml:space="preserve"> -79.239195</v>
      </c>
      <c r="G2671">
        <f>LOOKUP($A2671,'DATA SHEET'!$A$2:$A$253,'DATA SHEET'!$J$2:$J$253)</f>
        <v>15</v>
      </c>
      <c r="H2671" t="str">
        <f>LOOKUP($A2671,'DATA SHEET'!$A$2:$A$253,'DATA SHEET'!$K$2:$K$253)</f>
        <v>Partly Cloudy</v>
      </c>
      <c r="I2671" t="str">
        <f>LOOKUP($A2671,'DATA SHEET'!$A$2:$A$253,'DATA SHEET'!$T$2:$T$253)</f>
        <v>SMALL</v>
      </c>
      <c r="J2671" t="str">
        <f>LOOKUP($A2671,'DATA SHEET'!$A$2:$A$253,'DATA SHEET'!$R$2:$R$253)</f>
        <v>NO</v>
      </c>
      <c r="K2671" t="str">
        <f>LOOKUP($A2671,'DATA SHEET'!$A$2:$A$253,'DATA SHEET'!$O$2:$O$253)</f>
        <v>Green Area</v>
      </c>
      <c r="L2671" t="s">
        <v>22</v>
      </c>
      <c r="M2671">
        <v>0</v>
      </c>
      <c r="N2671" t="s">
        <v>18</v>
      </c>
      <c r="O2671">
        <v>2.2210000000000001</v>
      </c>
    </row>
    <row r="2672" spans="1:15" x14ac:dyDescent="0.25">
      <c r="A2672" s="1" t="s">
        <v>109</v>
      </c>
      <c r="B2672" t="s">
        <v>113</v>
      </c>
      <c r="C2672" t="str">
        <f>LOOKUP(A2672,'DATA SHEET'!$A$2:$A$253,'DATA SHEET'!$E$2:$E$253)</f>
        <v>20227893</v>
      </c>
      <c r="D2672">
        <f>LOOKUP(A2672,'DATA SHEET'!$A$2:$A$253,'DATA SHEET'!$G$2:$G$253)</f>
        <v>7.5</v>
      </c>
      <c r="E2672" t="str">
        <f>LOOKUP($A2672,'DATA SHEET'!$A$2:$A$253,'DATA SHEET'!$H$2:$H$253)</f>
        <v>43.178470</v>
      </c>
      <c r="F2672" t="str">
        <f>LOOKUP($A2672,'DATA SHEET'!$A$2:$A$253,'DATA SHEET'!$I$2:$I$253)</f>
        <v xml:space="preserve"> -79.239195</v>
      </c>
      <c r="G2672">
        <f>LOOKUP($A2672,'DATA SHEET'!$A$2:$A$253,'DATA SHEET'!$J$2:$J$253)</f>
        <v>15</v>
      </c>
      <c r="H2672" t="str">
        <f>LOOKUP($A2672,'DATA SHEET'!$A$2:$A$253,'DATA SHEET'!$K$2:$K$253)</f>
        <v>Partly Cloudy</v>
      </c>
      <c r="I2672" t="str">
        <f>LOOKUP($A2672,'DATA SHEET'!$A$2:$A$253,'DATA SHEET'!$T$2:$T$253)</f>
        <v>SMALL</v>
      </c>
      <c r="J2672" t="str">
        <f>LOOKUP($A2672,'DATA SHEET'!$A$2:$A$253,'DATA SHEET'!$R$2:$R$253)</f>
        <v>NO</v>
      </c>
      <c r="K2672" t="str">
        <f>LOOKUP($A2672,'DATA SHEET'!$A$2:$A$253,'DATA SHEET'!$O$2:$O$253)</f>
        <v>Green Area</v>
      </c>
      <c r="L2672" t="s">
        <v>22</v>
      </c>
      <c r="M2672">
        <v>0</v>
      </c>
      <c r="N2672" t="s">
        <v>18</v>
      </c>
      <c r="O2672">
        <v>0.999</v>
      </c>
    </row>
    <row r="2673" spans="1:15" x14ac:dyDescent="0.25">
      <c r="A2673" s="1" t="s">
        <v>109</v>
      </c>
      <c r="B2673" t="s">
        <v>113</v>
      </c>
      <c r="C2673" t="str">
        <f>LOOKUP(A2673,'DATA SHEET'!$A$2:$A$253,'DATA SHEET'!$E$2:$E$253)</f>
        <v>20227893</v>
      </c>
      <c r="D2673">
        <f>LOOKUP(A2673,'DATA SHEET'!$A$2:$A$253,'DATA SHEET'!$G$2:$G$253)</f>
        <v>7.5</v>
      </c>
      <c r="E2673" t="str">
        <f>LOOKUP($A2673,'DATA SHEET'!$A$2:$A$253,'DATA SHEET'!$H$2:$H$253)</f>
        <v>43.178470</v>
      </c>
      <c r="F2673" t="str">
        <f>LOOKUP($A2673,'DATA SHEET'!$A$2:$A$253,'DATA SHEET'!$I$2:$I$253)</f>
        <v xml:space="preserve"> -79.239195</v>
      </c>
      <c r="G2673">
        <f>LOOKUP($A2673,'DATA SHEET'!$A$2:$A$253,'DATA SHEET'!$J$2:$J$253)</f>
        <v>15</v>
      </c>
      <c r="H2673" t="str">
        <f>LOOKUP($A2673,'DATA SHEET'!$A$2:$A$253,'DATA SHEET'!$K$2:$K$253)</f>
        <v>Partly Cloudy</v>
      </c>
      <c r="I2673" t="str">
        <f>LOOKUP($A2673,'DATA SHEET'!$A$2:$A$253,'DATA SHEET'!$T$2:$T$253)</f>
        <v>SMALL</v>
      </c>
      <c r="J2673" t="str">
        <f>LOOKUP($A2673,'DATA SHEET'!$A$2:$A$253,'DATA SHEET'!$R$2:$R$253)</f>
        <v>NO</v>
      </c>
      <c r="K2673" t="str">
        <f>LOOKUP($A2673,'DATA SHEET'!$A$2:$A$253,'DATA SHEET'!$O$2:$O$253)</f>
        <v>Green Area</v>
      </c>
      <c r="L2673" t="s">
        <v>22</v>
      </c>
      <c r="M2673">
        <v>0</v>
      </c>
      <c r="N2673" t="s">
        <v>18</v>
      </c>
      <c r="O2673">
        <v>0.504</v>
      </c>
    </row>
    <row r="2674" spans="1:15" x14ac:dyDescent="0.25">
      <c r="A2674" s="1" t="s">
        <v>109</v>
      </c>
      <c r="B2674" t="s">
        <v>113</v>
      </c>
      <c r="C2674" t="str">
        <f>LOOKUP(A2674,'DATA SHEET'!$A$2:$A$253,'DATA SHEET'!$E$2:$E$253)</f>
        <v>20227893</v>
      </c>
      <c r="D2674">
        <f>LOOKUP(A2674,'DATA SHEET'!$A$2:$A$253,'DATA SHEET'!$G$2:$G$253)</f>
        <v>7.5</v>
      </c>
      <c r="E2674" t="str">
        <f>LOOKUP($A2674,'DATA SHEET'!$A$2:$A$253,'DATA SHEET'!$H$2:$H$253)</f>
        <v>43.178470</v>
      </c>
      <c r="F2674" t="str">
        <f>LOOKUP($A2674,'DATA SHEET'!$A$2:$A$253,'DATA SHEET'!$I$2:$I$253)</f>
        <v xml:space="preserve"> -79.239195</v>
      </c>
      <c r="G2674">
        <f>LOOKUP($A2674,'DATA SHEET'!$A$2:$A$253,'DATA SHEET'!$J$2:$J$253)</f>
        <v>15</v>
      </c>
      <c r="H2674" t="str">
        <f>LOOKUP($A2674,'DATA SHEET'!$A$2:$A$253,'DATA SHEET'!$K$2:$K$253)</f>
        <v>Partly Cloudy</v>
      </c>
      <c r="I2674" t="str">
        <f>LOOKUP($A2674,'DATA SHEET'!$A$2:$A$253,'DATA SHEET'!$T$2:$T$253)</f>
        <v>SMALL</v>
      </c>
      <c r="J2674" t="str">
        <f>LOOKUP($A2674,'DATA SHEET'!$A$2:$A$253,'DATA SHEET'!$R$2:$R$253)</f>
        <v>NO</v>
      </c>
      <c r="K2674" t="str">
        <f>LOOKUP($A2674,'DATA SHEET'!$A$2:$A$253,'DATA SHEET'!$O$2:$O$253)</f>
        <v>Green Area</v>
      </c>
      <c r="L2674" t="s">
        <v>22</v>
      </c>
      <c r="M2674">
        <v>0</v>
      </c>
      <c r="N2674" t="s">
        <v>18</v>
      </c>
      <c r="O2674">
        <v>3.7450000000000001</v>
      </c>
    </row>
    <row r="2675" spans="1:15" x14ac:dyDescent="0.25">
      <c r="A2675" s="1" t="s">
        <v>109</v>
      </c>
      <c r="B2675" t="s">
        <v>113</v>
      </c>
      <c r="C2675" t="str">
        <f>LOOKUP(A2675,'DATA SHEET'!$A$2:$A$253,'DATA SHEET'!$E$2:$E$253)</f>
        <v>20227893</v>
      </c>
      <c r="D2675">
        <f>LOOKUP(A2675,'DATA SHEET'!$A$2:$A$253,'DATA SHEET'!$G$2:$G$253)</f>
        <v>7.5</v>
      </c>
      <c r="E2675" t="str">
        <f>LOOKUP($A2675,'DATA SHEET'!$A$2:$A$253,'DATA SHEET'!$H$2:$H$253)</f>
        <v>43.178470</v>
      </c>
      <c r="F2675" t="str">
        <f>LOOKUP($A2675,'DATA SHEET'!$A$2:$A$253,'DATA SHEET'!$I$2:$I$253)</f>
        <v xml:space="preserve"> -79.239195</v>
      </c>
      <c r="G2675">
        <f>LOOKUP($A2675,'DATA SHEET'!$A$2:$A$253,'DATA SHEET'!$J$2:$J$253)</f>
        <v>15</v>
      </c>
      <c r="H2675" t="str">
        <f>LOOKUP($A2675,'DATA SHEET'!$A$2:$A$253,'DATA SHEET'!$K$2:$K$253)</f>
        <v>Partly Cloudy</v>
      </c>
      <c r="I2675" t="str">
        <f>LOOKUP($A2675,'DATA SHEET'!$A$2:$A$253,'DATA SHEET'!$T$2:$T$253)</f>
        <v>SMALL</v>
      </c>
      <c r="J2675" t="str">
        <f>LOOKUP($A2675,'DATA SHEET'!$A$2:$A$253,'DATA SHEET'!$R$2:$R$253)</f>
        <v>NO</v>
      </c>
      <c r="K2675" t="str">
        <f>LOOKUP($A2675,'DATA SHEET'!$A$2:$A$253,'DATA SHEET'!$O$2:$O$253)</f>
        <v>Green Area</v>
      </c>
      <c r="L2675" t="s">
        <v>22</v>
      </c>
      <c r="M2675">
        <v>0</v>
      </c>
      <c r="N2675" t="s">
        <v>18</v>
      </c>
      <c r="O2675">
        <v>3.258</v>
      </c>
    </row>
    <row r="2676" spans="1:15" x14ac:dyDescent="0.25">
      <c r="A2676" s="1" t="s">
        <v>109</v>
      </c>
      <c r="B2676" t="s">
        <v>113</v>
      </c>
      <c r="C2676" t="str">
        <f>LOOKUP(A2676,'DATA SHEET'!$A$2:$A$253,'DATA SHEET'!$E$2:$E$253)</f>
        <v>20227893</v>
      </c>
      <c r="D2676">
        <f>LOOKUP(A2676,'DATA SHEET'!$A$2:$A$253,'DATA SHEET'!$G$2:$G$253)</f>
        <v>7.5</v>
      </c>
      <c r="E2676" t="str">
        <f>LOOKUP($A2676,'DATA SHEET'!$A$2:$A$253,'DATA SHEET'!$H$2:$H$253)</f>
        <v>43.178470</v>
      </c>
      <c r="F2676" t="str">
        <f>LOOKUP($A2676,'DATA SHEET'!$A$2:$A$253,'DATA SHEET'!$I$2:$I$253)</f>
        <v xml:space="preserve"> -79.239195</v>
      </c>
      <c r="G2676">
        <f>LOOKUP($A2676,'DATA SHEET'!$A$2:$A$253,'DATA SHEET'!$J$2:$J$253)</f>
        <v>15</v>
      </c>
      <c r="H2676" t="str">
        <f>LOOKUP($A2676,'DATA SHEET'!$A$2:$A$253,'DATA SHEET'!$K$2:$K$253)</f>
        <v>Partly Cloudy</v>
      </c>
      <c r="I2676" t="str">
        <f>LOOKUP($A2676,'DATA SHEET'!$A$2:$A$253,'DATA SHEET'!$T$2:$T$253)</f>
        <v>SMALL</v>
      </c>
      <c r="J2676" t="str">
        <f>LOOKUP($A2676,'DATA SHEET'!$A$2:$A$253,'DATA SHEET'!$R$2:$R$253)</f>
        <v>NO</v>
      </c>
      <c r="K2676" t="str">
        <f>LOOKUP($A2676,'DATA SHEET'!$A$2:$A$253,'DATA SHEET'!$O$2:$O$253)</f>
        <v>Green Area</v>
      </c>
      <c r="L2676" t="s">
        <v>22</v>
      </c>
      <c r="M2676">
        <v>0</v>
      </c>
      <c r="N2676" t="s">
        <v>18</v>
      </c>
      <c r="O2676">
        <v>4.0060000000000002</v>
      </c>
    </row>
    <row r="2677" spans="1:15" x14ac:dyDescent="0.25">
      <c r="A2677" s="1" t="s">
        <v>109</v>
      </c>
      <c r="B2677" t="s">
        <v>113</v>
      </c>
      <c r="C2677" t="str">
        <f>LOOKUP(A2677,'DATA SHEET'!$A$2:$A$253,'DATA SHEET'!$E$2:$E$253)</f>
        <v>20227893</v>
      </c>
      <c r="D2677">
        <f>LOOKUP(A2677,'DATA SHEET'!$A$2:$A$253,'DATA SHEET'!$G$2:$G$253)</f>
        <v>7.5</v>
      </c>
      <c r="E2677" t="str">
        <f>LOOKUP($A2677,'DATA SHEET'!$A$2:$A$253,'DATA SHEET'!$H$2:$H$253)</f>
        <v>43.178470</v>
      </c>
      <c r="F2677" t="str">
        <f>LOOKUP($A2677,'DATA SHEET'!$A$2:$A$253,'DATA SHEET'!$I$2:$I$253)</f>
        <v xml:space="preserve"> -79.239195</v>
      </c>
      <c r="G2677">
        <f>LOOKUP($A2677,'DATA SHEET'!$A$2:$A$253,'DATA SHEET'!$J$2:$J$253)</f>
        <v>15</v>
      </c>
      <c r="H2677" t="str">
        <f>LOOKUP($A2677,'DATA SHEET'!$A$2:$A$253,'DATA SHEET'!$K$2:$K$253)</f>
        <v>Partly Cloudy</v>
      </c>
      <c r="I2677" t="str">
        <f>LOOKUP($A2677,'DATA SHEET'!$A$2:$A$253,'DATA SHEET'!$T$2:$T$253)</f>
        <v>SMALL</v>
      </c>
      <c r="J2677" t="str">
        <f>LOOKUP($A2677,'DATA SHEET'!$A$2:$A$253,'DATA SHEET'!$R$2:$R$253)</f>
        <v>NO</v>
      </c>
      <c r="K2677" t="str">
        <f>LOOKUP($A2677,'DATA SHEET'!$A$2:$A$253,'DATA SHEET'!$O$2:$O$253)</f>
        <v>Green Area</v>
      </c>
      <c r="L2677" t="s">
        <v>22</v>
      </c>
      <c r="M2677">
        <v>0</v>
      </c>
      <c r="N2677" t="s">
        <v>18</v>
      </c>
      <c r="O2677">
        <v>1.748</v>
      </c>
    </row>
    <row r="2678" spans="1:15" x14ac:dyDescent="0.25">
      <c r="A2678" s="1" t="s">
        <v>109</v>
      </c>
      <c r="B2678" t="s">
        <v>113</v>
      </c>
      <c r="C2678" t="str">
        <f>LOOKUP(A2678,'DATA SHEET'!$A$2:$A$253,'DATA SHEET'!$E$2:$E$253)</f>
        <v>20227893</v>
      </c>
      <c r="D2678">
        <f>LOOKUP(A2678,'DATA SHEET'!$A$2:$A$253,'DATA SHEET'!$G$2:$G$253)</f>
        <v>7.5</v>
      </c>
      <c r="E2678" t="str">
        <f>LOOKUP($A2678,'DATA SHEET'!$A$2:$A$253,'DATA SHEET'!$H$2:$H$253)</f>
        <v>43.178470</v>
      </c>
      <c r="F2678" t="str">
        <f>LOOKUP($A2678,'DATA SHEET'!$A$2:$A$253,'DATA SHEET'!$I$2:$I$253)</f>
        <v xml:space="preserve"> -79.239195</v>
      </c>
      <c r="G2678">
        <f>LOOKUP($A2678,'DATA SHEET'!$A$2:$A$253,'DATA SHEET'!$J$2:$J$253)</f>
        <v>15</v>
      </c>
      <c r="H2678" t="str">
        <f>LOOKUP($A2678,'DATA SHEET'!$A$2:$A$253,'DATA SHEET'!$K$2:$K$253)</f>
        <v>Partly Cloudy</v>
      </c>
      <c r="I2678" t="str">
        <f>LOOKUP($A2678,'DATA SHEET'!$A$2:$A$253,'DATA SHEET'!$T$2:$T$253)</f>
        <v>SMALL</v>
      </c>
      <c r="J2678" t="str">
        <f>LOOKUP($A2678,'DATA SHEET'!$A$2:$A$253,'DATA SHEET'!$R$2:$R$253)</f>
        <v>NO</v>
      </c>
      <c r="K2678" t="str">
        <f>LOOKUP($A2678,'DATA SHEET'!$A$2:$A$253,'DATA SHEET'!$O$2:$O$253)</f>
        <v>Green Area</v>
      </c>
      <c r="L2678" t="s">
        <v>22</v>
      </c>
      <c r="M2678">
        <v>0</v>
      </c>
      <c r="N2678" t="s">
        <v>18</v>
      </c>
      <c r="O2678">
        <v>0.999</v>
      </c>
    </row>
    <row r="2679" spans="1:15" x14ac:dyDescent="0.25">
      <c r="A2679" s="1" t="s">
        <v>109</v>
      </c>
      <c r="B2679" t="s">
        <v>113</v>
      </c>
      <c r="C2679" t="str">
        <f>LOOKUP(A2679,'DATA SHEET'!$A$2:$A$253,'DATA SHEET'!$E$2:$E$253)</f>
        <v>20227893</v>
      </c>
      <c r="D2679">
        <f>LOOKUP(A2679,'DATA SHEET'!$A$2:$A$253,'DATA SHEET'!$G$2:$G$253)</f>
        <v>7.5</v>
      </c>
      <c r="E2679" t="str">
        <f>LOOKUP($A2679,'DATA SHEET'!$A$2:$A$253,'DATA SHEET'!$H$2:$H$253)</f>
        <v>43.178470</v>
      </c>
      <c r="F2679" t="str">
        <f>LOOKUP($A2679,'DATA SHEET'!$A$2:$A$253,'DATA SHEET'!$I$2:$I$253)</f>
        <v xml:space="preserve"> -79.239195</v>
      </c>
      <c r="G2679">
        <f>LOOKUP($A2679,'DATA SHEET'!$A$2:$A$253,'DATA SHEET'!$J$2:$J$253)</f>
        <v>15</v>
      </c>
      <c r="H2679" t="str">
        <f>LOOKUP($A2679,'DATA SHEET'!$A$2:$A$253,'DATA SHEET'!$K$2:$K$253)</f>
        <v>Partly Cloudy</v>
      </c>
      <c r="I2679" t="str">
        <f>LOOKUP($A2679,'DATA SHEET'!$A$2:$A$253,'DATA SHEET'!$T$2:$T$253)</f>
        <v>SMALL</v>
      </c>
      <c r="J2679" t="str">
        <f>LOOKUP($A2679,'DATA SHEET'!$A$2:$A$253,'DATA SHEET'!$R$2:$R$253)</f>
        <v>NO</v>
      </c>
      <c r="K2679" t="str">
        <f>LOOKUP($A2679,'DATA SHEET'!$A$2:$A$253,'DATA SHEET'!$O$2:$O$253)</f>
        <v>Green Area</v>
      </c>
      <c r="L2679" t="s">
        <v>22</v>
      </c>
      <c r="M2679">
        <v>0</v>
      </c>
      <c r="N2679" t="s">
        <v>18</v>
      </c>
      <c r="O2679">
        <v>0.498</v>
      </c>
    </row>
    <row r="2680" spans="1:15" x14ac:dyDescent="0.25">
      <c r="A2680" s="1" t="s">
        <v>109</v>
      </c>
      <c r="B2680" t="s">
        <v>113</v>
      </c>
      <c r="C2680" t="str">
        <f>LOOKUP(A2680,'DATA SHEET'!$A$2:$A$253,'DATA SHEET'!$E$2:$E$253)</f>
        <v>20227893</v>
      </c>
      <c r="D2680">
        <f>LOOKUP(A2680,'DATA SHEET'!$A$2:$A$253,'DATA SHEET'!$G$2:$G$253)</f>
        <v>7.5</v>
      </c>
      <c r="E2680" t="str">
        <f>LOOKUP($A2680,'DATA SHEET'!$A$2:$A$253,'DATA SHEET'!$H$2:$H$253)</f>
        <v>43.178470</v>
      </c>
      <c r="F2680" t="str">
        <f>LOOKUP($A2680,'DATA SHEET'!$A$2:$A$253,'DATA SHEET'!$I$2:$I$253)</f>
        <v xml:space="preserve"> -79.239195</v>
      </c>
      <c r="G2680">
        <f>LOOKUP($A2680,'DATA SHEET'!$A$2:$A$253,'DATA SHEET'!$J$2:$J$253)</f>
        <v>15</v>
      </c>
      <c r="H2680" t="str">
        <f>LOOKUP($A2680,'DATA SHEET'!$A$2:$A$253,'DATA SHEET'!$K$2:$K$253)</f>
        <v>Partly Cloudy</v>
      </c>
      <c r="I2680" t="str">
        <f>LOOKUP($A2680,'DATA SHEET'!$A$2:$A$253,'DATA SHEET'!$T$2:$T$253)</f>
        <v>SMALL</v>
      </c>
      <c r="J2680" t="str">
        <f>LOOKUP($A2680,'DATA SHEET'!$A$2:$A$253,'DATA SHEET'!$R$2:$R$253)</f>
        <v>NO</v>
      </c>
      <c r="K2680" t="str">
        <f>LOOKUP($A2680,'DATA SHEET'!$A$2:$A$253,'DATA SHEET'!$O$2:$O$253)</f>
        <v>Green Area</v>
      </c>
      <c r="L2680" t="s">
        <v>22</v>
      </c>
      <c r="M2680">
        <v>0</v>
      </c>
      <c r="N2680" t="s">
        <v>18</v>
      </c>
      <c r="O2680">
        <v>2.254</v>
      </c>
    </row>
    <row r="2681" spans="1:15" x14ac:dyDescent="0.25">
      <c r="A2681" s="1" t="s">
        <v>109</v>
      </c>
      <c r="B2681" t="s">
        <v>113</v>
      </c>
      <c r="C2681" t="str">
        <f>LOOKUP(A2681,'DATA SHEET'!$A$2:$A$253,'DATA SHEET'!$E$2:$E$253)</f>
        <v>20227893</v>
      </c>
      <c r="D2681">
        <f>LOOKUP(A2681,'DATA SHEET'!$A$2:$A$253,'DATA SHEET'!$G$2:$G$253)</f>
        <v>7.5</v>
      </c>
      <c r="E2681" t="str">
        <f>LOOKUP($A2681,'DATA SHEET'!$A$2:$A$253,'DATA SHEET'!$H$2:$H$253)</f>
        <v>43.178470</v>
      </c>
      <c r="F2681" t="str">
        <f>LOOKUP($A2681,'DATA SHEET'!$A$2:$A$253,'DATA SHEET'!$I$2:$I$253)</f>
        <v xml:space="preserve"> -79.239195</v>
      </c>
      <c r="G2681">
        <f>LOOKUP($A2681,'DATA SHEET'!$A$2:$A$253,'DATA SHEET'!$J$2:$J$253)</f>
        <v>15</v>
      </c>
      <c r="H2681" t="str">
        <f>LOOKUP($A2681,'DATA SHEET'!$A$2:$A$253,'DATA SHEET'!$K$2:$K$253)</f>
        <v>Partly Cloudy</v>
      </c>
      <c r="I2681" t="str">
        <f>LOOKUP($A2681,'DATA SHEET'!$A$2:$A$253,'DATA SHEET'!$T$2:$T$253)</f>
        <v>SMALL</v>
      </c>
      <c r="J2681" t="str">
        <f>LOOKUP($A2681,'DATA SHEET'!$A$2:$A$253,'DATA SHEET'!$R$2:$R$253)</f>
        <v>NO</v>
      </c>
      <c r="K2681" t="str">
        <f>LOOKUP($A2681,'DATA SHEET'!$A$2:$A$253,'DATA SHEET'!$O$2:$O$253)</f>
        <v>Green Area</v>
      </c>
      <c r="L2681" t="s">
        <v>22</v>
      </c>
      <c r="M2681">
        <v>0</v>
      </c>
      <c r="N2681" t="s">
        <v>18</v>
      </c>
      <c r="O2681">
        <v>0.60599999999999998</v>
      </c>
    </row>
    <row r="2682" spans="1:15" x14ac:dyDescent="0.25">
      <c r="A2682" s="1" t="s">
        <v>109</v>
      </c>
      <c r="B2682" t="s">
        <v>113</v>
      </c>
      <c r="C2682" t="str">
        <f>LOOKUP(A2682,'DATA SHEET'!$A$2:$A$253,'DATA SHEET'!$E$2:$E$253)</f>
        <v>20227893</v>
      </c>
      <c r="D2682">
        <f>LOOKUP(A2682,'DATA SHEET'!$A$2:$A$253,'DATA SHEET'!$G$2:$G$253)</f>
        <v>7.5</v>
      </c>
      <c r="E2682" t="str">
        <f>LOOKUP($A2682,'DATA SHEET'!$A$2:$A$253,'DATA SHEET'!$H$2:$H$253)</f>
        <v>43.178470</v>
      </c>
      <c r="F2682" t="str">
        <f>LOOKUP($A2682,'DATA SHEET'!$A$2:$A$253,'DATA SHEET'!$I$2:$I$253)</f>
        <v xml:space="preserve"> -79.239195</v>
      </c>
      <c r="G2682">
        <f>LOOKUP($A2682,'DATA SHEET'!$A$2:$A$253,'DATA SHEET'!$J$2:$J$253)</f>
        <v>15</v>
      </c>
      <c r="H2682" t="str">
        <f>LOOKUP($A2682,'DATA SHEET'!$A$2:$A$253,'DATA SHEET'!$K$2:$K$253)</f>
        <v>Partly Cloudy</v>
      </c>
      <c r="I2682" t="str">
        <f>LOOKUP($A2682,'DATA SHEET'!$A$2:$A$253,'DATA SHEET'!$T$2:$T$253)</f>
        <v>SMALL</v>
      </c>
      <c r="J2682" t="str">
        <f>LOOKUP($A2682,'DATA SHEET'!$A$2:$A$253,'DATA SHEET'!$R$2:$R$253)</f>
        <v>NO</v>
      </c>
      <c r="K2682" t="str">
        <f>LOOKUP($A2682,'DATA SHEET'!$A$2:$A$253,'DATA SHEET'!$O$2:$O$253)</f>
        <v>Green Area</v>
      </c>
      <c r="L2682" t="s">
        <v>22</v>
      </c>
      <c r="M2682">
        <v>0</v>
      </c>
      <c r="N2682" t="s">
        <v>18</v>
      </c>
      <c r="O2682">
        <v>1.22</v>
      </c>
    </row>
    <row r="2683" spans="1:15" x14ac:dyDescent="0.25">
      <c r="A2683" s="1" t="s">
        <v>109</v>
      </c>
      <c r="B2683" t="s">
        <v>113</v>
      </c>
      <c r="C2683" t="str">
        <f>LOOKUP(A2683,'DATA SHEET'!$A$2:$A$253,'DATA SHEET'!$E$2:$E$253)</f>
        <v>20227893</v>
      </c>
      <c r="D2683">
        <f>LOOKUP(A2683,'DATA SHEET'!$A$2:$A$253,'DATA SHEET'!$G$2:$G$253)</f>
        <v>7.5</v>
      </c>
      <c r="E2683" t="str">
        <f>LOOKUP($A2683,'DATA SHEET'!$A$2:$A$253,'DATA SHEET'!$H$2:$H$253)</f>
        <v>43.178470</v>
      </c>
      <c r="F2683" t="str">
        <f>LOOKUP($A2683,'DATA SHEET'!$A$2:$A$253,'DATA SHEET'!$I$2:$I$253)</f>
        <v xml:space="preserve"> -79.239195</v>
      </c>
      <c r="G2683">
        <f>LOOKUP($A2683,'DATA SHEET'!$A$2:$A$253,'DATA SHEET'!$J$2:$J$253)</f>
        <v>15</v>
      </c>
      <c r="H2683" t="str">
        <f>LOOKUP($A2683,'DATA SHEET'!$A$2:$A$253,'DATA SHEET'!$K$2:$K$253)</f>
        <v>Partly Cloudy</v>
      </c>
      <c r="I2683" t="str">
        <f>LOOKUP($A2683,'DATA SHEET'!$A$2:$A$253,'DATA SHEET'!$T$2:$T$253)</f>
        <v>SMALL</v>
      </c>
      <c r="J2683" t="str">
        <f>LOOKUP($A2683,'DATA SHEET'!$A$2:$A$253,'DATA SHEET'!$R$2:$R$253)</f>
        <v>NO</v>
      </c>
      <c r="K2683" t="str">
        <f>LOOKUP($A2683,'DATA SHEET'!$A$2:$A$253,'DATA SHEET'!$O$2:$O$253)</f>
        <v>Green Area</v>
      </c>
      <c r="L2683" t="s">
        <v>22</v>
      </c>
      <c r="M2683">
        <v>0</v>
      </c>
      <c r="N2683" t="s">
        <v>18</v>
      </c>
      <c r="O2683">
        <v>0.497</v>
      </c>
    </row>
    <row r="2684" spans="1:15" x14ac:dyDescent="0.25">
      <c r="A2684" s="1" t="s">
        <v>109</v>
      </c>
      <c r="B2684" t="s">
        <v>113</v>
      </c>
      <c r="C2684" t="str">
        <f>LOOKUP(A2684,'DATA SHEET'!$A$2:$A$253,'DATA SHEET'!$E$2:$E$253)</f>
        <v>20227893</v>
      </c>
      <c r="D2684">
        <f>LOOKUP(A2684,'DATA SHEET'!$A$2:$A$253,'DATA SHEET'!$G$2:$G$253)</f>
        <v>7.5</v>
      </c>
      <c r="E2684" t="str">
        <f>LOOKUP($A2684,'DATA SHEET'!$A$2:$A$253,'DATA SHEET'!$H$2:$H$253)</f>
        <v>43.178470</v>
      </c>
      <c r="F2684" t="str">
        <f>LOOKUP($A2684,'DATA SHEET'!$A$2:$A$253,'DATA SHEET'!$I$2:$I$253)</f>
        <v xml:space="preserve"> -79.239195</v>
      </c>
      <c r="G2684">
        <f>LOOKUP($A2684,'DATA SHEET'!$A$2:$A$253,'DATA SHEET'!$J$2:$J$253)</f>
        <v>15</v>
      </c>
      <c r="H2684" t="str">
        <f>LOOKUP($A2684,'DATA SHEET'!$A$2:$A$253,'DATA SHEET'!$K$2:$K$253)</f>
        <v>Partly Cloudy</v>
      </c>
      <c r="I2684" t="str">
        <f>LOOKUP($A2684,'DATA SHEET'!$A$2:$A$253,'DATA SHEET'!$T$2:$T$253)</f>
        <v>SMALL</v>
      </c>
      <c r="J2684" t="str">
        <f>LOOKUP($A2684,'DATA SHEET'!$A$2:$A$253,'DATA SHEET'!$R$2:$R$253)</f>
        <v>NO</v>
      </c>
      <c r="K2684" t="str">
        <f>LOOKUP($A2684,'DATA SHEET'!$A$2:$A$253,'DATA SHEET'!$O$2:$O$253)</f>
        <v>Green Area</v>
      </c>
      <c r="L2684" t="s">
        <v>22</v>
      </c>
      <c r="M2684">
        <v>0</v>
      </c>
      <c r="N2684" t="s">
        <v>18</v>
      </c>
      <c r="O2684">
        <v>3.2559999999999998</v>
      </c>
    </row>
    <row r="2685" spans="1:15" x14ac:dyDescent="0.25">
      <c r="A2685" s="1" t="s">
        <v>109</v>
      </c>
      <c r="B2685" t="s">
        <v>113</v>
      </c>
      <c r="C2685" t="str">
        <f>LOOKUP(A2685,'DATA SHEET'!$A$2:$A$253,'DATA SHEET'!$E$2:$E$253)</f>
        <v>20227893</v>
      </c>
      <c r="D2685">
        <f>LOOKUP(A2685,'DATA SHEET'!$A$2:$A$253,'DATA SHEET'!$G$2:$G$253)</f>
        <v>7.5</v>
      </c>
      <c r="E2685" t="str">
        <f>LOOKUP($A2685,'DATA SHEET'!$A$2:$A$253,'DATA SHEET'!$H$2:$H$253)</f>
        <v>43.178470</v>
      </c>
      <c r="F2685" t="str">
        <f>LOOKUP($A2685,'DATA SHEET'!$A$2:$A$253,'DATA SHEET'!$I$2:$I$253)</f>
        <v xml:space="preserve"> -79.239195</v>
      </c>
      <c r="G2685">
        <f>LOOKUP($A2685,'DATA SHEET'!$A$2:$A$253,'DATA SHEET'!$J$2:$J$253)</f>
        <v>15</v>
      </c>
      <c r="H2685" t="str">
        <f>LOOKUP($A2685,'DATA SHEET'!$A$2:$A$253,'DATA SHEET'!$K$2:$K$253)</f>
        <v>Partly Cloudy</v>
      </c>
      <c r="I2685" t="str">
        <f>LOOKUP($A2685,'DATA SHEET'!$A$2:$A$253,'DATA SHEET'!$T$2:$T$253)</f>
        <v>SMALL</v>
      </c>
      <c r="J2685" t="str">
        <f>LOOKUP($A2685,'DATA SHEET'!$A$2:$A$253,'DATA SHEET'!$R$2:$R$253)</f>
        <v>NO</v>
      </c>
      <c r="K2685" t="str">
        <f>LOOKUP($A2685,'DATA SHEET'!$A$2:$A$253,'DATA SHEET'!$O$2:$O$253)</f>
        <v>Green Area</v>
      </c>
      <c r="L2685" t="s">
        <v>22</v>
      </c>
      <c r="M2685">
        <v>0</v>
      </c>
      <c r="N2685" t="s">
        <v>18</v>
      </c>
      <c r="O2685">
        <v>2.2549999999999999</v>
      </c>
    </row>
    <row r="2686" spans="1:15" x14ac:dyDescent="0.25">
      <c r="A2686" s="1" t="s">
        <v>109</v>
      </c>
      <c r="B2686" t="s">
        <v>113</v>
      </c>
      <c r="C2686" t="str">
        <f>LOOKUP(A2686,'DATA SHEET'!$A$2:$A$253,'DATA SHEET'!$E$2:$E$253)</f>
        <v>20227893</v>
      </c>
      <c r="D2686">
        <f>LOOKUP(A2686,'DATA SHEET'!$A$2:$A$253,'DATA SHEET'!$G$2:$G$253)</f>
        <v>7.5</v>
      </c>
      <c r="E2686" t="str">
        <f>LOOKUP($A2686,'DATA SHEET'!$A$2:$A$253,'DATA SHEET'!$H$2:$H$253)</f>
        <v>43.178470</v>
      </c>
      <c r="F2686" t="str">
        <f>LOOKUP($A2686,'DATA SHEET'!$A$2:$A$253,'DATA SHEET'!$I$2:$I$253)</f>
        <v xml:space="preserve"> -79.239195</v>
      </c>
      <c r="G2686">
        <f>LOOKUP($A2686,'DATA SHEET'!$A$2:$A$253,'DATA SHEET'!$J$2:$J$253)</f>
        <v>15</v>
      </c>
      <c r="H2686" t="str">
        <f>LOOKUP($A2686,'DATA SHEET'!$A$2:$A$253,'DATA SHEET'!$K$2:$K$253)</f>
        <v>Partly Cloudy</v>
      </c>
      <c r="I2686" t="str">
        <f>LOOKUP($A2686,'DATA SHEET'!$A$2:$A$253,'DATA SHEET'!$T$2:$T$253)</f>
        <v>SMALL</v>
      </c>
      <c r="J2686" t="str">
        <f>LOOKUP($A2686,'DATA SHEET'!$A$2:$A$253,'DATA SHEET'!$R$2:$R$253)</f>
        <v>NO</v>
      </c>
      <c r="K2686" t="str">
        <f>LOOKUP($A2686,'DATA SHEET'!$A$2:$A$253,'DATA SHEET'!$O$2:$O$253)</f>
        <v>Green Area</v>
      </c>
      <c r="L2686" t="s">
        <v>22</v>
      </c>
      <c r="M2686">
        <v>0</v>
      </c>
      <c r="N2686" t="s">
        <v>18</v>
      </c>
      <c r="O2686">
        <v>2.2450000000000001</v>
      </c>
    </row>
    <row r="2687" spans="1:15" x14ac:dyDescent="0.25">
      <c r="A2687" s="1" t="s">
        <v>109</v>
      </c>
      <c r="B2687" t="s">
        <v>113</v>
      </c>
      <c r="C2687" t="str">
        <f>LOOKUP(A2687,'DATA SHEET'!$A$2:$A$253,'DATA SHEET'!$E$2:$E$253)</f>
        <v>20227893</v>
      </c>
      <c r="D2687">
        <f>LOOKUP(A2687,'DATA SHEET'!$A$2:$A$253,'DATA SHEET'!$G$2:$G$253)</f>
        <v>7.5</v>
      </c>
      <c r="E2687" t="str">
        <f>LOOKUP($A2687,'DATA SHEET'!$A$2:$A$253,'DATA SHEET'!$H$2:$H$253)</f>
        <v>43.178470</v>
      </c>
      <c r="F2687" t="str">
        <f>LOOKUP($A2687,'DATA SHEET'!$A$2:$A$253,'DATA SHEET'!$I$2:$I$253)</f>
        <v xml:space="preserve"> -79.239195</v>
      </c>
      <c r="G2687">
        <f>LOOKUP($A2687,'DATA SHEET'!$A$2:$A$253,'DATA SHEET'!$J$2:$J$253)</f>
        <v>15</v>
      </c>
      <c r="H2687" t="str">
        <f>LOOKUP($A2687,'DATA SHEET'!$A$2:$A$253,'DATA SHEET'!$K$2:$K$253)</f>
        <v>Partly Cloudy</v>
      </c>
      <c r="I2687" t="str">
        <f>LOOKUP($A2687,'DATA SHEET'!$A$2:$A$253,'DATA SHEET'!$T$2:$T$253)</f>
        <v>SMALL</v>
      </c>
      <c r="J2687" t="str">
        <f>LOOKUP($A2687,'DATA SHEET'!$A$2:$A$253,'DATA SHEET'!$R$2:$R$253)</f>
        <v>NO</v>
      </c>
      <c r="K2687" t="str">
        <f>LOOKUP($A2687,'DATA SHEET'!$A$2:$A$253,'DATA SHEET'!$O$2:$O$253)</f>
        <v>Green Area</v>
      </c>
      <c r="L2687" t="s">
        <v>22</v>
      </c>
      <c r="M2687">
        <v>0</v>
      </c>
      <c r="N2687" t="s">
        <v>18</v>
      </c>
      <c r="O2687">
        <v>1.032</v>
      </c>
    </row>
    <row r="2688" spans="1:15" x14ac:dyDescent="0.25">
      <c r="A2688" s="1" t="s">
        <v>109</v>
      </c>
      <c r="B2688" t="s">
        <v>113</v>
      </c>
      <c r="C2688" t="str">
        <f>LOOKUP(A2688,'DATA SHEET'!$A$2:$A$253,'DATA SHEET'!$E$2:$E$253)</f>
        <v>20227893</v>
      </c>
      <c r="D2688">
        <f>LOOKUP(A2688,'DATA SHEET'!$A$2:$A$253,'DATA SHEET'!$G$2:$G$253)</f>
        <v>7.5</v>
      </c>
      <c r="E2688" t="str">
        <f>LOOKUP($A2688,'DATA SHEET'!$A$2:$A$253,'DATA SHEET'!$H$2:$H$253)</f>
        <v>43.178470</v>
      </c>
      <c r="F2688" t="str">
        <f>LOOKUP($A2688,'DATA SHEET'!$A$2:$A$253,'DATA SHEET'!$I$2:$I$253)</f>
        <v xml:space="preserve"> -79.239195</v>
      </c>
      <c r="G2688">
        <f>LOOKUP($A2688,'DATA SHEET'!$A$2:$A$253,'DATA SHEET'!$J$2:$J$253)</f>
        <v>15</v>
      </c>
      <c r="H2688" t="str">
        <f>LOOKUP($A2688,'DATA SHEET'!$A$2:$A$253,'DATA SHEET'!$K$2:$K$253)</f>
        <v>Partly Cloudy</v>
      </c>
      <c r="I2688" t="str">
        <f>LOOKUP($A2688,'DATA SHEET'!$A$2:$A$253,'DATA SHEET'!$T$2:$T$253)</f>
        <v>SMALL</v>
      </c>
      <c r="J2688" t="str">
        <f>LOOKUP($A2688,'DATA SHEET'!$A$2:$A$253,'DATA SHEET'!$R$2:$R$253)</f>
        <v>NO</v>
      </c>
      <c r="K2688" t="str">
        <f>LOOKUP($A2688,'DATA SHEET'!$A$2:$A$253,'DATA SHEET'!$O$2:$O$253)</f>
        <v>Green Area</v>
      </c>
      <c r="L2688" t="s">
        <v>22</v>
      </c>
      <c r="M2688">
        <v>0</v>
      </c>
      <c r="N2688" t="s">
        <v>18</v>
      </c>
      <c r="O2688">
        <v>0.748</v>
      </c>
    </row>
    <row r="2689" spans="1:15" x14ac:dyDescent="0.25">
      <c r="A2689" s="1" t="s">
        <v>109</v>
      </c>
      <c r="B2689" t="s">
        <v>113</v>
      </c>
      <c r="C2689" t="str">
        <f>LOOKUP(A2689,'DATA SHEET'!$A$2:$A$253,'DATA SHEET'!$E$2:$E$253)</f>
        <v>20227893</v>
      </c>
      <c r="D2689">
        <f>LOOKUP(A2689,'DATA SHEET'!$A$2:$A$253,'DATA SHEET'!$G$2:$G$253)</f>
        <v>7.5</v>
      </c>
      <c r="E2689" t="str">
        <f>LOOKUP($A2689,'DATA SHEET'!$A$2:$A$253,'DATA SHEET'!$H$2:$H$253)</f>
        <v>43.178470</v>
      </c>
      <c r="F2689" t="str">
        <f>LOOKUP($A2689,'DATA SHEET'!$A$2:$A$253,'DATA SHEET'!$I$2:$I$253)</f>
        <v xml:space="preserve"> -79.239195</v>
      </c>
      <c r="G2689">
        <f>LOOKUP($A2689,'DATA SHEET'!$A$2:$A$253,'DATA SHEET'!$J$2:$J$253)</f>
        <v>15</v>
      </c>
      <c r="H2689" t="str">
        <f>LOOKUP($A2689,'DATA SHEET'!$A$2:$A$253,'DATA SHEET'!$K$2:$K$253)</f>
        <v>Partly Cloudy</v>
      </c>
      <c r="I2689" t="str">
        <f>LOOKUP($A2689,'DATA SHEET'!$A$2:$A$253,'DATA SHEET'!$T$2:$T$253)</f>
        <v>SMALL</v>
      </c>
      <c r="J2689" t="str">
        <f>LOOKUP($A2689,'DATA SHEET'!$A$2:$A$253,'DATA SHEET'!$R$2:$R$253)</f>
        <v>NO</v>
      </c>
      <c r="K2689" t="str">
        <f>LOOKUP($A2689,'DATA SHEET'!$A$2:$A$253,'DATA SHEET'!$O$2:$O$253)</f>
        <v>Green Area</v>
      </c>
      <c r="L2689" t="s">
        <v>22</v>
      </c>
      <c r="M2689">
        <v>0</v>
      </c>
      <c r="N2689" t="s">
        <v>18</v>
      </c>
      <c r="O2689">
        <v>1.244</v>
      </c>
    </row>
    <row r="2690" spans="1:15" x14ac:dyDescent="0.25">
      <c r="A2690" s="1" t="s">
        <v>109</v>
      </c>
      <c r="B2690" t="s">
        <v>113</v>
      </c>
      <c r="C2690" t="str">
        <f>LOOKUP(A2690,'DATA SHEET'!$A$2:$A$253,'DATA SHEET'!$E$2:$E$253)</f>
        <v>20227893</v>
      </c>
      <c r="D2690">
        <f>LOOKUP(A2690,'DATA SHEET'!$A$2:$A$253,'DATA SHEET'!$G$2:$G$253)</f>
        <v>7.5</v>
      </c>
      <c r="E2690" t="str">
        <f>LOOKUP($A2690,'DATA SHEET'!$A$2:$A$253,'DATA SHEET'!$H$2:$H$253)</f>
        <v>43.178470</v>
      </c>
      <c r="F2690" t="str">
        <f>LOOKUP($A2690,'DATA SHEET'!$A$2:$A$253,'DATA SHEET'!$I$2:$I$253)</f>
        <v xml:space="preserve"> -79.239195</v>
      </c>
      <c r="G2690">
        <f>LOOKUP($A2690,'DATA SHEET'!$A$2:$A$253,'DATA SHEET'!$J$2:$J$253)</f>
        <v>15</v>
      </c>
      <c r="H2690" t="str">
        <f>LOOKUP($A2690,'DATA SHEET'!$A$2:$A$253,'DATA SHEET'!$K$2:$K$253)</f>
        <v>Partly Cloudy</v>
      </c>
      <c r="I2690" t="str">
        <f>LOOKUP($A2690,'DATA SHEET'!$A$2:$A$253,'DATA SHEET'!$T$2:$T$253)</f>
        <v>SMALL</v>
      </c>
      <c r="J2690" t="str">
        <f>LOOKUP($A2690,'DATA SHEET'!$A$2:$A$253,'DATA SHEET'!$R$2:$R$253)</f>
        <v>NO</v>
      </c>
      <c r="K2690" t="str">
        <f>LOOKUP($A2690,'DATA SHEET'!$A$2:$A$253,'DATA SHEET'!$O$2:$O$253)</f>
        <v>Green Area</v>
      </c>
      <c r="L2690" t="s">
        <v>22</v>
      </c>
      <c r="M2690">
        <v>0</v>
      </c>
      <c r="N2690" t="s">
        <v>18</v>
      </c>
      <c r="O2690">
        <v>1.7569999999999999</v>
      </c>
    </row>
    <row r="2691" spans="1:15" x14ac:dyDescent="0.25">
      <c r="A2691" s="1" t="s">
        <v>109</v>
      </c>
      <c r="B2691" t="s">
        <v>113</v>
      </c>
      <c r="C2691" t="str">
        <f>LOOKUP(A2691,'DATA SHEET'!$A$2:$A$253,'DATA SHEET'!$E$2:$E$253)</f>
        <v>20227893</v>
      </c>
      <c r="D2691">
        <f>LOOKUP(A2691,'DATA SHEET'!$A$2:$A$253,'DATA SHEET'!$G$2:$G$253)</f>
        <v>7.5</v>
      </c>
      <c r="E2691" t="str">
        <f>LOOKUP($A2691,'DATA SHEET'!$A$2:$A$253,'DATA SHEET'!$H$2:$H$253)</f>
        <v>43.178470</v>
      </c>
      <c r="F2691" t="str">
        <f>LOOKUP($A2691,'DATA SHEET'!$A$2:$A$253,'DATA SHEET'!$I$2:$I$253)</f>
        <v xml:space="preserve"> -79.239195</v>
      </c>
      <c r="G2691">
        <f>LOOKUP($A2691,'DATA SHEET'!$A$2:$A$253,'DATA SHEET'!$J$2:$J$253)</f>
        <v>15</v>
      </c>
      <c r="H2691" t="str">
        <f>LOOKUP($A2691,'DATA SHEET'!$A$2:$A$253,'DATA SHEET'!$K$2:$K$253)</f>
        <v>Partly Cloudy</v>
      </c>
      <c r="I2691" t="str">
        <f>LOOKUP($A2691,'DATA SHEET'!$A$2:$A$253,'DATA SHEET'!$T$2:$T$253)</f>
        <v>SMALL</v>
      </c>
      <c r="J2691" t="str">
        <f>LOOKUP($A2691,'DATA SHEET'!$A$2:$A$253,'DATA SHEET'!$R$2:$R$253)</f>
        <v>NO</v>
      </c>
      <c r="K2691" t="str">
        <f>LOOKUP($A2691,'DATA SHEET'!$A$2:$A$253,'DATA SHEET'!$O$2:$O$253)</f>
        <v>Green Area</v>
      </c>
      <c r="L2691" t="s">
        <v>22</v>
      </c>
      <c r="M2691">
        <v>0</v>
      </c>
      <c r="N2691" t="s">
        <v>18</v>
      </c>
      <c r="O2691">
        <v>0.5</v>
      </c>
    </row>
    <row r="2692" spans="1:15" x14ac:dyDescent="0.25">
      <c r="A2692" s="1" t="s">
        <v>109</v>
      </c>
      <c r="B2692" t="s">
        <v>113</v>
      </c>
      <c r="C2692" t="str">
        <f>LOOKUP(A2692,'DATA SHEET'!$A$2:$A$253,'DATA SHEET'!$E$2:$E$253)</f>
        <v>20227893</v>
      </c>
      <c r="D2692">
        <f>LOOKUP(A2692,'DATA SHEET'!$A$2:$A$253,'DATA SHEET'!$G$2:$G$253)</f>
        <v>7.5</v>
      </c>
      <c r="E2692" t="str">
        <f>LOOKUP($A2692,'DATA SHEET'!$A$2:$A$253,'DATA SHEET'!$H$2:$H$253)</f>
        <v>43.178470</v>
      </c>
      <c r="F2692" t="str">
        <f>LOOKUP($A2692,'DATA SHEET'!$A$2:$A$253,'DATA SHEET'!$I$2:$I$253)</f>
        <v xml:space="preserve"> -79.239195</v>
      </c>
      <c r="G2692">
        <f>LOOKUP($A2692,'DATA SHEET'!$A$2:$A$253,'DATA SHEET'!$J$2:$J$253)</f>
        <v>15</v>
      </c>
      <c r="H2692" t="str">
        <f>LOOKUP($A2692,'DATA SHEET'!$A$2:$A$253,'DATA SHEET'!$K$2:$K$253)</f>
        <v>Partly Cloudy</v>
      </c>
      <c r="I2692" t="str">
        <f>LOOKUP($A2692,'DATA SHEET'!$A$2:$A$253,'DATA SHEET'!$T$2:$T$253)</f>
        <v>SMALL</v>
      </c>
      <c r="J2692" t="str">
        <f>LOOKUP($A2692,'DATA SHEET'!$A$2:$A$253,'DATA SHEET'!$R$2:$R$253)</f>
        <v>NO</v>
      </c>
      <c r="K2692" t="str">
        <f>LOOKUP($A2692,'DATA SHEET'!$A$2:$A$253,'DATA SHEET'!$O$2:$O$253)</f>
        <v>Green Area</v>
      </c>
      <c r="L2692" t="s">
        <v>22</v>
      </c>
      <c r="M2692">
        <v>0</v>
      </c>
      <c r="N2692" t="s">
        <v>16</v>
      </c>
      <c r="O2692">
        <v>1.254</v>
      </c>
    </row>
    <row r="2693" spans="1:15" x14ac:dyDescent="0.25">
      <c r="A2693" s="1" t="s">
        <v>109</v>
      </c>
      <c r="B2693" t="s">
        <v>113</v>
      </c>
      <c r="C2693" t="str">
        <f>LOOKUP(A2693,'DATA SHEET'!$A$2:$A$253,'DATA SHEET'!$E$2:$E$253)</f>
        <v>20227893</v>
      </c>
      <c r="D2693">
        <f>LOOKUP(A2693,'DATA SHEET'!$A$2:$A$253,'DATA SHEET'!$G$2:$G$253)</f>
        <v>7.5</v>
      </c>
      <c r="E2693" t="str">
        <f>LOOKUP($A2693,'DATA SHEET'!$A$2:$A$253,'DATA SHEET'!$H$2:$H$253)</f>
        <v>43.178470</v>
      </c>
      <c r="F2693" t="str">
        <f>LOOKUP($A2693,'DATA SHEET'!$A$2:$A$253,'DATA SHEET'!$I$2:$I$253)</f>
        <v xml:space="preserve"> -79.239195</v>
      </c>
      <c r="G2693">
        <f>LOOKUP($A2693,'DATA SHEET'!$A$2:$A$253,'DATA SHEET'!$J$2:$J$253)</f>
        <v>15</v>
      </c>
      <c r="H2693" t="str">
        <f>LOOKUP($A2693,'DATA SHEET'!$A$2:$A$253,'DATA SHEET'!$K$2:$K$253)</f>
        <v>Partly Cloudy</v>
      </c>
      <c r="I2693" t="str">
        <f>LOOKUP($A2693,'DATA SHEET'!$A$2:$A$253,'DATA SHEET'!$T$2:$T$253)</f>
        <v>SMALL</v>
      </c>
      <c r="J2693" t="str">
        <f>LOOKUP($A2693,'DATA SHEET'!$A$2:$A$253,'DATA SHEET'!$R$2:$R$253)</f>
        <v>NO</v>
      </c>
      <c r="K2693" t="str">
        <f>LOOKUP($A2693,'DATA SHEET'!$A$2:$A$253,'DATA SHEET'!$O$2:$O$253)</f>
        <v>Green Area</v>
      </c>
      <c r="L2693" t="s">
        <v>22</v>
      </c>
      <c r="M2693">
        <v>0</v>
      </c>
      <c r="N2693" t="s">
        <v>16</v>
      </c>
      <c r="O2693">
        <v>4.5019999999999998</v>
      </c>
    </row>
    <row r="2694" spans="1:15" x14ac:dyDescent="0.25">
      <c r="A2694" s="1" t="s">
        <v>109</v>
      </c>
      <c r="B2694" t="s">
        <v>113</v>
      </c>
      <c r="C2694" t="str">
        <f>LOOKUP(A2694,'DATA SHEET'!$A$2:$A$253,'DATA SHEET'!$E$2:$E$253)</f>
        <v>20227893</v>
      </c>
      <c r="D2694">
        <f>LOOKUP(A2694,'DATA SHEET'!$A$2:$A$253,'DATA SHEET'!$G$2:$G$253)</f>
        <v>7.5</v>
      </c>
      <c r="E2694" t="str">
        <f>LOOKUP($A2694,'DATA SHEET'!$A$2:$A$253,'DATA SHEET'!$H$2:$H$253)</f>
        <v>43.178470</v>
      </c>
      <c r="F2694" t="str">
        <f>LOOKUP($A2694,'DATA SHEET'!$A$2:$A$253,'DATA SHEET'!$I$2:$I$253)</f>
        <v xml:space="preserve"> -79.239195</v>
      </c>
      <c r="G2694">
        <f>LOOKUP($A2694,'DATA SHEET'!$A$2:$A$253,'DATA SHEET'!$J$2:$J$253)</f>
        <v>15</v>
      </c>
      <c r="H2694" t="str">
        <f>LOOKUP($A2694,'DATA SHEET'!$A$2:$A$253,'DATA SHEET'!$K$2:$K$253)</f>
        <v>Partly Cloudy</v>
      </c>
      <c r="I2694" t="str">
        <f>LOOKUP($A2694,'DATA SHEET'!$A$2:$A$253,'DATA SHEET'!$T$2:$T$253)</f>
        <v>SMALL</v>
      </c>
      <c r="J2694" t="str">
        <f>LOOKUP($A2694,'DATA SHEET'!$A$2:$A$253,'DATA SHEET'!$R$2:$R$253)</f>
        <v>NO</v>
      </c>
      <c r="K2694" t="str">
        <f>LOOKUP($A2694,'DATA SHEET'!$A$2:$A$253,'DATA SHEET'!$O$2:$O$253)</f>
        <v>Green Area</v>
      </c>
      <c r="L2694" t="s">
        <v>22</v>
      </c>
      <c r="M2694">
        <v>0</v>
      </c>
      <c r="N2694" t="s">
        <v>16</v>
      </c>
      <c r="O2694">
        <v>0.502</v>
      </c>
    </row>
    <row r="2695" spans="1:15" x14ac:dyDescent="0.25">
      <c r="A2695" s="1" t="s">
        <v>109</v>
      </c>
      <c r="B2695" t="s">
        <v>113</v>
      </c>
      <c r="C2695" t="str">
        <f>LOOKUP(A2695,'DATA SHEET'!$A$2:$A$253,'DATA SHEET'!$E$2:$E$253)</f>
        <v>20227893</v>
      </c>
      <c r="D2695">
        <f>LOOKUP(A2695,'DATA SHEET'!$A$2:$A$253,'DATA SHEET'!$G$2:$G$253)</f>
        <v>7.5</v>
      </c>
      <c r="E2695" t="str">
        <f>LOOKUP($A2695,'DATA SHEET'!$A$2:$A$253,'DATA SHEET'!$H$2:$H$253)</f>
        <v>43.178470</v>
      </c>
      <c r="F2695" t="str">
        <f>LOOKUP($A2695,'DATA SHEET'!$A$2:$A$253,'DATA SHEET'!$I$2:$I$253)</f>
        <v xml:space="preserve"> -79.239195</v>
      </c>
      <c r="G2695">
        <f>LOOKUP($A2695,'DATA SHEET'!$A$2:$A$253,'DATA SHEET'!$J$2:$J$253)</f>
        <v>15</v>
      </c>
      <c r="H2695" t="str">
        <f>LOOKUP($A2695,'DATA SHEET'!$A$2:$A$253,'DATA SHEET'!$K$2:$K$253)</f>
        <v>Partly Cloudy</v>
      </c>
      <c r="I2695" t="str">
        <f>LOOKUP($A2695,'DATA SHEET'!$A$2:$A$253,'DATA SHEET'!$T$2:$T$253)</f>
        <v>SMALL</v>
      </c>
      <c r="J2695" t="str">
        <f>LOOKUP($A2695,'DATA SHEET'!$A$2:$A$253,'DATA SHEET'!$R$2:$R$253)</f>
        <v>NO</v>
      </c>
      <c r="K2695" t="str">
        <f>LOOKUP($A2695,'DATA SHEET'!$A$2:$A$253,'DATA SHEET'!$O$2:$O$253)</f>
        <v>Green Area</v>
      </c>
      <c r="L2695" t="s">
        <v>22</v>
      </c>
      <c r="M2695">
        <v>0</v>
      </c>
      <c r="N2695" t="s">
        <v>16</v>
      </c>
      <c r="O2695">
        <v>0.753</v>
      </c>
    </row>
    <row r="2696" spans="1:15" x14ac:dyDescent="0.25">
      <c r="A2696" s="1" t="s">
        <v>109</v>
      </c>
      <c r="B2696" t="s">
        <v>113</v>
      </c>
      <c r="C2696" t="str">
        <f>LOOKUP(A2696,'DATA SHEET'!$A$2:$A$253,'DATA SHEET'!$E$2:$E$253)</f>
        <v>20227893</v>
      </c>
      <c r="D2696">
        <f>LOOKUP(A2696,'DATA SHEET'!$A$2:$A$253,'DATA SHEET'!$G$2:$G$253)</f>
        <v>7.5</v>
      </c>
      <c r="E2696" t="str">
        <f>LOOKUP($A2696,'DATA SHEET'!$A$2:$A$253,'DATA SHEET'!$H$2:$H$253)</f>
        <v>43.178470</v>
      </c>
      <c r="F2696" t="str">
        <f>LOOKUP($A2696,'DATA SHEET'!$A$2:$A$253,'DATA SHEET'!$I$2:$I$253)</f>
        <v xml:space="preserve"> -79.239195</v>
      </c>
      <c r="G2696">
        <f>LOOKUP($A2696,'DATA SHEET'!$A$2:$A$253,'DATA SHEET'!$J$2:$J$253)</f>
        <v>15</v>
      </c>
      <c r="H2696" t="str">
        <f>LOOKUP($A2696,'DATA SHEET'!$A$2:$A$253,'DATA SHEET'!$K$2:$K$253)</f>
        <v>Partly Cloudy</v>
      </c>
      <c r="I2696" t="str">
        <f>LOOKUP($A2696,'DATA SHEET'!$A$2:$A$253,'DATA SHEET'!$T$2:$T$253)</f>
        <v>SMALL</v>
      </c>
      <c r="J2696" t="str">
        <f>LOOKUP($A2696,'DATA SHEET'!$A$2:$A$253,'DATA SHEET'!$R$2:$R$253)</f>
        <v>NO</v>
      </c>
      <c r="K2696" t="str">
        <f>LOOKUP($A2696,'DATA SHEET'!$A$2:$A$253,'DATA SHEET'!$O$2:$O$253)</f>
        <v>Green Area</v>
      </c>
      <c r="L2696" t="s">
        <v>22</v>
      </c>
      <c r="M2696">
        <v>0</v>
      </c>
      <c r="N2696" t="s">
        <v>16</v>
      </c>
      <c r="O2696">
        <v>0.24199999999999999</v>
      </c>
    </row>
    <row r="2697" spans="1:15" x14ac:dyDescent="0.25">
      <c r="A2697" s="1" t="s">
        <v>109</v>
      </c>
      <c r="B2697" t="s">
        <v>113</v>
      </c>
      <c r="C2697" t="str">
        <f>LOOKUP(A2697,'DATA SHEET'!$A$2:$A$253,'DATA SHEET'!$E$2:$E$253)</f>
        <v>20227893</v>
      </c>
      <c r="D2697">
        <f>LOOKUP(A2697,'DATA SHEET'!$A$2:$A$253,'DATA SHEET'!$G$2:$G$253)</f>
        <v>7.5</v>
      </c>
      <c r="E2697" t="str">
        <f>LOOKUP($A2697,'DATA SHEET'!$A$2:$A$253,'DATA SHEET'!$H$2:$H$253)</f>
        <v>43.178470</v>
      </c>
      <c r="F2697" t="str">
        <f>LOOKUP($A2697,'DATA SHEET'!$A$2:$A$253,'DATA SHEET'!$I$2:$I$253)</f>
        <v xml:space="preserve"> -79.239195</v>
      </c>
      <c r="G2697">
        <f>LOOKUP($A2697,'DATA SHEET'!$A$2:$A$253,'DATA SHEET'!$J$2:$J$253)</f>
        <v>15</v>
      </c>
      <c r="H2697" t="str">
        <f>LOOKUP($A2697,'DATA SHEET'!$A$2:$A$253,'DATA SHEET'!$K$2:$K$253)</f>
        <v>Partly Cloudy</v>
      </c>
      <c r="I2697" t="str">
        <f>LOOKUP($A2697,'DATA SHEET'!$A$2:$A$253,'DATA SHEET'!$T$2:$T$253)</f>
        <v>SMALL</v>
      </c>
      <c r="J2697" t="str">
        <f>LOOKUP($A2697,'DATA SHEET'!$A$2:$A$253,'DATA SHEET'!$R$2:$R$253)</f>
        <v>NO</v>
      </c>
      <c r="K2697" t="str">
        <f>LOOKUP($A2697,'DATA SHEET'!$A$2:$A$253,'DATA SHEET'!$O$2:$O$253)</f>
        <v>Green Area</v>
      </c>
      <c r="L2697" t="s">
        <v>22</v>
      </c>
      <c r="M2697">
        <v>0</v>
      </c>
      <c r="N2697" t="s">
        <v>16</v>
      </c>
      <c r="O2697">
        <v>1.4990000000000001</v>
      </c>
    </row>
    <row r="2698" spans="1:15" x14ac:dyDescent="0.25">
      <c r="A2698" s="1" t="s">
        <v>109</v>
      </c>
      <c r="B2698" t="s">
        <v>113</v>
      </c>
      <c r="C2698" t="str">
        <f>LOOKUP(A2698,'DATA SHEET'!$A$2:$A$253,'DATA SHEET'!$E$2:$E$253)</f>
        <v>20227893</v>
      </c>
      <c r="D2698">
        <f>LOOKUP(A2698,'DATA SHEET'!$A$2:$A$253,'DATA SHEET'!$G$2:$G$253)</f>
        <v>7.5</v>
      </c>
      <c r="E2698" t="str">
        <f>LOOKUP($A2698,'DATA SHEET'!$A$2:$A$253,'DATA SHEET'!$H$2:$H$253)</f>
        <v>43.178470</v>
      </c>
      <c r="F2698" t="str">
        <f>LOOKUP($A2698,'DATA SHEET'!$A$2:$A$253,'DATA SHEET'!$I$2:$I$253)</f>
        <v xml:space="preserve"> -79.239195</v>
      </c>
      <c r="G2698">
        <f>LOOKUP($A2698,'DATA SHEET'!$A$2:$A$253,'DATA SHEET'!$J$2:$J$253)</f>
        <v>15</v>
      </c>
      <c r="H2698" t="str">
        <f>LOOKUP($A2698,'DATA SHEET'!$A$2:$A$253,'DATA SHEET'!$K$2:$K$253)</f>
        <v>Partly Cloudy</v>
      </c>
      <c r="I2698" t="str">
        <f>LOOKUP($A2698,'DATA SHEET'!$A$2:$A$253,'DATA SHEET'!$T$2:$T$253)</f>
        <v>SMALL</v>
      </c>
      <c r="J2698" t="str">
        <f>LOOKUP($A2698,'DATA SHEET'!$A$2:$A$253,'DATA SHEET'!$R$2:$R$253)</f>
        <v>NO</v>
      </c>
      <c r="K2698" t="str">
        <f>LOOKUP($A2698,'DATA SHEET'!$A$2:$A$253,'DATA SHEET'!$O$2:$O$253)</f>
        <v>Green Area</v>
      </c>
      <c r="L2698" t="s">
        <v>22</v>
      </c>
      <c r="M2698">
        <v>0</v>
      </c>
      <c r="N2698" t="s">
        <v>16</v>
      </c>
      <c r="O2698">
        <v>0.73899999999999999</v>
      </c>
    </row>
    <row r="2699" spans="1:15" x14ac:dyDescent="0.25">
      <c r="A2699" s="1" t="s">
        <v>109</v>
      </c>
      <c r="B2699" t="s">
        <v>113</v>
      </c>
      <c r="C2699" t="str">
        <f>LOOKUP(A2699,'DATA SHEET'!$A$2:$A$253,'DATA SHEET'!$E$2:$E$253)</f>
        <v>20227893</v>
      </c>
      <c r="D2699">
        <f>LOOKUP(A2699,'DATA SHEET'!$A$2:$A$253,'DATA SHEET'!$G$2:$G$253)</f>
        <v>7.5</v>
      </c>
      <c r="E2699" t="str">
        <f>LOOKUP($A2699,'DATA SHEET'!$A$2:$A$253,'DATA SHEET'!$H$2:$H$253)</f>
        <v>43.178470</v>
      </c>
      <c r="F2699" t="str">
        <f>LOOKUP($A2699,'DATA SHEET'!$A$2:$A$253,'DATA SHEET'!$I$2:$I$253)</f>
        <v xml:space="preserve"> -79.239195</v>
      </c>
      <c r="G2699">
        <f>LOOKUP($A2699,'DATA SHEET'!$A$2:$A$253,'DATA SHEET'!$J$2:$J$253)</f>
        <v>15</v>
      </c>
      <c r="H2699" t="str">
        <f>LOOKUP($A2699,'DATA SHEET'!$A$2:$A$253,'DATA SHEET'!$K$2:$K$253)</f>
        <v>Partly Cloudy</v>
      </c>
      <c r="I2699" t="str">
        <f>LOOKUP($A2699,'DATA SHEET'!$A$2:$A$253,'DATA SHEET'!$T$2:$T$253)</f>
        <v>SMALL</v>
      </c>
      <c r="J2699" t="str">
        <f>LOOKUP($A2699,'DATA SHEET'!$A$2:$A$253,'DATA SHEET'!$R$2:$R$253)</f>
        <v>NO</v>
      </c>
      <c r="K2699" t="str">
        <f>LOOKUP($A2699,'DATA SHEET'!$A$2:$A$253,'DATA SHEET'!$O$2:$O$253)</f>
        <v>Green Area</v>
      </c>
      <c r="L2699" t="s">
        <v>22</v>
      </c>
      <c r="M2699">
        <v>0</v>
      </c>
      <c r="N2699" t="s">
        <v>16</v>
      </c>
      <c r="O2699">
        <v>0.76500000000000001</v>
      </c>
    </row>
    <row r="2700" spans="1:15" x14ac:dyDescent="0.25">
      <c r="A2700" s="1" t="s">
        <v>109</v>
      </c>
      <c r="B2700" t="s">
        <v>113</v>
      </c>
      <c r="C2700" t="str">
        <f>LOOKUP(A2700,'DATA SHEET'!$A$2:$A$253,'DATA SHEET'!$E$2:$E$253)</f>
        <v>20227893</v>
      </c>
      <c r="D2700">
        <f>LOOKUP(A2700,'DATA SHEET'!$A$2:$A$253,'DATA SHEET'!$G$2:$G$253)</f>
        <v>7.5</v>
      </c>
      <c r="E2700" t="str">
        <f>LOOKUP($A2700,'DATA SHEET'!$A$2:$A$253,'DATA SHEET'!$H$2:$H$253)</f>
        <v>43.178470</v>
      </c>
      <c r="F2700" t="str">
        <f>LOOKUP($A2700,'DATA SHEET'!$A$2:$A$253,'DATA SHEET'!$I$2:$I$253)</f>
        <v xml:space="preserve"> -79.239195</v>
      </c>
      <c r="G2700">
        <f>LOOKUP($A2700,'DATA SHEET'!$A$2:$A$253,'DATA SHEET'!$J$2:$J$253)</f>
        <v>15</v>
      </c>
      <c r="H2700" t="str">
        <f>LOOKUP($A2700,'DATA SHEET'!$A$2:$A$253,'DATA SHEET'!$K$2:$K$253)</f>
        <v>Partly Cloudy</v>
      </c>
      <c r="I2700" t="str">
        <f>LOOKUP($A2700,'DATA SHEET'!$A$2:$A$253,'DATA SHEET'!$T$2:$T$253)</f>
        <v>SMALL</v>
      </c>
      <c r="J2700" t="str">
        <f>LOOKUP($A2700,'DATA SHEET'!$A$2:$A$253,'DATA SHEET'!$R$2:$R$253)</f>
        <v>NO</v>
      </c>
      <c r="K2700" t="str">
        <f>LOOKUP($A2700,'DATA SHEET'!$A$2:$A$253,'DATA SHEET'!$O$2:$O$253)</f>
        <v>Green Area</v>
      </c>
      <c r="L2700" t="s">
        <v>22</v>
      </c>
      <c r="M2700">
        <v>0</v>
      </c>
      <c r="N2700" t="s">
        <v>16</v>
      </c>
      <c r="O2700">
        <v>1.994</v>
      </c>
    </row>
    <row r="2701" spans="1:15" x14ac:dyDescent="0.25">
      <c r="A2701" s="1" t="s">
        <v>109</v>
      </c>
      <c r="B2701" t="s">
        <v>113</v>
      </c>
      <c r="C2701" t="str">
        <f>LOOKUP(A2701,'DATA SHEET'!$A$2:$A$253,'DATA SHEET'!$E$2:$E$253)</f>
        <v>20227893</v>
      </c>
      <c r="D2701">
        <f>LOOKUP(A2701,'DATA SHEET'!$A$2:$A$253,'DATA SHEET'!$G$2:$G$253)</f>
        <v>7.5</v>
      </c>
      <c r="E2701" t="str">
        <f>LOOKUP($A2701,'DATA SHEET'!$A$2:$A$253,'DATA SHEET'!$H$2:$H$253)</f>
        <v>43.178470</v>
      </c>
      <c r="F2701" t="str">
        <f>LOOKUP($A2701,'DATA SHEET'!$A$2:$A$253,'DATA SHEET'!$I$2:$I$253)</f>
        <v xml:space="preserve"> -79.239195</v>
      </c>
      <c r="G2701">
        <f>LOOKUP($A2701,'DATA SHEET'!$A$2:$A$253,'DATA SHEET'!$J$2:$J$253)</f>
        <v>15</v>
      </c>
      <c r="H2701" t="str">
        <f>LOOKUP($A2701,'DATA SHEET'!$A$2:$A$253,'DATA SHEET'!$K$2:$K$253)</f>
        <v>Partly Cloudy</v>
      </c>
      <c r="I2701" t="str">
        <f>LOOKUP($A2701,'DATA SHEET'!$A$2:$A$253,'DATA SHEET'!$T$2:$T$253)</f>
        <v>SMALL</v>
      </c>
      <c r="J2701" t="str">
        <f>LOOKUP($A2701,'DATA SHEET'!$A$2:$A$253,'DATA SHEET'!$R$2:$R$253)</f>
        <v>NO</v>
      </c>
      <c r="K2701" t="str">
        <f>LOOKUP($A2701,'DATA SHEET'!$A$2:$A$253,'DATA SHEET'!$O$2:$O$253)</f>
        <v>Green Area</v>
      </c>
      <c r="L2701" t="s">
        <v>22</v>
      </c>
      <c r="M2701">
        <v>0</v>
      </c>
      <c r="N2701" t="s">
        <v>16</v>
      </c>
      <c r="O2701">
        <v>1.0009999999999999</v>
      </c>
    </row>
    <row r="2702" spans="1:15" x14ac:dyDescent="0.25">
      <c r="A2702" s="1" t="s">
        <v>109</v>
      </c>
      <c r="B2702" t="s">
        <v>113</v>
      </c>
      <c r="C2702" t="str">
        <f>LOOKUP(A2702,'DATA SHEET'!$A$2:$A$253,'DATA SHEET'!$E$2:$E$253)</f>
        <v>20227893</v>
      </c>
      <c r="D2702">
        <f>LOOKUP(A2702,'DATA SHEET'!$A$2:$A$253,'DATA SHEET'!$G$2:$G$253)</f>
        <v>7.5</v>
      </c>
      <c r="E2702" t="str">
        <f>LOOKUP($A2702,'DATA SHEET'!$A$2:$A$253,'DATA SHEET'!$H$2:$H$253)</f>
        <v>43.178470</v>
      </c>
      <c r="F2702" t="str">
        <f>LOOKUP($A2702,'DATA SHEET'!$A$2:$A$253,'DATA SHEET'!$I$2:$I$253)</f>
        <v xml:space="preserve"> -79.239195</v>
      </c>
      <c r="G2702">
        <f>LOOKUP($A2702,'DATA SHEET'!$A$2:$A$253,'DATA SHEET'!$J$2:$J$253)</f>
        <v>15</v>
      </c>
      <c r="H2702" t="str">
        <f>LOOKUP($A2702,'DATA SHEET'!$A$2:$A$253,'DATA SHEET'!$K$2:$K$253)</f>
        <v>Partly Cloudy</v>
      </c>
      <c r="I2702" t="str">
        <f>LOOKUP($A2702,'DATA SHEET'!$A$2:$A$253,'DATA SHEET'!$T$2:$T$253)</f>
        <v>SMALL</v>
      </c>
      <c r="J2702" t="str">
        <f>LOOKUP($A2702,'DATA SHEET'!$A$2:$A$253,'DATA SHEET'!$R$2:$R$253)</f>
        <v>NO</v>
      </c>
      <c r="K2702" t="str">
        <f>LOOKUP($A2702,'DATA SHEET'!$A$2:$A$253,'DATA SHEET'!$O$2:$O$253)</f>
        <v>Green Area</v>
      </c>
      <c r="L2702" t="s">
        <v>22</v>
      </c>
      <c r="M2702">
        <v>0</v>
      </c>
      <c r="N2702" t="s">
        <v>16</v>
      </c>
      <c r="O2702">
        <v>3.4910000000000001</v>
      </c>
    </row>
    <row r="2703" spans="1:15" x14ac:dyDescent="0.25">
      <c r="A2703" s="1" t="s">
        <v>109</v>
      </c>
      <c r="B2703" t="s">
        <v>113</v>
      </c>
      <c r="C2703" t="str">
        <f>LOOKUP(A2703,'DATA SHEET'!$A$2:$A$253,'DATA SHEET'!$E$2:$E$253)</f>
        <v>20227893</v>
      </c>
      <c r="D2703">
        <f>LOOKUP(A2703,'DATA SHEET'!$A$2:$A$253,'DATA SHEET'!$G$2:$G$253)</f>
        <v>7.5</v>
      </c>
      <c r="E2703" t="str">
        <f>LOOKUP($A2703,'DATA SHEET'!$A$2:$A$253,'DATA SHEET'!$H$2:$H$253)</f>
        <v>43.178470</v>
      </c>
      <c r="F2703" t="str">
        <f>LOOKUP($A2703,'DATA SHEET'!$A$2:$A$253,'DATA SHEET'!$I$2:$I$253)</f>
        <v xml:space="preserve"> -79.239195</v>
      </c>
      <c r="G2703">
        <f>LOOKUP($A2703,'DATA SHEET'!$A$2:$A$253,'DATA SHEET'!$J$2:$J$253)</f>
        <v>15</v>
      </c>
      <c r="H2703" t="str">
        <f>LOOKUP($A2703,'DATA SHEET'!$A$2:$A$253,'DATA SHEET'!$K$2:$K$253)</f>
        <v>Partly Cloudy</v>
      </c>
      <c r="I2703" t="str">
        <f>LOOKUP($A2703,'DATA SHEET'!$A$2:$A$253,'DATA SHEET'!$T$2:$T$253)</f>
        <v>SMALL</v>
      </c>
      <c r="J2703" t="str">
        <f>LOOKUP($A2703,'DATA SHEET'!$A$2:$A$253,'DATA SHEET'!$R$2:$R$253)</f>
        <v>NO</v>
      </c>
      <c r="K2703" t="str">
        <f>LOOKUP($A2703,'DATA SHEET'!$A$2:$A$253,'DATA SHEET'!$O$2:$O$253)</f>
        <v>Green Area</v>
      </c>
      <c r="L2703" t="s">
        <v>22</v>
      </c>
      <c r="M2703">
        <v>0</v>
      </c>
      <c r="N2703" t="s">
        <v>16</v>
      </c>
      <c r="O2703">
        <v>1.2470000000000001</v>
      </c>
    </row>
    <row r="2704" spans="1:15" x14ac:dyDescent="0.25">
      <c r="A2704" s="1" t="s">
        <v>109</v>
      </c>
      <c r="B2704" t="s">
        <v>113</v>
      </c>
      <c r="C2704" t="str">
        <f>LOOKUP(A2704,'DATA SHEET'!$A$2:$A$253,'DATA SHEET'!$E$2:$E$253)</f>
        <v>20227893</v>
      </c>
      <c r="D2704">
        <f>LOOKUP(A2704,'DATA SHEET'!$A$2:$A$253,'DATA SHEET'!$G$2:$G$253)</f>
        <v>7.5</v>
      </c>
      <c r="E2704" t="str">
        <f>LOOKUP($A2704,'DATA SHEET'!$A$2:$A$253,'DATA SHEET'!$H$2:$H$253)</f>
        <v>43.178470</v>
      </c>
      <c r="F2704" t="str">
        <f>LOOKUP($A2704,'DATA SHEET'!$A$2:$A$253,'DATA SHEET'!$I$2:$I$253)</f>
        <v xml:space="preserve"> -79.239195</v>
      </c>
      <c r="G2704">
        <f>LOOKUP($A2704,'DATA SHEET'!$A$2:$A$253,'DATA SHEET'!$J$2:$J$253)</f>
        <v>15</v>
      </c>
      <c r="H2704" t="str">
        <f>LOOKUP($A2704,'DATA SHEET'!$A$2:$A$253,'DATA SHEET'!$K$2:$K$253)</f>
        <v>Partly Cloudy</v>
      </c>
      <c r="I2704" t="str">
        <f>LOOKUP($A2704,'DATA SHEET'!$A$2:$A$253,'DATA SHEET'!$T$2:$T$253)</f>
        <v>SMALL</v>
      </c>
      <c r="J2704" t="str">
        <f>LOOKUP($A2704,'DATA SHEET'!$A$2:$A$253,'DATA SHEET'!$R$2:$R$253)</f>
        <v>NO</v>
      </c>
      <c r="K2704" t="str">
        <f>LOOKUP($A2704,'DATA SHEET'!$A$2:$A$253,'DATA SHEET'!$O$2:$O$253)</f>
        <v>Green Area</v>
      </c>
      <c r="L2704" t="s">
        <v>22</v>
      </c>
      <c r="M2704">
        <v>0</v>
      </c>
      <c r="N2704" t="s">
        <v>19</v>
      </c>
      <c r="O2704">
        <v>6.1539999999999999</v>
      </c>
    </row>
    <row r="2705" spans="1:15" x14ac:dyDescent="0.25">
      <c r="A2705" s="1" t="s">
        <v>109</v>
      </c>
      <c r="B2705" t="s">
        <v>113</v>
      </c>
      <c r="C2705" t="str">
        <f>LOOKUP(A2705,'DATA SHEET'!$A$2:$A$253,'DATA SHEET'!$E$2:$E$253)</f>
        <v>20227893</v>
      </c>
      <c r="D2705">
        <f>LOOKUP(A2705,'DATA SHEET'!$A$2:$A$253,'DATA SHEET'!$G$2:$G$253)</f>
        <v>7.5</v>
      </c>
      <c r="E2705" t="str">
        <f>LOOKUP($A2705,'DATA SHEET'!$A$2:$A$253,'DATA SHEET'!$H$2:$H$253)</f>
        <v>43.178470</v>
      </c>
      <c r="F2705" t="str">
        <f>LOOKUP($A2705,'DATA SHEET'!$A$2:$A$253,'DATA SHEET'!$I$2:$I$253)</f>
        <v xml:space="preserve"> -79.239195</v>
      </c>
      <c r="G2705">
        <f>LOOKUP($A2705,'DATA SHEET'!$A$2:$A$253,'DATA SHEET'!$J$2:$J$253)</f>
        <v>15</v>
      </c>
      <c r="H2705" t="str">
        <f>LOOKUP($A2705,'DATA SHEET'!$A$2:$A$253,'DATA SHEET'!$K$2:$K$253)</f>
        <v>Partly Cloudy</v>
      </c>
      <c r="I2705" t="str">
        <f>LOOKUP($A2705,'DATA SHEET'!$A$2:$A$253,'DATA SHEET'!$T$2:$T$253)</f>
        <v>SMALL</v>
      </c>
      <c r="J2705" t="str">
        <f>LOOKUP($A2705,'DATA SHEET'!$A$2:$A$253,'DATA SHEET'!$R$2:$R$253)</f>
        <v>NO</v>
      </c>
      <c r="K2705" t="str">
        <f>LOOKUP($A2705,'DATA SHEET'!$A$2:$A$253,'DATA SHEET'!$O$2:$O$253)</f>
        <v>Green Area</v>
      </c>
      <c r="L2705" t="s">
        <v>22</v>
      </c>
      <c r="M2705">
        <v>0</v>
      </c>
      <c r="N2705" t="s">
        <v>19</v>
      </c>
      <c r="O2705">
        <v>1.512</v>
      </c>
    </row>
    <row r="2706" spans="1:15" x14ac:dyDescent="0.25">
      <c r="A2706" s="1" t="s">
        <v>109</v>
      </c>
      <c r="B2706" t="s">
        <v>113</v>
      </c>
      <c r="C2706" t="str">
        <f>LOOKUP(A2706,'DATA SHEET'!$A$2:$A$253,'DATA SHEET'!$E$2:$E$253)</f>
        <v>20227893</v>
      </c>
      <c r="D2706">
        <f>LOOKUP(A2706,'DATA SHEET'!$A$2:$A$253,'DATA SHEET'!$G$2:$G$253)</f>
        <v>7.5</v>
      </c>
      <c r="E2706" t="str">
        <f>LOOKUP($A2706,'DATA SHEET'!$A$2:$A$253,'DATA SHEET'!$H$2:$H$253)</f>
        <v>43.178470</v>
      </c>
      <c r="F2706" t="str">
        <f>LOOKUP($A2706,'DATA SHEET'!$A$2:$A$253,'DATA SHEET'!$I$2:$I$253)</f>
        <v xml:space="preserve"> -79.239195</v>
      </c>
      <c r="G2706">
        <f>LOOKUP($A2706,'DATA SHEET'!$A$2:$A$253,'DATA SHEET'!$J$2:$J$253)</f>
        <v>15</v>
      </c>
      <c r="H2706" t="str">
        <f>LOOKUP($A2706,'DATA SHEET'!$A$2:$A$253,'DATA SHEET'!$K$2:$K$253)</f>
        <v>Partly Cloudy</v>
      </c>
      <c r="I2706" t="str">
        <f>LOOKUP($A2706,'DATA SHEET'!$A$2:$A$253,'DATA SHEET'!$T$2:$T$253)</f>
        <v>SMALL</v>
      </c>
      <c r="J2706" t="str">
        <f>LOOKUP($A2706,'DATA SHEET'!$A$2:$A$253,'DATA SHEET'!$R$2:$R$253)</f>
        <v>NO</v>
      </c>
      <c r="K2706" t="str">
        <f>LOOKUP($A2706,'DATA SHEET'!$A$2:$A$253,'DATA SHEET'!$O$2:$O$253)</f>
        <v>Green Area</v>
      </c>
      <c r="L2706" t="s">
        <v>22</v>
      </c>
      <c r="M2706">
        <v>0</v>
      </c>
      <c r="N2706" t="s">
        <v>19</v>
      </c>
      <c r="O2706">
        <v>0.499</v>
      </c>
    </row>
    <row r="2707" spans="1:15" x14ac:dyDescent="0.25">
      <c r="A2707" s="1" t="s">
        <v>109</v>
      </c>
      <c r="B2707" t="s">
        <v>113</v>
      </c>
      <c r="C2707" t="str">
        <f>LOOKUP(A2707,'DATA SHEET'!$A$2:$A$253,'DATA SHEET'!$E$2:$E$253)</f>
        <v>20227893</v>
      </c>
      <c r="D2707">
        <f>LOOKUP(A2707,'DATA SHEET'!$A$2:$A$253,'DATA SHEET'!$G$2:$G$253)</f>
        <v>7.5</v>
      </c>
      <c r="E2707" t="str">
        <f>LOOKUP($A2707,'DATA SHEET'!$A$2:$A$253,'DATA SHEET'!$H$2:$H$253)</f>
        <v>43.178470</v>
      </c>
      <c r="F2707" t="str">
        <f>LOOKUP($A2707,'DATA SHEET'!$A$2:$A$253,'DATA SHEET'!$I$2:$I$253)</f>
        <v xml:space="preserve"> -79.239195</v>
      </c>
      <c r="G2707">
        <f>LOOKUP($A2707,'DATA SHEET'!$A$2:$A$253,'DATA SHEET'!$J$2:$J$253)</f>
        <v>15</v>
      </c>
      <c r="H2707" t="str">
        <f>LOOKUP($A2707,'DATA SHEET'!$A$2:$A$253,'DATA SHEET'!$K$2:$K$253)</f>
        <v>Partly Cloudy</v>
      </c>
      <c r="I2707" t="str">
        <f>LOOKUP($A2707,'DATA SHEET'!$A$2:$A$253,'DATA SHEET'!$T$2:$T$253)</f>
        <v>SMALL</v>
      </c>
      <c r="J2707" t="str">
        <f>LOOKUP($A2707,'DATA SHEET'!$A$2:$A$253,'DATA SHEET'!$R$2:$R$253)</f>
        <v>NO</v>
      </c>
      <c r="K2707" t="str">
        <f>LOOKUP($A2707,'DATA SHEET'!$A$2:$A$253,'DATA SHEET'!$O$2:$O$253)</f>
        <v>Green Area</v>
      </c>
      <c r="L2707" t="s">
        <v>22</v>
      </c>
      <c r="M2707">
        <v>0</v>
      </c>
      <c r="N2707" t="s">
        <v>19</v>
      </c>
      <c r="O2707">
        <v>2.246</v>
      </c>
    </row>
    <row r="2708" spans="1:15" x14ac:dyDescent="0.25">
      <c r="A2708" s="1" t="s">
        <v>109</v>
      </c>
      <c r="B2708" t="s">
        <v>113</v>
      </c>
      <c r="C2708" t="str">
        <f>LOOKUP(A2708,'DATA SHEET'!$A$2:$A$253,'DATA SHEET'!$E$2:$E$253)</f>
        <v>20227893</v>
      </c>
      <c r="D2708">
        <f>LOOKUP(A2708,'DATA SHEET'!$A$2:$A$253,'DATA SHEET'!$G$2:$G$253)</f>
        <v>7.5</v>
      </c>
      <c r="E2708" t="str">
        <f>LOOKUP($A2708,'DATA SHEET'!$A$2:$A$253,'DATA SHEET'!$H$2:$H$253)</f>
        <v>43.178470</v>
      </c>
      <c r="F2708" t="str">
        <f>LOOKUP($A2708,'DATA SHEET'!$A$2:$A$253,'DATA SHEET'!$I$2:$I$253)</f>
        <v xml:space="preserve"> -79.239195</v>
      </c>
      <c r="G2708">
        <f>LOOKUP($A2708,'DATA SHEET'!$A$2:$A$253,'DATA SHEET'!$J$2:$J$253)</f>
        <v>15</v>
      </c>
      <c r="H2708" t="str">
        <f>LOOKUP($A2708,'DATA SHEET'!$A$2:$A$253,'DATA SHEET'!$K$2:$K$253)</f>
        <v>Partly Cloudy</v>
      </c>
      <c r="I2708" t="str">
        <f>LOOKUP($A2708,'DATA SHEET'!$A$2:$A$253,'DATA SHEET'!$T$2:$T$253)</f>
        <v>SMALL</v>
      </c>
      <c r="J2708" t="str">
        <f>LOOKUP($A2708,'DATA SHEET'!$A$2:$A$253,'DATA SHEET'!$R$2:$R$253)</f>
        <v>NO</v>
      </c>
      <c r="K2708" t="str">
        <f>LOOKUP($A2708,'DATA SHEET'!$A$2:$A$253,'DATA SHEET'!$O$2:$O$253)</f>
        <v>Green Area</v>
      </c>
      <c r="L2708" t="s">
        <v>22</v>
      </c>
      <c r="M2708">
        <v>0</v>
      </c>
      <c r="N2708" t="s">
        <v>19</v>
      </c>
      <c r="O2708">
        <v>0.5</v>
      </c>
    </row>
    <row r="2709" spans="1:15" x14ac:dyDescent="0.25">
      <c r="A2709" s="1" t="s">
        <v>109</v>
      </c>
      <c r="B2709" t="s">
        <v>113</v>
      </c>
      <c r="C2709" t="str">
        <f>LOOKUP(A2709,'DATA SHEET'!$A$2:$A$253,'DATA SHEET'!$E$2:$E$253)</f>
        <v>20227893</v>
      </c>
      <c r="D2709">
        <f>LOOKUP(A2709,'DATA SHEET'!$A$2:$A$253,'DATA SHEET'!$G$2:$G$253)</f>
        <v>7.5</v>
      </c>
      <c r="E2709" t="str">
        <f>LOOKUP($A2709,'DATA SHEET'!$A$2:$A$253,'DATA SHEET'!$H$2:$H$253)</f>
        <v>43.178470</v>
      </c>
      <c r="F2709" t="str">
        <f>LOOKUP($A2709,'DATA SHEET'!$A$2:$A$253,'DATA SHEET'!$I$2:$I$253)</f>
        <v xml:space="preserve"> -79.239195</v>
      </c>
      <c r="G2709">
        <f>LOOKUP($A2709,'DATA SHEET'!$A$2:$A$253,'DATA SHEET'!$J$2:$J$253)</f>
        <v>15</v>
      </c>
      <c r="H2709" t="str">
        <f>LOOKUP($A2709,'DATA SHEET'!$A$2:$A$253,'DATA SHEET'!$K$2:$K$253)</f>
        <v>Partly Cloudy</v>
      </c>
      <c r="I2709" t="str">
        <f>LOOKUP($A2709,'DATA SHEET'!$A$2:$A$253,'DATA SHEET'!$T$2:$T$253)</f>
        <v>SMALL</v>
      </c>
      <c r="J2709" t="str">
        <f>LOOKUP($A2709,'DATA SHEET'!$A$2:$A$253,'DATA SHEET'!$R$2:$R$253)</f>
        <v>NO</v>
      </c>
      <c r="K2709" t="str">
        <f>LOOKUP($A2709,'DATA SHEET'!$A$2:$A$253,'DATA SHEET'!$O$2:$O$253)</f>
        <v>Green Area</v>
      </c>
      <c r="L2709" t="s">
        <v>22</v>
      </c>
      <c r="M2709">
        <v>0</v>
      </c>
      <c r="N2709" t="s">
        <v>19</v>
      </c>
      <c r="O2709">
        <v>0.5</v>
      </c>
    </row>
    <row r="2710" spans="1:15" x14ac:dyDescent="0.25">
      <c r="A2710" s="1" t="s">
        <v>109</v>
      </c>
      <c r="B2710" t="s">
        <v>113</v>
      </c>
      <c r="C2710" t="str">
        <f>LOOKUP(A2710,'DATA SHEET'!$A$2:$A$253,'DATA SHEET'!$E$2:$E$253)</f>
        <v>20227893</v>
      </c>
      <c r="D2710">
        <f>LOOKUP(A2710,'DATA SHEET'!$A$2:$A$253,'DATA SHEET'!$G$2:$G$253)</f>
        <v>7.5</v>
      </c>
      <c r="E2710" t="str">
        <f>LOOKUP($A2710,'DATA SHEET'!$A$2:$A$253,'DATA SHEET'!$H$2:$H$253)</f>
        <v>43.178470</v>
      </c>
      <c r="F2710" t="str">
        <f>LOOKUP($A2710,'DATA SHEET'!$A$2:$A$253,'DATA SHEET'!$I$2:$I$253)</f>
        <v xml:space="preserve"> -79.239195</v>
      </c>
      <c r="G2710">
        <f>LOOKUP($A2710,'DATA SHEET'!$A$2:$A$253,'DATA SHEET'!$J$2:$J$253)</f>
        <v>15</v>
      </c>
      <c r="H2710" t="str">
        <f>LOOKUP($A2710,'DATA SHEET'!$A$2:$A$253,'DATA SHEET'!$K$2:$K$253)</f>
        <v>Partly Cloudy</v>
      </c>
      <c r="I2710" t="str">
        <f>LOOKUP($A2710,'DATA SHEET'!$A$2:$A$253,'DATA SHEET'!$T$2:$T$253)</f>
        <v>SMALL</v>
      </c>
      <c r="J2710" t="str">
        <f>LOOKUP($A2710,'DATA SHEET'!$A$2:$A$253,'DATA SHEET'!$R$2:$R$253)</f>
        <v>NO</v>
      </c>
      <c r="K2710" t="str">
        <f>LOOKUP($A2710,'DATA SHEET'!$A$2:$A$253,'DATA SHEET'!$O$2:$O$253)</f>
        <v>Green Area</v>
      </c>
      <c r="L2710" t="s">
        <v>22</v>
      </c>
      <c r="M2710">
        <v>0</v>
      </c>
      <c r="N2710" t="s">
        <v>19</v>
      </c>
      <c r="O2710">
        <v>1.248</v>
      </c>
    </row>
    <row r="2711" spans="1:15" x14ac:dyDescent="0.25">
      <c r="A2711" s="1" t="s">
        <v>109</v>
      </c>
      <c r="B2711" t="s">
        <v>113</v>
      </c>
      <c r="C2711" t="str">
        <f>LOOKUP(A2711,'DATA SHEET'!$A$2:$A$253,'DATA SHEET'!$E$2:$E$253)</f>
        <v>20227893</v>
      </c>
      <c r="D2711">
        <f>LOOKUP(A2711,'DATA SHEET'!$A$2:$A$253,'DATA SHEET'!$G$2:$G$253)</f>
        <v>7.5</v>
      </c>
      <c r="E2711" t="str">
        <f>LOOKUP($A2711,'DATA SHEET'!$A$2:$A$253,'DATA SHEET'!$H$2:$H$253)</f>
        <v>43.178470</v>
      </c>
      <c r="F2711" t="str">
        <f>LOOKUP($A2711,'DATA SHEET'!$A$2:$A$253,'DATA SHEET'!$I$2:$I$253)</f>
        <v xml:space="preserve"> -79.239195</v>
      </c>
      <c r="G2711">
        <f>LOOKUP($A2711,'DATA SHEET'!$A$2:$A$253,'DATA SHEET'!$J$2:$J$253)</f>
        <v>15</v>
      </c>
      <c r="H2711" t="str">
        <f>LOOKUP($A2711,'DATA SHEET'!$A$2:$A$253,'DATA SHEET'!$K$2:$K$253)</f>
        <v>Partly Cloudy</v>
      </c>
      <c r="I2711" t="str">
        <f>LOOKUP($A2711,'DATA SHEET'!$A$2:$A$253,'DATA SHEET'!$T$2:$T$253)</f>
        <v>SMALL</v>
      </c>
      <c r="J2711" t="str">
        <f>LOOKUP($A2711,'DATA SHEET'!$A$2:$A$253,'DATA SHEET'!$R$2:$R$253)</f>
        <v>NO</v>
      </c>
      <c r="K2711" t="str">
        <f>LOOKUP($A2711,'DATA SHEET'!$A$2:$A$253,'DATA SHEET'!$O$2:$O$253)</f>
        <v>Green Area</v>
      </c>
      <c r="L2711" t="s">
        <v>22</v>
      </c>
      <c r="M2711">
        <v>0</v>
      </c>
      <c r="N2711" t="s">
        <v>19</v>
      </c>
      <c r="O2711">
        <v>1.9970000000000001</v>
      </c>
    </row>
    <row r="2712" spans="1:15" x14ac:dyDescent="0.25">
      <c r="A2712" s="1" t="s">
        <v>109</v>
      </c>
      <c r="B2712" t="s">
        <v>113</v>
      </c>
      <c r="C2712" t="str">
        <f>LOOKUP(A2712,'DATA SHEET'!$A$2:$A$253,'DATA SHEET'!$E$2:$E$253)</f>
        <v>20227893</v>
      </c>
      <c r="D2712">
        <f>LOOKUP(A2712,'DATA SHEET'!$A$2:$A$253,'DATA SHEET'!$G$2:$G$253)</f>
        <v>7.5</v>
      </c>
      <c r="E2712" t="str">
        <f>LOOKUP($A2712,'DATA SHEET'!$A$2:$A$253,'DATA SHEET'!$H$2:$H$253)</f>
        <v>43.178470</v>
      </c>
      <c r="F2712" t="str">
        <f>LOOKUP($A2712,'DATA SHEET'!$A$2:$A$253,'DATA SHEET'!$I$2:$I$253)</f>
        <v xml:space="preserve"> -79.239195</v>
      </c>
      <c r="G2712">
        <f>LOOKUP($A2712,'DATA SHEET'!$A$2:$A$253,'DATA SHEET'!$J$2:$J$253)</f>
        <v>15</v>
      </c>
      <c r="H2712" t="str">
        <f>LOOKUP($A2712,'DATA SHEET'!$A$2:$A$253,'DATA SHEET'!$K$2:$K$253)</f>
        <v>Partly Cloudy</v>
      </c>
      <c r="I2712" t="str">
        <f>LOOKUP($A2712,'DATA SHEET'!$A$2:$A$253,'DATA SHEET'!$T$2:$T$253)</f>
        <v>SMALL</v>
      </c>
      <c r="J2712" t="str">
        <f>LOOKUP($A2712,'DATA SHEET'!$A$2:$A$253,'DATA SHEET'!$R$2:$R$253)</f>
        <v>NO</v>
      </c>
      <c r="K2712" t="str">
        <f>LOOKUP($A2712,'DATA SHEET'!$A$2:$A$253,'DATA SHEET'!$O$2:$O$253)</f>
        <v>Green Area</v>
      </c>
      <c r="L2712" t="s">
        <v>22</v>
      </c>
      <c r="M2712">
        <v>0</v>
      </c>
      <c r="N2712" t="s">
        <v>19</v>
      </c>
      <c r="O2712">
        <v>5.7439999999999998</v>
      </c>
    </row>
    <row r="2713" spans="1:15" x14ac:dyDescent="0.25">
      <c r="A2713" s="1" t="s">
        <v>109</v>
      </c>
      <c r="B2713" t="s">
        <v>113</v>
      </c>
      <c r="C2713" t="str">
        <f>LOOKUP(A2713,'DATA SHEET'!$A$2:$A$253,'DATA SHEET'!$E$2:$E$253)</f>
        <v>20227893</v>
      </c>
      <c r="D2713">
        <f>LOOKUP(A2713,'DATA SHEET'!$A$2:$A$253,'DATA SHEET'!$G$2:$G$253)</f>
        <v>7.5</v>
      </c>
      <c r="E2713" t="str">
        <f>LOOKUP($A2713,'DATA SHEET'!$A$2:$A$253,'DATA SHEET'!$H$2:$H$253)</f>
        <v>43.178470</v>
      </c>
      <c r="F2713" t="str">
        <f>LOOKUP($A2713,'DATA SHEET'!$A$2:$A$253,'DATA SHEET'!$I$2:$I$253)</f>
        <v xml:space="preserve"> -79.239195</v>
      </c>
      <c r="G2713">
        <f>LOOKUP($A2713,'DATA SHEET'!$A$2:$A$253,'DATA SHEET'!$J$2:$J$253)</f>
        <v>15</v>
      </c>
      <c r="H2713" t="str">
        <f>LOOKUP($A2713,'DATA SHEET'!$A$2:$A$253,'DATA SHEET'!$K$2:$K$253)</f>
        <v>Partly Cloudy</v>
      </c>
      <c r="I2713" t="str">
        <f>LOOKUP($A2713,'DATA SHEET'!$A$2:$A$253,'DATA SHEET'!$T$2:$T$253)</f>
        <v>SMALL</v>
      </c>
      <c r="J2713" t="str">
        <f>LOOKUP($A2713,'DATA SHEET'!$A$2:$A$253,'DATA SHEET'!$R$2:$R$253)</f>
        <v>NO</v>
      </c>
      <c r="K2713" t="str">
        <f>LOOKUP($A2713,'DATA SHEET'!$A$2:$A$253,'DATA SHEET'!$O$2:$O$253)</f>
        <v>Green Area</v>
      </c>
      <c r="L2713" t="s">
        <v>22</v>
      </c>
      <c r="M2713">
        <v>0</v>
      </c>
      <c r="N2713" t="s">
        <v>19</v>
      </c>
      <c r="O2713">
        <v>3.0190000000000001</v>
      </c>
    </row>
    <row r="2714" spans="1:15" x14ac:dyDescent="0.25">
      <c r="A2714" s="1" t="s">
        <v>109</v>
      </c>
      <c r="B2714" t="s">
        <v>113</v>
      </c>
      <c r="C2714" t="str">
        <f>LOOKUP(A2714,'DATA SHEET'!$A$2:$A$253,'DATA SHEET'!$E$2:$E$253)</f>
        <v>20227893</v>
      </c>
      <c r="D2714">
        <f>LOOKUP(A2714,'DATA SHEET'!$A$2:$A$253,'DATA SHEET'!$G$2:$G$253)</f>
        <v>7.5</v>
      </c>
      <c r="E2714" t="str">
        <f>LOOKUP($A2714,'DATA SHEET'!$A$2:$A$253,'DATA SHEET'!$H$2:$H$253)</f>
        <v>43.178470</v>
      </c>
      <c r="F2714" t="str">
        <f>LOOKUP($A2714,'DATA SHEET'!$A$2:$A$253,'DATA SHEET'!$I$2:$I$253)</f>
        <v xml:space="preserve"> -79.239195</v>
      </c>
      <c r="G2714">
        <f>LOOKUP($A2714,'DATA SHEET'!$A$2:$A$253,'DATA SHEET'!$J$2:$J$253)</f>
        <v>15</v>
      </c>
      <c r="H2714" t="str">
        <f>LOOKUP($A2714,'DATA SHEET'!$A$2:$A$253,'DATA SHEET'!$K$2:$K$253)</f>
        <v>Partly Cloudy</v>
      </c>
      <c r="I2714" t="str">
        <f>LOOKUP($A2714,'DATA SHEET'!$A$2:$A$253,'DATA SHEET'!$T$2:$T$253)</f>
        <v>SMALL</v>
      </c>
      <c r="J2714" t="str">
        <f>LOOKUP($A2714,'DATA SHEET'!$A$2:$A$253,'DATA SHEET'!$R$2:$R$253)</f>
        <v>NO</v>
      </c>
      <c r="K2714" t="str">
        <f>LOOKUP($A2714,'DATA SHEET'!$A$2:$A$253,'DATA SHEET'!$O$2:$O$253)</f>
        <v>Green Area</v>
      </c>
      <c r="L2714" t="s">
        <v>22</v>
      </c>
      <c r="M2714">
        <v>0</v>
      </c>
      <c r="N2714" t="s">
        <v>19</v>
      </c>
      <c r="O2714">
        <v>7.9980000000000002</v>
      </c>
    </row>
    <row r="2715" spans="1:15" x14ac:dyDescent="0.25">
      <c r="A2715" s="1" t="s">
        <v>109</v>
      </c>
      <c r="B2715" t="s">
        <v>113</v>
      </c>
      <c r="C2715" t="str">
        <f>LOOKUP(A2715,'DATA SHEET'!$A$2:$A$253,'DATA SHEET'!$E$2:$E$253)</f>
        <v>20227893</v>
      </c>
      <c r="D2715">
        <f>LOOKUP(A2715,'DATA SHEET'!$A$2:$A$253,'DATA SHEET'!$G$2:$G$253)</f>
        <v>7.5</v>
      </c>
      <c r="E2715" t="str">
        <f>LOOKUP($A2715,'DATA SHEET'!$A$2:$A$253,'DATA SHEET'!$H$2:$H$253)</f>
        <v>43.178470</v>
      </c>
      <c r="F2715" t="str">
        <f>LOOKUP($A2715,'DATA SHEET'!$A$2:$A$253,'DATA SHEET'!$I$2:$I$253)</f>
        <v xml:space="preserve"> -79.239195</v>
      </c>
      <c r="G2715">
        <f>LOOKUP($A2715,'DATA SHEET'!$A$2:$A$253,'DATA SHEET'!$J$2:$J$253)</f>
        <v>15</v>
      </c>
      <c r="H2715" t="str">
        <f>LOOKUP($A2715,'DATA SHEET'!$A$2:$A$253,'DATA SHEET'!$K$2:$K$253)</f>
        <v>Partly Cloudy</v>
      </c>
      <c r="I2715" t="str">
        <f>LOOKUP($A2715,'DATA SHEET'!$A$2:$A$253,'DATA SHEET'!$T$2:$T$253)</f>
        <v>SMALL</v>
      </c>
      <c r="J2715" t="str">
        <f>LOOKUP($A2715,'DATA SHEET'!$A$2:$A$253,'DATA SHEET'!$R$2:$R$253)</f>
        <v>NO</v>
      </c>
      <c r="K2715" t="str">
        <f>LOOKUP($A2715,'DATA SHEET'!$A$2:$A$253,'DATA SHEET'!$O$2:$O$253)</f>
        <v>Green Area</v>
      </c>
      <c r="L2715" t="s">
        <v>22</v>
      </c>
      <c r="M2715">
        <v>0</v>
      </c>
      <c r="N2715" t="s">
        <v>19</v>
      </c>
      <c r="O2715">
        <v>1.5009999999999999</v>
      </c>
    </row>
    <row r="2716" spans="1:15" x14ac:dyDescent="0.25">
      <c r="A2716" s="1" t="s">
        <v>109</v>
      </c>
      <c r="B2716" t="s">
        <v>113</v>
      </c>
      <c r="C2716" t="str">
        <f>LOOKUP(A2716,'DATA SHEET'!$A$2:$A$253,'DATA SHEET'!$E$2:$E$253)</f>
        <v>20227893</v>
      </c>
      <c r="D2716">
        <f>LOOKUP(A2716,'DATA SHEET'!$A$2:$A$253,'DATA SHEET'!$G$2:$G$253)</f>
        <v>7.5</v>
      </c>
      <c r="E2716" t="str">
        <f>LOOKUP($A2716,'DATA SHEET'!$A$2:$A$253,'DATA SHEET'!$H$2:$H$253)</f>
        <v>43.178470</v>
      </c>
      <c r="F2716" t="str">
        <f>LOOKUP($A2716,'DATA SHEET'!$A$2:$A$253,'DATA SHEET'!$I$2:$I$253)</f>
        <v xml:space="preserve"> -79.239195</v>
      </c>
      <c r="G2716">
        <f>LOOKUP($A2716,'DATA SHEET'!$A$2:$A$253,'DATA SHEET'!$J$2:$J$253)</f>
        <v>15</v>
      </c>
      <c r="H2716" t="str">
        <f>LOOKUP($A2716,'DATA SHEET'!$A$2:$A$253,'DATA SHEET'!$K$2:$K$253)</f>
        <v>Partly Cloudy</v>
      </c>
      <c r="I2716" t="str">
        <f>LOOKUP($A2716,'DATA SHEET'!$A$2:$A$253,'DATA SHEET'!$T$2:$T$253)</f>
        <v>SMALL</v>
      </c>
      <c r="J2716" t="str">
        <f>LOOKUP($A2716,'DATA SHEET'!$A$2:$A$253,'DATA SHEET'!$R$2:$R$253)</f>
        <v>NO</v>
      </c>
      <c r="K2716" t="str">
        <f>LOOKUP($A2716,'DATA SHEET'!$A$2:$A$253,'DATA SHEET'!$O$2:$O$253)</f>
        <v>Green Area</v>
      </c>
      <c r="L2716" t="s">
        <v>22</v>
      </c>
      <c r="M2716">
        <v>0</v>
      </c>
      <c r="N2716" t="s">
        <v>19</v>
      </c>
      <c r="O2716">
        <v>2.4990000000000001</v>
      </c>
    </row>
    <row r="2717" spans="1:15" x14ac:dyDescent="0.25">
      <c r="A2717" s="1" t="s">
        <v>109</v>
      </c>
      <c r="B2717" t="s">
        <v>113</v>
      </c>
      <c r="C2717" t="str">
        <f>LOOKUP(A2717,'DATA SHEET'!$A$2:$A$253,'DATA SHEET'!$E$2:$E$253)</f>
        <v>20227893</v>
      </c>
      <c r="D2717">
        <f>LOOKUP(A2717,'DATA SHEET'!$A$2:$A$253,'DATA SHEET'!$G$2:$G$253)</f>
        <v>7.5</v>
      </c>
      <c r="E2717" t="str">
        <f>LOOKUP($A2717,'DATA SHEET'!$A$2:$A$253,'DATA SHEET'!$H$2:$H$253)</f>
        <v>43.178470</v>
      </c>
      <c r="F2717" t="str">
        <f>LOOKUP($A2717,'DATA SHEET'!$A$2:$A$253,'DATA SHEET'!$I$2:$I$253)</f>
        <v xml:space="preserve"> -79.239195</v>
      </c>
      <c r="G2717">
        <f>LOOKUP($A2717,'DATA SHEET'!$A$2:$A$253,'DATA SHEET'!$J$2:$J$253)</f>
        <v>15</v>
      </c>
      <c r="H2717" t="str">
        <f>LOOKUP($A2717,'DATA SHEET'!$A$2:$A$253,'DATA SHEET'!$K$2:$K$253)</f>
        <v>Partly Cloudy</v>
      </c>
      <c r="I2717" t="str">
        <f>LOOKUP($A2717,'DATA SHEET'!$A$2:$A$253,'DATA SHEET'!$T$2:$T$253)</f>
        <v>SMALL</v>
      </c>
      <c r="J2717" t="str">
        <f>LOOKUP($A2717,'DATA SHEET'!$A$2:$A$253,'DATA SHEET'!$R$2:$R$253)</f>
        <v>NO</v>
      </c>
      <c r="K2717" t="str">
        <f>LOOKUP($A2717,'DATA SHEET'!$A$2:$A$253,'DATA SHEET'!$O$2:$O$253)</f>
        <v>Green Area</v>
      </c>
      <c r="L2717" t="s">
        <v>22</v>
      </c>
      <c r="M2717">
        <v>0</v>
      </c>
      <c r="N2717" t="s">
        <v>19</v>
      </c>
      <c r="O2717">
        <v>0.996</v>
      </c>
    </row>
    <row r="2718" spans="1:15" x14ac:dyDescent="0.25">
      <c r="A2718" s="1" t="s">
        <v>109</v>
      </c>
      <c r="B2718" t="s">
        <v>113</v>
      </c>
      <c r="C2718" t="str">
        <f>LOOKUP(A2718,'DATA SHEET'!$A$2:$A$253,'DATA SHEET'!$E$2:$E$253)</f>
        <v>20227893</v>
      </c>
      <c r="D2718">
        <f>LOOKUP(A2718,'DATA SHEET'!$A$2:$A$253,'DATA SHEET'!$G$2:$G$253)</f>
        <v>7.5</v>
      </c>
      <c r="E2718" t="str">
        <f>LOOKUP($A2718,'DATA SHEET'!$A$2:$A$253,'DATA SHEET'!$H$2:$H$253)</f>
        <v>43.178470</v>
      </c>
      <c r="F2718" t="str">
        <f>LOOKUP($A2718,'DATA SHEET'!$A$2:$A$253,'DATA SHEET'!$I$2:$I$253)</f>
        <v xml:space="preserve"> -79.239195</v>
      </c>
      <c r="G2718">
        <f>LOOKUP($A2718,'DATA SHEET'!$A$2:$A$253,'DATA SHEET'!$J$2:$J$253)</f>
        <v>15</v>
      </c>
      <c r="H2718" t="str">
        <f>LOOKUP($A2718,'DATA SHEET'!$A$2:$A$253,'DATA SHEET'!$K$2:$K$253)</f>
        <v>Partly Cloudy</v>
      </c>
      <c r="I2718" t="str">
        <f>LOOKUP($A2718,'DATA SHEET'!$A$2:$A$253,'DATA SHEET'!$T$2:$T$253)</f>
        <v>SMALL</v>
      </c>
      <c r="J2718" t="str">
        <f>LOOKUP($A2718,'DATA SHEET'!$A$2:$A$253,'DATA SHEET'!$R$2:$R$253)</f>
        <v>NO</v>
      </c>
      <c r="K2718" t="str">
        <f>LOOKUP($A2718,'DATA SHEET'!$A$2:$A$253,'DATA SHEET'!$O$2:$O$253)</f>
        <v>Green Area</v>
      </c>
      <c r="L2718" t="s">
        <v>22</v>
      </c>
      <c r="M2718">
        <v>0</v>
      </c>
      <c r="N2718" t="s">
        <v>19</v>
      </c>
      <c r="O2718">
        <v>0.503</v>
      </c>
    </row>
    <row r="2719" spans="1:15" x14ac:dyDescent="0.25">
      <c r="A2719" s="1" t="s">
        <v>109</v>
      </c>
      <c r="B2719" t="s">
        <v>113</v>
      </c>
      <c r="C2719" t="str">
        <f>LOOKUP(A2719,'DATA SHEET'!$A$2:$A$253,'DATA SHEET'!$E$2:$E$253)</f>
        <v>20227893</v>
      </c>
      <c r="D2719">
        <f>LOOKUP(A2719,'DATA SHEET'!$A$2:$A$253,'DATA SHEET'!$G$2:$G$253)</f>
        <v>7.5</v>
      </c>
      <c r="E2719" t="str">
        <f>LOOKUP($A2719,'DATA SHEET'!$A$2:$A$253,'DATA SHEET'!$H$2:$H$253)</f>
        <v>43.178470</v>
      </c>
      <c r="F2719" t="str">
        <f>LOOKUP($A2719,'DATA SHEET'!$A$2:$A$253,'DATA SHEET'!$I$2:$I$253)</f>
        <v xml:space="preserve"> -79.239195</v>
      </c>
      <c r="G2719">
        <f>LOOKUP($A2719,'DATA SHEET'!$A$2:$A$253,'DATA SHEET'!$J$2:$J$253)</f>
        <v>15</v>
      </c>
      <c r="H2719" t="str">
        <f>LOOKUP($A2719,'DATA SHEET'!$A$2:$A$253,'DATA SHEET'!$K$2:$K$253)</f>
        <v>Partly Cloudy</v>
      </c>
      <c r="I2719" t="str">
        <f>LOOKUP($A2719,'DATA SHEET'!$A$2:$A$253,'DATA SHEET'!$T$2:$T$253)</f>
        <v>SMALL</v>
      </c>
      <c r="J2719" t="str">
        <f>LOOKUP($A2719,'DATA SHEET'!$A$2:$A$253,'DATA SHEET'!$R$2:$R$253)</f>
        <v>NO</v>
      </c>
      <c r="K2719" t="str">
        <f>LOOKUP($A2719,'DATA SHEET'!$A$2:$A$253,'DATA SHEET'!$O$2:$O$253)</f>
        <v>Green Area</v>
      </c>
      <c r="L2719" t="s">
        <v>22</v>
      </c>
      <c r="M2719">
        <v>0</v>
      </c>
      <c r="N2719" t="s">
        <v>19</v>
      </c>
      <c r="O2719">
        <v>4.0060000000000002</v>
      </c>
    </row>
    <row r="2720" spans="1:15" x14ac:dyDescent="0.25">
      <c r="A2720" s="1" t="s">
        <v>109</v>
      </c>
      <c r="B2720" t="s">
        <v>113</v>
      </c>
      <c r="C2720" t="str">
        <f>LOOKUP(A2720,'DATA SHEET'!$A$2:$A$253,'DATA SHEET'!$E$2:$E$253)</f>
        <v>20227893</v>
      </c>
      <c r="D2720">
        <f>LOOKUP(A2720,'DATA SHEET'!$A$2:$A$253,'DATA SHEET'!$G$2:$G$253)</f>
        <v>7.5</v>
      </c>
      <c r="E2720" t="str">
        <f>LOOKUP($A2720,'DATA SHEET'!$A$2:$A$253,'DATA SHEET'!$H$2:$H$253)</f>
        <v>43.178470</v>
      </c>
      <c r="F2720" t="str">
        <f>LOOKUP($A2720,'DATA SHEET'!$A$2:$A$253,'DATA SHEET'!$I$2:$I$253)</f>
        <v xml:space="preserve"> -79.239195</v>
      </c>
      <c r="G2720">
        <f>LOOKUP($A2720,'DATA SHEET'!$A$2:$A$253,'DATA SHEET'!$J$2:$J$253)</f>
        <v>15</v>
      </c>
      <c r="H2720" t="str">
        <f>LOOKUP($A2720,'DATA SHEET'!$A$2:$A$253,'DATA SHEET'!$K$2:$K$253)</f>
        <v>Partly Cloudy</v>
      </c>
      <c r="I2720" t="str">
        <f>LOOKUP($A2720,'DATA SHEET'!$A$2:$A$253,'DATA SHEET'!$T$2:$T$253)</f>
        <v>SMALL</v>
      </c>
      <c r="J2720" t="str">
        <f>LOOKUP($A2720,'DATA SHEET'!$A$2:$A$253,'DATA SHEET'!$R$2:$R$253)</f>
        <v>NO</v>
      </c>
      <c r="K2720" t="str">
        <f>LOOKUP($A2720,'DATA SHEET'!$A$2:$A$253,'DATA SHEET'!$O$2:$O$253)</f>
        <v>Green Area</v>
      </c>
      <c r="L2720" t="s">
        <v>22</v>
      </c>
      <c r="M2720">
        <v>0</v>
      </c>
      <c r="N2720" t="s">
        <v>19</v>
      </c>
      <c r="O2720">
        <v>0.51800000000000002</v>
      </c>
    </row>
    <row r="2721" spans="1:15" x14ac:dyDescent="0.25">
      <c r="A2721" s="1" t="s">
        <v>109</v>
      </c>
      <c r="B2721" t="s">
        <v>113</v>
      </c>
      <c r="C2721" t="str">
        <f>LOOKUP(A2721,'DATA SHEET'!$A$2:$A$253,'DATA SHEET'!$E$2:$E$253)</f>
        <v>20227893</v>
      </c>
      <c r="D2721">
        <f>LOOKUP(A2721,'DATA SHEET'!$A$2:$A$253,'DATA SHEET'!$G$2:$G$253)</f>
        <v>7.5</v>
      </c>
      <c r="E2721" t="str">
        <f>LOOKUP($A2721,'DATA SHEET'!$A$2:$A$253,'DATA SHEET'!$H$2:$H$253)</f>
        <v>43.178470</v>
      </c>
      <c r="F2721" t="str">
        <f>LOOKUP($A2721,'DATA SHEET'!$A$2:$A$253,'DATA SHEET'!$I$2:$I$253)</f>
        <v xml:space="preserve"> -79.239195</v>
      </c>
      <c r="G2721">
        <f>LOOKUP($A2721,'DATA SHEET'!$A$2:$A$253,'DATA SHEET'!$J$2:$J$253)</f>
        <v>15</v>
      </c>
      <c r="H2721" t="str">
        <f>LOOKUP($A2721,'DATA SHEET'!$A$2:$A$253,'DATA SHEET'!$K$2:$K$253)</f>
        <v>Partly Cloudy</v>
      </c>
      <c r="I2721" t="str">
        <f>LOOKUP($A2721,'DATA SHEET'!$A$2:$A$253,'DATA SHEET'!$T$2:$T$253)</f>
        <v>SMALL</v>
      </c>
      <c r="J2721" t="str">
        <f>LOOKUP($A2721,'DATA SHEET'!$A$2:$A$253,'DATA SHEET'!$R$2:$R$253)</f>
        <v>NO</v>
      </c>
      <c r="K2721" t="str">
        <f>LOOKUP($A2721,'DATA SHEET'!$A$2:$A$253,'DATA SHEET'!$O$2:$O$253)</f>
        <v>Green Area</v>
      </c>
      <c r="L2721" t="s">
        <v>22</v>
      </c>
      <c r="M2721">
        <v>0</v>
      </c>
      <c r="N2721" t="s">
        <v>19</v>
      </c>
      <c r="O2721">
        <v>1.742</v>
      </c>
    </row>
    <row r="2722" spans="1:15" x14ac:dyDescent="0.25">
      <c r="A2722" s="1" t="s">
        <v>109</v>
      </c>
      <c r="B2722" t="s">
        <v>113</v>
      </c>
      <c r="C2722" t="str">
        <f>LOOKUP(A2722,'DATA SHEET'!$A$2:$A$253,'DATA SHEET'!$E$2:$E$253)</f>
        <v>20227893</v>
      </c>
      <c r="D2722">
        <f>LOOKUP(A2722,'DATA SHEET'!$A$2:$A$253,'DATA SHEET'!$G$2:$G$253)</f>
        <v>7.5</v>
      </c>
      <c r="E2722" t="str">
        <f>LOOKUP($A2722,'DATA SHEET'!$A$2:$A$253,'DATA SHEET'!$H$2:$H$253)</f>
        <v>43.178470</v>
      </c>
      <c r="F2722" t="str">
        <f>LOOKUP($A2722,'DATA SHEET'!$A$2:$A$253,'DATA SHEET'!$I$2:$I$253)</f>
        <v xml:space="preserve"> -79.239195</v>
      </c>
      <c r="G2722">
        <f>LOOKUP($A2722,'DATA SHEET'!$A$2:$A$253,'DATA SHEET'!$J$2:$J$253)</f>
        <v>15</v>
      </c>
      <c r="H2722" t="str">
        <f>LOOKUP($A2722,'DATA SHEET'!$A$2:$A$253,'DATA SHEET'!$K$2:$K$253)</f>
        <v>Partly Cloudy</v>
      </c>
      <c r="I2722" t="str">
        <f>LOOKUP($A2722,'DATA SHEET'!$A$2:$A$253,'DATA SHEET'!$T$2:$T$253)</f>
        <v>SMALL</v>
      </c>
      <c r="J2722" t="str">
        <f>LOOKUP($A2722,'DATA SHEET'!$A$2:$A$253,'DATA SHEET'!$R$2:$R$253)</f>
        <v>NO</v>
      </c>
      <c r="K2722" t="str">
        <f>LOOKUP($A2722,'DATA SHEET'!$A$2:$A$253,'DATA SHEET'!$O$2:$O$253)</f>
        <v>Green Area</v>
      </c>
      <c r="L2722" t="s">
        <v>22</v>
      </c>
      <c r="M2722">
        <v>0</v>
      </c>
      <c r="N2722" t="s">
        <v>19</v>
      </c>
      <c r="O2722">
        <v>0.254</v>
      </c>
    </row>
    <row r="2723" spans="1:15" x14ac:dyDescent="0.25">
      <c r="A2723" s="1" t="s">
        <v>109</v>
      </c>
      <c r="B2723" t="s">
        <v>113</v>
      </c>
      <c r="C2723" t="str">
        <f>LOOKUP(A2723,'DATA SHEET'!$A$2:$A$253,'DATA SHEET'!$E$2:$E$253)</f>
        <v>20227893</v>
      </c>
      <c r="D2723">
        <f>LOOKUP(A2723,'DATA SHEET'!$A$2:$A$253,'DATA SHEET'!$G$2:$G$253)</f>
        <v>7.5</v>
      </c>
      <c r="E2723" t="str">
        <f>LOOKUP($A2723,'DATA SHEET'!$A$2:$A$253,'DATA SHEET'!$H$2:$H$253)</f>
        <v>43.178470</v>
      </c>
      <c r="F2723" t="str">
        <f>LOOKUP($A2723,'DATA SHEET'!$A$2:$A$253,'DATA SHEET'!$I$2:$I$253)</f>
        <v xml:space="preserve"> -79.239195</v>
      </c>
      <c r="G2723">
        <f>LOOKUP($A2723,'DATA SHEET'!$A$2:$A$253,'DATA SHEET'!$J$2:$J$253)</f>
        <v>15</v>
      </c>
      <c r="H2723" t="str">
        <f>LOOKUP($A2723,'DATA SHEET'!$A$2:$A$253,'DATA SHEET'!$K$2:$K$253)</f>
        <v>Partly Cloudy</v>
      </c>
      <c r="I2723" t="str">
        <f>LOOKUP($A2723,'DATA SHEET'!$A$2:$A$253,'DATA SHEET'!$T$2:$T$253)</f>
        <v>SMALL</v>
      </c>
      <c r="J2723" t="str">
        <f>LOOKUP($A2723,'DATA SHEET'!$A$2:$A$253,'DATA SHEET'!$R$2:$R$253)</f>
        <v>NO</v>
      </c>
      <c r="K2723" t="str">
        <f>LOOKUP($A2723,'DATA SHEET'!$A$2:$A$253,'DATA SHEET'!$O$2:$O$253)</f>
        <v>Green Area</v>
      </c>
      <c r="L2723" t="s">
        <v>22</v>
      </c>
      <c r="M2723">
        <v>0</v>
      </c>
      <c r="N2723" t="s">
        <v>19</v>
      </c>
      <c r="O2723">
        <v>4.9980000000000002</v>
      </c>
    </row>
    <row r="2724" spans="1:15" x14ac:dyDescent="0.25">
      <c r="A2724" s="1" t="s">
        <v>109</v>
      </c>
      <c r="B2724" t="s">
        <v>113</v>
      </c>
      <c r="C2724" t="str">
        <f>LOOKUP(A2724,'DATA SHEET'!$A$2:$A$253,'DATA SHEET'!$E$2:$E$253)</f>
        <v>20227893</v>
      </c>
      <c r="D2724">
        <f>LOOKUP(A2724,'DATA SHEET'!$A$2:$A$253,'DATA SHEET'!$G$2:$G$253)</f>
        <v>7.5</v>
      </c>
      <c r="E2724" t="str">
        <f>LOOKUP($A2724,'DATA SHEET'!$A$2:$A$253,'DATA SHEET'!$H$2:$H$253)</f>
        <v>43.178470</v>
      </c>
      <c r="F2724" t="str">
        <f>LOOKUP($A2724,'DATA SHEET'!$A$2:$A$253,'DATA SHEET'!$I$2:$I$253)</f>
        <v xml:space="preserve"> -79.239195</v>
      </c>
      <c r="G2724">
        <f>LOOKUP($A2724,'DATA SHEET'!$A$2:$A$253,'DATA SHEET'!$J$2:$J$253)</f>
        <v>15</v>
      </c>
      <c r="H2724" t="str">
        <f>LOOKUP($A2724,'DATA SHEET'!$A$2:$A$253,'DATA SHEET'!$K$2:$K$253)</f>
        <v>Partly Cloudy</v>
      </c>
      <c r="I2724" t="str">
        <f>LOOKUP($A2724,'DATA SHEET'!$A$2:$A$253,'DATA SHEET'!$T$2:$T$253)</f>
        <v>SMALL</v>
      </c>
      <c r="J2724" t="str">
        <f>LOOKUP($A2724,'DATA SHEET'!$A$2:$A$253,'DATA SHEET'!$R$2:$R$253)</f>
        <v>NO</v>
      </c>
      <c r="K2724" t="str">
        <f>LOOKUP($A2724,'DATA SHEET'!$A$2:$A$253,'DATA SHEET'!$O$2:$O$253)</f>
        <v>Green Area</v>
      </c>
      <c r="L2724" t="s">
        <v>22</v>
      </c>
      <c r="M2724">
        <v>0</v>
      </c>
      <c r="N2724" t="s">
        <v>19</v>
      </c>
      <c r="O2724">
        <v>1.4970000000000001</v>
      </c>
    </row>
    <row r="2725" spans="1:15" x14ac:dyDescent="0.25">
      <c r="A2725" s="1" t="s">
        <v>109</v>
      </c>
      <c r="B2725" t="s">
        <v>113</v>
      </c>
      <c r="C2725" t="str">
        <f>LOOKUP(A2725,'DATA SHEET'!$A$2:$A$253,'DATA SHEET'!$E$2:$E$253)</f>
        <v>20227893</v>
      </c>
      <c r="D2725">
        <f>LOOKUP(A2725,'DATA SHEET'!$A$2:$A$253,'DATA SHEET'!$G$2:$G$253)</f>
        <v>7.5</v>
      </c>
      <c r="E2725" t="str">
        <f>LOOKUP($A2725,'DATA SHEET'!$A$2:$A$253,'DATA SHEET'!$H$2:$H$253)</f>
        <v>43.178470</v>
      </c>
      <c r="F2725" t="str">
        <f>LOOKUP($A2725,'DATA SHEET'!$A$2:$A$253,'DATA SHEET'!$I$2:$I$253)</f>
        <v xml:space="preserve"> -79.239195</v>
      </c>
      <c r="G2725">
        <f>LOOKUP($A2725,'DATA SHEET'!$A$2:$A$253,'DATA SHEET'!$J$2:$J$253)</f>
        <v>15</v>
      </c>
      <c r="H2725" t="str">
        <f>LOOKUP($A2725,'DATA SHEET'!$A$2:$A$253,'DATA SHEET'!$K$2:$K$253)</f>
        <v>Partly Cloudy</v>
      </c>
      <c r="I2725" t="str">
        <f>LOOKUP($A2725,'DATA SHEET'!$A$2:$A$253,'DATA SHEET'!$T$2:$T$253)</f>
        <v>SMALL</v>
      </c>
      <c r="J2725" t="str">
        <f>LOOKUP($A2725,'DATA SHEET'!$A$2:$A$253,'DATA SHEET'!$R$2:$R$253)</f>
        <v>NO</v>
      </c>
      <c r="K2725" t="str">
        <f>LOOKUP($A2725,'DATA SHEET'!$A$2:$A$253,'DATA SHEET'!$O$2:$O$253)</f>
        <v>Green Area</v>
      </c>
      <c r="L2725" t="s">
        <v>22</v>
      </c>
      <c r="M2725">
        <v>0</v>
      </c>
      <c r="N2725" t="s">
        <v>19</v>
      </c>
      <c r="O2725">
        <v>1.006</v>
      </c>
    </row>
    <row r="2726" spans="1:15" x14ac:dyDescent="0.25">
      <c r="A2726" s="1" t="s">
        <v>109</v>
      </c>
      <c r="B2726" t="s">
        <v>113</v>
      </c>
      <c r="C2726" t="str">
        <f>LOOKUP(A2726,'DATA SHEET'!$A$2:$A$253,'DATA SHEET'!$E$2:$E$253)</f>
        <v>20227893</v>
      </c>
      <c r="D2726">
        <f>LOOKUP(A2726,'DATA SHEET'!$A$2:$A$253,'DATA SHEET'!$G$2:$G$253)</f>
        <v>7.5</v>
      </c>
      <c r="E2726" t="str">
        <f>LOOKUP($A2726,'DATA SHEET'!$A$2:$A$253,'DATA SHEET'!$H$2:$H$253)</f>
        <v>43.178470</v>
      </c>
      <c r="F2726" t="str">
        <f>LOOKUP($A2726,'DATA SHEET'!$A$2:$A$253,'DATA SHEET'!$I$2:$I$253)</f>
        <v xml:space="preserve"> -79.239195</v>
      </c>
      <c r="G2726">
        <f>LOOKUP($A2726,'DATA SHEET'!$A$2:$A$253,'DATA SHEET'!$J$2:$J$253)</f>
        <v>15</v>
      </c>
      <c r="H2726" t="str">
        <f>LOOKUP($A2726,'DATA SHEET'!$A$2:$A$253,'DATA SHEET'!$K$2:$K$253)</f>
        <v>Partly Cloudy</v>
      </c>
      <c r="I2726" t="str">
        <f>LOOKUP($A2726,'DATA SHEET'!$A$2:$A$253,'DATA SHEET'!$T$2:$T$253)</f>
        <v>SMALL</v>
      </c>
      <c r="J2726" t="str">
        <f>LOOKUP($A2726,'DATA SHEET'!$A$2:$A$253,'DATA SHEET'!$R$2:$R$253)</f>
        <v>NO</v>
      </c>
      <c r="K2726" t="str">
        <f>LOOKUP($A2726,'DATA SHEET'!$A$2:$A$253,'DATA SHEET'!$O$2:$O$253)</f>
        <v>Green Area</v>
      </c>
      <c r="L2726" t="s">
        <v>22</v>
      </c>
      <c r="M2726">
        <v>0</v>
      </c>
      <c r="N2726" t="s">
        <v>19</v>
      </c>
      <c r="O2726">
        <v>1.5</v>
      </c>
    </row>
    <row r="2727" spans="1:15" x14ac:dyDescent="0.25">
      <c r="A2727" s="1" t="s">
        <v>109</v>
      </c>
      <c r="B2727" t="s">
        <v>113</v>
      </c>
      <c r="C2727" t="str">
        <f>LOOKUP(A2727,'DATA SHEET'!$A$2:$A$253,'DATA SHEET'!$E$2:$E$253)</f>
        <v>20227893</v>
      </c>
      <c r="D2727">
        <f>LOOKUP(A2727,'DATA SHEET'!$A$2:$A$253,'DATA SHEET'!$G$2:$G$253)</f>
        <v>7.5</v>
      </c>
      <c r="E2727" t="str">
        <f>LOOKUP($A2727,'DATA SHEET'!$A$2:$A$253,'DATA SHEET'!$H$2:$H$253)</f>
        <v>43.178470</v>
      </c>
      <c r="F2727" t="str">
        <f>LOOKUP($A2727,'DATA SHEET'!$A$2:$A$253,'DATA SHEET'!$I$2:$I$253)</f>
        <v xml:space="preserve"> -79.239195</v>
      </c>
      <c r="G2727">
        <f>LOOKUP($A2727,'DATA SHEET'!$A$2:$A$253,'DATA SHEET'!$J$2:$J$253)</f>
        <v>15</v>
      </c>
      <c r="H2727" t="str">
        <f>LOOKUP($A2727,'DATA SHEET'!$A$2:$A$253,'DATA SHEET'!$K$2:$K$253)</f>
        <v>Partly Cloudy</v>
      </c>
      <c r="I2727" t="str">
        <f>LOOKUP($A2727,'DATA SHEET'!$A$2:$A$253,'DATA SHEET'!$T$2:$T$253)</f>
        <v>SMALL</v>
      </c>
      <c r="J2727" t="str">
        <f>LOOKUP($A2727,'DATA SHEET'!$A$2:$A$253,'DATA SHEET'!$R$2:$R$253)</f>
        <v>NO</v>
      </c>
      <c r="K2727" t="str">
        <f>LOOKUP($A2727,'DATA SHEET'!$A$2:$A$253,'DATA SHEET'!$O$2:$O$253)</f>
        <v>Green Area</v>
      </c>
      <c r="L2727" t="s">
        <v>22</v>
      </c>
      <c r="M2727">
        <v>0</v>
      </c>
      <c r="N2727" t="s">
        <v>19</v>
      </c>
      <c r="O2727">
        <v>2.254</v>
      </c>
    </row>
    <row r="2728" spans="1:15" x14ac:dyDescent="0.25">
      <c r="A2728" s="1" t="s">
        <v>109</v>
      </c>
      <c r="B2728" t="s">
        <v>113</v>
      </c>
      <c r="C2728" t="str">
        <f>LOOKUP(A2728,'DATA SHEET'!$A$2:$A$253,'DATA SHEET'!$E$2:$E$253)</f>
        <v>20227893</v>
      </c>
      <c r="D2728">
        <f>LOOKUP(A2728,'DATA SHEET'!$A$2:$A$253,'DATA SHEET'!$G$2:$G$253)</f>
        <v>7.5</v>
      </c>
      <c r="E2728" t="str">
        <f>LOOKUP($A2728,'DATA SHEET'!$A$2:$A$253,'DATA SHEET'!$H$2:$H$253)</f>
        <v>43.178470</v>
      </c>
      <c r="F2728" t="str">
        <f>LOOKUP($A2728,'DATA SHEET'!$A$2:$A$253,'DATA SHEET'!$I$2:$I$253)</f>
        <v xml:space="preserve"> -79.239195</v>
      </c>
      <c r="G2728">
        <f>LOOKUP($A2728,'DATA SHEET'!$A$2:$A$253,'DATA SHEET'!$J$2:$J$253)</f>
        <v>15</v>
      </c>
      <c r="H2728" t="str">
        <f>LOOKUP($A2728,'DATA SHEET'!$A$2:$A$253,'DATA SHEET'!$K$2:$K$253)</f>
        <v>Partly Cloudy</v>
      </c>
      <c r="I2728" t="str">
        <f>LOOKUP($A2728,'DATA SHEET'!$A$2:$A$253,'DATA SHEET'!$T$2:$T$253)</f>
        <v>SMALL</v>
      </c>
      <c r="J2728" t="str">
        <f>LOOKUP($A2728,'DATA SHEET'!$A$2:$A$253,'DATA SHEET'!$R$2:$R$253)</f>
        <v>NO</v>
      </c>
      <c r="K2728" t="str">
        <f>LOOKUP($A2728,'DATA SHEET'!$A$2:$A$253,'DATA SHEET'!$O$2:$O$253)</f>
        <v>Green Area</v>
      </c>
      <c r="L2728" t="s">
        <v>22</v>
      </c>
      <c r="M2728">
        <v>0</v>
      </c>
      <c r="N2728" t="s">
        <v>19</v>
      </c>
      <c r="O2728">
        <v>6.5</v>
      </c>
    </row>
    <row r="2729" spans="1:15" x14ac:dyDescent="0.25">
      <c r="A2729" s="1" t="s">
        <v>114</v>
      </c>
      <c r="B2729" t="s">
        <v>115</v>
      </c>
      <c r="C2729" t="str">
        <f>LOOKUP(A2729,'DATA SHEET'!$A$2:$A$253,'DATA SHEET'!$E$2:$E$253)</f>
        <v>20227893</v>
      </c>
      <c r="D2729">
        <f>LOOKUP(A2729,'DATA SHEET'!$A$2:$A$253,'DATA SHEET'!$G$2:$G$253)</f>
        <v>7.6666666666666679</v>
      </c>
      <c r="E2729" t="str">
        <f>LOOKUP($A2729,'DATA SHEET'!$A$2:$A$253,'DATA SHEET'!$H$2:$H$253)</f>
        <v>43.177779</v>
      </c>
      <c r="F2729" t="str">
        <f>LOOKUP($A2729,'DATA SHEET'!$A$2:$A$253,'DATA SHEET'!$I$2:$I$253)</f>
        <v xml:space="preserve"> -79.239655</v>
      </c>
      <c r="G2729">
        <f>LOOKUP($A2729,'DATA SHEET'!$A$2:$A$253,'DATA SHEET'!$J$2:$J$253)</f>
        <v>15</v>
      </c>
      <c r="H2729" t="str">
        <f>LOOKUP($A2729,'DATA SHEET'!$A$2:$A$253,'DATA SHEET'!$K$2:$K$253)</f>
        <v>Partly Cloudy</v>
      </c>
      <c r="I2729" t="str">
        <f>LOOKUP($A2729,'DATA SHEET'!$A$2:$A$253,'DATA SHEET'!$T$2:$T$253)</f>
        <v>LARGE</v>
      </c>
      <c r="J2729" t="str">
        <f>LOOKUP($A2729,'DATA SHEET'!$A$2:$A$253,'DATA SHEET'!$R$2:$R$253)</f>
        <v>YES</v>
      </c>
      <c r="K2729" t="str">
        <f>LOOKUP($A2729,'DATA SHEET'!$A$2:$A$253,'DATA SHEET'!$O$2:$O$253)</f>
        <v>Commercial</v>
      </c>
      <c r="L2729" t="s">
        <v>15</v>
      </c>
      <c r="M2729">
        <v>0</v>
      </c>
      <c r="N2729" t="s">
        <v>18</v>
      </c>
      <c r="O2729">
        <v>0.76</v>
      </c>
    </row>
    <row r="2730" spans="1:15" x14ac:dyDescent="0.25">
      <c r="A2730" s="1" t="s">
        <v>114</v>
      </c>
      <c r="B2730" t="s">
        <v>115</v>
      </c>
      <c r="C2730" t="str">
        <f>LOOKUP(A2730,'DATA SHEET'!$A$2:$A$253,'DATA SHEET'!$E$2:$E$253)</f>
        <v>20227893</v>
      </c>
      <c r="D2730">
        <f>LOOKUP(A2730,'DATA SHEET'!$A$2:$A$253,'DATA SHEET'!$G$2:$G$253)</f>
        <v>7.6666666666666679</v>
      </c>
      <c r="E2730" t="str">
        <f>LOOKUP($A2730,'DATA SHEET'!$A$2:$A$253,'DATA SHEET'!$H$2:$H$253)</f>
        <v>43.177779</v>
      </c>
      <c r="F2730" t="str">
        <f>LOOKUP($A2730,'DATA SHEET'!$A$2:$A$253,'DATA SHEET'!$I$2:$I$253)</f>
        <v xml:space="preserve"> -79.239655</v>
      </c>
      <c r="G2730">
        <f>LOOKUP($A2730,'DATA SHEET'!$A$2:$A$253,'DATA SHEET'!$J$2:$J$253)</f>
        <v>15</v>
      </c>
      <c r="H2730" t="str">
        <f>LOOKUP($A2730,'DATA SHEET'!$A$2:$A$253,'DATA SHEET'!$K$2:$K$253)</f>
        <v>Partly Cloudy</v>
      </c>
      <c r="I2730" t="str">
        <f>LOOKUP($A2730,'DATA SHEET'!$A$2:$A$253,'DATA SHEET'!$T$2:$T$253)</f>
        <v>LARGE</v>
      </c>
      <c r="J2730" t="str">
        <f>LOOKUP($A2730,'DATA SHEET'!$A$2:$A$253,'DATA SHEET'!$R$2:$R$253)</f>
        <v>YES</v>
      </c>
      <c r="K2730" t="str">
        <f>LOOKUP($A2730,'DATA SHEET'!$A$2:$A$253,'DATA SHEET'!$O$2:$O$253)</f>
        <v>Commercial</v>
      </c>
      <c r="L2730" t="s">
        <v>15</v>
      </c>
      <c r="M2730">
        <v>0</v>
      </c>
      <c r="N2730" t="s">
        <v>18</v>
      </c>
      <c r="O2730">
        <v>0.73499999999999999</v>
      </c>
    </row>
    <row r="2731" spans="1:15" x14ac:dyDescent="0.25">
      <c r="A2731" s="1" t="s">
        <v>114</v>
      </c>
      <c r="B2731" t="s">
        <v>115</v>
      </c>
      <c r="C2731" t="str">
        <f>LOOKUP(A2731,'DATA SHEET'!$A$2:$A$253,'DATA SHEET'!$E$2:$E$253)</f>
        <v>20227893</v>
      </c>
      <c r="D2731">
        <f>LOOKUP(A2731,'DATA SHEET'!$A$2:$A$253,'DATA SHEET'!$G$2:$G$253)</f>
        <v>7.6666666666666679</v>
      </c>
      <c r="E2731" t="str">
        <f>LOOKUP($A2731,'DATA SHEET'!$A$2:$A$253,'DATA SHEET'!$H$2:$H$253)</f>
        <v>43.177779</v>
      </c>
      <c r="F2731" t="str">
        <f>LOOKUP($A2731,'DATA SHEET'!$A$2:$A$253,'DATA SHEET'!$I$2:$I$253)</f>
        <v xml:space="preserve"> -79.239655</v>
      </c>
      <c r="G2731">
        <f>LOOKUP($A2731,'DATA SHEET'!$A$2:$A$253,'DATA SHEET'!$J$2:$J$253)</f>
        <v>15</v>
      </c>
      <c r="H2731" t="str">
        <f>LOOKUP($A2731,'DATA SHEET'!$A$2:$A$253,'DATA SHEET'!$K$2:$K$253)</f>
        <v>Partly Cloudy</v>
      </c>
      <c r="I2731" t="str">
        <f>LOOKUP($A2731,'DATA SHEET'!$A$2:$A$253,'DATA SHEET'!$T$2:$T$253)</f>
        <v>LARGE</v>
      </c>
      <c r="J2731" t="str">
        <f>LOOKUP($A2731,'DATA SHEET'!$A$2:$A$253,'DATA SHEET'!$R$2:$R$253)</f>
        <v>YES</v>
      </c>
      <c r="K2731" t="str">
        <f>LOOKUP($A2731,'DATA SHEET'!$A$2:$A$253,'DATA SHEET'!$O$2:$O$253)</f>
        <v>Commercial</v>
      </c>
      <c r="L2731" t="s">
        <v>15</v>
      </c>
      <c r="M2731">
        <v>0</v>
      </c>
      <c r="N2731" t="s">
        <v>18</v>
      </c>
      <c r="O2731">
        <v>0.26100000000000001</v>
      </c>
    </row>
    <row r="2732" spans="1:15" x14ac:dyDescent="0.25">
      <c r="A2732" s="1" t="s">
        <v>114</v>
      </c>
      <c r="B2732" t="s">
        <v>115</v>
      </c>
      <c r="C2732" t="str">
        <f>LOOKUP(A2732,'DATA SHEET'!$A$2:$A$253,'DATA SHEET'!$E$2:$E$253)</f>
        <v>20227893</v>
      </c>
      <c r="D2732">
        <f>LOOKUP(A2732,'DATA SHEET'!$A$2:$A$253,'DATA SHEET'!$G$2:$G$253)</f>
        <v>7.6666666666666679</v>
      </c>
      <c r="E2732" t="str">
        <f>LOOKUP($A2732,'DATA SHEET'!$A$2:$A$253,'DATA SHEET'!$H$2:$H$253)</f>
        <v>43.177779</v>
      </c>
      <c r="F2732" t="str">
        <f>LOOKUP($A2732,'DATA SHEET'!$A$2:$A$253,'DATA SHEET'!$I$2:$I$253)</f>
        <v xml:space="preserve"> -79.239655</v>
      </c>
      <c r="G2732">
        <f>LOOKUP($A2732,'DATA SHEET'!$A$2:$A$253,'DATA SHEET'!$J$2:$J$253)</f>
        <v>15</v>
      </c>
      <c r="H2732" t="str">
        <f>LOOKUP($A2732,'DATA SHEET'!$A$2:$A$253,'DATA SHEET'!$K$2:$K$253)</f>
        <v>Partly Cloudy</v>
      </c>
      <c r="I2732" t="str">
        <f>LOOKUP($A2732,'DATA SHEET'!$A$2:$A$253,'DATA SHEET'!$T$2:$T$253)</f>
        <v>LARGE</v>
      </c>
      <c r="J2732" t="str">
        <f>LOOKUP($A2732,'DATA SHEET'!$A$2:$A$253,'DATA SHEET'!$R$2:$R$253)</f>
        <v>YES</v>
      </c>
      <c r="K2732" t="str">
        <f>LOOKUP($A2732,'DATA SHEET'!$A$2:$A$253,'DATA SHEET'!$O$2:$O$253)</f>
        <v>Commercial</v>
      </c>
      <c r="L2732" t="s">
        <v>15</v>
      </c>
      <c r="M2732">
        <v>0</v>
      </c>
      <c r="N2732" t="s">
        <v>18</v>
      </c>
      <c r="O2732">
        <v>0.50600000000000001</v>
      </c>
    </row>
    <row r="2733" spans="1:15" x14ac:dyDescent="0.25">
      <c r="A2733" s="1" t="s">
        <v>114</v>
      </c>
      <c r="B2733" t="s">
        <v>115</v>
      </c>
      <c r="C2733" t="str">
        <f>LOOKUP(A2733,'DATA SHEET'!$A$2:$A$253,'DATA SHEET'!$E$2:$E$253)</f>
        <v>20227893</v>
      </c>
      <c r="D2733">
        <f>LOOKUP(A2733,'DATA SHEET'!$A$2:$A$253,'DATA SHEET'!$G$2:$G$253)</f>
        <v>7.6666666666666679</v>
      </c>
      <c r="E2733" t="str">
        <f>LOOKUP($A2733,'DATA SHEET'!$A$2:$A$253,'DATA SHEET'!$H$2:$H$253)</f>
        <v>43.177779</v>
      </c>
      <c r="F2733" t="str">
        <f>LOOKUP($A2733,'DATA SHEET'!$A$2:$A$253,'DATA SHEET'!$I$2:$I$253)</f>
        <v xml:space="preserve"> -79.239655</v>
      </c>
      <c r="G2733">
        <f>LOOKUP($A2733,'DATA SHEET'!$A$2:$A$253,'DATA SHEET'!$J$2:$J$253)</f>
        <v>15</v>
      </c>
      <c r="H2733" t="str">
        <f>LOOKUP($A2733,'DATA SHEET'!$A$2:$A$253,'DATA SHEET'!$K$2:$K$253)</f>
        <v>Partly Cloudy</v>
      </c>
      <c r="I2733" t="str">
        <f>LOOKUP($A2733,'DATA SHEET'!$A$2:$A$253,'DATA SHEET'!$T$2:$T$253)</f>
        <v>LARGE</v>
      </c>
      <c r="J2733" t="str">
        <f>LOOKUP($A2733,'DATA SHEET'!$A$2:$A$253,'DATA SHEET'!$R$2:$R$253)</f>
        <v>YES</v>
      </c>
      <c r="K2733" t="str">
        <f>LOOKUP($A2733,'DATA SHEET'!$A$2:$A$253,'DATA SHEET'!$O$2:$O$253)</f>
        <v>Commercial</v>
      </c>
      <c r="L2733" t="s">
        <v>15</v>
      </c>
      <c r="M2733">
        <v>0</v>
      </c>
      <c r="N2733" t="s">
        <v>18</v>
      </c>
      <c r="O2733">
        <v>0.23300000000000001</v>
      </c>
    </row>
    <row r="2734" spans="1:15" x14ac:dyDescent="0.25">
      <c r="A2734" s="1" t="s">
        <v>114</v>
      </c>
      <c r="B2734" t="s">
        <v>115</v>
      </c>
      <c r="C2734" t="str">
        <f>LOOKUP(A2734,'DATA SHEET'!$A$2:$A$253,'DATA SHEET'!$E$2:$E$253)</f>
        <v>20227893</v>
      </c>
      <c r="D2734">
        <f>LOOKUP(A2734,'DATA SHEET'!$A$2:$A$253,'DATA SHEET'!$G$2:$G$253)</f>
        <v>7.6666666666666679</v>
      </c>
      <c r="E2734" t="str">
        <f>LOOKUP($A2734,'DATA SHEET'!$A$2:$A$253,'DATA SHEET'!$H$2:$H$253)</f>
        <v>43.177779</v>
      </c>
      <c r="F2734" t="str">
        <f>LOOKUP($A2734,'DATA SHEET'!$A$2:$A$253,'DATA SHEET'!$I$2:$I$253)</f>
        <v xml:space="preserve"> -79.239655</v>
      </c>
      <c r="G2734">
        <f>LOOKUP($A2734,'DATA SHEET'!$A$2:$A$253,'DATA SHEET'!$J$2:$J$253)</f>
        <v>15</v>
      </c>
      <c r="H2734" t="str">
        <f>LOOKUP($A2734,'DATA SHEET'!$A$2:$A$253,'DATA SHEET'!$K$2:$K$253)</f>
        <v>Partly Cloudy</v>
      </c>
      <c r="I2734" t="str">
        <f>LOOKUP($A2734,'DATA SHEET'!$A$2:$A$253,'DATA SHEET'!$T$2:$T$253)</f>
        <v>LARGE</v>
      </c>
      <c r="J2734" t="str">
        <f>LOOKUP($A2734,'DATA SHEET'!$A$2:$A$253,'DATA SHEET'!$R$2:$R$253)</f>
        <v>YES</v>
      </c>
      <c r="K2734" t="str">
        <f>LOOKUP($A2734,'DATA SHEET'!$A$2:$A$253,'DATA SHEET'!$O$2:$O$253)</f>
        <v>Commercial</v>
      </c>
      <c r="L2734" t="s">
        <v>15</v>
      </c>
      <c r="M2734">
        <v>0</v>
      </c>
      <c r="N2734" t="s">
        <v>18</v>
      </c>
      <c r="O2734">
        <v>1.9930000000000001</v>
      </c>
    </row>
    <row r="2735" spans="1:15" x14ac:dyDescent="0.25">
      <c r="A2735" s="1" t="s">
        <v>114</v>
      </c>
      <c r="B2735" t="s">
        <v>115</v>
      </c>
      <c r="C2735" t="str">
        <f>LOOKUP(A2735,'DATA SHEET'!$A$2:$A$253,'DATA SHEET'!$E$2:$E$253)</f>
        <v>20227893</v>
      </c>
      <c r="D2735">
        <f>LOOKUP(A2735,'DATA SHEET'!$A$2:$A$253,'DATA SHEET'!$G$2:$G$253)</f>
        <v>7.6666666666666679</v>
      </c>
      <c r="E2735" t="str">
        <f>LOOKUP($A2735,'DATA SHEET'!$A$2:$A$253,'DATA SHEET'!$H$2:$H$253)</f>
        <v>43.177779</v>
      </c>
      <c r="F2735" t="str">
        <f>LOOKUP($A2735,'DATA SHEET'!$A$2:$A$253,'DATA SHEET'!$I$2:$I$253)</f>
        <v xml:space="preserve"> -79.239655</v>
      </c>
      <c r="G2735">
        <f>LOOKUP($A2735,'DATA SHEET'!$A$2:$A$253,'DATA SHEET'!$J$2:$J$253)</f>
        <v>15</v>
      </c>
      <c r="H2735" t="str">
        <f>LOOKUP($A2735,'DATA SHEET'!$A$2:$A$253,'DATA SHEET'!$K$2:$K$253)</f>
        <v>Partly Cloudy</v>
      </c>
      <c r="I2735" t="str">
        <f>LOOKUP($A2735,'DATA SHEET'!$A$2:$A$253,'DATA SHEET'!$T$2:$T$253)</f>
        <v>LARGE</v>
      </c>
      <c r="J2735" t="str">
        <f>LOOKUP($A2735,'DATA SHEET'!$A$2:$A$253,'DATA SHEET'!$R$2:$R$253)</f>
        <v>YES</v>
      </c>
      <c r="K2735" t="str">
        <f>LOOKUP($A2735,'DATA SHEET'!$A$2:$A$253,'DATA SHEET'!$O$2:$O$253)</f>
        <v>Commercial</v>
      </c>
      <c r="L2735" t="s">
        <v>15</v>
      </c>
      <c r="M2735">
        <v>0</v>
      </c>
      <c r="N2735" t="s">
        <v>18</v>
      </c>
      <c r="O2735">
        <v>1.754</v>
      </c>
    </row>
    <row r="2736" spans="1:15" x14ac:dyDescent="0.25">
      <c r="A2736" s="1" t="s">
        <v>114</v>
      </c>
      <c r="B2736" t="s">
        <v>115</v>
      </c>
      <c r="C2736" t="str">
        <f>LOOKUP(A2736,'DATA SHEET'!$A$2:$A$253,'DATA SHEET'!$E$2:$E$253)</f>
        <v>20227893</v>
      </c>
      <c r="D2736">
        <f>LOOKUP(A2736,'DATA SHEET'!$A$2:$A$253,'DATA SHEET'!$G$2:$G$253)</f>
        <v>7.6666666666666679</v>
      </c>
      <c r="E2736" t="str">
        <f>LOOKUP($A2736,'DATA SHEET'!$A$2:$A$253,'DATA SHEET'!$H$2:$H$253)</f>
        <v>43.177779</v>
      </c>
      <c r="F2736" t="str">
        <f>LOOKUP($A2736,'DATA SHEET'!$A$2:$A$253,'DATA SHEET'!$I$2:$I$253)</f>
        <v xml:space="preserve"> -79.239655</v>
      </c>
      <c r="G2736">
        <f>LOOKUP($A2736,'DATA SHEET'!$A$2:$A$253,'DATA SHEET'!$J$2:$J$253)</f>
        <v>15</v>
      </c>
      <c r="H2736" t="str">
        <f>LOOKUP($A2736,'DATA SHEET'!$A$2:$A$253,'DATA SHEET'!$K$2:$K$253)</f>
        <v>Partly Cloudy</v>
      </c>
      <c r="I2736" t="str">
        <f>LOOKUP($A2736,'DATA SHEET'!$A$2:$A$253,'DATA SHEET'!$T$2:$T$253)</f>
        <v>LARGE</v>
      </c>
      <c r="J2736" t="str">
        <f>LOOKUP($A2736,'DATA SHEET'!$A$2:$A$253,'DATA SHEET'!$R$2:$R$253)</f>
        <v>YES</v>
      </c>
      <c r="K2736" t="str">
        <f>LOOKUP($A2736,'DATA SHEET'!$A$2:$A$253,'DATA SHEET'!$O$2:$O$253)</f>
        <v>Commercial</v>
      </c>
      <c r="L2736" t="s">
        <v>15</v>
      </c>
      <c r="M2736">
        <v>0</v>
      </c>
      <c r="N2736" t="s">
        <v>18</v>
      </c>
      <c r="O2736">
        <v>1.5009999999999999</v>
      </c>
    </row>
    <row r="2737" spans="1:15" x14ac:dyDescent="0.25">
      <c r="A2737" s="1" t="s">
        <v>114</v>
      </c>
      <c r="B2737" t="s">
        <v>115</v>
      </c>
      <c r="C2737" t="str">
        <f>LOOKUP(A2737,'DATA SHEET'!$A$2:$A$253,'DATA SHEET'!$E$2:$E$253)</f>
        <v>20227893</v>
      </c>
      <c r="D2737">
        <f>LOOKUP(A2737,'DATA SHEET'!$A$2:$A$253,'DATA SHEET'!$G$2:$G$253)</f>
        <v>7.6666666666666679</v>
      </c>
      <c r="E2737" t="str">
        <f>LOOKUP($A2737,'DATA SHEET'!$A$2:$A$253,'DATA SHEET'!$H$2:$H$253)</f>
        <v>43.177779</v>
      </c>
      <c r="F2737" t="str">
        <f>LOOKUP($A2737,'DATA SHEET'!$A$2:$A$253,'DATA SHEET'!$I$2:$I$253)</f>
        <v xml:space="preserve"> -79.239655</v>
      </c>
      <c r="G2737">
        <f>LOOKUP($A2737,'DATA SHEET'!$A$2:$A$253,'DATA SHEET'!$J$2:$J$253)</f>
        <v>15</v>
      </c>
      <c r="H2737" t="str">
        <f>LOOKUP($A2737,'DATA SHEET'!$A$2:$A$253,'DATA SHEET'!$K$2:$K$253)</f>
        <v>Partly Cloudy</v>
      </c>
      <c r="I2737" t="str">
        <f>LOOKUP($A2737,'DATA SHEET'!$A$2:$A$253,'DATA SHEET'!$T$2:$T$253)</f>
        <v>LARGE</v>
      </c>
      <c r="J2737" t="str">
        <f>LOOKUP($A2737,'DATA SHEET'!$A$2:$A$253,'DATA SHEET'!$R$2:$R$253)</f>
        <v>YES</v>
      </c>
      <c r="K2737" t="str">
        <f>LOOKUP($A2737,'DATA SHEET'!$A$2:$A$253,'DATA SHEET'!$O$2:$O$253)</f>
        <v>Commercial</v>
      </c>
      <c r="L2737" t="s">
        <v>15</v>
      </c>
      <c r="M2737">
        <v>0</v>
      </c>
      <c r="N2737" t="s">
        <v>16</v>
      </c>
      <c r="O2737">
        <v>0.998</v>
      </c>
    </row>
    <row r="2738" spans="1:15" x14ac:dyDescent="0.25">
      <c r="A2738" s="1" t="s">
        <v>114</v>
      </c>
      <c r="B2738" t="s">
        <v>115</v>
      </c>
      <c r="C2738" t="str">
        <f>LOOKUP(A2738,'DATA SHEET'!$A$2:$A$253,'DATA SHEET'!$E$2:$E$253)</f>
        <v>20227893</v>
      </c>
      <c r="D2738">
        <f>LOOKUP(A2738,'DATA SHEET'!$A$2:$A$253,'DATA SHEET'!$G$2:$G$253)</f>
        <v>7.6666666666666679</v>
      </c>
      <c r="E2738" t="str">
        <f>LOOKUP($A2738,'DATA SHEET'!$A$2:$A$253,'DATA SHEET'!$H$2:$H$253)</f>
        <v>43.177779</v>
      </c>
      <c r="F2738" t="str">
        <f>LOOKUP($A2738,'DATA SHEET'!$A$2:$A$253,'DATA SHEET'!$I$2:$I$253)</f>
        <v xml:space="preserve"> -79.239655</v>
      </c>
      <c r="G2738">
        <f>LOOKUP($A2738,'DATA SHEET'!$A$2:$A$253,'DATA SHEET'!$J$2:$J$253)</f>
        <v>15</v>
      </c>
      <c r="H2738" t="str">
        <f>LOOKUP($A2738,'DATA SHEET'!$A$2:$A$253,'DATA SHEET'!$K$2:$K$253)</f>
        <v>Partly Cloudy</v>
      </c>
      <c r="I2738" t="str">
        <f>LOOKUP($A2738,'DATA SHEET'!$A$2:$A$253,'DATA SHEET'!$T$2:$T$253)</f>
        <v>LARGE</v>
      </c>
      <c r="J2738" t="str">
        <f>LOOKUP($A2738,'DATA SHEET'!$A$2:$A$253,'DATA SHEET'!$R$2:$R$253)</f>
        <v>YES</v>
      </c>
      <c r="K2738" t="str">
        <f>LOOKUP($A2738,'DATA SHEET'!$A$2:$A$253,'DATA SHEET'!$O$2:$O$253)</f>
        <v>Commercial</v>
      </c>
      <c r="L2738" t="s">
        <v>15</v>
      </c>
      <c r="M2738">
        <v>0</v>
      </c>
      <c r="N2738" t="s">
        <v>16</v>
      </c>
      <c r="O2738">
        <v>0.5</v>
      </c>
    </row>
    <row r="2739" spans="1:15" x14ac:dyDescent="0.25">
      <c r="A2739" s="1" t="s">
        <v>114</v>
      </c>
      <c r="B2739" t="s">
        <v>115</v>
      </c>
      <c r="C2739" t="str">
        <f>LOOKUP(A2739,'DATA SHEET'!$A$2:$A$253,'DATA SHEET'!$E$2:$E$253)</f>
        <v>20227893</v>
      </c>
      <c r="D2739">
        <f>LOOKUP(A2739,'DATA SHEET'!$A$2:$A$253,'DATA SHEET'!$G$2:$G$253)</f>
        <v>7.6666666666666679</v>
      </c>
      <c r="E2739" t="str">
        <f>LOOKUP($A2739,'DATA SHEET'!$A$2:$A$253,'DATA SHEET'!$H$2:$H$253)</f>
        <v>43.177779</v>
      </c>
      <c r="F2739" t="str">
        <f>LOOKUP($A2739,'DATA SHEET'!$A$2:$A$253,'DATA SHEET'!$I$2:$I$253)</f>
        <v xml:space="preserve"> -79.239655</v>
      </c>
      <c r="G2739">
        <f>LOOKUP($A2739,'DATA SHEET'!$A$2:$A$253,'DATA SHEET'!$J$2:$J$253)</f>
        <v>15</v>
      </c>
      <c r="H2739" t="str">
        <f>LOOKUP($A2739,'DATA SHEET'!$A$2:$A$253,'DATA SHEET'!$K$2:$K$253)</f>
        <v>Partly Cloudy</v>
      </c>
      <c r="I2739" t="str">
        <f>LOOKUP($A2739,'DATA SHEET'!$A$2:$A$253,'DATA SHEET'!$T$2:$T$253)</f>
        <v>LARGE</v>
      </c>
      <c r="J2739" t="str">
        <f>LOOKUP($A2739,'DATA SHEET'!$A$2:$A$253,'DATA SHEET'!$R$2:$R$253)</f>
        <v>YES</v>
      </c>
      <c r="K2739" t="str">
        <f>LOOKUP($A2739,'DATA SHEET'!$A$2:$A$253,'DATA SHEET'!$O$2:$O$253)</f>
        <v>Commercial</v>
      </c>
      <c r="L2739" t="s">
        <v>15</v>
      </c>
      <c r="M2739">
        <v>0</v>
      </c>
      <c r="N2739" t="s">
        <v>16</v>
      </c>
      <c r="O2739">
        <v>0.501</v>
      </c>
    </row>
    <row r="2740" spans="1:15" x14ac:dyDescent="0.25">
      <c r="A2740" s="1" t="s">
        <v>114</v>
      </c>
      <c r="B2740" t="s">
        <v>115</v>
      </c>
      <c r="C2740" t="str">
        <f>LOOKUP(A2740,'DATA SHEET'!$A$2:$A$253,'DATA SHEET'!$E$2:$E$253)</f>
        <v>20227893</v>
      </c>
      <c r="D2740">
        <f>LOOKUP(A2740,'DATA SHEET'!$A$2:$A$253,'DATA SHEET'!$G$2:$G$253)</f>
        <v>7.6666666666666679</v>
      </c>
      <c r="E2740" t="str">
        <f>LOOKUP($A2740,'DATA SHEET'!$A$2:$A$253,'DATA SHEET'!$H$2:$H$253)</f>
        <v>43.177779</v>
      </c>
      <c r="F2740" t="str">
        <f>LOOKUP($A2740,'DATA SHEET'!$A$2:$A$253,'DATA SHEET'!$I$2:$I$253)</f>
        <v xml:space="preserve"> -79.239655</v>
      </c>
      <c r="G2740">
        <f>LOOKUP($A2740,'DATA SHEET'!$A$2:$A$253,'DATA SHEET'!$J$2:$J$253)</f>
        <v>15</v>
      </c>
      <c r="H2740" t="str">
        <f>LOOKUP($A2740,'DATA SHEET'!$A$2:$A$253,'DATA SHEET'!$K$2:$K$253)</f>
        <v>Partly Cloudy</v>
      </c>
      <c r="I2740" t="str">
        <f>LOOKUP($A2740,'DATA SHEET'!$A$2:$A$253,'DATA SHEET'!$T$2:$T$253)</f>
        <v>LARGE</v>
      </c>
      <c r="J2740" t="str">
        <f>LOOKUP($A2740,'DATA SHEET'!$A$2:$A$253,'DATA SHEET'!$R$2:$R$253)</f>
        <v>YES</v>
      </c>
      <c r="K2740" t="str">
        <f>LOOKUP($A2740,'DATA SHEET'!$A$2:$A$253,'DATA SHEET'!$O$2:$O$253)</f>
        <v>Commercial</v>
      </c>
      <c r="L2740" t="s">
        <v>15</v>
      </c>
      <c r="M2740">
        <v>0</v>
      </c>
      <c r="N2740" t="s">
        <v>16</v>
      </c>
      <c r="O2740">
        <v>0.23599999999999999</v>
      </c>
    </row>
    <row r="2741" spans="1:15" x14ac:dyDescent="0.25">
      <c r="A2741" s="1" t="s">
        <v>114</v>
      </c>
      <c r="B2741" t="s">
        <v>115</v>
      </c>
      <c r="C2741" t="str">
        <f>LOOKUP(A2741,'DATA SHEET'!$A$2:$A$253,'DATA SHEET'!$E$2:$E$253)</f>
        <v>20227893</v>
      </c>
      <c r="D2741">
        <f>LOOKUP(A2741,'DATA SHEET'!$A$2:$A$253,'DATA SHEET'!$G$2:$G$253)</f>
        <v>7.6666666666666679</v>
      </c>
      <c r="E2741" t="str">
        <f>LOOKUP($A2741,'DATA SHEET'!$A$2:$A$253,'DATA SHEET'!$H$2:$H$253)</f>
        <v>43.177779</v>
      </c>
      <c r="F2741" t="str">
        <f>LOOKUP($A2741,'DATA SHEET'!$A$2:$A$253,'DATA SHEET'!$I$2:$I$253)</f>
        <v xml:space="preserve"> -79.239655</v>
      </c>
      <c r="G2741">
        <f>LOOKUP($A2741,'DATA SHEET'!$A$2:$A$253,'DATA SHEET'!$J$2:$J$253)</f>
        <v>15</v>
      </c>
      <c r="H2741" t="str">
        <f>LOOKUP($A2741,'DATA SHEET'!$A$2:$A$253,'DATA SHEET'!$K$2:$K$253)</f>
        <v>Partly Cloudy</v>
      </c>
      <c r="I2741" t="str">
        <f>LOOKUP($A2741,'DATA SHEET'!$A$2:$A$253,'DATA SHEET'!$T$2:$T$253)</f>
        <v>LARGE</v>
      </c>
      <c r="J2741" t="str">
        <f>LOOKUP($A2741,'DATA SHEET'!$A$2:$A$253,'DATA SHEET'!$R$2:$R$253)</f>
        <v>YES</v>
      </c>
      <c r="K2741" t="str">
        <f>LOOKUP($A2741,'DATA SHEET'!$A$2:$A$253,'DATA SHEET'!$O$2:$O$253)</f>
        <v>Commercial</v>
      </c>
      <c r="L2741" t="s">
        <v>15</v>
      </c>
      <c r="M2741">
        <v>0</v>
      </c>
      <c r="N2741" t="s">
        <v>16</v>
      </c>
      <c r="O2741">
        <v>1.0009999999999999</v>
      </c>
    </row>
    <row r="2742" spans="1:15" x14ac:dyDescent="0.25">
      <c r="A2742" s="1" t="s">
        <v>114</v>
      </c>
      <c r="B2742" t="s">
        <v>115</v>
      </c>
      <c r="C2742" t="str">
        <f>LOOKUP(A2742,'DATA SHEET'!$A$2:$A$253,'DATA SHEET'!$E$2:$E$253)</f>
        <v>20227893</v>
      </c>
      <c r="D2742">
        <f>LOOKUP(A2742,'DATA SHEET'!$A$2:$A$253,'DATA SHEET'!$G$2:$G$253)</f>
        <v>7.6666666666666679</v>
      </c>
      <c r="E2742" t="str">
        <f>LOOKUP($A2742,'DATA SHEET'!$A$2:$A$253,'DATA SHEET'!$H$2:$H$253)</f>
        <v>43.177779</v>
      </c>
      <c r="F2742" t="str">
        <f>LOOKUP($A2742,'DATA SHEET'!$A$2:$A$253,'DATA SHEET'!$I$2:$I$253)</f>
        <v xml:space="preserve"> -79.239655</v>
      </c>
      <c r="G2742">
        <f>LOOKUP($A2742,'DATA SHEET'!$A$2:$A$253,'DATA SHEET'!$J$2:$J$253)</f>
        <v>15</v>
      </c>
      <c r="H2742" t="str">
        <f>LOOKUP($A2742,'DATA SHEET'!$A$2:$A$253,'DATA SHEET'!$K$2:$K$253)</f>
        <v>Partly Cloudy</v>
      </c>
      <c r="I2742" t="str">
        <f>LOOKUP($A2742,'DATA SHEET'!$A$2:$A$253,'DATA SHEET'!$T$2:$T$253)</f>
        <v>LARGE</v>
      </c>
      <c r="J2742" t="str">
        <f>LOOKUP($A2742,'DATA SHEET'!$A$2:$A$253,'DATA SHEET'!$R$2:$R$253)</f>
        <v>YES</v>
      </c>
      <c r="K2742" t="str">
        <f>LOOKUP($A2742,'DATA SHEET'!$A$2:$A$253,'DATA SHEET'!$O$2:$O$253)</f>
        <v>Commercial</v>
      </c>
      <c r="L2742" t="s">
        <v>15</v>
      </c>
      <c r="M2742">
        <v>0</v>
      </c>
      <c r="N2742" t="s">
        <v>16</v>
      </c>
      <c r="O2742">
        <v>0.499</v>
      </c>
    </row>
    <row r="2743" spans="1:15" x14ac:dyDescent="0.25">
      <c r="A2743" s="1" t="s">
        <v>114</v>
      </c>
      <c r="B2743" t="s">
        <v>115</v>
      </c>
      <c r="C2743" t="str">
        <f>LOOKUP(A2743,'DATA SHEET'!$A$2:$A$253,'DATA SHEET'!$E$2:$E$253)</f>
        <v>20227893</v>
      </c>
      <c r="D2743">
        <f>LOOKUP(A2743,'DATA SHEET'!$A$2:$A$253,'DATA SHEET'!$G$2:$G$253)</f>
        <v>7.6666666666666679</v>
      </c>
      <c r="E2743" t="str">
        <f>LOOKUP($A2743,'DATA SHEET'!$A$2:$A$253,'DATA SHEET'!$H$2:$H$253)</f>
        <v>43.177779</v>
      </c>
      <c r="F2743" t="str">
        <f>LOOKUP($A2743,'DATA SHEET'!$A$2:$A$253,'DATA SHEET'!$I$2:$I$253)</f>
        <v xml:space="preserve"> -79.239655</v>
      </c>
      <c r="G2743">
        <f>LOOKUP($A2743,'DATA SHEET'!$A$2:$A$253,'DATA SHEET'!$J$2:$J$253)</f>
        <v>15</v>
      </c>
      <c r="H2743" t="str">
        <f>LOOKUP($A2743,'DATA SHEET'!$A$2:$A$253,'DATA SHEET'!$K$2:$K$253)</f>
        <v>Partly Cloudy</v>
      </c>
      <c r="I2743" t="str">
        <f>LOOKUP($A2743,'DATA SHEET'!$A$2:$A$253,'DATA SHEET'!$T$2:$T$253)</f>
        <v>LARGE</v>
      </c>
      <c r="J2743" t="str">
        <f>LOOKUP($A2743,'DATA SHEET'!$A$2:$A$253,'DATA SHEET'!$R$2:$R$253)</f>
        <v>YES</v>
      </c>
      <c r="K2743" t="str">
        <f>LOOKUP($A2743,'DATA SHEET'!$A$2:$A$253,'DATA SHEET'!$O$2:$O$253)</f>
        <v>Commercial</v>
      </c>
      <c r="L2743" t="s">
        <v>15</v>
      </c>
      <c r="M2743">
        <v>0</v>
      </c>
      <c r="N2743" t="s">
        <v>16</v>
      </c>
      <c r="O2743">
        <v>0.51200000000000001</v>
      </c>
    </row>
    <row r="2744" spans="1:15" x14ac:dyDescent="0.25">
      <c r="A2744" s="1" t="s">
        <v>114</v>
      </c>
      <c r="B2744" t="s">
        <v>115</v>
      </c>
      <c r="C2744" t="str">
        <f>LOOKUP(A2744,'DATA SHEET'!$A$2:$A$253,'DATA SHEET'!$E$2:$E$253)</f>
        <v>20227893</v>
      </c>
      <c r="D2744">
        <f>LOOKUP(A2744,'DATA SHEET'!$A$2:$A$253,'DATA SHEET'!$G$2:$G$253)</f>
        <v>7.6666666666666679</v>
      </c>
      <c r="E2744" t="str">
        <f>LOOKUP($A2744,'DATA SHEET'!$A$2:$A$253,'DATA SHEET'!$H$2:$H$253)</f>
        <v>43.177779</v>
      </c>
      <c r="F2744" t="str">
        <f>LOOKUP($A2744,'DATA SHEET'!$A$2:$A$253,'DATA SHEET'!$I$2:$I$253)</f>
        <v xml:space="preserve"> -79.239655</v>
      </c>
      <c r="G2744">
        <f>LOOKUP($A2744,'DATA SHEET'!$A$2:$A$253,'DATA SHEET'!$J$2:$J$253)</f>
        <v>15</v>
      </c>
      <c r="H2744" t="str">
        <f>LOOKUP($A2744,'DATA SHEET'!$A$2:$A$253,'DATA SHEET'!$K$2:$K$253)</f>
        <v>Partly Cloudy</v>
      </c>
      <c r="I2744" t="str">
        <f>LOOKUP($A2744,'DATA SHEET'!$A$2:$A$253,'DATA SHEET'!$T$2:$T$253)</f>
        <v>LARGE</v>
      </c>
      <c r="J2744" t="str">
        <f>LOOKUP($A2744,'DATA SHEET'!$A$2:$A$253,'DATA SHEET'!$R$2:$R$253)</f>
        <v>YES</v>
      </c>
      <c r="K2744" t="str">
        <f>LOOKUP($A2744,'DATA SHEET'!$A$2:$A$253,'DATA SHEET'!$O$2:$O$253)</f>
        <v>Commercial</v>
      </c>
      <c r="L2744" t="s">
        <v>15</v>
      </c>
      <c r="M2744">
        <v>0</v>
      </c>
      <c r="N2744" t="s">
        <v>16</v>
      </c>
      <c r="O2744">
        <v>1.5049999999999999</v>
      </c>
    </row>
    <row r="2745" spans="1:15" x14ac:dyDescent="0.25">
      <c r="A2745" s="1" t="s">
        <v>114</v>
      </c>
      <c r="B2745" t="s">
        <v>115</v>
      </c>
      <c r="C2745" t="str">
        <f>LOOKUP(A2745,'DATA SHEET'!$A$2:$A$253,'DATA SHEET'!$E$2:$E$253)</f>
        <v>20227893</v>
      </c>
      <c r="D2745">
        <f>LOOKUP(A2745,'DATA SHEET'!$A$2:$A$253,'DATA SHEET'!$G$2:$G$253)</f>
        <v>7.6666666666666679</v>
      </c>
      <c r="E2745" t="str">
        <f>LOOKUP($A2745,'DATA SHEET'!$A$2:$A$253,'DATA SHEET'!$H$2:$H$253)</f>
        <v>43.177779</v>
      </c>
      <c r="F2745" t="str">
        <f>LOOKUP($A2745,'DATA SHEET'!$A$2:$A$253,'DATA SHEET'!$I$2:$I$253)</f>
        <v xml:space="preserve"> -79.239655</v>
      </c>
      <c r="G2745">
        <f>LOOKUP($A2745,'DATA SHEET'!$A$2:$A$253,'DATA SHEET'!$J$2:$J$253)</f>
        <v>15</v>
      </c>
      <c r="H2745" t="str">
        <f>LOOKUP($A2745,'DATA SHEET'!$A$2:$A$253,'DATA SHEET'!$K$2:$K$253)</f>
        <v>Partly Cloudy</v>
      </c>
      <c r="I2745" t="str">
        <f>LOOKUP($A2745,'DATA SHEET'!$A$2:$A$253,'DATA SHEET'!$T$2:$T$253)</f>
        <v>LARGE</v>
      </c>
      <c r="J2745" t="str">
        <f>LOOKUP($A2745,'DATA SHEET'!$A$2:$A$253,'DATA SHEET'!$R$2:$R$253)</f>
        <v>YES</v>
      </c>
      <c r="K2745" t="str">
        <f>LOOKUP($A2745,'DATA SHEET'!$A$2:$A$253,'DATA SHEET'!$O$2:$O$253)</f>
        <v>Commercial</v>
      </c>
      <c r="L2745" t="s">
        <v>15</v>
      </c>
      <c r="M2745">
        <v>0</v>
      </c>
      <c r="N2745" t="s">
        <v>16</v>
      </c>
      <c r="O2745">
        <v>0.73599999999999999</v>
      </c>
    </row>
    <row r="2746" spans="1:15" x14ac:dyDescent="0.25">
      <c r="A2746" s="1" t="s">
        <v>114</v>
      </c>
      <c r="B2746" t="s">
        <v>115</v>
      </c>
      <c r="C2746" t="str">
        <f>LOOKUP(A2746,'DATA SHEET'!$A$2:$A$253,'DATA SHEET'!$E$2:$E$253)</f>
        <v>20227893</v>
      </c>
      <c r="D2746">
        <f>LOOKUP(A2746,'DATA SHEET'!$A$2:$A$253,'DATA SHEET'!$G$2:$G$253)</f>
        <v>7.6666666666666679</v>
      </c>
      <c r="E2746" t="str">
        <f>LOOKUP($A2746,'DATA SHEET'!$A$2:$A$253,'DATA SHEET'!$H$2:$H$253)</f>
        <v>43.177779</v>
      </c>
      <c r="F2746" t="str">
        <f>LOOKUP($A2746,'DATA SHEET'!$A$2:$A$253,'DATA SHEET'!$I$2:$I$253)</f>
        <v xml:space="preserve"> -79.239655</v>
      </c>
      <c r="G2746">
        <f>LOOKUP($A2746,'DATA SHEET'!$A$2:$A$253,'DATA SHEET'!$J$2:$J$253)</f>
        <v>15</v>
      </c>
      <c r="H2746" t="str">
        <f>LOOKUP($A2746,'DATA SHEET'!$A$2:$A$253,'DATA SHEET'!$K$2:$K$253)</f>
        <v>Partly Cloudy</v>
      </c>
      <c r="I2746" t="str">
        <f>LOOKUP($A2746,'DATA SHEET'!$A$2:$A$253,'DATA SHEET'!$T$2:$T$253)</f>
        <v>LARGE</v>
      </c>
      <c r="J2746" t="str">
        <f>LOOKUP($A2746,'DATA SHEET'!$A$2:$A$253,'DATA SHEET'!$R$2:$R$253)</f>
        <v>YES</v>
      </c>
      <c r="K2746" t="str">
        <f>LOOKUP($A2746,'DATA SHEET'!$A$2:$A$253,'DATA SHEET'!$O$2:$O$253)</f>
        <v>Commercial</v>
      </c>
      <c r="L2746" t="s">
        <v>15</v>
      </c>
      <c r="M2746">
        <v>0</v>
      </c>
      <c r="N2746" t="s">
        <v>19</v>
      </c>
      <c r="O2746">
        <v>2.2360000000000002</v>
      </c>
    </row>
    <row r="2747" spans="1:15" x14ac:dyDescent="0.25">
      <c r="A2747" s="1" t="s">
        <v>114</v>
      </c>
      <c r="B2747" t="s">
        <v>115</v>
      </c>
      <c r="C2747" t="str">
        <f>LOOKUP(A2747,'DATA SHEET'!$A$2:$A$253,'DATA SHEET'!$E$2:$E$253)</f>
        <v>20227893</v>
      </c>
      <c r="D2747">
        <f>LOOKUP(A2747,'DATA SHEET'!$A$2:$A$253,'DATA SHEET'!$G$2:$G$253)</f>
        <v>7.6666666666666679</v>
      </c>
      <c r="E2747" t="str">
        <f>LOOKUP($A2747,'DATA SHEET'!$A$2:$A$253,'DATA SHEET'!$H$2:$H$253)</f>
        <v>43.177779</v>
      </c>
      <c r="F2747" t="str">
        <f>LOOKUP($A2747,'DATA SHEET'!$A$2:$A$253,'DATA SHEET'!$I$2:$I$253)</f>
        <v xml:space="preserve"> -79.239655</v>
      </c>
      <c r="G2747">
        <f>LOOKUP($A2747,'DATA SHEET'!$A$2:$A$253,'DATA SHEET'!$J$2:$J$253)</f>
        <v>15</v>
      </c>
      <c r="H2747" t="str">
        <f>LOOKUP($A2747,'DATA SHEET'!$A$2:$A$253,'DATA SHEET'!$K$2:$K$253)</f>
        <v>Partly Cloudy</v>
      </c>
      <c r="I2747" t="str">
        <f>LOOKUP($A2747,'DATA SHEET'!$A$2:$A$253,'DATA SHEET'!$T$2:$T$253)</f>
        <v>LARGE</v>
      </c>
      <c r="J2747" t="str">
        <f>LOOKUP($A2747,'DATA SHEET'!$A$2:$A$253,'DATA SHEET'!$R$2:$R$253)</f>
        <v>YES</v>
      </c>
      <c r="K2747" t="str">
        <f>LOOKUP($A2747,'DATA SHEET'!$A$2:$A$253,'DATA SHEET'!$O$2:$O$253)</f>
        <v>Commercial</v>
      </c>
      <c r="L2747" t="s">
        <v>15</v>
      </c>
      <c r="M2747">
        <v>0</v>
      </c>
      <c r="N2747" t="s">
        <v>19</v>
      </c>
      <c r="O2747">
        <v>0.502</v>
      </c>
    </row>
    <row r="2748" spans="1:15" x14ac:dyDescent="0.25">
      <c r="A2748" s="1" t="s">
        <v>114</v>
      </c>
      <c r="B2748" t="s">
        <v>115</v>
      </c>
      <c r="C2748" t="str">
        <f>LOOKUP(A2748,'DATA SHEET'!$A$2:$A$253,'DATA SHEET'!$E$2:$E$253)</f>
        <v>20227893</v>
      </c>
      <c r="D2748">
        <f>LOOKUP(A2748,'DATA SHEET'!$A$2:$A$253,'DATA SHEET'!$G$2:$G$253)</f>
        <v>7.6666666666666679</v>
      </c>
      <c r="E2748" t="str">
        <f>LOOKUP($A2748,'DATA SHEET'!$A$2:$A$253,'DATA SHEET'!$H$2:$H$253)</f>
        <v>43.177779</v>
      </c>
      <c r="F2748" t="str">
        <f>LOOKUP($A2748,'DATA SHEET'!$A$2:$A$253,'DATA SHEET'!$I$2:$I$253)</f>
        <v xml:space="preserve"> -79.239655</v>
      </c>
      <c r="G2748">
        <f>LOOKUP($A2748,'DATA SHEET'!$A$2:$A$253,'DATA SHEET'!$J$2:$J$253)</f>
        <v>15</v>
      </c>
      <c r="H2748" t="str">
        <f>LOOKUP($A2748,'DATA SHEET'!$A$2:$A$253,'DATA SHEET'!$K$2:$K$253)</f>
        <v>Partly Cloudy</v>
      </c>
      <c r="I2748" t="str">
        <f>LOOKUP($A2748,'DATA SHEET'!$A$2:$A$253,'DATA SHEET'!$T$2:$T$253)</f>
        <v>LARGE</v>
      </c>
      <c r="J2748" t="str">
        <f>LOOKUP($A2748,'DATA SHEET'!$A$2:$A$253,'DATA SHEET'!$R$2:$R$253)</f>
        <v>YES</v>
      </c>
      <c r="K2748" t="str">
        <f>LOOKUP($A2748,'DATA SHEET'!$A$2:$A$253,'DATA SHEET'!$O$2:$O$253)</f>
        <v>Commercial</v>
      </c>
      <c r="L2748" t="s">
        <v>15</v>
      </c>
      <c r="M2748">
        <v>0</v>
      </c>
      <c r="N2748" t="s">
        <v>19</v>
      </c>
      <c r="O2748">
        <v>1.7649999999999999</v>
      </c>
    </row>
    <row r="2749" spans="1:15" x14ac:dyDescent="0.25">
      <c r="A2749" s="1" t="s">
        <v>114</v>
      </c>
      <c r="B2749" t="s">
        <v>115</v>
      </c>
      <c r="C2749" t="str">
        <f>LOOKUP(A2749,'DATA SHEET'!$A$2:$A$253,'DATA SHEET'!$E$2:$E$253)</f>
        <v>20227893</v>
      </c>
      <c r="D2749">
        <f>LOOKUP(A2749,'DATA SHEET'!$A$2:$A$253,'DATA SHEET'!$G$2:$G$253)</f>
        <v>7.6666666666666679</v>
      </c>
      <c r="E2749" t="str">
        <f>LOOKUP($A2749,'DATA SHEET'!$A$2:$A$253,'DATA SHEET'!$H$2:$H$253)</f>
        <v>43.177779</v>
      </c>
      <c r="F2749" t="str">
        <f>LOOKUP($A2749,'DATA SHEET'!$A$2:$A$253,'DATA SHEET'!$I$2:$I$253)</f>
        <v xml:space="preserve"> -79.239655</v>
      </c>
      <c r="G2749">
        <f>LOOKUP($A2749,'DATA SHEET'!$A$2:$A$253,'DATA SHEET'!$J$2:$J$253)</f>
        <v>15</v>
      </c>
      <c r="H2749" t="str">
        <f>LOOKUP($A2749,'DATA SHEET'!$A$2:$A$253,'DATA SHEET'!$K$2:$K$253)</f>
        <v>Partly Cloudy</v>
      </c>
      <c r="I2749" t="str">
        <f>LOOKUP($A2749,'DATA SHEET'!$A$2:$A$253,'DATA SHEET'!$T$2:$T$253)</f>
        <v>LARGE</v>
      </c>
      <c r="J2749" t="str">
        <f>LOOKUP($A2749,'DATA SHEET'!$A$2:$A$253,'DATA SHEET'!$R$2:$R$253)</f>
        <v>YES</v>
      </c>
      <c r="K2749" t="str">
        <f>LOOKUP($A2749,'DATA SHEET'!$A$2:$A$253,'DATA SHEET'!$O$2:$O$253)</f>
        <v>Commercial</v>
      </c>
      <c r="L2749" t="s">
        <v>15</v>
      </c>
      <c r="M2749">
        <v>0</v>
      </c>
      <c r="N2749" t="s">
        <v>19</v>
      </c>
      <c r="O2749">
        <v>0.26100000000000001</v>
      </c>
    </row>
    <row r="2750" spans="1:15" x14ac:dyDescent="0.25">
      <c r="A2750" s="1" t="s">
        <v>114</v>
      </c>
      <c r="B2750" t="s">
        <v>115</v>
      </c>
      <c r="C2750" t="str">
        <f>LOOKUP(A2750,'DATA SHEET'!$A$2:$A$253,'DATA SHEET'!$E$2:$E$253)</f>
        <v>20227893</v>
      </c>
      <c r="D2750">
        <f>LOOKUP(A2750,'DATA SHEET'!$A$2:$A$253,'DATA SHEET'!$G$2:$G$253)</f>
        <v>7.6666666666666679</v>
      </c>
      <c r="E2750" t="str">
        <f>LOOKUP($A2750,'DATA SHEET'!$A$2:$A$253,'DATA SHEET'!$H$2:$H$253)</f>
        <v>43.177779</v>
      </c>
      <c r="F2750" t="str">
        <f>LOOKUP($A2750,'DATA SHEET'!$A$2:$A$253,'DATA SHEET'!$I$2:$I$253)</f>
        <v xml:space="preserve"> -79.239655</v>
      </c>
      <c r="G2750">
        <f>LOOKUP($A2750,'DATA SHEET'!$A$2:$A$253,'DATA SHEET'!$J$2:$J$253)</f>
        <v>15</v>
      </c>
      <c r="H2750" t="str">
        <f>LOOKUP($A2750,'DATA SHEET'!$A$2:$A$253,'DATA SHEET'!$K$2:$K$253)</f>
        <v>Partly Cloudy</v>
      </c>
      <c r="I2750" t="str">
        <f>LOOKUP($A2750,'DATA SHEET'!$A$2:$A$253,'DATA SHEET'!$T$2:$T$253)</f>
        <v>LARGE</v>
      </c>
      <c r="J2750" t="str">
        <f>LOOKUP($A2750,'DATA SHEET'!$A$2:$A$253,'DATA SHEET'!$R$2:$R$253)</f>
        <v>YES</v>
      </c>
      <c r="K2750" t="str">
        <f>LOOKUP($A2750,'DATA SHEET'!$A$2:$A$253,'DATA SHEET'!$O$2:$O$253)</f>
        <v>Commercial</v>
      </c>
      <c r="L2750" t="s">
        <v>15</v>
      </c>
      <c r="M2750">
        <v>0</v>
      </c>
      <c r="N2750" t="s">
        <v>19</v>
      </c>
      <c r="O2750">
        <v>0.23599999999999999</v>
      </c>
    </row>
    <row r="2751" spans="1:15" x14ac:dyDescent="0.25">
      <c r="A2751" s="1" t="s">
        <v>114</v>
      </c>
      <c r="B2751" t="s">
        <v>115</v>
      </c>
      <c r="C2751" t="str">
        <f>LOOKUP(A2751,'DATA SHEET'!$A$2:$A$253,'DATA SHEET'!$E$2:$E$253)</f>
        <v>20227893</v>
      </c>
      <c r="D2751">
        <f>LOOKUP(A2751,'DATA SHEET'!$A$2:$A$253,'DATA SHEET'!$G$2:$G$253)</f>
        <v>7.6666666666666679</v>
      </c>
      <c r="E2751" t="str">
        <f>LOOKUP($A2751,'DATA SHEET'!$A$2:$A$253,'DATA SHEET'!$H$2:$H$253)</f>
        <v>43.177779</v>
      </c>
      <c r="F2751" t="str">
        <f>LOOKUP($A2751,'DATA SHEET'!$A$2:$A$253,'DATA SHEET'!$I$2:$I$253)</f>
        <v xml:space="preserve"> -79.239655</v>
      </c>
      <c r="G2751">
        <f>LOOKUP($A2751,'DATA SHEET'!$A$2:$A$253,'DATA SHEET'!$J$2:$J$253)</f>
        <v>15</v>
      </c>
      <c r="H2751" t="str">
        <f>LOOKUP($A2751,'DATA SHEET'!$A$2:$A$253,'DATA SHEET'!$K$2:$K$253)</f>
        <v>Partly Cloudy</v>
      </c>
      <c r="I2751" t="str">
        <f>LOOKUP($A2751,'DATA SHEET'!$A$2:$A$253,'DATA SHEET'!$T$2:$T$253)</f>
        <v>LARGE</v>
      </c>
      <c r="J2751" t="str">
        <f>LOOKUP($A2751,'DATA SHEET'!$A$2:$A$253,'DATA SHEET'!$R$2:$R$253)</f>
        <v>YES</v>
      </c>
      <c r="K2751" t="str">
        <f>LOOKUP($A2751,'DATA SHEET'!$A$2:$A$253,'DATA SHEET'!$O$2:$O$253)</f>
        <v>Commercial</v>
      </c>
      <c r="L2751" t="s">
        <v>15</v>
      </c>
      <c r="M2751">
        <v>0</v>
      </c>
      <c r="N2751" t="s">
        <v>19</v>
      </c>
      <c r="O2751">
        <v>2.7589999999999999</v>
      </c>
    </row>
    <row r="2752" spans="1:15" x14ac:dyDescent="0.25">
      <c r="A2752" s="1" t="s">
        <v>114</v>
      </c>
      <c r="B2752" t="s">
        <v>115</v>
      </c>
      <c r="C2752" t="str">
        <f>LOOKUP(A2752,'DATA SHEET'!$A$2:$A$253,'DATA SHEET'!$E$2:$E$253)</f>
        <v>20227893</v>
      </c>
      <c r="D2752">
        <f>LOOKUP(A2752,'DATA SHEET'!$A$2:$A$253,'DATA SHEET'!$G$2:$G$253)</f>
        <v>7.6666666666666679</v>
      </c>
      <c r="E2752" t="str">
        <f>LOOKUP($A2752,'DATA SHEET'!$A$2:$A$253,'DATA SHEET'!$H$2:$H$253)</f>
        <v>43.177779</v>
      </c>
      <c r="F2752" t="str">
        <f>LOOKUP($A2752,'DATA SHEET'!$A$2:$A$253,'DATA SHEET'!$I$2:$I$253)</f>
        <v xml:space="preserve"> -79.239655</v>
      </c>
      <c r="G2752">
        <f>LOOKUP($A2752,'DATA SHEET'!$A$2:$A$253,'DATA SHEET'!$J$2:$J$253)</f>
        <v>15</v>
      </c>
      <c r="H2752" t="str">
        <f>LOOKUP($A2752,'DATA SHEET'!$A$2:$A$253,'DATA SHEET'!$K$2:$K$253)</f>
        <v>Partly Cloudy</v>
      </c>
      <c r="I2752" t="str">
        <f>LOOKUP($A2752,'DATA SHEET'!$A$2:$A$253,'DATA SHEET'!$T$2:$T$253)</f>
        <v>LARGE</v>
      </c>
      <c r="J2752" t="str">
        <f>LOOKUP($A2752,'DATA SHEET'!$A$2:$A$253,'DATA SHEET'!$R$2:$R$253)</f>
        <v>YES</v>
      </c>
      <c r="K2752" t="str">
        <f>LOOKUP($A2752,'DATA SHEET'!$A$2:$A$253,'DATA SHEET'!$O$2:$O$253)</f>
        <v>Commercial</v>
      </c>
      <c r="L2752" t="s">
        <v>22</v>
      </c>
      <c r="M2752">
        <v>0</v>
      </c>
      <c r="N2752" t="s">
        <v>18</v>
      </c>
      <c r="O2752">
        <v>0.502</v>
      </c>
    </row>
    <row r="2753" spans="1:15" x14ac:dyDescent="0.25">
      <c r="A2753" s="1" t="s">
        <v>114</v>
      </c>
      <c r="B2753" t="s">
        <v>115</v>
      </c>
      <c r="C2753" t="str">
        <f>LOOKUP(A2753,'DATA SHEET'!$A$2:$A$253,'DATA SHEET'!$E$2:$E$253)</f>
        <v>20227893</v>
      </c>
      <c r="D2753">
        <f>LOOKUP(A2753,'DATA SHEET'!$A$2:$A$253,'DATA SHEET'!$G$2:$G$253)</f>
        <v>7.6666666666666679</v>
      </c>
      <c r="E2753" t="str">
        <f>LOOKUP($A2753,'DATA SHEET'!$A$2:$A$253,'DATA SHEET'!$H$2:$H$253)</f>
        <v>43.177779</v>
      </c>
      <c r="F2753" t="str">
        <f>LOOKUP($A2753,'DATA SHEET'!$A$2:$A$253,'DATA SHEET'!$I$2:$I$253)</f>
        <v xml:space="preserve"> -79.239655</v>
      </c>
      <c r="G2753">
        <f>LOOKUP($A2753,'DATA SHEET'!$A$2:$A$253,'DATA SHEET'!$J$2:$J$253)</f>
        <v>15</v>
      </c>
      <c r="H2753" t="str">
        <f>LOOKUP($A2753,'DATA SHEET'!$A$2:$A$253,'DATA SHEET'!$K$2:$K$253)</f>
        <v>Partly Cloudy</v>
      </c>
      <c r="I2753" t="str">
        <f>LOOKUP($A2753,'DATA SHEET'!$A$2:$A$253,'DATA SHEET'!$T$2:$T$253)</f>
        <v>LARGE</v>
      </c>
      <c r="J2753" t="str">
        <f>LOOKUP($A2753,'DATA SHEET'!$A$2:$A$253,'DATA SHEET'!$R$2:$R$253)</f>
        <v>YES</v>
      </c>
      <c r="K2753" t="str">
        <f>LOOKUP($A2753,'DATA SHEET'!$A$2:$A$253,'DATA SHEET'!$O$2:$O$253)</f>
        <v>Commercial</v>
      </c>
      <c r="L2753" t="s">
        <v>22</v>
      </c>
      <c r="M2753">
        <v>0</v>
      </c>
      <c r="N2753" t="s">
        <v>18</v>
      </c>
      <c r="O2753">
        <v>1.262</v>
      </c>
    </row>
    <row r="2754" spans="1:15" x14ac:dyDescent="0.25">
      <c r="A2754" s="1" t="s">
        <v>114</v>
      </c>
      <c r="B2754" t="s">
        <v>115</v>
      </c>
      <c r="C2754" t="str">
        <f>LOOKUP(A2754,'DATA SHEET'!$A$2:$A$253,'DATA SHEET'!$E$2:$E$253)</f>
        <v>20227893</v>
      </c>
      <c r="D2754">
        <f>LOOKUP(A2754,'DATA SHEET'!$A$2:$A$253,'DATA SHEET'!$G$2:$G$253)</f>
        <v>7.6666666666666679</v>
      </c>
      <c r="E2754" t="str">
        <f>LOOKUP($A2754,'DATA SHEET'!$A$2:$A$253,'DATA SHEET'!$H$2:$H$253)</f>
        <v>43.177779</v>
      </c>
      <c r="F2754" t="str">
        <f>LOOKUP($A2754,'DATA SHEET'!$A$2:$A$253,'DATA SHEET'!$I$2:$I$253)</f>
        <v xml:space="preserve"> -79.239655</v>
      </c>
      <c r="G2754">
        <f>LOOKUP($A2754,'DATA SHEET'!$A$2:$A$253,'DATA SHEET'!$J$2:$J$253)</f>
        <v>15</v>
      </c>
      <c r="H2754" t="str">
        <f>LOOKUP($A2754,'DATA SHEET'!$A$2:$A$253,'DATA SHEET'!$K$2:$K$253)</f>
        <v>Partly Cloudy</v>
      </c>
      <c r="I2754" t="str">
        <f>LOOKUP($A2754,'DATA SHEET'!$A$2:$A$253,'DATA SHEET'!$T$2:$T$253)</f>
        <v>LARGE</v>
      </c>
      <c r="J2754" t="str">
        <f>LOOKUP($A2754,'DATA SHEET'!$A$2:$A$253,'DATA SHEET'!$R$2:$R$253)</f>
        <v>YES</v>
      </c>
      <c r="K2754" t="str">
        <f>LOOKUP($A2754,'DATA SHEET'!$A$2:$A$253,'DATA SHEET'!$O$2:$O$253)</f>
        <v>Commercial</v>
      </c>
      <c r="L2754" t="s">
        <v>22</v>
      </c>
      <c r="M2754">
        <v>0</v>
      </c>
      <c r="N2754" t="s">
        <v>18</v>
      </c>
      <c r="O2754">
        <v>0.999</v>
      </c>
    </row>
    <row r="2755" spans="1:15" x14ac:dyDescent="0.25">
      <c r="A2755" s="1" t="s">
        <v>114</v>
      </c>
      <c r="B2755" t="s">
        <v>115</v>
      </c>
      <c r="C2755" t="str">
        <f>LOOKUP(A2755,'DATA SHEET'!$A$2:$A$253,'DATA SHEET'!$E$2:$E$253)</f>
        <v>20227893</v>
      </c>
      <c r="D2755">
        <f>LOOKUP(A2755,'DATA SHEET'!$A$2:$A$253,'DATA SHEET'!$G$2:$G$253)</f>
        <v>7.6666666666666679</v>
      </c>
      <c r="E2755" t="str">
        <f>LOOKUP($A2755,'DATA SHEET'!$A$2:$A$253,'DATA SHEET'!$H$2:$H$253)</f>
        <v>43.177779</v>
      </c>
      <c r="F2755" t="str">
        <f>LOOKUP($A2755,'DATA SHEET'!$A$2:$A$253,'DATA SHEET'!$I$2:$I$253)</f>
        <v xml:space="preserve"> -79.239655</v>
      </c>
      <c r="G2755">
        <f>LOOKUP($A2755,'DATA SHEET'!$A$2:$A$253,'DATA SHEET'!$J$2:$J$253)</f>
        <v>15</v>
      </c>
      <c r="H2755" t="str">
        <f>LOOKUP($A2755,'DATA SHEET'!$A$2:$A$253,'DATA SHEET'!$K$2:$K$253)</f>
        <v>Partly Cloudy</v>
      </c>
      <c r="I2755" t="str">
        <f>LOOKUP($A2755,'DATA SHEET'!$A$2:$A$253,'DATA SHEET'!$T$2:$T$253)</f>
        <v>LARGE</v>
      </c>
      <c r="J2755" t="str">
        <f>LOOKUP($A2755,'DATA SHEET'!$A$2:$A$253,'DATA SHEET'!$R$2:$R$253)</f>
        <v>YES</v>
      </c>
      <c r="K2755" t="str">
        <f>LOOKUP($A2755,'DATA SHEET'!$A$2:$A$253,'DATA SHEET'!$O$2:$O$253)</f>
        <v>Commercial</v>
      </c>
      <c r="L2755" t="s">
        <v>22</v>
      </c>
      <c r="M2755">
        <v>0</v>
      </c>
      <c r="N2755" t="s">
        <v>18</v>
      </c>
      <c r="O2755">
        <v>3.0030000000000001</v>
      </c>
    </row>
    <row r="2756" spans="1:15" x14ac:dyDescent="0.25">
      <c r="A2756" s="1" t="s">
        <v>114</v>
      </c>
      <c r="B2756" t="s">
        <v>115</v>
      </c>
      <c r="C2756" t="str">
        <f>LOOKUP(A2756,'DATA SHEET'!$A$2:$A$253,'DATA SHEET'!$E$2:$E$253)</f>
        <v>20227893</v>
      </c>
      <c r="D2756">
        <f>LOOKUP(A2756,'DATA SHEET'!$A$2:$A$253,'DATA SHEET'!$G$2:$G$253)</f>
        <v>7.6666666666666679</v>
      </c>
      <c r="E2756" t="str">
        <f>LOOKUP($A2756,'DATA SHEET'!$A$2:$A$253,'DATA SHEET'!$H$2:$H$253)</f>
        <v>43.177779</v>
      </c>
      <c r="F2756" t="str">
        <f>LOOKUP($A2756,'DATA SHEET'!$A$2:$A$253,'DATA SHEET'!$I$2:$I$253)</f>
        <v xml:space="preserve"> -79.239655</v>
      </c>
      <c r="G2756">
        <f>LOOKUP($A2756,'DATA SHEET'!$A$2:$A$253,'DATA SHEET'!$J$2:$J$253)</f>
        <v>15</v>
      </c>
      <c r="H2756" t="str">
        <f>LOOKUP($A2756,'DATA SHEET'!$A$2:$A$253,'DATA SHEET'!$K$2:$K$253)</f>
        <v>Partly Cloudy</v>
      </c>
      <c r="I2756" t="str">
        <f>LOOKUP($A2756,'DATA SHEET'!$A$2:$A$253,'DATA SHEET'!$T$2:$T$253)</f>
        <v>LARGE</v>
      </c>
      <c r="J2756" t="str">
        <f>LOOKUP($A2756,'DATA SHEET'!$A$2:$A$253,'DATA SHEET'!$R$2:$R$253)</f>
        <v>YES</v>
      </c>
      <c r="K2756" t="str">
        <f>LOOKUP($A2756,'DATA SHEET'!$A$2:$A$253,'DATA SHEET'!$O$2:$O$253)</f>
        <v>Commercial</v>
      </c>
      <c r="L2756" t="s">
        <v>22</v>
      </c>
      <c r="M2756">
        <v>0</v>
      </c>
      <c r="N2756" t="s">
        <v>18</v>
      </c>
      <c r="O2756">
        <v>2.5009999999999999</v>
      </c>
    </row>
    <row r="2757" spans="1:15" x14ac:dyDescent="0.25">
      <c r="A2757" s="1" t="s">
        <v>114</v>
      </c>
      <c r="B2757" t="s">
        <v>115</v>
      </c>
      <c r="C2757" t="str">
        <f>LOOKUP(A2757,'DATA SHEET'!$A$2:$A$253,'DATA SHEET'!$E$2:$E$253)</f>
        <v>20227893</v>
      </c>
      <c r="D2757">
        <f>LOOKUP(A2757,'DATA SHEET'!$A$2:$A$253,'DATA SHEET'!$G$2:$G$253)</f>
        <v>7.6666666666666679</v>
      </c>
      <c r="E2757" t="str">
        <f>LOOKUP($A2757,'DATA SHEET'!$A$2:$A$253,'DATA SHEET'!$H$2:$H$253)</f>
        <v>43.177779</v>
      </c>
      <c r="F2757" t="str">
        <f>LOOKUP($A2757,'DATA SHEET'!$A$2:$A$253,'DATA SHEET'!$I$2:$I$253)</f>
        <v xml:space="preserve"> -79.239655</v>
      </c>
      <c r="G2757">
        <f>LOOKUP($A2757,'DATA SHEET'!$A$2:$A$253,'DATA SHEET'!$J$2:$J$253)</f>
        <v>15</v>
      </c>
      <c r="H2757" t="str">
        <f>LOOKUP($A2757,'DATA SHEET'!$A$2:$A$253,'DATA SHEET'!$K$2:$K$253)</f>
        <v>Partly Cloudy</v>
      </c>
      <c r="I2757" t="str">
        <f>LOOKUP($A2757,'DATA SHEET'!$A$2:$A$253,'DATA SHEET'!$T$2:$T$253)</f>
        <v>LARGE</v>
      </c>
      <c r="J2757" t="str">
        <f>LOOKUP($A2757,'DATA SHEET'!$A$2:$A$253,'DATA SHEET'!$R$2:$R$253)</f>
        <v>YES</v>
      </c>
      <c r="K2757" t="str">
        <f>LOOKUP($A2757,'DATA SHEET'!$A$2:$A$253,'DATA SHEET'!$O$2:$O$253)</f>
        <v>Commercial</v>
      </c>
      <c r="L2757" t="s">
        <v>22</v>
      </c>
      <c r="M2757">
        <v>0</v>
      </c>
      <c r="N2757" t="s">
        <v>18</v>
      </c>
      <c r="O2757">
        <v>0.75700000000000001</v>
      </c>
    </row>
    <row r="2758" spans="1:15" x14ac:dyDescent="0.25">
      <c r="A2758" s="1" t="s">
        <v>114</v>
      </c>
      <c r="B2758" t="s">
        <v>115</v>
      </c>
      <c r="C2758" t="str">
        <f>LOOKUP(A2758,'DATA SHEET'!$A$2:$A$253,'DATA SHEET'!$E$2:$E$253)</f>
        <v>20227893</v>
      </c>
      <c r="D2758">
        <f>LOOKUP(A2758,'DATA SHEET'!$A$2:$A$253,'DATA SHEET'!$G$2:$G$253)</f>
        <v>7.6666666666666679</v>
      </c>
      <c r="E2758" t="str">
        <f>LOOKUP($A2758,'DATA SHEET'!$A$2:$A$253,'DATA SHEET'!$H$2:$H$253)</f>
        <v>43.177779</v>
      </c>
      <c r="F2758" t="str">
        <f>LOOKUP($A2758,'DATA SHEET'!$A$2:$A$253,'DATA SHEET'!$I$2:$I$253)</f>
        <v xml:space="preserve"> -79.239655</v>
      </c>
      <c r="G2758">
        <f>LOOKUP($A2758,'DATA SHEET'!$A$2:$A$253,'DATA SHEET'!$J$2:$J$253)</f>
        <v>15</v>
      </c>
      <c r="H2758" t="str">
        <f>LOOKUP($A2758,'DATA SHEET'!$A$2:$A$253,'DATA SHEET'!$K$2:$K$253)</f>
        <v>Partly Cloudy</v>
      </c>
      <c r="I2758" t="str">
        <f>LOOKUP($A2758,'DATA SHEET'!$A$2:$A$253,'DATA SHEET'!$T$2:$T$253)</f>
        <v>LARGE</v>
      </c>
      <c r="J2758" t="str">
        <f>LOOKUP($A2758,'DATA SHEET'!$A$2:$A$253,'DATA SHEET'!$R$2:$R$253)</f>
        <v>YES</v>
      </c>
      <c r="K2758" t="str">
        <f>LOOKUP($A2758,'DATA SHEET'!$A$2:$A$253,'DATA SHEET'!$O$2:$O$253)</f>
        <v>Commercial</v>
      </c>
      <c r="L2758" t="s">
        <v>22</v>
      </c>
      <c r="M2758">
        <v>0</v>
      </c>
      <c r="N2758" t="s">
        <v>18</v>
      </c>
      <c r="O2758">
        <v>0.502</v>
      </c>
    </row>
    <row r="2759" spans="1:15" x14ac:dyDescent="0.25">
      <c r="A2759" s="1" t="s">
        <v>114</v>
      </c>
      <c r="B2759" t="s">
        <v>115</v>
      </c>
      <c r="C2759" t="str">
        <f>LOOKUP(A2759,'DATA SHEET'!$A$2:$A$253,'DATA SHEET'!$E$2:$E$253)</f>
        <v>20227893</v>
      </c>
      <c r="D2759">
        <f>LOOKUP(A2759,'DATA SHEET'!$A$2:$A$253,'DATA SHEET'!$G$2:$G$253)</f>
        <v>7.6666666666666679</v>
      </c>
      <c r="E2759" t="str">
        <f>LOOKUP($A2759,'DATA SHEET'!$A$2:$A$253,'DATA SHEET'!$H$2:$H$253)</f>
        <v>43.177779</v>
      </c>
      <c r="F2759" t="str">
        <f>LOOKUP($A2759,'DATA SHEET'!$A$2:$A$253,'DATA SHEET'!$I$2:$I$253)</f>
        <v xml:space="preserve"> -79.239655</v>
      </c>
      <c r="G2759">
        <f>LOOKUP($A2759,'DATA SHEET'!$A$2:$A$253,'DATA SHEET'!$J$2:$J$253)</f>
        <v>15</v>
      </c>
      <c r="H2759" t="str">
        <f>LOOKUP($A2759,'DATA SHEET'!$A$2:$A$253,'DATA SHEET'!$K$2:$K$253)</f>
        <v>Partly Cloudy</v>
      </c>
      <c r="I2759" t="str">
        <f>LOOKUP($A2759,'DATA SHEET'!$A$2:$A$253,'DATA SHEET'!$T$2:$T$253)</f>
        <v>LARGE</v>
      </c>
      <c r="J2759" t="str">
        <f>LOOKUP($A2759,'DATA SHEET'!$A$2:$A$253,'DATA SHEET'!$R$2:$R$253)</f>
        <v>YES</v>
      </c>
      <c r="K2759" t="str">
        <f>LOOKUP($A2759,'DATA SHEET'!$A$2:$A$253,'DATA SHEET'!$O$2:$O$253)</f>
        <v>Commercial</v>
      </c>
      <c r="L2759" t="s">
        <v>22</v>
      </c>
      <c r="M2759">
        <v>0</v>
      </c>
      <c r="N2759" t="s">
        <v>18</v>
      </c>
      <c r="O2759">
        <v>2.76</v>
      </c>
    </row>
    <row r="2760" spans="1:15" x14ac:dyDescent="0.25">
      <c r="A2760" s="1" t="s">
        <v>114</v>
      </c>
      <c r="B2760" t="s">
        <v>115</v>
      </c>
      <c r="C2760" t="str">
        <f>LOOKUP(A2760,'DATA SHEET'!$A$2:$A$253,'DATA SHEET'!$E$2:$E$253)</f>
        <v>20227893</v>
      </c>
      <c r="D2760">
        <f>LOOKUP(A2760,'DATA SHEET'!$A$2:$A$253,'DATA SHEET'!$G$2:$G$253)</f>
        <v>7.6666666666666679</v>
      </c>
      <c r="E2760" t="str">
        <f>LOOKUP($A2760,'DATA SHEET'!$A$2:$A$253,'DATA SHEET'!$H$2:$H$253)</f>
        <v>43.177779</v>
      </c>
      <c r="F2760" t="str">
        <f>LOOKUP($A2760,'DATA SHEET'!$A$2:$A$253,'DATA SHEET'!$I$2:$I$253)</f>
        <v xml:space="preserve"> -79.239655</v>
      </c>
      <c r="G2760">
        <f>LOOKUP($A2760,'DATA SHEET'!$A$2:$A$253,'DATA SHEET'!$J$2:$J$253)</f>
        <v>15</v>
      </c>
      <c r="H2760" t="str">
        <f>LOOKUP($A2760,'DATA SHEET'!$A$2:$A$253,'DATA SHEET'!$K$2:$K$253)</f>
        <v>Partly Cloudy</v>
      </c>
      <c r="I2760" t="str">
        <f>LOOKUP($A2760,'DATA SHEET'!$A$2:$A$253,'DATA SHEET'!$T$2:$T$253)</f>
        <v>LARGE</v>
      </c>
      <c r="J2760" t="str">
        <f>LOOKUP($A2760,'DATA SHEET'!$A$2:$A$253,'DATA SHEET'!$R$2:$R$253)</f>
        <v>YES</v>
      </c>
      <c r="K2760" t="str">
        <f>LOOKUP($A2760,'DATA SHEET'!$A$2:$A$253,'DATA SHEET'!$O$2:$O$253)</f>
        <v>Commercial</v>
      </c>
      <c r="L2760" t="s">
        <v>22</v>
      </c>
      <c r="M2760">
        <v>0</v>
      </c>
      <c r="N2760" t="s">
        <v>18</v>
      </c>
      <c r="O2760">
        <v>1.5009999999999999</v>
      </c>
    </row>
    <row r="2761" spans="1:15" x14ac:dyDescent="0.25">
      <c r="A2761" s="1" t="s">
        <v>114</v>
      </c>
      <c r="B2761" t="s">
        <v>115</v>
      </c>
      <c r="C2761" t="str">
        <f>LOOKUP(A2761,'DATA SHEET'!$A$2:$A$253,'DATA SHEET'!$E$2:$E$253)</f>
        <v>20227893</v>
      </c>
      <c r="D2761">
        <f>LOOKUP(A2761,'DATA SHEET'!$A$2:$A$253,'DATA SHEET'!$G$2:$G$253)</f>
        <v>7.6666666666666679</v>
      </c>
      <c r="E2761" t="str">
        <f>LOOKUP($A2761,'DATA SHEET'!$A$2:$A$253,'DATA SHEET'!$H$2:$H$253)</f>
        <v>43.177779</v>
      </c>
      <c r="F2761" t="str">
        <f>LOOKUP($A2761,'DATA SHEET'!$A$2:$A$253,'DATA SHEET'!$I$2:$I$253)</f>
        <v xml:space="preserve"> -79.239655</v>
      </c>
      <c r="G2761">
        <f>LOOKUP($A2761,'DATA SHEET'!$A$2:$A$253,'DATA SHEET'!$J$2:$J$253)</f>
        <v>15</v>
      </c>
      <c r="H2761" t="str">
        <f>LOOKUP($A2761,'DATA SHEET'!$A$2:$A$253,'DATA SHEET'!$K$2:$K$253)</f>
        <v>Partly Cloudy</v>
      </c>
      <c r="I2761" t="str">
        <f>LOOKUP($A2761,'DATA SHEET'!$A$2:$A$253,'DATA SHEET'!$T$2:$T$253)</f>
        <v>LARGE</v>
      </c>
      <c r="J2761" t="str">
        <f>LOOKUP($A2761,'DATA SHEET'!$A$2:$A$253,'DATA SHEET'!$R$2:$R$253)</f>
        <v>YES</v>
      </c>
      <c r="K2761" t="str">
        <f>LOOKUP($A2761,'DATA SHEET'!$A$2:$A$253,'DATA SHEET'!$O$2:$O$253)</f>
        <v>Commercial</v>
      </c>
      <c r="L2761" t="s">
        <v>22</v>
      </c>
      <c r="M2761">
        <v>0</v>
      </c>
      <c r="N2761" t="s">
        <v>18</v>
      </c>
      <c r="O2761">
        <v>1.0009999999999999</v>
      </c>
    </row>
    <row r="2762" spans="1:15" x14ac:dyDescent="0.25">
      <c r="A2762" s="1" t="s">
        <v>114</v>
      </c>
      <c r="B2762" t="s">
        <v>115</v>
      </c>
      <c r="C2762" t="str">
        <f>LOOKUP(A2762,'DATA SHEET'!$A$2:$A$253,'DATA SHEET'!$E$2:$E$253)</f>
        <v>20227893</v>
      </c>
      <c r="D2762">
        <f>LOOKUP(A2762,'DATA SHEET'!$A$2:$A$253,'DATA SHEET'!$G$2:$G$253)</f>
        <v>7.6666666666666679</v>
      </c>
      <c r="E2762" t="str">
        <f>LOOKUP($A2762,'DATA SHEET'!$A$2:$A$253,'DATA SHEET'!$H$2:$H$253)</f>
        <v>43.177779</v>
      </c>
      <c r="F2762" t="str">
        <f>LOOKUP($A2762,'DATA SHEET'!$A$2:$A$253,'DATA SHEET'!$I$2:$I$253)</f>
        <v xml:space="preserve"> -79.239655</v>
      </c>
      <c r="G2762">
        <f>LOOKUP($A2762,'DATA SHEET'!$A$2:$A$253,'DATA SHEET'!$J$2:$J$253)</f>
        <v>15</v>
      </c>
      <c r="H2762" t="str">
        <f>LOOKUP($A2762,'DATA SHEET'!$A$2:$A$253,'DATA SHEET'!$K$2:$K$253)</f>
        <v>Partly Cloudy</v>
      </c>
      <c r="I2762" t="str">
        <f>LOOKUP($A2762,'DATA SHEET'!$A$2:$A$253,'DATA SHEET'!$T$2:$T$253)</f>
        <v>LARGE</v>
      </c>
      <c r="J2762" t="str">
        <f>LOOKUP($A2762,'DATA SHEET'!$A$2:$A$253,'DATA SHEET'!$R$2:$R$253)</f>
        <v>YES</v>
      </c>
      <c r="K2762" t="str">
        <f>LOOKUP($A2762,'DATA SHEET'!$A$2:$A$253,'DATA SHEET'!$O$2:$O$253)</f>
        <v>Commercial</v>
      </c>
      <c r="L2762" t="s">
        <v>22</v>
      </c>
      <c r="M2762">
        <v>0</v>
      </c>
      <c r="N2762" t="s">
        <v>18</v>
      </c>
      <c r="O2762">
        <v>1.236</v>
      </c>
    </row>
    <row r="2763" spans="1:15" x14ac:dyDescent="0.25">
      <c r="A2763" s="1" t="s">
        <v>114</v>
      </c>
      <c r="B2763" t="s">
        <v>115</v>
      </c>
      <c r="C2763" t="str">
        <f>LOOKUP(A2763,'DATA SHEET'!$A$2:$A$253,'DATA SHEET'!$E$2:$E$253)</f>
        <v>20227893</v>
      </c>
      <c r="D2763">
        <f>LOOKUP(A2763,'DATA SHEET'!$A$2:$A$253,'DATA SHEET'!$G$2:$G$253)</f>
        <v>7.6666666666666679</v>
      </c>
      <c r="E2763" t="str">
        <f>LOOKUP($A2763,'DATA SHEET'!$A$2:$A$253,'DATA SHEET'!$H$2:$H$253)</f>
        <v>43.177779</v>
      </c>
      <c r="F2763" t="str">
        <f>LOOKUP($A2763,'DATA SHEET'!$A$2:$A$253,'DATA SHEET'!$I$2:$I$253)</f>
        <v xml:space="preserve"> -79.239655</v>
      </c>
      <c r="G2763">
        <f>LOOKUP($A2763,'DATA SHEET'!$A$2:$A$253,'DATA SHEET'!$J$2:$J$253)</f>
        <v>15</v>
      </c>
      <c r="H2763" t="str">
        <f>LOOKUP($A2763,'DATA SHEET'!$A$2:$A$253,'DATA SHEET'!$K$2:$K$253)</f>
        <v>Partly Cloudy</v>
      </c>
      <c r="I2763" t="str">
        <f>LOOKUP($A2763,'DATA SHEET'!$A$2:$A$253,'DATA SHEET'!$T$2:$T$253)</f>
        <v>LARGE</v>
      </c>
      <c r="J2763" t="str">
        <f>LOOKUP($A2763,'DATA SHEET'!$A$2:$A$253,'DATA SHEET'!$R$2:$R$253)</f>
        <v>YES</v>
      </c>
      <c r="K2763" t="str">
        <f>LOOKUP($A2763,'DATA SHEET'!$A$2:$A$253,'DATA SHEET'!$O$2:$O$253)</f>
        <v>Commercial</v>
      </c>
      <c r="L2763" t="s">
        <v>22</v>
      </c>
      <c r="M2763">
        <v>0</v>
      </c>
      <c r="N2763" t="s">
        <v>18</v>
      </c>
      <c r="O2763">
        <v>2.5019999999999998</v>
      </c>
    </row>
    <row r="2764" spans="1:15" x14ac:dyDescent="0.25">
      <c r="A2764" s="1" t="s">
        <v>114</v>
      </c>
      <c r="B2764" t="s">
        <v>115</v>
      </c>
      <c r="C2764" t="str">
        <f>LOOKUP(A2764,'DATA SHEET'!$A$2:$A$253,'DATA SHEET'!$E$2:$E$253)</f>
        <v>20227893</v>
      </c>
      <c r="D2764">
        <f>LOOKUP(A2764,'DATA SHEET'!$A$2:$A$253,'DATA SHEET'!$G$2:$G$253)</f>
        <v>7.6666666666666679</v>
      </c>
      <c r="E2764" t="str">
        <f>LOOKUP($A2764,'DATA SHEET'!$A$2:$A$253,'DATA SHEET'!$H$2:$H$253)</f>
        <v>43.177779</v>
      </c>
      <c r="F2764" t="str">
        <f>LOOKUP($A2764,'DATA SHEET'!$A$2:$A$253,'DATA SHEET'!$I$2:$I$253)</f>
        <v xml:space="preserve"> -79.239655</v>
      </c>
      <c r="G2764">
        <f>LOOKUP($A2764,'DATA SHEET'!$A$2:$A$253,'DATA SHEET'!$J$2:$J$253)</f>
        <v>15</v>
      </c>
      <c r="H2764" t="str">
        <f>LOOKUP($A2764,'DATA SHEET'!$A$2:$A$253,'DATA SHEET'!$K$2:$K$253)</f>
        <v>Partly Cloudy</v>
      </c>
      <c r="I2764" t="str">
        <f>LOOKUP($A2764,'DATA SHEET'!$A$2:$A$253,'DATA SHEET'!$T$2:$T$253)</f>
        <v>LARGE</v>
      </c>
      <c r="J2764" t="str">
        <f>LOOKUP($A2764,'DATA SHEET'!$A$2:$A$253,'DATA SHEET'!$R$2:$R$253)</f>
        <v>YES</v>
      </c>
      <c r="K2764" t="str">
        <f>LOOKUP($A2764,'DATA SHEET'!$A$2:$A$253,'DATA SHEET'!$O$2:$O$253)</f>
        <v>Commercial</v>
      </c>
      <c r="L2764" t="s">
        <v>22</v>
      </c>
      <c r="M2764">
        <v>0</v>
      </c>
      <c r="N2764" t="s">
        <v>18</v>
      </c>
      <c r="O2764">
        <v>2.2389999999999999</v>
      </c>
    </row>
    <row r="2765" spans="1:15" x14ac:dyDescent="0.25">
      <c r="A2765" s="1" t="s">
        <v>114</v>
      </c>
      <c r="B2765" t="s">
        <v>115</v>
      </c>
      <c r="C2765" t="str">
        <f>LOOKUP(A2765,'DATA SHEET'!$A$2:$A$253,'DATA SHEET'!$E$2:$E$253)</f>
        <v>20227893</v>
      </c>
      <c r="D2765">
        <f>LOOKUP(A2765,'DATA SHEET'!$A$2:$A$253,'DATA SHEET'!$G$2:$G$253)</f>
        <v>7.6666666666666679</v>
      </c>
      <c r="E2765" t="str">
        <f>LOOKUP($A2765,'DATA SHEET'!$A$2:$A$253,'DATA SHEET'!$H$2:$H$253)</f>
        <v>43.177779</v>
      </c>
      <c r="F2765" t="str">
        <f>LOOKUP($A2765,'DATA SHEET'!$A$2:$A$253,'DATA SHEET'!$I$2:$I$253)</f>
        <v xml:space="preserve"> -79.239655</v>
      </c>
      <c r="G2765">
        <f>LOOKUP($A2765,'DATA SHEET'!$A$2:$A$253,'DATA SHEET'!$J$2:$J$253)</f>
        <v>15</v>
      </c>
      <c r="H2765" t="str">
        <f>LOOKUP($A2765,'DATA SHEET'!$A$2:$A$253,'DATA SHEET'!$K$2:$K$253)</f>
        <v>Partly Cloudy</v>
      </c>
      <c r="I2765" t="str">
        <f>LOOKUP($A2765,'DATA SHEET'!$A$2:$A$253,'DATA SHEET'!$T$2:$T$253)</f>
        <v>LARGE</v>
      </c>
      <c r="J2765" t="str">
        <f>LOOKUP($A2765,'DATA SHEET'!$A$2:$A$253,'DATA SHEET'!$R$2:$R$253)</f>
        <v>YES</v>
      </c>
      <c r="K2765" t="str">
        <f>LOOKUP($A2765,'DATA SHEET'!$A$2:$A$253,'DATA SHEET'!$O$2:$O$253)</f>
        <v>Commercial</v>
      </c>
      <c r="L2765" t="s">
        <v>22</v>
      </c>
      <c r="M2765">
        <v>0</v>
      </c>
      <c r="N2765" t="s">
        <v>18</v>
      </c>
      <c r="O2765">
        <v>0.748</v>
      </c>
    </row>
    <row r="2766" spans="1:15" x14ac:dyDescent="0.25">
      <c r="A2766" s="1" t="s">
        <v>114</v>
      </c>
      <c r="B2766" t="s">
        <v>115</v>
      </c>
      <c r="C2766" t="str">
        <f>LOOKUP(A2766,'DATA SHEET'!$A$2:$A$253,'DATA SHEET'!$E$2:$E$253)</f>
        <v>20227893</v>
      </c>
      <c r="D2766">
        <f>LOOKUP(A2766,'DATA SHEET'!$A$2:$A$253,'DATA SHEET'!$G$2:$G$253)</f>
        <v>7.6666666666666679</v>
      </c>
      <c r="E2766" t="str">
        <f>LOOKUP($A2766,'DATA SHEET'!$A$2:$A$253,'DATA SHEET'!$H$2:$H$253)</f>
        <v>43.177779</v>
      </c>
      <c r="F2766" t="str">
        <f>LOOKUP($A2766,'DATA SHEET'!$A$2:$A$253,'DATA SHEET'!$I$2:$I$253)</f>
        <v xml:space="preserve"> -79.239655</v>
      </c>
      <c r="G2766">
        <f>LOOKUP($A2766,'DATA SHEET'!$A$2:$A$253,'DATA SHEET'!$J$2:$J$253)</f>
        <v>15</v>
      </c>
      <c r="H2766" t="str">
        <f>LOOKUP($A2766,'DATA SHEET'!$A$2:$A$253,'DATA SHEET'!$K$2:$K$253)</f>
        <v>Partly Cloudy</v>
      </c>
      <c r="I2766" t="str">
        <f>LOOKUP($A2766,'DATA SHEET'!$A$2:$A$253,'DATA SHEET'!$T$2:$T$253)</f>
        <v>LARGE</v>
      </c>
      <c r="J2766" t="str">
        <f>LOOKUP($A2766,'DATA SHEET'!$A$2:$A$253,'DATA SHEET'!$R$2:$R$253)</f>
        <v>YES</v>
      </c>
      <c r="K2766" t="str">
        <f>LOOKUP($A2766,'DATA SHEET'!$A$2:$A$253,'DATA SHEET'!$O$2:$O$253)</f>
        <v>Commercial</v>
      </c>
      <c r="L2766" t="s">
        <v>22</v>
      </c>
      <c r="M2766">
        <v>0</v>
      </c>
      <c r="N2766" t="s">
        <v>18</v>
      </c>
      <c r="O2766">
        <v>2.0030000000000001</v>
      </c>
    </row>
    <row r="2767" spans="1:15" x14ac:dyDescent="0.25">
      <c r="A2767" s="1" t="s">
        <v>114</v>
      </c>
      <c r="B2767" t="s">
        <v>115</v>
      </c>
      <c r="C2767" t="str">
        <f>LOOKUP(A2767,'DATA SHEET'!$A$2:$A$253,'DATA SHEET'!$E$2:$E$253)</f>
        <v>20227893</v>
      </c>
      <c r="D2767">
        <f>LOOKUP(A2767,'DATA SHEET'!$A$2:$A$253,'DATA SHEET'!$G$2:$G$253)</f>
        <v>7.6666666666666679</v>
      </c>
      <c r="E2767" t="str">
        <f>LOOKUP($A2767,'DATA SHEET'!$A$2:$A$253,'DATA SHEET'!$H$2:$H$253)</f>
        <v>43.177779</v>
      </c>
      <c r="F2767" t="str">
        <f>LOOKUP($A2767,'DATA SHEET'!$A$2:$A$253,'DATA SHEET'!$I$2:$I$253)</f>
        <v xml:space="preserve"> -79.239655</v>
      </c>
      <c r="G2767">
        <f>LOOKUP($A2767,'DATA SHEET'!$A$2:$A$253,'DATA SHEET'!$J$2:$J$253)</f>
        <v>15</v>
      </c>
      <c r="H2767" t="str">
        <f>LOOKUP($A2767,'DATA SHEET'!$A$2:$A$253,'DATA SHEET'!$K$2:$K$253)</f>
        <v>Partly Cloudy</v>
      </c>
      <c r="I2767" t="str">
        <f>LOOKUP($A2767,'DATA SHEET'!$A$2:$A$253,'DATA SHEET'!$T$2:$T$253)</f>
        <v>LARGE</v>
      </c>
      <c r="J2767" t="str">
        <f>LOOKUP($A2767,'DATA SHEET'!$A$2:$A$253,'DATA SHEET'!$R$2:$R$253)</f>
        <v>YES</v>
      </c>
      <c r="K2767" t="str">
        <f>LOOKUP($A2767,'DATA SHEET'!$A$2:$A$253,'DATA SHEET'!$O$2:$O$253)</f>
        <v>Commercial</v>
      </c>
      <c r="L2767" t="s">
        <v>22</v>
      </c>
      <c r="M2767">
        <v>0</v>
      </c>
      <c r="N2767" t="s">
        <v>18</v>
      </c>
      <c r="O2767">
        <v>0.502</v>
      </c>
    </row>
    <row r="2768" spans="1:15" x14ac:dyDescent="0.25">
      <c r="A2768" s="1" t="s">
        <v>114</v>
      </c>
      <c r="B2768" t="s">
        <v>115</v>
      </c>
      <c r="C2768" t="str">
        <f>LOOKUP(A2768,'DATA SHEET'!$A$2:$A$253,'DATA SHEET'!$E$2:$E$253)</f>
        <v>20227893</v>
      </c>
      <c r="D2768">
        <f>LOOKUP(A2768,'DATA SHEET'!$A$2:$A$253,'DATA SHEET'!$G$2:$G$253)</f>
        <v>7.6666666666666679</v>
      </c>
      <c r="E2768" t="str">
        <f>LOOKUP($A2768,'DATA SHEET'!$A$2:$A$253,'DATA SHEET'!$H$2:$H$253)</f>
        <v>43.177779</v>
      </c>
      <c r="F2768" t="str">
        <f>LOOKUP($A2768,'DATA SHEET'!$A$2:$A$253,'DATA SHEET'!$I$2:$I$253)</f>
        <v xml:space="preserve"> -79.239655</v>
      </c>
      <c r="G2768">
        <f>LOOKUP($A2768,'DATA SHEET'!$A$2:$A$253,'DATA SHEET'!$J$2:$J$253)</f>
        <v>15</v>
      </c>
      <c r="H2768" t="str">
        <f>LOOKUP($A2768,'DATA SHEET'!$A$2:$A$253,'DATA SHEET'!$K$2:$K$253)</f>
        <v>Partly Cloudy</v>
      </c>
      <c r="I2768" t="str">
        <f>LOOKUP($A2768,'DATA SHEET'!$A$2:$A$253,'DATA SHEET'!$T$2:$T$253)</f>
        <v>LARGE</v>
      </c>
      <c r="J2768" t="str">
        <f>LOOKUP($A2768,'DATA SHEET'!$A$2:$A$253,'DATA SHEET'!$R$2:$R$253)</f>
        <v>YES</v>
      </c>
      <c r="K2768" t="str">
        <f>LOOKUP($A2768,'DATA SHEET'!$A$2:$A$253,'DATA SHEET'!$O$2:$O$253)</f>
        <v>Commercial</v>
      </c>
      <c r="L2768" t="s">
        <v>22</v>
      </c>
      <c r="M2768">
        <v>0</v>
      </c>
      <c r="N2768" t="s">
        <v>18</v>
      </c>
      <c r="O2768">
        <v>4.2469999999999999</v>
      </c>
    </row>
    <row r="2769" spans="1:15" x14ac:dyDescent="0.25">
      <c r="A2769" s="1" t="s">
        <v>114</v>
      </c>
      <c r="B2769" t="s">
        <v>115</v>
      </c>
      <c r="C2769" t="str">
        <f>LOOKUP(A2769,'DATA SHEET'!$A$2:$A$253,'DATA SHEET'!$E$2:$E$253)</f>
        <v>20227893</v>
      </c>
      <c r="D2769">
        <f>LOOKUP(A2769,'DATA SHEET'!$A$2:$A$253,'DATA SHEET'!$G$2:$G$253)</f>
        <v>7.6666666666666679</v>
      </c>
      <c r="E2769" t="str">
        <f>LOOKUP($A2769,'DATA SHEET'!$A$2:$A$253,'DATA SHEET'!$H$2:$H$253)</f>
        <v>43.177779</v>
      </c>
      <c r="F2769" t="str">
        <f>LOOKUP($A2769,'DATA SHEET'!$A$2:$A$253,'DATA SHEET'!$I$2:$I$253)</f>
        <v xml:space="preserve"> -79.239655</v>
      </c>
      <c r="G2769">
        <f>LOOKUP($A2769,'DATA SHEET'!$A$2:$A$253,'DATA SHEET'!$J$2:$J$253)</f>
        <v>15</v>
      </c>
      <c r="H2769" t="str">
        <f>LOOKUP($A2769,'DATA SHEET'!$A$2:$A$253,'DATA SHEET'!$K$2:$K$253)</f>
        <v>Partly Cloudy</v>
      </c>
      <c r="I2769" t="str">
        <f>LOOKUP($A2769,'DATA SHEET'!$A$2:$A$253,'DATA SHEET'!$T$2:$T$253)</f>
        <v>LARGE</v>
      </c>
      <c r="J2769" t="str">
        <f>LOOKUP($A2769,'DATA SHEET'!$A$2:$A$253,'DATA SHEET'!$R$2:$R$253)</f>
        <v>YES</v>
      </c>
      <c r="K2769" t="str">
        <f>LOOKUP($A2769,'DATA SHEET'!$A$2:$A$253,'DATA SHEET'!$O$2:$O$253)</f>
        <v>Commercial</v>
      </c>
      <c r="L2769" t="s">
        <v>22</v>
      </c>
      <c r="M2769">
        <v>0</v>
      </c>
      <c r="N2769" t="s">
        <v>18</v>
      </c>
      <c r="O2769">
        <v>3.5019999999999998</v>
      </c>
    </row>
    <row r="2770" spans="1:15" x14ac:dyDescent="0.25">
      <c r="A2770" s="1" t="s">
        <v>114</v>
      </c>
      <c r="B2770" t="s">
        <v>115</v>
      </c>
      <c r="C2770" t="str">
        <f>LOOKUP(A2770,'DATA SHEET'!$A$2:$A$253,'DATA SHEET'!$E$2:$E$253)</f>
        <v>20227893</v>
      </c>
      <c r="D2770">
        <f>LOOKUP(A2770,'DATA SHEET'!$A$2:$A$253,'DATA SHEET'!$G$2:$G$253)</f>
        <v>7.6666666666666679</v>
      </c>
      <c r="E2770" t="str">
        <f>LOOKUP($A2770,'DATA SHEET'!$A$2:$A$253,'DATA SHEET'!$H$2:$H$253)</f>
        <v>43.177779</v>
      </c>
      <c r="F2770" t="str">
        <f>LOOKUP($A2770,'DATA SHEET'!$A$2:$A$253,'DATA SHEET'!$I$2:$I$253)</f>
        <v xml:space="preserve"> -79.239655</v>
      </c>
      <c r="G2770">
        <f>LOOKUP($A2770,'DATA SHEET'!$A$2:$A$253,'DATA SHEET'!$J$2:$J$253)</f>
        <v>15</v>
      </c>
      <c r="H2770" t="str">
        <f>LOOKUP($A2770,'DATA SHEET'!$A$2:$A$253,'DATA SHEET'!$K$2:$K$253)</f>
        <v>Partly Cloudy</v>
      </c>
      <c r="I2770" t="str">
        <f>LOOKUP($A2770,'DATA SHEET'!$A$2:$A$253,'DATA SHEET'!$T$2:$T$253)</f>
        <v>LARGE</v>
      </c>
      <c r="J2770" t="str">
        <f>LOOKUP($A2770,'DATA SHEET'!$A$2:$A$253,'DATA SHEET'!$R$2:$R$253)</f>
        <v>YES</v>
      </c>
      <c r="K2770" t="str">
        <f>LOOKUP($A2770,'DATA SHEET'!$A$2:$A$253,'DATA SHEET'!$O$2:$O$253)</f>
        <v>Commercial</v>
      </c>
      <c r="L2770" t="s">
        <v>22</v>
      </c>
      <c r="M2770">
        <v>0</v>
      </c>
      <c r="N2770" t="s">
        <v>18</v>
      </c>
      <c r="O2770">
        <v>1.236</v>
      </c>
    </row>
    <row r="2771" spans="1:15" x14ac:dyDescent="0.25">
      <c r="A2771" s="1" t="s">
        <v>114</v>
      </c>
      <c r="B2771" t="s">
        <v>115</v>
      </c>
      <c r="C2771" t="str">
        <f>LOOKUP(A2771,'DATA SHEET'!$A$2:$A$253,'DATA SHEET'!$E$2:$E$253)</f>
        <v>20227893</v>
      </c>
      <c r="D2771">
        <f>LOOKUP(A2771,'DATA SHEET'!$A$2:$A$253,'DATA SHEET'!$G$2:$G$253)</f>
        <v>7.6666666666666679</v>
      </c>
      <c r="E2771" t="str">
        <f>LOOKUP($A2771,'DATA SHEET'!$A$2:$A$253,'DATA SHEET'!$H$2:$H$253)</f>
        <v>43.177779</v>
      </c>
      <c r="F2771" t="str">
        <f>LOOKUP($A2771,'DATA SHEET'!$A$2:$A$253,'DATA SHEET'!$I$2:$I$253)</f>
        <v xml:space="preserve"> -79.239655</v>
      </c>
      <c r="G2771">
        <f>LOOKUP($A2771,'DATA SHEET'!$A$2:$A$253,'DATA SHEET'!$J$2:$J$253)</f>
        <v>15</v>
      </c>
      <c r="H2771" t="str">
        <f>LOOKUP($A2771,'DATA SHEET'!$A$2:$A$253,'DATA SHEET'!$K$2:$K$253)</f>
        <v>Partly Cloudy</v>
      </c>
      <c r="I2771" t="str">
        <f>LOOKUP($A2771,'DATA SHEET'!$A$2:$A$253,'DATA SHEET'!$T$2:$T$253)</f>
        <v>LARGE</v>
      </c>
      <c r="J2771" t="str">
        <f>LOOKUP($A2771,'DATA SHEET'!$A$2:$A$253,'DATA SHEET'!$R$2:$R$253)</f>
        <v>YES</v>
      </c>
      <c r="K2771" t="str">
        <f>LOOKUP($A2771,'DATA SHEET'!$A$2:$A$253,'DATA SHEET'!$O$2:$O$253)</f>
        <v>Commercial</v>
      </c>
      <c r="L2771" t="s">
        <v>22</v>
      </c>
      <c r="M2771">
        <v>0</v>
      </c>
      <c r="N2771" t="s">
        <v>18</v>
      </c>
      <c r="O2771">
        <v>5.4960000000000004</v>
      </c>
    </row>
    <row r="2772" spans="1:15" x14ac:dyDescent="0.25">
      <c r="A2772" s="1" t="s">
        <v>114</v>
      </c>
      <c r="B2772" t="s">
        <v>115</v>
      </c>
      <c r="C2772" t="str">
        <f>LOOKUP(A2772,'DATA SHEET'!$A$2:$A$253,'DATA SHEET'!$E$2:$E$253)</f>
        <v>20227893</v>
      </c>
      <c r="D2772">
        <f>LOOKUP(A2772,'DATA SHEET'!$A$2:$A$253,'DATA SHEET'!$G$2:$G$253)</f>
        <v>7.6666666666666679</v>
      </c>
      <c r="E2772" t="str">
        <f>LOOKUP($A2772,'DATA SHEET'!$A$2:$A$253,'DATA SHEET'!$H$2:$H$253)</f>
        <v>43.177779</v>
      </c>
      <c r="F2772" t="str">
        <f>LOOKUP($A2772,'DATA SHEET'!$A$2:$A$253,'DATA SHEET'!$I$2:$I$253)</f>
        <v xml:space="preserve"> -79.239655</v>
      </c>
      <c r="G2772">
        <f>LOOKUP($A2772,'DATA SHEET'!$A$2:$A$253,'DATA SHEET'!$J$2:$J$253)</f>
        <v>15</v>
      </c>
      <c r="H2772" t="str">
        <f>LOOKUP($A2772,'DATA SHEET'!$A$2:$A$253,'DATA SHEET'!$K$2:$K$253)</f>
        <v>Partly Cloudy</v>
      </c>
      <c r="I2772" t="str">
        <f>LOOKUP($A2772,'DATA SHEET'!$A$2:$A$253,'DATA SHEET'!$T$2:$T$253)</f>
        <v>LARGE</v>
      </c>
      <c r="J2772" t="str">
        <f>LOOKUP($A2772,'DATA SHEET'!$A$2:$A$253,'DATA SHEET'!$R$2:$R$253)</f>
        <v>YES</v>
      </c>
      <c r="K2772" t="str">
        <f>LOOKUP($A2772,'DATA SHEET'!$A$2:$A$253,'DATA SHEET'!$O$2:$O$253)</f>
        <v>Commercial</v>
      </c>
      <c r="L2772" t="s">
        <v>22</v>
      </c>
      <c r="M2772">
        <v>0</v>
      </c>
      <c r="N2772" t="s">
        <v>18</v>
      </c>
      <c r="O2772">
        <v>2.0070000000000001</v>
      </c>
    </row>
    <row r="2773" spans="1:15" x14ac:dyDescent="0.25">
      <c r="A2773" s="1" t="s">
        <v>114</v>
      </c>
      <c r="B2773" t="s">
        <v>115</v>
      </c>
      <c r="C2773" t="str">
        <f>LOOKUP(A2773,'DATA SHEET'!$A$2:$A$253,'DATA SHEET'!$E$2:$E$253)</f>
        <v>20227893</v>
      </c>
      <c r="D2773">
        <f>LOOKUP(A2773,'DATA SHEET'!$A$2:$A$253,'DATA SHEET'!$G$2:$G$253)</f>
        <v>7.6666666666666679</v>
      </c>
      <c r="E2773" t="str">
        <f>LOOKUP($A2773,'DATA SHEET'!$A$2:$A$253,'DATA SHEET'!$H$2:$H$253)</f>
        <v>43.177779</v>
      </c>
      <c r="F2773" t="str">
        <f>LOOKUP($A2773,'DATA SHEET'!$A$2:$A$253,'DATA SHEET'!$I$2:$I$253)</f>
        <v xml:space="preserve"> -79.239655</v>
      </c>
      <c r="G2773">
        <f>LOOKUP($A2773,'DATA SHEET'!$A$2:$A$253,'DATA SHEET'!$J$2:$J$253)</f>
        <v>15</v>
      </c>
      <c r="H2773" t="str">
        <f>LOOKUP($A2773,'DATA SHEET'!$A$2:$A$253,'DATA SHEET'!$K$2:$K$253)</f>
        <v>Partly Cloudy</v>
      </c>
      <c r="I2773" t="str">
        <f>LOOKUP($A2773,'DATA SHEET'!$A$2:$A$253,'DATA SHEET'!$T$2:$T$253)</f>
        <v>LARGE</v>
      </c>
      <c r="J2773" t="str">
        <f>LOOKUP($A2773,'DATA SHEET'!$A$2:$A$253,'DATA SHEET'!$R$2:$R$253)</f>
        <v>YES</v>
      </c>
      <c r="K2773" t="str">
        <f>LOOKUP($A2773,'DATA SHEET'!$A$2:$A$253,'DATA SHEET'!$O$2:$O$253)</f>
        <v>Commercial</v>
      </c>
      <c r="L2773" t="s">
        <v>22</v>
      </c>
      <c r="M2773">
        <v>0</v>
      </c>
      <c r="N2773" t="s">
        <v>18</v>
      </c>
      <c r="O2773">
        <v>0.999</v>
      </c>
    </row>
    <row r="2774" spans="1:15" x14ac:dyDescent="0.25">
      <c r="A2774" s="1" t="s">
        <v>114</v>
      </c>
      <c r="B2774" t="s">
        <v>115</v>
      </c>
      <c r="C2774" t="str">
        <f>LOOKUP(A2774,'DATA SHEET'!$A$2:$A$253,'DATA SHEET'!$E$2:$E$253)</f>
        <v>20227893</v>
      </c>
      <c r="D2774">
        <f>LOOKUP(A2774,'DATA SHEET'!$A$2:$A$253,'DATA SHEET'!$G$2:$G$253)</f>
        <v>7.6666666666666679</v>
      </c>
      <c r="E2774" t="str">
        <f>LOOKUP($A2774,'DATA SHEET'!$A$2:$A$253,'DATA SHEET'!$H$2:$H$253)</f>
        <v>43.177779</v>
      </c>
      <c r="F2774" t="str">
        <f>LOOKUP($A2774,'DATA SHEET'!$A$2:$A$253,'DATA SHEET'!$I$2:$I$253)</f>
        <v xml:space="preserve"> -79.239655</v>
      </c>
      <c r="G2774">
        <f>LOOKUP($A2774,'DATA SHEET'!$A$2:$A$253,'DATA SHEET'!$J$2:$J$253)</f>
        <v>15</v>
      </c>
      <c r="H2774" t="str">
        <f>LOOKUP($A2774,'DATA SHEET'!$A$2:$A$253,'DATA SHEET'!$K$2:$K$253)</f>
        <v>Partly Cloudy</v>
      </c>
      <c r="I2774" t="str">
        <f>LOOKUP($A2774,'DATA SHEET'!$A$2:$A$253,'DATA SHEET'!$T$2:$T$253)</f>
        <v>LARGE</v>
      </c>
      <c r="J2774" t="str">
        <f>LOOKUP($A2774,'DATA SHEET'!$A$2:$A$253,'DATA SHEET'!$R$2:$R$253)</f>
        <v>YES</v>
      </c>
      <c r="K2774" t="str">
        <f>LOOKUP($A2774,'DATA SHEET'!$A$2:$A$253,'DATA SHEET'!$O$2:$O$253)</f>
        <v>Commercial</v>
      </c>
      <c r="L2774" t="s">
        <v>22</v>
      </c>
      <c r="M2774">
        <v>0</v>
      </c>
      <c r="N2774" t="s">
        <v>16</v>
      </c>
      <c r="O2774">
        <v>9.4109999999999996</v>
      </c>
    </row>
    <row r="2775" spans="1:15" x14ac:dyDescent="0.25">
      <c r="A2775" s="1" t="s">
        <v>114</v>
      </c>
      <c r="B2775" t="s">
        <v>115</v>
      </c>
      <c r="C2775" t="str">
        <f>LOOKUP(A2775,'DATA SHEET'!$A$2:$A$253,'DATA SHEET'!$E$2:$E$253)</f>
        <v>20227893</v>
      </c>
      <c r="D2775">
        <f>LOOKUP(A2775,'DATA SHEET'!$A$2:$A$253,'DATA SHEET'!$G$2:$G$253)</f>
        <v>7.6666666666666679</v>
      </c>
      <c r="E2775" t="str">
        <f>LOOKUP($A2775,'DATA SHEET'!$A$2:$A$253,'DATA SHEET'!$H$2:$H$253)</f>
        <v>43.177779</v>
      </c>
      <c r="F2775" t="str">
        <f>LOOKUP($A2775,'DATA SHEET'!$A$2:$A$253,'DATA SHEET'!$I$2:$I$253)</f>
        <v xml:space="preserve"> -79.239655</v>
      </c>
      <c r="G2775">
        <f>LOOKUP($A2775,'DATA SHEET'!$A$2:$A$253,'DATA SHEET'!$J$2:$J$253)</f>
        <v>15</v>
      </c>
      <c r="H2775" t="str">
        <f>LOOKUP($A2775,'DATA SHEET'!$A$2:$A$253,'DATA SHEET'!$K$2:$K$253)</f>
        <v>Partly Cloudy</v>
      </c>
      <c r="I2775" t="str">
        <f>LOOKUP($A2775,'DATA SHEET'!$A$2:$A$253,'DATA SHEET'!$T$2:$T$253)</f>
        <v>LARGE</v>
      </c>
      <c r="J2775" t="str">
        <f>LOOKUP($A2775,'DATA SHEET'!$A$2:$A$253,'DATA SHEET'!$R$2:$R$253)</f>
        <v>YES</v>
      </c>
      <c r="K2775" t="str">
        <f>LOOKUP($A2775,'DATA SHEET'!$A$2:$A$253,'DATA SHEET'!$O$2:$O$253)</f>
        <v>Commercial</v>
      </c>
      <c r="L2775" t="s">
        <v>22</v>
      </c>
      <c r="M2775">
        <v>0</v>
      </c>
      <c r="N2775" t="s">
        <v>16</v>
      </c>
      <c r="O2775">
        <v>2.9950000000000001</v>
      </c>
    </row>
    <row r="2776" spans="1:15" x14ac:dyDescent="0.25">
      <c r="A2776" s="1" t="s">
        <v>114</v>
      </c>
      <c r="B2776" t="s">
        <v>115</v>
      </c>
      <c r="C2776" t="str">
        <f>LOOKUP(A2776,'DATA SHEET'!$A$2:$A$253,'DATA SHEET'!$E$2:$E$253)</f>
        <v>20227893</v>
      </c>
      <c r="D2776">
        <f>LOOKUP(A2776,'DATA SHEET'!$A$2:$A$253,'DATA SHEET'!$G$2:$G$253)</f>
        <v>7.6666666666666679</v>
      </c>
      <c r="E2776" t="str">
        <f>LOOKUP($A2776,'DATA SHEET'!$A$2:$A$253,'DATA SHEET'!$H$2:$H$253)</f>
        <v>43.177779</v>
      </c>
      <c r="F2776" t="str">
        <f>LOOKUP($A2776,'DATA SHEET'!$A$2:$A$253,'DATA SHEET'!$I$2:$I$253)</f>
        <v xml:space="preserve"> -79.239655</v>
      </c>
      <c r="G2776">
        <f>LOOKUP($A2776,'DATA SHEET'!$A$2:$A$253,'DATA SHEET'!$J$2:$J$253)</f>
        <v>15</v>
      </c>
      <c r="H2776" t="str">
        <f>LOOKUP($A2776,'DATA SHEET'!$A$2:$A$253,'DATA SHEET'!$K$2:$K$253)</f>
        <v>Partly Cloudy</v>
      </c>
      <c r="I2776" t="str">
        <f>LOOKUP($A2776,'DATA SHEET'!$A$2:$A$253,'DATA SHEET'!$T$2:$T$253)</f>
        <v>LARGE</v>
      </c>
      <c r="J2776" t="str">
        <f>LOOKUP($A2776,'DATA SHEET'!$A$2:$A$253,'DATA SHEET'!$R$2:$R$253)</f>
        <v>YES</v>
      </c>
      <c r="K2776" t="str">
        <f>LOOKUP($A2776,'DATA SHEET'!$A$2:$A$253,'DATA SHEET'!$O$2:$O$253)</f>
        <v>Commercial</v>
      </c>
      <c r="L2776" t="s">
        <v>22</v>
      </c>
      <c r="M2776">
        <v>0</v>
      </c>
      <c r="N2776" t="s">
        <v>16</v>
      </c>
      <c r="O2776">
        <v>8.2539999999999996</v>
      </c>
    </row>
    <row r="2777" spans="1:15" x14ac:dyDescent="0.25">
      <c r="A2777" s="1" t="s">
        <v>114</v>
      </c>
      <c r="B2777" t="s">
        <v>115</v>
      </c>
      <c r="C2777" t="str">
        <f>LOOKUP(A2777,'DATA SHEET'!$A$2:$A$253,'DATA SHEET'!$E$2:$E$253)</f>
        <v>20227893</v>
      </c>
      <c r="D2777">
        <f>LOOKUP(A2777,'DATA SHEET'!$A$2:$A$253,'DATA SHEET'!$G$2:$G$253)</f>
        <v>7.6666666666666679</v>
      </c>
      <c r="E2777" t="str">
        <f>LOOKUP($A2777,'DATA SHEET'!$A$2:$A$253,'DATA SHEET'!$H$2:$H$253)</f>
        <v>43.177779</v>
      </c>
      <c r="F2777" t="str">
        <f>LOOKUP($A2777,'DATA SHEET'!$A$2:$A$253,'DATA SHEET'!$I$2:$I$253)</f>
        <v xml:space="preserve"> -79.239655</v>
      </c>
      <c r="G2777">
        <f>LOOKUP($A2777,'DATA SHEET'!$A$2:$A$253,'DATA SHEET'!$J$2:$J$253)</f>
        <v>15</v>
      </c>
      <c r="H2777" t="str">
        <f>LOOKUP($A2777,'DATA SHEET'!$A$2:$A$253,'DATA SHEET'!$K$2:$K$253)</f>
        <v>Partly Cloudy</v>
      </c>
      <c r="I2777" t="str">
        <f>LOOKUP($A2777,'DATA SHEET'!$A$2:$A$253,'DATA SHEET'!$T$2:$T$253)</f>
        <v>LARGE</v>
      </c>
      <c r="J2777" t="str">
        <f>LOOKUP($A2777,'DATA SHEET'!$A$2:$A$253,'DATA SHEET'!$R$2:$R$253)</f>
        <v>YES</v>
      </c>
      <c r="K2777" t="str">
        <f>LOOKUP($A2777,'DATA SHEET'!$A$2:$A$253,'DATA SHEET'!$O$2:$O$253)</f>
        <v>Commercial</v>
      </c>
      <c r="L2777" t="s">
        <v>22</v>
      </c>
      <c r="M2777">
        <v>0</v>
      </c>
      <c r="N2777" t="s">
        <v>16</v>
      </c>
      <c r="O2777">
        <v>2.5030000000000001</v>
      </c>
    </row>
    <row r="2778" spans="1:15" x14ac:dyDescent="0.25">
      <c r="A2778" s="1" t="s">
        <v>114</v>
      </c>
      <c r="B2778" t="s">
        <v>115</v>
      </c>
      <c r="C2778" t="str">
        <f>LOOKUP(A2778,'DATA SHEET'!$A$2:$A$253,'DATA SHEET'!$E$2:$E$253)</f>
        <v>20227893</v>
      </c>
      <c r="D2778">
        <f>LOOKUP(A2778,'DATA SHEET'!$A$2:$A$253,'DATA SHEET'!$G$2:$G$253)</f>
        <v>7.6666666666666679</v>
      </c>
      <c r="E2778" t="str">
        <f>LOOKUP($A2778,'DATA SHEET'!$A$2:$A$253,'DATA SHEET'!$H$2:$H$253)</f>
        <v>43.177779</v>
      </c>
      <c r="F2778" t="str">
        <f>LOOKUP($A2778,'DATA SHEET'!$A$2:$A$253,'DATA SHEET'!$I$2:$I$253)</f>
        <v xml:space="preserve"> -79.239655</v>
      </c>
      <c r="G2778">
        <f>LOOKUP($A2778,'DATA SHEET'!$A$2:$A$253,'DATA SHEET'!$J$2:$J$253)</f>
        <v>15</v>
      </c>
      <c r="H2778" t="str">
        <f>LOOKUP($A2778,'DATA SHEET'!$A$2:$A$253,'DATA SHEET'!$K$2:$K$253)</f>
        <v>Partly Cloudy</v>
      </c>
      <c r="I2778" t="str">
        <f>LOOKUP($A2778,'DATA SHEET'!$A$2:$A$253,'DATA SHEET'!$T$2:$T$253)</f>
        <v>LARGE</v>
      </c>
      <c r="J2778" t="str">
        <f>LOOKUP($A2778,'DATA SHEET'!$A$2:$A$253,'DATA SHEET'!$R$2:$R$253)</f>
        <v>YES</v>
      </c>
      <c r="K2778" t="str">
        <f>LOOKUP($A2778,'DATA SHEET'!$A$2:$A$253,'DATA SHEET'!$O$2:$O$253)</f>
        <v>Commercial</v>
      </c>
      <c r="L2778" t="s">
        <v>22</v>
      </c>
      <c r="M2778">
        <v>0</v>
      </c>
      <c r="N2778" t="s">
        <v>16</v>
      </c>
      <c r="O2778">
        <v>2.2589999999999999</v>
      </c>
    </row>
    <row r="2779" spans="1:15" x14ac:dyDescent="0.25">
      <c r="A2779" s="1" t="s">
        <v>114</v>
      </c>
      <c r="B2779" t="s">
        <v>115</v>
      </c>
      <c r="C2779" t="str">
        <f>LOOKUP(A2779,'DATA SHEET'!$A$2:$A$253,'DATA SHEET'!$E$2:$E$253)</f>
        <v>20227893</v>
      </c>
      <c r="D2779">
        <f>LOOKUP(A2779,'DATA SHEET'!$A$2:$A$253,'DATA SHEET'!$G$2:$G$253)</f>
        <v>7.6666666666666679</v>
      </c>
      <c r="E2779" t="str">
        <f>LOOKUP($A2779,'DATA SHEET'!$A$2:$A$253,'DATA SHEET'!$H$2:$H$253)</f>
        <v>43.177779</v>
      </c>
      <c r="F2779" t="str">
        <f>LOOKUP($A2779,'DATA SHEET'!$A$2:$A$253,'DATA SHEET'!$I$2:$I$253)</f>
        <v xml:space="preserve"> -79.239655</v>
      </c>
      <c r="G2779">
        <f>LOOKUP($A2779,'DATA SHEET'!$A$2:$A$253,'DATA SHEET'!$J$2:$J$253)</f>
        <v>15</v>
      </c>
      <c r="H2779" t="str">
        <f>LOOKUP($A2779,'DATA SHEET'!$A$2:$A$253,'DATA SHEET'!$K$2:$K$253)</f>
        <v>Partly Cloudy</v>
      </c>
      <c r="I2779" t="str">
        <f>LOOKUP($A2779,'DATA SHEET'!$A$2:$A$253,'DATA SHEET'!$T$2:$T$253)</f>
        <v>LARGE</v>
      </c>
      <c r="J2779" t="str">
        <f>LOOKUP($A2779,'DATA SHEET'!$A$2:$A$253,'DATA SHEET'!$R$2:$R$253)</f>
        <v>YES</v>
      </c>
      <c r="K2779" t="str">
        <f>LOOKUP($A2779,'DATA SHEET'!$A$2:$A$253,'DATA SHEET'!$O$2:$O$253)</f>
        <v>Commercial</v>
      </c>
      <c r="L2779" t="s">
        <v>22</v>
      </c>
      <c r="M2779">
        <v>0</v>
      </c>
      <c r="N2779" t="s">
        <v>16</v>
      </c>
      <c r="O2779">
        <v>1.2490000000000001</v>
      </c>
    </row>
    <row r="2780" spans="1:15" x14ac:dyDescent="0.25">
      <c r="A2780" s="1" t="s">
        <v>114</v>
      </c>
      <c r="B2780" t="s">
        <v>115</v>
      </c>
      <c r="C2780" t="str">
        <f>LOOKUP(A2780,'DATA SHEET'!$A$2:$A$253,'DATA SHEET'!$E$2:$E$253)</f>
        <v>20227893</v>
      </c>
      <c r="D2780">
        <f>LOOKUP(A2780,'DATA SHEET'!$A$2:$A$253,'DATA SHEET'!$G$2:$G$253)</f>
        <v>7.6666666666666679</v>
      </c>
      <c r="E2780" t="str">
        <f>LOOKUP($A2780,'DATA SHEET'!$A$2:$A$253,'DATA SHEET'!$H$2:$H$253)</f>
        <v>43.177779</v>
      </c>
      <c r="F2780" t="str">
        <f>LOOKUP($A2780,'DATA SHEET'!$A$2:$A$253,'DATA SHEET'!$I$2:$I$253)</f>
        <v xml:space="preserve"> -79.239655</v>
      </c>
      <c r="G2780">
        <f>LOOKUP($A2780,'DATA SHEET'!$A$2:$A$253,'DATA SHEET'!$J$2:$J$253)</f>
        <v>15</v>
      </c>
      <c r="H2780" t="str">
        <f>LOOKUP($A2780,'DATA SHEET'!$A$2:$A$253,'DATA SHEET'!$K$2:$K$253)</f>
        <v>Partly Cloudy</v>
      </c>
      <c r="I2780" t="str">
        <f>LOOKUP($A2780,'DATA SHEET'!$A$2:$A$253,'DATA SHEET'!$T$2:$T$253)</f>
        <v>LARGE</v>
      </c>
      <c r="J2780" t="str">
        <f>LOOKUP($A2780,'DATA SHEET'!$A$2:$A$253,'DATA SHEET'!$R$2:$R$253)</f>
        <v>YES</v>
      </c>
      <c r="K2780" t="str">
        <f>LOOKUP($A2780,'DATA SHEET'!$A$2:$A$253,'DATA SHEET'!$O$2:$O$253)</f>
        <v>Commercial</v>
      </c>
      <c r="L2780" t="s">
        <v>22</v>
      </c>
      <c r="M2780">
        <v>0</v>
      </c>
      <c r="N2780" t="s">
        <v>16</v>
      </c>
      <c r="O2780">
        <v>0.75</v>
      </c>
    </row>
    <row r="2781" spans="1:15" x14ac:dyDescent="0.25">
      <c r="A2781" s="1" t="s">
        <v>114</v>
      </c>
      <c r="B2781" t="s">
        <v>115</v>
      </c>
      <c r="C2781" t="str">
        <f>LOOKUP(A2781,'DATA SHEET'!$A$2:$A$253,'DATA SHEET'!$E$2:$E$253)</f>
        <v>20227893</v>
      </c>
      <c r="D2781">
        <f>LOOKUP(A2781,'DATA SHEET'!$A$2:$A$253,'DATA SHEET'!$G$2:$G$253)</f>
        <v>7.6666666666666679</v>
      </c>
      <c r="E2781" t="str">
        <f>LOOKUP($A2781,'DATA SHEET'!$A$2:$A$253,'DATA SHEET'!$H$2:$H$253)</f>
        <v>43.177779</v>
      </c>
      <c r="F2781" t="str">
        <f>LOOKUP($A2781,'DATA SHEET'!$A$2:$A$253,'DATA SHEET'!$I$2:$I$253)</f>
        <v xml:space="preserve"> -79.239655</v>
      </c>
      <c r="G2781">
        <f>LOOKUP($A2781,'DATA SHEET'!$A$2:$A$253,'DATA SHEET'!$J$2:$J$253)</f>
        <v>15</v>
      </c>
      <c r="H2781" t="str">
        <f>LOOKUP($A2781,'DATA SHEET'!$A$2:$A$253,'DATA SHEET'!$K$2:$K$253)</f>
        <v>Partly Cloudy</v>
      </c>
      <c r="I2781" t="str">
        <f>LOOKUP($A2781,'DATA SHEET'!$A$2:$A$253,'DATA SHEET'!$T$2:$T$253)</f>
        <v>LARGE</v>
      </c>
      <c r="J2781" t="str">
        <f>LOOKUP($A2781,'DATA SHEET'!$A$2:$A$253,'DATA SHEET'!$R$2:$R$253)</f>
        <v>YES</v>
      </c>
      <c r="K2781" t="str">
        <f>LOOKUP($A2781,'DATA SHEET'!$A$2:$A$253,'DATA SHEET'!$O$2:$O$253)</f>
        <v>Commercial</v>
      </c>
      <c r="L2781" t="s">
        <v>22</v>
      </c>
      <c r="M2781">
        <v>0</v>
      </c>
      <c r="N2781" t="s">
        <v>16</v>
      </c>
      <c r="O2781">
        <v>1.24</v>
      </c>
    </row>
    <row r="2782" spans="1:15" x14ac:dyDescent="0.25">
      <c r="A2782" s="1" t="s">
        <v>114</v>
      </c>
      <c r="B2782" t="s">
        <v>115</v>
      </c>
      <c r="C2782" t="str">
        <f>LOOKUP(A2782,'DATA SHEET'!$A$2:$A$253,'DATA SHEET'!$E$2:$E$253)</f>
        <v>20227893</v>
      </c>
      <c r="D2782">
        <f>LOOKUP(A2782,'DATA SHEET'!$A$2:$A$253,'DATA SHEET'!$G$2:$G$253)</f>
        <v>7.6666666666666679</v>
      </c>
      <c r="E2782" t="str">
        <f>LOOKUP($A2782,'DATA SHEET'!$A$2:$A$253,'DATA SHEET'!$H$2:$H$253)</f>
        <v>43.177779</v>
      </c>
      <c r="F2782" t="str">
        <f>LOOKUP($A2782,'DATA SHEET'!$A$2:$A$253,'DATA SHEET'!$I$2:$I$253)</f>
        <v xml:space="preserve"> -79.239655</v>
      </c>
      <c r="G2782">
        <f>LOOKUP($A2782,'DATA SHEET'!$A$2:$A$253,'DATA SHEET'!$J$2:$J$253)</f>
        <v>15</v>
      </c>
      <c r="H2782" t="str">
        <f>LOOKUP($A2782,'DATA SHEET'!$A$2:$A$253,'DATA SHEET'!$K$2:$K$253)</f>
        <v>Partly Cloudy</v>
      </c>
      <c r="I2782" t="str">
        <f>LOOKUP($A2782,'DATA SHEET'!$A$2:$A$253,'DATA SHEET'!$T$2:$T$253)</f>
        <v>LARGE</v>
      </c>
      <c r="J2782" t="str">
        <f>LOOKUP($A2782,'DATA SHEET'!$A$2:$A$253,'DATA SHEET'!$R$2:$R$253)</f>
        <v>YES</v>
      </c>
      <c r="K2782" t="str">
        <f>LOOKUP($A2782,'DATA SHEET'!$A$2:$A$253,'DATA SHEET'!$O$2:$O$253)</f>
        <v>Commercial</v>
      </c>
      <c r="L2782" t="s">
        <v>22</v>
      </c>
      <c r="M2782">
        <v>0</v>
      </c>
      <c r="N2782" t="s">
        <v>16</v>
      </c>
      <c r="O2782">
        <v>0.75900000000000001</v>
      </c>
    </row>
    <row r="2783" spans="1:15" x14ac:dyDescent="0.25">
      <c r="A2783" s="1" t="s">
        <v>114</v>
      </c>
      <c r="B2783" t="s">
        <v>115</v>
      </c>
      <c r="C2783" t="str">
        <f>LOOKUP(A2783,'DATA SHEET'!$A$2:$A$253,'DATA SHEET'!$E$2:$E$253)</f>
        <v>20227893</v>
      </c>
      <c r="D2783">
        <f>LOOKUP(A2783,'DATA SHEET'!$A$2:$A$253,'DATA SHEET'!$G$2:$G$253)</f>
        <v>7.6666666666666679</v>
      </c>
      <c r="E2783" t="str">
        <f>LOOKUP($A2783,'DATA SHEET'!$A$2:$A$253,'DATA SHEET'!$H$2:$H$253)</f>
        <v>43.177779</v>
      </c>
      <c r="F2783" t="str">
        <f>LOOKUP($A2783,'DATA SHEET'!$A$2:$A$253,'DATA SHEET'!$I$2:$I$253)</f>
        <v xml:space="preserve"> -79.239655</v>
      </c>
      <c r="G2783">
        <f>LOOKUP($A2783,'DATA SHEET'!$A$2:$A$253,'DATA SHEET'!$J$2:$J$253)</f>
        <v>15</v>
      </c>
      <c r="H2783" t="str">
        <f>LOOKUP($A2783,'DATA SHEET'!$A$2:$A$253,'DATA SHEET'!$K$2:$K$253)</f>
        <v>Partly Cloudy</v>
      </c>
      <c r="I2783" t="str">
        <f>LOOKUP($A2783,'DATA SHEET'!$A$2:$A$253,'DATA SHEET'!$T$2:$T$253)</f>
        <v>LARGE</v>
      </c>
      <c r="J2783" t="str">
        <f>LOOKUP($A2783,'DATA SHEET'!$A$2:$A$253,'DATA SHEET'!$R$2:$R$253)</f>
        <v>YES</v>
      </c>
      <c r="K2783" t="str">
        <f>LOOKUP($A2783,'DATA SHEET'!$A$2:$A$253,'DATA SHEET'!$O$2:$O$253)</f>
        <v>Commercial</v>
      </c>
      <c r="L2783" t="s">
        <v>22</v>
      </c>
      <c r="M2783">
        <v>0</v>
      </c>
      <c r="N2783" t="s">
        <v>16</v>
      </c>
      <c r="O2783">
        <v>0.73299999999999998</v>
      </c>
    </row>
    <row r="2784" spans="1:15" x14ac:dyDescent="0.25">
      <c r="A2784" s="1" t="s">
        <v>114</v>
      </c>
      <c r="B2784" t="s">
        <v>115</v>
      </c>
      <c r="C2784" t="str">
        <f>LOOKUP(A2784,'DATA SHEET'!$A$2:$A$253,'DATA SHEET'!$E$2:$E$253)</f>
        <v>20227893</v>
      </c>
      <c r="D2784">
        <f>LOOKUP(A2784,'DATA SHEET'!$A$2:$A$253,'DATA SHEET'!$G$2:$G$253)</f>
        <v>7.6666666666666679</v>
      </c>
      <c r="E2784" t="str">
        <f>LOOKUP($A2784,'DATA SHEET'!$A$2:$A$253,'DATA SHEET'!$H$2:$H$253)</f>
        <v>43.177779</v>
      </c>
      <c r="F2784" t="str">
        <f>LOOKUP($A2784,'DATA SHEET'!$A$2:$A$253,'DATA SHEET'!$I$2:$I$253)</f>
        <v xml:space="preserve"> -79.239655</v>
      </c>
      <c r="G2784">
        <f>LOOKUP($A2784,'DATA SHEET'!$A$2:$A$253,'DATA SHEET'!$J$2:$J$253)</f>
        <v>15</v>
      </c>
      <c r="H2784" t="str">
        <f>LOOKUP($A2784,'DATA SHEET'!$A$2:$A$253,'DATA SHEET'!$K$2:$K$253)</f>
        <v>Partly Cloudy</v>
      </c>
      <c r="I2784" t="str">
        <f>LOOKUP($A2784,'DATA SHEET'!$A$2:$A$253,'DATA SHEET'!$T$2:$T$253)</f>
        <v>LARGE</v>
      </c>
      <c r="J2784" t="str">
        <f>LOOKUP($A2784,'DATA SHEET'!$A$2:$A$253,'DATA SHEET'!$R$2:$R$253)</f>
        <v>YES</v>
      </c>
      <c r="K2784" t="str">
        <f>LOOKUP($A2784,'DATA SHEET'!$A$2:$A$253,'DATA SHEET'!$O$2:$O$253)</f>
        <v>Commercial</v>
      </c>
      <c r="L2784" t="s">
        <v>22</v>
      </c>
      <c r="M2784">
        <v>0</v>
      </c>
      <c r="N2784" t="s">
        <v>16</v>
      </c>
      <c r="O2784">
        <v>0.498</v>
      </c>
    </row>
    <row r="2785" spans="1:15" x14ac:dyDescent="0.25">
      <c r="A2785" s="1" t="s">
        <v>114</v>
      </c>
      <c r="B2785" t="s">
        <v>115</v>
      </c>
      <c r="C2785" t="str">
        <f>LOOKUP(A2785,'DATA SHEET'!$A$2:$A$253,'DATA SHEET'!$E$2:$E$253)</f>
        <v>20227893</v>
      </c>
      <c r="D2785">
        <f>LOOKUP(A2785,'DATA SHEET'!$A$2:$A$253,'DATA SHEET'!$G$2:$G$253)</f>
        <v>7.6666666666666679</v>
      </c>
      <c r="E2785" t="str">
        <f>LOOKUP($A2785,'DATA SHEET'!$A$2:$A$253,'DATA SHEET'!$H$2:$H$253)</f>
        <v>43.177779</v>
      </c>
      <c r="F2785" t="str">
        <f>LOOKUP($A2785,'DATA SHEET'!$A$2:$A$253,'DATA SHEET'!$I$2:$I$253)</f>
        <v xml:space="preserve"> -79.239655</v>
      </c>
      <c r="G2785">
        <f>LOOKUP($A2785,'DATA SHEET'!$A$2:$A$253,'DATA SHEET'!$J$2:$J$253)</f>
        <v>15</v>
      </c>
      <c r="H2785" t="str">
        <f>LOOKUP($A2785,'DATA SHEET'!$A$2:$A$253,'DATA SHEET'!$K$2:$K$253)</f>
        <v>Partly Cloudy</v>
      </c>
      <c r="I2785" t="str">
        <f>LOOKUP($A2785,'DATA SHEET'!$A$2:$A$253,'DATA SHEET'!$T$2:$T$253)</f>
        <v>LARGE</v>
      </c>
      <c r="J2785" t="str">
        <f>LOOKUP($A2785,'DATA SHEET'!$A$2:$A$253,'DATA SHEET'!$R$2:$R$253)</f>
        <v>YES</v>
      </c>
      <c r="K2785" t="str">
        <f>LOOKUP($A2785,'DATA SHEET'!$A$2:$A$253,'DATA SHEET'!$O$2:$O$253)</f>
        <v>Commercial</v>
      </c>
      <c r="L2785" t="s">
        <v>22</v>
      </c>
      <c r="M2785">
        <v>0</v>
      </c>
      <c r="N2785" t="s">
        <v>16</v>
      </c>
      <c r="O2785">
        <v>0.501</v>
      </c>
    </row>
    <row r="2786" spans="1:15" x14ac:dyDescent="0.25">
      <c r="A2786" s="1" t="s">
        <v>114</v>
      </c>
      <c r="B2786" t="s">
        <v>115</v>
      </c>
      <c r="C2786" t="str">
        <f>LOOKUP(A2786,'DATA SHEET'!$A$2:$A$253,'DATA SHEET'!$E$2:$E$253)</f>
        <v>20227893</v>
      </c>
      <c r="D2786">
        <f>LOOKUP(A2786,'DATA SHEET'!$A$2:$A$253,'DATA SHEET'!$G$2:$G$253)</f>
        <v>7.6666666666666679</v>
      </c>
      <c r="E2786" t="str">
        <f>LOOKUP($A2786,'DATA SHEET'!$A$2:$A$253,'DATA SHEET'!$H$2:$H$253)</f>
        <v>43.177779</v>
      </c>
      <c r="F2786" t="str">
        <f>LOOKUP($A2786,'DATA SHEET'!$A$2:$A$253,'DATA SHEET'!$I$2:$I$253)</f>
        <v xml:space="preserve"> -79.239655</v>
      </c>
      <c r="G2786">
        <f>LOOKUP($A2786,'DATA SHEET'!$A$2:$A$253,'DATA SHEET'!$J$2:$J$253)</f>
        <v>15</v>
      </c>
      <c r="H2786" t="str">
        <f>LOOKUP($A2786,'DATA SHEET'!$A$2:$A$253,'DATA SHEET'!$K$2:$K$253)</f>
        <v>Partly Cloudy</v>
      </c>
      <c r="I2786" t="str">
        <f>LOOKUP($A2786,'DATA SHEET'!$A$2:$A$253,'DATA SHEET'!$T$2:$T$253)</f>
        <v>LARGE</v>
      </c>
      <c r="J2786" t="str">
        <f>LOOKUP($A2786,'DATA SHEET'!$A$2:$A$253,'DATA SHEET'!$R$2:$R$253)</f>
        <v>YES</v>
      </c>
      <c r="K2786" t="str">
        <f>LOOKUP($A2786,'DATA SHEET'!$A$2:$A$253,'DATA SHEET'!$O$2:$O$253)</f>
        <v>Commercial</v>
      </c>
      <c r="L2786" t="s">
        <v>22</v>
      </c>
      <c r="M2786">
        <v>0</v>
      </c>
      <c r="N2786" t="s">
        <v>16</v>
      </c>
      <c r="O2786">
        <v>0.23499999999999999</v>
      </c>
    </row>
    <row r="2787" spans="1:15" x14ac:dyDescent="0.25">
      <c r="A2787" s="1" t="s">
        <v>114</v>
      </c>
      <c r="B2787" t="s">
        <v>115</v>
      </c>
      <c r="C2787" t="str">
        <f>LOOKUP(A2787,'DATA SHEET'!$A$2:$A$253,'DATA SHEET'!$E$2:$E$253)</f>
        <v>20227893</v>
      </c>
      <c r="D2787">
        <f>LOOKUP(A2787,'DATA SHEET'!$A$2:$A$253,'DATA SHEET'!$G$2:$G$253)</f>
        <v>7.6666666666666679</v>
      </c>
      <c r="E2787" t="str">
        <f>LOOKUP($A2787,'DATA SHEET'!$A$2:$A$253,'DATA SHEET'!$H$2:$H$253)</f>
        <v>43.177779</v>
      </c>
      <c r="F2787" t="str">
        <f>LOOKUP($A2787,'DATA SHEET'!$A$2:$A$253,'DATA SHEET'!$I$2:$I$253)</f>
        <v xml:space="preserve"> -79.239655</v>
      </c>
      <c r="G2787">
        <f>LOOKUP($A2787,'DATA SHEET'!$A$2:$A$253,'DATA SHEET'!$J$2:$J$253)</f>
        <v>15</v>
      </c>
      <c r="H2787" t="str">
        <f>LOOKUP($A2787,'DATA SHEET'!$A$2:$A$253,'DATA SHEET'!$K$2:$K$253)</f>
        <v>Partly Cloudy</v>
      </c>
      <c r="I2787" t="str">
        <f>LOOKUP($A2787,'DATA SHEET'!$A$2:$A$253,'DATA SHEET'!$T$2:$T$253)</f>
        <v>LARGE</v>
      </c>
      <c r="J2787" t="str">
        <f>LOOKUP($A2787,'DATA SHEET'!$A$2:$A$253,'DATA SHEET'!$R$2:$R$253)</f>
        <v>YES</v>
      </c>
      <c r="K2787" t="str">
        <f>LOOKUP($A2787,'DATA SHEET'!$A$2:$A$253,'DATA SHEET'!$O$2:$O$253)</f>
        <v>Commercial</v>
      </c>
      <c r="L2787" t="s">
        <v>22</v>
      </c>
      <c r="M2787">
        <v>0</v>
      </c>
      <c r="N2787" t="s">
        <v>16</v>
      </c>
      <c r="O2787">
        <v>0.74</v>
      </c>
    </row>
    <row r="2788" spans="1:15" x14ac:dyDescent="0.25">
      <c r="A2788" s="1" t="s">
        <v>114</v>
      </c>
      <c r="B2788" t="s">
        <v>115</v>
      </c>
      <c r="C2788" t="str">
        <f>LOOKUP(A2788,'DATA SHEET'!$A$2:$A$253,'DATA SHEET'!$E$2:$E$253)</f>
        <v>20227893</v>
      </c>
      <c r="D2788">
        <f>LOOKUP(A2788,'DATA SHEET'!$A$2:$A$253,'DATA SHEET'!$G$2:$G$253)</f>
        <v>7.6666666666666679</v>
      </c>
      <c r="E2788" t="str">
        <f>LOOKUP($A2788,'DATA SHEET'!$A$2:$A$253,'DATA SHEET'!$H$2:$H$253)</f>
        <v>43.177779</v>
      </c>
      <c r="F2788" t="str">
        <f>LOOKUP($A2788,'DATA SHEET'!$A$2:$A$253,'DATA SHEET'!$I$2:$I$253)</f>
        <v xml:space="preserve"> -79.239655</v>
      </c>
      <c r="G2788">
        <f>LOOKUP($A2788,'DATA SHEET'!$A$2:$A$253,'DATA SHEET'!$J$2:$J$253)</f>
        <v>15</v>
      </c>
      <c r="H2788" t="str">
        <f>LOOKUP($A2788,'DATA SHEET'!$A$2:$A$253,'DATA SHEET'!$K$2:$K$253)</f>
        <v>Partly Cloudy</v>
      </c>
      <c r="I2788" t="str">
        <f>LOOKUP($A2788,'DATA SHEET'!$A$2:$A$253,'DATA SHEET'!$T$2:$T$253)</f>
        <v>LARGE</v>
      </c>
      <c r="J2788" t="str">
        <f>LOOKUP($A2788,'DATA SHEET'!$A$2:$A$253,'DATA SHEET'!$R$2:$R$253)</f>
        <v>YES</v>
      </c>
      <c r="K2788" t="str">
        <f>LOOKUP($A2788,'DATA SHEET'!$A$2:$A$253,'DATA SHEET'!$O$2:$O$253)</f>
        <v>Commercial</v>
      </c>
      <c r="L2788" t="s">
        <v>22</v>
      </c>
      <c r="M2788">
        <v>0</v>
      </c>
      <c r="N2788" t="s">
        <v>16</v>
      </c>
      <c r="O2788">
        <v>1.2589999999999999</v>
      </c>
    </row>
    <row r="2789" spans="1:15" x14ac:dyDescent="0.25">
      <c r="A2789" s="1" t="s">
        <v>114</v>
      </c>
      <c r="B2789" t="s">
        <v>115</v>
      </c>
      <c r="C2789" t="str">
        <f>LOOKUP(A2789,'DATA SHEET'!$A$2:$A$253,'DATA SHEET'!$E$2:$E$253)</f>
        <v>20227893</v>
      </c>
      <c r="D2789">
        <f>LOOKUP(A2789,'DATA SHEET'!$A$2:$A$253,'DATA SHEET'!$G$2:$G$253)</f>
        <v>7.6666666666666679</v>
      </c>
      <c r="E2789" t="str">
        <f>LOOKUP($A2789,'DATA SHEET'!$A$2:$A$253,'DATA SHEET'!$H$2:$H$253)</f>
        <v>43.177779</v>
      </c>
      <c r="F2789" t="str">
        <f>LOOKUP($A2789,'DATA SHEET'!$A$2:$A$253,'DATA SHEET'!$I$2:$I$253)</f>
        <v xml:space="preserve"> -79.239655</v>
      </c>
      <c r="G2789">
        <f>LOOKUP($A2789,'DATA SHEET'!$A$2:$A$253,'DATA SHEET'!$J$2:$J$253)</f>
        <v>15</v>
      </c>
      <c r="H2789" t="str">
        <f>LOOKUP($A2789,'DATA SHEET'!$A$2:$A$253,'DATA SHEET'!$K$2:$K$253)</f>
        <v>Partly Cloudy</v>
      </c>
      <c r="I2789" t="str">
        <f>LOOKUP($A2789,'DATA SHEET'!$A$2:$A$253,'DATA SHEET'!$T$2:$T$253)</f>
        <v>LARGE</v>
      </c>
      <c r="J2789" t="str">
        <f>LOOKUP($A2789,'DATA SHEET'!$A$2:$A$253,'DATA SHEET'!$R$2:$R$253)</f>
        <v>YES</v>
      </c>
      <c r="K2789" t="str">
        <f>LOOKUP($A2789,'DATA SHEET'!$A$2:$A$253,'DATA SHEET'!$O$2:$O$253)</f>
        <v>Commercial</v>
      </c>
      <c r="L2789" t="s">
        <v>22</v>
      </c>
      <c r="M2789">
        <v>0</v>
      </c>
      <c r="N2789" t="s">
        <v>16</v>
      </c>
      <c r="O2789">
        <v>0.498</v>
      </c>
    </row>
    <row r="2790" spans="1:15" x14ac:dyDescent="0.25">
      <c r="A2790" s="1" t="s">
        <v>114</v>
      </c>
      <c r="B2790" t="s">
        <v>115</v>
      </c>
      <c r="C2790" t="str">
        <f>LOOKUP(A2790,'DATA SHEET'!$A$2:$A$253,'DATA SHEET'!$E$2:$E$253)</f>
        <v>20227893</v>
      </c>
      <c r="D2790">
        <f>LOOKUP(A2790,'DATA SHEET'!$A$2:$A$253,'DATA SHEET'!$G$2:$G$253)</f>
        <v>7.6666666666666679</v>
      </c>
      <c r="E2790" t="str">
        <f>LOOKUP($A2790,'DATA SHEET'!$A$2:$A$253,'DATA SHEET'!$H$2:$H$253)</f>
        <v>43.177779</v>
      </c>
      <c r="F2790" t="str">
        <f>LOOKUP($A2790,'DATA SHEET'!$A$2:$A$253,'DATA SHEET'!$I$2:$I$253)</f>
        <v xml:space="preserve"> -79.239655</v>
      </c>
      <c r="G2790">
        <f>LOOKUP($A2790,'DATA SHEET'!$A$2:$A$253,'DATA SHEET'!$J$2:$J$253)</f>
        <v>15</v>
      </c>
      <c r="H2790" t="str">
        <f>LOOKUP($A2790,'DATA SHEET'!$A$2:$A$253,'DATA SHEET'!$K$2:$K$253)</f>
        <v>Partly Cloudy</v>
      </c>
      <c r="I2790" t="str">
        <f>LOOKUP($A2790,'DATA SHEET'!$A$2:$A$253,'DATA SHEET'!$T$2:$T$253)</f>
        <v>LARGE</v>
      </c>
      <c r="J2790" t="str">
        <f>LOOKUP($A2790,'DATA SHEET'!$A$2:$A$253,'DATA SHEET'!$R$2:$R$253)</f>
        <v>YES</v>
      </c>
      <c r="K2790" t="str">
        <f>LOOKUP($A2790,'DATA SHEET'!$A$2:$A$253,'DATA SHEET'!$O$2:$O$253)</f>
        <v>Commercial</v>
      </c>
      <c r="L2790" t="s">
        <v>22</v>
      </c>
      <c r="M2790">
        <v>0</v>
      </c>
      <c r="N2790" t="s">
        <v>16</v>
      </c>
      <c r="O2790">
        <v>0.26</v>
      </c>
    </row>
    <row r="2791" spans="1:15" x14ac:dyDescent="0.25">
      <c r="A2791" s="1" t="s">
        <v>114</v>
      </c>
      <c r="B2791" t="s">
        <v>115</v>
      </c>
      <c r="C2791" t="str">
        <f>LOOKUP(A2791,'DATA SHEET'!$A$2:$A$253,'DATA SHEET'!$E$2:$E$253)</f>
        <v>20227893</v>
      </c>
      <c r="D2791">
        <f>LOOKUP(A2791,'DATA SHEET'!$A$2:$A$253,'DATA SHEET'!$G$2:$G$253)</f>
        <v>7.6666666666666679</v>
      </c>
      <c r="E2791" t="str">
        <f>LOOKUP($A2791,'DATA SHEET'!$A$2:$A$253,'DATA SHEET'!$H$2:$H$253)</f>
        <v>43.177779</v>
      </c>
      <c r="F2791" t="str">
        <f>LOOKUP($A2791,'DATA SHEET'!$A$2:$A$253,'DATA SHEET'!$I$2:$I$253)</f>
        <v xml:space="preserve"> -79.239655</v>
      </c>
      <c r="G2791">
        <f>LOOKUP($A2791,'DATA SHEET'!$A$2:$A$253,'DATA SHEET'!$J$2:$J$253)</f>
        <v>15</v>
      </c>
      <c r="H2791" t="str">
        <f>LOOKUP($A2791,'DATA SHEET'!$A$2:$A$253,'DATA SHEET'!$K$2:$K$253)</f>
        <v>Partly Cloudy</v>
      </c>
      <c r="I2791" t="str">
        <f>LOOKUP($A2791,'DATA SHEET'!$A$2:$A$253,'DATA SHEET'!$T$2:$T$253)</f>
        <v>LARGE</v>
      </c>
      <c r="J2791" t="str">
        <f>LOOKUP($A2791,'DATA SHEET'!$A$2:$A$253,'DATA SHEET'!$R$2:$R$253)</f>
        <v>YES</v>
      </c>
      <c r="K2791" t="str">
        <f>LOOKUP($A2791,'DATA SHEET'!$A$2:$A$253,'DATA SHEET'!$O$2:$O$253)</f>
        <v>Commercial</v>
      </c>
      <c r="L2791" t="s">
        <v>22</v>
      </c>
      <c r="M2791">
        <v>0</v>
      </c>
      <c r="N2791" t="s">
        <v>16</v>
      </c>
      <c r="O2791">
        <v>0.996</v>
      </c>
    </row>
    <row r="2792" spans="1:15" x14ac:dyDescent="0.25">
      <c r="A2792" s="1" t="s">
        <v>114</v>
      </c>
      <c r="B2792" t="s">
        <v>115</v>
      </c>
      <c r="C2792" t="str">
        <f>LOOKUP(A2792,'DATA SHEET'!$A$2:$A$253,'DATA SHEET'!$E$2:$E$253)</f>
        <v>20227893</v>
      </c>
      <c r="D2792">
        <f>LOOKUP(A2792,'DATA SHEET'!$A$2:$A$253,'DATA SHEET'!$G$2:$G$253)</f>
        <v>7.6666666666666679</v>
      </c>
      <c r="E2792" t="str">
        <f>LOOKUP($A2792,'DATA SHEET'!$A$2:$A$253,'DATA SHEET'!$H$2:$H$253)</f>
        <v>43.177779</v>
      </c>
      <c r="F2792" t="str">
        <f>LOOKUP($A2792,'DATA SHEET'!$A$2:$A$253,'DATA SHEET'!$I$2:$I$253)</f>
        <v xml:space="preserve"> -79.239655</v>
      </c>
      <c r="G2792">
        <f>LOOKUP($A2792,'DATA SHEET'!$A$2:$A$253,'DATA SHEET'!$J$2:$J$253)</f>
        <v>15</v>
      </c>
      <c r="H2792" t="str">
        <f>LOOKUP($A2792,'DATA SHEET'!$A$2:$A$253,'DATA SHEET'!$K$2:$K$253)</f>
        <v>Partly Cloudy</v>
      </c>
      <c r="I2792" t="str">
        <f>LOOKUP($A2792,'DATA SHEET'!$A$2:$A$253,'DATA SHEET'!$T$2:$T$253)</f>
        <v>LARGE</v>
      </c>
      <c r="J2792" t="str">
        <f>LOOKUP($A2792,'DATA SHEET'!$A$2:$A$253,'DATA SHEET'!$R$2:$R$253)</f>
        <v>YES</v>
      </c>
      <c r="K2792" t="str">
        <f>LOOKUP($A2792,'DATA SHEET'!$A$2:$A$253,'DATA SHEET'!$O$2:$O$253)</f>
        <v>Commercial</v>
      </c>
      <c r="L2792" t="s">
        <v>22</v>
      </c>
      <c r="M2792">
        <v>0</v>
      </c>
      <c r="N2792" t="s">
        <v>16</v>
      </c>
      <c r="O2792">
        <v>0.97399999999999998</v>
      </c>
    </row>
    <row r="2793" spans="1:15" x14ac:dyDescent="0.25">
      <c r="A2793" s="1" t="s">
        <v>114</v>
      </c>
      <c r="B2793" t="s">
        <v>115</v>
      </c>
      <c r="C2793" t="str">
        <f>LOOKUP(A2793,'DATA SHEET'!$A$2:$A$253,'DATA SHEET'!$E$2:$E$253)</f>
        <v>20227893</v>
      </c>
      <c r="D2793">
        <f>LOOKUP(A2793,'DATA SHEET'!$A$2:$A$253,'DATA SHEET'!$G$2:$G$253)</f>
        <v>7.6666666666666679</v>
      </c>
      <c r="E2793" t="str">
        <f>LOOKUP($A2793,'DATA SHEET'!$A$2:$A$253,'DATA SHEET'!$H$2:$H$253)</f>
        <v>43.177779</v>
      </c>
      <c r="F2793" t="str">
        <f>LOOKUP($A2793,'DATA SHEET'!$A$2:$A$253,'DATA SHEET'!$I$2:$I$253)</f>
        <v xml:space="preserve"> -79.239655</v>
      </c>
      <c r="G2793">
        <f>LOOKUP($A2793,'DATA SHEET'!$A$2:$A$253,'DATA SHEET'!$J$2:$J$253)</f>
        <v>15</v>
      </c>
      <c r="H2793" t="str">
        <f>LOOKUP($A2793,'DATA SHEET'!$A$2:$A$253,'DATA SHEET'!$K$2:$K$253)</f>
        <v>Partly Cloudy</v>
      </c>
      <c r="I2793" t="str">
        <f>LOOKUP($A2793,'DATA SHEET'!$A$2:$A$253,'DATA SHEET'!$T$2:$T$253)</f>
        <v>LARGE</v>
      </c>
      <c r="J2793" t="str">
        <f>LOOKUP($A2793,'DATA SHEET'!$A$2:$A$253,'DATA SHEET'!$R$2:$R$253)</f>
        <v>YES</v>
      </c>
      <c r="K2793" t="str">
        <f>LOOKUP($A2793,'DATA SHEET'!$A$2:$A$253,'DATA SHEET'!$O$2:$O$253)</f>
        <v>Commercial</v>
      </c>
      <c r="L2793" t="s">
        <v>22</v>
      </c>
      <c r="M2793">
        <v>0</v>
      </c>
      <c r="N2793" t="s">
        <v>16</v>
      </c>
      <c r="O2793">
        <v>0.249</v>
      </c>
    </row>
    <row r="2794" spans="1:15" x14ac:dyDescent="0.25">
      <c r="A2794" s="1" t="s">
        <v>114</v>
      </c>
      <c r="B2794" t="s">
        <v>115</v>
      </c>
      <c r="C2794" t="str">
        <f>LOOKUP(A2794,'DATA SHEET'!$A$2:$A$253,'DATA SHEET'!$E$2:$E$253)</f>
        <v>20227893</v>
      </c>
      <c r="D2794">
        <f>LOOKUP(A2794,'DATA SHEET'!$A$2:$A$253,'DATA SHEET'!$G$2:$G$253)</f>
        <v>7.6666666666666679</v>
      </c>
      <c r="E2794" t="str">
        <f>LOOKUP($A2794,'DATA SHEET'!$A$2:$A$253,'DATA SHEET'!$H$2:$H$253)</f>
        <v>43.177779</v>
      </c>
      <c r="F2794" t="str">
        <f>LOOKUP($A2794,'DATA SHEET'!$A$2:$A$253,'DATA SHEET'!$I$2:$I$253)</f>
        <v xml:space="preserve"> -79.239655</v>
      </c>
      <c r="G2794">
        <f>LOOKUP($A2794,'DATA SHEET'!$A$2:$A$253,'DATA SHEET'!$J$2:$J$253)</f>
        <v>15</v>
      </c>
      <c r="H2794" t="str">
        <f>LOOKUP($A2794,'DATA SHEET'!$A$2:$A$253,'DATA SHEET'!$K$2:$K$253)</f>
        <v>Partly Cloudy</v>
      </c>
      <c r="I2794" t="str">
        <f>LOOKUP($A2794,'DATA SHEET'!$A$2:$A$253,'DATA SHEET'!$T$2:$T$253)</f>
        <v>LARGE</v>
      </c>
      <c r="J2794" t="str">
        <f>LOOKUP($A2794,'DATA SHEET'!$A$2:$A$253,'DATA SHEET'!$R$2:$R$253)</f>
        <v>YES</v>
      </c>
      <c r="K2794" t="str">
        <f>LOOKUP($A2794,'DATA SHEET'!$A$2:$A$253,'DATA SHEET'!$O$2:$O$253)</f>
        <v>Commercial</v>
      </c>
      <c r="L2794" t="s">
        <v>22</v>
      </c>
      <c r="M2794">
        <v>0</v>
      </c>
      <c r="N2794" t="s">
        <v>16</v>
      </c>
      <c r="O2794">
        <v>0.75900000000000001</v>
      </c>
    </row>
    <row r="2795" spans="1:15" x14ac:dyDescent="0.25">
      <c r="A2795" s="1" t="s">
        <v>114</v>
      </c>
      <c r="B2795" t="s">
        <v>115</v>
      </c>
      <c r="C2795" t="str">
        <f>LOOKUP(A2795,'DATA SHEET'!$A$2:$A$253,'DATA SHEET'!$E$2:$E$253)</f>
        <v>20227893</v>
      </c>
      <c r="D2795">
        <f>LOOKUP(A2795,'DATA SHEET'!$A$2:$A$253,'DATA SHEET'!$G$2:$G$253)</f>
        <v>7.6666666666666679</v>
      </c>
      <c r="E2795" t="str">
        <f>LOOKUP($A2795,'DATA SHEET'!$A$2:$A$253,'DATA SHEET'!$H$2:$H$253)</f>
        <v>43.177779</v>
      </c>
      <c r="F2795" t="str">
        <f>LOOKUP($A2795,'DATA SHEET'!$A$2:$A$253,'DATA SHEET'!$I$2:$I$253)</f>
        <v xml:space="preserve"> -79.239655</v>
      </c>
      <c r="G2795">
        <f>LOOKUP($A2795,'DATA SHEET'!$A$2:$A$253,'DATA SHEET'!$J$2:$J$253)</f>
        <v>15</v>
      </c>
      <c r="H2795" t="str">
        <f>LOOKUP($A2795,'DATA SHEET'!$A$2:$A$253,'DATA SHEET'!$K$2:$K$253)</f>
        <v>Partly Cloudy</v>
      </c>
      <c r="I2795" t="str">
        <f>LOOKUP($A2795,'DATA SHEET'!$A$2:$A$253,'DATA SHEET'!$T$2:$T$253)</f>
        <v>LARGE</v>
      </c>
      <c r="J2795" t="str">
        <f>LOOKUP($A2795,'DATA SHEET'!$A$2:$A$253,'DATA SHEET'!$R$2:$R$253)</f>
        <v>YES</v>
      </c>
      <c r="K2795" t="str">
        <f>LOOKUP($A2795,'DATA SHEET'!$A$2:$A$253,'DATA SHEET'!$O$2:$O$253)</f>
        <v>Commercial</v>
      </c>
      <c r="L2795" t="s">
        <v>22</v>
      </c>
      <c r="M2795">
        <v>0</v>
      </c>
      <c r="N2795" t="s">
        <v>16</v>
      </c>
      <c r="O2795">
        <v>1.236</v>
      </c>
    </row>
    <row r="2796" spans="1:15" x14ac:dyDescent="0.25">
      <c r="A2796" s="1" t="s">
        <v>114</v>
      </c>
      <c r="B2796" t="s">
        <v>115</v>
      </c>
      <c r="C2796" t="str">
        <f>LOOKUP(A2796,'DATA SHEET'!$A$2:$A$253,'DATA SHEET'!$E$2:$E$253)</f>
        <v>20227893</v>
      </c>
      <c r="D2796">
        <f>LOOKUP(A2796,'DATA SHEET'!$A$2:$A$253,'DATA SHEET'!$G$2:$G$253)</f>
        <v>7.6666666666666679</v>
      </c>
      <c r="E2796" t="str">
        <f>LOOKUP($A2796,'DATA SHEET'!$A$2:$A$253,'DATA SHEET'!$H$2:$H$253)</f>
        <v>43.177779</v>
      </c>
      <c r="F2796" t="str">
        <f>LOOKUP($A2796,'DATA SHEET'!$A$2:$A$253,'DATA SHEET'!$I$2:$I$253)</f>
        <v xml:space="preserve"> -79.239655</v>
      </c>
      <c r="G2796">
        <f>LOOKUP($A2796,'DATA SHEET'!$A$2:$A$253,'DATA SHEET'!$J$2:$J$253)</f>
        <v>15</v>
      </c>
      <c r="H2796" t="str">
        <f>LOOKUP($A2796,'DATA SHEET'!$A$2:$A$253,'DATA SHEET'!$K$2:$K$253)</f>
        <v>Partly Cloudy</v>
      </c>
      <c r="I2796" t="str">
        <f>LOOKUP($A2796,'DATA SHEET'!$A$2:$A$253,'DATA SHEET'!$T$2:$T$253)</f>
        <v>LARGE</v>
      </c>
      <c r="J2796" t="str">
        <f>LOOKUP($A2796,'DATA SHEET'!$A$2:$A$253,'DATA SHEET'!$R$2:$R$253)</f>
        <v>YES</v>
      </c>
      <c r="K2796" t="str">
        <f>LOOKUP($A2796,'DATA SHEET'!$A$2:$A$253,'DATA SHEET'!$O$2:$O$253)</f>
        <v>Commercial</v>
      </c>
      <c r="L2796" t="s">
        <v>22</v>
      </c>
      <c r="M2796">
        <v>0</v>
      </c>
      <c r="N2796" t="s">
        <v>16</v>
      </c>
      <c r="O2796">
        <v>0.997</v>
      </c>
    </row>
    <row r="2797" spans="1:15" x14ac:dyDescent="0.25">
      <c r="A2797" s="1" t="s">
        <v>114</v>
      </c>
      <c r="B2797" t="s">
        <v>115</v>
      </c>
      <c r="C2797" t="str">
        <f>LOOKUP(A2797,'DATA SHEET'!$A$2:$A$253,'DATA SHEET'!$E$2:$E$253)</f>
        <v>20227893</v>
      </c>
      <c r="D2797">
        <f>LOOKUP(A2797,'DATA SHEET'!$A$2:$A$253,'DATA SHEET'!$G$2:$G$253)</f>
        <v>7.6666666666666679</v>
      </c>
      <c r="E2797" t="str">
        <f>LOOKUP($A2797,'DATA SHEET'!$A$2:$A$253,'DATA SHEET'!$H$2:$H$253)</f>
        <v>43.177779</v>
      </c>
      <c r="F2797" t="str">
        <f>LOOKUP($A2797,'DATA SHEET'!$A$2:$A$253,'DATA SHEET'!$I$2:$I$253)</f>
        <v xml:space="preserve"> -79.239655</v>
      </c>
      <c r="G2797">
        <f>LOOKUP($A2797,'DATA SHEET'!$A$2:$A$253,'DATA SHEET'!$J$2:$J$253)</f>
        <v>15</v>
      </c>
      <c r="H2797" t="str">
        <f>LOOKUP($A2797,'DATA SHEET'!$A$2:$A$253,'DATA SHEET'!$K$2:$K$253)</f>
        <v>Partly Cloudy</v>
      </c>
      <c r="I2797" t="str">
        <f>LOOKUP($A2797,'DATA SHEET'!$A$2:$A$253,'DATA SHEET'!$T$2:$T$253)</f>
        <v>LARGE</v>
      </c>
      <c r="J2797" t="str">
        <f>LOOKUP($A2797,'DATA SHEET'!$A$2:$A$253,'DATA SHEET'!$R$2:$R$253)</f>
        <v>YES</v>
      </c>
      <c r="K2797" t="str">
        <f>LOOKUP($A2797,'DATA SHEET'!$A$2:$A$253,'DATA SHEET'!$O$2:$O$253)</f>
        <v>Commercial</v>
      </c>
      <c r="L2797" t="s">
        <v>22</v>
      </c>
      <c r="M2797">
        <v>0</v>
      </c>
      <c r="N2797" t="s">
        <v>16</v>
      </c>
      <c r="O2797">
        <v>0.749</v>
      </c>
    </row>
    <row r="2798" spans="1:15" x14ac:dyDescent="0.25">
      <c r="A2798" s="1" t="s">
        <v>114</v>
      </c>
      <c r="B2798" t="s">
        <v>115</v>
      </c>
      <c r="C2798" t="str">
        <f>LOOKUP(A2798,'DATA SHEET'!$A$2:$A$253,'DATA SHEET'!$E$2:$E$253)</f>
        <v>20227893</v>
      </c>
      <c r="D2798">
        <f>LOOKUP(A2798,'DATA SHEET'!$A$2:$A$253,'DATA SHEET'!$G$2:$G$253)</f>
        <v>7.6666666666666679</v>
      </c>
      <c r="E2798" t="str">
        <f>LOOKUP($A2798,'DATA SHEET'!$A$2:$A$253,'DATA SHEET'!$H$2:$H$253)</f>
        <v>43.177779</v>
      </c>
      <c r="F2798" t="str">
        <f>LOOKUP($A2798,'DATA SHEET'!$A$2:$A$253,'DATA SHEET'!$I$2:$I$253)</f>
        <v xml:space="preserve"> -79.239655</v>
      </c>
      <c r="G2798">
        <f>LOOKUP($A2798,'DATA SHEET'!$A$2:$A$253,'DATA SHEET'!$J$2:$J$253)</f>
        <v>15</v>
      </c>
      <c r="H2798" t="str">
        <f>LOOKUP($A2798,'DATA SHEET'!$A$2:$A$253,'DATA SHEET'!$K$2:$K$253)</f>
        <v>Partly Cloudy</v>
      </c>
      <c r="I2798" t="str">
        <f>LOOKUP($A2798,'DATA SHEET'!$A$2:$A$253,'DATA SHEET'!$T$2:$T$253)</f>
        <v>LARGE</v>
      </c>
      <c r="J2798" t="str">
        <f>LOOKUP($A2798,'DATA SHEET'!$A$2:$A$253,'DATA SHEET'!$R$2:$R$253)</f>
        <v>YES</v>
      </c>
      <c r="K2798" t="str">
        <f>LOOKUP($A2798,'DATA SHEET'!$A$2:$A$253,'DATA SHEET'!$O$2:$O$253)</f>
        <v>Commercial</v>
      </c>
      <c r="L2798" t="s">
        <v>22</v>
      </c>
      <c r="M2798">
        <v>0</v>
      </c>
      <c r="N2798" t="s">
        <v>16</v>
      </c>
      <c r="O2798">
        <v>0.25800000000000001</v>
      </c>
    </row>
    <row r="2799" spans="1:15" x14ac:dyDescent="0.25">
      <c r="A2799" s="1" t="s">
        <v>114</v>
      </c>
      <c r="B2799" t="s">
        <v>115</v>
      </c>
      <c r="C2799" t="str">
        <f>LOOKUP(A2799,'DATA SHEET'!$A$2:$A$253,'DATA SHEET'!$E$2:$E$253)</f>
        <v>20227893</v>
      </c>
      <c r="D2799">
        <f>LOOKUP(A2799,'DATA SHEET'!$A$2:$A$253,'DATA SHEET'!$G$2:$G$253)</f>
        <v>7.6666666666666679</v>
      </c>
      <c r="E2799" t="str">
        <f>LOOKUP($A2799,'DATA SHEET'!$A$2:$A$253,'DATA SHEET'!$H$2:$H$253)</f>
        <v>43.177779</v>
      </c>
      <c r="F2799" t="str">
        <f>LOOKUP($A2799,'DATA SHEET'!$A$2:$A$253,'DATA SHEET'!$I$2:$I$253)</f>
        <v xml:space="preserve"> -79.239655</v>
      </c>
      <c r="G2799">
        <f>LOOKUP($A2799,'DATA SHEET'!$A$2:$A$253,'DATA SHEET'!$J$2:$J$253)</f>
        <v>15</v>
      </c>
      <c r="H2799" t="str">
        <f>LOOKUP($A2799,'DATA SHEET'!$A$2:$A$253,'DATA SHEET'!$K$2:$K$253)</f>
        <v>Partly Cloudy</v>
      </c>
      <c r="I2799" t="str">
        <f>LOOKUP($A2799,'DATA SHEET'!$A$2:$A$253,'DATA SHEET'!$T$2:$T$253)</f>
        <v>LARGE</v>
      </c>
      <c r="J2799" t="str">
        <f>LOOKUP($A2799,'DATA SHEET'!$A$2:$A$253,'DATA SHEET'!$R$2:$R$253)</f>
        <v>YES</v>
      </c>
      <c r="K2799" t="str">
        <f>LOOKUP($A2799,'DATA SHEET'!$A$2:$A$253,'DATA SHEET'!$O$2:$O$253)</f>
        <v>Commercial</v>
      </c>
      <c r="L2799" t="s">
        <v>22</v>
      </c>
      <c r="M2799">
        <v>0</v>
      </c>
      <c r="N2799" t="s">
        <v>16</v>
      </c>
      <c r="O2799">
        <v>3.7919999999999998</v>
      </c>
    </row>
    <row r="2800" spans="1:15" x14ac:dyDescent="0.25">
      <c r="A2800" s="1" t="s">
        <v>114</v>
      </c>
      <c r="B2800" t="s">
        <v>115</v>
      </c>
      <c r="C2800" t="str">
        <f>LOOKUP(A2800,'DATA SHEET'!$A$2:$A$253,'DATA SHEET'!$E$2:$E$253)</f>
        <v>20227893</v>
      </c>
      <c r="D2800">
        <f>LOOKUP(A2800,'DATA SHEET'!$A$2:$A$253,'DATA SHEET'!$G$2:$G$253)</f>
        <v>7.6666666666666679</v>
      </c>
      <c r="E2800" t="str">
        <f>LOOKUP($A2800,'DATA SHEET'!$A$2:$A$253,'DATA SHEET'!$H$2:$H$253)</f>
        <v>43.177779</v>
      </c>
      <c r="F2800" t="str">
        <f>LOOKUP($A2800,'DATA SHEET'!$A$2:$A$253,'DATA SHEET'!$I$2:$I$253)</f>
        <v xml:space="preserve"> -79.239655</v>
      </c>
      <c r="G2800">
        <f>LOOKUP($A2800,'DATA SHEET'!$A$2:$A$253,'DATA SHEET'!$J$2:$J$253)</f>
        <v>15</v>
      </c>
      <c r="H2800" t="str">
        <f>LOOKUP($A2800,'DATA SHEET'!$A$2:$A$253,'DATA SHEET'!$K$2:$K$253)</f>
        <v>Partly Cloudy</v>
      </c>
      <c r="I2800" t="str">
        <f>LOOKUP($A2800,'DATA SHEET'!$A$2:$A$253,'DATA SHEET'!$T$2:$T$253)</f>
        <v>LARGE</v>
      </c>
      <c r="J2800" t="str">
        <f>LOOKUP($A2800,'DATA SHEET'!$A$2:$A$253,'DATA SHEET'!$R$2:$R$253)</f>
        <v>YES</v>
      </c>
      <c r="K2800" t="str">
        <f>LOOKUP($A2800,'DATA SHEET'!$A$2:$A$253,'DATA SHEET'!$O$2:$O$253)</f>
        <v>Commercial</v>
      </c>
      <c r="L2800" t="s">
        <v>22</v>
      </c>
      <c r="M2800">
        <v>0</v>
      </c>
      <c r="N2800" t="s">
        <v>16</v>
      </c>
      <c r="O2800">
        <v>0.997</v>
      </c>
    </row>
    <row r="2801" spans="1:15" x14ac:dyDescent="0.25">
      <c r="A2801" s="1" t="s">
        <v>114</v>
      </c>
      <c r="B2801" t="s">
        <v>115</v>
      </c>
      <c r="C2801" t="str">
        <f>LOOKUP(A2801,'DATA SHEET'!$A$2:$A$253,'DATA SHEET'!$E$2:$E$253)</f>
        <v>20227893</v>
      </c>
      <c r="D2801">
        <f>LOOKUP(A2801,'DATA SHEET'!$A$2:$A$253,'DATA SHEET'!$G$2:$G$253)</f>
        <v>7.6666666666666679</v>
      </c>
      <c r="E2801" t="str">
        <f>LOOKUP($A2801,'DATA SHEET'!$A$2:$A$253,'DATA SHEET'!$H$2:$H$253)</f>
        <v>43.177779</v>
      </c>
      <c r="F2801" t="str">
        <f>LOOKUP($A2801,'DATA SHEET'!$A$2:$A$253,'DATA SHEET'!$I$2:$I$253)</f>
        <v xml:space="preserve"> -79.239655</v>
      </c>
      <c r="G2801">
        <f>LOOKUP($A2801,'DATA SHEET'!$A$2:$A$253,'DATA SHEET'!$J$2:$J$253)</f>
        <v>15</v>
      </c>
      <c r="H2801" t="str">
        <f>LOOKUP($A2801,'DATA SHEET'!$A$2:$A$253,'DATA SHEET'!$K$2:$K$253)</f>
        <v>Partly Cloudy</v>
      </c>
      <c r="I2801" t="str">
        <f>LOOKUP($A2801,'DATA SHEET'!$A$2:$A$253,'DATA SHEET'!$T$2:$T$253)</f>
        <v>LARGE</v>
      </c>
      <c r="J2801" t="str">
        <f>LOOKUP($A2801,'DATA SHEET'!$A$2:$A$253,'DATA SHEET'!$R$2:$R$253)</f>
        <v>YES</v>
      </c>
      <c r="K2801" t="str">
        <f>LOOKUP($A2801,'DATA SHEET'!$A$2:$A$253,'DATA SHEET'!$O$2:$O$253)</f>
        <v>Commercial</v>
      </c>
      <c r="L2801" t="s">
        <v>22</v>
      </c>
      <c r="M2801">
        <v>0</v>
      </c>
      <c r="N2801" t="s">
        <v>16</v>
      </c>
      <c r="O2801">
        <v>0.497</v>
      </c>
    </row>
    <row r="2802" spans="1:15" x14ac:dyDescent="0.25">
      <c r="A2802" s="1" t="s">
        <v>114</v>
      </c>
      <c r="B2802" t="s">
        <v>115</v>
      </c>
      <c r="C2802" t="str">
        <f>LOOKUP(A2802,'DATA SHEET'!$A$2:$A$253,'DATA SHEET'!$E$2:$E$253)</f>
        <v>20227893</v>
      </c>
      <c r="D2802">
        <f>LOOKUP(A2802,'DATA SHEET'!$A$2:$A$253,'DATA SHEET'!$G$2:$G$253)</f>
        <v>7.6666666666666679</v>
      </c>
      <c r="E2802" t="str">
        <f>LOOKUP($A2802,'DATA SHEET'!$A$2:$A$253,'DATA SHEET'!$H$2:$H$253)</f>
        <v>43.177779</v>
      </c>
      <c r="F2802" t="str">
        <f>LOOKUP($A2802,'DATA SHEET'!$A$2:$A$253,'DATA SHEET'!$I$2:$I$253)</f>
        <v xml:space="preserve"> -79.239655</v>
      </c>
      <c r="G2802">
        <f>LOOKUP($A2802,'DATA SHEET'!$A$2:$A$253,'DATA SHEET'!$J$2:$J$253)</f>
        <v>15</v>
      </c>
      <c r="H2802" t="str">
        <f>LOOKUP($A2802,'DATA SHEET'!$A$2:$A$253,'DATA SHEET'!$K$2:$K$253)</f>
        <v>Partly Cloudy</v>
      </c>
      <c r="I2802" t="str">
        <f>LOOKUP($A2802,'DATA SHEET'!$A$2:$A$253,'DATA SHEET'!$T$2:$T$253)</f>
        <v>LARGE</v>
      </c>
      <c r="J2802" t="str">
        <f>LOOKUP($A2802,'DATA SHEET'!$A$2:$A$253,'DATA SHEET'!$R$2:$R$253)</f>
        <v>YES</v>
      </c>
      <c r="K2802" t="str">
        <f>LOOKUP($A2802,'DATA SHEET'!$A$2:$A$253,'DATA SHEET'!$O$2:$O$253)</f>
        <v>Commercial</v>
      </c>
      <c r="L2802" t="s">
        <v>22</v>
      </c>
      <c r="M2802">
        <v>0</v>
      </c>
      <c r="N2802" t="s">
        <v>16</v>
      </c>
      <c r="O2802">
        <v>1.004</v>
      </c>
    </row>
    <row r="2803" spans="1:15" x14ac:dyDescent="0.25">
      <c r="A2803" s="1" t="s">
        <v>114</v>
      </c>
      <c r="B2803" t="s">
        <v>115</v>
      </c>
      <c r="C2803" t="str">
        <f>LOOKUP(A2803,'DATA SHEET'!$A$2:$A$253,'DATA SHEET'!$E$2:$E$253)</f>
        <v>20227893</v>
      </c>
      <c r="D2803">
        <f>LOOKUP(A2803,'DATA SHEET'!$A$2:$A$253,'DATA SHEET'!$G$2:$G$253)</f>
        <v>7.6666666666666679</v>
      </c>
      <c r="E2803" t="str">
        <f>LOOKUP($A2803,'DATA SHEET'!$A$2:$A$253,'DATA SHEET'!$H$2:$H$253)</f>
        <v>43.177779</v>
      </c>
      <c r="F2803" t="str">
        <f>LOOKUP($A2803,'DATA SHEET'!$A$2:$A$253,'DATA SHEET'!$I$2:$I$253)</f>
        <v xml:space="preserve"> -79.239655</v>
      </c>
      <c r="G2803">
        <f>LOOKUP($A2803,'DATA SHEET'!$A$2:$A$253,'DATA SHEET'!$J$2:$J$253)</f>
        <v>15</v>
      </c>
      <c r="H2803" t="str">
        <f>LOOKUP($A2803,'DATA SHEET'!$A$2:$A$253,'DATA SHEET'!$K$2:$K$253)</f>
        <v>Partly Cloudy</v>
      </c>
      <c r="I2803" t="str">
        <f>LOOKUP($A2803,'DATA SHEET'!$A$2:$A$253,'DATA SHEET'!$T$2:$T$253)</f>
        <v>LARGE</v>
      </c>
      <c r="J2803" t="str">
        <f>LOOKUP($A2803,'DATA SHEET'!$A$2:$A$253,'DATA SHEET'!$R$2:$R$253)</f>
        <v>YES</v>
      </c>
      <c r="K2803" t="str">
        <f>LOOKUP($A2803,'DATA SHEET'!$A$2:$A$253,'DATA SHEET'!$O$2:$O$253)</f>
        <v>Commercial</v>
      </c>
      <c r="L2803" t="s">
        <v>22</v>
      </c>
      <c r="M2803">
        <v>0</v>
      </c>
      <c r="N2803" t="s">
        <v>16</v>
      </c>
      <c r="O2803">
        <v>1.2589999999999999</v>
      </c>
    </row>
    <row r="2804" spans="1:15" x14ac:dyDescent="0.25">
      <c r="A2804" s="1" t="s">
        <v>114</v>
      </c>
      <c r="B2804" t="s">
        <v>115</v>
      </c>
      <c r="C2804" t="str">
        <f>LOOKUP(A2804,'DATA SHEET'!$A$2:$A$253,'DATA SHEET'!$E$2:$E$253)</f>
        <v>20227893</v>
      </c>
      <c r="D2804">
        <f>LOOKUP(A2804,'DATA SHEET'!$A$2:$A$253,'DATA SHEET'!$G$2:$G$253)</f>
        <v>7.6666666666666679</v>
      </c>
      <c r="E2804" t="str">
        <f>LOOKUP($A2804,'DATA SHEET'!$A$2:$A$253,'DATA SHEET'!$H$2:$H$253)</f>
        <v>43.177779</v>
      </c>
      <c r="F2804" t="str">
        <f>LOOKUP($A2804,'DATA SHEET'!$A$2:$A$253,'DATA SHEET'!$I$2:$I$253)</f>
        <v xml:space="preserve"> -79.239655</v>
      </c>
      <c r="G2804">
        <f>LOOKUP($A2804,'DATA SHEET'!$A$2:$A$253,'DATA SHEET'!$J$2:$J$253)</f>
        <v>15</v>
      </c>
      <c r="H2804" t="str">
        <f>LOOKUP($A2804,'DATA SHEET'!$A$2:$A$253,'DATA SHEET'!$K$2:$K$253)</f>
        <v>Partly Cloudy</v>
      </c>
      <c r="I2804" t="str">
        <f>LOOKUP($A2804,'DATA SHEET'!$A$2:$A$253,'DATA SHEET'!$T$2:$T$253)</f>
        <v>LARGE</v>
      </c>
      <c r="J2804" t="str">
        <f>LOOKUP($A2804,'DATA SHEET'!$A$2:$A$253,'DATA SHEET'!$R$2:$R$253)</f>
        <v>YES</v>
      </c>
      <c r="K2804" t="str">
        <f>LOOKUP($A2804,'DATA SHEET'!$A$2:$A$253,'DATA SHEET'!$O$2:$O$253)</f>
        <v>Commercial</v>
      </c>
      <c r="L2804" t="s">
        <v>22</v>
      </c>
      <c r="M2804">
        <v>0</v>
      </c>
      <c r="N2804" t="s">
        <v>16</v>
      </c>
      <c r="O2804">
        <v>0.23499999999999999</v>
      </c>
    </row>
    <row r="2805" spans="1:15" x14ac:dyDescent="0.25">
      <c r="A2805" s="1" t="s">
        <v>114</v>
      </c>
      <c r="B2805" t="s">
        <v>115</v>
      </c>
      <c r="C2805" t="str">
        <f>LOOKUP(A2805,'DATA SHEET'!$A$2:$A$253,'DATA SHEET'!$E$2:$E$253)</f>
        <v>20227893</v>
      </c>
      <c r="D2805">
        <f>LOOKUP(A2805,'DATA SHEET'!$A$2:$A$253,'DATA SHEET'!$G$2:$G$253)</f>
        <v>7.6666666666666679</v>
      </c>
      <c r="E2805" t="str">
        <f>LOOKUP($A2805,'DATA SHEET'!$A$2:$A$253,'DATA SHEET'!$H$2:$H$253)</f>
        <v>43.177779</v>
      </c>
      <c r="F2805" t="str">
        <f>LOOKUP($A2805,'DATA SHEET'!$A$2:$A$253,'DATA SHEET'!$I$2:$I$253)</f>
        <v xml:space="preserve"> -79.239655</v>
      </c>
      <c r="G2805">
        <f>LOOKUP($A2805,'DATA SHEET'!$A$2:$A$253,'DATA SHEET'!$J$2:$J$253)</f>
        <v>15</v>
      </c>
      <c r="H2805" t="str">
        <f>LOOKUP($A2805,'DATA SHEET'!$A$2:$A$253,'DATA SHEET'!$K$2:$K$253)</f>
        <v>Partly Cloudy</v>
      </c>
      <c r="I2805" t="str">
        <f>LOOKUP($A2805,'DATA SHEET'!$A$2:$A$253,'DATA SHEET'!$T$2:$T$253)</f>
        <v>LARGE</v>
      </c>
      <c r="J2805" t="str">
        <f>LOOKUP($A2805,'DATA SHEET'!$A$2:$A$253,'DATA SHEET'!$R$2:$R$253)</f>
        <v>YES</v>
      </c>
      <c r="K2805" t="str">
        <f>LOOKUP($A2805,'DATA SHEET'!$A$2:$A$253,'DATA SHEET'!$O$2:$O$253)</f>
        <v>Commercial</v>
      </c>
      <c r="L2805" t="s">
        <v>22</v>
      </c>
      <c r="M2805">
        <v>0</v>
      </c>
      <c r="N2805" t="s">
        <v>19</v>
      </c>
      <c r="O2805">
        <v>0.501</v>
      </c>
    </row>
    <row r="2806" spans="1:15" x14ac:dyDescent="0.25">
      <c r="A2806" s="1" t="s">
        <v>114</v>
      </c>
      <c r="B2806" t="s">
        <v>115</v>
      </c>
      <c r="C2806" t="str">
        <f>LOOKUP(A2806,'DATA SHEET'!$A$2:$A$253,'DATA SHEET'!$E$2:$E$253)</f>
        <v>20227893</v>
      </c>
      <c r="D2806">
        <f>LOOKUP(A2806,'DATA SHEET'!$A$2:$A$253,'DATA SHEET'!$G$2:$G$253)</f>
        <v>7.6666666666666679</v>
      </c>
      <c r="E2806" t="str">
        <f>LOOKUP($A2806,'DATA SHEET'!$A$2:$A$253,'DATA SHEET'!$H$2:$H$253)</f>
        <v>43.177779</v>
      </c>
      <c r="F2806" t="str">
        <f>LOOKUP($A2806,'DATA SHEET'!$A$2:$A$253,'DATA SHEET'!$I$2:$I$253)</f>
        <v xml:space="preserve"> -79.239655</v>
      </c>
      <c r="G2806">
        <f>LOOKUP($A2806,'DATA SHEET'!$A$2:$A$253,'DATA SHEET'!$J$2:$J$253)</f>
        <v>15</v>
      </c>
      <c r="H2806" t="str">
        <f>LOOKUP($A2806,'DATA SHEET'!$A$2:$A$253,'DATA SHEET'!$K$2:$K$253)</f>
        <v>Partly Cloudy</v>
      </c>
      <c r="I2806" t="str">
        <f>LOOKUP($A2806,'DATA SHEET'!$A$2:$A$253,'DATA SHEET'!$T$2:$T$253)</f>
        <v>LARGE</v>
      </c>
      <c r="J2806" t="str">
        <f>LOOKUP($A2806,'DATA SHEET'!$A$2:$A$253,'DATA SHEET'!$R$2:$R$253)</f>
        <v>YES</v>
      </c>
      <c r="K2806" t="str">
        <f>LOOKUP($A2806,'DATA SHEET'!$A$2:$A$253,'DATA SHEET'!$O$2:$O$253)</f>
        <v>Commercial</v>
      </c>
      <c r="L2806" t="s">
        <v>22</v>
      </c>
      <c r="M2806">
        <v>0</v>
      </c>
      <c r="N2806" t="s">
        <v>19</v>
      </c>
      <c r="O2806">
        <v>0.752</v>
      </c>
    </row>
    <row r="2807" spans="1:15" x14ac:dyDescent="0.25">
      <c r="A2807" s="1" t="s">
        <v>114</v>
      </c>
      <c r="B2807" t="s">
        <v>115</v>
      </c>
      <c r="C2807" t="str">
        <f>LOOKUP(A2807,'DATA SHEET'!$A$2:$A$253,'DATA SHEET'!$E$2:$E$253)</f>
        <v>20227893</v>
      </c>
      <c r="D2807">
        <f>LOOKUP(A2807,'DATA SHEET'!$A$2:$A$253,'DATA SHEET'!$G$2:$G$253)</f>
        <v>7.6666666666666679</v>
      </c>
      <c r="E2807" t="str">
        <f>LOOKUP($A2807,'DATA SHEET'!$A$2:$A$253,'DATA SHEET'!$H$2:$H$253)</f>
        <v>43.177779</v>
      </c>
      <c r="F2807" t="str">
        <f>LOOKUP($A2807,'DATA SHEET'!$A$2:$A$253,'DATA SHEET'!$I$2:$I$253)</f>
        <v xml:space="preserve"> -79.239655</v>
      </c>
      <c r="G2807">
        <f>LOOKUP($A2807,'DATA SHEET'!$A$2:$A$253,'DATA SHEET'!$J$2:$J$253)</f>
        <v>15</v>
      </c>
      <c r="H2807" t="str">
        <f>LOOKUP($A2807,'DATA SHEET'!$A$2:$A$253,'DATA SHEET'!$K$2:$K$253)</f>
        <v>Partly Cloudy</v>
      </c>
      <c r="I2807" t="str">
        <f>LOOKUP($A2807,'DATA SHEET'!$A$2:$A$253,'DATA SHEET'!$T$2:$T$253)</f>
        <v>LARGE</v>
      </c>
      <c r="J2807" t="str">
        <f>LOOKUP($A2807,'DATA SHEET'!$A$2:$A$253,'DATA SHEET'!$R$2:$R$253)</f>
        <v>YES</v>
      </c>
      <c r="K2807" t="str">
        <f>LOOKUP($A2807,'DATA SHEET'!$A$2:$A$253,'DATA SHEET'!$O$2:$O$253)</f>
        <v>Commercial</v>
      </c>
      <c r="L2807" t="s">
        <v>22</v>
      </c>
      <c r="M2807">
        <v>0</v>
      </c>
      <c r="N2807" t="s">
        <v>19</v>
      </c>
      <c r="O2807">
        <v>0.99399999999999999</v>
      </c>
    </row>
    <row r="2808" spans="1:15" x14ac:dyDescent="0.25">
      <c r="A2808" s="1" t="s">
        <v>114</v>
      </c>
      <c r="B2808" t="s">
        <v>115</v>
      </c>
      <c r="C2808" t="str">
        <f>LOOKUP(A2808,'DATA SHEET'!$A$2:$A$253,'DATA SHEET'!$E$2:$E$253)</f>
        <v>20227893</v>
      </c>
      <c r="D2808">
        <f>LOOKUP(A2808,'DATA SHEET'!$A$2:$A$253,'DATA SHEET'!$G$2:$G$253)</f>
        <v>7.6666666666666679</v>
      </c>
      <c r="E2808" t="str">
        <f>LOOKUP($A2808,'DATA SHEET'!$A$2:$A$253,'DATA SHEET'!$H$2:$H$253)</f>
        <v>43.177779</v>
      </c>
      <c r="F2808" t="str">
        <f>LOOKUP($A2808,'DATA SHEET'!$A$2:$A$253,'DATA SHEET'!$I$2:$I$253)</f>
        <v xml:space="preserve"> -79.239655</v>
      </c>
      <c r="G2808">
        <f>LOOKUP($A2808,'DATA SHEET'!$A$2:$A$253,'DATA SHEET'!$J$2:$J$253)</f>
        <v>15</v>
      </c>
      <c r="H2808" t="str">
        <f>LOOKUP($A2808,'DATA SHEET'!$A$2:$A$253,'DATA SHEET'!$K$2:$K$253)</f>
        <v>Partly Cloudy</v>
      </c>
      <c r="I2808" t="str">
        <f>LOOKUP($A2808,'DATA SHEET'!$A$2:$A$253,'DATA SHEET'!$T$2:$T$253)</f>
        <v>LARGE</v>
      </c>
      <c r="J2808" t="str">
        <f>LOOKUP($A2808,'DATA SHEET'!$A$2:$A$253,'DATA SHEET'!$R$2:$R$253)</f>
        <v>YES</v>
      </c>
      <c r="K2808" t="str">
        <f>LOOKUP($A2808,'DATA SHEET'!$A$2:$A$253,'DATA SHEET'!$O$2:$O$253)</f>
        <v>Commercial</v>
      </c>
      <c r="L2808" t="s">
        <v>22</v>
      </c>
      <c r="M2808">
        <v>0</v>
      </c>
      <c r="N2808" t="s">
        <v>19</v>
      </c>
      <c r="O2808">
        <v>1.2350000000000001</v>
      </c>
    </row>
    <row r="2809" spans="1:15" x14ac:dyDescent="0.25">
      <c r="A2809" s="1" t="s">
        <v>114</v>
      </c>
      <c r="B2809" t="s">
        <v>115</v>
      </c>
      <c r="C2809" t="str">
        <f>LOOKUP(A2809,'DATA SHEET'!$A$2:$A$253,'DATA SHEET'!$E$2:$E$253)</f>
        <v>20227893</v>
      </c>
      <c r="D2809">
        <f>LOOKUP(A2809,'DATA SHEET'!$A$2:$A$253,'DATA SHEET'!$G$2:$G$253)</f>
        <v>7.6666666666666679</v>
      </c>
      <c r="E2809" t="str">
        <f>LOOKUP($A2809,'DATA SHEET'!$A$2:$A$253,'DATA SHEET'!$H$2:$H$253)</f>
        <v>43.177779</v>
      </c>
      <c r="F2809" t="str">
        <f>LOOKUP($A2809,'DATA SHEET'!$A$2:$A$253,'DATA SHEET'!$I$2:$I$253)</f>
        <v xml:space="preserve"> -79.239655</v>
      </c>
      <c r="G2809">
        <f>LOOKUP($A2809,'DATA SHEET'!$A$2:$A$253,'DATA SHEET'!$J$2:$J$253)</f>
        <v>15</v>
      </c>
      <c r="H2809" t="str">
        <f>LOOKUP($A2809,'DATA SHEET'!$A$2:$A$253,'DATA SHEET'!$K$2:$K$253)</f>
        <v>Partly Cloudy</v>
      </c>
      <c r="I2809" t="str">
        <f>LOOKUP($A2809,'DATA SHEET'!$A$2:$A$253,'DATA SHEET'!$T$2:$T$253)</f>
        <v>LARGE</v>
      </c>
      <c r="J2809" t="str">
        <f>LOOKUP($A2809,'DATA SHEET'!$A$2:$A$253,'DATA SHEET'!$R$2:$R$253)</f>
        <v>YES</v>
      </c>
      <c r="K2809" t="str">
        <f>LOOKUP($A2809,'DATA SHEET'!$A$2:$A$253,'DATA SHEET'!$O$2:$O$253)</f>
        <v>Commercial</v>
      </c>
      <c r="L2809" t="s">
        <v>22</v>
      </c>
      <c r="M2809">
        <v>0</v>
      </c>
      <c r="N2809" t="s">
        <v>19</v>
      </c>
      <c r="O2809">
        <v>1.2470000000000001</v>
      </c>
    </row>
    <row r="2810" spans="1:15" x14ac:dyDescent="0.25">
      <c r="A2810" s="1" t="s">
        <v>114</v>
      </c>
      <c r="B2810" t="s">
        <v>115</v>
      </c>
      <c r="C2810" t="str">
        <f>LOOKUP(A2810,'DATA SHEET'!$A$2:$A$253,'DATA SHEET'!$E$2:$E$253)</f>
        <v>20227893</v>
      </c>
      <c r="D2810">
        <f>LOOKUP(A2810,'DATA SHEET'!$A$2:$A$253,'DATA SHEET'!$G$2:$G$253)</f>
        <v>7.6666666666666679</v>
      </c>
      <c r="E2810" t="str">
        <f>LOOKUP($A2810,'DATA SHEET'!$A$2:$A$253,'DATA SHEET'!$H$2:$H$253)</f>
        <v>43.177779</v>
      </c>
      <c r="F2810" t="str">
        <f>LOOKUP($A2810,'DATA SHEET'!$A$2:$A$253,'DATA SHEET'!$I$2:$I$253)</f>
        <v xml:space="preserve"> -79.239655</v>
      </c>
      <c r="G2810">
        <f>LOOKUP($A2810,'DATA SHEET'!$A$2:$A$253,'DATA SHEET'!$J$2:$J$253)</f>
        <v>15</v>
      </c>
      <c r="H2810" t="str">
        <f>LOOKUP($A2810,'DATA SHEET'!$A$2:$A$253,'DATA SHEET'!$K$2:$K$253)</f>
        <v>Partly Cloudy</v>
      </c>
      <c r="I2810" t="str">
        <f>LOOKUP($A2810,'DATA SHEET'!$A$2:$A$253,'DATA SHEET'!$T$2:$T$253)</f>
        <v>LARGE</v>
      </c>
      <c r="J2810" t="str">
        <f>LOOKUP($A2810,'DATA SHEET'!$A$2:$A$253,'DATA SHEET'!$R$2:$R$253)</f>
        <v>YES</v>
      </c>
      <c r="K2810" t="str">
        <f>LOOKUP($A2810,'DATA SHEET'!$A$2:$A$253,'DATA SHEET'!$O$2:$O$253)</f>
        <v>Commercial</v>
      </c>
      <c r="L2810" t="s">
        <v>22</v>
      </c>
      <c r="M2810">
        <v>0</v>
      </c>
      <c r="N2810" t="s">
        <v>19</v>
      </c>
      <c r="O2810">
        <v>0.751</v>
      </c>
    </row>
    <row r="2811" spans="1:15" x14ac:dyDescent="0.25">
      <c r="A2811" s="1" t="s">
        <v>114</v>
      </c>
      <c r="B2811" t="s">
        <v>115</v>
      </c>
      <c r="C2811" t="str">
        <f>LOOKUP(A2811,'DATA SHEET'!$A$2:$A$253,'DATA SHEET'!$E$2:$E$253)</f>
        <v>20227893</v>
      </c>
      <c r="D2811">
        <f>LOOKUP(A2811,'DATA SHEET'!$A$2:$A$253,'DATA SHEET'!$G$2:$G$253)</f>
        <v>7.6666666666666679</v>
      </c>
      <c r="E2811" t="str">
        <f>LOOKUP($A2811,'DATA SHEET'!$A$2:$A$253,'DATA SHEET'!$H$2:$H$253)</f>
        <v>43.177779</v>
      </c>
      <c r="F2811" t="str">
        <f>LOOKUP($A2811,'DATA SHEET'!$A$2:$A$253,'DATA SHEET'!$I$2:$I$253)</f>
        <v xml:space="preserve"> -79.239655</v>
      </c>
      <c r="G2811">
        <f>LOOKUP($A2811,'DATA SHEET'!$A$2:$A$253,'DATA SHEET'!$J$2:$J$253)</f>
        <v>15</v>
      </c>
      <c r="H2811" t="str">
        <f>LOOKUP($A2811,'DATA SHEET'!$A$2:$A$253,'DATA SHEET'!$K$2:$K$253)</f>
        <v>Partly Cloudy</v>
      </c>
      <c r="I2811" t="str">
        <f>LOOKUP($A2811,'DATA SHEET'!$A$2:$A$253,'DATA SHEET'!$T$2:$T$253)</f>
        <v>LARGE</v>
      </c>
      <c r="J2811" t="str">
        <f>LOOKUP($A2811,'DATA SHEET'!$A$2:$A$253,'DATA SHEET'!$R$2:$R$253)</f>
        <v>YES</v>
      </c>
      <c r="K2811" t="str">
        <f>LOOKUP($A2811,'DATA SHEET'!$A$2:$A$253,'DATA SHEET'!$O$2:$O$253)</f>
        <v>Commercial</v>
      </c>
      <c r="L2811" t="s">
        <v>22</v>
      </c>
      <c r="M2811">
        <v>0</v>
      </c>
      <c r="N2811" t="s">
        <v>19</v>
      </c>
      <c r="O2811">
        <v>0.75</v>
      </c>
    </row>
    <row r="2812" spans="1:15" x14ac:dyDescent="0.25">
      <c r="A2812" s="1" t="s">
        <v>114</v>
      </c>
      <c r="B2812" t="s">
        <v>115</v>
      </c>
      <c r="C2812" t="str">
        <f>LOOKUP(A2812,'DATA SHEET'!$A$2:$A$253,'DATA SHEET'!$E$2:$E$253)</f>
        <v>20227893</v>
      </c>
      <c r="D2812">
        <f>LOOKUP(A2812,'DATA SHEET'!$A$2:$A$253,'DATA SHEET'!$G$2:$G$253)</f>
        <v>7.6666666666666679</v>
      </c>
      <c r="E2812" t="str">
        <f>LOOKUP($A2812,'DATA SHEET'!$A$2:$A$253,'DATA SHEET'!$H$2:$H$253)</f>
        <v>43.177779</v>
      </c>
      <c r="F2812" t="str">
        <f>LOOKUP($A2812,'DATA SHEET'!$A$2:$A$253,'DATA SHEET'!$I$2:$I$253)</f>
        <v xml:space="preserve"> -79.239655</v>
      </c>
      <c r="G2812">
        <f>LOOKUP($A2812,'DATA SHEET'!$A$2:$A$253,'DATA SHEET'!$J$2:$J$253)</f>
        <v>15</v>
      </c>
      <c r="H2812" t="str">
        <f>LOOKUP($A2812,'DATA SHEET'!$A$2:$A$253,'DATA SHEET'!$K$2:$K$253)</f>
        <v>Partly Cloudy</v>
      </c>
      <c r="I2812" t="str">
        <f>LOOKUP($A2812,'DATA SHEET'!$A$2:$A$253,'DATA SHEET'!$T$2:$T$253)</f>
        <v>LARGE</v>
      </c>
      <c r="J2812" t="str">
        <f>LOOKUP($A2812,'DATA SHEET'!$A$2:$A$253,'DATA SHEET'!$R$2:$R$253)</f>
        <v>YES</v>
      </c>
      <c r="K2812" t="str">
        <f>LOOKUP($A2812,'DATA SHEET'!$A$2:$A$253,'DATA SHEET'!$O$2:$O$253)</f>
        <v>Commercial</v>
      </c>
      <c r="L2812" t="s">
        <v>22</v>
      </c>
      <c r="M2812">
        <v>0</v>
      </c>
      <c r="N2812" t="s">
        <v>19</v>
      </c>
      <c r="O2812">
        <v>2.0019999999999998</v>
      </c>
    </row>
    <row r="2813" spans="1:15" x14ac:dyDescent="0.25">
      <c r="A2813" s="1" t="s">
        <v>114</v>
      </c>
      <c r="B2813" t="s">
        <v>115</v>
      </c>
      <c r="C2813" t="str">
        <f>LOOKUP(A2813,'DATA SHEET'!$A$2:$A$253,'DATA SHEET'!$E$2:$E$253)</f>
        <v>20227893</v>
      </c>
      <c r="D2813">
        <f>LOOKUP(A2813,'DATA SHEET'!$A$2:$A$253,'DATA SHEET'!$G$2:$G$253)</f>
        <v>7.6666666666666679</v>
      </c>
      <c r="E2813" t="str">
        <f>LOOKUP($A2813,'DATA SHEET'!$A$2:$A$253,'DATA SHEET'!$H$2:$H$253)</f>
        <v>43.177779</v>
      </c>
      <c r="F2813" t="str">
        <f>LOOKUP($A2813,'DATA SHEET'!$A$2:$A$253,'DATA SHEET'!$I$2:$I$253)</f>
        <v xml:space="preserve"> -79.239655</v>
      </c>
      <c r="G2813">
        <f>LOOKUP($A2813,'DATA SHEET'!$A$2:$A$253,'DATA SHEET'!$J$2:$J$253)</f>
        <v>15</v>
      </c>
      <c r="H2813" t="str">
        <f>LOOKUP($A2813,'DATA SHEET'!$A$2:$A$253,'DATA SHEET'!$K$2:$K$253)</f>
        <v>Partly Cloudy</v>
      </c>
      <c r="I2813" t="str">
        <f>LOOKUP($A2813,'DATA SHEET'!$A$2:$A$253,'DATA SHEET'!$T$2:$T$253)</f>
        <v>LARGE</v>
      </c>
      <c r="J2813" t="str">
        <f>LOOKUP($A2813,'DATA SHEET'!$A$2:$A$253,'DATA SHEET'!$R$2:$R$253)</f>
        <v>YES</v>
      </c>
      <c r="K2813" t="str">
        <f>LOOKUP($A2813,'DATA SHEET'!$A$2:$A$253,'DATA SHEET'!$O$2:$O$253)</f>
        <v>Commercial</v>
      </c>
      <c r="L2813" t="s">
        <v>22</v>
      </c>
      <c r="M2813">
        <v>0</v>
      </c>
      <c r="N2813" t="s">
        <v>19</v>
      </c>
      <c r="O2813">
        <v>3.496</v>
      </c>
    </row>
    <row r="2814" spans="1:15" x14ac:dyDescent="0.25">
      <c r="A2814" s="1" t="s">
        <v>114</v>
      </c>
      <c r="B2814" t="s">
        <v>115</v>
      </c>
      <c r="C2814" t="str">
        <f>LOOKUP(A2814,'DATA SHEET'!$A$2:$A$253,'DATA SHEET'!$E$2:$E$253)</f>
        <v>20227893</v>
      </c>
      <c r="D2814">
        <f>LOOKUP(A2814,'DATA SHEET'!$A$2:$A$253,'DATA SHEET'!$G$2:$G$253)</f>
        <v>7.6666666666666679</v>
      </c>
      <c r="E2814" t="str">
        <f>LOOKUP($A2814,'DATA SHEET'!$A$2:$A$253,'DATA SHEET'!$H$2:$H$253)</f>
        <v>43.177779</v>
      </c>
      <c r="F2814" t="str">
        <f>LOOKUP($A2814,'DATA SHEET'!$A$2:$A$253,'DATA SHEET'!$I$2:$I$253)</f>
        <v xml:space="preserve"> -79.239655</v>
      </c>
      <c r="G2814">
        <f>LOOKUP($A2814,'DATA SHEET'!$A$2:$A$253,'DATA SHEET'!$J$2:$J$253)</f>
        <v>15</v>
      </c>
      <c r="H2814" t="str">
        <f>LOOKUP($A2814,'DATA SHEET'!$A$2:$A$253,'DATA SHEET'!$K$2:$K$253)</f>
        <v>Partly Cloudy</v>
      </c>
      <c r="I2814" t="str">
        <f>LOOKUP($A2814,'DATA SHEET'!$A$2:$A$253,'DATA SHEET'!$T$2:$T$253)</f>
        <v>LARGE</v>
      </c>
      <c r="J2814" t="str">
        <f>LOOKUP($A2814,'DATA SHEET'!$A$2:$A$253,'DATA SHEET'!$R$2:$R$253)</f>
        <v>YES</v>
      </c>
      <c r="K2814" t="str">
        <f>LOOKUP($A2814,'DATA SHEET'!$A$2:$A$253,'DATA SHEET'!$O$2:$O$253)</f>
        <v>Commercial</v>
      </c>
      <c r="L2814" t="s">
        <v>22</v>
      </c>
      <c r="M2814">
        <v>0</v>
      </c>
      <c r="N2814" t="s">
        <v>19</v>
      </c>
      <c r="O2814">
        <v>1.0029999999999999</v>
      </c>
    </row>
    <row r="2815" spans="1:15" x14ac:dyDescent="0.25">
      <c r="A2815" s="1" t="s">
        <v>114</v>
      </c>
      <c r="B2815" t="s">
        <v>115</v>
      </c>
      <c r="C2815" t="str">
        <f>LOOKUP(A2815,'DATA SHEET'!$A$2:$A$253,'DATA SHEET'!$E$2:$E$253)</f>
        <v>20227893</v>
      </c>
      <c r="D2815">
        <f>LOOKUP(A2815,'DATA SHEET'!$A$2:$A$253,'DATA SHEET'!$G$2:$G$253)</f>
        <v>7.6666666666666679</v>
      </c>
      <c r="E2815" t="str">
        <f>LOOKUP($A2815,'DATA SHEET'!$A$2:$A$253,'DATA SHEET'!$H$2:$H$253)</f>
        <v>43.177779</v>
      </c>
      <c r="F2815" t="str">
        <f>LOOKUP($A2815,'DATA SHEET'!$A$2:$A$253,'DATA SHEET'!$I$2:$I$253)</f>
        <v xml:space="preserve"> -79.239655</v>
      </c>
      <c r="G2815">
        <f>LOOKUP($A2815,'DATA SHEET'!$A$2:$A$253,'DATA SHEET'!$J$2:$J$253)</f>
        <v>15</v>
      </c>
      <c r="H2815" t="str">
        <f>LOOKUP($A2815,'DATA SHEET'!$A$2:$A$253,'DATA SHEET'!$K$2:$K$253)</f>
        <v>Partly Cloudy</v>
      </c>
      <c r="I2815" t="str">
        <f>LOOKUP($A2815,'DATA SHEET'!$A$2:$A$253,'DATA SHEET'!$T$2:$T$253)</f>
        <v>LARGE</v>
      </c>
      <c r="J2815" t="str">
        <f>LOOKUP($A2815,'DATA SHEET'!$A$2:$A$253,'DATA SHEET'!$R$2:$R$253)</f>
        <v>YES</v>
      </c>
      <c r="K2815" t="str">
        <f>LOOKUP($A2815,'DATA SHEET'!$A$2:$A$253,'DATA SHEET'!$O$2:$O$253)</f>
        <v>Commercial</v>
      </c>
      <c r="L2815" t="s">
        <v>22</v>
      </c>
      <c r="M2815">
        <v>0</v>
      </c>
      <c r="N2815" t="s">
        <v>19</v>
      </c>
      <c r="O2815">
        <v>1.7849999999999999</v>
      </c>
    </row>
    <row r="2816" spans="1:15" x14ac:dyDescent="0.25">
      <c r="A2816" s="1" t="s">
        <v>114</v>
      </c>
      <c r="B2816" t="s">
        <v>115</v>
      </c>
      <c r="C2816" t="str">
        <f>LOOKUP(A2816,'DATA SHEET'!$A$2:$A$253,'DATA SHEET'!$E$2:$E$253)</f>
        <v>20227893</v>
      </c>
      <c r="D2816">
        <f>LOOKUP(A2816,'DATA SHEET'!$A$2:$A$253,'DATA SHEET'!$G$2:$G$253)</f>
        <v>7.6666666666666679</v>
      </c>
      <c r="E2816" t="str">
        <f>LOOKUP($A2816,'DATA SHEET'!$A$2:$A$253,'DATA SHEET'!$H$2:$H$253)</f>
        <v>43.177779</v>
      </c>
      <c r="F2816" t="str">
        <f>LOOKUP($A2816,'DATA SHEET'!$A$2:$A$253,'DATA SHEET'!$I$2:$I$253)</f>
        <v xml:space="preserve"> -79.239655</v>
      </c>
      <c r="G2816">
        <f>LOOKUP($A2816,'DATA SHEET'!$A$2:$A$253,'DATA SHEET'!$J$2:$J$253)</f>
        <v>15</v>
      </c>
      <c r="H2816" t="str">
        <f>LOOKUP($A2816,'DATA SHEET'!$A$2:$A$253,'DATA SHEET'!$K$2:$K$253)</f>
        <v>Partly Cloudy</v>
      </c>
      <c r="I2816" t="str">
        <f>LOOKUP($A2816,'DATA SHEET'!$A$2:$A$253,'DATA SHEET'!$T$2:$T$253)</f>
        <v>LARGE</v>
      </c>
      <c r="J2816" t="str">
        <f>LOOKUP($A2816,'DATA SHEET'!$A$2:$A$253,'DATA SHEET'!$R$2:$R$253)</f>
        <v>YES</v>
      </c>
      <c r="K2816" t="str">
        <f>LOOKUP($A2816,'DATA SHEET'!$A$2:$A$253,'DATA SHEET'!$O$2:$O$253)</f>
        <v>Commercial</v>
      </c>
      <c r="L2816" t="s">
        <v>22</v>
      </c>
      <c r="M2816">
        <v>0</v>
      </c>
      <c r="N2816" t="s">
        <v>19</v>
      </c>
      <c r="O2816">
        <v>3.2530000000000001</v>
      </c>
    </row>
    <row r="2817" spans="1:15" x14ac:dyDescent="0.25">
      <c r="A2817" s="1" t="s">
        <v>114</v>
      </c>
      <c r="B2817" t="s">
        <v>115</v>
      </c>
      <c r="C2817" t="str">
        <f>LOOKUP(A2817,'DATA SHEET'!$A$2:$A$253,'DATA SHEET'!$E$2:$E$253)</f>
        <v>20227893</v>
      </c>
      <c r="D2817">
        <f>LOOKUP(A2817,'DATA SHEET'!$A$2:$A$253,'DATA SHEET'!$G$2:$G$253)</f>
        <v>7.6666666666666679</v>
      </c>
      <c r="E2817" t="str">
        <f>LOOKUP($A2817,'DATA SHEET'!$A$2:$A$253,'DATA SHEET'!$H$2:$H$253)</f>
        <v>43.177779</v>
      </c>
      <c r="F2817" t="str">
        <f>LOOKUP($A2817,'DATA SHEET'!$A$2:$A$253,'DATA SHEET'!$I$2:$I$253)</f>
        <v xml:space="preserve"> -79.239655</v>
      </c>
      <c r="G2817">
        <f>LOOKUP($A2817,'DATA SHEET'!$A$2:$A$253,'DATA SHEET'!$J$2:$J$253)</f>
        <v>15</v>
      </c>
      <c r="H2817" t="str">
        <f>LOOKUP($A2817,'DATA SHEET'!$A$2:$A$253,'DATA SHEET'!$K$2:$K$253)</f>
        <v>Partly Cloudy</v>
      </c>
      <c r="I2817" t="str">
        <f>LOOKUP($A2817,'DATA SHEET'!$A$2:$A$253,'DATA SHEET'!$T$2:$T$253)</f>
        <v>LARGE</v>
      </c>
      <c r="J2817" t="str">
        <f>LOOKUP($A2817,'DATA SHEET'!$A$2:$A$253,'DATA SHEET'!$R$2:$R$253)</f>
        <v>YES</v>
      </c>
      <c r="K2817" t="str">
        <f>LOOKUP($A2817,'DATA SHEET'!$A$2:$A$253,'DATA SHEET'!$O$2:$O$253)</f>
        <v>Commercial</v>
      </c>
      <c r="L2817" t="s">
        <v>22</v>
      </c>
      <c r="M2817">
        <v>0</v>
      </c>
      <c r="N2817" t="s">
        <v>19</v>
      </c>
      <c r="O2817">
        <v>3.246</v>
      </c>
    </row>
    <row r="2818" spans="1:15" x14ac:dyDescent="0.25">
      <c r="A2818" s="1" t="s">
        <v>114</v>
      </c>
      <c r="B2818" t="s">
        <v>115</v>
      </c>
      <c r="C2818" t="str">
        <f>LOOKUP(A2818,'DATA SHEET'!$A$2:$A$253,'DATA SHEET'!$E$2:$E$253)</f>
        <v>20227893</v>
      </c>
      <c r="D2818">
        <f>LOOKUP(A2818,'DATA SHEET'!$A$2:$A$253,'DATA SHEET'!$G$2:$G$253)</f>
        <v>7.6666666666666679</v>
      </c>
      <c r="E2818" t="str">
        <f>LOOKUP($A2818,'DATA SHEET'!$A$2:$A$253,'DATA SHEET'!$H$2:$H$253)</f>
        <v>43.177779</v>
      </c>
      <c r="F2818" t="str">
        <f>LOOKUP($A2818,'DATA SHEET'!$A$2:$A$253,'DATA SHEET'!$I$2:$I$253)</f>
        <v xml:space="preserve"> -79.239655</v>
      </c>
      <c r="G2818">
        <f>LOOKUP($A2818,'DATA SHEET'!$A$2:$A$253,'DATA SHEET'!$J$2:$J$253)</f>
        <v>15</v>
      </c>
      <c r="H2818" t="str">
        <f>LOOKUP($A2818,'DATA SHEET'!$A$2:$A$253,'DATA SHEET'!$K$2:$K$253)</f>
        <v>Partly Cloudy</v>
      </c>
      <c r="I2818" t="str">
        <f>LOOKUP($A2818,'DATA SHEET'!$A$2:$A$253,'DATA SHEET'!$T$2:$T$253)</f>
        <v>LARGE</v>
      </c>
      <c r="J2818" t="str">
        <f>LOOKUP($A2818,'DATA SHEET'!$A$2:$A$253,'DATA SHEET'!$R$2:$R$253)</f>
        <v>YES</v>
      </c>
      <c r="K2818" t="str">
        <f>LOOKUP($A2818,'DATA SHEET'!$A$2:$A$253,'DATA SHEET'!$O$2:$O$253)</f>
        <v>Commercial</v>
      </c>
      <c r="L2818" t="s">
        <v>22</v>
      </c>
      <c r="M2818">
        <v>0</v>
      </c>
      <c r="N2818" t="s">
        <v>19</v>
      </c>
      <c r="O2818">
        <v>1.5</v>
      </c>
    </row>
    <row r="2819" spans="1:15" x14ac:dyDescent="0.25">
      <c r="A2819" s="1" t="s">
        <v>114</v>
      </c>
      <c r="B2819" t="s">
        <v>115</v>
      </c>
      <c r="C2819" t="str">
        <f>LOOKUP(A2819,'DATA SHEET'!$A$2:$A$253,'DATA SHEET'!$E$2:$E$253)</f>
        <v>20227893</v>
      </c>
      <c r="D2819">
        <f>LOOKUP(A2819,'DATA SHEET'!$A$2:$A$253,'DATA SHEET'!$G$2:$G$253)</f>
        <v>7.6666666666666679</v>
      </c>
      <c r="E2819" t="str">
        <f>LOOKUP($A2819,'DATA SHEET'!$A$2:$A$253,'DATA SHEET'!$H$2:$H$253)</f>
        <v>43.177779</v>
      </c>
      <c r="F2819" t="str">
        <f>LOOKUP($A2819,'DATA SHEET'!$A$2:$A$253,'DATA SHEET'!$I$2:$I$253)</f>
        <v xml:space="preserve"> -79.239655</v>
      </c>
      <c r="G2819">
        <f>LOOKUP($A2819,'DATA SHEET'!$A$2:$A$253,'DATA SHEET'!$J$2:$J$253)</f>
        <v>15</v>
      </c>
      <c r="H2819" t="str">
        <f>LOOKUP($A2819,'DATA SHEET'!$A$2:$A$253,'DATA SHEET'!$K$2:$K$253)</f>
        <v>Partly Cloudy</v>
      </c>
      <c r="I2819" t="str">
        <f>LOOKUP($A2819,'DATA SHEET'!$A$2:$A$253,'DATA SHEET'!$T$2:$T$253)</f>
        <v>LARGE</v>
      </c>
      <c r="J2819" t="str">
        <f>LOOKUP($A2819,'DATA SHEET'!$A$2:$A$253,'DATA SHEET'!$R$2:$R$253)</f>
        <v>YES</v>
      </c>
      <c r="K2819" t="str">
        <f>LOOKUP($A2819,'DATA SHEET'!$A$2:$A$253,'DATA SHEET'!$O$2:$O$253)</f>
        <v>Commercial</v>
      </c>
      <c r="L2819" t="s">
        <v>22</v>
      </c>
      <c r="M2819">
        <v>0</v>
      </c>
      <c r="N2819" t="s">
        <v>19</v>
      </c>
      <c r="O2819">
        <v>4.7489999999999997</v>
      </c>
    </row>
    <row r="2820" spans="1:15" x14ac:dyDescent="0.25">
      <c r="A2820" s="1" t="s">
        <v>114</v>
      </c>
      <c r="B2820" t="s">
        <v>115</v>
      </c>
      <c r="C2820" t="str">
        <f>LOOKUP(A2820,'DATA SHEET'!$A$2:$A$253,'DATA SHEET'!$E$2:$E$253)</f>
        <v>20227893</v>
      </c>
      <c r="D2820">
        <f>LOOKUP(A2820,'DATA SHEET'!$A$2:$A$253,'DATA SHEET'!$G$2:$G$253)</f>
        <v>7.6666666666666679</v>
      </c>
      <c r="E2820" t="str">
        <f>LOOKUP($A2820,'DATA SHEET'!$A$2:$A$253,'DATA SHEET'!$H$2:$H$253)</f>
        <v>43.177779</v>
      </c>
      <c r="F2820" t="str">
        <f>LOOKUP($A2820,'DATA SHEET'!$A$2:$A$253,'DATA SHEET'!$I$2:$I$253)</f>
        <v xml:space="preserve"> -79.239655</v>
      </c>
      <c r="G2820">
        <f>LOOKUP($A2820,'DATA SHEET'!$A$2:$A$253,'DATA SHEET'!$J$2:$J$253)</f>
        <v>15</v>
      </c>
      <c r="H2820" t="str">
        <f>LOOKUP($A2820,'DATA SHEET'!$A$2:$A$253,'DATA SHEET'!$K$2:$K$253)</f>
        <v>Partly Cloudy</v>
      </c>
      <c r="I2820" t="str">
        <f>LOOKUP($A2820,'DATA SHEET'!$A$2:$A$253,'DATA SHEET'!$T$2:$T$253)</f>
        <v>LARGE</v>
      </c>
      <c r="J2820" t="str">
        <f>LOOKUP($A2820,'DATA SHEET'!$A$2:$A$253,'DATA SHEET'!$R$2:$R$253)</f>
        <v>YES</v>
      </c>
      <c r="K2820" t="str">
        <f>LOOKUP($A2820,'DATA SHEET'!$A$2:$A$253,'DATA SHEET'!$O$2:$O$253)</f>
        <v>Commercial</v>
      </c>
      <c r="L2820" t="s">
        <v>22</v>
      </c>
      <c r="M2820">
        <v>0</v>
      </c>
      <c r="N2820" t="s">
        <v>19</v>
      </c>
      <c r="O2820">
        <v>0.255</v>
      </c>
    </row>
    <row r="2821" spans="1:15" x14ac:dyDescent="0.25">
      <c r="A2821" s="1" t="s">
        <v>114</v>
      </c>
      <c r="B2821" t="s">
        <v>115</v>
      </c>
      <c r="C2821" t="str">
        <f>LOOKUP(A2821,'DATA SHEET'!$A$2:$A$253,'DATA SHEET'!$E$2:$E$253)</f>
        <v>20227893</v>
      </c>
      <c r="D2821">
        <f>LOOKUP(A2821,'DATA SHEET'!$A$2:$A$253,'DATA SHEET'!$G$2:$G$253)</f>
        <v>7.6666666666666679</v>
      </c>
      <c r="E2821" t="str">
        <f>LOOKUP($A2821,'DATA SHEET'!$A$2:$A$253,'DATA SHEET'!$H$2:$H$253)</f>
        <v>43.177779</v>
      </c>
      <c r="F2821" t="str">
        <f>LOOKUP($A2821,'DATA SHEET'!$A$2:$A$253,'DATA SHEET'!$I$2:$I$253)</f>
        <v xml:space="preserve"> -79.239655</v>
      </c>
      <c r="G2821">
        <f>LOOKUP($A2821,'DATA SHEET'!$A$2:$A$253,'DATA SHEET'!$J$2:$J$253)</f>
        <v>15</v>
      </c>
      <c r="H2821" t="str">
        <f>LOOKUP($A2821,'DATA SHEET'!$A$2:$A$253,'DATA SHEET'!$K$2:$K$253)</f>
        <v>Partly Cloudy</v>
      </c>
      <c r="I2821" t="str">
        <f>LOOKUP($A2821,'DATA SHEET'!$A$2:$A$253,'DATA SHEET'!$T$2:$T$253)</f>
        <v>LARGE</v>
      </c>
      <c r="J2821" t="str">
        <f>LOOKUP($A2821,'DATA SHEET'!$A$2:$A$253,'DATA SHEET'!$R$2:$R$253)</f>
        <v>YES</v>
      </c>
      <c r="K2821" t="str">
        <f>LOOKUP($A2821,'DATA SHEET'!$A$2:$A$253,'DATA SHEET'!$O$2:$O$253)</f>
        <v>Commercial</v>
      </c>
      <c r="L2821" t="s">
        <v>22</v>
      </c>
      <c r="M2821">
        <v>0</v>
      </c>
      <c r="N2821" t="s">
        <v>19</v>
      </c>
      <c r="O2821">
        <v>1.4970000000000001</v>
      </c>
    </row>
    <row r="2822" spans="1:15" x14ac:dyDescent="0.25">
      <c r="A2822" s="1" t="s">
        <v>114</v>
      </c>
      <c r="B2822" t="s">
        <v>115</v>
      </c>
      <c r="C2822" t="str">
        <f>LOOKUP(A2822,'DATA SHEET'!$A$2:$A$253,'DATA SHEET'!$E$2:$E$253)</f>
        <v>20227893</v>
      </c>
      <c r="D2822">
        <f>LOOKUP(A2822,'DATA SHEET'!$A$2:$A$253,'DATA SHEET'!$G$2:$G$253)</f>
        <v>7.6666666666666679</v>
      </c>
      <c r="E2822" t="str">
        <f>LOOKUP($A2822,'DATA SHEET'!$A$2:$A$253,'DATA SHEET'!$H$2:$H$253)</f>
        <v>43.177779</v>
      </c>
      <c r="F2822" t="str">
        <f>LOOKUP($A2822,'DATA SHEET'!$A$2:$A$253,'DATA SHEET'!$I$2:$I$253)</f>
        <v xml:space="preserve"> -79.239655</v>
      </c>
      <c r="G2822">
        <f>LOOKUP($A2822,'DATA SHEET'!$A$2:$A$253,'DATA SHEET'!$J$2:$J$253)</f>
        <v>15</v>
      </c>
      <c r="H2822" t="str">
        <f>LOOKUP($A2822,'DATA SHEET'!$A$2:$A$253,'DATA SHEET'!$K$2:$K$253)</f>
        <v>Partly Cloudy</v>
      </c>
      <c r="I2822" t="str">
        <f>LOOKUP($A2822,'DATA SHEET'!$A$2:$A$253,'DATA SHEET'!$T$2:$T$253)</f>
        <v>LARGE</v>
      </c>
      <c r="J2822" t="str">
        <f>LOOKUP($A2822,'DATA SHEET'!$A$2:$A$253,'DATA SHEET'!$R$2:$R$253)</f>
        <v>YES</v>
      </c>
      <c r="K2822" t="str">
        <f>LOOKUP($A2822,'DATA SHEET'!$A$2:$A$253,'DATA SHEET'!$O$2:$O$253)</f>
        <v>Commercial</v>
      </c>
      <c r="L2822" t="s">
        <v>22</v>
      </c>
      <c r="M2822">
        <v>0</v>
      </c>
      <c r="N2822" t="s">
        <v>19</v>
      </c>
      <c r="O2822">
        <v>2.738</v>
      </c>
    </row>
    <row r="2823" spans="1:15" x14ac:dyDescent="0.25">
      <c r="A2823" s="1" t="s">
        <v>114</v>
      </c>
      <c r="B2823" t="s">
        <v>115</v>
      </c>
      <c r="C2823" t="str">
        <f>LOOKUP(A2823,'DATA SHEET'!$A$2:$A$253,'DATA SHEET'!$E$2:$E$253)</f>
        <v>20227893</v>
      </c>
      <c r="D2823">
        <f>LOOKUP(A2823,'DATA SHEET'!$A$2:$A$253,'DATA SHEET'!$G$2:$G$253)</f>
        <v>7.6666666666666679</v>
      </c>
      <c r="E2823" t="str">
        <f>LOOKUP($A2823,'DATA SHEET'!$A$2:$A$253,'DATA SHEET'!$H$2:$H$253)</f>
        <v>43.177779</v>
      </c>
      <c r="F2823" t="str">
        <f>LOOKUP($A2823,'DATA SHEET'!$A$2:$A$253,'DATA SHEET'!$I$2:$I$253)</f>
        <v xml:space="preserve"> -79.239655</v>
      </c>
      <c r="G2823">
        <f>LOOKUP($A2823,'DATA SHEET'!$A$2:$A$253,'DATA SHEET'!$J$2:$J$253)</f>
        <v>15</v>
      </c>
      <c r="H2823" t="str">
        <f>LOOKUP($A2823,'DATA SHEET'!$A$2:$A$253,'DATA SHEET'!$K$2:$K$253)</f>
        <v>Partly Cloudy</v>
      </c>
      <c r="I2823" t="str">
        <f>LOOKUP($A2823,'DATA SHEET'!$A$2:$A$253,'DATA SHEET'!$T$2:$T$253)</f>
        <v>LARGE</v>
      </c>
      <c r="J2823" t="str">
        <f>LOOKUP($A2823,'DATA SHEET'!$A$2:$A$253,'DATA SHEET'!$R$2:$R$253)</f>
        <v>YES</v>
      </c>
      <c r="K2823" t="str">
        <f>LOOKUP($A2823,'DATA SHEET'!$A$2:$A$253,'DATA SHEET'!$O$2:$O$253)</f>
        <v>Commercial</v>
      </c>
      <c r="L2823" t="s">
        <v>22</v>
      </c>
      <c r="M2823">
        <v>0</v>
      </c>
      <c r="N2823" t="s">
        <v>19</v>
      </c>
      <c r="O2823">
        <v>2.4929999999999999</v>
      </c>
    </row>
    <row r="2824" spans="1:15" x14ac:dyDescent="0.25">
      <c r="A2824" s="1" t="s">
        <v>114</v>
      </c>
      <c r="B2824" t="s">
        <v>115</v>
      </c>
      <c r="C2824" t="str">
        <f>LOOKUP(A2824,'DATA SHEET'!$A$2:$A$253,'DATA SHEET'!$E$2:$E$253)</f>
        <v>20227893</v>
      </c>
      <c r="D2824">
        <f>LOOKUP(A2824,'DATA SHEET'!$A$2:$A$253,'DATA SHEET'!$G$2:$G$253)</f>
        <v>7.6666666666666679</v>
      </c>
      <c r="E2824" t="str">
        <f>LOOKUP($A2824,'DATA SHEET'!$A$2:$A$253,'DATA SHEET'!$H$2:$H$253)</f>
        <v>43.177779</v>
      </c>
      <c r="F2824" t="str">
        <f>LOOKUP($A2824,'DATA SHEET'!$A$2:$A$253,'DATA SHEET'!$I$2:$I$253)</f>
        <v xml:space="preserve"> -79.239655</v>
      </c>
      <c r="G2824">
        <f>LOOKUP($A2824,'DATA SHEET'!$A$2:$A$253,'DATA SHEET'!$J$2:$J$253)</f>
        <v>15</v>
      </c>
      <c r="H2824" t="str">
        <f>LOOKUP($A2824,'DATA SHEET'!$A$2:$A$253,'DATA SHEET'!$K$2:$K$253)</f>
        <v>Partly Cloudy</v>
      </c>
      <c r="I2824" t="str">
        <f>LOOKUP($A2824,'DATA SHEET'!$A$2:$A$253,'DATA SHEET'!$T$2:$T$253)</f>
        <v>LARGE</v>
      </c>
      <c r="J2824" t="str">
        <f>LOOKUP($A2824,'DATA SHEET'!$A$2:$A$253,'DATA SHEET'!$R$2:$R$253)</f>
        <v>YES</v>
      </c>
      <c r="K2824" t="str">
        <f>LOOKUP($A2824,'DATA SHEET'!$A$2:$A$253,'DATA SHEET'!$O$2:$O$253)</f>
        <v>Commercial</v>
      </c>
      <c r="L2824" t="s">
        <v>22</v>
      </c>
      <c r="M2824">
        <v>0</v>
      </c>
      <c r="N2824" t="s">
        <v>19</v>
      </c>
      <c r="O2824">
        <v>1.498</v>
      </c>
    </row>
    <row r="2825" spans="1:15" x14ac:dyDescent="0.25">
      <c r="A2825" s="1" t="s">
        <v>114</v>
      </c>
      <c r="B2825" t="s">
        <v>115</v>
      </c>
      <c r="C2825" t="str">
        <f>LOOKUP(A2825,'DATA SHEET'!$A$2:$A$253,'DATA SHEET'!$E$2:$E$253)</f>
        <v>20227893</v>
      </c>
      <c r="D2825">
        <f>LOOKUP(A2825,'DATA SHEET'!$A$2:$A$253,'DATA SHEET'!$G$2:$G$253)</f>
        <v>7.6666666666666679</v>
      </c>
      <c r="E2825" t="str">
        <f>LOOKUP($A2825,'DATA SHEET'!$A$2:$A$253,'DATA SHEET'!$H$2:$H$253)</f>
        <v>43.177779</v>
      </c>
      <c r="F2825" t="str">
        <f>LOOKUP($A2825,'DATA SHEET'!$A$2:$A$253,'DATA SHEET'!$I$2:$I$253)</f>
        <v xml:space="preserve"> -79.239655</v>
      </c>
      <c r="G2825">
        <f>LOOKUP($A2825,'DATA SHEET'!$A$2:$A$253,'DATA SHEET'!$J$2:$J$253)</f>
        <v>15</v>
      </c>
      <c r="H2825" t="str">
        <f>LOOKUP($A2825,'DATA SHEET'!$A$2:$A$253,'DATA SHEET'!$K$2:$K$253)</f>
        <v>Partly Cloudy</v>
      </c>
      <c r="I2825" t="str">
        <f>LOOKUP($A2825,'DATA SHEET'!$A$2:$A$253,'DATA SHEET'!$T$2:$T$253)</f>
        <v>LARGE</v>
      </c>
      <c r="J2825" t="str">
        <f>LOOKUP($A2825,'DATA SHEET'!$A$2:$A$253,'DATA SHEET'!$R$2:$R$253)</f>
        <v>YES</v>
      </c>
      <c r="K2825" t="str">
        <f>LOOKUP($A2825,'DATA SHEET'!$A$2:$A$253,'DATA SHEET'!$O$2:$O$253)</f>
        <v>Commercial</v>
      </c>
      <c r="L2825" t="s">
        <v>22</v>
      </c>
      <c r="M2825">
        <v>0</v>
      </c>
      <c r="N2825" t="s">
        <v>19</v>
      </c>
      <c r="O2825">
        <v>0.76700000000000002</v>
      </c>
    </row>
    <row r="2826" spans="1:15" x14ac:dyDescent="0.25">
      <c r="A2826" s="1" t="s">
        <v>114</v>
      </c>
      <c r="B2826" t="s">
        <v>115</v>
      </c>
      <c r="C2826" t="str">
        <f>LOOKUP(A2826,'DATA SHEET'!$A$2:$A$253,'DATA SHEET'!$E$2:$E$253)</f>
        <v>20227893</v>
      </c>
      <c r="D2826">
        <f>LOOKUP(A2826,'DATA SHEET'!$A$2:$A$253,'DATA SHEET'!$G$2:$G$253)</f>
        <v>7.6666666666666679</v>
      </c>
      <c r="E2826" t="str">
        <f>LOOKUP($A2826,'DATA SHEET'!$A$2:$A$253,'DATA SHEET'!$H$2:$H$253)</f>
        <v>43.177779</v>
      </c>
      <c r="F2826" t="str">
        <f>LOOKUP($A2826,'DATA SHEET'!$A$2:$A$253,'DATA SHEET'!$I$2:$I$253)</f>
        <v xml:space="preserve"> -79.239655</v>
      </c>
      <c r="G2826">
        <f>LOOKUP($A2826,'DATA SHEET'!$A$2:$A$253,'DATA SHEET'!$J$2:$J$253)</f>
        <v>15</v>
      </c>
      <c r="H2826" t="str">
        <f>LOOKUP($A2826,'DATA SHEET'!$A$2:$A$253,'DATA SHEET'!$K$2:$K$253)</f>
        <v>Partly Cloudy</v>
      </c>
      <c r="I2826" t="str">
        <f>LOOKUP($A2826,'DATA SHEET'!$A$2:$A$253,'DATA SHEET'!$T$2:$T$253)</f>
        <v>LARGE</v>
      </c>
      <c r="J2826" t="str">
        <f>LOOKUP($A2826,'DATA SHEET'!$A$2:$A$253,'DATA SHEET'!$R$2:$R$253)</f>
        <v>YES</v>
      </c>
      <c r="K2826" t="str">
        <f>LOOKUP($A2826,'DATA SHEET'!$A$2:$A$253,'DATA SHEET'!$O$2:$O$253)</f>
        <v>Commercial</v>
      </c>
      <c r="L2826" t="s">
        <v>22</v>
      </c>
      <c r="M2826">
        <v>0</v>
      </c>
      <c r="N2826" t="s">
        <v>19</v>
      </c>
      <c r="O2826">
        <v>1.258</v>
      </c>
    </row>
    <row r="2827" spans="1:15" x14ac:dyDescent="0.25">
      <c r="A2827" s="1" t="s">
        <v>114</v>
      </c>
      <c r="B2827" t="s">
        <v>117</v>
      </c>
      <c r="C2827" t="str">
        <f>LOOKUP(A2827,'DATA SHEET'!$A$2:$A$253,'DATA SHEET'!$E$2:$E$253)</f>
        <v>20227893</v>
      </c>
      <c r="D2827">
        <f>LOOKUP(A2827,'DATA SHEET'!$A$2:$A$253,'DATA SHEET'!$G$2:$G$253)</f>
        <v>7.6666666666666679</v>
      </c>
      <c r="E2827" t="str">
        <f>LOOKUP($A2827,'DATA SHEET'!$A$2:$A$253,'DATA SHEET'!$H$2:$H$253)</f>
        <v>43.177779</v>
      </c>
      <c r="F2827" t="str">
        <f>LOOKUP($A2827,'DATA SHEET'!$A$2:$A$253,'DATA SHEET'!$I$2:$I$253)</f>
        <v xml:space="preserve"> -79.239655</v>
      </c>
      <c r="G2827">
        <f>LOOKUP($A2827,'DATA SHEET'!$A$2:$A$253,'DATA SHEET'!$J$2:$J$253)</f>
        <v>15</v>
      </c>
      <c r="H2827" t="str">
        <f>LOOKUP($A2827,'DATA SHEET'!$A$2:$A$253,'DATA SHEET'!$K$2:$K$253)</f>
        <v>Partly Cloudy</v>
      </c>
      <c r="I2827" t="str">
        <f>LOOKUP($A2827,'DATA SHEET'!$A$2:$A$253,'DATA SHEET'!$T$2:$T$253)</f>
        <v>LARGE</v>
      </c>
      <c r="J2827" t="str">
        <f>LOOKUP($A2827,'DATA SHEET'!$A$2:$A$253,'DATA SHEET'!$R$2:$R$253)</f>
        <v>YES</v>
      </c>
      <c r="K2827" t="str">
        <f>LOOKUP($A2827,'DATA SHEET'!$A$2:$A$253,'DATA SHEET'!$O$2:$O$253)</f>
        <v>Commercial</v>
      </c>
      <c r="L2827" t="s">
        <v>22</v>
      </c>
      <c r="M2827">
        <v>0</v>
      </c>
      <c r="N2827" t="s">
        <v>18</v>
      </c>
      <c r="O2827">
        <v>0.245</v>
      </c>
    </row>
    <row r="2828" spans="1:15" x14ac:dyDescent="0.25">
      <c r="A2828" s="1" t="s">
        <v>114</v>
      </c>
      <c r="B2828" t="s">
        <v>117</v>
      </c>
      <c r="C2828" t="str">
        <f>LOOKUP(A2828,'DATA SHEET'!$A$2:$A$253,'DATA SHEET'!$E$2:$E$253)</f>
        <v>20227893</v>
      </c>
      <c r="D2828">
        <f>LOOKUP(A2828,'DATA SHEET'!$A$2:$A$253,'DATA SHEET'!$G$2:$G$253)</f>
        <v>7.6666666666666679</v>
      </c>
      <c r="E2828" t="str">
        <f>LOOKUP($A2828,'DATA SHEET'!$A$2:$A$253,'DATA SHEET'!$H$2:$H$253)</f>
        <v>43.177779</v>
      </c>
      <c r="F2828" t="str">
        <f>LOOKUP($A2828,'DATA SHEET'!$A$2:$A$253,'DATA SHEET'!$I$2:$I$253)</f>
        <v xml:space="preserve"> -79.239655</v>
      </c>
      <c r="G2828">
        <f>LOOKUP($A2828,'DATA SHEET'!$A$2:$A$253,'DATA SHEET'!$J$2:$J$253)</f>
        <v>15</v>
      </c>
      <c r="H2828" t="str">
        <f>LOOKUP($A2828,'DATA SHEET'!$A$2:$A$253,'DATA SHEET'!$K$2:$K$253)</f>
        <v>Partly Cloudy</v>
      </c>
      <c r="I2828" t="str">
        <f>LOOKUP($A2828,'DATA SHEET'!$A$2:$A$253,'DATA SHEET'!$T$2:$T$253)</f>
        <v>LARGE</v>
      </c>
      <c r="J2828" t="str">
        <f>LOOKUP($A2828,'DATA SHEET'!$A$2:$A$253,'DATA SHEET'!$R$2:$R$253)</f>
        <v>YES</v>
      </c>
      <c r="K2828" t="str">
        <f>LOOKUP($A2828,'DATA SHEET'!$A$2:$A$253,'DATA SHEET'!$O$2:$O$253)</f>
        <v>Commercial</v>
      </c>
      <c r="L2828" t="s">
        <v>22</v>
      </c>
      <c r="M2828">
        <v>0</v>
      </c>
      <c r="N2828" t="s">
        <v>18</v>
      </c>
      <c r="O2828">
        <v>0.26100000000000001</v>
      </c>
    </row>
    <row r="2829" spans="1:15" x14ac:dyDescent="0.25">
      <c r="A2829" s="1" t="s">
        <v>114</v>
      </c>
      <c r="B2829" t="s">
        <v>117</v>
      </c>
      <c r="C2829" t="str">
        <f>LOOKUP(A2829,'DATA SHEET'!$A$2:$A$253,'DATA SHEET'!$E$2:$E$253)</f>
        <v>20227893</v>
      </c>
      <c r="D2829">
        <f>LOOKUP(A2829,'DATA SHEET'!$A$2:$A$253,'DATA SHEET'!$G$2:$G$253)</f>
        <v>7.6666666666666679</v>
      </c>
      <c r="E2829" t="str">
        <f>LOOKUP($A2829,'DATA SHEET'!$A$2:$A$253,'DATA SHEET'!$H$2:$H$253)</f>
        <v>43.177779</v>
      </c>
      <c r="F2829" t="str">
        <f>LOOKUP($A2829,'DATA SHEET'!$A$2:$A$253,'DATA SHEET'!$I$2:$I$253)</f>
        <v xml:space="preserve"> -79.239655</v>
      </c>
      <c r="G2829">
        <f>LOOKUP($A2829,'DATA SHEET'!$A$2:$A$253,'DATA SHEET'!$J$2:$J$253)</f>
        <v>15</v>
      </c>
      <c r="H2829" t="str">
        <f>LOOKUP($A2829,'DATA SHEET'!$A$2:$A$253,'DATA SHEET'!$K$2:$K$253)</f>
        <v>Partly Cloudy</v>
      </c>
      <c r="I2829" t="str">
        <f>LOOKUP($A2829,'DATA SHEET'!$A$2:$A$253,'DATA SHEET'!$T$2:$T$253)</f>
        <v>LARGE</v>
      </c>
      <c r="J2829" t="str">
        <f>LOOKUP($A2829,'DATA SHEET'!$A$2:$A$253,'DATA SHEET'!$R$2:$R$253)</f>
        <v>YES</v>
      </c>
      <c r="K2829" t="str">
        <f>LOOKUP($A2829,'DATA SHEET'!$A$2:$A$253,'DATA SHEET'!$O$2:$O$253)</f>
        <v>Commercial</v>
      </c>
      <c r="L2829" t="s">
        <v>22</v>
      </c>
      <c r="M2829">
        <v>0</v>
      </c>
      <c r="N2829" t="s">
        <v>18</v>
      </c>
      <c r="O2829">
        <v>2.4969999999999999</v>
      </c>
    </row>
    <row r="2830" spans="1:15" x14ac:dyDescent="0.25">
      <c r="A2830" s="1" t="s">
        <v>114</v>
      </c>
      <c r="B2830" t="s">
        <v>117</v>
      </c>
      <c r="C2830" t="str">
        <f>LOOKUP(A2830,'DATA SHEET'!$A$2:$A$253,'DATA SHEET'!$E$2:$E$253)</f>
        <v>20227893</v>
      </c>
      <c r="D2830">
        <f>LOOKUP(A2830,'DATA SHEET'!$A$2:$A$253,'DATA SHEET'!$G$2:$G$253)</f>
        <v>7.6666666666666679</v>
      </c>
      <c r="E2830" t="str">
        <f>LOOKUP($A2830,'DATA SHEET'!$A$2:$A$253,'DATA SHEET'!$H$2:$H$253)</f>
        <v>43.177779</v>
      </c>
      <c r="F2830" t="str">
        <f>LOOKUP($A2830,'DATA SHEET'!$A$2:$A$253,'DATA SHEET'!$I$2:$I$253)</f>
        <v xml:space="preserve"> -79.239655</v>
      </c>
      <c r="G2830">
        <f>LOOKUP($A2830,'DATA SHEET'!$A$2:$A$253,'DATA SHEET'!$J$2:$J$253)</f>
        <v>15</v>
      </c>
      <c r="H2830" t="str">
        <f>LOOKUP($A2830,'DATA SHEET'!$A$2:$A$253,'DATA SHEET'!$K$2:$K$253)</f>
        <v>Partly Cloudy</v>
      </c>
      <c r="I2830" t="str">
        <f>LOOKUP($A2830,'DATA SHEET'!$A$2:$A$253,'DATA SHEET'!$T$2:$T$253)</f>
        <v>LARGE</v>
      </c>
      <c r="J2830" t="str">
        <f>LOOKUP($A2830,'DATA SHEET'!$A$2:$A$253,'DATA SHEET'!$R$2:$R$253)</f>
        <v>YES</v>
      </c>
      <c r="K2830" t="str">
        <f>LOOKUP($A2830,'DATA SHEET'!$A$2:$A$253,'DATA SHEET'!$O$2:$O$253)</f>
        <v>Commercial</v>
      </c>
      <c r="L2830" t="s">
        <v>22</v>
      </c>
      <c r="M2830">
        <v>0</v>
      </c>
      <c r="N2830" t="s">
        <v>18</v>
      </c>
      <c r="O2830">
        <v>2.9990000000000001</v>
      </c>
    </row>
    <row r="2831" spans="1:15" x14ac:dyDescent="0.25">
      <c r="A2831" s="1" t="s">
        <v>114</v>
      </c>
      <c r="B2831" t="s">
        <v>117</v>
      </c>
      <c r="C2831" t="str">
        <f>LOOKUP(A2831,'DATA SHEET'!$A$2:$A$253,'DATA SHEET'!$E$2:$E$253)</f>
        <v>20227893</v>
      </c>
      <c r="D2831">
        <f>LOOKUP(A2831,'DATA SHEET'!$A$2:$A$253,'DATA SHEET'!$G$2:$G$253)</f>
        <v>7.6666666666666679</v>
      </c>
      <c r="E2831" t="str">
        <f>LOOKUP($A2831,'DATA SHEET'!$A$2:$A$253,'DATA SHEET'!$H$2:$H$253)</f>
        <v>43.177779</v>
      </c>
      <c r="F2831" t="str">
        <f>LOOKUP($A2831,'DATA SHEET'!$A$2:$A$253,'DATA SHEET'!$I$2:$I$253)</f>
        <v xml:space="preserve"> -79.239655</v>
      </c>
      <c r="G2831">
        <f>LOOKUP($A2831,'DATA SHEET'!$A$2:$A$253,'DATA SHEET'!$J$2:$J$253)</f>
        <v>15</v>
      </c>
      <c r="H2831" t="str">
        <f>LOOKUP($A2831,'DATA SHEET'!$A$2:$A$253,'DATA SHEET'!$K$2:$K$253)</f>
        <v>Partly Cloudy</v>
      </c>
      <c r="I2831" t="str">
        <f>LOOKUP($A2831,'DATA SHEET'!$A$2:$A$253,'DATA SHEET'!$T$2:$T$253)</f>
        <v>LARGE</v>
      </c>
      <c r="J2831" t="str">
        <f>LOOKUP($A2831,'DATA SHEET'!$A$2:$A$253,'DATA SHEET'!$R$2:$R$253)</f>
        <v>YES</v>
      </c>
      <c r="K2831" t="str">
        <f>LOOKUP($A2831,'DATA SHEET'!$A$2:$A$253,'DATA SHEET'!$O$2:$O$253)</f>
        <v>Commercial</v>
      </c>
      <c r="L2831" t="s">
        <v>22</v>
      </c>
      <c r="M2831">
        <v>0</v>
      </c>
      <c r="N2831" t="s">
        <v>18</v>
      </c>
      <c r="O2831">
        <v>2.5019999999999998</v>
      </c>
    </row>
    <row r="2832" spans="1:15" x14ac:dyDescent="0.25">
      <c r="A2832" s="1" t="s">
        <v>114</v>
      </c>
      <c r="B2832" t="s">
        <v>117</v>
      </c>
      <c r="C2832" t="str">
        <f>LOOKUP(A2832,'DATA SHEET'!$A$2:$A$253,'DATA SHEET'!$E$2:$E$253)</f>
        <v>20227893</v>
      </c>
      <c r="D2832">
        <f>LOOKUP(A2832,'DATA SHEET'!$A$2:$A$253,'DATA SHEET'!$G$2:$G$253)</f>
        <v>7.6666666666666679</v>
      </c>
      <c r="E2832" t="str">
        <f>LOOKUP($A2832,'DATA SHEET'!$A$2:$A$253,'DATA SHEET'!$H$2:$H$253)</f>
        <v>43.177779</v>
      </c>
      <c r="F2832" t="str">
        <f>LOOKUP($A2832,'DATA SHEET'!$A$2:$A$253,'DATA SHEET'!$I$2:$I$253)</f>
        <v xml:space="preserve"> -79.239655</v>
      </c>
      <c r="G2832">
        <f>LOOKUP($A2832,'DATA SHEET'!$A$2:$A$253,'DATA SHEET'!$J$2:$J$253)</f>
        <v>15</v>
      </c>
      <c r="H2832" t="str">
        <f>LOOKUP($A2832,'DATA SHEET'!$A$2:$A$253,'DATA SHEET'!$K$2:$K$253)</f>
        <v>Partly Cloudy</v>
      </c>
      <c r="I2832" t="str">
        <f>LOOKUP($A2832,'DATA SHEET'!$A$2:$A$253,'DATA SHEET'!$T$2:$T$253)</f>
        <v>LARGE</v>
      </c>
      <c r="J2832" t="str">
        <f>LOOKUP($A2832,'DATA SHEET'!$A$2:$A$253,'DATA SHEET'!$R$2:$R$253)</f>
        <v>YES</v>
      </c>
      <c r="K2832" t="str">
        <f>LOOKUP($A2832,'DATA SHEET'!$A$2:$A$253,'DATA SHEET'!$O$2:$O$253)</f>
        <v>Commercial</v>
      </c>
      <c r="L2832" t="s">
        <v>22</v>
      </c>
      <c r="M2832">
        <v>0</v>
      </c>
      <c r="N2832" t="s">
        <v>18</v>
      </c>
      <c r="O2832">
        <v>2</v>
      </c>
    </row>
    <row r="2833" spans="1:15" x14ac:dyDescent="0.25">
      <c r="A2833" s="1" t="s">
        <v>114</v>
      </c>
      <c r="B2833" t="s">
        <v>117</v>
      </c>
      <c r="C2833" t="str">
        <f>LOOKUP(A2833,'DATA SHEET'!$A$2:$A$253,'DATA SHEET'!$E$2:$E$253)</f>
        <v>20227893</v>
      </c>
      <c r="D2833">
        <f>LOOKUP(A2833,'DATA SHEET'!$A$2:$A$253,'DATA SHEET'!$G$2:$G$253)</f>
        <v>7.6666666666666679</v>
      </c>
      <c r="E2833" t="str">
        <f>LOOKUP($A2833,'DATA SHEET'!$A$2:$A$253,'DATA SHEET'!$H$2:$H$253)</f>
        <v>43.177779</v>
      </c>
      <c r="F2833" t="str">
        <f>LOOKUP($A2833,'DATA SHEET'!$A$2:$A$253,'DATA SHEET'!$I$2:$I$253)</f>
        <v xml:space="preserve"> -79.239655</v>
      </c>
      <c r="G2833">
        <f>LOOKUP($A2833,'DATA SHEET'!$A$2:$A$253,'DATA SHEET'!$J$2:$J$253)</f>
        <v>15</v>
      </c>
      <c r="H2833" t="str">
        <f>LOOKUP($A2833,'DATA SHEET'!$A$2:$A$253,'DATA SHEET'!$K$2:$K$253)</f>
        <v>Partly Cloudy</v>
      </c>
      <c r="I2833" t="str">
        <f>LOOKUP($A2833,'DATA SHEET'!$A$2:$A$253,'DATA SHEET'!$T$2:$T$253)</f>
        <v>LARGE</v>
      </c>
      <c r="J2833" t="str">
        <f>LOOKUP($A2833,'DATA SHEET'!$A$2:$A$253,'DATA SHEET'!$R$2:$R$253)</f>
        <v>YES</v>
      </c>
      <c r="K2833" t="str">
        <f>LOOKUP($A2833,'DATA SHEET'!$A$2:$A$253,'DATA SHEET'!$O$2:$O$253)</f>
        <v>Commercial</v>
      </c>
      <c r="L2833" t="s">
        <v>22</v>
      </c>
      <c r="M2833">
        <v>0</v>
      </c>
      <c r="N2833" t="s">
        <v>18</v>
      </c>
      <c r="O2833">
        <v>2.738</v>
      </c>
    </row>
    <row r="2834" spans="1:15" x14ac:dyDescent="0.25">
      <c r="A2834" s="1" t="s">
        <v>114</v>
      </c>
      <c r="B2834" t="s">
        <v>117</v>
      </c>
      <c r="C2834" t="str">
        <f>LOOKUP(A2834,'DATA SHEET'!$A$2:$A$253,'DATA SHEET'!$E$2:$E$253)</f>
        <v>20227893</v>
      </c>
      <c r="D2834">
        <f>LOOKUP(A2834,'DATA SHEET'!$A$2:$A$253,'DATA SHEET'!$G$2:$G$253)</f>
        <v>7.6666666666666679</v>
      </c>
      <c r="E2834" t="str">
        <f>LOOKUP($A2834,'DATA SHEET'!$A$2:$A$253,'DATA SHEET'!$H$2:$H$253)</f>
        <v>43.177779</v>
      </c>
      <c r="F2834" t="str">
        <f>LOOKUP($A2834,'DATA SHEET'!$A$2:$A$253,'DATA SHEET'!$I$2:$I$253)</f>
        <v xml:space="preserve"> -79.239655</v>
      </c>
      <c r="G2834">
        <f>LOOKUP($A2834,'DATA SHEET'!$A$2:$A$253,'DATA SHEET'!$J$2:$J$253)</f>
        <v>15</v>
      </c>
      <c r="H2834" t="str">
        <f>LOOKUP($A2834,'DATA SHEET'!$A$2:$A$253,'DATA SHEET'!$K$2:$K$253)</f>
        <v>Partly Cloudy</v>
      </c>
      <c r="I2834" t="str">
        <f>LOOKUP($A2834,'DATA SHEET'!$A$2:$A$253,'DATA SHEET'!$T$2:$T$253)</f>
        <v>LARGE</v>
      </c>
      <c r="J2834" t="str">
        <f>LOOKUP($A2834,'DATA SHEET'!$A$2:$A$253,'DATA SHEET'!$R$2:$R$253)</f>
        <v>YES</v>
      </c>
      <c r="K2834" t="str">
        <f>LOOKUP($A2834,'DATA SHEET'!$A$2:$A$253,'DATA SHEET'!$O$2:$O$253)</f>
        <v>Commercial</v>
      </c>
      <c r="L2834" t="s">
        <v>22</v>
      </c>
      <c r="M2834">
        <v>0</v>
      </c>
      <c r="N2834" t="s">
        <v>18</v>
      </c>
      <c r="O2834">
        <v>2.9950000000000001</v>
      </c>
    </row>
    <row r="2835" spans="1:15" x14ac:dyDescent="0.25">
      <c r="A2835" s="1" t="s">
        <v>114</v>
      </c>
      <c r="B2835" t="s">
        <v>117</v>
      </c>
      <c r="C2835" t="str">
        <f>LOOKUP(A2835,'DATA SHEET'!$A$2:$A$253,'DATA SHEET'!$E$2:$E$253)</f>
        <v>20227893</v>
      </c>
      <c r="D2835">
        <f>LOOKUP(A2835,'DATA SHEET'!$A$2:$A$253,'DATA SHEET'!$G$2:$G$253)</f>
        <v>7.6666666666666679</v>
      </c>
      <c r="E2835" t="str">
        <f>LOOKUP($A2835,'DATA SHEET'!$A$2:$A$253,'DATA SHEET'!$H$2:$H$253)</f>
        <v>43.177779</v>
      </c>
      <c r="F2835" t="str">
        <f>LOOKUP($A2835,'DATA SHEET'!$A$2:$A$253,'DATA SHEET'!$I$2:$I$253)</f>
        <v xml:space="preserve"> -79.239655</v>
      </c>
      <c r="G2835">
        <f>LOOKUP($A2835,'DATA SHEET'!$A$2:$A$253,'DATA SHEET'!$J$2:$J$253)</f>
        <v>15</v>
      </c>
      <c r="H2835" t="str">
        <f>LOOKUP($A2835,'DATA SHEET'!$A$2:$A$253,'DATA SHEET'!$K$2:$K$253)</f>
        <v>Partly Cloudy</v>
      </c>
      <c r="I2835" t="str">
        <f>LOOKUP($A2835,'DATA SHEET'!$A$2:$A$253,'DATA SHEET'!$T$2:$T$253)</f>
        <v>LARGE</v>
      </c>
      <c r="J2835" t="str">
        <f>LOOKUP($A2835,'DATA SHEET'!$A$2:$A$253,'DATA SHEET'!$R$2:$R$253)</f>
        <v>YES</v>
      </c>
      <c r="K2835" t="str">
        <f>LOOKUP($A2835,'DATA SHEET'!$A$2:$A$253,'DATA SHEET'!$O$2:$O$253)</f>
        <v>Commercial</v>
      </c>
      <c r="L2835" t="s">
        <v>22</v>
      </c>
      <c r="M2835">
        <v>0</v>
      </c>
      <c r="N2835" t="s">
        <v>18</v>
      </c>
      <c r="O2835">
        <v>1.7350000000000001</v>
      </c>
    </row>
    <row r="2836" spans="1:15" x14ac:dyDescent="0.25">
      <c r="A2836" s="1" t="s">
        <v>114</v>
      </c>
      <c r="B2836" t="s">
        <v>117</v>
      </c>
      <c r="C2836" t="str">
        <f>LOOKUP(A2836,'DATA SHEET'!$A$2:$A$253,'DATA SHEET'!$E$2:$E$253)</f>
        <v>20227893</v>
      </c>
      <c r="D2836">
        <f>LOOKUP(A2836,'DATA SHEET'!$A$2:$A$253,'DATA SHEET'!$G$2:$G$253)</f>
        <v>7.6666666666666679</v>
      </c>
      <c r="E2836" t="str">
        <f>LOOKUP($A2836,'DATA SHEET'!$A$2:$A$253,'DATA SHEET'!$H$2:$H$253)</f>
        <v>43.177779</v>
      </c>
      <c r="F2836" t="str">
        <f>LOOKUP($A2836,'DATA SHEET'!$A$2:$A$253,'DATA SHEET'!$I$2:$I$253)</f>
        <v xml:space="preserve"> -79.239655</v>
      </c>
      <c r="G2836">
        <f>LOOKUP($A2836,'DATA SHEET'!$A$2:$A$253,'DATA SHEET'!$J$2:$J$253)</f>
        <v>15</v>
      </c>
      <c r="H2836" t="str">
        <f>LOOKUP($A2836,'DATA SHEET'!$A$2:$A$253,'DATA SHEET'!$K$2:$K$253)</f>
        <v>Partly Cloudy</v>
      </c>
      <c r="I2836" t="str">
        <f>LOOKUP($A2836,'DATA SHEET'!$A$2:$A$253,'DATA SHEET'!$T$2:$T$253)</f>
        <v>LARGE</v>
      </c>
      <c r="J2836" t="str">
        <f>LOOKUP($A2836,'DATA SHEET'!$A$2:$A$253,'DATA SHEET'!$R$2:$R$253)</f>
        <v>YES</v>
      </c>
      <c r="K2836" t="str">
        <f>LOOKUP($A2836,'DATA SHEET'!$A$2:$A$253,'DATA SHEET'!$O$2:$O$253)</f>
        <v>Commercial</v>
      </c>
      <c r="L2836" t="s">
        <v>22</v>
      </c>
      <c r="M2836">
        <v>0</v>
      </c>
      <c r="N2836" t="s">
        <v>18</v>
      </c>
      <c r="O2836">
        <v>2.9980000000000002</v>
      </c>
    </row>
    <row r="2837" spans="1:15" x14ac:dyDescent="0.25">
      <c r="A2837" s="1" t="s">
        <v>114</v>
      </c>
      <c r="B2837" t="s">
        <v>117</v>
      </c>
      <c r="C2837" t="str">
        <f>LOOKUP(A2837,'DATA SHEET'!$A$2:$A$253,'DATA SHEET'!$E$2:$E$253)</f>
        <v>20227893</v>
      </c>
      <c r="D2837">
        <f>LOOKUP(A2837,'DATA SHEET'!$A$2:$A$253,'DATA SHEET'!$G$2:$G$253)</f>
        <v>7.6666666666666679</v>
      </c>
      <c r="E2837" t="str">
        <f>LOOKUP($A2837,'DATA SHEET'!$A$2:$A$253,'DATA SHEET'!$H$2:$H$253)</f>
        <v>43.177779</v>
      </c>
      <c r="F2837" t="str">
        <f>LOOKUP($A2837,'DATA SHEET'!$A$2:$A$253,'DATA SHEET'!$I$2:$I$253)</f>
        <v xml:space="preserve"> -79.239655</v>
      </c>
      <c r="G2837">
        <f>LOOKUP($A2837,'DATA SHEET'!$A$2:$A$253,'DATA SHEET'!$J$2:$J$253)</f>
        <v>15</v>
      </c>
      <c r="H2837" t="str">
        <f>LOOKUP($A2837,'DATA SHEET'!$A$2:$A$253,'DATA SHEET'!$K$2:$K$253)</f>
        <v>Partly Cloudy</v>
      </c>
      <c r="I2837" t="str">
        <f>LOOKUP($A2837,'DATA SHEET'!$A$2:$A$253,'DATA SHEET'!$T$2:$T$253)</f>
        <v>LARGE</v>
      </c>
      <c r="J2837" t="str">
        <f>LOOKUP($A2837,'DATA SHEET'!$A$2:$A$253,'DATA SHEET'!$R$2:$R$253)</f>
        <v>YES</v>
      </c>
      <c r="K2837" t="str">
        <f>LOOKUP($A2837,'DATA SHEET'!$A$2:$A$253,'DATA SHEET'!$O$2:$O$253)</f>
        <v>Commercial</v>
      </c>
      <c r="L2837" t="s">
        <v>22</v>
      </c>
      <c r="M2837">
        <v>0</v>
      </c>
      <c r="N2837" t="s">
        <v>18</v>
      </c>
      <c r="O2837">
        <v>0.999</v>
      </c>
    </row>
    <row r="2838" spans="1:15" x14ac:dyDescent="0.25">
      <c r="A2838" s="1" t="s">
        <v>114</v>
      </c>
      <c r="B2838" t="s">
        <v>117</v>
      </c>
      <c r="C2838" t="str">
        <f>LOOKUP(A2838,'DATA SHEET'!$A$2:$A$253,'DATA SHEET'!$E$2:$E$253)</f>
        <v>20227893</v>
      </c>
      <c r="D2838">
        <f>LOOKUP(A2838,'DATA SHEET'!$A$2:$A$253,'DATA SHEET'!$G$2:$G$253)</f>
        <v>7.6666666666666679</v>
      </c>
      <c r="E2838" t="str">
        <f>LOOKUP($A2838,'DATA SHEET'!$A$2:$A$253,'DATA SHEET'!$H$2:$H$253)</f>
        <v>43.177779</v>
      </c>
      <c r="F2838" t="str">
        <f>LOOKUP($A2838,'DATA SHEET'!$A$2:$A$253,'DATA SHEET'!$I$2:$I$253)</f>
        <v xml:space="preserve"> -79.239655</v>
      </c>
      <c r="G2838">
        <f>LOOKUP($A2838,'DATA SHEET'!$A$2:$A$253,'DATA SHEET'!$J$2:$J$253)</f>
        <v>15</v>
      </c>
      <c r="H2838" t="str">
        <f>LOOKUP($A2838,'DATA SHEET'!$A$2:$A$253,'DATA SHEET'!$K$2:$K$253)</f>
        <v>Partly Cloudy</v>
      </c>
      <c r="I2838" t="str">
        <f>LOOKUP($A2838,'DATA SHEET'!$A$2:$A$253,'DATA SHEET'!$T$2:$T$253)</f>
        <v>LARGE</v>
      </c>
      <c r="J2838" t="str">
        <f>LOOKUP($A2838,'DATA SHEET'!$A$2:$A$253,'DATA SHEET'!$R$2:$R$253)</f>
        <v>YES</v>
      </c>
      <c r="K2838" t="str">
        <f>LOOKUP($A2838,'DATA SHEET'!$A$2:$A$253,'DATA SHEET'!$O$2:$O$253)</f>
        <v>Commercial</v>
      </c>
      <c r="L2838" t="s">
        <v>22</v>
      </c>
      <c r="M2838">
        <v>0</v>
      </c>
      <c r="N2838" t="s">
        <v>18</v>
      </c>
      <c r="O2838">
        <v>1.7390000000000001</v>
      </c>
    </row>
    <row r="2839" spans="1:15" x14ac:dyDescent="0.25">
      <c r="A2839" s="1" t="s">
        <v>114</v>
      </c>
      <c r="B2839" t="s">
        <v>117</v>
      </c>
      <c r="C2839" t="str">
        <f>LOOKUP(A2839,'DATA SHEET'!$A$2:$A$253,'DATA SHEET'!$E$2:$E$253)</f>
        <v>20227893</v>
      </c>
      <c r="D2839">
        <f>LOOKUP(A2839,'DATA SHEET'!$A$2:$A$253,'DATA SHEET'!$G$2:$G$253)</f>
        <v>7.6666666666666679</v>
      </c>
      <c r="E2839" t="str">
        <f>LOOKUP($A2839,'DATA SHEET'!$A$2:$A$253,'DATA SHEET'!$H$2:$H$253)</f>
        <v>43.177779</v>
      </c>
      <c r="F2839" t="str">
        <f>LOOKUP($A2839,'DATA SHEET'!$A$2:$A$253,'DATA SHEET'!$I$2:$I$253)</f>
        <v xml:space="preserve"> -79.239655</v>
      </c>
      <c r="G2839">
        <f>LOOKUP($A2839,'DATA SHEET'!$A$2:$A$253,'DATA SHEET'!$J$2:$J$253)</f>
        <v>15</v>
      </c>
      <c r="H2839" t="str">
        <f>LOOKUP($A2839,'DATA SHEET'!$A$2:$A$253,'DATA SHEET'!$K$2:$K$253)</f>
        <v>Partly Cloudy</v>
      </c>
      <c r="I2839" t="str">
        <f>LOOKUP($A2839,'DATA SHEET'!$A$2:$A$253,'DATA SHEET'!$T$2:$T$253)</f>
        <v>LARGE</v>
      </c>
      <c r="J2839" t="str">
        <f>LOOKUP($A2839,'DATA SHEET'!$A$2:$A$253,'DATA SHEET'!$R$2:$R$253)</f>
        <v>YES</v>
      </c>
      <c r="K2839" t="str">
        <f>LOOKUP($A2839,'DATA SHEET'!$A$2:$A$253,'DATA SHEET'!$O$2:$O$253)</f>
        <v>Commercial</v>
      </c>
      <c r="L2839" t="s">
        <v>22</v>
      </c>
      <c r="M2839">
        <v>0</v>
      </c>
      <c r="N2839" t="s">
        <v>18</v>
      </c>
      <c r="O2839">
        <v>4.7439999999999998</v>
      </c>
    </row>
    <row r="2840" spans="1:15" x14ac:dyDescent="0.25">
      <c r="A2840" s="1" t="s">
        <v>114</v>
      </c>
      <c r="B2840" t="s">
        <v>117</v>
      </c>
      <c r="C2840" t="str">
        <f>LOOKUP(A2840,'DATA SHEET'!$A$2:$A$253,'DATA SHEET'!$E$2:$E$253)</f>
        <v>20227893</v>
      </c>
      <c r="D2840">
        <f>LOOKUP(A2840,'DATA SHEET'!$A$2:$A$253,'DATA SHEET'!$G$2:$G$253)</f>
        <v>7.6666666666666679</v>
      </c>
      <c r="E2840" t="str">
        <f>LOOKUP($A2840,'DATA SHEET'!$A$2:$A$253,'DATA SHEET'!$H$2:$H$253)</f>
        <v>43.177779</v>
      </c>
      <c r="F2840" t="str">
        <f>LOOKUP($A2840,'DATA SHEET'!$A$2:$A$253,'DATA SHEET'!$I$2:$I$253)</f>
        <v xml:space="preserve"> -79.239655</v>
      </c>
      <c r="G2840">
        <f>LOOKUP($A2840,'DATA SHEET'!$A$2:$A$253,'DATA SHEET'!$J$2:$J$253)</f>
        <v>15</v>
      </c>
      <c r="H2840" t="str">
        <f>LOOKUP($A2840,'DATA SHEET'!$A$2:$A$253,'DATA SHEET'!$K$2:$K$253)</f>
        <v>Partly Cloudy</v>
      </c>
      <c r="I2840" t="str">
        <f>LOOKUP($A2840,'DATA SHEET'!$A$2:$A$253,'DATA SHEET'!$T$2:$T$253)</f>
        <v>LARGE</v>
      </c>
      <c r="J2840" t="str">
        <f>LOOKUP($A2840,'DATA SHEET'!$A$2:$A$253,'DATA SHEET'!$R$2:$R$253)</f>
        <v>YES</v>
      </c>
      <c r="K2840" t="str">
        <f>LOOKUP($A2840,'DATA SHEET'!$A$2:$A$253,'DATA SHEET'!$O$2:$O$253)</f>
        <v>Commercial</v>
      </c>
      <c r="L2840" t="s">
        <v>22</v>
      </c>
      <c r="M2840">
        <v>0</v>
      </c>
      <c r="N2840" t="s">
        <v>18</v>
      </c>
      <c r="O2840">
        <v>3.7349999999999999</v>
      </c>
    </row>
    <row r="2841" spans="1:15" x14ac:dyDescent="0.25">
      <c r="A2841" s="1" t="s">
        <v>114</v>
      </c>
      <c r="B2841" t="s">
        <v>117</v>
      </c>
      <c r="C2841" t="str">
        <f>LOOKUP(A2841,'DATA SHEET'!$A$2:$A$253,'DATA SHEET'!$E$2:$E$253)</f>
        <v>20227893</v>
      </c>
      <c r="D2841">
        <f>LOOKUP(A2841,'DATA SHEET'!$A$2:$A$253,'DATA SHEET'!$G$2:$G$253)</f>
        <v>7.6666666666666679</v>
      </c>
      <c r="E2841" t="str">
        <f>LOOKUP($A2841,'DATA SHEET'!$A$2:$A$253,'DATA SHEET'!$H$2:$H$253)</f>
        <v>43.177779</v>
      </c>
      <c r="F2841" t="str">
        <f>LOOKUP($A2841,'DATA SHEET'!$A$2:$A$253,'DATA SHEET'!$I$2:$I$253)</f>
        <v xml:space="preserve"> -79.239655</v>
      </c>
      <c r="G2841">
        <f>LOOKUP($A2841,'DATA SHEET'!$A$2:$A$253,'DATA SHEET'!$J$2:$J$253)</f>
        <v>15</v>
      </c>
      <c r="H2841" t="str">
        <f>LOOKUP($A2841,'DATA SHEET'!$A$2:$A$253,'DATA SHEET'!$K$2:$K$253)</f>
        <v>Partly Cloudy</v>
      </c>
      <c r="I2841" t="str">
        <f>LOOKUP($A2841,'DATA SHEET'!$A$2:$A$253,'DATA SHEET'!$T$2:$T$253)</f>
        <v>LARGE</v>
      </c>
      <c r="J2841" t="str">
        <f>LOOKUP($A2841,'DATA SHEET'!$A$2:$A$253,'DATA SHEET'!$R$2:$R$253)</f>
        <v>YES</v>
      </c>
      <c r="K2841" t="str">
        <f>LOOKUP($A2841,'DATA SHEET'!$A$2:$A$253,'DATA SHEET'!$O$2:$O$253)</f>
        <v>Commercial</v>
      </c>
      <c r="L2841" t="s">
        <v>22</v>
      </c>
      <c r="M2841">
        <v>0</v>
      </c>
      <c r="N2841" t="s">
        <v>18</v>
      </c>
      <c r="O2841">
        <v>1.006</v>
      </c>
    </row>
    <row r="2842" spans="1:15" x14ac:dyDescent="0.25">
      <c r="A2842" s="1" t="s">
        <v>114</v>
      </c>
      <c r="B2842" t="s">
        <v>117</v>
      </c>
      <c r="C2842" t="str">
        <f>LOOKUP(A2842,'DATA SHEET'!$A$2:$A$253,'DATA SHEET'!$E$2:$E$253)</f>
        <v>20227893</v>
      </c>
      <c r="D2842">
        <f>LOOKUP(A2842,'DATA SHEET'!$A$2:$A$253,'DATA SHEET'!$G$2:$G$253)</f>
        <v>7.6666666666666679</v>
      </c>
      <c r="E2842" t="str">
        <f>LOOKUP($A2842,'DATA SHEET'!$A$2:$A$253,'DATA SHEET'!$H$2:$H$253)</f>
        <v>43.177779</v>
      </c>
      <c r="F2842" t="str">
        <f>LOOKUP($A2842,'DATA SHEET'!$A$2:$A$253,'DATA SHEET'!$I$2:$I$253)</f>
        <v xml:space="preserve"> -79.239655</v>
      </c>
      <c r="G2842">
        <f>LOOKUP($A2842,'DATA SHEET'!$A$2:$A$253,'DATA SHEET'!$J$2:$J$253)</f>
        <v>15</v>
      </c>
      <c r="H2842" t="str">
        <f>LOOKUP($A2842,'DATA SHEET'!$A$2:$A$253,'DATA SHEET'!$K$2:$K$253)</f>
        <v>Partly Cloudy</v>
      </c>
      <c r="I2842" t="str">
        <f>LOOKUP($A2842,'DATA SHEET'!$A$2:$A$253,'DATA SHEET'!$T$2:$T$253)</f>
        <v>LARGE</v>
      </c>
      <c r="J2842" t="str">
        <f>LOOKUP($A2842,'DATA SHEET'!$A$2:$A$253,'DATA SHEET'!$R$2:$R$253)</f>
        <v>YES</v>
      </c>
      <c r="K2842" t="str">
        <f>LOOKUP($A2842,'DATA SHEET'!$A$2:$A$253,'DATA SHEET'!$O$2:$O$253)</f>
        <v>Commercial</v>
      </c>
      <c r="L2842" t="s">
        <v>22</v>
      </c>
      <c r="M2842">
        <v>0</v>
      </c>
      <c r="N2842" t="s">
        <v>18</v>
      </c>
      <c r="O2842">
        <v>2.258</v>
      </c>
    </row>
    <row r="2843" spans="1:15" x14ac:dyDescent="0.25">
      <c r="A2843" s="1" t="s">
        <v>114</v>
      </c>
      <c r="B2843" t="s">
        <v>117</v>
      </c>
      <c r="C2843" t="str">
        <f>LOOKUP(A2843,'DATA SHEET'!$A$2:$A$253,'DATA SHEET'!$E$2:$E$253)</f>
        <v>20227893</v>
      </c>
      <c r="D2843">
        <f>LOOKUP(A2843,'DATA SHEET'!$A$2:$A$253,'DATA SHEET'!$G$2:$G$253)</f>
        <v>7.6666666666666679</v>
      </c>
      <c r="E2843" t="str">
        <f>LOOKUP($A2843,'DATA SHEET'!$A$2:$A$253,'DATA SHEET'!$H$2:$H$253)</f>
        <v>43.177779</v>
      </c>
      <c r="F2843" t="str">
        <f>LOOKUP($A2843,'DATA SHEET'!$A$2:$A$253,'DATA SHEET'!$I$2:$I$253)</f>
        <v xml:space="preserve"> -79.239655</v>
      </c>
      <c r="G2843">
        <f>LOOKUP($A2843,'DATA SHEET'!$A$2:$A$253,'DATA SHEET'!$J$2:$J$253)</f>
        <v>15</v>
      </c>
      <c r="H2843" t="str">
        <f>LOOKUP($A2843,'DATA SHEET'!$A$2:$A$253,'DATA SHEET'!$K$2:$K$253)</f>
        <v>Partly Cloudy</v>
      </c>
      <c r="I2843" t="str">
        <f>LOOKUP($A2843,'DATA SHEET'!$A$2:$A$253,'DATA SHEET'!$T$2:$T$253)</f>
        <v>LARGE</v>
      </c>
      <c r="J2843" t="str">
        <f>LOOKUP($A2843,'DATA SHEET'!$A$2:$A$253,'DATA SHEET'!$R$2:$R$253)</f>
        <v>YES</v>
      </c>
      <c r="K2843" t="str">
        <f>LOOKUP($A2843,'DATA SHEET'!$A$2:$A$253,'DATA SHEET'!$O$2:$O$253)</f>
        <v>Commercial</v>
      </c>
      <c r="L2843" t="s">
        <v>22</v>
      </c>
      <c r="M2843">
        <v>0</v>
      </c>
      <c r="N2843" t="s">
        <v>18</v>
      </c>
      <c r="O2843">
        <v>1.998</v>
      </c>
    </row>
    <row r="2844" spans="1:15" x14ac:dyDescent="0.25">
      <c r="A2844" s="1" t="s">
        <v>114</v>
      </c>
      <c r="B2844" t="s">
        <v>117</v>
      </c>
      <c r="C2844" t="str">
        <f>LOOKUP(A2844,'DATA SHEET'!$A$2:$A$253,'DATA SHEET'!$E$2:$E$253)</f>
        <v>20227893</v>
      </c>
      <c r="D2844">
        <f>LOOKUP(A2844,'DATA SHEET'!$A$2:$A$253,'DATA SHEET'!$G$2:$G$253)</f>
        <v>7.6666666666666679</v>
      </c>
      <c r="E2844" t="str">
        <f>LOOKUP($A2844,'DATA SHEET'!$A$2:$A$253,'DATA SHEET'!$H$2:$H$253)</f>
        <v>43.177779</v>
      </c>
      <c r="F2844" t="str">
        <f>LOOKUP($A2844,'DATA SHEET'!$A$2:$A$253,'DATA SHEET'!$I$2:$I$253)</f>
        <v xml:space="preserve"> -79.239655</v>
      </c>
      <c r="G2844">
        <f>LOOKUP($A2844,'DATA SHEET'!$A$2:$A$253,'DATA SHEET'!$J$2:$J$253)</f>
        <v>15</v>
      </c>
      <c r="H2844" t="str">
        <f>LOOKUP($A2844,'DATA SHEET'!$A$2:$A$253,'DATA SHEET'!$K$2:$K$253)</f>
        <v>Partly Cloudy</v>
      </c>
      <c r="I2844" t="str">
        <f>LOOKUP($A2844,'DATA SHEET'!$A$2:$A$253,'DATA SHEET'!$T$2:$T$253)</f>
        <v>LARGE</v>
      </c>
      <c r="J2844" t="str">
        <f>LOOKUP($A2844,'DATA SHEET'!$A$2:$A$253,'DATA SHEET'!$R$2:$R$253)</f>
        <v>YES</v>
      </c>
      <c r="K2844" t="str">
        <f>LOOKUP($A2844,'DATA SHEET'!$A$2:$A$253,'DATA SHEET'!$O$2:$O$253)</f>
        <v>Commercial</v>
      </c>
      <c r="L2844" t="s">
        <v>22</v>
      </c>
      <c r="M2844">
        <v>0</v>
      </c>
      <c r="N2844" t="s">
        <v>18</v>
      </c>
      <c r="O2844">
        <v>0.999</v>
      </c>
    </row>
    <row r="2845" spans="1:15" x14ac:dyDescent="0.25">
      <c r="A2845" s="1" t="s">
        <v>114</v>
      </c>
      <c r="B2845" t="s">
        <v>117</v>
      </c>
      <c r="C2845" t="str">
        <f>LOOKUP(A2845,'DATA SHEET'!$A$2:$A$253,'DATA SHEET'!$E$2:$E$253)</f>
        <v>20227893</v>
      </c>
      <c r="D2845">
        <f>LOOKUP(A2845,'DATA SHEET'!$A$2:$A$253,'DATA SHEET'!$G$2:$G$253)</f>
        <v>7.6666666666666679</v>
      </c>
      <c r="E2845" t="str">
        <f>LOOKUP($A2845,'DATA SHEET'!$A$2:$A$253,'DATA SHEET'!$H$2:$H$253)</f>
        <v>43.177779</v>
      </c>
      <c r="F2845" t="str">
        <f>LOOKUP($A2845,'DATA SHEET'!$A$2:$A$253,'DATA SHEET'!$I$2:$I$253)</f>
        <v xml:space="preserve"> -79.239655</v>
      </c>
      <c r="G2845">
        <f>LOOKUP($A2845,'DATA SHEET'!$A$2:$A$253,'DATA SHEET'!$J$2:$J$253)</f>
        <v>15</v>
      </c>
      <c r="H2845" t="str">
        <f>LOOKUP($A2845,'DATA SHEET'!$A$2:$A$253,'DATA SHEET'!$K$2:$K$253)</f>
        <v>Partly Cloudy</v>
      </c>
      <c r="I2845" t="str">
        <f>LOOKUP($A2845,'DATA SHEET'!$A$2:$A$253,'DATA SHEET'!$T$2:$T$253)</f>
        <v>LARGE</v>
      </c>
      <c r="J2845" t="str">
        <f>LOOKUP($A2845,'DATA SHEET'!$A$2:$A$253,'DATA SHEET'!$R$2:$R$253)</f>
        <v>YES</v>
      </c>
      <c r="K2845" t="str">
        <f>LOOKUP($A2845,'DATA SHEET'!$A$2:$A$253,'DATA SHEET'!$O$2:$O$253)</f>
        <v>Commercial</v>
      </c>
      <c r="L2845" t="s">
        <v>22</v>
      </c>
      <c r="M2845">
        <v>0</v>
      </c>
      <c r="N2845" t="s">
        <v>18</v>
      </c>
      <c r="O2845">
        <v>1.5029999999999999</v>
      </c>
    </row>
    <row r="2846" spans="1:15" x14ac:dyDescent="0.25">
      <c r="A2846" s="1" t="s">
        <v>114</v>
      </c>
      <c r="B2846" t="s">
        <v>117</v>
      </c>
      <c r="C2846" t="str">
        <f>LOOKUP(A2846,'DATA SHEET'!$A$2:$A$253,'DATA SHEET'!$E$2:$E$253)</f>
        <v>20227893</v>
      </c>
      <c r="D2846">
        <f>LOOKUP(A2846,'DATA SHEET'!$A$2:$A$253,'DATA SHEET'!$G$2:$G$253)</f>
        <v>7.6666666666666679</v>
      </c>
      <c r="E2846" t="str">
        <f>LOOKUP($A2846,'DATA SHEET'!$A$2:$A$253,'DATA SHEET'!$H$2:$H$253)</f>
        <v>43.177779</v>
      </c>
      <c r="F2846" t="str">
        <f>LOOKUP($A2846,'DATA SHEET'!$A$2:$A$253,'DATA SHEET'!$I$2:$I$253)</f>
        <v xml:space="preserve"> -79.239655</v>
      </c>
      <c r="G2846">
        <f>LOOKUP($A2846,'DATA SHEET'!$A$2:$A$253,'DATA SHEET'!$J$2:$J$253)</f>
        <v>15</v>
      </c>
      <c r="H2846" t="str">
        <f>LOOKUP($A2846,'DATA SHEET'!$A$2:$A$253,'DATA SHEET'!$K$2:$K$253)</f>
        <v>Partly Cloudy</v>
      </c>
      <c r="I2846" t="str">
        <f>LOOKUP($A2846,'DATA SHEET'!$A$2:$A$253,'DATA SHEET'!$T$2:$T$253)</f>
        <v>LARGE</v>
      </c>
      <c r="J2846" t="str">
        <f>LOOKUP($A2846,'DATA SHEET'!$A$2:$A$253,'DATA SHEET'!$R$2:$R$253)</f>
        <v>YES</v>
      </c>
      <c r="K2846" t="str">
        <f>LOOKUP($A2846,'DATA SHEET'!$A$2:$A$253,'DATA SHEET'!$O$2:$O$253)</f>
        <v>Commercial</v>
      </c>
      <c r="L2846" t="s">
        <v>22</v>
      </c>
      <c r="M2846">
        <v>0</v>
      </c>
      <c r="N2846" t="s">
        <v>18</v>
      </c>
      <c r="O2846">
        <v>2.2400000000000002</v>
      </c>
    </row>
    <row r="2847" spans="1:15" x14ac:dyDescent="0.25">
      <c r="A2847" s="1" t="s">
        <v>114</v>
      </c>
      <c r="B2847" t="s">
        <v>117</v>
      </c>
      <c r="C2847" t="str">
        <f>LOOKUP(A2847,'DATA SHEET'!$A$2:$A$253,'DATA SHEET'!$E$2:$E$253)</f>
        <v>20227893</v>
      </c>
      <c r="D2847">
        <f>LOOKUP(A2847,'DATA SHEET'!$A$2:$A$253,'DATA SHEET'!$G$2:$G$253)</f>
        <v>7.6666666666666679</v>
      </c>
      <c r="E2847" t="str">
        <f>LOOKUP($A2847,'DATA SHEET'!$A$2:$A$253,'DATA SHEET'!$H$2:$H$253)</f>
        <v>43.177779</v>
      </c>
      <c r="F2847" t="str">
        <f>LOOKUP($A2847,'DATA SHEET'!$A$2:$A$253,'DATA SHEET'!$I$2:$I$253)</f>
        <v xml:space="preserve"> -79.239655</v>
      </c>
      <c r="G2847">
        <f>LOOKUP($A2847,'DATA SHEET'!$A$2:$A$253,'DATA SHEET'!$J$2:$J$253)</f>
        <v>15</v>
      </c>
      <c r="H2847" t="str">
        <f>LOOKUP($A2847,'DATA SHEET'!$A$2:$A$253,'DATA SHEET'!$K$2:$K$253)</f>
        <v>Partly Cloudy</v>
      </c>
      <c r="I2847" t="str">
        <f>LOOKUP($A2847,'DATA SHEET'!$A$2:$A$253,'DATA SHEET'!$T$2:$T$253)</f>
        <v>LARGE</v>
      </c>
      <c r="J2847" t="str">
        <f>LOOKUP($A2847,'DATA SHEET'!$A$2:$A$253,'DATA SHEET'!$R$2:$R$253)</f>
        <v>YES</v>
      </c>
      <c r="K2847" t="str">
        <f>LOOKUP($A2847,'DATA SHEET'!$A$2:$A$253,'DATA SHEET'!$O$2:$O$253)</f>
        <v>Commercial</v>
      </c>
      <c r="L2847" t="s">
        <v>22</v>
      </c>
      <c r="M2847">
        <v>0</v>
      </c>
      <c r="N2847" t="s">
        <v>18</v>
      </c>
      <c r="O2847">
        <v>2.5009999999999999</v>
      </c>
    </row>
    <row r="2848" spans="1:15" x14ac:dyDescent="0.25">
      <c r="A2848" s="1" t="s">
        <v>114</v>
      </c>
      <c r="B2848" t="s">
        <v>117</v>
      </c>
      <c r="C2848" t="str">
        <f>LOOKUP(A2848,'DATA SHEET'!$A$2:$A$253,'DATA SHEET'!$E$2:$E$253)</f>
        <v>20227893</v>
      </c>
      <c r="D2848">
        <f>LOOKUP(A2848,'DATA SHEET'!$A$2:$A$253,'DATA SHEET'!$G$2:$G$253)</f>
        <v>7.6666666666666679</v>
      </c>
      <c r="E2848" t="str">
        <f>LOOKUP($A2848,'DATA SHEET'!$A$2:$A$253,'DATA SHEET'!$H$2:$H$253)</f>
        <v>43.177779</v>
      </c>
      <c r="F2848" t="str">
        <f>LOOKUP($A2848,'DATA SHEET'!$A$2:$A$253,'DATA SHEET'!$I$2:$I$253)</f>
        <v xml:space="preserve"> -79.239655</v>
      </c>
      <c r="G2848">
        <f>LOOKUP($A2848,'DATA SHEET'!$A$2:$A$253,'DATA SHEET'!$J$2:$J$253)</f>
        <v>15</v>
      </c>
      <c r="H2848" t="str">
        <f>LOOKUP($A2848,'DATA SHEET'!$A$2:$A$253,'DATA SHEET'!$K$2:$K$253)</f>
        <v>Partly Cloudy</v>
      </c>
      <c r="I2848" t="str">
        <f>LOOKUP($A2848,'DATA SHEET'!$A$2:$A$253,'DATA SHEET'!$T$2:$T$253)</f>
        <v>LARGE</v>
      </c>
      <c r="J2848" t="str">
        <f>LOOKUP($A2848,'DATA SHEET'!$A$2:$A$253,'DATA SHEET'!$R$2:$R$253)</f>
        <v>YES</v>
      </c>
      <c r="K2848" t="str">
        <f>LOOKUP($A2848,'DATA SHEET'!$A$2:$A$253,'DATA SHEET'!$O$2:$O$253)</f>
        <v>Commercial</v>
      </c>
      <c r="L2848" t="s">
        <v>22</v>
      </c>
      <c r="M2848">
        <v>0</v>
      </c>
      <c r="N2848" t="s">
        <v>18</v>
      </c>
      <c r="O2848">
        <v>0.498</v>
      </c>
    </row>
    <row r="2849" spans="1:15" x14ac:dyDescent="0.25">
      <c r="A2849" s="1" t="s">
        <v>114</v>
      </c>
      <c r="B2849" t="s">
        <v>117</v>
      </c>
      <c r="C2849" t="str">
        <f>LOOKUP(A2849,'DATA SHEET'!$A$2:$A$253,'DATA SHEET'!$E$2:$E$253)</f>
        <v>20227893</v>
      </c>
      <c r="D2849">
        <f>LOOKUP(A2849,'DATA SHEET'!$A$2:$A$253,'DATA SHEET'!$G$2:$G$253)</f>
        <v>7.6666666666666679</v>
      </c>
      <c r="E2849" t="str">
        <f>LOOKUP($A2849,'DATA SHEET'!$A$2:$A$253,'DATA SHEET'!$H$2:$H$253)</f>
        <v>43.177779</v>
      </c>
      <c r="F2849" t="str">
        <f>LOOKUP($A2849,'DATA SHEET'!$A$2:$A$253,'DATA SHEET'!$I$2:$I$253)</f>
        <v xml:space="preserve"> -79.239655</v>
      </c>
      <c r="G2849">
        <f>LOOKUP($A2849,'DATA SHEET'!$A$2:$A$253,'DATA SHEET'!$J$2:$J$253)</f>
        <v>15</v>
      </c>
      <c r="H2849" t="str">
        <f>LOOKUP($A2849,'DATA SHEET'!$A$2:$A$253,'DATA SHEET'!$K$2:$K$253)</f>
        <v>Partly Cloudy</v>
      </c>
      <c r="I2849" t="str">
        <f>LOOKUP($A2849,'DATA SHEET'!$A$2:$A$253,'DATA SHEET'!$T$2:$T$253)</f>
        <v>LARGE</v>
      </c>
      <c r="J2849" t="str">
        <f>LOOKUP($A2849,'DATA SHEET'!$A$2:$A$253,'DATA SHEET'!$R$2:$R$253)</f>
        <v>YES</v>
      </c>
      <c r="K2849" t="str">
        <f>LOOKUP($A2849,'DATA SHEET'!$A$2:$A$253,'DATA SHEET'!$O$2:$O$253)</f>
        <v>Commercial</v>
      </c>
      <c r="L2849" t="s">
        <v>22</v>
      </c>
      <c r="M2849">
        <v>0</v>
      </c>
      <c r="N2849" t="s">
        <v>18</v>
      </c>
      <c r="O2849">
        <v>0.74399999999999999</v>
      </c>
    </row>
    <row r="2850" spans="1:15" x14ac:dyDescent="0.25">
      <c r="A2850" s="1" t="s">
        <v>114</v>
      </c>
      <c r="B2850" t="s">
        <v>117</v>
      </c>
      <c r="C2850" t="str">
        <f>LOOKUP(A2850,'DATA SHEET'!$A$2:$A$253,'DATA SHEET'!$E$2:$E$253)</f>
        <v>20227893</v>
      </c>
      <c r="D2850">
        <f>LOOKUP(A2850,'DATA SHEET'!$A$2:$A$253,'DATA SHEET'!$G$2:$G$253)</f>
        <v>7.6666666666666679</v>
      </c>
      <c r="E2850" t="str">
        <f>LOOKUP($A2850,'DATA SHEET'!$A$2:$A$253,'DATA SHEET'!$H$2:$H$253)</f>
        <v>43.177779</v>
      </c>
      <c r="F2850" t="str">
        <f>LOOKUP($A2850,'DATA SHEET'!$A$2:$A$253,'DATA SHEET'!$I$2:$I$253)</f>
        <v xml:space="preserve"> -79.239655</v>
      </c>
      <c r="G2850">
        <f>LOOKUP($A2850,'DATA SHEET'!$A$2:$A$253,'DATA SHEET'!$J$2:$J$253)</f>
        <v>15</v>
      </c>
      <c r="H2850" t="str">
        <f>LOOKUP($A2850,'DATA SHEET'!$A$2:$A$253,'DATA SHEET'!$K$2:$K$253)</f>
        <v>Partly Cloudy</v>
      </c>
      <c r="I2850" t="str">
        <f>LOOKUP($A2850,'DATA SHEET'!$A$2:$A$253,'DATA SHEET'!$T$2:$T$253)</f>
        <v>LARGE</v>
      </c>
      <c r="J2850" t="str">
        <f>LOOKUP($A2850,'DATA SHEET'!$A$2:$A$253,'DATA SHEET'!$R$2:$R$253)</f>
        <v>YES</v>
      </c>
      <c r="K2850" t="str">
        <f>LOOKUP($A2850,'DATA SHEET'!$A$2:$A$253,'DATA SHEET'!$O$2:$O$253)</f>
        <v>Commercial</v>
      </c>
      <c r="L2850" t="s">
        <v>22</v>
      </c>
      <c r="M2850">
        <v>0</v>
      </c>
      <c r="N2850" t="s">
        <v>18</v>
      </c>
      <c r="O2850">
        <v>1.599</v>
      </c>
    </row>
    <row r="2851" spans="1:15" x14ac:dyDescent="0.25">
      <c r="A2851" s="1" t="s">
        <v>114</v>
      </c>
      <c r="B2851" t="s">
        <v>117</v>
      </c>
      <c r="C2851" t="str">
        <f>LOOKUP(A2851,'DATA SHEET'!$A$2:$A$253,'DATA SHEET'!$E$2:$E$253)</f>
        <v>20227893</v>
      </c>
      <c r="D2851">
        <f>LOOKUP(A2851,'DATA SHEET'!$A$2:$A$253,'DATA SHEET'!$G$2:$G$253)</f>
        <v>7.6666666666666679</v>
      </c>
      <c r="E2851" t="str">
        <f>LOOKUP($A2851,'DATA SHEET'!$A$2:$A$253,'DATA SHEET'!$H$2:$H$253)</f>
        <v>43.177779</v>
      </c>
      <c r="F2851" t="str">
        <f>LOOKUP($A2851,'DATA SHEET'!$A$2:$A$253,'DATA SHEET'!$I$2:$I$253)</f>
        <v xml:space="preserve"> -79.239655</v>
      </c>
      <c r="G2851">
        <f>LOOKUP($A2851,'DATA SHEET'!$A$2:$A$253,'DATA SHEET'!$J$2:$J$253)</f>
        <v>15</v>
      </c>
      <c r="H2851" t="str">
        <f>LOOKUP($A2851,'DATA SHEET'!$A$2:$A$253,'DATA SHEET'!$K$2:$K$253)</f>
        <v>Partly Cloudy</v>
      </c>
      <c r="I2851" t="str">
        <f>LOOKUP($A2851,'DATA SHEET'!$A$2:$A$253,'DATA SHEET'!$T$2:$T$253)</f>
        <v>LARGE</v>
      </c>
      <c r="J2851" t="str">
        <f>LOOKUP($A2851,'DATA SHEET'!$A$2:$A$253,'DATA SHEET'!$R$2:$R$253)</f>
        <v>YES</v>
      </c>
      <c r="K2851" t="str">
        <f>LOOKUP($A2851,'DATA SHEET'!$A$2:$A$253,'DATA SHEET'!$O$2:$O$253)</f>
        <v>Commercial</v>
      </c>
      <c r="L2851" t="s">
        <v>22</v>
      </c>
      <c r="M2851">
        <v>0</v>
      </c>
      <c r="N2851" t="s">
        <v>18</v>
      </c>
      <c r="O2851">
        <v>4.2480000000000002</v>
      </c>
    </row>
    <row r="2852" spans="1:15" x14ac:dyDescent="0.25">
      <c r="A2852" s="1" t="s">
        <v>114</v>
      </c>
      <c r="B2852" t="s">
        <v>117</v>
      </c>
      <c r="C2852" t="str">
        <f>LOOKUP(A2852,'DATA SHEET'!$A$2:$A$253,'DATA SHEET'!$E$2:$E$253)</f>
        <v>20227893</v>
      </c>
      <c r="D2852">
        <f>LOOKUP(A2852,'DATA SHEET'!$A$2:$A$253,'DATA SHEET'!$G$2:$G$253)</f>
        <v>7.6666666666666679</v>
      </c>
      <c r="E2852" t="str">
        <f>LOOKUP($A2852,'DATA SHEET'!$A$2:$A$253,'DATA SHEET'!$H$2:$H$253)</f>
        <v>43.177779</v>
      </c>
      <c r="F2852" t="str">
        <f>LOOKUP($A2852,'DATA SHEET'!$A$2:$A$253,'DATA SHEET'!$I$2:$I$253)</f>
        <v xml:space="preserve"> -79.239655</v>
      </c>
      <c r="G2852">
        <f>LOOKUP($A2852,'DATA SHEET'!$A$2:$A$253,'DATA SHEET'!$J$2:$J$253)</f>
        <v>15</v>
      </c>
      <c r="H2852" t="str">
        <f>LOOKUP($A2852,'DATA SHEET'!$A$2:$A$253,'DATA SHEET'!$K$2:$K$253)</f>
        <v>Partly Cloudy</v>
      </c>
      <c r="I2852" t="str">
        <f>LOOKUP($A2852,'DATA SHEET'!$A$2:$A$253,'DATA SHEET'!$T$2:$T$253)</f>
        <v>LARGE</v>
      </c>
      <c r="J2852" t="str">
        <f>LOOKUP($A2852,'DATA SHEET'!$A$2:$A$253,'DATA SHEET'!$R$2:$R$253)</f>
        <v>YES</v>
      </c>
      <c r="K2852" t="str">
        <f>LOOKUP($A2852,'DATA SHEET'!$A$2:$A$253,'DATA SHEET'!$O$2:$O$253)</f>
        <v>Commercial</v>
      </c>
      <c r="L2852" t="s">
        <v>22</v>
      </c>
      <c r="M2852">
        <v>0</v>
      </c>
      <c r="N2852" t="s">
        <v>18</v>
      </c>
      <c r="O2852">
        <v>3.008</v>
      </c>
    </row>
    <row r="2853" spans="1:15" x14ac:dyDescent="0.25">
      <c r="A2853" s="1" t="s">
        <v>114</v>
      </c>
      <c r="B2853" t="s">
        <v>117</v>
      </c>
      <c r="C2853" t="str">
        <f>LOOKUP(A2853,'DATA SHEET'!$A$2:$A$253,'DATA SHEET'!$E$2:$E$253)</f>
        <v>20227893</v>
      </c>
      <c r="D2853">
        <f>LOOKUP(A2853,'DATA SHEET'!$A$2:$A$253,'DATA SHEET'!$G$2:$G$253)</f>
        <v>7.6666666666666679</v>
      </c>
      <c r="E2853" t="str">
        <f>LOOKUP($A2853,'DATA SHEET'!$A$2:$A$253,'DATA SHEET'!$H$2:$H$253)</f>
        <v>43.177779</v>
      </c>
      <c r="F2853" t="str">
        <f>LOOKUP($A2853,'DATA SHEET'!$A$2:$A$253,'DATA SHEET'!$I$2:$I$253)</f>
        <v xml:space="preserve"> -79.239655</v>
      </c>
      <c r="G2853">
        <f>LOOKUP($A2853,'DATA SHEET'!$A$2:$A$253,'DATA SHEET'!$J$2:$J$253)</f>
        <v>15</v>
      </c>
      <c r="H2853" t="str">
        <f>LOOKUP($A2853,'DATA SHEET'!$A$2:$A$253,'DATA SHEET'!$K$2:$K$253)</f>
        <v>Partly Cloudy</v>
      </c>
      <c r="I2853" t="str">
        <f>LOOKUP($A2853,'DATA SHEET'!$A$2:$A$253,'DATA SHEET'!$T$2:$T$253)</f>
        <v>LARGE</v>
      </c>
      <c r="J2853" t="str">
        <f>LOOKUP($A2853,'DATA SHEET'!$A$2:$A$253,'DATA SHEET'!$R$2:$R$253)</f>
        <v>YES</v>
      </c>
      <c r="K2853" t="str">
        <f>LOOKUP($A2853,'DATA SHEET'!$A$2:$A$253,'DATA SHEET'!$O$2:$O$253)</f>
        <v>Commercial</v>
      </c>
      <c r="L2853" t="s">
        <v>22</v>
      </c>
      <c r="M2853">
        <v>0</v>
      </c>
      <c r="N2853" t="s">
        <v>18</v>
      </c>
      <c r="O2853">
        <v>2.9990000000000001</v>
      </c>
    </row>
    <row r="2854" spans="1:15" x14ac:dyDescent="0.25">
      <c r="A2854" s="1" t="s">
        <v>114</v>
      </c>
      <c r="B2854" t="s">
        <v>117</v>
      </c>
      <c r="C2854" t="str">
        <f>LOOKUP(A2854,'DATA SHEET'!$A$2:$A$253,'DATA SHEET'!$E$2:$E$253)</f>
        <v>20227893</v>
      </c>
      <c r="D2854">
        <f>LOOKUP(A2854,'DATA SHEET'!$A$2:$A$253,'DATA SHEET'!$G$2:$G$253)</f>
        <v>7.6666666666666679</v>
      </c>
      <c r="E2854" t="str">
        <f>LOOKUP($A2854,'DATA SHEET'!$A$2:$A$253,'DATA SHEET'!$H$2:$H$253)</f>
        <v>43.177779</v>
      </c>
      <c r="F2854" t="str">
        <f>LOOKUP($A2854,'DATA SHEET'!$A$2:$A$253,'DATA SHEET'!$I$2:$I$253)</f>
        <v xml:space="preserve"> -79.239655</v>
      </c>
      <c r="G2854">
        <f>LOOKUP($A2854,'DATA SHEET'!$A$2:$A$253,'DATA SHEET'!$J$2:$J$253)</f>
        <v>15</v>
      </c>
      <c r="H2854" t="str">
        <f>LOOKUP($A2854,'DATA SHEET'!$A$2:$A$253,'DATA SHEET'!$K$2:$K$253)</f>
        <v>Partly Cloudy</v>
      </c>
      <c r="I2854" t="str">
        <f>LOOKUP($A2854,'DATA SHEET'!$A$2:$A$253,'DATA SHEET'!$T$2:$T$253)</f>
        <v>LARGE</v>
      </c>
      <c r="J2854" t="str">
        <f>LOOKUP($A2854,'DATA SHEET'!$A$2:$A$253,'DATA SHEET'!$R$2:$R$253)</f>
        <v>YES</v>
      </c>
      <c r="K2854" t="str">
        <f>LOOKUP($A2854,'DATA SHEET'!$A$2:$A$253,'DATA SHEET'!$O$2:$O$253)</f>
        <v>Commercial</v>
      </c>
      <c r="L2854" t="s">
        <v>22</v>
      </c>
      <c r="M2854">
        <v>0</v>
      </c>
      <c r="N2854" t="s">
        <v>18</v>
      </c>
      <c r="O2854">
        <v>2.5019999999999998</v>
      </c>
    </row>
    <row r="2855" spans="1:15" x14ac:dyDescent="0.25">
      <c r="A2855" s="1" t="s">
        <v>114</v>
      </c>
      <c r="B2855" t="s">
        <v>117</v>
      </c>
      <c r="C2855" t="str">
        <f>LOOKUP(A2855,'DATA SHEET'!$A$2:$A$253,'DATA SHEET'!$E$2:$E$253)</f>
        <v>20227893</v>
      </c>
      <c r="D2855">
        <f>LOOKUP(A2855,'DATA SHEET'!$A$2:$A$253,'DATA SHEET'!$G$2:$G$253)</f>
        <v>7.6666666666666679</v>
      </c>
      <c r="E2855" t="str">
        <f>LOOKUP($A2855,'DATA SHEET'!$A$2:$A$253,'DATA SHEET'!$H$2:$H$253)</f>
        <v>43.177779</v>
      </c>
      <c r="F2855" t="str">
        <f>LOOKUP($A2855,'DATA SHEET'!$A$2:$A$253,'DATA SHEET'!$I$2:$I$253)</f>
        <v xml:space="preserve"> -79.239655</v>
      </c>
      <c r="G2855">
        <f>LOOKUP($A2855,'DATA SHEET'!$A$2:$A$253,'DATA SHEET'!$J$2:$J$253)</f>
        <v>15</v>
      </c>
      <c r="H2855" t="str">
        <f>LOOKUP($A2855,'DATA SHEET'!$A$2:$A$253,'DATA SHEET'!$K$2:$K$253)</f>
        <v>Partly Cloudy</v>
      </c>
      <c r="I2855" t="str">
        <f>LOOKUP($A2855,'DATA SHEET'!$A$2:$A$253,'DATA SHEET'!$T$2:$T$253)</f>
        <v>LARGE</v>
      </c>
      <c r="J2855" t="str">
        <f>LOOKUP($A2855,'DATA SHEET'!$A$2:$A$253,'DATA SHEET'!$R$2:$R$253)</f>
        <v>YES</v>
      </c>
      <c r="K2855" t="str">
        <f>LOOKUP($A2855,'DATA SHEET'!$A$2:$A$253,'DATA SHEET'!$O$2:$O$253)</f>
        <v>Commercial</v>
      </c>
      <c r="L2855" t="s">
        <v>22</v>
      </c>
      <c r="M2855">
        <v>0</v>
      </c>
      <c r="N2855" t="s">
        <v>18</v>
      </c>
      <c r="O2855">
        <v>0.23499999999999999</v>
      </c>
    </row>
    <row r="2856" spans="1:15" x14ac:dyDescent="0.25">
      <c r="A2856" s="1" t="s">
        <v>114</v>
      </c>
      <c r="B2856" t="s">
        <v>117</v>
      </c>
      <c r="C2856" t="str">
        <f>LOOKUP(A2856,'DATA SHEET'!$A$2:$A$253,'DATA SHEET'!$E$2:$E$253)</f>
        <v>20227893</v>
      </c>
      <c r="D2856">
        <f>LOOKUP(A2856,'DATA SHEET'!$A$2:$A$253,'DATA SHEET'!$G$2:$G$253)</f>
        <v>7.6666666666666679</v>
      </c>
      <c r="E2856" t="str">
        <f>LOOKUP($A2856,'DATA SHEET'!$A$2:$A$253,'DATA SHEET'!$H$2:$H$253)</f>
        <v>43.177779</v>
      </c>
      <c r="F2856" t="str">
        <f>LOOKUP($A2856,'DATA SHEET'!$A$2:$A$253,'DATA SHEET'!$I$2:$I$253)</f>
        <v xml:space="preserve"> -79.239655</v>
      </c>
      <c r="G2856">
        <f>LOOKUP($A2856,'DATA SHEET'!$A$2:$A$253,'DATA SHEET'!$J$2:$J$253)</f>
        <v>15</v>
      </c>
      <c r="H2856" t="str">
        <f>LOOKUP($A2856,'DATA SHEET'!$A$2:$A$253,'DATA SHEET'!$K$2:$K$253)</f>
        <v>Partly Cloudy</v>
      </c>
      <c r="I2856" t="str">
        <f>LOOKUP($A2856,'DATA SHEET'!$A$2:$A$253,'DATA SHEET'!$T$2:$T$253)</f>
        <v>LARGE</v>
      </c>
      <c r="J2856" t="str">
        <f>LOOKUP($A2856,'DATA SHEET'!$A$2:$A$253,'DATA SHEET'!$R$2:$R$253)</f>
        <v>YES</v>
      </c>
      <c r="K2856" t="str">
        <f>LOOKUP($A2856,'DATA SHEET'!$A$2:$A$253,'DATA SHEET'!$O$2:$O$253)</f>
        <v>Commercial</v>
      </c>
      <c r="L2856" t="s">
        <v>22</v>
      </c>
      <c r="M2856">
        <v>0</v>
      </c>
      <c r="N2856" t="s">
        <v>16</v>
      </c>
      <c r="O2856">
        <v>11.912000000000001</v>
      </c>
    </row>
    <row r="2857" spans="1:15" x14ac:dyDescent="0.25">
      <c r="A2857" s="1" t="s">
        <v>114</v>
      </c>
      <c r="B2857" t="s">
        <v>117</v>
      </c>
      <c r="C2857" t="str">
        <f>LOOKUP(A2857,'DATA SHEET'!$A$2:$A$253,'DATA SHEET'!$E$2:$E$253)</f>
        <v>20227893</v>
      </c>
      <c r="D2857">
        <f>LOOKUP(A2857,'DATA SHEET'!$A$2:$A$253,'DATA SHEET'!$G$2:$G$253)</f>
        <v>7.6666666666666679</v>
      </c>
      <c r="E2857" t="str">
        <f>LOOKUP($A2857,'DATA SHEET'!$A$2:$A$253,'DATA SHEET'!$H$2:$H$253)</f>
        <v>43.177779</v>
      </c>
      <c r="F2857" t="str">
        <f>LOOKUP($A2857,'DATA SHEET'!$A$2:$A$253,'DATA SHEET'!$I$2:$I$253)</f>
        <v xml:space="preserve"> -79.239655</v>
      </c>
      <c r="G2857">
        <f>LOOKUP($A2857,'DATA SHEET'!$A$2:$A$253,'DATA SHEET'!$J$2:$J$253)</f>
        <v>15</v>
      </c>
      <c r="H2857" t="str">
        <f>LOOKUP($A2857,'DATA SHEET'!$A$2:$A$253,'DATA SHEET'!$K$2:$K$253)</f>
        <v>Partly Cloudy</v>
      </c>
      <c r="I2857" t="str">
        <f>LOOKUP($A2857,'DATA SHEET'!$A$2:$A$253,'DATA SHEET'!$T$2:$T$253)</f>
        <v>LARGE</v>
      </c>
      <c r="J2857" t="str">
        <f>LOOKUP($A2857,'DATA SHEET'!$A$2:$A$253,'DATA SHEET'!$R$2:$R$253)</f>
        <v>YES</v>
      </c>
      <c r="K2857" t="str">
        <f>LOOKUP($A2857,'DATA SHEET'!$A$2:$A$253,'DATA SHEET'!$O$2:$O$253)</f>
        <v>Commercial</v>
      </c>
      <c r="L2857" t="s">
        <v>22</v>
      </c>
      <c r="M2857">
        <v>0</v>
      </c>
      <c r="N2857" t="s">
        <v>16</v>
      </c>
      <c r="O2857">
        <v>5.258</v>
      </c>
    </row>
    <row r="2858" spans="1:15" x14ac:dyDescent="0.25">
      <c r="A2858" s="1" t="s">
        <v>114</v>
      </c>
      <c r="B2858" t="s">
        <v>117</v>
      </c>
      <c r="C2858" t="str">
        <f>LOOKUP(A2858,'DATA SHEET'!$A$2:$A$253,'DATA SHEET'!$E$2:$E$253)</f>
        <v>20227893</v>
      </c>
      <c r="D2858">
        <f>LOOKUP(A2858,'DATA SHEET'!$A$2:$A$253,'DATA SHEET'!$G$2:$G$253)</f>
        <v>7.6666666666666679</v>
      </c>
      <c r="E2858" t="str">
        <f>LOOKUP($A2858,'DATA SHEET'!$A$2:$A$253,'DATA SHEET'!$H$2:$H$253)</f>
        <v>43.177779</v>
      </c>
      <c r="F2858" t="str">
        <f>LOOKUP($A2858,'DATA SHEET'!$A$2:$A$253,'DATA SHEET'!$I$2:$I$253)</f>
        <v xml:space="preserve"> -79.239655</v>
      </c>
      <c r="G2858">
        <f>LOOKUP($A2858,'DATA SHEET'!$A$2:$A$253,'DATA SHEET'!$J$2:$J$253)</f>
        <v>15</v>
      </c>
      <c r="H2858" t="str">
        <f>LOOKUP($A2858,'DATA SHEET'!$A$2:$A$253,'DATA SHEET'!$K$2:$K$253)</f>
        <v>Partly Cloudy</v>
      </c>
      <c r="I2858" t="str">
        <f>LOOKUP($A2858,'DATA SHEET'!$A$2:$A$253,'DATA SHEET'!$T$2:$T$253)</f>
        <v>LARGE</v>
      </c>
      <c r="J2858" t="str">
        <f>LOOKUP($A2858,'DATA SHEET'!$A$2:$A$253,'DATA SHEET'!$R$2:$R$253)</f>
        <v>YES</v>
      </c>
      <c r="K2858" t="str">
        <f>LOOKUP($A2858,'DATA SHEET'!$A$2:$A$253,'DATA SHEET'!$O$2:$O$253)</f>
        <v>Commercial</v>
      </c>
      <c r="L2858" t="s">
        <v>22</v>
      </c>
      <c r="M2858">
        <v>0</v>
      </c>
      <c r="N2858" t="s">
        <v>16</v>
      </c>
      <c r="O2858">
        <v>8.9990000000000006</v>
      </c>
    </row>
    <row r="2859" spans="1:15" x14ac:dyDescent="0.25">
      <c r="A2859" s="1" t="s">
        <v>114</v>
      </c>
      <c r="B2859" t="s">
        <v>117</v>
      </c>
      <c r="C2859" t="str">
        <f>LOOKUP(A2859,'DATA SHEET'!$A$2:$A$253,'DATA SHEET'!$E$2:$E$253)</f>
        <v>20227893</v>
      </c>
      <c r="D2859">
        <f>LOOKUP(A2859,'DATA SHEET'!$A$2:$A$253,'DATA SHEET'!$G$2:$G$253)</f>
        <v>7.6666666666666679</v>
      </c>
      <c r="E2859" t="str">
        <f>LOOKUP($A2859,'DATA SHEET'!$A$2:$A$253,'DATA SHEET'!$H$2:$H$253)</f>
        <v>43.177779</v>
      </c>
      <c r="F2859" t="str">
        <f>LOOKUP($A2859,'DATA SHEET'!$A$2:$A$253,'DATA SHEET'!$I$2:$I$253)</f>
        <v xml:space="preserve"> -79.239655</v>
      </c>
      <c r="G2859">
        <f>LOOKUP($A2859,'DATA SHEET'!$A$2:$A$253,'DATA SHEET'!$J$2:$J$253)</f>
        <v>15</v>
      </c>
      <c r="H2859" t="str">
        <f>LOOKUP($A2859,'DATA SHEET'!$A$2:$A$253,'DATA SHEET'!$K$2:$K$253)</f>
        <v>Partly Cloudy</v>
      </c>
      <c r="I2859" t="str">
        <f>LOOKUP($A2859,'DATA SHEET'!$A$2:$A$253,'DATA SHEET'!$T$2:$T$253)</f>
        <v>LARGE</v>
      </c>
      <c r="J2859" t="str">
        <f>LOOKUP($A2859,'DATA SHEET'!$A$2:$A$253,'DATA SHEET'!$R$2:$R$253)</f>
        <v>YES</v>
      </c>
      <c r="K2859" t="str">
        <f>LOOKUP($A2859,'DATA SHEET'!$A$2:$A$253,'DATA SHEET'!$O$2:$O$253)</f>
        <v>Commercial</v>
      </c>
      <c r="L2859" t="s">
        <v>22</v>
      </c>
      <c r="M2859">
        <v>0</v>
      </c>
      <c r="N2859" t="s">
        <v>16</v>
      </c>
      <c r="O2859">
        <v>4.0010000000000003</v>
      </c>
    </row>
    <row r="2860" spans="1:15" x14ac:dyDescent="0.25">
      <c r="A2860" s="1" t="s">
        <v>114</v>
      </c>
      <c r="B2860" t="s">
        <v>117</v>
      </c>
      <c r="C2860" t="str">
        <f>LOOKUP(A2860,'DATA SHEET'!$A$2:$A$253,'DATA SHEET'!$E$2:$E$253)</f>
        <v>20227893</v>
      </c>
      <c r="D2860">
        <f>LOOKUP(A2860,'DATA SHEET'!$A$2:$A$253,'DATA SHEET'!$G$2:$G$253)</f>
        <v>7.6666666666666679</v>
      </c>
      <c r="E2860" t="str">
        <f>LOOKUP($A2860,'DATA SHEET'!$A$2:$A$253,'DATA SHEET'!$H$2:$H$253)</f>
        <v>43.177779</v>
      </c>
      <c r="F2860" t="str">
        <f>LOOKUP($A2860,'DATA SHEET'!$A$2:$A$253,'DATA SHEET'!$I$2:$I$253)</f>
        <v xml:space="preserve"> -79.239655</v>
      </c>
      <c r="G2860">
        <f>LOOKUP($A2860,'DATA SHEET'!$A$2:$A$253,'DATA SHEET'!$J$2:$J$253)</f>
        <v>15</v>
      </c>
      <c r="H2860" t="str">
        <f>LOOKUP($A2860,'DATA SHEET'!$A$2:$A$253,'DATA SHEET'!$K$2:$K$253)</f>
        <v>Partly Cloudy</v>
      </c>
      <c r="I2860" t="str">
        <f>LOOKUP($A2860,'DATA SHEET'!$A$2:$A$253,'DATA SHEET'!$T$2:$T$253)</f>
        <v>LARGE</v>
      </c>
      <c r="J2860" t="str">
        <f>LOOKUP($A2860,'DATA SHEET'!$A$2:$A$253,'DATA SHEET'!$R$2:$R$253)</f>
        <v>YES</v>
      </c>
      <c r="K2860" t="str">
        <f>LOOKUP($A2860,'DATA SHEET'!$A$2:$A$253,'DATA SHEET'!$O$2:$O$253)</f>
        <v>Commercial</v>
      </c>
      <c r="L2860" t="s">
        <v>22</v>
      </c>
      <c r="M2860">
        <v>0</v>
      </c>
      <c r="N2860" t="s">
        <v>16</v>
      </c>
      <c r="O2860">
        <v>0.748</v>
      </c>
    </row>
    <row r="2861" spans="1:15" x14ac:dyDescent="0.25">
      <c r="A2861" s="1" t="s">
        <v>114</v>
      </c>
      <c r="B2861" t="s">
        <v>117</v>
      </c>
      <c r="C2861" t="str">
        <f>LOOKUP(A2861,'DATA SHEET'!$A$2:$A$253,'DATA SHEET'!$E$2:$E$253)</f>
        <v>20227893</v>
      </c>
      <c r="D2861">
        <f>LOOKUP(A2861,'DATA SHEET'!$A$2:$A$253,'DATA SHEET'!$G$2:$G$253)</f>
        <v>7.6666666666666679</v>
      </c>
      <c r="E2861" t="str">
        <f>LOOKUP($A2861,'DATA SHEET'!$A$2:$A$253,'DATA SHEET'!$H$2:$H$253)</f>
        <v>43.177779</v>
      </c>
      <c r="F2861" t="str">
        <f>LOOKUP($A2861,'DATA SHEET'!$A$2:$A$253,'DATA SHEET'!$I$2:$I$253)</f>
        <v xml:space="preserve"> -79.239655</v>
      </c>
      <c r="G2861">
        <f>LOOKUP($A2861,'DATA SHEET'!$A$2:$A$253,'DATA SHEET'!$J$2:$J$253)</f>
        <v>15</v>
      </c>
      <c r="H2861" t="str">
        <f>LOOKUP($A2861,'DATA SHEET'!$A$2:$A$253,'DATA SHEET'!$K$2:$K$253)</f>
        <v>Partly Cloudy</v>
      </c>
      <c r="I2861" t="str">
        <f>LOOKUP($A2861,'DATA SHEET'!$A$2:$A$253,'DATA SHEET'!$T$2:$T$253)</f>
        <v>LARGE</v>
      </c>
      <c r="J2861" t="str">
        <f>LOOKUP($A2861,'DATA SHEET'!$A$2:$A$253,'DATA SHEET'!$R$2:$R$253)</f>
        <v>YES</v>
      </c>
      <c r="K2861" t="str">
        <f>LOOKUP($A2861,'DATA SHEET'!$A$2:$A$253,'DATA SHEET'!$O$2:$O$253)</f>
        <v>Commercial</v>
      </c>
      <c r="L2861" t="s">
        <v>22</v>
      </c>
      <c r="M2861">
        <v>0</v>
      </c>
      <c r="N2861" t="s">
        <v>16</v>
      </c>
      <c r="O2861">
        <v>0.26500000000000001</v>
      </c>
    </row>
    <row r="2862" spans="1:15" x14ac:dyDescent="0.25">
      <c r="A2862" s="1" t="s">
        <v>114</v>
      </c>
      <c r="B2862" t="s">
        <v>117</v>
      </c>
      <c r="C2862" t="str">
        <f>LOOKUP(A2862,'DATA SHEET'!$A$2:$A$253,'DATA SHEET'!$E$2:$E$253)</f>
        <v>20227893</v>
      </c>
      <c r="D2862">
        <f>LOOKUP(A2862,'DATA SHEET'!$A$2:$A$253,'DATA SHEET'!$G$2:$G$253)</f>
        <v>7.6666666666666679</v>
      </c>
      <c r="E2862" t="str">
        <f>LOOKUP($A2862,'DATA SHEET'!$A$2:$A$253,'DATA SHEET'!$H$2:$H$253)</f>
        <v>43.177779</v>
      </c>
      <c r="F2862" t="str">
        <f>LOOKUP($A2862,'DATA SHEET'!$A$2:$A$253,'DATA SHEET'!$I$2:$I$253)</f>
        <v xml:space="preserve"> -79.239655</v>
      </c>
      <c r="G2862">
        <f>LOOKUP($A2862,'DATA SHEET'!$A$2:$A$253,'DATA SHEET'!$J$2:$J$253)</f>
        <v>15</v>
      </c>
      <c r="H2862" t="str">
        <f>LOOKUP($A2862,'DATA SHEET'!$A$2:$A$253,'DATA SHEET'!$K$2:$K$253)</f>
        <v>Partly Cloudy</v>
      </c>
      <c r="I2862" t="str">
        <f>LOOKUP($A2862,'DATA SHEET'!$A$2:$A$253,'DATA SHEET'!$T$2:$T$253)</f>
        <v>LARGE</v>
      </c>
      <c r="J2862" t="str">
        <f>LOOKUP($A2862,'DATA SHEET'!$A$2:$A$253,'DATA SHEET'!$R$2:$R$253)</f>
        <v>YES</v>
      </c>
      <c r="K2862" t="str">
        <f>LOOKUP($A2862,'DATA SHEET'!$A$2:$A$253,'DATA SHEET'!$O$2:$O$253)</f>
        <v>Commercial</v>
      </c>
      <c r="L2862" t="s">
        <v>22</v>
      </c>
      <c r="M2862">
        <v>0</v>
      </c>
      <c r="N2862" t="s">
        <v>16</v>
      </c>
      <c r="O2862">
        <v>1.736</v>
      </c>
    </row>
    <row r="2863" spans="1:15" x14ac:dyDescent="0.25">
      <c r="A2863" s="1" t="s">
        <v>114</v>
      </c>
      <c r="B2863" t="s">
        <v>117</v>
      </c>
      <c r="C2863" t="str">
        <f>LOOKUP(A2863,'DATA SHEET'!$A$2:$A$253,'DATA SHEET'!$E$2:$E$253)</f>
        <v>20227893</v>
      </c>
      <c r="D2863">
        <f>LOOKUP(A2863,'DATA SHEET'!$A$2:$A$253,'DATA SHEET'!$G$2:$G$253)</f>
        <v>7.6666666666666679</v>
      </c>
      <c r="E2863" t="str">
        <f>LOOKUP($A2863,'DATA SHEET'!$A$2:$A$253,'DATA SHEET'!$H$2:$H$253)</f>
        <v>43.177779</v>
      </c>
      <c r="F2863" t="str">
        <f>LOOKUP($A2863,'DATA SHEET'!$A$2:$A$253,'DATA SHEET'!$I$2:$I$253)</f>
        <v xml:space="preserve"> -79.239655</v>
      </c>
      <c r="G2863">
        <f>LOOKUP($A2863,'DATA SHEET'!$A$2:$A$253,'DATA SHEET'!$J$2:$J$253)</f>
        <v>15</v>
      </c>
      <c r="H2863" t="str">
        <f>LOOKUP($A2863,'DATA SHEET'!$A$2:$A$253,'DATA SHEET'!$K$2:$K$253)</f>
        <v>Partly Cloudy</v>
      </c>
      <c r="I2863" t="str">
        <f>LOOKUP($A2863,'DATA SHEET'!$A$2:$A$253,'DATA SHEET'!$T$2:$T$253)</f>
        <v>LARGE</v>
      </c>
      <c r="J2863" t="str">
        <f>LOOKUP($A2863,'DATA SHEET'!$A$2:$A$253,'DATA SHEET'!$R$2:$R$253)</f>
        <v>YES</v>
      </c>
      <c r="K2863" t="str">
        <f>LOOKUP($A2863,'DATA SHEET'!$A$2:$A$253,'DATA SHEET'!$O$2:$O$253)</f>
        <v>Commercial</v>
      </c>
      <c r="L2863" t="s">
        <v>22</v>
      </c>
      <c r="M2863">
        <v>0</v>
      </c>
      <c r="N2863" t="s">
        <v>16</v>
      </c>
      <c r="O2863">
        <v>0.25700000000000001</v>
      </c>
    </row>
    <row r="2864" spans="1:15" x14ac:dyDescent="0.25">
      <c r="A2864" s="1" t="s">
        <v>114</v>
      </c>
      <c r="B2864" t="s">
        <v>117</v>
      </c>
      <c r="C2864" t="str">
        <f>LOOKUP(A2864,'DATA SHEET'!$A$2:$A$253,'DATA SHEET'!$E$2:$E$253)</f>
        <v>20227893</v>
      </c>
      <c r="D2864">
        <f>LOOKUP(A2864,'DATA SHEET'!$A$2:$A$253,'DATA SHEET'!$G$2:$G$253)</f>
        <v>7.6666666666666679</v>
      </c>
      <c r="E2864" t="str">
        <f>LOOKUP($A2864,'DATA SHEET'!$A$2:$A$253,'DATA SHEET'!$H$2:$H$253)</f>
        <v>43.177779</v>
      </c>
      <c r="F2864" t="str">
        <f>LOOKUP($A2864,'DATA SHEET'!$A$2:$A$253,'DATA SHEET'!$I$2:$I$253)</f>
        <v xml:space="preserve"> -79.239655</v>
      </c>
      <c r="G2864">
        <f>LOOKUP($A2864,'DATA SHEET'!$A$2:$A$253,'DATA SHEET'!$J$2:$J$253)</f>
        <v>15</v>
      </c>
      <c r="H2864" t="str">
        <f>LOOKUP($A2864,'DATA SHEET'!$A$2:$A$253,'DATA SHEET'!$K$2:$K$253)</f>
        <v>Partly Cloudy</v>
      </c>
      <c r="I2864" t="str">
        <f>LOOKUP($A2864,'DATA SHEET'!$A$2:$A$253,'DATA SHEET'!$T$2:$T$253)</f>
        <v>LARGE</v>
      </c>
      <c r="J2864" t="str">
        <f>LOOKUP($A2864,'DATA SHEET'!$A$2:$A$253,'DATA SHEET'!$R$2:$R$253)</f>
        <v>YES</v>
      </c>
      <c r="K2864" t="str">
        <f>LOOKUP($A2864,'DATA SHEET'!$A$2:$A$253,'DATA SHEET'!$O$2:$O$253)</f>
        <v>Commercial</v>
      </c>
      <c r="L2864" t="s">
        <v>22</v>
      </c>
      <c r="M2864">
        <v>0</v>
      </c>
      <c r="N2864" t="s">
        <v>16</v>
      </c>
      <c r="O2864">
        <v>0.998</v>
      </c>
    </row>
    <row r="2865" spans="1:15" x14ac:dyDescent="0.25">
      <c r="A2865" s="1" t="s">
        <v>114</v>
      </c>
      <c r="B2865" t="s">
        <v>117</v>
      </c>
      <c r="C2865" t="str">
        <f>LOOKUP(A2865,'DATA SHEET'!$A$2:$A$253,'DATA SHEET'!$E$2:$E$253)</f>
        <v>20227893</v>
      </c>
      <c r="D2865">
        <f>LOOKUP(A2865,'DATA SHEET'!$A$2:$A$253,'DATA SHEET'!$G$2:$G$253)</f>
        <v>7.6666666666666679</v>
      </c>
      <c r="E2865" t="str">
        <f>LOOKUP($A2865,'DATA SHEET'!$A$2:$A$253,'DATA SHEET'!$H$2:$H$253)</f>
        <v>43.177779</v>
      </c>
      <c r="F2865" t="str">
        <f>LOOKUP($A2865,'DATA SHEET'!$A$2:$A$253,'DATA SHEET'!$I$2:$I$253)</f>
        <v xml:space="preserve"> -79.239655</v>
      </c>
      <c r="G2865">
        <f>LOOKUP($A2865,'DATA SHEET'!$A$2:$A$253,'DATA SHEET'!$J$2:$J$253)</f>
        <v>15</v>
      </c>
      <c r="H2865" t="str">
        <f>LOOKUP($A2865,'DATA SHEET'!$A$2:$A$253,'DATA SHEET'!$K$2:$K$253)</f>
        <v>Partly Cloudy</v>
      </c>
      <c r="I2865" t="str">
        <f>LOOKUP($A2865,'DATA SHEET'!$A$2:$A$253,'DATA SHEET'!$T$2:$T$253)</f>
        <v>LARGE</v>
      </c>
      <c r="J2865" t="str">
        <f>LOOKUP($A2865,'DATA SHEET'!$A$2:$A$253,'DATA SHEET'!$R$2:$R$253)</f>
        <v>YES</v>
      </c>
      <c r="K2865" t="str">
        <f>LOOKUP($A2865,'DATA SHEET'!$A$2:$A$253,'DATA SHEET'!$O$2:$O$253)</f>
        <v>Commercial</v>
      </c>
      <c r="L2865" t="s">
        <v>22</v>
      </c>
      <c r="M2865">
        <v>0</v>
      </c>
      <c r="N2865" t="s">
        <v>16</v>
      </c>
      <c r="O2865">
        <v>0.26300000000000001</v>
      </c>
    </row>
    <row r="2866" spans="1:15" x14ac:dyDescent="0.25">
      <c r="A2866" s="1" t="s">
        <v>114</v>
      </c>
      <c r="B2866" t="s">
        <v>117</v>
      </c>
      <c r="C2866" t="str">
        <f>LOOKUP(A2866,'DATA SHEET'!$A$2:$A$253,'DATA SHEET'!$E$2:$E$253)</f>
        <v>20227893</v>
      </c>
      <c r="D2866">
        <f>LOOKUP(A2866,'DATA SHEET'!$A$2:$A$253,'DATA SHEET'!$G$2:$G$253)</f>
        <v>7.6666666666666679</v>
      </c>
      <c r="E2866" t="str">
        <f>LOOKUP($A2866,'DATA SHEET'!$A$2:$A$253,'DATA SHEET'!$H$2:$H$253)</f>
        <v>43.177779</v>
      </c>
      <c r="F2866" t="str">
        <f>LOOKUP($A2866,'DATA SHEET'!$A$2:$A$253,'DATA SHEET'!$I$2:$I$253)</f>
        <v xml:space="preserve"> -79.239655</v>
      </c>
      <c r="G2866">
        <f>LOOKUP($A2866,'DATA SHEET'!$A$2:$A$253,'DATA SHEET'!$J$2:$J$253)</f>
        <v>15</v>
      </c>
      <c r="H2866" t="str">
        <f>LOOKUP($A2866,'DATA SHEET'!$A$2:$A$253,'DATA SHEET'!$K$2:$K$253)</f>
        <v>Partly Cloudy</v>
      </c>
      <c r="I2866" t="str">
        <f>LOOKUP($A2866,'DATA SHEET'!$A$2:$A$253,'DATA SHEET'!$T$2:$T$253)</f>
        <v>LARGE</v>
      </c>
      <c r="J2866" t="str">
        <f>LOOKUP($A2866,'DATA SHEET'!$A$2:$A$253,'DATA SHEET'!$R$2:$R$253)</f>
        <v>YES</v>
      </c>
      <c r="K2866" t="str">
        <f>LOOKUP($A2866,'DATA SHEET'!$A$2:$A$253,'DATA SHEET'!$O$2:$O$253)</f>
        <v>Commercial</v>
      </c>
      <c r="L2866" t="s">
        <v>22</v>
      </c>
      <c r="M2866">
        <v>0</v>
      </c>
      <c r="N2866" t="s">
        <v>16</v>
      </c>
      <c r="O2866">
        <v>2.5030000000000001</v>
      </c>
    </row>
    <row r="2867" spans="1:15" x14ac:dyDescent="0.25">
      <c r="A2867" s="1" t="s">
        <v>114</v>
      </c>
      <c r="B2867" t="s">
        <v>117</v>
      </c>
      <c r="C2867" t="str">
        <f>LOOKUP(A2867,'DATA SHEET'!$A$2:$A$253,'DATA SHEET'!$E$2:$E$253)</f>
        <v>20227893</v>
      </c>
      <c r="D2867">
        <f>LOOKUP(A2867,'DATA SHEET'!$A$2:$A$253,'DATA SHEET'!$G$2:$G$253)</f>
        <v>7.6666666666666679</v>
      </c>
      <c r="E2867" t="str">
        <f>LOOKUP($A2867,'DATA SHEET'!$A$2:$A$253,'DATA SHEET'!$H$2:$H$253)</f>
        <v>43.177779</v>
      </c>
      <c r="F2867" t="str">
        <f>LOOKUP($A2867,'DATA SHEET'!$A$2:$A$253,'DATA SHEET'!$I$2:$I$253)</f>
        <v xml:space="preserve"> -79.239655</v>
      </c>
      <c r="G2867">
        <f>LOOKUP($A2867,'DATA SHEET'!$A$2:$A$253,'DATA SHEET'!$J$2:$J$253)</f>
        <v>15</v>
      </c>
      <c r="H2867" t="str">
        <f>LOOKUP($A2867,'DATA SHEET'!$A$2:$A$253,'DATA SHEET'!$K$2:$K$253)</f>
        <v>Partly Cloudy</v>
      </c>
      <c r="I2867" t="str">
        <f>LOOKUP($A2867,'DATA SHEET'!$A$2:$A$253,'DATA SHEET'!$T$2:$T$253)</f>
        <v>LARGE</v>
      </c>
      <c r="J2867" t="str">
        <f>LOOKUP($A2867,'DATA SHEET'!$A$2:$A$253,'DATA SHEET'!$R$2:$R$253)</f>
        <v>YES</v>
      </c>
      <c r="K2867" t="str">
        <f>LOOKUP($A2867,'DATA SHEET'!$A$2:$A$253,'DATA SHEET'!$O$2:$O$253)</f>
        <v>Commercial</v>
      </c>
      <c r="L2867" t="s">
        <v>22</v>
      </c>
      <c r="M2867">
        <v>0</v>
      </c>
      <c r="N2867" t="s">
        <v>16</v>
      </c>
      <c r="O2867">
        <v>0.50800000000000001</v>
      </c>
    </row>
    <row r="2868" spans="1:15" x14ac:dyDescent="0.25">
      <c r="A2868" s="1" t="s">
        <v>114</v>
      </c>
      <c r="B2868" t="s">
        <v>117</v>
      </c>
      <c r="C2868" t="str">
        <f>LOOKUP(A2868,'DATA SHEET'!$A$2:$A$253,'DATA SHEET'!$E$2:$E$253)</f>
        <v>20227893</v>
      </c>
      <c r="D2868">
        <f>LOOKUP(A2868,'DATA SHEET'!$A$2:$A$253,'DATA SHEET'!$G$2:$G$253)</f>
        <v>7.6666666666666679</v>
      </c>
      <c r="E2868" t="str">
        <f>LOOKUP($A2868,'DATA SHEET'!$A$2:$A$253,'DATA SHEET'!$H$2:$H$253)</f>
        <v>43.177779</v>
      </c>
      <c r="F2868" t="str">
        <f>LOOKUP($A2868,'DATA SHEET'!$A$2:$A$253,'DATA SHEET'!$I$2:$I$253)</f>
        <v xml:space="preserve"> -79.239655</v>
      </c>
      <c r="G2868">
        <f>LOOKUP($A2868,'DATA SHEET'!$A$2:$A$253,'DATA SHEET'!$J$2:$J$253)</f>
        <v>15</v>
      </c>
      <c r="H2868" t="str">
        <f>LOOKUP($A2868,'DATA SHEET'!$A$2:$A$253,'DATA SHEET'!$K$2:$K$253)</f>
        <v>Partly Cloudy</v>
      </c>
      <c r="I2868" t="str">
        <f>LOOKUP($A2868,'DATA SHEET'!$A$2:$A$253,'DATA SHEET'!$T$2:$T$253)</f>
        <v>LARGE</v>
      </c>
      <c r="J2868" t="str">
        <f>LOOKUP($A2868,'DATA SHEET'!$A$2:$A$253,'DATA SHEET'!$R$2:$R$253)</f>
        <v>YES</v>
      </c>
      <c r="K2868" t="str">
        <f>LOOKUP($A2868,'DATA SHEET'!$A$2:$A$253,'DATA SHEET'!$O$2:$O$253)</f>
        <v>Commercial</v>
      </c>
      <c r="L2868" t="s">
        <v>22</v>
      </c>
      <c r="M2868">
        <v>0</v>
      </c>
      <c r="N2868" t="s">
        <v>16</v>
      </c>
      <c r="O2868">
        <v>3.26</v>
      </c>
    </row>
    <row r="2869" spans="1:15" x14ac:dyDescent="0.25">
      <c r="A2869" s="1" t="s">
        <v>114</v>
      </c>
      <c r="B2869" t="s">
        <v>117</v>
      </c>
      <c r="C2869" t="str">
        <f>LOOKUP(A2869,'DATA SHEET'!$A$2:$A$253,'DATA SHEET'!$E$2:$E$253)</f>
        <v>20227893</v>
      </c>
      <c r="D2869">
        <f>LOOKUP(A2869,'DATA SHEET'!$A$2:$A$253,'DATA SHEET'!$G$2:$G$253)</f>
        <v>7.6666666666666679</v>
      </c>
      <c r="E2869" t="str">
        <f>LOOKUP($A2869,'DATA SHEET'!$A$2:$A$253,'DATA SHEET'!$H$2:$H$253)</f>
        <v>43.177779</v>
      </c>
      <c r="F2869" t="str">
        <f>LOOKUP($A2869,'DATA SHEET'!$A$2:$A$253,'DATA SHEET'!$I$2:$I$253)</f>
        <v xml:space="preserve"> -79.239655</v>
      </c>
      <c r="G2869">
        <f>LOOKUP($A2869,'DATA SHEET'!$A$2:$A$253,'DATA SHEET'!$J$2:$J$253)</f>
        <v>15</v>
      </c>
      <c r="H2869" t="str">
        <f>LOOKUP($A2869,'DATA SHEET'!$A$2:$A$253,'DATA SHEET'!$K$2:$K$253)</f>
        <v>Partly Cloudy</v>
      </c>
      <c r="I2869" t="str">
        <f>LOOKUP($A2869,'DATA SHEET'!$A$2:$A$253,'DATA SHEET'!$T$2:$T$253)</f>
        <v>LARGE</v>
      </c>
      <c r="J2869" t="str">
        <f>LOOKUP($A2869,'DATA SHEET'!$A$2:$A$253,'DATA SHEET'!$R$2:$R$253)</f>
        <v>YES</v>
      </c>
      <c r="K2869" t="str">
        <f>LOOKUP($A2869,'DATA SHEET'!$A$2:$A$253,'DATA SHEET'!$O$2:$O$253)</f>
        <v>Commercial</v>
      </c>
      <c r="L2869" t="s">
        <v>22</v>
      </c>
      <c r="M2869">
        <v>0</v>
      </c>
      <c r="N2869" t="s">
        <v>16</v>
      </c>
      <c r="O2869">
        <v>8.9990000000000006</v>
      </c>
    </row>
    <row r="2870" spans="1:15" x14ac:dyDescent="0.25">
      <c r="A2870" s="1" t="s">
        <v>114</v>
      </c>
      <c r="B2870" t="s">
        <v>117</v>
      </c>
      <c r="C2870" t="str">
        <f>LOOKUP(A2870,'DATA SHEET'!$A$2:$A$253,'DATA SHEET'!$E$2:$E$253)</f>
        <v>20227893</v>
      </c>
      <c r="D2870">
        <f>LOOKUP(A2870,'DATA SHEET'!$A$2:$A$253,'DATA SHEET'!$G$2:$G$253)</f>
        <v>7.6666666666666679</v>
      </c>
      <c r="E2870" t="str">
        <f>LOOKUP($A2870,'DATA SHEET'!$A$2:$A$253,'DATA SHEET'!$H$2:$H$253)</f>
        <v>43.177779</v>
      </c>
      <c r="F2870" t="str">
        <f>LOOKUP($A2870,'DATA SHEET'!$A$2:$A$253,'DATA SHEET'!$I$2:$I$253)</f>
        <v xml:space="preserve"> -79.239655</v>
      </c>
      <c r="G2870">
        <f>LOOKUP($A2870,'DATA SHEET'!$A$2:$A$253,'DATA SHEET'!$J$2:$J$253)</f>
        <v>15</v>
      </c>
      <c r="H2870" t="str">
        <f>LOOKUP($A2870,'DATA SHEET'!$A$2:$A$253,'DATA SHEET'!$K$2:$K$253)</f>
        <v>Partly Cloudy</v>
      </c>
      <c r="I2870" t="str">
        <f>LOOKUP($A2870,'DATA SHEET'!$A$2:$A$253,'DATA SHEET'!$T$2:$T$253)</f>
        <v>LARGE</v>
      </c>
      <c r="J2870" t="str">
        <f>LOOKUP($A2870,'DATA SHEET'!$A$2:$A$253,'DATA SHEET'!$R$2:$R$253)</f>
        <v>YES</v>
      </c>
      <c r="K2870" t="str">
        <f>LOOKUP($A2870,'DATA SHEET'!$A$2:$A$253,'DATA SHEET'!$O$2:$O$253)</f>
        <v>Commercial</v>
      </c>
      <c r="L2870" t="s">
        <v>22</v>
      </c>
      <c r="M2870">
        <v>0</v>
      </c>
      <c r="N2870" t="s">
        <v>16</v>
      </c>
      <c r="O2870">
        <v>0.501</v>
      </c>
    </row>
    <row r="2871" spans="1:15" x14ac:dyDescent="0.25">
      <c r="A2871" s="1" t="s">
        <v>114</v>
      </c>
      <c r="B2871" t="s">
        <v>117</v>
      </c>
      <c r="C2871" t="str">
        <f>LOOKUP(A2871,'DATA SHEET'!$A$2:$A$253,'DATA SHEET'!$E$2:$E$253)</f>
        <v>20227893</v>
      </c>
      <c r="D2871">
        <f>LOOKUP(A2871,'DATA SHEET'!$A$2:$A$253,'DATA SHEET'!$G$2:$G$253)</f>
        <v>7.6666666666666679</v>
      </c>
      <c r="E2871" t="str">
        <f>LOOKUP($A2871,'DATA SHEET'!$A$2:$A$253,'DATA SHEET'!$H$2:$H$253)</f>
        <v>43.177779</v>
      </c>
      <c r="F2871" t="str">
        <f>LOOKUP($A2871,'DATA SHEET'!$A$2:$A$253,'DATA SHEET'!$I$2:$I$253)</f>
        <v xml:space="preserve"> -79.239655</v>
      </c>
      <c r="G2871">
        <f>LOOKUP($A2871,'DATA SHEET'!$A$2:$A$253,'DATA SHEET'!$J$2:$J$253)</f>
        <v>15</v>
      </c>
      <c r="H2871" t="str">
        <f>LOOKUP($A2871,'DATA SHEET'!$A$2:$A$253,'DATA SHEET'!$K$2:$K$253)</f>
        <v>Partly Cloudy</v>
      </c>
      <c r="I2871" t="str">
        <f>LOOKUP($A2871,'DATA SHEET'!$A$2:$A$253,'DATA SHEET'!$T$2:$T$253)</f>
        <v>LARGE</v>
      </c>
      <c r="J2871" t="str">
        <f>LOOKUP($A2871,'DATA SHEET'!$A$2:$A$253,'DATA SHEET'!$R$2:$R$253)</f>
        <v>YES</v>
      </c>
      <c r="K2871" t="str">
        <f>LOOKUP($A2871,'DATA SHEET'!$A$2:$A$253,'DATA SHEET'!$O$2:$O$253)</f>
        <v>Commercial</v>
      </c>
      <c r="L2871" t="s">
        <v>22</v>
      </c>
      <c r="M2871">
        <v>0</v>
      </c>
      <c r="N2871" t="s">
        <v>16</v>
      </c>
      <c r="O2871">
        <v>0.996</v>
      </c>
    </row>
    <row r="2872" spans="1:15" x14ac:dyDescent="0.25">
      <c r="A2872" s="1" t="s">
        <v>114</v>
      </c>
      <c r="B2872" t="s">
        <v>117</v>
      </c>
      <c r="C2872" t="str">
        <f>LOOKUP(A2872,'DATA SHEET'!$A$2:$A$253,'DATA SHEET'!$E$2:$E$253)</f>
        <v>20227893</v>
      </c>
      <c r="D2872">
        <f>LOOKUP(A2872,'DATA SHEET'!$A$2:$A$253,'DATA SHEET'!$G$2:$G$253)</f>
        <v>7.6666666666666679</v>
      </c>
      <c r="E2872" t="str">
        <f>LOOKUP($A2872,'DATA SHEET'!$A$2:$A$253,'DATA SHEET'!$H$2:$H$253)</f>
        <v>43.177779</v>
      </c>
      <c r="F2872" t="str">
        <f>LOOKUP($A2872,'DATA SHEET'!$A$2:$A$253,'DATA SHEET'!$I$2:$I$253)</f>
        <v xml:space="preserve"> -79.239655</v>
      </c>
      <c r="G2872">
        <f>LOOKUP($A2872,'DATA SHEET'!$A$2:$A$253,'DATA SHEET'!$J$2:$J$253)</f>
        <v>15</v>
      </c>
      <c r="H2872" t="str">
        <f>LOOKUP($A2872,'DATA SHEET'!$A$2:$A$253,'DATA SHEET'!$K$2:$K$253)</f>
        <v>Partly Cloudy</v>
      </c>
      <c r="I2872" t="str">
        <f>LOOKUP($A2872,'DATA SHEET'!$A$2:$A$253,'DATA SHEET'!$T$2:$T$253)</f>
        <v>LARGE</v>
      </c>
      <c r="J2872" t="str">
        <f>LOOKUP($A2872,'DATA SHEET'!$A$2:$A$253,'DATA SHEET'!$R$2:$R$253)</f>
        <v>YES</v>
      </c>
      <c r="K2872" t="str">
        <f>LOOKUP($A2872,'DATA SHEET'!$A$2:$A$253,'DATA SHEET'!$O$2:$O$253)</f>
        <v>Commercial</v>
      </c>
      <c r="L2872" t="s">
        <v>22</v>
      </c>
      <c r="M2872">
        <v>0</v>
      </c>
      <c r="N2872" t="s">
        <v>16</v>
      </c>
      <c r="O2872">
        <v>0.75700000000000001</v>
      </c>
    </row>
    <row r="2873" spans="1:15" x14ac:dyDescent="0.25">
      <c r="A2873" s="1" t="s">
        <v>114</v>
      </c>
      <c r="B2873" t="s">
        <v>117</v>
      </c>
      <c r="C2873" t="str">
        <f>LOOKUP(A2873,'DATA SHEET'!$A$2:$A$253,'DATA SHEET'!$E$2:$E$253)</f>
        <v>20227893</v>
      </c>
      <c r="D2873">
        <f>LOOKUP(A2873,'DATA SHEET'!$A$2:$A$253,'DATA SHEET'!$G$2:$G$253)</f>
        <v>7.6666666666666679</v>
      </c>
      <c r="E2873" t="str">
        <f>LOOKUP($A2873,'DATA SHEET'!$A$2:$A$253,'DATA SHEET'!$H$2:$H$253)</f>
        <v>43.177779</v>
      </c>
      <c r="F2873" t="str">
        <f>LOOKUP($A2873,'DATA SHEET'!$A$2:$A$253,'DATA SHEET'!$I$2:$I$253)</f>
        <v xml:space="preserve"> -79.239655</v>
      </c>
      <c r="G2873">
        <f>LOOKUP($A2873,'DATA SHEET'!$A$2:$A$253,'DATA SHEET'!$J$2:$J$253)</f>
        <v>15</v>
      </c>
      <c r="H2873" t="str">
        <f>LOOKUP($A2873,'DATA SHEET'!$A$2:$A$253,'DATA SHEET'!$K$2:$K$253)</f>
        <v>Partly Cloudy</v>
      </c>
      <c r="I2873" t="str">
        <f>LOOKUP($A2873,'DATA SHEET'!$A$2:$A$253,'DATA SHEET'!$T$2:$T$253)</f>
        <v>LARGE</v>
      </c>
      <c r="J2873" t="str">
        <f>LOOKUP($A2873,'DATA SHEET'!$A$2:$A$253,'DATA SHEET'!$R$2:$R$253)</f>
        <v>YES</v>
      </c>
      <c r="K2873" t="str">
        <f>LOOKUP($A2873,'DATA SHEET'!$A$2:$A$253,'DATA SHEET'!$O$2:$O$253)</f>
        <v>Commercial</v>
      </c>
      <c r="L2873" t="s">
        <v>22</v>
      </c>
      <c r="M2873">
        <v>0</v>
      </c>
      <c r="N2873" t="s">
        <v>16</v>
      </c>
      <c r="O2873">
        <v>0.499</v>
      </c>
    </row>
    <row r="2874" spans="1:15" x14ac:dyDescent="0.25">
      <c r="A2874" s="1" t="s">
        <v>114</v>
      </c>
      <c r="B2874" t="s">
        <v>117</v>
      </c>
      <c r="C2874" t="str">
        <f>LOOKUP(A2874,'DATA SHEET'!$A$2:$A$253,'DATA SHEET'!$E$2:$E$253)</f>
        <v>20227893</v>
      </c>
      <c r="D2874">
        <f>LOOKUP(A2874,'DATA SHEET'!$A$2:$A$253,'DATA SHEET'!$G$2:$G$253)</f>
        <v>7.6666666666666679</v>
      </c>
      <c r="E2874" t="str">
        <f>LOOKUP($A2874,'DATA SHEET'!$A$2:$A$253,'DATA SHEET'!$H$2:$H$253)</f>
        <v>43.177779</v>
      </c>
      <c r="F2874" t="str">
        <f>LOOKUP($A2874,'DATA SHEET'!$A$2:$A$253,'DATA SHEET'!$I$2:$I$253)</f>
        <v xml:space="preserve"> -79.239655</v>
      </c>
      <c r="G2874">
        <f>LOOKUP($A2874,'DATA SHEET'!$A$2:$A$253,'DATA SHEET'!$J$2:$J$253)</f>
        <v>15</v>
      </c>
      <c r="H2874" t="str">
        <f>LOOKUP($A2874,'DATA SHEET'!$A$2:$A$253,'DATA SHEET'!$K$2:$K$253)</f>
        <v>Partly Cloudy</v>
      </c>
      <c r="I2874" t="str">
        <f>LOOKUP($A2874,'DATA SHEET'!$A$2:$A$253,'DATA SHEET'!$T$2:$T$253)</f>
        <v>LARGE</v>
      </c>
      <c r="J2874" t="str">
        <f>LOOKUP($A2874,'DATA SHEET'!$A$2:$A$253,'DATA SHEET'!$R$2:$R$253)</f>
        <v>YES</v>
      </c>
      <c r="K2874" t="str">
        <f>LOOKUP($A2874,'DATA SHEET'!$A$2:$A$253,'DATA SHEET'!$O$2:$O$253)</f>
        <v>Commercial</v>
      </c>
      <c r="L2874" t="s">
        <v>22</v>
      </c>
      <c r="M2874">
        <v>0</v>
      </c>
      <c r="N2874" t="s">
        <v>16</v>
      </c>
      <c r="O2874">
        <v>1.26</v>
      </c>
    </row>
    <row r="2875" spans="1:15" x14ac:dyDescent="0.25">
      <c r="A2875" s="1" t="s">
        <v>114</v>
      </c>
      <c r="B2875" t="s">
        <v>117</v>
      </c>
      <c r="C2875" t="str">
        <f>LOOKUP(A2875,'DATA SHEET'!$A$2:$A$253,'DATA SHEET'!$E$2:$E$253)</f>
        <v>20227893</v>
      </c>
      <c r="D2875">
        <f>LOOKUP(A2875,'DATA SHEET'!$A$2:$A$253,'DATA SHEET'!$G$2:$G$253)</f>
        <v>7.6666666666666679</v>
      </c>
      <c r="E2875" t="str">
        <f>LOOKUP($A2875,'DATA SHEET'!$A$2:$A$253,'DATA SHEET'!$H$2:$H$253)</f>
        <v>43.177779</v>
      </c>
      <c r="F2875" t="str">
        <f>LOOKUP($A2875,'DATA SHEET'!$A$2:$A$253,'DATA SHEET'!$I$2:$I$253)</f>
        <v xml:space="preserve"> -79.239655</v>
      </c>
      <c r="G2875">
        <f>LOOKUP($A2875,'DATA SHEET'!$A$2:$A$253,'DATA SHEET'!$J$2:$J$253)</f>
        <v>15</v>
      </c>
      <c r="H2875" t="str">
        <f>LOOKUP($A2875,'DATA SHEET'!$A$2:$A$253,'DATA SHEET'!$K$2:$K$253)</f>
        <v>Partly Cloudy</v>
      </c>
      <c r="I2875" t="str">
        <f>LOOKUP($A2875,'DATA SHEET'!$A$2:$A$253,'DATA SHEET'!$T$2:$T$253)</f>
        <v>LARGE</v>
      </c>
      <c r="J2875" t="str">
        <f>LOOKUP($A2875,'DATA SHEET'!$A$2:$A$253,'DATA SHEET'!$R$2:$R$253)</f>
        <v>YES</v>
      </c>
      <c r="K2875" t="str">
        <f>LOOKUP($A2875,'DATA SHEET'!$A$2:$A$253,'DATA SHEET'!$O$2:$O$253)</f>
        <v>Commercial</v>
      </c>
      <c r="L2875" t="s">
        <v>22</v>
      </c>
      <c r="M2875">
        <v>0</v>
      </c>
      <c r="N2875" t="s">
        <v>16</v>
      </c>
      <c r="O2875">
        <v>0.75600000000000001</v>
      </c>
    </row>
    <row r="2876" spans="1:15" x14ac:dyDescent="0.25">
      <c r="A2876" s="1" t="s">
        <v>114</v>
      </c>
      <c r="B2876" t="s">
        <v>117</v>
      </c>
      <c r="C2876" t="str">
        <f>LOOKUP(A2876,'DATA SHEET'!$A$2:$A$253,'DATA SHEET'!$E$2:$E$253)</f>
        <v>20227893</v>
      </c>
      <c r="D2876">
        <f>LOOKUP(A2876,'DATA SHEET'!$A$2:$A$253,'DATA SHEET'!$G$2:$G$253)</f>
        <v>7.6666666666666679</v>
      </c>
      <c r="E2876" t="str">
        <f>LOOKUP($A2876,'DATA SHEET'!$A$2:$A$253,'DATA SHEET'!$H$2:$H$253)</f>
        <v>43.177779</v>
      </c>
      <c r="F2876" t="str">
        <f>LOOKUP($A2876,'DATA SHEET'!$A$2:$A$253,'DATA SHEET'!$I$2:$I$253)</f>
        <v xml:space="preserve"> -79.239655</v>
      </c>
      <c r="G2876">
        <f>LOOKUP($A2876,'DATA SHEET'!$A$2:$A$253,'DATA SHEET'!$J$2:$J$253)</f>
        <v>15</v>
      </c>
      <c r="H2876" t="str">
        <f>LOOKUP($A2876,'DATA SHEET'!$A$2:$A$253,'DATA SHEET'!$K$2:$K$253)</f>
        <v>Partly Cloudy</v>
      </c>
      <c r="I2876" t="str">
        <f>LOOKUP($A2876,'DATA SHEET'!$A$2:$A$253,'DATA SHEET'!$T$2:$T$253)</f>
        <v>LARGE</v>
      </c>
      <c r="J2876" t="str">
        <f>LOOKUP($A2876,'DATA SHEET'!$A$2:$A$253,'DATA SHEET'!$R$2:$R$253)</f>
        <v>YES</v>
      </c>
      <c r="K2876" t="str">
        <f>LOOKUP($A2876,'DATA SHEET'!$A$2:$A$253,'DATA SHEET'!$O$2:$O$253)</f>
        <v>Commercial</v>
      </c>
      <c r="L2876" t="s">
        <v>22</v>
      </c>
      <c r="M2876">
        <v>0</v>
      </c>
      <c r="N2876" t="s">
        <v>16</v>
      </c>
      <c r="O2876">
        <v>0.75700000000000001</v>
      </c>
    </row>
    <row r="2877" spans="1:15" x14ac:dyDescent="0.25">
      <c r="A2877" s="1" t="s">
        <v>114</v>
      </c>
      <c r="B2877" t="s">
        <v>117</v>
      </c>
      <c r="C2877" t="str">
        <f>LOOKUP(A2877,'DATA SHEET'!$A$2:$A$253,'DATA SHEET'!$E$2:$E$253)</f>
        <v>20227893</v>
      </c>
      <c r="D2877">
        <f>LOOKUP(A2877,'DATA SHEET'!$A$2:$A$253,'DATA SHEET'!$G$2:$G$253)</f>
        <v>7.6666666666666679</v>
      </c>
      <c r="E2877" t="str">
        <f>LOOKUP($A2877,'DATA SHEET'!$A$2:$A$253,'DATA SHEET'!$H$2:$H$253)</f>
        <v>43.177779</v>
      </c>
      <c r="F2877" t="str">
        <f>LOOKUP($A2877,'DATA SHEET'!$A$2:$A$253,'DATA SHEET'!$I$2:$I$253)</f>
        <v xml:space="preserve"> -79.239655</v>
      </c>
      <c r="G2877">
        <f>LOOKUP($A2877,'DATA SHEET'!$A$2:$A$253,'DATA SHEET'!$J$2:$J$253)</f>
        <v>15</v>
      </c>
      <c r="H2877" t="str">
        <f>LOOKUP($A2877,'DATA SHEET'!$A$2:$A$253,'DATA SHEET'!$K$2:$K$253)</f>
        <v>Partly Cloudy</v>
      </c>
      <c r="I2877" t="str">
        <f>LOOKUP($A2877,'DATA SHEET'!$A$2:$A$253,'DATA SHEET'!$T$2:$T$253)</f>
        <v>LARGE</v>
      </c>
      <c r="J2877" t="str">
        <f>LOOKUP($A2877,'DATA SHEET'!$A$2:$A$253,'DATA SHEET'!$R$2:$R$253)</f>
        <v>YES</v>
      </c>
      <c r="K2877" t="str">
        <f>LOOKUP($A2877,'DATA SHEET'!$A$2:$A$253,'DATA SHEET'!$O$2:$O$253)</f>
        <v>Commercial</v>
      </c>
      <c r="L2877" t="s">
        <v>22</v>
      </c>
      <c r="M2877">
        <v>0</v>
      </c>
      <c r="N2877" t="s">
        <v>16</v>
      </c>
      <c r="O2877">
        <v>0.73499999999999999</v>
      </c>
    </row>
    <row r="2878" spans="1:15" x14ac:dyDescent="0.25">
      <c r="A2878" s="1" t="s">
        <v>114</v>
      </c>
      <c r="B2878" t="s">
        <v>117</v>
      </c>
      <c r="C2878" t="str">
        <f>LOOKUP(A2878,'DATA SHEET'!$A$2:$A$253,'DATA SHEET'!$E$2:$E$253)</f>
        <v>20227893</v>
      </c>
      <c r="D2878">
        <f>LOOKUP(A2878,'DATA SHEET'!$A$2:$A$253,'DATA SHEET'!$G$2:$G$253)</f>
        <v>7.6666666666666679</v>
      </c>
      <c r="E2878" t="str">
        <f>LOOKUP($A2878,'DATA SHEET'!$A$2:$A$253,'DATA SHEET'!$H$2:$H$253)</f>
        <v>43.177779</v>
      </c>
      <c r="F2878" t="str">
        <f>LOOKUP($A2878,'DATA SHEET'!$A$2:$A$253,'DATA SHEET'!$I$2:$I$253)</f>
        <v xml:space="preserve"> -79.239655</v>
      </c>
      <c r="G2878">
        <f>LOOKUP($A2878,'DATA SHEET'!$A$2:$A$253,'DATA SHEET'!$J$2:$J$253)</f>
        <v>15</v>
      </c>
      <c r="H2878" t="str">
        <f>LOOKUP($A2878,'DATA SHEET'!$A$2:$A$253,'DATA SHEET'!$K$2:$K$253)</f>
        <v>Partly Cloudy</v>
      </c>
      <c r="I2878" t="str">
        <f>LOOKUP($A2878,'DATA SHEET'!$A$2:$A$253,'DATA SHEET'!$T$2:$T$253)</f>
        <v>LARGE</v>
      </c>
      <c r="J2878" t="str">
        <f>LOOKUP($A2878,'DATA SHEET'!$A$2:$A$253,'DATA SHEET'!$R$2:$R$253)</f>
        <v>YES</v>
      </c>
      <c r="K2878" t="str">
        <f>LOOKUP($A2878,'DATA SHEET'!$A$2:$A$253,'DATA SHEET'!$O$2:$O$253)</f>
        <v>Commercial</v>
      </c>
      <c r="L2878" t="s">
        <v>22</v>
      </c>
      <c r="M2878">
        <v>0</v>
      </c>
      <c r="N2878" t="s">
        <v>16</v>
      </c>
      <c r="O2878">
        <v>0.24099999999999999</v>
      </c>
    </row>
    <row r="2879" spans="1:15" x14ac:dyDescent="0.25">
      <c r="A2879" s="1" t="s">
        <v>114</v>
      </c>
      <c r="B2879" t="s">
        <v>117</v>
      </c>
      <c r="C2879" t="str">
        <f>LOOKUP(A2879,'DATA SHEET'!$A$2:$A$253,'DATA SHEET'!$E$2:$E$253)</f>
        <v>20227893</v>
      </c>
      <c r="D2879">
        <f>LOOKUP(A2879,'DATA SHEET'!$A$2:$A$253,'DATA SHEET'!$G$2:$G$253)</f>
        <v>7.6666666666666679</v>
      </c>
      <c r="E2879" t="str">
        <f>LOOKUP($A2879,'DATA SHEET'!$A$2:$A$253,'DATA SHEET'!$H$2:$H$253)</f>
        <v>43.177779</v>
      </c>
      <c r="F2879" t="str">
        <f>LOOKUP($A2879,'DATA SHEET'!$A$2:$A$253,'DATA SHEET'!$I$2:$I$253)</f>
        <v xml:space="preserve"> -79.239655</v>
      </c>
      <c r="G2879">
        <f>LOOKUP($A2879,'DATA SHEET'!$A$2:$A$253,'DATA SHEET'!$J$2:$J$253)</f>
        <v>15</v>
      </c>
      <c r="H2879" t="str">
        <f>LOOKUP($A2879,'DATA SHEET'!$A$2:$A$253,'DATA SHEET'!$K$2:$K$253)</f>
        <v>Partly Cloudy</v>
      </c>
      <c r="I2879" t="str">
        <f>LOOKUP($A2879,'DATA SHEET'!$A$2:$A$253,'DATA SHEET'!$T$2:$T$253)</f>
        <v>LARGE</v>
      </c>
      <c r="J2879" t="str">
        <f>LOOKUP($A2879,'DATA SHEET'!$A$2:$A$253,'DATA SHEET'!$R$2:$R$253)</f>
        <v>YES</v>
      </c>
      <c r="K2879" t="str">
        <f>LOOKUP($A2879,'DATA SHEET'!$A$2:$A$253,'DATA SHEET'!$O$2:$O$253)</f>
        <v>Commercial</v>
      </c>
      <c r="L2879" t="s">
        <v>22</v>
      </c>
      <c r="M2879">
        <v>0</v>
      </c>
      <c r="N2879" t="s">
        <v>16</v>
      </c>
      <c r="O2879">
        <v>0.502</v>
      </c>
    </row>
    <row r="2880" spans="1:15" x14ac:dyDescent="0.25">
      <c r="A2880" s="1" t="s">
        <v>114</v>
      </c>
      <c r="B2880" t="s">
        <v>117</v>
      </c>
      <c r="C2880" t="str">
        <f>LOOKUP(A2880,'DATA SHEET'!$A$2:$A$253,'DATA SHEET'!$E$2:$E$253)</f>
        <v>20227893</v>
      </c>
      <c r="D2880">
        <f>LOOKUP(A2880,'DATA SHEET'!$A$2:$A$253,'DATA SHEET'!$G$2:$G$253)</f>
        <v>7.6666666666666679</v>
      </c>
      <c r="E2880" t="str">
        <f>LOOKUP($A2880,'DATA SHEET'!$A$2:$A$253,'DATA SHEET'!$H$2:$H$253)</f>
        <v>43.177779</v>
      </c>
      <c r="F2880" t="str">
        <f>LOOKUP($A2880,'DATA SHEET'!$A$2:$A$253,'DATA SHEET'!$I$2:$I$253)</f>
        <v xml:space="preserve"> -79.239655</v>
      </c>
      <c r="G2880">
        <f>LOOKUP($A2880,'DATA SHEET'!$A$2:$A$253,'DATA SHEET'!$J$2:$J$253)</f>
        <v>15</v>
      </c>
      <c r="H2880" t="str">
        <f>LOOKUP($A2880,'DATA SHEET'!$A$2:$A$253,'DATA SHEET'!$K$2:$K$253)</f>
        <v>Partly Cloudy</v>
      </c>
      <c r="I2880" t="str">
        <f>LOOKUP($A2880,'DATA SHEET'!$A$2:$A$253,'DATA SHEET'!$T$2:$T$253)</f>
        <v>LARGE</v>
      </c>
      <c r="J2880" t="str">
        <f>LOOKUP($A2880,'DATA SHEET'!$A$2:$A$253,'DATA SHEET'!$R$2:$R$253)</f>
        <v>YES</v>
      </c>
      <c r="K2880" t="str">
        <f>LOOKUP($A2880,'DATA SHEET'!$A$2:$A$253,'DATA SHEET'!$O$2:$O$253)</f>
        <v>Commercial</v>
      </c>
      <c r="L2880" t="s">
        <v>22</v>
      </c>
      <c r="M2880">
        <v>0</v>
      </c>
      <c r="N2880" t="s">
        <v>16</v>
      </c>
      <c r="O2880">
        <v>1.754</v>
      </c>
    </row>
    <row r="2881" spans="1:15" x14ac:dyDescent="0.25">
      <c r="A2881" s="1" t="s">
        <v>114</v>
      </c>
      <c r="B2881" t="s">
        <v>117</v>
      </c>
      <c r="C2881" t="str">
        <f>LOOKUP(A2881,'DATA SHEET'!$A$2:$A$253,'DATA SHEET'!$E$2:$E$253)</f>
        <v>20227893</v>
      </c>
      <c r="D2881">
        <f>LOOKUP(A2881,'DATA SHEET'!$A$2:$A$253,'DATA SHEET'!$G$2:$G$253)</f>
        <v>7.6666666666666679</v>
      </c>
      <c r="E2881" t="str">
        <f>LOOKUP($A2881,'DATA SHEET'!$A$2:$A$253,'DATA SHEET'!$H$2:$H$253)</f>
        <v>43.177779</v>
      </c>
      <c r="F2881" t="str">
        <f>LOOKUP($A2881,'DATA SHEET'!$A$2:$A$253,'DATA SHEET'!$I$2:$I$253)</f>
        <v xml:space="preserve"> -79.239655</v>
      </c>
      <c r="G2881">
        <f>LOOKUP($A2881,'DATA SHEET'!$A$2:$A$253,'DATA SHEET'!$J$2:$J$253)</f>
        <v>15</v>
      </c>
      <c r="H2881" t="str">
        <f>LOOKUP($A2881,'DATA SHEET'!$A$2:$A$253,'DATA SHEET'!$K$2:$K$253)</f>
        <v>Partly Cloudy</v>
      </c>
      <c r="I2881" t="str">
        <f>LOOKUP($A2881,'DATA SHEET'!$A$2:$A$253,'DATA SHEET'!$T$2:$T$253)</f>
        <v>LARGE</v>
      </c>
      <c r="J2881" t="str">
        <f>LOOKUP($A2881,'DATA SHEET'!$A$2:$A$253,'DATA SHEET'!$R$2:$R$253)</f>
        <v>YES</v>
      </c>
      <c r="K2881" t="str">
        <f>LOOKUP($A2881,'DATA SHEET'!$A$2:$A$253,'DATA SHEET'!$O$2:$O$253)</f>
        <v>Commercial</v>
      </c>
      <c r="L2881" t="s">
        <v>22</v>
      </c>
      <c r="M2881">
        <v>0</v>
      </c>
      <c r="N2881" t="s">
        <v>16</v>
      </c>
      <c r="O2881">
        <v>3.9990000000000001</v>
      </c>
    </row>
    <row r="2882" spans="1:15" x14ac:dyDescent="0.25">
      <c r="A2882" s="1" t="s">
        <v>114</v>
      </c>
      <c r="B2882" t="s">
        <v>117</v>
      </c>
      <c r="C2882" t="str">
        <f>LOOKUP(A2882,'DATA SHEET'!$A$2:$A$253,'DATA SHEET'!$E$2:$E$253)</f>
        <v>20227893</v>
      </c>
      <c r="D2882">
        <f>LOOKUP(A2882,'DATA SHEET'!$A$2:$A$253,'DATA SHEET'!$G$2:$G$253)</f>
        <v>7.6666666666666679</v>
      </c>
      <c r="E2882" t="str">
        <f>LOOKUP($A2882,'DATA SHEET'!$A$2:$A$253,'DATA SHEET'!$H$2:$H$253)</f>
        <v>43.177779</v>
      </c>
      <c r="F2882" t="str">
        <f>LOOKUP($A2882,'DATA SHEET'!$A$2:$A$253,'DATA SHEET'!$I$2:$I$253)</f>
        <v xml:space="preserve"> -79.239655</v>
      </c>
      <c r="G2882">
        <f>LOOKUP($A2882,'DATA SHEET'!$A$2:$A$253,'DATA SHEET'!$J$2:$J$253)</f>
        <v>15</v>
      </c>
      <c r="H2882" t="str">
        <f>LOOKUP($A2882,'DATA SHEET'!$A$2:$A$253,'DATA SHEET'!$K$2:$K$253)</f>
        <v>Partly Cloudy</v>
      </c>
      <c r="I2882" t="str">
        <f>LOOKUP($A2882,'DATA SHEET'!$A$2:$A$253,'DATA SHEET'!$T$2:$T$253)</f>
        <v>LARGE</v>
      </c>
      <c r="J2882" t="str">
        <f>LOOKUP($A2882,'DATA SHEET'!$A$2:$A$253,'DATA SHEET'!$R$2:$R$253)</f>
        <v>YES</v>
      </c>
      <c r="K2882" t="str">
        <f>LOOKUP($A2882,'DATA SHEET'!$A$2:$A$253,'DATA SHEET'!$O$2:$O$253)</f>
        <v>Commercial</v>
      </c>
      <c r="L2882" t="s">
        <v>22</v>
      </c>
      <c r="M2882">
        <v>0</v>
      </c>
      <c r="N2882" t="s">
        <v>16</v>
      </c>
      <c r="O2882">
        <v>5.2560000000000002</v>
      </c>
    </row>
    <row r="2883" spans="1:15" x14ac:dyDescent="0.25">
      <c r="A2883" s="1" t="s">
        <v>114</v>
      </c>
      <c r="B2883" t="s">
        <v>117</v>
      </c>
      <c r="C2883" t="str">
        <f>LOOKUP(A2883,'DATA SHEET'!$A$2:$A$253,'DATA SHEET'!$E$2:$E$253)</f>
        <v>20227893</v>
      </c>
      <c r="D2883">
        <f>LOOKUP(A2883,'DATA SHEET'!$A$2:$A$253,'DATA SHEET'!$G$2:$G$253)</f>
        <v>7.6666666666666679</v>
      </c>
      <c r="E2883" t="str">
        <f>LOOKUP($A2883,'DATA SHEET'!$A$2:$A$253,'DATA SHEET'!$H$2:$H$253)</f>
        <v>43.177779</v>
      </c>
      <c r="F2883" t="str">
        <f>LOOKUP($A2883,'DATA SHEET'!$A$2:$A$253,'DATA SHEET'!$I$2:$I$253)</f>
        <v xml:space="preserve"> -79.239655</v>
      </c>
      <c r="G2883">
        <f>LOOKUP($A2883,'DATA SHEET'!$A$2:$A$253,'DATA SHEET'!$J$2:$J$253)</f>
        <v>15</v>
      </c>
      <c r="H2883" t="str">
        <f>LOOKUP($A2883,'DATA SHEET'!$A$2:$A$253,'DATA SHEET'!$K$2:$K$253)</f>
        <v>Partly Cloudy</v>
      </c>
      <c r="I2883" t="str">
        <f>LOOKUP($A2883,'DATA SHEET'!$A$2:$A$253,'DATA SHEET'!$T$2:$T$253)</f>
        <v>LARGE</v>
      </c>
      <c r="J2883" t="str">
        <f>LOOKUP($A2883,'DATA SHEET'!$A$2:$A$253,'DATA SHEET'!$R$2:$R$253)</f>
        <v>YES</v>
      </c>
      <c r="K2883" t="str">
        <f>LOOKUP($A2883,'DATA SHEET'!$A$2:$A$253,'DATA SHEET'!$O$2:$O$253)</f>
        <v>Commercial</v>
      </c>
      <c r="L2883" t="s">
        <v>22</v>
      </c>
      <c r="M2883">
        <v>0</v>
      </c>
      <c r="N2883" t="s">
        <v>16</v>
      </c>
      <c r="O2883">
        <v>1.238</v>
      </c>
    </row>
    <row r="2884" spans="1:15" x14ac:dyDescent="0.25">
      <c r="A2884" s="1" t="s">
        <v>114</v>
      </c>
      <c r="B2884" t="s">
        <v>117</v>
      </c>
      <c r="C2884" t="str">
        <f>LOOKUP(A2884,'DATA SHEET'!$A$2:$A$253,'DATA SHEET'!$E$2:$E$253)</f>
        <v>20227893</v>
      </c>
      <c r="D2884">
        <f>LOOKUP(A2884,'DATA SHEET'!$A$2:$A$253,'DATA SHEET'!$G$2:$G$253)</f>
        <v>7.6666666666666679</v>
      </c>
      <c r="E2884" t="str">
        <f>LOOKUP($A2884,'DATA SHEET'!$A$2:$A$253,'DATA SHEET'!$H$2:$H$253)</f>
        <v>43.177779</v>
      </c>
      <c r="F2884" t="str">
        <f>LOOKUP($A2884,'DATA SHEET'!$A$2:$A$253,'DATA SHEET'!$I$2:$I$253)</f>
        <v xml:space="preserve"> -79.239655</v>
      </c>
      <c r="G2884">
        <f>LOOKUP($A2884,'DATA SHEET'!$A$2:$A$253,'DATA SHEET'!$J$2:$J$253)</f>
        <v>15</v>
      </c>
      <c r="H2884" t="str">
        <f>LOOKUP($A2884,'DATA SHEET'!$A$2:$A$253,'DATA SHEET'!$K$2:$K$253)</f>
        <v>Partly Cloudy</v>
      </c>
      <c r="I2884" t="str">
        <f>LOOKUP($A2884,'DATA SHEET'!$A$2:$A$253,'DATA SHEET'!$T$2:$T$253)</f>
        <v>LARGE</v>
      </c>
      <c r="J2884" t="str">
        <f>LOOKUP($A2884,'DATA SHEET'!$A$2:$A$253,'DATA SHEET'!$R$2:$R$253)</f>
        <v>YES</v>
      </c>
      <c r="K2884" t="str">
        <f>LOOKUP($A2884,'DATA SHEET'!$A$2:$A$253,'DATA SHEET'!$O$2:$O$253)</f>
        <v>Commercial</v>
      </c>
      <c r="L2884" t="s">
        <v>22</v>
      </c>
      <c r="M2884">
        <v>0</v>
      </c>
      <c r="N2884" t="s">
        <v>16</v>
      </c>
      <c r="O2884">
        <v>4.9969999999999999</v>
      </c>
    </row>
    <row r="2885" spans="1:15" x14ac:dyDescent="0.25">
      <c r="A2885" s="1" t="s">
        <v>114</v>
      </c>
      <c r="B2885" t="s">
        <v>117</v>
      </c>
      <c r="C2885" t="str">
        <f>LOOKUP(A2885,'DATA SHEET'!$A$2:$A$253,'DATA SHEET'!$E$2:$E$253)</f>
        <v>20227893</v>
      </c>
      <c r="D2885">
        <f>LOOKUP(A2885,'DATA SHEET'!$A$2:$A$253,'DATA SHEET'!$G$2:$G$253)</f>
        <v>7.6666666666666679</v>
      </c>
      <c r="E2885" t="str">
        <f>LOOKUP($A2885,'DATA SHEET'!$A$2:$A$253,'DATA SHEET'!$H$2:$H$253)</f>
        <v>43.177779</v>
      </c>
      <c r="F2885" t="str">
        <f>LOOKUP($A2885,'DATA SHEET'!$A$2:$A$253,'DATA SHEET'!$I$2:$I$253)</f>
        <v xml:space="preserve"> -79.239655</v>
      </c>
      <c r="G2885">
        <f>LOOKUP($A2885,'DATA SHEET'!$A$2:$A$253,'DATA SHEET'!$J$2:$J$253)</f>
        <v>15</v>
      </c>
      <c r="H2885" t="str">
        <f>LOOKUP($A2885,'DATA SHEET'!$A$2:$A$253,'DATA SHEET'!$K$2:$K$253)</f>
        <v>Partly Cloudy</v>
      </c>
      <c r="I2885" t="str">
        <f>LOOKUP($A2885,'DATA SHEET'!$A$2:$A$253,'DATA SHEET'!$T$2:$T$253)</f>
        <v>LARGE</v>
      </c>
      <c r="J2885" t="str">
        <f>LOOKUP($A2885,'DATA SHEET'!$A$2:$A$253,'DATA SHEET'!$R$2:$R$253)</f>
        <v>YES</v>
      </c>
      <c r="K2885" t="str">
        <f>LOOKUP($A2885,'DATA SHEET'!$A$2:$A$253,'DATA SHEET'!$O$2:$O$253)</f>
        <v>Commercial</v>
      </c>
      <c r="L2885" t="s">
        <v>22</v>
      </c>
      <c r="M2885">
        <v>0</v>
      </c>
      <c r="N2885" t="s">
        <v>16</v>
      </c>
      <c r="O2885">
        <v>0.25600000000000001</v>
      </c>
    </row>
    <row r="2886" spans="1:15" x14ac:dyDescent="0.25">
      <c r="A2886" s="1" t="s">
        <v>114</v>
      </c>
      <c r="B2886" t="s">
        <v>117</v>
      </c>
      <c r="C2886" t="str">
        <f>LOOKUP(A2886,'DATA SHEET'!$A$2:$A$253,'DATA SHEET'!$E$2:$E$253)</f>
        <v>20227893</v>
      </c>
      <c r="D2886">
        <f>LOOKUP(A2886,'DATA SHEET'!$A$2:$A$253,'DATA SHEET'!$G$2:$G$253)</f>
        <v>7.6666666666666679</v>
      </c>
      <c r="E2886" t="str">
        <f>LOOKUP($A2886,'DATA SHEET'!$A$2:$A$253,'DATA SHEET'!$H$2:$H$253)</f>
        <v>43.177779</v>
      </c>
      <c r="F2886" t="str">
        <f>LOOKUP($A2886,'DATA SHEET'!$A$2:$A$253,'DATA SHEET'!$I$2:$I$253)</f>
        <v xml:space="preserve"> -79.239655</v>
      </c>
      <c r="G2886">
        <f>LOOKUP($A2886,'DATA SHEET'!$A$2:$A$253,'DATA SHEET'!$J$2:$J$253)</f>
        <v>15</v>
      </c>
      <c r="H2886" t="str">
        <f>LOOKUP($A2886,'DATA SHEET'!$A$2:$A$253,'DATA SHEET'!$K$2:$K$253)</f>
        <v>Partly Cloudy</v>
      </c>
      <c r="I2886" t="str">
        <f>LOOKUP($A2886,'DATA SHEET'!$A$2:$A$253,'DATA SHEET'!$T$2:$T$253)</f>
        <v>LARGE</v>
      </c>
      <c r="J2886" t="str">
        <f>LOOKUP($A2886,'DATA SHEET'!$A$2:$A$253,'DATA SHEET'!$R$2:$R$253)</f>
        <v>YES</v>
      </c>
      <c r="K2886" t="str">
        <f>LOOKUP($A2886,'DATA SHEET'!$A$2:$A$253,'DATA SHEET'!$O$2:$O$253)</f>
        <v>Commercial</v>
      </c>
      <c r="L2886" t="s">
        <v>22</v>
      </c>
      <c r="M2886">
        <v>0</v>
      </c>
      <c r="N2886" t="s">
        <v>16</v>
      </c>
      <c r="O2886">
        <v>1.2589999999999999</v>
      </c>
    </row>
    <row r="2887" spans="1:15" x14ac:dyDescent="0.25">
      <c r="A2887" s="1" t="s">
        <v>114</v>
      </c>
      <c r="B2887" t="s">
        <v>117</v>
      </c>
      <c r="C2887" t="str">
        <f>LOOKUP(A2887,'DATA SHEET'!$A$2:$A$253,'DATA SHEET'!$E$2:$E$253)</f>
        <v>20227893</v>
      </c>
      <c r="D2887">
        <f>LOOKUP(A2887,'DATA SHEET'!$A$2:$A$253,'DATA SHEET'!$G$2:$G$253)</f>
        <v>7.6666666666666679</v>
      </c>
      <c r="E2887" t="str">
        <f>LOOKUP($A2887,'DATA SHEET'!$A$2:$A$253,'DATA SHEET'!$H$2:$H$253)</f>
        <v>43.177779</v>
      </c>
      <c r="F2887" t="str">
        <f>LOOKUP($A2887,'DATA SHEET'!$A$2:$A$253,'DATA SHEET'!$I$2:$I$253)</f>
        <v xml:space="preserve"> -79.239655</v>
      </c>
      <c r="G2887">
        <f>LOOKUP($A2887,'DATA SHEET'!$A$2:$A$253,'DATA SHEET'!$J$2:$J$253)</f>
        <v>15</v>
      </c>
      <c r="H2887" t="str">
        <f>LOOKUP($A2887,'DATA SHEET'!$A$2:$A$253,'DATA SHEET'!$K$2:$K$253)</f>
        <v>Partly Cloudy</v>
      </c>
      <c r="I2887" t="str">
        <f>LOOKUP($A2887,'DATA SHEET'!$A$2:$A$253,'DATA SHEET'!$T$2:$T$253)</f>
        <v>LARGE</v>
      </c>
      <c r="J2887" t="str">
        <f>LOOKUP($A2887,'DATA SHEET'!$A$2:$A$253,'DATA SHEET'!$R$2:$R$253)</f>
        <v>YES</v>
      </c>
      <c r="K2887" t="str">
        <f>LOOKUP($A2887,'DATA SHEET'!$A$2:$A$253,'DATA SHEET'!$O$2:$O$253)</f>
        <v>Commercial</v>
      </c>
      <c r="L2887" t="s">
        <v>22</v>
      </c>
      <c r="M2887">
        <v>0</v>
      </c>
      <c r="N2887" t="s">
        <v>16</v>
      </c>
      <c r="O2887">
        <v>2.5</v>
      </c>
    </row>
    <row r="2888" spans="1:15" x14ac:dyDescent="0.25">
      <c r="A2888" s="1" t="s">
        <v>114</v>
      </c>
      <c r="B2888" t="s">
        <v>117</v>
      </c>
      <c r="C2888" t="str">
        <f>LOOKUP(A2888,'DATA SHEET'!$A$2:$A$253,'DATA SHEET'!$E$2:$E$253)</f>
        <v>20227893</v>
      </c>
      <c r="D2888">
        <f>LOOKUP(A2888,'DATA SHEET'!$A$2:$A$253,'DATA SHEET'!$G$2:$G$253)</f>
        <v>7.6666666666666679</v>
      </c>
      <c r="E2888" t="str">
        <f>LOOKUP($A2888,'DATA SHEET'!$A$2:$A$253,'DATA SHEET'!$H$2:$H$253)</f>
        <v>43.177779</v>
      </c>
      <c r="F2888" t="str">
        <f>LOOKUP($A2888,'DATA SHEET'!$A$2:$A$253,'DATA SHEET'!$I$2:$I$253)</f>
        <v xml:space="preserve"> -79.239655</v>
      </c>
      <c r="G2888">
        <f>LOOKUP($A2888,'DATA SHEET'!$A$2:$A$253,'DATA SHEET'!$J$2:$J$253)</f>
        <v>15</v>
      </c>
      <c r="H2888" t="str">
        <f>LOOKUP($A2888,'DATA SHEET'!$A$2:$A$253,'DATA SHEET'!$K$2:$K$253)</f>
        <v>Partly Cloudy</v>
      </c>
      <c r="I2888" t="str">
        <f>LOOKUP($A2888,'DATA SHEET'!$A$2:$A$253,'DATA SHEET'!$T$2:$T$253)</f>
        <v>LARGE</v>
      </c>
      <c r="J2888" t="str">
        <f>LOOKUP($A2888,'DATA SHEET'!$A$2:$A$253,'DATA SHEET'!$R$2:$R$253)</f>
        <v>YES</v>
      </c>
      <c r="K2888" t="str">
        <f>LOOKUP($A2888,'DATA SHEET'!$A$2:$A$253,'DATA SHEET'!$O$2:$O$253)</f>
        <v>Commercial</v>
      </c>
      <c r="L2888" t="s">
        <v>22</v>
      </c>
      <c r="M2888">
        <v>0</v>
      </c>
      <c r="N2888" t="s">
        <v>16</v>
      </c>
      <c r="O2888">
        <v>1.7609999999999999</v>
      </c>
    </row>
    <row r="2889" spans="1:15" x14ac:dyDescent="0.25">
      <c r="A2889" s="1" t="s">
        <v>114</v>
      </c>
      <c r="B2889" t="s">
        <v>117</v>
      </c>
      <c r="C2889" t="str">
        <f>LOOKUP(A2889,'DATA SHEET'!$A$2:$A$253,'DATA SHEET'!$E$2:$E$253)</f>
        <v>20227893</v>
      </c>
      <c r="D2889">
        <f>LOOKUP(A2889,'DATA SHEET'!$A$2:$A$253,'DATA SHEET'!$G$2:$G$253)</f>
        <v>7.6666666666666679</v>
      </c>
      <c r="E2889" t="str">
        <f>LOOKUP($A2889,'DATA SHEET'!$A$2:$A$253,'DATA SHEET'!$H$2:$H$253)</f>
        <v>43.177779</v>
      </c>
      <c r="F2889" t="str">
        <f>LOOKUP($A2889,'DATA SHEET'!$A$2:$A$253,'DATA SHEET'!$I$2:$I$253)</f>
        <v xml:space="preserve"> -79.239655</v>
      </c>
      <c r="G2889">
        <f>LOOKUP($A2889,'DATA SHEET'!$A$2:$A$253,'DATA SHEET'!$J$2:$J$253)</f>
        <v>15</v>
      </c>
      <c r="H2889" t="str">
        <f>LOOKUP($A2889,'DATA SHEET'!$A$2:$A$253,'DATA SHEET'!$K$2:$K$253)</f>
        <v>Partly Cloudy</v>
      </c>
      <c r="I2889" t="str">
        <f>LOOKUP($A2889,'DATA SHEET'!$A$2:$A$253,'DATA SHEET'!$T$2:$T$253)</f>
        <v>LARGE</v>
      </c>
      <c r="J2889" t="str">
        <f>LOOKUP($A2889,'DATA SHEET'!$A$2:$A$253,'DATA SHEET'!$R$2:$R$253)</f>
        <v>YES</v>
      </c>
      <c r="K2889" t="str">
        <f>LOOKUP($A2889,'DATA SHEET'!$A$2:$A$253,'DATA SHEET'!$O$2:$O$253)</f>
        <v>Commercial</v>
      </c>
      <c r="L2889" t="s">
        <v>22</v>
      </c>
      <c r="M2889">
        <v>0</v>
      </c>
      <c r="N2889" t="s">
        <v>16</v>
      </c>
      <c r="O2889">
        <v>0.73799999999999999</v>
      </c>
    </row>
    <row r="2890" spans="1:15" x14ac:dyDescent="0.25">
      <c r="A2890" s="1" t="s">
        <v>114</v>
      </c>
      <c r="B2890" t="s">
        <v>117</v>
      </c>
      <c r="C2890" t="str">
        <f>LOOKUP(A2890,'DATA SHEET'!$A$2:$A$253,'DATA SHEET'!$E$2:$E$253)</f>
        <v>20227893</v>
      </c>
      <c r="D2890">
        <f>LOOKUP(A2890,'DATA SHEET'!$A$2:$A$253,'DATA SHEET'!$G$2:$G$253)</f>
        <v>7.6666666666666679</v>
      </c>
      <c r="E2890" t="str">
        <f>LOOKUP($A2890,'DATA SHEET'!$A$2:$A$253,'DATA SHEET'!$H$2:$H$253)</f>
        <v>43.177779</v>
      </c>
      <c r="F2890" t="str">
        <f>LOOKUP($A2890,'DATA SHEET'!$A$2:$A$253,'DATA SHEET'!$I$2:$I$253)</f>
        <v xml:space="preserve"> -79.239655</v>
      </c>
      <c r="G2890">
        <f>LOOKUP($A2890,'DATA SHEET'!$A$2:$A$253,'DATA SHEET'!$J$2:$J$253)</f>
        <v>15</v>
      </c>
      <c r="H2890" t="str">
        <f>LOOKUP($A2890,'DATA SHEET'!$A$2:$A$253,'DATA SHEET'!$K$2:$K$253)</f>
        <v>Partly Cloudy</v>
      </c>
      <c r="I2890" t="str">
        <f>LOOKUP($A2890,'DATA SHEET'!$A$2:$A$253,'DATA SHEET'!$T$2:$T$253)</f>
        <v>LARGE</v>
      </c>
      <c r="J2890" t="str">
        <f>LOOKUP($A2890,'DATA SHEET'!$A$2:$A$253,'DATA SHEET'!$R$2:$R$253)</f>
        <v>YES</v>
      </c>
      <c r="K2890" t="str">
        <f>LOOKUP($A2890,'DATA SHEET'!$A$2:$A$253,'DATA SHEET'!$O$2:$O$253)</f>
        <v>Commercial</v>
      </c>
      <c r="L2890" t="s">
        <v>22</v>
      </c>
      <c r="M2890">
        <v>0</v>
      </c>
      <c r="N2890" t="s">
        <v>16</v>
      </c>
      <c r="O2890">
        <v>2.2599999999999998</v>
      </c>
    </row>
    <row r="2891" spans="1:15" x14ac:dyDescent="0.25">
      <c r="A2891" s="1" t="s">
        <v>114</v>
      </c>
      <c r="B2891" t="s">
        <v>117</v>
      </c>
      <c r="C2891" t="str">
        <f>LOOKUP(A2891,'DATA SHEET'!$A$2:$A$253,'DATA SHEET'!$E$2:$E$253)</f>
        <v>20227893</v>
      </c>
      <c r="D2891">
        <f>LOOKUP(A2891,'DATA SHEET'!$A$2:$A$253,'DATA SHEET'!$G$2:$G$253)</f>
        <v>7.6666666666666679</v>
      </c>
      <c r="E2891" t="str">
        <f>LOOKUP($A2891,'DATA SHEET'!$A$2:$A$253,'DATA SHEET'!$H$2:$H$253)</f>
        <v>43.177779</v>
      </c>
      <c r="F2891" t="str">
        <f>LOOKUP($A2891,'DATA SHEET'!$A$2:$A$253,'DATA SHEET'!$I$2:$I$253)</f>
        <v xml:space="preserve"> -79.239655</v>
      </c>
      <c r="G2891">
        <f>LOOKUP($A2891,'DATA SHEET'!$A$2:$A$253,'DATA SHEET'!$J$2:$J$253)</f>
        <v>15</v>
      </c>
      <c r="H2891" t="str">
        <f>LOOKUP($A2891,'DATA SHEET'!$A$2:$A$253,'DATA SHEET'!$K$2:$K$253)</f>
        <v>Partly Cloudy</v>
      </c>
      <c r="I2891" t="str">
        <f>LOOKUP($A2891,'DATA SHEET'!$A$2:$A$253,'DATA SHEET'!$T$2:$T$253)</f>
        <v>LARGE</v>
      </c>
      <c r="J2891" t="str">
        <f>LOOKUP($A2891,'DATA SHEET'!$A$2:$A$253,'DATA SHEET'!$R$2:$R$253)</f>
        <v>YES</v>
      </c>
      <c r="K2891" t="str">
        <f>LOOKUP($A2891,'DATA SHEET'!$A$2:$A$253,'DATA SHEET'!$O$2:$O$253)</f>
        <v>Commercial</v>
      </c>
      <c r="L2891" t="s">
        <v>22</v>
      </c>
      <c r="M2891">
        <v>0</v>
      </c>
      <c r="N2891" t="s">
        <v>16</v>
      </c>
      <c r="O2891">
        <v>1.002</v>
      </c>
    </row>
    <row r="2892" spans="1:15" x14ac:dyDescent="0.25">
      <c r="A2892" s="1" t="s">
        <v>114</v>
      </c>
      <c r="B2892" t="s">
        <v>117</v>
      </c>
      <c r="C2892" t="str">
        <f>LOOKUP(A2892,'DATA SHEET'!$A$2:$A$253,'DATA SHEET'!$E$2:$E$253)</f>
        <v>20227893</v>
      </c>
      <c r="D2892">
        <f>LOOKUP(A2892,'DATA SHEET'!$A$2:$A$253,'DATA SHEET'!$G$2:$G$253)</f>
        <v>7.6666666666666679</v>
      </c>
      <c r="E2892" t="str">
        <f>LOOKUP($A2892,'DATA SHEET'!$A$2:$A$253,'DATA SHEET'!$H$2:$H$253)</f>
        <v>43.177779</v>
      </c>
      <c r="F2892" t="str">
        <f>LOOKUP($A2892,'DATA SHEET'!$A$2:$A$253,'DATA SHEET'!$I$2:$I$253)</f>
        <v xml:space="preserve"> -79.239655</v>
      </c>
      <c r="G2892">
        <f>LOOKUP($A2892,'DATA SHEET'!$A$2:$A$253,'DATA SHEET'!$J$2:$J$253)</f>
        <v>15</v>
      </c>
      <c r="H2892" t="str">
        <f>LOOKUP($A2892,'DATA SHEET'!$A$2:$A$253,'DATA SHEET'!$K$2:$K$253)</f>
        <v>Partly Cloudy</v>
      </c>
      <c r="I2892" t="str">
        <f>LOOKUP($A2892,'DATA SHEET'!$A$2:$A$253,'DATA SHEET'!$T$2:$T$253)</f>
        <v>LARGE</v>
      </c>
      <c r="J2892" t="str">
        <f>LOOKUP($A2892,'DATA SHEET'!$A$2:$A$253,'DATA SHEET'!$R$2:$R$253)</f>
        <v>YES</v>
      </c>
      <c r="K2892" t="str">
        <f>LOOKUP($A2892,'DATA SHEET'!$A$2:$A$253,'DATA SHEET'!$O$2:$O$253)</f>
        <v>Commercial</v>
      </c>
      <c r="L2892" t="s">
        <v>22</v>
      </c>
      <c r="M2892">
        <v>0</v>
      </c>
      <c r="N2892" t="s">
        <v>19</v>
      </c>
      <c r="O2892">
        <v>4.7389999999999999</v>
      </c>
    </row>
    <row r="2893" spans="1:15" x14ac:dyDescent="0.25">
      <c r="A2893" s="1" t="s">
        <v>114</v>
      </c>
      <c r="B2893" t="s">
        <v>117</v>
      </c>
      <c r="C2893" t="str">
        <f>LOOKUP(A2893,'DATA SHEET'!$A$2:$A$253,'DATA SHEET'!$E$2:$E$253)</f>
        <v>20227893</v>
      </c>
      <c r="D2893">
        <f>LOOKUP(A2893,'DATA SHEET'!$A$2:$A$253,'DATA SHEET'!$G$2:$G$253)</f>
        <v>7.6666666666666679</v>
      </c>
      <c r="E2893" t="str">
        <f>LOOKUP($A2893,'DATA SHEET'!$A$2:$A$253,'DATA SHEET'!$H$2:$H$253)</f>
        <v>43.177779</v>
      </c>
      <c r="F2893" t="str">
        <f>LOOKUP($A2893,'DATA SHEET'!$A$2:$A$253,'DATA SHEET'!$I$2:$I$253)</f>
        <v xml:space="preserve"> -79.239655</v>
      </c>
      <c r="G2893">
        <f>LOOKUP($A2893,'DATA SHEET'!$A$2:$A$253,'DATA SHEET'!$J$2:$J$253)</f>
        <v>15</v>
      </c>
      <c r="H2893" t="str">
        <f>LOOKUP($A2893,'DATA SHEET'!$A$2:$A$253,'DATA SHEET'!$K$2:$K$253)</f>
        <v>Partly Cloudy</v>
      </c>
      <c r="I2893" t="str">
        <f>LOOKUP($A2893,'DATA SHEET'!$A$2:$A$253,'DATA SHEET'!$T$2:$T$253)</f>
        <v>LARGE</v>
      </c>
      <c r="J2893" t="str">
        <f>LOOKUP($A2893,'DATA SHEET'!$A$2:$A$253,'DATA SHEET'!$R$2:$R$253)</f>
        <v>YES</v>
      </c>
      <c r="K2893" t="str">
        <f>LOOKUP($A2893,'DATA SHEET'!$A$2:$A$253,'DATA SHEET'!$O$2:$O$253)</f>
        <v>Commercial</v>
      </c>
      <c r="L2893" t="s">
        <v>22</v>
      </c>
      <c r="M2893">
        <v>0</v>
      </c>
      <c r="N2893" t="s">
        <v>19</v>
      </c>
      <c r="O2893">
        <v>6.2539999999999996</v>
      </c>
    </row>
    <row r="2894" spans="1:15" x14ac:dyDescent="0.25">
      <c r="A2894" s="1" t="s">
        <v>114</v>
      </c>
      <c r="B2894" t="s">
        <v>117</v>
      </c>
      <c r="C2894" t="str">
        <f>LOOKUP(A2894,'DATA SHEET'!$A$2:$A$253,'DATA SHEET'!$E$2:$E$253)</f>
        <v>20227893</v>
      </c>
      <c r="D2894">
        <f>LOOKUP(A2894,'DATA SHEET'!$A$2:$A$253,'DATA SHEET'!$G$2:$G$253)</f>
        <v>7.6666666666666679</v>
      </c>
      <c r="E2894" t="str">
        <f>LOOKUP($A2894,'DATA SHEET'!$A$2:$A$253,'DATA SHEET'!$H$2:$H$253)</f>
        <v>43.177779</v>
      </c>
      <c r="F2894" t="str">
        <f>LOOKUP($A2894,'DATA SHEET'!$A$2:$A$253,'DATA SHEET'!$I$2:$I$253)</f>
        <v xml:space="preserve"> -79.239655</v>
      </c>
      <c r="G2894">
        <f>LOOKUP($A2894,'DATA SHEET'!$A$2:$A$253,'DATA SHEET'!$J$2:$J$253)</f>
        <v>15</v>
      </c>
      <c r="H2894" t="str">
        <f>LOOKUP($A2894,'DATA SHEET'!$A$2:$A$253,'DATA SHEET'!$K$2:$K$253)</f>
        <v>Partly Cloudy</v>
      </c>
      <c r="I2894" t="str">
        <f>LOOKUP($A2894,'DATA SHEET'!$A$2:$A$253,'DATA SHEET'!$T$2:$T$253)</f>
        <v>LARGE</v>
      </c>
      <c r="J2894" t="str">
        <f>LOOKUP($A2894,'DATA SHEET'!$A$2:$A$253,'DATA SHEET'!$R$2:$R$253)</f>
        <v>YES</v>
      </c>
      <c r="K2894" t="str">
        <f>LOOKUP($A2894,'DATA SHEET'!$A$2:$A$253,'DATA SHEET'!$O$2:$O$253)</f>
        <v>Commercial</v>
      </c>
      <c r="L2894" t="s">
        <v>22</v>
      </c>
      <c r="M2894">
        <v>0</v>
      </c>
      <c r="N2894" t="s">
        <v>19</v>
      </c>
      <c r="O2894">
        <v>0.997</v>
      </c>
    </row>
    <row r="2895" spans="1:15" x14ac:dyDescent="0.25">
      <c r="A2895" s="1" t="s">
        <v>114</v>
      </c>
      <c r="B2895" t="s">
        <v>117</v>
      </c>
      <c r="C2895" t="str">
        <f>LOOKUP(A2895,'DATA SHEET'!$A$2:$A$253,'DATA SHEET'!$E$2:$E$253)</f>
        <v>20227893</v>
      </c>
      <c r="D2895">
        <f>LOOKUP(A2895,'DATA SHEET'!$A$2:$A$253,'DATA SHEET'!$G$2:$G$253)</f>
        <v>7.6666666666666679</v>
      </c>
      <c r="E2895" t="str">
        <f>LOOKUP($A2895,'DATA SHEET'!$A$2:$A$253,'DATA SHEET'!$H$2:$H$253)</f>
        <v>43.177779</v>
      </c>
      <c r="F2895" t="str">
        <f>LOOKUP($A2895,'DATA SHEET'!$A$2:$A$253,'DATA SHEET'!$I$2:$I$253)</f>
        <v xml:space="preserve"> -79.239655</v>
      </c>
      <c r="G2895">
        <f>LOOKUP($A2895,'DATA SHEET'!$A$2:$A$253,'DATA SHEET'!$J$2:$J$253)</f>
        <v>15</v>
      </c>
      <c r="H2895" t="str">
        <f>LOOKUP($A2895,'DATA SHEET'!$A$2:$A$253,'DATA SHEET'!$K$2:$K$253)</f>
        <v>Partly Cloudy</v>
      </c>
      <c r="I2895" t="str">
        <f>LOOKUP($A2895,'DATA SHEET'!$A$2:$A$253,'DATA SHEET'!$T$2:$T$253)</f>
        <v>LARGE</v>
      </c>
      <c r="J2895" t="str">
        <f>LOOKUP($A2895,'DATA SHEET'!$A$2:$A$253,'DATA SHEET'!$R$2:$R$253)</f>
        <v>YES</v>
      </c>
      <c r="K2895" t="str">
        <f>LOOKUP($A2895,'DATA SHEET'!$A$2:$A$253,'DATA SHEET'!$O$2:$O$253)</f>
        <v>Commercial</v>
      </c>
      <c r="L2895" t="s">
        <v>22</v>
      </c>
      <c r="M2895">
        <v>0</v>
      </c>
      <c r="N2895" t="s">
        <v>19</v>
      </c>
      <c r="O2895">
        <v>1.75</v>
      </c>
    </row>
    <row r="2896" spans="1:15" x14ac:dyDescent="0.25">
      <c r="A2896" s="1" t="s">
        <v>114</v>
      </c>
      <c r="B2896" t="s">
        <v>117</v>
      </c>
      <c r="C2896" t="str">
        <f>LOOKUP(A2896,'DATA SHEET'!$A$2:$A$253,'DATA SHEET'!$E$2:$E$253)</f>
        <v>20227893</v>
      </c>
      <c r="D2896">
        <f>LOOKUP(A2896,'DATA SHEET'!$A$2:$A$253,'DATA SHEET'!$G$2:$G$253)</f>
        <v>7.6666666666666679</v>
      </c>
      <c r="E2896" t="str">
        <f>LOOKUP($A2896,'DATA SHEET'!$A$2:$A$253,'DATA SHEET'!$H$2:$H$253)</f>
        <v>43.177779</v>
      </c>
      <c r="F2896" t="str">
        <f>LOOKUP($A2896,'DATA SHEET'!$A$2:$A$253,'DATA SHEET'!$I$2:$I$253)</f>
        <v xml:space="preserve"> -79.239655</v>
      </c>
      <c r="G2896">
        <f>LOOKUP($A2896,'DATA SHEET'!$A$2:$A$253,'DATA SHEET'!$J$2:$J$253)</f>
        <v>15</v>
      </c>
      <c r="H2896" t="str">
        <f>LOOKUP($A2896,'DATA SHEET'!$A$2:$A$253,'DATA SHEET'!$K$2:$K$253)</f>
        <v>Partly Cloudy</v>
      </c>
      <c r="I2896" t="str">
        <f>LOOKUP($A2896,'DATA SHEET'!$A$2:$A$253,'DATA SHEET'!$T$2:$T$253)</f>
        <v>LARGE</v>
      </c>
      <c r="J2896" t="str">
        <f>LOOKUP($A2896,'DATA SHEET'!$A$2:$A$253,'DATA SHEET'!$R$2:$R$253)</f>
        <v>YES</v>
      </c>
      <c r="K2896" t="str">
        <f>LOOKUP($A2896,'DATA SHEET'!$A$2:$A$253,'DATA SHEET'!$O$2:$O$253)</f>
        <v>Commercial</v>
      </c>
      <c r="L2896" t="s">
        <v>22</v>
      </c>
      <c r="M2896">
        <v>0</v>
      </c>
      <c r="N2896" t="s">
        <v>19</v>
      </c>
      <c r="O2896">
        <v>2.496</v>
      </c>
    </row>
    <row r="2897" spans="1:15" x14ac:dyDescent="0.25">
      <c r="A2897" s="1" t="s">
        <v>114</v>
      </c>
      <c r="B2897" t="s">
        <v>117</v>
      </c>
      <c r="C2897" t="str">
        <f>LOOKUP(A2897,'DATA SHEET'!$A$2:$A$253,'DATA SHEET'!$E$2:$E$253)</f>
        <v>20227893</v>
      </c>
      <c r="D2897">
        <f>LOOKUP(A2897,'DATA SHEET'!$A$2:$A$253,'DATA SHEET'!$G$2:$G$253)</f>
        <v>7.6666666666666679</v>
      </c>
      <c r="E2897" t="str">
        <f>LOOKUP($A2897,'DATA SHEET'!$A$2:$A$253,'DATA SHEET'!$H$2:$H$253)</f>
        <v>43.177779</v>
      </c>
      <c r="F2897" t="str">
        <f>LOOKUP($A2897,'DATA SHEET'!$A$2:$A$253,'DATA SHEET'!$I$2:$I$253)</f>
        <v xml:space="preserve"> -79.239655</v>
      </c>
      <c r="G2897">
        <f>LOOKUP($A2897,'DATA SHEET'!$A$2:$A$253,'DATA SHEET'!$J$2:$J$253)</f>
        <v>15</v>
      </c>
      <c r="H2897" t="str">
        <f>LOOKUP($A2897,'DATA SHEET'!$A$2:$A$253,'DATA SHEET'!$K$2:$K$253)</f>
        <v>Partly Cloudy</v>
      </c>
      <c r="I2897" t="str">
        <f>LOOKUP($A2897,'DATA SHEET'!$A$2:$A$253,'DATA SHEET'!$T$2:$T$253)</f>
        <v>LARGE</v>
      </c>
      <c r="J2897" t="str">
        <f>LOOKUP($A2897,'DATA SHEET'!$A$2:$A$253,'DATA SHEET'!$R$2:$R$253)</f>
        <v>YES</v>
      </c>
      <c r="K2897" t="str">
        <f>LOOKUP($A2897,'DATA SHEET'!$A$2:$A$253,'DATA SHEET'!$O$2:$O$253)</f>
        <v>Commercial</v>
      </c>
      <c r="L2897" t="s">
        <v>22</v>
      </c>
      <c r="M2897">
        <v>0</v>
      </c>
      <c r="N2897" t="s">
        <v>19</v>
      </c>
      <c r="O2897">
        <v>2.5</v>
      </c>
    </row>
    <row r="2898" spans="1:15" x14ac:dyDescent="0.25">
      <c r="A2898" s="1" t="s">
        <v>114</v>
      </c>
      <c r="B2898" t="s">
        <v>117</v>
      </c>
      <c r="C2898" t="str">
        <f>LOOKUP(A2898,'DATA SHEET'!$A$2:$A$253,'DATA SHEET'!$E$2:$E$253)</f>
        <v>20227893</v>
      </c>
      <c r="D2898">
        <f>LOOKUP(A2898,'DATA SHEET'!$A$2:$A$253,'DATA SHEET'!$G$2:$G$253)</f>
        <v>7.6666666666666679</v>
      </c>
      <c r="E2898" t="str">
        <f>LOOKUP($A2898,'DATA SHEET'!$A$2:$A$253,'DATA SHEET'!$H$2:$H$253)</f>
        <v>43.177779</v>
      </c>
      <c r="F2898" t="str">
        <f>LOOKUP($A2898,'DATA SHEET'!$A$2:$A$253,'DATA SHEET'!$I$2:$I$253)</f>
        <v xml:space="preserve"> -79.239655</v>
      </c>
      <c r="G2898">
        <f>LOOKUP($A2898,'DATA SHEET'!$A$2:$A$253,'DATA SHEET'!$J$2:$J$253)</f>
        <v>15</v>
      </c>
      <c r="H2898" t="str">
        <f>LOOKUP($A2898,'DATA SHEET'!$A$2:$A$253,'DATA SHEET'!$K$2:$K$253)</f>
        <v>Partly Cloudy</v>
      </c>
      <c r="I2898" t="str">
        <f>LOOKUP($A2898,'DATA SHEET'!$A$2:$A$253,'DATA SHEET'!$T$2:$T$253)</f>
        <v>LARGE</v>
      </c>
      <c r="J2898" t="str">
        <f>LOOKUP($A2898,'DATA SHEET'!$A$2:$A$253,'DATA SHEET'!$R$2:$R$253)</f>
        <v>YES</v>
      </c>
      <c r="K2898" t="str">
        <f>LOOKUP($A2898,'DATA SHEET'!$A$2:$A$253,'DATA SHEET'!$O$2:$O$253)</f>
        <v>Commercial</v>
      </c>
      <c r="L2898" t="s">
        <v>22</v>
      </c>
      <c r="M2898">
        <v>0</v>
      </c>
      <c r="N2898" t="s">
        <v>19</v>
      </c>
      <c r="O2898">
        <v>3.0009999999999999</v>
      </c>
    </row>
    <row r="2899" spans="1:15" x14ac:dyDescent="0.25">
      <c r="A2899" s="1" t="s">
        <v>114</v>
      </c>
      <c r="B2899" t="s">
        <v>117</v>
      </c>
      <c r="C2899" t="str">
        <f>LOOKUP(A2899,'DATA SHEET'!$A$2:$A$253,'DATA SHEET'!$E$2:$E$253)</f>
        <v>20227893</v>
      </c>
      <c r="D2899">
        <f>LOOKUP(A2899,'DATA SHEET'!$A$2:$A$253,'DATA SHEET'!$G$2:$G$253)</f>
        <v>7.6666666666666679</v>
      </c>
      <c r="E2899" t="str">
        <f>LOOKUP($A2899,'DATA SHEET'!$A$2:$A$253,'DATA SHEET'!$H$2:$H$253)</f>
        <v>43.177779</v>
      </c>
      <c r="F2899" t="str">
        <f>LOOKUP($A2899,'DATA SHEET'!$A$2:$A$253,'DATA SHEET'!$I$2:$I$253)</f>
        <v xml:space="preserve"> -79.239655</v>
      </c>
      <c r="G2899">
        <f>LOOKUP($A2899,'DATA SHEET'!$A$2:$A$253,'DATA SHEET'!$J$2:$J$253)</f>
        <v>15</v>
      </c>
      <c r="H2899" t="str">
        <f>LOOKUP($A2899,'DATA SHEET'!$A$2:$A$253,'DATA SHEET'!$K$2:$K$253)</f>
        <v>Partly Cloudy</v>
      </c>
      <c r="I2899" t="str">
        <f>LOOKUP($A2899,'DATA SHEET'!$A$2:$A$253,'DATA SHEET'!$T$2:$T$253)</f>
        <v>LARGE</v>
      </c>
      <c r="J2899" t="str">
        <f>LOOKUP($A2899,'DATA SHEET'!$A$2:$A$253,'DATA SHEET'!$R$2:$R$253)</f>
        <v>YES</v>
      </c>
      <c r="K2899" t="str">
        <f>LOOKUP($A2899,'DATA SHEET'!$A$2:$A$253,'DATA SHEET'!$O$2:$O$253)</f>
        <v>Commercial</v>
      </c>
      <c r="L2899" t="s">
        <v>22</v>
      </c>
      <c r="M2899">
        <v>0</v>
      </c>
      <c r="N2899" t="s">
        <v>19</v>
      </c>
      <c r="O2899">
        <v>0.74099999999999999</v>
      </c>
    </row>
    <row r="2900" spans="1:15" x14ac:dyDescent="0.25">
      <c r="A2900" s="1" t="s">
        <v>114</v>
      </c>
      <c r="B2900" t="s">
        <v>117</v>
      </c>
      <c r="C2900" t="str">
        <f>LOOKUP(A2900,'DATA SHEET'!$A$2:$A$253,'DATA SHEET'!$E$2:$E$253)</f>
        <v>20227893</v>
      </c>
      <c r="D2900">
        <f>LOOKUP(A2900,'DATA SHEET'!$A$2:$A$253,'DATA SHEET'!$G$2:$G$253)</f>
        <v>7.6666666666666679</v>
      </c>
      <c r="E2900" t="str">
        <f>LOOKUP($A2900,'DATA SHEET'!$A$2:$A$253,'DATA SHEET'!$H$2:$H$253)</f>
        <v>43.177779</v>
      </c>
      <c r="F2900" t="str">
        <f>LOOKUP($A2900,'DATA SHEET'!$A$2:$A$253,'DATA SHEET'!$I$2:$I$253)</f>
        <v xml:space="preserve"> -79.239655</v>
      </c>
      <c r="G2900">
        <f>LOOKUP($A2900,'DATA SHEET'!$A$2:$A$253,'DATA SHEET'!$J$2:$J$253)</f>
        <v>15</v>
      </c>
      <c r="H2900" t="str">
        <f>LOOKUP($A2900,'DATA SHEET'!$A$2:$A$253,'DATA SHEET'!$K$2:$K$253)</f>
        <v>Partly Cloudy</v>
      </c>
      <c r="I2900" t="str">
        <f>LOOKUP($A2900,'DATA SHEET'!$A$2:$A$253,'DATA SHEET'!$T$2:$T$253)</f>
        <v>LARGE</v>
      </c>
      <c r="J2900" t="str">
        <f>LOOKUP($A2900,'DATA SHEET'!$A$2:$A$253,'DATA SHEET'!$R$2:$R$253)</f>
        <v>YES</v>
      </c>
      <c r="K2900" t="str">
        <f>LOOKUP($A2900,'DATA SHEET'!$A$2:$A$253,'DATA SHEET'!$O$2:$O$253)</f>
        <v>Commercial</v>
      </c>
      <c r="L2900" t="s">
        <v>22</v>
      </c>
      <c r="M2900">
        <v>0</v>
      </c>
      <c r="N2900" t="s">
        <v>19</v>
      </c>
      <c r="O2900">
        <v>2.2570000000000001</v>
      </c>
    </row>
    <row r="2901" spans="1:15" x14ac:dyDescent="0.25">
      <c r="A2901" s="1" t="s">
        <v>114</v>
      </c>
      <c r="B2901" t="s">
        <v>117</v>
      </c>
      <c r="C2901" t="str">
        <f>LOOKUP(A2901,'DATA SHEET'!$A$2:$A$253,'DATA SHEET'!$E$2:$E$253)</f>
        <v>20227893</v>
      </c>
      <c r="D2901">
        <f>LOOKUP(A2901,'DATA SHEET'!$A$2:$A$253,'DATA SHEET'!$G$2:$G$253)</f>
        <v>7.6666666666666679</v>
      </c>
      <c r="E2901" t="str">
        <f>LOOKUP($A2901,'DATA SHEET'!$A$2:$A$253,'DATA SHEET'!$H$2:$H$253)</f>
        <v>43.177779</v>
      </c>
      <c r="F2901" t="str">
        <f>LOOKUP($A2901,'DATA SHEET'!$A$2:$A$253,'DATA SHEET'!$I$2:$I$253)</f>
        <v xml:space="preserve"> -79.239655</v>
      </c>
      <c r="G2901">
        <f>LOOKUP($A2901,'DATA SHEET'!$A$2:$A$253,'DATA SHEET'!$J$2:$J$253)</f>
        <v>15</v>
      </c>
      <c r="H2901" t="str">
        <f>LOOKUP($A2901,'DATA SHEET'!$A$2:$A$253,'DATA SHEET'!$K$2:$K$253)</f>
        <v>Partly Cloudy</v>
      </c>
      <c r="I2901" t="str">
        <f>LOOKUP($A2901,'DATA SHEET'!$A$2:$A$253,'DATA SHEET'!$T$2:$T$253)</f>
        <v>LARGE</v>
      </c>
      <c r="J2901" t="str">
        <f>LOOKUP($A2901,'DATA SHEET'!$A$2:$A$253,'DATA SHEET'!$R$2:$R$253)</f>
        <v>YES</v>
      </c>
      <c r="K2901" t="str">
        <f>LOOKUP($A2901,'DATA SHEET'!$A$2:$A$253,'DATA SHEET'!$O$2:$O$253)</f>
        <v>Commercial</v>
      </c>
      <c r="L2901" t="s">
        <v>22</v>
      </c>
      <c r="M2901">
        <v>0</v>
      </c>
      <c r="N2901" t="s">
        <v>19</v>
      </c>
      <c r="O2901">
        <v>3.5019999999999998</v>
      </c>
    </row>
    <row r="2902" spans="1:15" x14ac:dyDescent="0.25">
      <c r="A2902" s="1" t="s">
        <v>114</v>
      </c>
      <c r="B2902" t="s">
        <v>117</v>
      </c>
      <c r="C2902" t="str">
        <f>LOOKUP(A2902,'DATA SHEET'!$A$2:$A$253,'DATA SHEET'!$E$2:$E$253)</f>
        <v>20227893</v>
      </c>
      <c r="D2902">
        <f>LOOKUP(A2902,'DATA SHEET'!$A$2:$A$253,'DATA SHEET'!$G$2:$G$253)</f>
        <v>7.6666666666666679</v>
      </c>
      <c r="E2902" t="str">
        <f>LOOKUP($A2902,'DATA SHEET'!$A$2:$A$253,'DATA SHEET'!$H$2:$H$253)</f>
        <v>43.177779</v>
      </c>
      <c r="F2902" t="str">
        <f>LOOKUP($A2902,'DATA SHEET'!$A$2:$A$253,'DATA SHEET'!$I$2:$I$253)</f>
        <v xml:space="preserve"> -79.239655</v>
      </c>
      <c r="G2902">
        <f>LOOKUP($A2902,'DATA SHEET'!$A$2:$A$253,'DATA SHEET'!$J$2:$J$253)</f>
        <v>15</v>
      </c>
      <c r="H2902" t="str">
        <f>LOOKUP($A2902,'DATA SHEET'!$A$2:$A$253,'DATA SHEET'!$K$2:$K$253)</f>
        <v>Partly Cloudy</v>
      </c>
      <c r="I2902" t="str">
        <f>LOOKUP($A2902,'DATA SHEET'!$A$2:$A$253,'DATA SHEET'!$T$2:$T$253)</f>
        <v>LARGE</v>
      </c>
      <c r="J2902" t="str">
        <f>LOOKUP($A2902,'DATA SHEET'!$A$2:$A$253,'DATA SHEET'!$R$2:$R$253)</f>
        <v>YES</v>
      </c>
      <c r="K2902" t="str">
        <f>LOOKUP($A2902,'DATA SHEET'!$A$2:$A$253,'DATA SHEET'!$O$2:$O$253)</f>
        <v>Commercial</v>
      </c>
      <c r="L2902" t="s">
        <v>22</v>
      </c>
      <c r="M2902">
        <v>0</v>
      </c>
      <c r="N2902" t="s">
        <v>19</v>
      </c>
      <c r="O2902">
        <v>0.49199999999999999</v>
      </c>
    </row>
    <row r="2903" spans="1:15" x14ac:dyDescent="0.25">
      <c r="A2903" s="1" t="s">
        <v>114</v>
      </c>
      <c r="B2903" t="s">
        <v>117</v>
      </c>
      <c r="C2903" t="str">
        <f>LOOKUP(A2903,'DATA SHEET'!$A$2:$A$253,'DATA SHEET'!$E$2:$E$253)</f>
        <v>20227893</v>
      </c>
      <c r="D2903">
        <f>LOOKUP(A2903,'DATA SHEET'!$A$2:$A$253,'DATA SHEET'!$G$2:$G$253)</f>
        <v>7.6666666666666679</v>
      </c>
      <c r="E2903" t="str">
        <f>LOOKUP($A2903,'DATA SHEET'!$A$2:$A$253,'DATA SHEET'!$H$2:$H$253)</f>
        <v>43.177779</v>
      </c>
      <c r="F2903" t="str">
        <f>LOOKUP($A2903,'DATA SHEET'!$A$2:$A$253,'DATA SHEET'!$I$2:$I$253)</f>
        <v xml:space="preserve"> -79.239655</v>
      </c>
      <c r="G2903">
        <f>LOOKUP($A2903,'DATA SHEET'!$A$2:$A$253,'DATA SHEET'!$J$2:$J$253)</f>
        <v>15</v>
      </c>
      <c r="H2903" t="str">
        <f>LOOKUP($A2903,'DATA SHEET'!$A$2:$A$253,'DATA SHEET'!$K$2:$K$253)</f>
        <v>Partly Cloudy</v>
      </c>
      <c r="I2903" t="str">
        <f>LOOKUP($A2903,'DATA SHEET'!$A$2:$A$253,'DATA SHEET'!$T$2:$T$253)</f>
        <v>LARGE</v>
      </c>
      <c r="J2903" t="str">
        <f>LOOKUP($A2903,'DATA SHEET'!$A$2:$A$253,'DATA SHEET'!$R$2:$R$253)</f>
        <v>YES</v>
      </c>
      <c r="K2903" t="str">
        <f>LOOKUP($A2903,'DATA SHEET'!$A$2:$A$253,'DATA SHEET'!$O$2:$O$253)</f>
        <v>Commercial</v>
      </c>
      <c r="L2903" t="s">
        <v>22</v>
      </c>
      <c r="M2903">
        <v>0</v>
      </c>
      <c r="N2903" t="s">
        <v>19</v>
      </c>
      <c r="O2903">
        <v>1.2589999999999999</v>
      </c>
    </row>
    <row r="2904" spans="1:15" x14ac:dyDescent="0.25">
      <c r="A2904" s="1" t="s">
        <v>114</v>
      </c>
      <c r="B2904" t="s">
        <v>118</v>
      </c>
      <c r="C2904" t="str">
        <f>LOOKUP(A2904,'DATA SHEET'!$A$2:$A$253,'DATA SHEET'!$E$2:$E$253)</f>
        <v>20227893</v>
      </c>
      <c r="D2904">
        <f>LOOKUP(A2904,'DATA SHEET'!$A$2:$A$253,'DATA SHEET'!$G$2:$G$253)</f>
        <v>7.6666666666666679</v>
      </c>
      <c r="E2904" t="str">
        <f>LOOKUP($A2904,'DATA SHEET'!$A$2:$A$253,'DATA SHEET'!$H$2:$H$253)</f>
        <v>43.177779</v>
      </c>
      <c r="F2904" t="str">
        <f>LOOKUP($A2904,'DATA SHEET'!$A$2:$A$253,'DATA SHEET'!$I$2:$I$253)</f>
        <v xml:space="preserve"> -79.239655</v>
      </c>
      <c r="G2904">
        <f>LOOKUP($A2904,'DATA SHEET'!$A$2:$A$253,'DATA SHEET'!$J$2:$J$253)</f>
        <v>15</v>
      </c>
      <c r="H2904" t="str">
        <f>LOOKUP($A2904,'DATA SHEET'!$A$2:$A$253,'DATA SHEET'!$K$2:$K$253)</f>
        <v>Partly Cloudy</v>
      </c>
      <c r="I2904" t="str">
        <f>LOOKUP($A2904,'DATA SHEET'!$A$2:$A$253,'DATA SHEET'!$T$2:$T$253)</f>
        <v>LARGE</v>
      </c>
      <c r="J2904" t="str">
        <f>LOOKUP($A2904,'DATA SHEET'!$A$2:$A$253,'DATA SHEET'!$R$2:$R$253)</f>
        <v>YES</v>
      </c>
      <c r="K2904" t="str">
        <f>LOOKUP($A2904,'DATA SHEET'!$A$2:$A$253,'DATA SHEET'!$O$2:$O$253)</f>
        <v>Commercial</v>
      </c>
      <c r="L2904" t="s">
        <v>15</v>
      </c>
      <c r="M2904">
        <v>0</v>
      </c>
      <c r="N2904" t="s">
        <v>19</v>
      </c>
      <c r="O2904">
        <v>0.75800000000000001</v>
      </c>
    </row>
    <row r="2905" spans="1:15" x14ac:dyDescent="0.25">
      <c r="A2905" s="1" t="s">
        <v>114</v>
      </c>
      <c r="B2905" t="s">
        <v>118</v>
      </c>
      <c r="C2905" t="str">
        <f>LOOKUP(A2905,'DATA SHEET'!$A$2:$A$253,'DATA SHEET'!$E$2:$E$253)</f>
        <v>20227893</v>
      </c>
      <c r="D2905">
        <f>LOOKUP(A2905,'DATA SHEET'!$A$2:$A$253,'DATA SHEET'!$G$2:$G$253)</f>
        <v>7.6666666666666679</v>
      </c>
      <c r="E2905" t="str">
        <f>LOOKUP($A2905,'DATA SHEET'!$A$2:$A$253,'DATA SHEET'!$H$2:$H$253)</f>
        <v>43.177779</v>
      </c>
      <c r="F2905" t="str">
        <f>LOOKUP($A2905,'DATA SHEET'!$A$2:$A$253,'DATA SHEET'!$I$2:$I$253)</f>
        <v xml:space="preserve"> -79.239655</v>
      </c>
      <c r="G2905">
        <f>LOOKUP($A2905,'DATA SHEET'!$A$2:$A$253,'DATA SHEET'!$J$2:$J$253)</f>
        <v>15</v>
      </c>
      <c r="H2905" t="str">
        <f>LOOKUP($A2905,'DATA SHEET'!$A$2:$A$253,'DATA SHEET'!$K$2:$K$253)</f>
        <v>Partly Cloudy</v>
      </c>
      <c r="I2905" t="str">
        <f>LOOKUP($A2905,'DATA SHEET'!$A$2:$A$253,'DATA SHEET'!$T$2:$T$253)</f>
        <v>LARGE</v>
      </c>
      <c r="J2905" t="str">
        <f>LOOKUP($A2905,'DATA SHEET'!$A$2:$A$253,'DATA SHEET'!$R$2:$R$253)</f>
        <v>YES</v>
      </c>
      <c r="K2905" t="str">
        <f>LOOKUP($A2905,'DATA SHEET'!$A$2:$A$253,'DATA SHEET'!$O$2:$O$253)</f>
        <v>Commercial</v>
      </c>
      <c r="L2905" t="s">
        <v>22</v>
      </c>
      <c r="M2905">
        <v>0</v>
      </c>
      <c r="N2905" t="s">
        <v>18</v>
      </c>
      <c r="O2905">
        <v>1.258</v>
      </c>
    </row>
    <row r="2906" spans="1:15" x14ac:dyDescent="0.25">
      <c r="A2906" s="1" t="s">
        <v>114</v>
      </c>
      <c r="B2906" t="s">
        <v>118</v>
      </c>
      <c r="C2906" t="str">
        <f>LOOKUP(A2906,'DATA SHEET'!$A$2:$A$253,'DATA SHEET'!$E$2:$E$253)</f>
        <v>20227893</v>
      </c>
      <c r="D2906">
        <f>LOOKUP(A2906,'DATA SHEET'!$A$2:$A$253,'DATA SHEET'!$G$2:$G$253)</f>
        <v>7.6666666666666679</v>
      </c>
      <c r="E2906" t="str">
        <f>LOOKUP($A2906,'DATA SHEET'!$A$2:$A$253,'DATA SHEET'!$H$2:$H$253)</f>
        <v>43.177779</v>
      </c>
      <c r="F2906" t="str">
        <f>LOOKUP($A2906,'DATA SHEET'!$A$2:$A$253,'DATA SHEET'!$I$2:$I$253)</f>
        <v xml:space="preserve"> -79.239655</v>
      </c>
      <c r="G2906">
        <f>LOOKUP($A2906,'DATA SHEET'!$A$2:$A$253,'DATA SHEET'!$J$2:$J$253)</f>
        <v>15</v>
      </c>
      <c r="H2906" t="str">
        <f>LOOKUP($A2906,'DATA SHEET'!$A$2:$A$253,'DATA SHEET'!$K$2:$K$253)</f>
        <v>Partly Cloudy</v>
      </c>
      <c r="I2906" t="str">
        <f>LOOKUP($A2906,'DATA SHEET'!$A$2:$A$253,'DATA SHEET'!$T$2:$T$253)</f>
        <v>LARGE</v>
      </c>
      <c r="J2906" t="str">
        <f>LOOKUP($A2906,'DATA SHEET'!$A$2:$A$253,'DATA SHEET'!$R$2:$R$253)</f>
        <v>YES</v>
      </c>
      <c r="K2906" t="str">
        <f>LOOKUP($A2906,'DATA SHEET'!$A$2:$A$253,'DATA SHEET'!$O$2:$O$253)</f>
        <v>Commercial</v>
      </c>
      <c r="L2906" t="s">
        <v>22</v>
      </c>
      <c r="M2906">
        <v>0</v>
      </c>
      <c r="N2906" t="s">
        <v>18</v>
      </c>
      <c r="O2906">
        <v>1.758</v>
      </c>
    </row>
    <row r="2907" spans="1:15" x14ac:dyDescent="0.25">
      <c r="A2907" s="1" t="s">
        <v>114</v>
      </c>
      <c r="B2907" t="s">
        <v>118</v>
      </c>
      <c r="C2907" t="str">
        <f>LOOKUP(A2907,'DATA SHEET'!$A$2:$A$253,'DATA SHEET'!$E$2:$E$253)</f>
        <v>20227893</v>
      </c>
      <c r="D2907">
        <f>LOOKUP(A2907,'DATA SHEET'!$A$2:$A$253,'DATA SHEET'!$G$2:$G$253)</f>
        <v>7.6666666666666679</v>
      </c>
      <c r="E2907" t="str">
        <f>LOOKUP($A2907,'DATA SHEET'!$A$2:$A$253,'DATA SHEET'!$H$2:$H$253)</f>
        <v>43.177779</v>
      </c>
      <c r="F2907" t="str">
        <f>LOOKUP($A2907,'DATA SHEET'!$A$2:$A$253,'DATA SHEET'!$I$2:$I$253)</f>
        <v xml:space="preserve"> -79.239655</v>
      </c>
      <c r="G2907">
        <f>LOOKUP($A2907,'DATA SHEET'!$A$2:$A$253,'DATA SHEET'!$J$2:$J$253)</f>
        <v>15</v>
      </c>
      <c r="H2907" t="str">
        <f>LOOKUP($A2907,'DATA SHEET'!$A$2:$A$253,'DATA SHEET'!$K$2:$K$253)</f>
        <v>Partly Cloudy</v>
      </c>
      <c r="I2907" t="str">
        <f>LOOKUP($A2907,'DATA SHEET'!$A$2:$A$253,'DATA SHEET'!$T$2:$T$253)</f>
        <v>LARGE</v>
      </c>
      <c r="J2907" t="str">
        <f>LOOKUP($A2907,'DATA SHEET'!$A$2:$A$253,'DATA SHEET'!$R$2:$R$253)</f>
        <v>YES</v>
      </c>
      <c r="K2907" t="str">
        <f>LOOKUP($A2907,'DATA SHEET'!$A$2:$A$253,'DATA SHEET'!$O$2:$O$253)</f>
        <v>Commercial</v>
      </c>
      <c r="L2907" t="s">
        <v>22</v>
      </c>
      <c r="M2907">
        <v>0</v>
      </c>
      <c r="N2907" t="s">
        <v>18</v>
      </c>
      <c r="O2907">
        <v>1.2410000000000001</v>
      </c>
    </row>
    <row r="2908" spans="1:15" x14ac:dyDescent="0.25">
      <c r="A2908" s="1" t="s">
        <v>114</v>
      </c>
      <c r="B2908" t="s">
        <v>118</v>
      </c>
      <c r="C2908" t="str">
        <f>LOOKUP(A2908,'DATA SHEET'!$A$2:$A$253,'DATA SHEET'!$E$2:$E$253)</f>
        <v>20227893</v>
      </c>
      <c r="D2908">
        <f>LOOKUP(A2908,'DATA SHEET'!$A$2:$A$253,'DATA SHEET'!$G$2:$G$253)</f>
        <v>7.6666666666666679</v>
      </c>
      <c r="E2908" t="str">
        <f>LOOKUP($A2908,'DATA SHEET'!$A$2:$A$253,'DATA SHEET'!$H$2:$H$253)</f>
        <v>43.177779</v>
      </c>
      <c r="F2908" t="str">
        <f>LOOKUP($A2908,'DATA SHEET'!$A$2:$A$253,'DATA SHEET'!$I$2:$I$253)</f>
        <v xml:space="preserve"> -79.239655</v>
      </c>
      <c r="G2908">
        <f>LOOKUP($A2908,'DATA SHEET'!$A$2:$A$253,'DATA SHEET'!$J$2:$J$253)</f>
        <v>15</v>
      </c>
      <c r="H2908" t="str">
        <f>LOOKUP($A2908,'DATA SHEET'!$A$2:$A$253,'DATA SHEET'!$K$2:$K$253)</f>
        <v>Partly Cloudy</v>
      </c>
      <c r="I2908" t="str">
        <f>LOOKUP($A2908,'DATA SHEET'!$A$2:$A$253,'DATA SHEET'!$T$2:$T$253)</f>
        <v>LARGE</v>
      </c>
      <c r="J2908" t="str">
        <f>LOOKUP($A2908,'DATA SHEET'!$A$2:$A$253,'DATA SHEET'!$R$2:$R$253)</f>
        <v>YES</v>
      </c>
      <c r="K2908" t="str">
        <f>LOOKUP($A2908,'DATA SHEET'!$A$2:$A$253,'DATA SHEET'!$O$2:$O$253)</f>
        <v>Commercial</v>
      </c>
      <c r="L2908" t="s">
        <v>22</v>
      </c>
      <c r="M2908">
        <v>0</v>
      </c>
      <c r="N2908" t="s">
        <v>18</v>
      </c>
      <c r="O2908">
        <v>0.998</v>
      </c>
    </row>
    <row r="2909" spans="1:15" x14ac:dyDescent="0.25">
      <c r="A2909" s="1" t="s">
        <v>114</v>
      </c>
      <c r="B2909" t="s">
        <v>118</v>
      </c>
      <c r="C2909" t="str">
        <f>LOOKUP(A2909,'DATA SHEET'!$A$2:$A$253,'DATA SHEET'!$E$2:$E$253)</f>
        <v>20227893</v>
      </c>
      <c r="D2909">
        <f>LOOKUP(A2909,'DATA SHEET'!$A$2:$A$253,'DATA SHEET'!$G$2:$G$253)</f>
        <v>7.6666666666666679</v>
      </c>
      <c r="E2909" t="str">
        <f>LOOKUP($A2909,'DATA SHEET'!$A$2:$A$253,'DATA SHEET'!$H$2:$H$253)</f>
        <v>43.177779</v>
      </c>
      <c r="F2909" t="str">
        <f>LOOKUP($A2909,'DATA SHEET'!$A$2:$A$253,'DATA SHEET'!$I$2:$I$253)</f>
        <v xml:space="preserve"> -79.239655</v>
      </c>
      <c r="G2909">
        <f>LOOKUP($A2909,'DATA SHEET'!$A$2:$A$253,'DATA SHEET'!$J$2:$J$253)</f>
        <v>15</v>
      </c>
      <c r="H2909" t="str">
        <f>LOOKUP($A2909,'DATA SHEET'!$A$2:$A$253,'DATA SHEET'!$K$2:$K$253)</f>
        <v>Partly Cloudy</v>
      </c>
      <c r="I2909" t="str">
        <f>LOOKUP($A2909,'DATA SHEET'!$A$2:$A$253,'DATA SHEET'!$T$2:$T$253)</f>
        <v>LARGE</v>
      </c>
      <c r="J2909" t="str">
        <f>LOOKUP($A2909,'DATA SHEET'!$A$2:$A$253,'DATA SHEET'!$R$2:$R$253)</f>
        <v>YES</v>
      </c>
      <c r="K2909" t="str">
        <f>LOOKUP($A2909,'DATA SHEET'!$A$2:$A$253,'DATA SHEET'!$O$2:$O$253)</f>
        <v>Commercial</v>
      </c>
      <c r="L2909" t="s">
        <v>22</v>
      </c>
      <c r="M2909">
        <v>0</v>
      </c>
      <c r="N2909" t="s">
        <v>18</v>
      </c>
      <c r="O2909">
        <v>1.5009999999999999</v>
      </c>
    </row>
    <row r="2910" spans="1:15" x14ac:dyDescent="0.25">
      <c r="A2910" s="1" t="s">
        <v>114</v>
      </c>
      <c r="B2910" t="s">
        <v>118</v>
      </c>
      <c r="C2910" t="str">
        <f>LOOKUP(A2910,'DATA SHEET'!$A$2:$A$253,'DATA SHEET'!$E$2:$E$253)</f>
        <v>20227893</v>
      </c>
      <c r="D2910">
        <f>LOOKUP(A2910,'DATA SHEET'!$A$2:$A$253,'DATA SHEET'!$G$2:$G$253)</f>
        <v>7.6666666666666679</v>
      </c>
      <c r="E2910" t="str">
        <f>LOOKUP($A2910,'DATA SHEET'!$A$2:$A$253,'DATA SHEET'!$H$2:$H$253)</f>
        <v>43.177779</v>
      </c>
      <c r="F2910" t="str">
        <f>LOOKUP($A2910,'DATA SHEET'!$A$2:$A$253,'DATA SHEET'!$I$2:$I$253)</f>
        <v xml:space="preserve"> -79.239655</v>
      </c>
      <c r="G2910">
        <f>LOOKUP($A2910,'DATA SHEET'!$A$2:$A$253,'DATA SHEET'!$J$2:$J$253)</f>
        <v>15</v>
      </c>
      <c r="H2910" t="str">
        <f>LOOKUP($A2910,'DATA SHEET'!$A$2:$A$253,'DATA SHEET'!$K$2:$K$253)</f>
        <v>Partly Cloudy</v>
      </c>
      <c r="I2910" t="str">
        <f>LOOKUP($A2910,'DATA SHEET'!$A$2:$A$253,'DATA SHEET'!$T$2:$T$253)</f>
        <v>LARGE</v>
      </c>
      <c r="J2910" t="str">
        <f>LOOKUP($A2910,'DATA SHEET'!$A$2:$A$253,'DATA SHEET'!$R$2:$R$253)</f>
        <v>YES</v>
      </c>
      <c r="K2910" t="str">
        <f>LOOKUP($A2910,'DATA SHEET'!$A$2:$A$253,'DATA SHEET'!$O$2:$O$253)</f>
        <v>Commercial</v>
      </c>
      <c r="L2910" t="s">
        <v>22</v>
      </c>
      <c r="M2910">
        <v>0</v>
      </c>
      <c r="N2910" t="s">
        <v>18</v>
      </c>
      <c r="O2910">
        <v>1.7390000000000001</v>
      </c>
    </row>
    <row r="2911" spans="1:15" x14ac:dyDescent="0.25">
      <c r="A2911" s="1" t="s">
        <v>114</v>
      </c>
      <c r="B2911" t="s">
        <v>118</v>
      </c>
      <c r="C2911" t="str">
        <f>LOOKUP(A2911,'DATA SHEET'!$A$2:$A$253,'DATA SHEET'!$E$2:$E$253)</f>
        <v>20227893</v>
      </c>
      <c r="D2911">
        <f>LOOKUP(A2911,'DATA SHEET'!$A$2:$A$253,'DATA SHEET'!$G$2:$G$253)</f>
        <v>7.6666666666666679</v>
      </c>
      <c r="E2911" t="str">
        <f>LOOKUP($A2911,'DATA SHEET'!$A$2:$A$253,'DATA SHEET'!$H$2:$H$253)</f>
        <v>43.177779</v>
      </c>
      <c r="F2911" t="str">
        <f>LOOKUP($A2911,'DATA SHEET'!$A$2:$A$253,'DATA SHEET'!$I$2:$I$253)</f>
        <v xml:space="preserve"> -79.239655</v>
      </c>
      <c r="G2911">
        <f>LOOKUP($A2911,'DATA SHEET'!$A$2:$A$253,'DATA SHEET'!$J$2:$J$253)</f>
        <v>15</v>
      </c>
      <c r="H2911" t="str">
        <f>LOOKUP($A2911,'DATA SHEET'!$A$2:$A$253,'DATA SHEET'!$K$2:$K$253)</f>
        <v>Partly Cloudy</v>
      </c>
      <c r="I2911" t="str">
        <f>LOOKUP($A2911,'DATA SHEET'!$A$2:$A$253,'DATA SHEET'!$T$2:$T$253)</f>
        <v>LARGE</v>
      </c>
      <c r="J2911" t="str">
        <f>LOOKUP($A2911,'DATA SHEET'!$A$2:$A$253,'DATA SHEET'!$R$2:$R$253)</f>
        <v>YES</v>
      </c>
      <c r="K2911" t="str">
        <f>LOOKUP($A2911,'DATA SHEET'!$A$2:$A$253,'DATA SHEET'!$O$2:$O$253)</f>
        <v>Commercial</v>
      </c>
      <c r="L2911" t="s">
        <v>22</v>
      </c>
      <c r="M2911">
        <v>0</v>
      </c>
      <c r="N2911" t="s">
        <v>18</v>
      </c>
      <c r="O2911">
        <v>0.998</v>
      </c>
    </row>
    <row r="2912" spans="1:15" x14ac:dyDescent="0.25">
      <c r="A2912" s="1" t="s">
        <v>114</v>
      </c>
      <c r="B2912" t="s">
        <v>118</v>
      </c>
      <c r="C2912" t="str">
        <f>LOOKUP(A2912,'DATA SHEET'!$A$2:$A$253,'DATA SHEET'!$E$2:$E$253)</f>
        <v>20227893</v>
      </c>
      <c r="D2912">
        <f>LOOKUP(A2912,'DATA SHEET'!$A$2:$A$253,'DATA SHEET'!$G$2:$G$253)</f>
        <v>7.6666666666666679</v>
      </c>
      <c r="E2912" t="str">
        <f>LOOKUP($A2912,'DATA SHEET'!$A$2:$A$253,'DATA SHEET'!$H$2:$H$253)</f>
        <v>43.177779</v>
      </c>
      <c r="F2912" t="str">
        <f>LOOKUP($A2912,'DATA SHEET'!$A$2:$A$253,'DATA SHEET'!$I$2:$I$253)</f>
        <v xml:space="preserve"> -79.239655</v>
      </c>
      <c r="G2912">
        <f>LOOKUP($A2912,'DATA SHEET'!$A$2:$A$253,'DATA SHEET'!$J$2:$J$253)</f>
        <v>15</v>
      </c>
      <c r="H2912" t="str">
        <f>LOOKUP($A2912,'DATA SHEET'!$A$2:$A$253,'DATA SHEET'!$K$2:$K$253)</f>
        <v>Partly Cloudy</v>
      </c>
      <c r="I2912" t="str">
        <f>LOOKUP($A2912,'DATA SHEET'!$A$2:$A$253,'DATA SHEET'!$T$2:$T$253)</f>
        <v>LARGE</v>
      </c>
      <c r="J2912" t="str">
        <f>LOOKUP($A2912,'DATA SHEET'!$A$2:$A$253,'DATA SHEET'!$R$2:$R$253)</f>
        <v>YES</v>
      </c>
      <c r="K2912" t="str">
        <f>LOOKUP($A2912,'DATA SHEET'!$A$2:$A$253,'DATA SHEET'!$O$2:$O$253)</f>
        <v>Commercial</v>
      </c>
      <c r="L2912" t="s">
        <v>22</v>
      </c>
      <c r="M2912">
        <v>0</v>
      </c>
      <c r="N2912" t="s">
        <v>18</v>
      </c>
      <c r="O2912">
        <v>1.258</v>
      </c>
    </row>
    <row r="2913" spans="1:15" x14ac:dyDescent="0.25">
      <c r="A2913" s="1" t="s">
        <v>114</v>
      </c>
      <c r="B2913" t="s">
        <v>118</v>
      </c>
      <c r="C2913" t="str">
        <f>LOOKUP(A2913,'DATA SHEET'!$A$2:$A$253,'DATA SHEET'!$E$2:$E$253)</f>
        <v>20227893</v>
      </c>
      <c r="D2913">
        <f>LOOKUP(A2913,'DATA SHEET'!$A$2:$A$253,'DATA SHEET'!$G$2:$G$253)</f>
        <v>7.6666666666666679</v>
      </c>
      <c r="E2913" t="str">
        <f>LOOKUP($A2913,'DATA SHEET'!$A$2:$A$253,'DATA SHEET'!$H$2:$H$253)</f>
        <v>43.177779</v>
      </c>
      <c r="F2913" t="str">
        <f>LOOKUP($A2913,'DATA SHEET'!$A$2:$A$253,'DATA SHEET'!$I$2:$I$253)</f>
        <v xml:space="preserve"> -79.239655</v>
      </c>
      <c r="G2913">
        <f>LOOKUP($A2913,'DATA SHEET'!$A$2:$A$253,'DATA SHEET'!$J$2:$J$253)</f>
        <v>15</v>
      </c>
      <c r="H2913" t="str">
        <f>LOOKUP($A2913,'DATA SHEET'!$A$2:$A$253,'DATA SHEET'!$K$2:$K$253)</f>
        <v>Partly Cloudy</v>
      </c>
      <c r="I2913" t="str">
        <f>LOOKUP($A2913,'DATA SHEET'!$A$2:$A$253,'DATA SHEET'!$T$2:$T$253)</f>
        <v>LARGE</v>
      </c>
      <c r="J2913" t="str">
        <f>LOOKUP($A2913,'DATA SHEET'!$A$2:$A$253,'DATA SHEET'!$R$2:$R$253)</f>
        <v>YES</v>
      </c>
      <c r="K2913" t="str">
        <f>LOOKUP($A2913,'DATA SHEET'!$A$2:$A$253,'DATA SHEET'!$O$2:$O$253)</f>
        <v>Commercial</v>
      </c>
      <c r="L2913" t="s">
        <v>22</v>
      </c>
      <c r="M2913">
        <v>0</v>
      </c>
      <c r="N2913" t="s">
        <v>18</v>
      </c>
      <c r="O2913">
        <v>0.499</v>
      </c>
    </row>
    <row r="2914" spans="1:15" x14ac:dyDescent="0.25">
      <c r="A2914" s="1" t="s">
        <v>114</v>
      </c>
      <c r="B2914" t="s">
        <v>118</v>
      </c>
      <c r="C2914" t="str">
        <f>LOOKUP(A2914,'DATA SHEET'!$A$2:$A$253,'DATA SHEET'!$E$2:$E$253)</f>
        <v>20227893</v>
      </c>
      <c r="D2914">
        <f>LOOKUP(A2914,'DATA SHEET'!$A$2:$A$253,'DATA SHEET'!$G$2:$G$253)</f>
        <v>7.6666666666666679</v>
      </c>
      <c r="E2914" t="str">
        <f>LOOKUP($A2914,'DATA SHEET'!$A$2:$A$253,'DATA SHEET'!$H$2:$H$253)</f>
        <v>43.177779</v>
      </c>
      <c r="F2914" t="str">
        <f>LOOKUP($A2914,'DATA SHEET'!$A$2:$A$253,'DATA SHEET'!$I$2:$I$253)</f>
        <v xml:space="preserve"> -79.239655</v>
      </c>
      <c r="G2914">
        <f>LOOKUP($A2914,'DATA SHEET'!$A$2:$A$253,'DATA SHEET'!$J$2:$J$253)</f>
        <v>15</v>
      </c>
      <c r="H2914" t="str">
        <f>LOOKUP($A2914,'DATA SHEET'!$A$2:$A$253,'DATA SHEET'!$K$2:$K$253)</f>
        <v>Partly Cloudy</v>
      </c>
      <c r="I2914" t="str">
        <f>LOOKUP($A2914,'DATA SHEET'!$A$2:$A$253,'DATA SHEET'!$T$2:$T$253)</f>
        <v>LARGE</v>
      </c>
      <c r="J2914" t="str">
        <f>LOOKUP($A2914,'DATA SHEET'!$A$2:$A$253,'DATA SHEET'!$R$2:$R$253)</f>
        <v>YES</v>
      </c>
      <c r="K2914" t="str">
        <f>LOOKUP($A2914,'DATA SHEET'!$A$2:$A$253,'DATA SHEET'!$O$2:$O$253)</f>
        <v>Commercial</v>
      </c>
      <c r="L2914" t="s">
        <v>22</v>
      </c>
      <c r="M2914">
        <v>0</v>
      </c>
      <c r="N2914" t="s">
        <v>18</v>
      </c>
      <c r="O2914">
        <v>1.498</v>
      </c>
    </row>
    <row r="2915" spans="1:15" x14ac:dyDescent="0.25">
      <c r="A2915" s="1" t="s">
        <v>114</v>
      </c>
      <c r="B2915" t="s">
        <v>118</v>
      </c>
      <c r="C2915" t="str">
        <f>LOOKUP(A2915,'DATA SHEET'!$A$2:$A$253,'DATA SHEET'!$E$2:$E$253)</f>
        <v>20227893</v>
      </c>
      <c r="D2915">
        <f>LOOKUP(A2915,'DATA SHEET'!$A$2:$A$253,'DATA SHEET'!$G$2:$G$253)</f>
        <v>7.6666666666666679</v>
      </c>
      <c r="E2915" t="str">
        <f>LOOKUP($A2915,'DATA SHEET'!$A$2:$A$253,'DATA SHEET'!$H$2:$H$253)</f>
        <v>43.177779</v>
      </c>
      <c r="F2915" t="str">
        <f>LOOKUP($A2915,'DATA SHEET'!$A$2:$A$253,'DATA SHEET'!$I$2:$I$253)</f>
        <v xml:space="preserve"> -79.239655</v>
      </c>
      <c r="G2915">
        <f>LOOKUP($A2915,'DATA SHEET'!$A$2:$A$253,'DATA SHEET'!$J$2:$J$253)</f>
        <v>15</v>
      </c>
      <c r="H2915" t="str">
        <f>LOOKUP($A2915,'DATA SHEET'!$A$2:$A$253,'DATA SHEET'!$K$2:$K$253)</f>
        <v>Partly Cloudy</v>
      </c>
      <c r="I2915" t="str">
        <f>LOOKUP($A2915,'DATA SHEET'!$A$2:$A$253,'DATA SHEET'!$T$2:$T$253)</f>
        <v>LARGE</v>
      </c>
      <c r="J2915" t="str">
        <f>LOOKUP($A2915,'DATA SHEET'!$A$2:$A$253,'DATA SHEET'!$R$2:$R$253)</f>
        <v>YES</v>
      </c>
      <c r="K2915" t="str">
        <f>LOOKUP($A2915,'DATA SHEET'!$A$2:$A$253,'DATA SHEET'!$O$2:$O$253)</f>
        <v>Commercial</v>
      </c>
      <c r="L2915" t="s">
        <v>22</v>
      </c>
      <c r="M2915">
        <v>0</v>
      </c>
      <c r="N2915" t="s">
        <v>18</v>
      </c>
      <c r="O2915">
        <v>0.748</v>
      </c>
    </row>
    <row r="2916" spans="1:15" x14ac:dyDescent="0.25">
      <c r="A2916" s="1" t="s">
        <v>114</v>
      </c>
      <c r="B2916" t="s">
        <v>118</v>
      </c>
      <c r="C2916" t="str">
        <f>LOOKUP(A2916,'DATA SHEET'!$A$2:$A$253,'DATA SHEET'!$E$2:$E$253)</f>
        <v>20227893</v>
      </c>
      <c r="D2916">
        <f>LOOKUP(A2916,'DATA SHEET'!$A$2:$A$253,'DATA SHEET'!$G$2:$G$253)</f>
        <v>7.6666666666666679</v>
      </c>
      <c r="E2916" t="str">
        <f>LOOKUP($A2916,'DATA SHEET'!$A$2:$A$253,'DATA SHEET'!$H$2:$H$253)</f>
        <v>43.177779</v>
      </c>
      <c r="F2916" t="str">
        <f>LOOKUP($A2916,'DATA SHEET'!$A$2:$A$253,'DATA SHEET'!$I$2:$I$253)</f>
        <v xml:space="preserve"> -79.239655</v>
      </c>
      <c r="G2916">
        <f>LOOKUP($A2916,'DATA SHEET'!$A$2:$A$253,'DATA SHEET'!$J$2:$J$253)</f>
        <v>15</v>
      </c>
      <c r="H2916" t="str">
        <f>LOOKUP($A2916,'DATA SHEET'!$A$2:$A$253,'DATA SHEET'!$K$2:$K$253)</f>
        <v>Partly Cloudy</v>
      </c>
      <c r="I2916" t="str">
        <f>LOOKUP($A2916,'DATA SHEET'!$A$2:$A$253,'DATA SHEET'!$T$2:$T$253)</f>
        <v>LARGE</v>
      </c>
      <c r="J2916" t="str">
        <f>LOOKUP($A2916,'DATA SHEET'!$A$2:$A$253,'DATA SHEET'!$R$2:$R$253)</f>
        <v>YES</v>
      </c>
      <c r="K2916" t="str">
        <f>LOOKUP($A2916,'DATA SHEET'!$A$2:$A$253,'DATA SHEET'!$O$2:$O$253)</f>
        <v>Commercial</v>
      </c>
      <c r="L2916" t="s">
        <v>22</v>
      </c>
      <c r="M2916">
        <v>0</v>
      </c>
      <c r="N2916" t="s">
        <v>18</v>
      </c>
      <c r="O2916">
        <v>1.25</v>
      </c>
    </row>
    <row r="2917" spans="1:15" x14ac:dyDescent="0.25">
      <c r="A2917" s="1" t="s">
        <v>114</v>
      </c>
      <c r="B2917" t="s">
        <v>118</v>
      </c>
      <c r="C2917" t="str">
        <f>LOOKUP(A2917,'DATA SHEET'!$A$2:$A$253,'DATA SHEET'!$E$2:$E$253)</f>
        <v>20227893</v>
      </c>
      <c r="D2917">
        <f>LOOKUP(A2917,'DATA SHEET'!$A$2:$A$253,'DATA SHEET'!$G$2:$G$253)</f>
        <v>7.6666666666666679</v>
      </c>
      <c r="E2917" t="str">
        <f>LOOKUP($A2917,'DATA SHEET'!$A$2:$A$253,'DATA SHEET'!$H$2:$H$253)</f>
        <v>43.177779</v>
      </c>
      <c r="F2917" t="str">
        <f>LOOKUP($A2917,'DATA SHEET'!$A$2:$A$253,'DATA SHEET'!$I$2:$I$253)</f>
        <v xml:space="preserve"> -79.239655</v>
      </c>
      <c r="G2917">
        <f>LOOKUP($A2917,'DATA SHEET'!$A$2:$A$253,'DATA SHEET'!$J$2:$J$253)</f>
        <v>15</v>
      </c>
      <c r="H2917" t="str">
        <f>LOOKUP($A2917,'DATA SHEET'!$A$2:$A$253,'DATA SHEET'!$K$2:$K$253)</f>
        <v>Partly Cloudy</v>
      </c>
      <c r="I2917" t="str">
        <f>LOOKUP($A2917,'DATA SHEET'!$A$2:$A$253,'DATA SHEET'!$T$2:$T$253)</f>
        <v>LARGE</v>
      </c>
      <c r="J2917" t="str">
        <f>LOOKUP($A2917,'DATA SHEET'!$A$2:$A$253,'DATA SHEET'!$R$2:$R$253)</f>
        <v>YES</v>
      </c>
      <c r="K2917" t="str">
        <f>LOOKUP($A2917,'DATA SHEET'!$A$2:$A$253,'DATA SHEET'!$O$2:$O$253)</f>
        <v>Commercial</v>
      </c>
      <c r="L2917" t="s">
        <v>22</v>
      </c>
      <c r="M2917">
        <v>0</v>
      </c>
      <c r="N2917" t="s">
        <v>18</v>
      </c>
      <c r="O2917">
        <v>1.2490000000000001</v>
      </c>
    </row>
    <row r="2918" spans="1:15" x14ac:dyDescent="0.25">
      <c r="A2918" s="1" t="s">
        <v>114</v>
      </c>
      <c r="B2918" t="s">
        <v>118</v>
      </c>
      <c r="C2918" t="str">
        <f>LOOKUP(A2918,'DATA SHEET'!$A$2:$A$253,'DATA SHEET'!$E$2:$E$253)</f>
        <v>20227893</v>
      </c>
      <c r="D2918">
        <f>LOOKUP(A2918,'DATA SHEET'!$A$2:$A$253,'DATA SHEET'!$G$2:$G$253)</f>
        <v>7.6666666666666679</v>
      </c>
      <c r="E2918" t="str">
        <f>LOOKUP($A2918,'DATA SHEET'!$A$2:$A$253,'DATA SHEET'!$H$2:$H$253)</f>
        <v>43.177779</v>
      </c>
      <c r="F2918" t="str">
        <f>LOOKUP($A2918,'DATA SHEET'!$A$2:$A$253,'DATA SHEET'!$I$2:$I$253)</f>
        <v xml:space="preserve"> -79.239655</v>
      </c>
      <c r="G2918">
        <f>LOOKUP($A2918,'DATA SHEET'!$A$2:$A$253,'DATA SHEET'!$J$2:$J$253)</f>
        <v>15</v>
      </c>
      <c r="H2918" t="str">
        <f>LOOKUP($A2918,'DATA SHEET'!$A$2:$A$253,'DATA SHEET'!$K$2:$K$253)</f>
        <v>Partly Cloudy</v>
      </c>
      <c r="I2918" t="str">
        <f>LOOKUP($A2918,'DATA SHEET'!$A$2:$A$253,'DATA SHEET'!$T$2:$T$253)</f>
        <v>LARGE</v>
      </c>
      <c r="J2918" t="str">
        <f>LOOKUP($A2918,'DATA SHEET'!$A$2:$A$253,'DATA SHEET'!$R$2:$R$253)</f>
        <v>YES</v>
      </c>
      <c r="K2918" t="str">
        <f>LOOKUP($A2918,'DATA SHEET'!$A$2:$A$253,'DATA SHEET'!$O$2:$O$253)</f>
        <v>Commercial</v>
      </c>
      <c r="L2918" t="s">
        <v>22</v>
      </c>
      <c r="M2918">
        <v>0</v>
      </c>
      <c r="N2918" t="s">
        <v>18</v>
      </c>
      <c r="O2918">
        <v>0.71699999999999997</v>
      </c>
    </row>
    <row r="2919" spans="1:15" x14ac:dyDescent="0.25">
      <c r="A2919" s="1" t="s">
        <v>114</v>
      </c>
      <c r="B2919" t="s">
        <v>118</v>
      </c>
      <c r="C2919" t="str">
        <f>LOOKUP(A2919,'DATA SHEET'!$A$2:$A$253,'DATA SHEET'!$E$2:$E$253)</f>
        <v>20227893</v>
      </c>
      <c r="D2919">
        <f>LOOKUP(A2919,'DATA SHEET'!$A$2:$A$253,'DATA SHEET'!$G$2:$G$253)</f>
        <v>7.6666666666666679</v>
      </c>
      <c r="E2919" t="str">
        <f>LOOKUP($A2919,'DATA SHEET'!$A$2:$A$253,'DATA SHEET'!$H$2:$H$253)</f>
        <v>43.177779</v>
      </c>
      <c r="F2919" t="str">
        <f>LOOKUP($A2919,'DATA SHEET'!$A$2:$A$253,'DATA SHEET'!$I$2:$I$253)</f>
        <v xml:space="preserve"> -79.239655</v>
      </c>
      <c r="G2919">
        <f>LOOKUP($A2919,'DATA SHEET'!$A$2:$A$253,'DATA SHEET'!$J$2:$J$253)</f>
        <v>15</v>
      </c>
      <c r="H2919" t="str">
        <f>LOOKUP($A2919,'DATA SHEET'!$A$2:$A$253,'DATA SHEET'!$K$2:$K$253)</f>
        <v>Partly Cloudy</v>
      </c>
      <c r="I2919" t="str">
        <f>LOOKUP($A2919,'DATA SHEET'!$A$2:$A$253,'DATA SHEET'!$T$2:$T$253)</f>
        <v>LARGE</v>
      </c>
      <c r="J2919" t="str">
        <f>LOOKUP($A2919,'DATA SHEET'!$A$2:$A$253,'DATA SHEET'!$R$2:$R$253)</f>
        <v>YES</v>
      </c>
      <c r="K2919" t="str">
        <f>LOOKUP($A2919,'DATA SHEET'!$A$2:$A$253,'DATA SHEET'!$O$2:$O$253)</f>
        <v>Commercial</v>
      </c>
      <c r="L2919" t="s">
        <v>22</v>
      </c>
      <c r="M2919">
        <v>0</v>
      </c>
      <c r="N2919" t="s">
        <v>18</v>
      </c>
      <c r="O2919">
        <v>0.70499999999999996</v>
      </c>
    </row>
    <row r="2920" spans="1:15" x14ac:dyDescent="0.25">
      <c r="A2920" s="1" t="s">
        <v>114</v>
      </c>
      <c r="B2920" t="s">
        <v>118</v>
      </c>
      <c r="C2920" t="str">
        <f>LOOKUP(A2920,'DATA SHEET'!$A$2:$A$253,'DATA SHEET'!$E$2:$E$253)</f>
        <v>20227893</v>
      </c>
      <c r="D2920">
        <f>LOOKUP(A2920,'DATA SHEET'!$A$2:$A$253,'DATA SHEET'!$G$2:$G$253)</f>
        <v>7.6666666666666679</v>
      </c>
      <c r="E2920" t="str">
        <f>LOOKUP($A2920,'DATA SHEET'!$A$2:$A$253,'DATA SHEET'!$H$2:$H$253)</f>
        <v>43.177779</v>
      </c>
      <c r="F2920" t="str">
        <f>LOOKUP($A2920,'DATA SHEET'!$A$2:$A$253,'DATA SHEET'!$I$2:$I$253)</f>
        <v xml:space="preserve"> -79.239655</v>
      </c>
      <c r="G2920">
        <f>LOOKUP($A2920,'DATA SHEET'!$A$2:$A$253,'DATA SHEET'!$J$2:$J$253)</f>
        <v>15</v>
      </c>
      <c r="H2920" t="str">
        <f>LOOKUP($A2920,'DATA SHEET'!$A$2:$A$253,'DATA SHEET'!$K$2:$K$253)</f>
        <v>Partly Cloudy</v>
      </c>
      <c r="I2920" t="str">
        <f>LOOKUP($A2920,'DATA SHEET'!$A$2:$A$253,'DATA SHEET'!$T$2:$T$253)</f>
        <v>LARGE</v>
      </c>
      <c r="J2920" t="str">
        <f>LOOKUP($A2920,'DATA SHEET'!$A$2:$A$253,'DATA SHEET'!$R$2:$R$253)</f>
        <v>YES</v>
      </c>
      <c r="K2920" t="str">
        <f>LOOKUP($A2920,'DATA SHEET'!$A$2:$A$253,'DATA SHEET'!$O$2:$O$253)</f>
        <v>Commercial</v>
      </c>
      <c r="L2920" t="s">
        <v>22</v>
      </c>
      <c r="M2920">
        <v>0</v>
      </c>
      <c r="N2920" t="s">
        <v>18</v>
      </c>
      <c r="O2920">
        <v>0.749</v>
      </c>
    </row>
    <row r="2921" spans="1:15" x14ac:dyDescent="0.25">
      <c r="A2921" s="1" t="s">
        <v>114</v>
      </c>
      <c r="B2921" t="s">
        <v>118</v>
      </c>
      <c r="C2921" t="str">
        <f>LOOKUP(A2921,'DATA SHEET'!$A$2:$A$253,'DATA SHEET'!$E$2:$E$253)</f>
        <v>20227893</v>
      </c>
      <c r="D2921">
        <f>LOOKUP(A2921,'DATA SHEET'!$A$2:$A$253,'DATA SHEET'!$G$2:$G$253)</f>
        <v>7.6666666666666679</v>
      </c>
      <c r="E2921" t="str">
        <f>LOOKUP($A2921,'DATA SHEET'!$A$2:$A$253,'DATA SHEET'!$H$2:$H$253)</f>
        <v>43.177779</v>
      </c>
      <c r="F2921" t="str">
        <f>LOOKUP($A2921,'DATA SHEET'!$A$2:$A$253,'DATA SHEET'!$I$2:$I$253)</f>
        <v xml:space="preserve"> -79.239655</v>
      </c>
      <c r="G2921">
        <f>LOOKUP($A2921,'DATA SHEET'!$A$2:$A$253,'DATA SHEET'!$J$2:$J$253)</f>
        <v>15</v>
      </c>
      <c r="H2921" t="str">
        <f>LOOKUP($A2921,'DATA SHEET'!$A$2:$A$253,'DATA SHEET'!$K$2:$K$253)</f>
        <v>Partly Cloudy</v>
      </c>
      <c r="I2921" t="str">
        <f>LOOKUP($A2921,'DATA SHEET'!$A$2:$A$253,'DATA SHEET'!$T$2:$T$253)</f>
        <v>LARGE</v>
      </c>
      <c r="J2921" t="str">
        <f>LOOKUP($A2921,'DATA SHEET'!$A$2:$A$253,'DATA SHEET'!$R$2:$R$253)</f>
        <v>YES</v>
      </c>
      <c r="K2921" t="str">
        <f>LOOKUP($A2921,'DATA SHEET'!$A$2:$A$253,'DATA SHEET'!$O$2:$O$253)</f>
        <v>Commercial</v>
      </c>
      <c r="L2921" t="s">
        <v>22</v>
      </c>
      <c r="M2921">
        <v>0</v>
      </c>
      <c r="N2921" t="s">
        <v>18</v>
      </c>
      <c r="O2921">
        <v>1.25</v>
      </c>
    </row>
    <row r="2922" spans="1:15" x14ac:dyDescent="0.25">
      <c r="A2922" s="1" t="s">
        <v>114</v>
      </c>
      <c r="B2922" t="s">
        <v>118</v>
      </c>
      <c r="C2922" t="str">
        <f>LOOKUP(A2922,'DATA SHEET'!$A$2:$A$253,'DATA SHEET'!$E$2:$E$253)</f>
        <v>20227893</v>
      </c>
      <c r="D2922">
        <f>LOOKUP(A2922,'DATA SHEET'!$A$2:$A$253,'DATA SHEET'!$G$2:$G$253)</f>
        <v>7.6666666666666679</v>
      </c>
      <c r="E2922" t="str">
        <f>LOOKUP($A2922,'DATA SHEET'!$A$2:$A$253,'DATA SHEET'!$H$2:$H$253)</f>
        <v>43.177779</v>
      </c>
      <c r="F2922" t="str">
        <f>LOOKUP($A2922,'DATA SHEET'!$A$2:$A$253,'DATA SHEET'!$I$2:$I$253)</f>
        <v xml:space="preserve"> -79.239655</v>
      </c>
      <c r="G2922">
        <f>LOOKUP($A2922,'DATA SHEET'!$A$2:$A$253,'DATA SHEET'!$J$2:$J$253)</f>
        <v>15</v>
      </c>
      <c r="H2922" t="str">
        <f>LOOKUP($A2922,'DATA SHEET'!$A$2:$A$253,'DATA SHEET'!$K$2:$K$253)</f>
        <v>Partly Cloudy</v>
      </c>
      <c r="I2922" t="str">
        <f>LOOKUP($A2922,'DATA SHEET'!$A$2:$A$253,'DATA SHEET'!$T$2:$T$253)</f>
        <v>LARGE</v>
      </c>
      <c r="J2922" t="str">
        <f>LOOKUP($A2922,'DATA SHEET'!$A$2:$A$253,'DATA SHEET'!$R$2:$R$253)</f>
        <v>YES</v>
      </c>
      <c r="K2922" t="str">
        <f>LOOKUP($A2922,'DATA SHEET'!$A$2:$A$253,'DATA SHEET'!$O$2:$O$253)</f>
        <v>Commercial</v>
      </c>
      <c r="L2922" t="s">
        <v>22</v>
      </c>
      <c r="M2922">
        <v>0</v>
      </c>
      <c r="N2922" t="s">
        <v>18</v>
      </c>
      <c r="O2922">
        <v>1.7490000000000001</v>
      </c>
    </row>
    <row r="2923" spans="1:15" x14ac:dyDescent="0.25">
      <c r="A2923" s="1" t="s">
        <v>114</v>
      </c>
      <c r="B2923" t="s">
        <v>118</v>
      </c>
      <c r="C2923" t="str">
        <f>LOOKUP(A2923,'DATA SHEET'!$A$2:$A$253,'DATA SHEET'!$E$2:$E$253)</f>
        <v>20227893</v>
      </c>
      <c r="D2923">
        <f>LOOKUP(A2923,'DATA SHEET'!$A$2:$A$253,'DATA SHEET'!$G$2:$G$253)</f>
        <v>7.6666666666666679</v>
      </c>
      <c r="E2923" t="str">
        <f>LOOKUP($A2923,'DATA SHEET'!$A$2:$A$253,'DATA SHEET'!$H$2:$H$253)</f>
        <v>43.177779</v>
      </c>
      <c r="F2923" t="str">
        <f>LOOKUP($A2923,'DATA SHEET'!$A$2:$A$253,'DATA SHEET'!$I$2:$I$253)</f>
        <v xml:space="preserve"> -79.239655</v>
      </c>
      <c r="G2923">
        <f>LOOKUP($A2923,'DATA SHEET'!$A$2:$A$253,'DATA SHEET'!$J$2:$J$253)</f>
        <v>15</v>
      </c>
      <c r="H2923" t="str">
        <f>LOOKUP($A2923,'DATA SHEET'!$A$2:$A$253,'DATA SHEET'!$K$2:$K$253)</f>
        <v>Partly Cloudy</v>
      </c>
      <c r="I2923" t="str">
        <f>LOOKUP($A2923,'DATA SHEET'!$A$2:$A$253,'DATA SHEET'!$T$2:$T$253)</f>
        <v>LARGE</v>
      </c>
      <c r="J2923" t="str">
        <f>LOOKUP($A2923,'DATA SHEET'!$A$2:$A$253,'DATA SHEET'!$R$2:$R$253)</f>
        <v>YES</v>
      </c>
      <c r="K2923" t="str">
        <f>LOOKUP($A2923,'DATA SHEET'!$A$2:$A$253,'DATA SHEET'!$O$2:$O$253)</f>
        <v>Commercial</v>
      </c>
      <c r="L2923" t="s">
        <v>22</v>
      </c>
      <c r="M2923">
        <v>0</v>
      </c>
      <c r="N2923" t="s">
        <v>18</v>
      </c>
      <c r="O2923">
        <v>1</v>
      </c>
    </row>
    <row r="2924" spans="1:15" x14ac:dyDescent="0.25">
      <c r="A2924" s="1" t="s">
        <v>114</v>
      </c>
      <c r="B2924" t="s">
        <v>118</v>
      </c>
      <c r="C2924" t="str">
        <f>LOOKUP(A2924,'DATA SHEET'!$A$2:$A$253,'DATA SHEET'!$E$2:$E$253)</f>
        <v>20227893</v>
      </c>
      <c r="D2924">
        <f>LOOKUP(A2924,'DATA SHEET'!$A$2:$A$253,'DATA SHEET'!$G$2:$G$253)</f>
        <v>7.6666666666666679</v>
      </c>
      <c r="E2924" t="str">
        <f>LOOKUP($A2924,'DATA SHEET'!$A$2:$A$253,'DATA SHEET'!$H$2:$H$253)</f>
        <v>43.177779</v>
      </c>
      <c r="F2924" t="str">
        <f>LOOKUP($A2924,'DATA SHEET'!$A$2:$A$253,'DATA SHEET'!$I$2:$I$253)</f>
        <v xml:space="preserve"> -79.239655</v>
      </c>
      <c r="G2924">
        <f>LOOKUP($A2924,'DATA SHEET'!$A$2:$A$253,'DATA SHEET'!$J$2:$J$253)</f>
        <v>15</v>
      </c>
      <c r="H2924" t="str">
        <f>LOOKUP($A2924,'DATA SHEET'!$A$2:$A$253,'DATA SHEET'!$K$2:$K$253)</f>
        <v>Partly Cloudy</v>
      </c>
      <c r="I2924" t="str">
        <f>LOOKUP($A2924,'DATA SHEET'!$A$2:$A$253,'DATA SHEET'!$T$2:$T$253)</f>
        <v>LARGE</v>
      </c>
      <c r="J2924" t="str">
        <f>LOOKUP($A2924,'DATA SHEET'!$A$2:$A$253,'DATA SHEET'!$R$2:$R$253)</f>
        <v>YES</v>
      </c>
      <c r="K2924" t="str">
        <f>LOOKUP($A2924,'DATA SHEET'!$A$2:$A$253,'DATA SHEET'!$O$2:$O$253)</f>
        <v>Commercial</v>
      </c>
      <c r="L2924" t="s">
        <v>22</v>
      </c>
      <c r="M2924">
        <v>0</v>
      </c>
      <c r="N2924" t="s">
        <v>18</v>
      </c>
      <c r="O2924">
        <v>1.232</v>
      </c>
    </row>
    <row r="2925" spans="1:15" x14ac:dyDescent="0.25">
      <c r="A2925" s="1" t="s">
        <v>114</v>
      </c>
      <c r="B2925" t="s">
        <v>118</v>
      </c>
      <c r="C2925" t="str">
        <f>LOOKUP(A2925,'DATA SHEET'!$A$2:$A$253,'DATA SHEET'!$E$2:$E$253)</f>
        <v>20227893</v>
      </c>
      <c r="D2925">
        <f>LOOKUP(A2925,'DATA SHEET'!$A$2:$A$253,'DATA SHEET'!$G$2:$G$253)</f>
        <v>7.6666666666666679</v>
      </c>
      <c r="E2925" t="str">
        <f>LOOKUP($A2925,'DATA SHEET'!$A$2:$A$253,'DATA SHEET'!$H$2:$H$253)</f>
        <v>43.177779</v>
      </c>
      <c r="F2925" t="str">
        <f>LOOKUP($A2925,'DATA SHEET'!$A$2:$A$253,'DATA SHEET'!$I$2:$I$253)</f>
        <v xml:space="preserve"> -79.239655</v>
      </c>
      <c r="G2925">
        <f>LOOKUP($A2925,'DATA SHEET'!$A$2:$A$253,'DATA SHEET'!$J$2:$J$253)</f>
        <v>15</v>
      </c>
      <c r="H2925" t="str">
        <f>LOOKUP($A2925,'DATA SHEET'!$A$2:$A$253,'DATA SHEET'!$K$2:$K$253)</f>
        <v>Partly Cloudy</v>
      </c>
      <c r="I2925" t="str">
        <f>LOOKUP($A2925,'DATA SHEET'!$A$2:$A$253,'DATA SHEET'!$T$2:$T$253)</f>
        <v>LARGE</v>
      </c>
      <c r="J2925" t="str">
        <f>LOOKUP($A2925,'DATA SHEET'!$A$2:$A$253,'DATA SHEET'!$R$2:$R$253)</f>
        <v>YES</v>
      </c>
      <c r="K2925" t="str">
        <f>LOOKUP($A2925,'DATA SHEET'!$A$2:$A$253,'DATA SHEET'!$O$2:$O$253)</f>
        <v>Commercial</v>
      </c>
      <c r="L2925" t="s">
        <v>22</v>
      </c>
      <c r="M2925">
        <v>0</v>
      </c>
      <c r="N2925" t="s">
        <v>18</v>
      </c>
      <c r="O2925">
        <v>2.9990000000000001</v>
      </c>
    </row>
    <row r="2926" spans="1:15" x14ac:dyDescent="0.25">
      <c r="A2926" s="1" t="s">
        <v>114</v>
      </c>
      <c r="B2926" t="s">
        <v>118</v>
      </c>
      <c r="C2926" t="str">
        <f>LOOKUP(A2926,'DATA SHEET'!$A$2:$A$253,'DATA SHEET'!$E$2:$E$253)</f>
        <v>20227893</v>
      </c>
      <c r="D2926">
        <f>LOOKUP(A2926,'DATA SHEET'!$A$2:$A$253,'DATA SHEET'!$G$2:$G$253)</f>
        <v>7.6666666666666679</v>
      </c>
      <c r="E2926" t="str">
        <f>LOOKUP($A2926,'DATA SHEET'!$A$2:$A$253,'DATA SHEET'!$H$2:$H$253)</f>
        <v>43.177779</v>
      </c>
      <c r="F2926" t="str">
        <f>LOOKUP($A2926,'DATA SHEET'!$A$2:$A$253,'DATA SHEET'!$I$2:$I$253)</f>
        <v xml:space="preserve"> -79.239655</v>
      </c>
      <c r="G2926">
        <f>LOOKUP($A2926,'DATA SHEET'!$A$2:$A$253,'DATA SHEET'!$J$2:$J$253)</f>
        <v>15</v>
      </c>
      <c r="H2926" t="str">
        <f>LOOKUP($A2926,'DATA SHEET'!$A$2:$A$253,'DATA SHEET'!$K$2:$K$253)</f>
        <v>Partly Cloudy</v>
      </c>
      <c r="I2926" t="str">
        <f>LOOKUP($A2926,'DATA SHEET'!$A$2:$A$253,'DATA SHEET'!$T$2:$T$253)</f>
        <v>LARGE</v>
      </c>
      <c r="J2926" t="str">
        <f>LOOKUP($A2926,'DATA SHEET'!$A$2:$A$253,'DATA SHEET'!$R$2:$R$253)</f>
        <v>YES</v>
      </c>
      <c r="K2926" t="str">
        <f>LOOKUP($A2926,'DATA SHEET'!$A$2:$A$253,'DATA SHEET'!$O$2:$O$253)</f>
        <v>Commercial</v>
      </c>
      <c r="L2926" t="s">
        <v>22</v>
      </c>
      <c r="M2926">
        <v>0</v>
      </c>
      <c r="N2926" t="s">
        <v>18</v>
      </c>
      <c r="O2926">
        <v>1.496</v>
      </c>
    </row>
    <row r="2927" spans="1:15" x14ac:dyDescent="0.25">
      <c r="A2927" s="1" t="s">
        <v>114</v>
      </c>
      <c r="B2927" t="s">
        <v>118</v>
      </c>
      <c r="C2927" t="str">
        <f>LOOKUP(A2927,'DATA SHEET'!$A$2:$A$253,'DATA SHEET'!$E$2:$E$253)</f>
        <v>20227893</v>
      </c>
      <c r="D2927">
        <f>LOOKUP(A2927,'DATA SHEET'!$A$2:$A$253,'DATA SHEET'!$G$2:$G$253)</f>
        <v>7.6666666666666679</v>
      </c>
      <c r="E2927" t="str">
        <f>LOOKUP($A2927,'DATA SHEET'!$A$2:$A$253,'DATA SHEET'!$H$2:$H$253)</f>
        <v>43.177779</v>
      </c>
      <c r="F2927" t="str">
        <f>LOOKUP($A2927,'DATA SHEET'!$A$2:$A$253,'DATA SHEET'!$I$2:$I$253)</f>
        <v xml:space="preserve"> -79.239655</v>
      </c>
      <c r="G2927">
        <f>LOOKUP($A2927,'DATA SHEET'!$A$2:$A$253,'DATA SHEET'!$J$2:$J$253)</f>
        <v>15</v>
      </c>
      <c r="H2927" t="str">
        <f>LOOKUP($A2927,'DATA SHEET'!$A$2:$A$253,'DATA SHEET'!$K$2:$K$253)</f>
        <v>Partly Cloudy</v>
      </c>
      <c r="I2927" t="str">
        <f>LOOKUP($A2927,'DATA SHEET'!$A$2:$A$253,'DATA SHEET'!$T$2:$T$253)</f>
        <v>LARGE</v>
      </c>
      <c r="J2927" t="str">
        <f>LOOKUP($A2927,'DATA SHEET'!$A$2:$A$253,'DATA SHEET'!$R$2:$R$253)</f>
        <v>YES</v>
      </c>
      <c r="K2927" t="str">
        <f>LOOKUP($A2927,'DATA SHEET'!$A$2:$A$253,'DATA SHEET'!$O$2:$O$253)</f>
        <v>Commercial</v>
      </c>
      <c r="L2927" t="s">
        <v>22</v>
      </c>
      <c r="M2927">
        <v>0</v>
      </c>
      <c r="N2927" t="s">
        <v>18</v>
      </c>
      <c r="O2927">
        <v>0.76200000000000001</v>
      </c>
    </row>
    <row r="2928" spans="1:15" x14ac:dyDescent="0.25">
      <c r="A2928" s="1" t="s">
        <v>114</v>
      </c>
      <c r="B2928" t="s">
        <v>118</v>
      </c>
      <c r="C2928" t="str">
        <f>LOOKUP(A2928,'DATA SHEET'!$A$2:$A$253,'DATA SHEET'!$E$2:$E$253)</f>
        <v>20227893</v>
      </c>
      <c r="D2928">
        <f>LOOKUP(A2928,'DATA SHEET'!$A$2:$A$253,'DATA SHEET'!$G$2:$G$253)</f>
        <v>7.6666666666666679</v>
      </c>
      <c r="E2928" t="str">
        <f>LOOKUP($A2928,'DATA SHEET'!$A$2:$A$253,'DATA SHEET'!$H$2:$H$253)</f>
        <v>43.177779</v>
      </c>
      <c r="F2928" t="str">
        <f>LOOKUP($A2928,'DATA SHEET'!$A$2:$A$253,'DATA SHEET'!$I$2:$I$253)</f>
        <v xml:space="preserve"> -79.239655</v>
      </c>
      <c r="G2928">
        <f>LOOKUP($A2928,'DATA SHEET'!$A$2:$A$253,'DATA SHEET'!$J$2:$J$253)</f>
        <v>15</v>
      </c>
      <c r="H2928" t="str">
        <f>LOOKUP($A2928,'DATA SHEET'!$A$2:$A$253,'DATA SHEET'!$K$2:$K$253)</f>
        <v>Partly Cloudy</v>
      </c>
      <c r="I2928" t="str">
        <f>LOOKUP($A2928,'DATA SHEET'!$A$2:$A$253,'DATA SHEET'!$T$2:$T$253)</f>
        <v>LARGE</v>
      </c>
      <c r="J2928" t="str">
        <f>LOOKUP($A2928,'DATA SHEET'!$A$2:$A$253,'DATA SHEET'!$R$2:$R$253)</f>
        <v>YES</v>
      </c>
      <c r="K2928" t="str">
        <f>LOOKUP($A2928,'DATA SHEET'!$A$2:$A$253,'DATA SHEET'!$O$2:$O$253)</f>
        <v>Commercial</v>
      </c>
      <c r="L2928" t="s">
        <v>22</v>
      </c>
      <c r="M2928">
        <v>0</v>
      </c>
      <c r="N2928" t="s">
        <v>18</v>
      </c>
      <c r="O2928">
        <v>2.0259999999999998</v>
      </c>
    </row>
    <row r="2929" spans="1:15" x14ac:dyDescent="0.25">
      <c r="A2929" s="1" t="s">
        <v>114</v>
      </c>
      <c r="B2929" t="s">
        <v>118</v>
      </c>
      <c r="C2929" t="str">
        <f>LOOKUP(A2929,'DATA SHEET'!$A$2:$A$253,'DATA SHEET'!$E$2:$E$253)</f>
        <v>20227893</v>
      </c>
      <c r="D2929">
        <f>LOOKUP(A2929,'DATA SHEET'!$A$2:$A$253,'DATA SHEET'!$G$2:$G$253)</f>
        <v>7.6666666666666679</v>
      </c>
      <c r="E2929" t="str">
        <f>LOOKUP($A2929,'DATA SHEET'!$A$2:$A$253,'DATA SHEET'!$H$2:$H$253)</f>
        <v>43.177779</v>
      </c>
      <c r="F2929" t="str">
        <f>LOOKUP($A2929,'DATA SHEET'!$A$2:$A$253,'DATA SHEET'!$I$2:$I$253)</f>
        <v xml:space="preserve"> -79.239655</v>
      </c>
      <c r="G2929">
        <f>LOOKUP($A2929,'DATA SHEET'!$A$2:$A$253,'DATA SHEET'!$J$2:$J$253)</f>
        <v>15</v>
      </c>
      <c r="H2929" t="str">
        <f>LOOKUP($A2929,'DATA SHEET'!$A$2:$A$253,'DATA SHEET'!$K$2:$K$253)</f>
        <v>Partly Cloudy</v>
      </c>
      <c r="I2929" t="str">
        <f>LOOKUP($A2929,'DATA SHEET'!$A$2:$A$253,'DATA SHEET'!$T$2:$T$253)</f>
        <v>LARGE</v>
      </c>
      <c r="J2929" t="str">
        <f>LOOKUP($A2929,'DATA SHEET'!$A$2:$A$253,'DATA SHEET'!$R$2:$R$253)</f>
        <v>YES</v>
      </c>
      <c r="K2929" t="str">
        <f>LOOKUP($A2929,'DATA SHEET'!$A$2:$A$253,'DATA SHEET'!$O$2:$O$253)</f>
        <v>Commercial</v>
      </c>
      <c r="L2929" t="s">
        <v>22</v>
      </c>
      <c r="M2929">
        <v>0</v>
      </c>
      <c r="N2929" t="s">
        <v>18</v>
      </c>
      <c r="O2929">
        <v>1.9990000000000001</v>
      </c>
    </row>
    <row r="2930" spans="1:15" x14ac:dyDescent="0.25">
      <c r="A2930" s="1" t="s">
        <v>114</v>
      </c>
      <c r="B2930" t="s">
        <v>118</v>
      </c>
      <c r="C2930" t="str">
        <f>LOOKUP(A2930,'DATA SHEET'!$A$2:$A$253,'DATA SHEET'!$E$2:$E$253)</f>
        <v>20227893</v>
      </c>
      <c r="D2930">
        <f>LOOKUP(A2930,'DATA SHEET'!$A$2:$A$253,'DATA SHEET'!$G$2:$G$253)</f>
        <v>7.6666666666666679</v>
      </c>
      <c r="E2930" t="str">
        <f>LOOKUP($A2930,'DATA SHEET'!$A$2:$A$253,'DATA SHEET'!$H$2:$H$253)</f>
        <v>43.177779</v>
      </c>
      <c r="F2930" t="str">
        <f>LOOKUP($A2930,'DATA SHEET'!$A$2:$A$253,'DATA SHEET'!$I$2:$I$253)</f>
        <v xml:space="preserve"> -79.239655</v>
      </c>
      <c r="G2930">
        <f>LOOKUP($A2930,'DATA SHEET'!$A$2:$A$253,'DATA SHEET'!$J$2:$J$253)</f>
        <v>15</v>
      </c>
      <c r="H2930" t="str">
        <f>LOOKUP($A2930,'DATA SHEET'!$A$2:$A$253,'DATA SHEET'!$K$2:$K$253)</f>
        <v>Partly Cloudy</v>
      </c>
      <c r="I2930" t="str">
        <f>LOOKUP($A2930,'DATA SHEET'!$A$2:$A$253,'DATA SHEET'!$T$2:$T$253)</f>
        <v>LARGE</v>
      </c>
      <c r="J2930" t="str">
        <f>LOOKUP($A2930,'DATA SHEET'!$A$2:$A$253,'DATA SHEET'!$R$2:$R$253)</f>
        <v>YES</v>
      </c>
      <c r="K2930" t="str">
        <f>LOOKUP($A2930,'DATA SHEET'!$A$2:$A$253,'DATA SHEET'!$O$2:$O$253)</f>
        <v>Commercial</v>
      </c>
      <c r="L2930" t="s">
        <v>22</v>
      </c>
      <c r="M2930">
        <v>0</v>
      </c>
      <c r="N2930" t="s">
        <v>18</v>
      </c>
      <c r="O2930">
        <v>1.4990000000000001</v>
      </c>
    </row>
    <row r="2931" spans="1:15" x14ac:dyDescent="0.25">
      <c r="A2931" s="1" t="s">
        <v>114</v>
      </c>
      <c r="B2931" t="s">
        <v>118</v>
      </c>
      <c r="C2931" t="str">
        <f>LOOKUP(A2931,'DATA SHEET'!$A$2:$A$253,'DATA SHEET'!$E$2:$E$253)</f>
        <v>20227893</v>
      </c>
      <c r="D2931">
        <f>LOOKUP(A2931,'DATA SHEET'!$A$2:$A$253,'DATA SHEET'!$G$2:$G$253)</f>
        <v>7.6666666666666679</v>
      </c>
      <c r="E2931" t="str">
        <f>LOOKUP($A2931,'DATA SHEET'!$A$2:$A$253,'DATA SHEET'!$H$2:$H$253)</f>
        <v>43.177779</v>
      </c>
      <c r="F2931" t="str">
        <f>LOOKUP($A2931,'DATA SHEET'!$A$2:$A$253,'DATA SHEET'!$I$2:$I$253)</f>
        <v xml:space="preserve"> -79.239655</v>
      </c>
      <c r="G2931">
        <f>LOOKUP($A2931,'DATA SHEET'!$A$2:$A$253,'DATA SHEET'!$J$2:$J$253)</f>
        <v>15</v>
      </c>
      <c r="H2931" t="str">
        <f>LOOKUP($A2931,'DATA SHEET'!$A$2:$A$253,'DATA SHEET'!$K$2:$K$253)</f>
        <v>Partly Cloudy</v>
      </c>
      <c r="I2931" t="str">
        <f>LOOKUP($A2931,'DATA SHEET'!$A$2:$A$253,'DATA SHEET'!$T$2:$T$253)</f>
        <v>LARGE</v>
      </c>
      <c r="J2931" t="str">
        <f>LOOKUP($A2931,'DATA SHEET'!$A$2:$A$253,'DATA SHEET'!$R$2:$R$253)</f>
        <v>YES</v>
      </c>
      <c r="K2931" t="str">
        <f>LOOKUP($A2931,'DATA SHEET'!$A$2:$A$253,'DATA SHEET'!$O$2:$O$253)</f>
        <v>Commercial</v>
      </c>
      <c r="L2931" t="s">
        <v>22</v>
      </c>
      <c r="M2931">
        <v>0</v>
      </c>
      <c r="N2931" t="s">
        <v>18</v>
      </c>
      <c r="O2931">
        <v>2.0019999999999998</v>
      </c>
    </row>
    <row r="2932" spans="1:15" x14ac:dyDescent="0.25">
      <c r="A2932" s="1" t="s">
        <v>114</v>
      </c>
      <c r="B2932" t="s">
        <v>118</v>
      </c>
      <c r="C2932" t="str">
        <f>LOOKUP(A2932,'DATA SHEET'!$A$2:$A$253,'DATA SHEET'!$E$2:$E$253)</f>
        <v>20227893</v>
      </c>
      <c r="D2932">
        <f>LOOKUP(A2932,'DATA SHEET'!$A$2:$A$253,'DATA SHEET'!$G$2:$G$253)</f>
        <v>7.6666666666666679</v>
      </c>
      <c r="E2932" t="str">
        <f>LOOKUP($A2932,'DATA SHEET'!$A$2:$A$253,'DATA SHEET'!$H$2:$H$253)</f>
        <v>43.177779</v>
      </c>
      <c r="F2932" t="str">
        <f>LOOKUP($A2932,'DATA SHEET'!$A$2:$A$253,'DATA SHEET'!$I$2:$I$253)</f>
        <v xml:space="preserve"> -79.239655</v>
      </c>
      <c r="G2932">
        <f>LOOKUP($A2932,'DATA SHEET'!$A$2:$A$253,'DATA SHEET'!$J$2:$J$253)</f>
        <v>15</v>
      </c>
      <c r="H2932" t="str">
        <f>LOOKUP($A2932,'DATA SHEET'!$A$2:$A$253,'DATA SHEET'!$K$2:$K$253)</f>
        <v>Partly Cloudy</v>
      </c>
      <c r="I2932" t="str">
        <f>LOOKUP($A2932,'DATA SHEET'!$A$2:$A$253,'DATA SHEET'!$T$2:$T$253)</f>
        <v>LARGE</v>
      </c>
      <c r="J2932" t="str">
        <f>LOOKUP($A2932,'DATA SHEET'!$A$2:$A$253,'DATA SHEET'!$R$2:$R$253)</f>
        <v>YES</v>
      </c>
      <c r="K2932" t="str">
        <f>LOOKUP($A2932,'DATA SHEET'!$A$2:$A$253,'DATA SHEET'!$O$2:$O$253)</f>
        <v>Commercial</v>
      </c>
      <c r="L2932" t="s">
        <v>22</v>
      </c>
      <c r="M2932">
        <v>0</v>
      </c>
      <c r="N2932" t="s">
        <v>18</v>
      </c>
      <c r="O2932">
        <v>0.497</v>
      </c>
    </row>
    <row r="2933" spans="1:15" x14ac:dyDescent="0.25">
      <c r="A2933" s="1" t="s">
        <v>114</v>
      </c>
      <c r="B2933" t="s">
        <v>118</v>
      </c>
      <c r="C2933" t="str">
        <f>LOOKUP(A2933,'DATA SHEET'!$A$2:$A$253,'DATA SHEET'!$E$2:$E$253)</f>
        <v>20227893</v>
      </c>
      <c r="D2933">
        <f>LOOKUP(A2933,'DATA SHEET'!$A$2:$A$253,'DATA SHEET'!$G$2:$G$253)</f>
        <v>7.6666666666666679</v>
      </c>
      <c r="E2933" t="str">
        <f>LOOKUP($A2933,'DATA SHEET'!$A$2:$A$253,'DATA SHEET'!$H$2:$H$253)</f>
        <v>43.177779</v>
      </c>
      <c r="F2933" t="str">
        <f>LOOKUP($A2933,'DATA SHEET'!$A$2:$A$253,'DATA SHEET'!$I$2:$I$253)</f>
        <v xml:space="preserve"> -79.239655</v>
      </c>
      <c r="G2933">
        <f>LOOKUP($A2933,'DATA SHEET'!$A$2:$A$253,'DATA SHEET'!$J$2:$J$253)</f>
        <v>15</v>
      </c>
      <c r="H2933" t="str">
        <f>LOOKUP($A2933,'DATA SHEET'!$A$2:$A$253,'DATA SHEET'!$K$2:$K$253)</f>
        <v>Partly Cloudy</v>
      </c>
      <c r="I2933" t="str">
        <f>LOOKUP($A2933,'DATA SHEET'!$A$2:$A$253,'DATA SHEET'!$T$2:$T$253)</f>
        <v>LARGE</v>
      </c>
      <c r="J2933" t="str">
        <f>LOOKUP($A2933,'DATA SHEET'!$A$2:$A$253,'DATA SHEET'!$R$2:$R$253)</f>
        <v>YES</v>
      </c>
      <c r="K2933" t="str">
        <f>LOOKUP($A2933,'DATA SHEET'!$A$2:$A$253,'DATA SHEET'!$O$2:$O$253)</f>
        <v>Commercial</v>
      </c>
      <c r="L2933" t="s">
        <v>22</v>
      </c>
      <c r="M2933">
        <v>0</v>
      </c>
      <c r="N2933" t="s">
        <v>18</v>
      </c>
      <c r="O2933">
        <v>5.4969999999999999</v>
      </c>
    </row>
    <row r="2934" spans="1:15" x14ac:dyDescent="0.25">
      <c r="A2934" s="1" t="s">
        <v>114</v>
      </c>
      <c r="B2934" t="s">
        <v>118</v>
      </c>
      <c r="C2934" t="str">
        <f>LOOKUP(A2934,'DATA SHEET'!$A$2:$A$253,'DATA SHEET'!$E$2:$E$253)</f>
        <v>20227893</v>
      </c>
      <c r="D2934">
        <f>LOOKUP(A2934,'DATA SHEET'!$A$2:$A$253,'DATA SHEET'!$G$2:$G$253)</f>
        <v>7.6666666666666679</v>
      </c>
      <c r="E2934" t="str">
        <f>LOOKUP($A2934,'DATA SHEET'!$A$2:$A$253,'DATA SHEET'!$H$2:$H$253)</f>
        <v>43.177779</v>
      </c>
      <c r="F2934" t="str">
        <f>LOOKUP($A2934,'DATA SHEET'!$A$2:$A$253,'DATA SHEET'!$I$2:$I$253)</f>
        <v xml:space="preserve"> -79.239655</v>
      </c>
      <c r="G2934">
        <f>LOOKUP($A2934,'DATA SHEET'!$A$2:$A$253,'DATA SHEET'!$J$2:$J$253)</f>
        <v>15</v>
      </c>
      <c r="H2934" t="str">
        <f>LOOKUP($A2934,'DATA SHEET'!$A$2:$A$253,'DATA SHEET'!$K$2:$K$253)</f>
        <v>Partly Cloudy</v>
      </c>
      <c r="I2934" t="str">
        <f>LOOKUP($A2934,'DATA SHEET'!$A$2:$A$253,'DATA SHEET'!$T$2:$T$253)</f>
        <v>LARGE</v>
      </c>
      <c r="J2934" t="str">
        <f>LOOKUP($A2934,'DATA SHEET'!$A$2:$A$253,'DATA SHEET'!$R$2:$R$253)</f>
        <v>YES</v>
      </c>
      <c r="K2934" t="str">
        <f>LOOKUP($A2934,'DATA SHEET'!$A$2:$A$253,'DATA SHEET'!$O$2:$O$253)</f>
        <v>Commercial</v>
      </c>
      <c r="L2934" t="s">
        <v>22</v>
      </c>
      <c r="M2934">
        <v>0</v>
      </c>
      <c r="N2934" t="s">
        <v>18</v>
      </c>
      <c r="O2934">
        <v>1.9990000000000001</v>
      </c>
    </row>
    <row r="2935" spans="1:15" x14ac:dyDescent="0.25">
      <c r="A2935" s="1" t="s">
        <v>114</v>
      </c>
      <c r="B2935" t="s">
        <v>118</v>
      </c>
      <c r="C2935" t="str">
        <f>LOOKUP(A2935,'DATA SHEET'!$A$2:$A$253,'DATA SHEET'!$E$2:$E$253)</f>
        <v>20227893</v>
      </c>
      <c r="D2935">
        <f>LOOKUP(A2935,'DATA SHEET'!$A$2:$A$253,'DATA SHEET'!$G$2:$G$253)</f>
        <v>7.6666666666666679</v>
      </c>
      <c r="E2935" t="str">
        <f>LOOKUP($A2935,'DATA SHEET'!$A$2:$A$253,'DATA SHEET'!$H$2:$H$253)</f>
        <v>43.177779</v>
      </c>
      <c r="F2935" t="str">
        <f>LOOKUP($A2935,'DATA SHEET'!$A$2:$A$253,'DATA SHEET'!$I$2:$I$253)</f>
        <v xml:space="preserve"> -79.239655</v>
      </c>
      <c r="G2935">
        <f>LOOKUP($A2935,'DATA SHEET'!$A$2:$A$253,'DATA SHEET'!$J$2:$J$253)</f>
        <v>15</v>
      </c>
      <c r="H2935" t="str">
        <f>LOOKUP($A2935,'DATA SHEET'!$A$2:$A$253,'DATA SHEET'!$K$2:$K$253)</f>
        <v>Partly Cloudy</v>
      </c>
      <c r="I2935" t="str">
        <f>LOOKUP($A2935,'DATA SHEET'!$A$2:$A$253,'DATA SHEET'!$T$2:$T$253)</f>
        <v>LARGE</v>
      </c>
      <c r="J2935" t="str">
        <f>LOOKUP($A2935,'DATA SHEET'!$A$2:$A$253,'DATA SHEET'!$R$2:$R$253)</f>
        <v>YES</v>
      </c>
      <c r="K2935" t="str">
        <f>LOOKUP($A2935,'DATA SHEET'!$A$2:$A$253,'DATA SHEET'!$O$2:$O$253)</f>
        <v>Commercial</v>
      </c>
      <c r="L2935" t="s">
        <v>22</v>
      </c>
      <c r="M2935">
        <v>0</v>
      </c>
      <c r="N2935" t="s">
        <v>18</v>
      </c>
      <c r="O2935">
        <v>0.998</v>
      </c>
    </row>
    <row r="2936" spans="1:15" x14ac:dyDescent="0.25">
      <c r="A2936" s="1" t="s">
        <v>114</v>
      </c>
      <c r="B2936" t="s">
        <v>118</v>
      </c>
      <c r="C2936" t="str">
        <f>LOOKUP(A2936,'DATA SHEET'!$A$2:$A$253,'DATA SHEET'!$E$2:$E$253)</f>
        <v>20227893</v>
      </c>
      <c r="D2936">
        <f>LOOKUP(A2936,'DATA SHEET'!$A$2:$A$253,'DATA SHEET'!$G$2:$G$253)</f>
        <v>7.6666666666666679</v>
      </c>
      <c r="E2936" t="str">
        <f>LOOKUP($A2936,'DATA SHEET'!$A$2:$A$253,'DATA SHEET'!$H$2:$H$253)</f>
        <v>43.177779</v>
      </c>
      <c r="F2936" t="str">
        <f>LOOKUP($A2936,'DATA SHEET'!$A$2:$A$253,'DATA SHEET'!$I$2:$I$253)</f>
        <v xml:space="preserve"> -79.239655</v>
      </c>
      <c r="G2936">
        <f>LOOKUP($A2936,'DATA SHEET'!$A$2:$A$253,'DATA SHEET'!$J$2:$J$253)</f>
        <v>15</v>
      </c>
      <c r="H2936" t="str">
        <f>LOOKUP($A2936,'DATA SHEET'!$A$2:$A$253,'DATA SHEET'!$K$2:$K$253)</f>
        <v>Partly Cloudy</v>
      </c>
      <c r="I2936" t="str">
        <f>LOOKUP($A2936,'DATA SHEET'!$A$2:$A$253,'DATA SHEET'!$T$2:$T$253)</f>
        <v>LARGE</v>
      </c>
      <c r="J2936" t="str">
        <f>LOOKUP($A2936,'DATA SHEET'!$A$2:$A$253,'DATA SHEET'!$R$2:$R$253)</f>
        <v>YES</v>
      </c>
      <c r="K2936" t="str">
        <f>LOOKUP($A2936,'DATA SHEET'!$A$2:$A$253,'DATA SHEET'!$O$2:$O$253)</f>
        <v>Commercial</v>
      </c>
      <c r="L2936" t="s">
        <v>22</v>
      </c>
      <c r="M2936">
        <v>0</v>
      </c>
      <c r="N2936" t="s">
        <v>18</v>
      </c>
      <c r="O2936">
        <v>0.999</v>
      </c>
    </row>
    <row r="2937" spans="1:15" x14ac:dyDescent="0.25">
      <c r="A2937" s="1" t="s">
        <v>114</v>
      </c>
      <c r="B2937" t="s">
        <v>118</v>
      </c>
      <c r="C2937" t="str">
        <f>LOOKUP(A2937,'DATA SHEET'!$A$2:$A$253,'DATA SHEET'!$E$2:$E$253)</f>
        <v>20227893</v>
      </c>
      <c r="D2937">
        <f>LOOKUP(A2937,'DATA SHEET'!$A$2:$A$253,'DATA SHEET'!$G$2:$G$253)</f>
        <v>7.6666666666666679</v>
      </c>
      <c r="E2937" t="str">
        <f>LOOKUP($A2937,'DATA SHEET'!$A$2:$A$253,'DATA SHEET'!$H$2:$H$253)</f>
        <v>43.177779</v>
      </c>
      <c r="F2937" t="str">
        <f>LOOKUP($A2937,'DATA SHEET'!$A$2:$A$253,'DATA SHEET'!$I$2:$I$253)</f>
        <v xml:space="preserve"> -79.239655</v>
      </c>
      <c r="G2937">
        <f>LOOKUP($A2937,'DATA SHEET'!$A$2:$A$253,'DATA SHEET'!$J$2:$J$253)</f>
        <v>15</v>
      </c>
      <c r="H2937" t="str">
        <f>LOOKUP($A2937,'DATA SHEET'!$A$2:$A$253,'DATA SHEET'!$K$2:$K$253)</f>
        <v>Partly Cloudy</v>
      </c>
      <c r="I2937" t="str">
        <f>LOOKUP($A2937,'DATA SHEET'!$A$2:$A$253,'DATA SHEET'!$T$2:$T$253)</f>
        <v>LARGE</v>
      </c>
      <c r="J2937" t="str">
        <f>LOOKUP($A2937,'DATA SHEET'!$A$2:$A$253,'DATA SHEET'!$R$2:$R$253)</f>
        <v>YES</v>
      </c>
      <c r="K2937" t="str">
        <f>LOOKUP($A2937,'DATA SHEET'!$A$2:$A$253,'DATA SHEET'!$O$2:$O$253)</f>
        <v>Commercial</v>
      </c>
      <c r="L2937" t="s">
        <v>22</v>
      </c>
      <c r="M2937">
        <v>0</v>
      </c>
      <c r="N2937" t="s">
        <v>18</v>
      </c>
      <c r="O2937">
        <v>2.9929999999999999</v>
      </c>
    </row>
    <row r="2938" spans="1:15" x14ac:dyDescent="0.25">
      <c r="A2938" s="1" t="s">
        <v>114</v>
      </c>
      <c r="B2938" t="s">
        <v>118</v>
      </c>
      <c r="C2938" t="str">
        <f>LOOKUP(A2938,'DATA SHEET'!$A$2:$A$253,'DATA SHEET'!$E$2:$E$253)</f>
        <v>20227893</v>
      </c>
      <c r="D2938">
        <f>LOOKUP(A2938,'DATA SHEET'!$A$2:$A$253,'DATA SHEET'!$G$2:$G$253)</f>
        <v>7.6666666666666679</v>
      </c>
      <c r="E2938" t="str">
        <f>LOOKUP($A2938,'DATA SHEET'!$A$2:$A$253,'DATA SHEET'!$H$2:$H$253)</f>
        <v>43.177779</v>
      </c>
      <c r="F2938" t="str">
        <f>LOOKUP($A2938,'DATA SHEET'!$A$2:$A$253,'DATA SHEET'!$I$2:$I$253)</f>
        <v xml:space="preserve"> -79.239655</v>
      </c>
      <c r="G2938">
        <f>LOOKUP($A2938,'DATA SHEET'!$A$2:$A$253,'DATA SHEET'!$J$2:$J$253)</f>
        <v>15</v>
      </c>
      <c r="H2938" t="str">
        <f>LOOKUP($A2938,'DATA SHEET'!$A$2:$A$253,'DATA SHEET'!$K$2:$K$253)</f>
        <v>Partly Cloudy</v>
      </c>
      <c r="I2938" t="str">
        <f>LOOKUP($A2938,'DATA SHEET'!$A$2:$A$253,'DATA SHEET'!$T$2:$T$253)</f>
        <v>LARGE</v>
      </c>
      <c r="J2938" t="str">
        <f>LOOKUP($A2938,'DATA SHEET'!$A$2:$A$253,'DATA SHEET'!$R$2:$R$253)</f>
        <v>YES</v>
      </c>
      <c r="K2938" t="str">
        <f>LOOKUP($A2938,'DATA SHEET'!$A$2:$A$253,'DATA SHEET'!$O$2:$O$253)</f>
        <v>Commercial</v>
      </c>
      <c r="L2938" t="s">
        <v>22</v>
      </c>
      <c r="M2938">
        <v>0</v>
      </c>
      <c r="N2938" t="s">
        <v>18</v>
      </c>
      <c r="O2938">
        <v>1.5269999999999999</v>
      </c>
    </row>
    <row r="2939" spans="1:15" x14ac:dyDescent="0.25">
      <c r="A2939" s="1" t="s">
        <v>114</v>
      </c>
      <c r="B2939" t="s">
        <v>118</v>
      </c>
      <c r="C2939" t="str">
        <f>LOOKUP(A2939,'DATA SHEET'!$A$2:$A$253,'DATA SHEET'!$E$2:$E$253)</f>
        <v>20227893</v>
      </c>
      <c r="D2939">
        <f>LOOKUP(A2939,'DATA SHEET'!$A$2:$A$253,'DATA SHEET'!$G$2:$G$253)</f>
        <v>7.6666666666666679</v>
      </c>
      <c r="E2939" t="str">
        <f>LOOKUP($A2939,'DATA SHEET'!$A$2:$A$253,'DATA SHEET'!$H$2:$H$253)</f>
        <v>43.177779</v>
      </c>
      <c r="F2939" t="str">
        <f>LOOKUP($A2939,'DATA SHEET'!$A$2:$A$253,'DATA SHEET'!$I$2:$I$253)</f>
        <v xml:space="preserve"> -79.239655</v>
      </c>
      <c r="G2939">
        <f>LOOKUP($A2939,'DATA SHEET'!$A$2:$A$253,'DATA SHEET'!$J$2:$J$253)</f>
        <v>15</v>
      </c>
      <c r="H2939" t="str">
        <f>LOOKUP($A2939,'DATA SHEET'!$A$2:$A$253,'DATA SHEET'!$K$2:$K$253)</f>
        <v>Partly Cloudy</v>
      </c>
      <c r="I2939" t="str">
        <f>LOOKUP($A2939,'DATA SHEET'!$A$2:$A$253,'DATA SHEET'!$T$2:$T$253)</f>
        <v>LARGE</v>
      </c>
      <c r="J2939" t="str">
        <f>LOOKUP($A2939,'DATA SHEET'!$A$2:$A$253,'DATA SHEET'!$R$2:$R$253)</f>
        <v>YES</v>
      </c>
      <c r="K2939" t="str">
        <f>LOOKUP($A2939,'DATA SHEET'!$A$2:$A$253,'DATA SHEET'!$O$2:$O$253)</f>
        <v>Commercial</v>
      </c>
      <c r="L2939" t="s">
        <v>22</v>
      </c>
      <c r="M2939">
        <v>0</v>
      </c>
      <c r="N2939" t="s">
        <v>18</v>
      </c>
      <c r="O2939">
        <v>8.24</v>
      </c>
    </row>
    <row r="2940" spans="1:15" x14ac:dyDescent="0.25">
      <c r="A2940" s="1" t="s">
        <v>114</v>
      </c>
      <c r="B2940" t="s">
        <v>118</v>
      </c>
      <c r="C2940" t="str">
        <f>LOOKUP(A2940,'DATA SHEET'!$A$2:$A$253,'DATA SHEET'!$E$2:$E$253)</f>
        <v>20227893</v>
      </c>
      <c r="D2940">
        <f>LOOKUP(A2940,'DATA SHEET'!$A$2:$A$253,'DATA SHEET'!$G$2:$G$253)</f>
        <v>7.6666666666666679</v>
      </c>
      <c r="E2940" t="str">
        <f>LOOKUP($A2940,'DATA SHEET'!$A$2:$A$253,'DATA SHEET'!$H$2:$H$253)</f>
        <v>43.177779</v>
      </c>
      <c r="F2940" t="str">
        <f>LOOKUP($A2940,'DATA SHEET'!$A$2:$A$253,'DATA SHEET'!$I$2:$I$253)</f>
        <v xml:space="preserve"> -79.239655</v>
      </c>
      <c r="G2940">
        <f>LOOKUP($A2940,'DATA SHEET'!$A$2:$A$253,'DATA SHEET'!$J$2:$J$253)</f>
        <v>15</v>
      </c>
      <c r="H2940" t="str">
        <f>LOOKUP($A2940,'DATA SHEET'!$A$2:$A$253,'DATA SHEET'!$K$2:$K$253)</f>
        <v>Partly Cloudy</v>
      </c>
      <c r="I2940" t="str">
        <f>LOOKUP($A2940,'DATA SHEET'!$A$2:$A$253,'DATA SHEET'!$T$2:$T$253)</f>
        <v>LARGE</v>
      </c>
      <c r="J2940" t="str">
        <f>LOOKUP($A2940,'DATA SHEET'!$A$2:$A$253,'DATA SHEET'!$R$2:$R$253)</f>
        <v>YES</v>
      </c>
      <c r="K2940" t="str">
        <f>LOOKUP($A2940,'DATA SHEET'!$A$2:$A$253,'DATA SHEET'!$O$2:$O$253)</f>
        <v>Commercial</v>
      </c>
      <c r="L2940" t="s">
        <v>22</v>
      </c>
      <c r="M2940">
        <v>0</v>
      </c>
      <c r="N2940" t="s">
        <v>18</v>
      </c>
      <c r="O2940">
        <v>2.262</v>
      </c>
    </row>
    <row r="2941" spans="1:15" x14ac:dyDescent="0.25">
      <c r="A2941" s="1" t="s">
        <v>114</v>
      </c>
      <c r="B2941" t="s">
        <v>118</v>
      </c>
      <c r="C2941" t="str">
        <f>LOOKUP(A2941,'DATA SHEET'!$A$2:$A$253,'DATA SHEET'!$E$2:$E$253)</f>
        <v>20227893</v>
      </c>
      <c r="D2941">
        <f>LOOKUP(A2941,'DATA SHEET'!$A$2:$A$253,'DATA SHEET'!$G$2:$G$253)</f>
        <v>7.6666666666666679</v>
      </c>
      <c r="E2941" t="str">
        <f>LOOKUP($A2941,'DATA SHEET'!$A$2:$A$253,'DATA SHEET'!$H$2:$H$253)</f>
        <v>43.177779</v>
      </c>
      <c r="F2941" t="str">
        <f>LOOKUP($A2941,'DATA SHEET'!$A$2:$A$253,'DATA SHEET'!$I$2:$I$253)</f>
        <v xml:space="preserve"> -79.239655</v>
      </c>
      <c r="G2941">
        <f>LOOKUP($A2941,'DATA SHEET'!$A$2:$A$253,'DATA SHEET'!$J$2:$J$253)</f>
        <v>15</v>
      </c>
      <c r="H2941" t="str">
        <f>LOOKUP($A2941,'DATA SHEET'!$A$2:$A$253,'DATA SHEET'!$K$2:$K$253)</f>
        <v>Partly Cloudy</v>
      </c>
      <c r="I2941" t="str">
        <f>LOOKUP($A2941,'DATA SHEET'!$A$2:$A$253,'DATA SHEET'!$T$2:$T$253)</f>
        <v>LARGE</v>
      </c>
      <c r="J2941" t="str">
        <f>LOOKUP($A2941,'DATA SHEET'!$A$2:$A$253,'DATA SHEET'!$R$2:$R$253)</f>
        <v>YES</v>
      </c>
      <c r="K2941" t="str">
        <f>LOOKUP($A2941,'DATA SHEET'!$A$2:$A$253,'DATA SHEET'!$O$2:$O$253)</f>
        <v>Commercial</v>
      </c>
      <c r="L2941" t="s">
        <v>22</v>
      </c>
      <c r="M2941">
        <v>0</v>
      </c>
      <c r="N2941" t="s">
        <v>18</v>
      </c>
      <c r="O2941">
        <v>1.256</v>
      </c>
    </row>
    <row r="2942" spans="1:15" x14ac:dyDescent="0.25">
      <c r="A2942" s="1" t="s">
        <v>114</v>
      </c>
      <c r="B2942" t="s">
        <v>118</v>
      </c>
      <c r="C2942" t="str">
        <f>LOOKUP(A2942,'DATA SHEET'!$A$2:$A$253,'DATA SHEET'!$E$2:$E$253)</f>
        <v>20227893</v>
      </c>
      <c r="D2942">
        <f>LOOKUP(A2942,'DATA SHEET'!$A$2:$A$253,'DATA SHEET'!$G$2:$G$253)</f>
        <v>7.6666666666666679</v>
      </c>
      <c r="E2942" t="str">
        <f>LOOKUP($A2942,'DATA SHEET'!$A$2:$A$253,'DATA SHEET'!$H$2:$H$253)</f>
        <v>43.177779</v>
      </c>
      <c r="F2942" t="str">
        <f>LOOKUP($A2942,'DATA SHEET'!$A$2:$A$253,'DATA SHEET'!$I$2:$I$253)</f>
        <v xml:space="preserve"> -79.239655</v>
      </c>
      <c r="G2942">
        <f>LOOKUP($A2942,'DATA SHEET'!$A$2:$A$253,'DATA SHEET'!$J$2:$J$253)</f>
        <v>15</v>
      </c>
      <c r="H2942" t="str">
        <f>LOOKUP($A2942,'DATA SHEET'!$A$2:$A$253,'DATA SHEET'!$K$2:$K$253)</f>
        <v>Partly Cloudy</v>
      </c>
      <c r="I2942" t="str">
        <f>LOOKUP($A2942,'DATA SHEET'!$A$2:$A$253,'DATA SHEET'!$T$2:$T$253)</f>
        <v>LARGE</v>
      </c>
      <c r="J2942" t="str">
        <f>LOOKUP($A2942,'DATA SHEET'!$A$2:$A$253,'DATA SHEET'!$R$2:$R$253)</f>
        <v>YES</v>
      </c>
      <c r="K2942" t="str">
        <f>LOOKUP($A2942,'DATA SHEET'!$A$2:$A$253,'DATA SHEET'!$O$2:$O$253)</f>
        <v>Commercial</v>
      </c>
      <c r="L2942" t="s">
        <v>22</v>
      </c>
      <c r="M2942">
        <v>0</v>
      </c>
      <c r="N2942" t="s">
        <v>18</v>
      </c>
      <c r="O2942">
        <v>1.9970000000000001</v>
      </c>
    </row>
    <row r="2943" spans="1:15" x14ac:dyDescent="0.25">
      <c r="A2943" s="1" t="s">
        <v>114</v>
      </c>
      <c r="B2943" t="s">
        <v>118</v>
      </c>
      <c r="C2943" t="str">
        <f>LOOKUP(A2943,'DATA SHEET'!$A$2:$A$253,'DATA SHEET'!$E$2:$E$253)</f>
        <v>20227893</v>
      </c>
      <c r="D2943">
        <f>LOOKUP(A2943,'DATA SHEET'!$A$2:$A$253,'DATA SHEET'!$G$2:$G$253)</f>
        <v>7.6666666666666679</v>
      </c>
      <c r="E2943" t="str">
        <f>LOOKUP($A2943,'DATA SHEET'!$A$2:$A$253,'DATA SHEET'!$H$2:$H$253)</f>
        <v>43.177779</v>
      </c>
      <c r="F2943" t="str">
        <f>LOOKUP($A2943,'DATA SHEET'!$A$2:$A$253,'DATA SHEET'!$I$2:$I$253)</f>
        <v xml:space="preserve"> -79.239655</v>
      </c>
      <c r="G2943">
        <f>LOOKUP($A2943,'DATA SHEET'!$A$2:$A$253,'DATA SHEET'!$J$2:$J$253)</f>
        <v>15</v>
      </c>
      <c r="H2943" t="str">
        <f>LOOKUP($A2943,'DATA SHEET'!$A$2:$A$253,'DATA SHEET'!$K$2:$K$253)</f>
        <v>Partly Cloudy</v>
      </c>
      <c r="I2943" t="str">
        <f>LOOKUP($A2943,'DATA SHEET'!$A$2:$A$253,'DATA SHEET'!$T$2:$T$253)</f>
        <v>LARGE</v>
      </c>
      <c r="J2943" t="str">
        <f>LOOKUP($A2943,'DATA SHEET'!$A$2:$A$253,'DATA SHEET'!$R$2:$R$253)</f>
        <v>YES</v>
      </c>
      <c r="K2943" t="str">
        <f>LOOKUP($A2943,'DATA SHEET'!$A$2:$A$253,'DATA SHEET'!$O$2:$O$253)</f>
        <v>Commercial</v>
      </c>
      <c r="L2943" t="s">
        <v>22</v>
      </c>
      <c r="M2943">
        <v>0</v>
      </c>
      <c r="N2943" t="s">
        <v>18</v>
      </c>
      <c r="O2943">
        <v>3.0009999999999999</v>
      </c>
    </row>
    <row r="2944" spans="1:15" x14ac:dyDescent="0.25">
      <c r="A2944" s="1" t="s">
        <v>114</v>
      </c>
      <c r="B2944" t="s">
        <v>118</v>
      </c>
      <c r="C2944" t="str">
        <f>LOOKUP(A2944,'DATA SHEET'!$A$2:$A$253,'DATA SHEET'!$E$2:$E$253)</f>
        <v>20227893</v>
      </c>
      <c r="D2944">
        <f>LOOKUP(A2944,'DATA SHEET'!$A$2:$A$253,'DATA SHEET'!$G$2:$G$253)</f>
        <v>7.6666666666666679</v>
      </c>
      <c r="E2944" t="str">
        <f>LOOKUP($A2944,'DATA SHEET'!$A$2:$A$253,'DATA SHEET'!$H$2:$H$253)</f>
        <v>43.177779</v>
      </c>
      <c r="F2944" t="str">
        <f>LOOKUP($A2944,'DATA SHEET'!$A$2:$A$253,'DATA SHEET'!$I$2:$I$253)</f>
        <v xml:space="preserve"> -79.239655</v>
      </c>
      <c r="G2944">
        <f>LOOKUP($A2944,'DATA SHEET'!$A$2:$A$253,'DATA SHEET'!$J$2:$J$253)</f>
        <v>15</v>
      </c>
      <c r="H2944" t="str">
        <f>LOOKUP($A2944,'DATA SHEET'!$A$2:$A$253,'DATA SHEET'!$K$2:$K$253)</f>
        <v>Partly Cloudy</v>
      </c>
      <c r="I2944" t="str">
        <f>LOOKUP($A2944,'DATA SHEET'!$A$2:$A$253,'DATA SHEET'!$T$2:$T$253)</f>
        <v>LARGE</v>
      </c>
      <c r="J2944" t="str">
        <f>LOOKUP($A2944,'DATA SHEET'!$A$2:$A$253,'DATA SHEET'!$R$2:$R$253)</f>
        <v>YES</v>
      </c>
      <c r="K2944" t="str">
        <f>LOOKUP($A2944,'DATA SHEET'!$A$2:$A$253,'DATA SHEET'!$O$2:$O$253)</f>
        <v>Commercial</v>
      </c>
      <c r="L2944" t="s">
        <v>22</v>
      </c>
      <c r="M2944">
        <v>0</v>
      </c>
      <c r="N2944" t="s">
        <v>16</v>
      </c>
      <c r="O2944">
        <v>1.179</v>
      </c>
    </row>
    <row r="2945" spans="1:15" x14ac:dyDescent="0.25">
      <c r="A2945" s="1" t="s">
        <v>114</v>
      </c>
      <c r="B2945" t="s">
        <v>118</v>
      </c>
      <c r="C2945" t="str">
        <f>LOOKUP(A2945,'DATA SHEET'!$A$2:$A$253,'DATA SHEET'!$E$2:$E$253)</f>
        <v>20227893</v>
      </c>
      <c r="D2945">
        <f>LOOKUP(A2945,'DATA SHEET'!$A$2:$A$253,'DATA SHEET'!$G$2:$G$253)</f>
        <v>7.6666666666666679</v>
      </c>
      <c r="E2945" t="str">
        <f>LOOKUP($A2945,'DATA SHEET'!$A$2:$A$253,'DATA SHEET'!$H$2:$H$253)</f>
        <v>43.177779</v>
      </c>
      <c r="F2945" t="str">
        <f>LOOKUP($A2945,'DATA SHEET'!$A$2:$A$253,'DATA SHEET'!$I$2:$I$253)</f>
        <v xml:space="preserve"> -79.239655</v>
      </c>
      <c r="G2945">
        <f>LOOKUP($A2945,'DATA SHEET'!$A$2:$A$253,'DATA SHEET'!$J$2:$J$253)</f>
        <v>15</v>
      </c>
      <c r="H2945" t="str">
        <f>LOOKUP($A2945,'DATA SHEET'!$A$2:$A$253,'DATA SHEET'!$K$2:$K$253)</f>
        <v>Partly Cloudy</v>
      </c>
      <c r="I2945" t="str">
        <f>LOOKUP($A2945,'DATA SHEET'!$A$2:$A$253,'DATA SHEET'!$T$2:$T$253)</f>
        <v>LARGE</v>
      </c>
      <c r="J2945" t="str">
        <f>LOOKUP($A2945,'DATA SHEET'!$A$2:$A$253,'DATA SHEET'!$R$2:$R$253)</f>
        <v>YES</v>
      </c>
      <c r="K2945" t="str">
        <f>LOOKUP($A2945,'DATA SHEET'!$A$2:$A$253,'DATA SHEET'!$O$2:$O$253)</f>
        <v>Commercial</v>
      </c>
      <c r="L2945" t="s">
        <v>22</v>
      </c>
      <c r="M2945">
        <v>0</v>
      </c>
      <c r="N2945" t="s">
        <v>16</v>
      </c>
      <c r="O2945">
        <v>2.7519999999999998</v>
      </c>
    </row>
    <row r="2946" spans="1:15" x14ac:dyDescent="0.25">
      <c r="A2946" s="1" t="s">
        <v>114</v>
      </c>
      <c r="B2946" t="s">
        <v>118</v>
      </c>
      <c r="C2946" t="str">
        <f>LOOKUP(A2946,'DATA SHEET'!$A$2:$A$253,'DATA SHEET'!$E$2:$E$253)</f>
        <v>20227893</v>
      </c>
      <c r="D2946">
        <f>LOOKUP(A2946,'DATA SHEET'!$A$2:$A$253,'DATA SHEET'!$G$2:$G$253)</f>
        <v>7.6666666666666679</v>
      </c>
      <c r="E2946" t="str">
        <f>LOOKUP($A2946,'DATA SHEET'!$A$2:$A$253,'DATA SHEET'!$H$2:$H$253)</f>
        <v>43.177779</v>
      </c>
      <c r="F2946" t="str">
        <f>LOOKUP($A2946,'DATA SHEET'!$A$2:$A$253,'DATA SHEET'!$I$2:$I$253)</f>
        <v xml:space="preserve"> -79.239655</v>
      </c>
      <c r="G2946">
        <f>LOOKUP($A2946,'DATA SHEET'!$A$2:$A$253,'DATA SHEET'!$J$2:$J$253)</f>
        <v>15</v>
      </c>
      <c r="H2946" t="str">
        <f>LOOKUP($A2946,'DATA SHEET'!$A$2:$A$253,'DATA SHEET'!$K$2:$K$253)</f>
        <v>Partly Cloudy</v>
      </c>
      <c r="I2946" t="str">
        <f>LOOKUP($A2946,'DATA SHEET'!$A$2:$A$253,'DATA SHEET'!$T$2:$T$253)</f>
        <v>LARGE</v>
      </c>
      <c r="J2946" t="str">
        <f>LOOKUP($A2946,'DATA SHEET'!$A$2:$A$253,'DATA SHEET'!$R$2:$R$253)</f>
        <v>YES</v>
      </c>
      <c r="K2946" t="str">
        <f>LOOKUP($A2946,'DATA SHEET'!$A$2:$A$253,'DATA SHEET'!$O$2:$O$253)</f>
        <v>Commercial</v>
      </c>
      <c r="L2946" t="s">
        <v>22</v>
      </c>
      <c r="M2946">
        <v>0</v>
      </c>
      <c r="N2946" t="s">
        <v>16</v>
      </c>
      <c r="O2946">
        <v>1.7509999999999999</v>
      </c>
    </row>
    <row r="2947" spans="1:15" x14ac:dyDescent="0.25">
      <c r="A2947" s="1" t="s">
        <v>114</v>
      </c>
      <c r="B2947" t="s">
        <v>118</v>
      </c>
      <c r="C2947" t="str">
        <f>LOOKUP(A2947,'DATA SHEET'!$A$2:$A$253,'DATA SHEET'!$E$2:$E$253)</f>
        <v>20227893</v>
      </c>
      <c r="D2947">
        <f>LOOKUP(A2947,'DATA SHEET'!$A$2:$A$253,'DATA SHEET'!$G$2:$G$253)</f>
        <v>7.6666666666666679</v>
      </c>
      <c r="E2947" t="str">
        <f>LOOKUP($A2947,'DATA SHEET'!$A$2:$A$253,'DATA SHEET'!$H$2:$H$253)</f>
        <v>43.177779</v>
      </c>
      <c r="F2947" t="str">
        <f>LOOKUP($A2947,'DATA SHEET'!$A$2:$A$253,'DATA SHEET'!$I$2:$I$253)</f>
        <v xml:space="preserve"> -79.239655</v>
      </c>
      <c r="G2947">
        <f>LOOKUP($A2947,'DATA SHEET'!$A$2:$A$253,'DATA SHEET'!$J$2:$J$253)</f>
        <v>15</v>
      </c>
      <c r="H2947" t="str">
        <f>LOOKUP($A2947,'DATA SHEET'!$A$2:$A$253,'DATA SHEET'!$K$2:$K$253)</f>
        <v>Partly Cloudy</v>
      </c>
      <c r="I2947" t="str">
        <f>LOOKUP($A2947,'DATA SHEET'!$A$2:$A$253,'DATA SHEET'!$T$2:$T$253)</f>
        <v>LARGE</v>
      </c>
      <c r="J2947" t="str">
        <f>LOOKUP($A2947,'DATA SHEET'!$A$2:$A$253,'DATA SHEET'!$R$2:$R$253)</f>
        <v>YES</v>
      </c>
      <c r="K2947" t="str">
        <f>LOOKUP($A2947,'DATA SHEET'!$A$2:$A$253,'DATA SHEET'!$O$2:$O$253)</f>
        <v>Commercial</v>
      </c>
      <c r="L2947" t="s">
        <v>22</v>
      </c>
      <c r="M2947">
        <v>0</v>
      </c>
      <c r="N2947" t="s">
        <v>16</v>
      </c>
      <c r="O2947">
        <v>3.2480000000000002</v>
      </c>
    </row>
    <row r="2948" spans="1:15" x14ac:dyDescent="0.25">
      <c r="A2948" s="1" t="s">
        <v>114</v>
      </c>
      <c r="B2948" t="s">
        <v>118</v>
      </c>
      <c r="C2948" t="str">
        <f>LOOKUP(A2948,'DATA SHEET'!$A$2:$A$253,'DATA SHEET'!$E$2:$E$253)</f>
        <v>20227893</v>
      </c>
      <c r="D2948">
        <f>LOOKUP(A2948,'DATA SHEET'!$A$2:$A$253,'DATA SHEET'!$G$2:$G$253)</f>
        <v>7.6666666666666679</v>
      </c>
      <c r="E2948" t="str">
        <f>LOOKUP($A2948,'DATA SHEET'!$A$2:$A$253,'DATA SHEET'!$H$2:$H$253)</f>
        <v>43.177779</v>
      </c>
      <c r="F2948" t="str">
        <f>LOOKUP($A2948,'DATA SHEET'!$A$2:$A$253,'DATA SHEET'!$I$2:$I$253)</f>
        <v xml:space="preserve"> -79.239655</v>
      </c>
      <c r="G2948">
        <f>LOOKUP($A2948,'DATA SHEET'!$A$2:$A$253,'DATA SHEET'!$J$2:$J$253)</f>
        <v>15</v>
      </c>
      <c r="H2948" t="str">
        <f>LOOKUP($A2948,'DATA SHEET'!$A$2:$A$253,'DATA SHEET'!$K$2:$K$253)</f>
        <v>Partly Cloudy</v>
      </c>
      <c r="I2948" t="str">
        <f>LOOKUP($A2948,'DATA SHEET'!$A$2:$A$253,'DATA SHEET'!$T$2:$T$253)</f>
        <v>LARGE</v>
      </c>
      <c r="J2948" t="str">
        <f>LOOKUP($A2948,'DATA SHEET'!$A$2:$A$253,'DATA SHEET'!$R$2:$R$253)</f>
        <v>YES</v>
      </c>
      <c r="K2948" t="str">
        <f>LOOKUP($A2948,'DATA SHEET'!$A$2:$A$253,'DATA SHEET'!$O$2:$O$253)</f>
        <v>Commercial</v>
      </c>
      <c r="L2948" t="s">
        <v>22</v>
      </c>
      <c r="M2948">
        <v>0</v>
      </c>
      <c r="N2948" t="s">
        <v>16</v>
      </c>
      <c r="O2948">
        <v>3.5030000000000001</v>
      </c>
    </row>
    <row r="2949" spans="1:15" x14ac:dyDescent="0.25">
      <c r="A2949" s="1" t="s">
        <v>114</v>
      </c>
      <c r="B2949" t="s">
        <v>118</v>
      </c>
      <c r="C2949" t="str">
        <f>LOOKUP(A2949,'DATA SHEET'!$A$2:$A$253,'DATA SHEET'!$E$2:$E$253)</f>
        <v>20227893</v>
      </c>
      <c r="D2949">
        <f>LOOKUP(A2949,'DATA SHEET'!$A$2:$A$253,'DATA SHEET'!$G$2:$G$253)</f>
        <v>7.6666666666666679</v>
      </c>
      <c r="E2949" t="str">
        <f>LOOKUP($A2949,'DATA SHEET'!$A$2:$A$253,'DATA SHEET'!$H$2:$H$253)</f>
        <v>43.177779</v>
      </c>
      <c r="F2949" t="str">
        <f>LOOKUP($A2949,'DATA SHEET'!$A$2:$A$253,'DATA SHEET'!$I$2:$I$253)</f>
        <v xml:space="preserve"> -79.239655</v>
      </c>
      <c r="G2949">
        <f>LOOKUP($A2949,'DATA SHEET'!$A$2:$A$253,'DATA SHEET'!$J$2:$J$253)</f>
        <v>15</v>
      </c>
      <c r="H2949" t="str">
        <f>LOOKUP($A2949,'DATA SHEET'!$A$2:$A$253,'DATA SHEET'!$K$2:$K$253)</f>
        <v>Partly Cloudy</v>
      </c>
      <c r="I2949" t="str">
        <f>LOOKUP($A2949,'DATA SHEET'!$A$2:$A$253,'DATA SHEET'!$T$2:$T$253)</f>
        <v>LARGE</v>
      </c>
      <c r="J2949" t="str">
        <f>LOOKUP($A2949,'DATA SHEET'!$A$2:$A$253,'DATA SHEET'!$R$2:$R$253)</f>
        <v>YES</v>
      </c>
      <c r="K2949" t="str">
        <f>LOOKUP($A2949,'DATA SHEET'!$A$2:$A$253,'DATA SHEET'!$O$2:$O$253)</f>
        <v>Commercial</v>
      </c>
      <c r="L2949" t="s">
        <v>22</v>
      </c>
      <c r="M2949">
        <v>0</v>
      </c>
      <c r="N2949" t="s">
        <v>16</v>
      </c>
      <c r="O2949">
        <v>0.73899999999999999</v>
      </c>
    </row>
    <row r="2950" spans="1:15" x14ac:dyDescent="0.25">
      <c r="A2950" s="1" t="s">
        <v>114</v>
      </c>
      <c r="B2950" t="s">
        <v>118</v>
      </c>
      <c r="C2950" t="str">
        <f>LOOKUP(A2950,'DATA SHEET'!$A$2:$A$253,'DATA SHEET'!$E$2:$E$253)</f>
        <v>20227893</v>
      </c>
      <c r="D2950">
        <f>LOOKUP(A2950,'DATA SHEET'!$A$2:$A$253,'DATA SHEET'!$G$2:$G$253)</f>
        <v>7.6666666666666679</v>
      </c>
      <c r="E2950" t="str">
        <f>LOOKUP($A2950,'DATA SHEET'!$A$2:$A$253,'DATA SHEET'!$H$2:$H$253)</f>
        <v>43.177779</v>
      </c>
      <c r="F2950" t="str">
        <f>LOOKUP($A2950,'DATA SHEET'!$A$2:$A$253,'DATA SHEET'!$I$2:$I$253)</f>
        <v xml:space="preserve"> -79.239655</v>
      </c>
      <c r="G2950">
        <f>LOOKUP($A2950,'DATA SHEET'!$A$2:$A$253,'DATA SHEET'!$J$2:$J$253)</f>
        <v>15</v>
      </c>
      <c r="H2950" t="str">
        <f>LOOKUP($A2950,'DATA SHEET'!$A$2:$A$253,'DATA SHEET'!$K$2:$K$253)</f>
        <v>Partly Cloudy</v>
      </c>
      <c r="I2950" t="str">
        <f>LOOKUP($A2950,'DATA SHEET'!$A$2:$A$253,'DATA SHEET'!$T$2:$T$253)</f>
        <v>LARGE</v>
      </c>
      <c r="J2950" t="str">
        <f>LOOKUP($A2950,'DATA SHEET'!$A$2:$A$253,'DATA SHEET'!$R$2:$R$253)</f>
        <v>YES</v>
      </c>
      <c r="K2950" t="str">
        <f>LOOKUP($A2950,'DATA SHEET'!$A$2:$A$253,'DATA SHEET'!$O$2:$O$253)</f>
        <v>Commercial</v>
      </c>
      <c r="L2950" t="s">
        <v>22</v>
      </c>
      <c r="M2950">
        <v>0</v>
      </c>
      <c r="N2950" t="s">
        <v>16</v>
      </c>
      <c r="O2950">
        <v>1.246</v>
      </c>
    </row>
    <row r="2951" spans="1:15" x14ac:dyDescent="0.25">
      <c r="A2951" s="1" t="s">
        <v>114</v>
      </c>
      <c r="B2951" t="s">
        <v>118</v>
      </c>
      <c r="C2951" t="str">
        <f>LOOKUP(A2951,'DATA SHEET'!$A$2:$A$253,'DATA SHEET'!$E$2:$E$253)</f>
        <v>20227893</v>
      </c>
      <c r="D2951">
        <f>LOOKUP(A2951,'DATA SHEET'!$A$2:$A$253,'DATA SHEET'!$G$2:$G$253)</f>
        <v>7.6666666666666679</v>
      </c>
      <c r="E2951" t="str">
        <f>LOOKUP($A2951,'DATA SHEET'!$A$2:$A$253,'DATA SHEET'!$H$2:$H$253)</f>
        <v>43.177779</v>
      </c>
      <c r="F2951" t="str">
        <f>LOOKUP($A2951,'DATA SHEET'!$A$2:$A$253,'DATA SHEET'!$I$2:$I$253)</f>
        <v xml:space="preserve"> -79.239655</v>
      </c>
      <c r="G2951">
        <f>LOOKUP($A2951,'DATA SHEET'!$A$2:$A$253,'DATA SHEET'!$J$2:$J$253)</f>
        <v>15</v>
      </c>
      <c r="H2951" t="str">
        <f>LOOKUP($A2951,'DATA SHEET'!$A$2:$A$253,'DATA SHEET'!$K$2:$K$253)</f>
        <v>Partly Cloudy</v>
      </c>
      <c r="I2951" t="str">
        <f>LOOKUP($A2951,'DATA SHEET'!$A$2:$A$253,'DATA SHEET'!$T$2:$T$253)</f>
        <v>LARGE</v>
      </c>
      <c r="J2951" t="str">
        <f>LOOKUP($A2951,'DATA SHEET'!$A$2:$A$253,'DATA SHEET'!$R$2:$R$253)</f>
        <v>YES</v>
      </c>
      <c r="K2951" t="str">
        <f>LOOKUP($A2951,'DATA SHEET'!$A$2:$A$253,'DATA SHEET'!$O$2:$O$253)</f>
        <v>Commercial</v>
      </c>
      <c r="L2951" t="s">
        <v>22</v>
      </c>
      <c r="M2951">
        <v>0</v>
      </c>
      <c r="N2951" t="s">
        <v>16</v>
      </c>
      <c r="O2951">
        <v>0.49299999999999999</v>
      </c>
    </row>
    <row r="2952" spans="1:15" x14ac:dyDescent="0.25">
      <c r="A2952" s="1" t="s">
        <v>114</v>
      </c>
      <c r="B2952" t="s">
        <v>118</v>
      </c>
      <c r="C2952" t="str">
        <f>LOOKUP(A2952,'DATA SHEET'!$A$2:$A$253,'DATA SHEET'!$E$2:$E$253)</f>
        <v>20227893</v>
      </c>
      <c r="D2952">
        <f>LOOKUP(A2952,'DATA SHEET'!$A$2:$A$253,'DATA SHEET'!$G$2:$G$253)</f>
        <v>7.6666666666666679</v>
      </c>
      <c r="E2952" t="str">
        <f>LOOKUP($A2952,'DATA SHEET'!$A$2:$A$253,'DATA SHEET'!$H$2:$H$253)</f>
        <v>43.177779</v>
      </c>
      <c r="F2952" t="str">
        <f>LOOKUP($A2952,'DATA SHEET'!$A$2:$A$253,'DATA SHEET'!$I$2:$I$253)</f>
        <v xml:space="preserve"> -79.239655</v>
      </c>
      <c r="G2952">
        <f>LOOKUP($A2952,'DATA SHEET'!$A$2:$A$253,'DATA SHEET'!$J$2:$J$253)</f>
        <v>15</v>
      </c>
      <c r="H2952" t="str">
        <f>LOOKUP($A2952,'DATA SHEET'!$A$2:$A$253,'DATA SHEET'!$K$2:$K$253)</f>
        <v>Partly Cloudy</v>
      </c>
      <c r="I2952" t="str">
        <f>LOOKUP($A2952,'DATA SHEET'!$A$2:$A$253,'DATA SHEET'!$T$2:$T$253)</f>
        <v>LARGE</v>
      </c>
      <c r="J2952" t="str">
        <f>LOOKUP($A2952,'DATA SHEET'!$A$2:$A$253,'DATA SHEET'!$R$2:$R$253)</f>
        <v>YES</v>
      </c>
      <c r="K2952" t="str">
        <f>LOOKUP($A2952,'DATA SHEET'!$A$2:$A$253,'DATA SHEET'!$O$2:$O$253)</f>
        <v>Commercial</v>
      </c>
      <c r="L2952" t="s">
        <v>22</v>
      </c>
      <c r="M2952">
        <v>0</v>
      </c>
      <c r="N2952" t="s">
        <v>16</v>
      </c>
      <c r="O2952">
        <v>3.4910000000000001</v>
      </c>
    </row>
    <row r="2953" spans="1:15" x14ac:dyDescent="0.25">
      <c r="A2953" s="1" t="s">
        <v>114</v>
      </c>
      <c r="B2953" t="s">
        <v>118</v>
      </c>
      <c r="C2953" t="str">
        <f>LOOKUP(A2953,'DATA SHEET'!$A$2:$A$253,'DATA SHEET'!$E$2:$E$253)</f>
        <v>20227893</v>
      </c>
      <c r="D2953">
        <f>LOOKUP(A2953,'DATA SHEET'!$A$2:$A$253,'DATA SHEET'!$G$2:$G$253)</f>
        <v>7.6666666666666679</v>
      </c>
      <c r="E2953" t="str">
        <f>LOOKUP($A2953,'DATA SHEET'!$A$2:$A$253,'DATA SHEET'!$H$2:$H$253)</f>
        <v>43.177779</v>
      </c>
      <c r="F2953" t="str">
        <f>LOOKUP($A2953,'DATA SHEET'!$A$2:$A$253,'DATA SHEET'!$I$2:$I$253)</f>
        <v xml:space="preserve"> -79.239655</v>
      </c>
      <c r="G2953">
        <f>LOOKUP($A2953,'DATA SHEET'!$A$2:$A$253,'DATA SHEET'!$J$2:$J$253)</f>
        <v>15</v>
      </c>
      <c r="H2953" t="str">
        <f>LOOKUP($A2953,'DATA SHEET'!$A$2:$A$253,'DATA SHEET'!$K$2:$K$253)</f>
        <v>Partly Cloudy</v>
      </c>
      <c r="I2953" t="str">
        <f>LOOKUP($A2953,'DATA SHEET'!$A$2:$A$253,'DATA SHEET'!$T$2:$T$253)</f>
        <v>LARGE</v>
      </c>
      <c r="J2953" t="str">
        <f>LOOKUP($A2953,'DATA SHEET'!$A$2:$A$253,'DATA SHEET'!$R$2:$R$253)</f>
        <v>YES</v>
      </c>
      <c r="K2953" t="str">
        <f>LOOKUP($A2953,'DATA SHEET'!$A$2:$A$253,'DATA SHEET'!$O$2:$O$253)</f>
        <v>Commercial</v>
      </c>
      <c r="L2953" t="s">
        <v>22</v>
      </c>
      <c r="M2953">
        <v>0</v>
      </c>
      <c r="N2953" t="s">
        <v>16</v>
      </c>
      <c r="O2953">
        <v>1.7969999999999999</v>
      </c>
    </row>
    <row r="2954" spans="1:15" x14ac:dyDescent="0.25">
      <c r="A2954" s="1" t="s">
        <v>114</v>
      </c>
      <c r="B2954" t="s">
        <v>118</v>
      </c>
      <c r="C2954" t="str">
        <f>LOOKUP(A2954,'DATA SHEET'!$A$2:$A$253,'DATA SHEET'!$E$2:$E$253)</f>
        <v>20227893</v>
      </c>
      <c r="D2954">
        <f>LOOKUP(A2954,'DATA SHEET'!$A$2:$A$253,'DATA SHEET'!$G$2:$G$253)</f>
        <v>7.6666666666666679</v>
      </c>
      <c r="E2954" t="str">
        <f>LOOKUP($A2954,'DATA SHEET'!$A$2:$A$253,'DATA SHEET'!$H$2:$H$253)</f>
        <v>43.177779</v>
      </c>
      <c r="F2954" t="str">
        <f>LOOKUP($A2954,'DATA SHEET'!$A$2:$A$253,'DATA SHEET'!$I$2:$I$253)</f>
        <v xml:space="preserve"> -79.239655</v>
      </c>
      <c r="G2954">
        <f>LOOKUP($A2954,'DATA SHEET'!$A$2:$A$253,'DATA SHEET'!$J$2:$J$253)</f>
        <v>15</v>
      </c>
      <c r="H2954" t="str">
        <f>LOOKUP($A2954,'DATA SHEET'!$A$2:$A$253,'DATA SHEET'!$K$2:$K$253)</f>
        <v>Partly Cloudy</v>
      </c>
      <c r="I2954" t="str">
        <f>LOOKUP($A2954,'DATA SHEET'!$A$2:$A$253,'DATA SHEET'!$T$2:$T$253)</f>
        <v>LARGE</v>
      </c>
      <c r="J2954" t="str">
        <f>LOOKUP($A2954,'DATA SHEET'!$A$2:$A$253,'DATA SHEET'!$R$2:$R$253)</f>
        <v>YES</v>
      </c>
      <c r="K2954" t="str">
        <f>LOOKUP($A2954,'DATA SHEET'!$A$2:$A$253,'DATA SHEET'!$O$2:$O$253)</f>
        <v>Commercial</v>
      </c>
      <c r="L2954" t="s">
        <v>22</v>
      </c>
      <c r="M2954">
        <v>0</v>
      </c>
      <c r="N2954" t="s">
        <v>16</v>
      </c>
      <c r="O2954">
        <v>0.26400000000000001</v>
      </c>
    </row>
    <row r="2955" spans="1:15" x14ac:dyDescent="0.25">
      <c r="A2955" s="1" t="s">
        <v>114</v>
      </c>
      <c r="B2955" t="s">
        <v>118</v>
      </c>
      <c r="C2955" t="str">
        <f>LOOKUP(A2955,'DATA SHEET'!$A$2:$A$253,'DATA SHEET'!$E$2:$E$253)</f>
        <v>20227893</v>
      </c>
      <c r="D2955">
        <f>LOOKUP(A2955,'DATA SHEET'!$A$2:$A$253,'DATA SHEET'!$G$2:$G$253)</f>
        <v>7.6666666666666679</v>
      </c>
      <c r="E2955" t="str">
        <f>LOOKUP($A2955,'DATA SHEET'!$A$2:$A$253,'DATA SHEET'!$H$2:$H$253)</f>
        <v>43.177779</v>
      </c>
      <c r="F2955" t="str">
        <f>LOOKUP($A2955,'DATA SHEET'!$A$2:$A$253,'DATA SHEET'!$I$2:$I$253)</f>
        <v xml:space="preserve"> -79.239655</v>
      </c>
      <c r="G2955">
        <f>LOOKUP($A2955,'DATA SHEET'!$A$2:$A$253,'DATA SHEET'!$J$2:$J$253)</f>
        <v>15</v>
      </c>
      <c r="H2955" t="str">
        <f>LOOKUP($A2955,'DATA SHEET'!$A$2:$A$253,'DATA SHEET'!$K$2:$K$253)</f>
        <v>Partly Cloudy</v>
      </c>
      <c r="I2955" t="str">
        <f>LOOKUP($A2955,'DATA SHEET'!$A$2:$A$253,'DATA SHEET'!$T$2:$T$253)</f>
        <v>LARGE</v>
      </c>
      <c r="J2955" t="str">
        <f>LOOKUP($A2955,'DATA SHEET'!$A$2:$A$253,'DATA SHEET'!$R$2:$R$253)</f>
        <v>YES</v>
      </c>
      <c r="K2955" t="str">
        <f>LOOKUP($A2955,'DATA SHEET'!$A$2:$A$253,'DATA SHEET'!$O$2:$O$253)</f>
        <v>Commercial</v>
      </c>
      <c r="L2955" t="s">
        <v>22</v>
      </c>
      <c r="M2955">
        <v>0</v>
      </c>
      <c r="N2955" t="s">
        <v>16</v>
      </c>
      <c r="O2955">
        <v>0.26100000000000001</v>
      </c>
    </row>
    <row r="2956" spans="1:15" x14ac:dyDescent="0.25">
      <c r="A2956" s="1" t="s">
        <v>114</v>
      </c>
      <c r="B2956" t="s">
        <v>118</v>
      </c>
      <c r="C2956" t="str">
        <f>LOOKUP(A2956,'DATA SHEET'!$A$2:$A$253,'DATA SHEET'!$E$2:$E$253)</f>
        <v>20227893</v>
      </c>
      <c r="D2956">
        <f>LOOKUP(A2956,'DATA SHEET'!$A$2:$A$253,'DATA SHEET'!$G$2:$G$253)</f>
        <v>7.6666666666666679</v>
      </c>
      <c r="E2956" t="str">
        <f>LOOKUP($A2956,'DATA SHEET'!$A$2:$A$253,'DATA SHEET'!$H$2:$H$253)</f>
        <v>43.177779</v>
      </c>
      <c r="F2956" t="str">
        <f>LOOKUP($A2956,'DATA SHEET'!$A$2:$A$253,'DATA SHEET'!$I$2:$I$253)</f>
        <v xml:space="preserve"> -79.239655</v>
      </c>
      <c r="G2956">
        <f>LOOKUP($A2956,'DATA SHEET'!$A$2:$A$253,'DATA SHEET'!$J$2:$J$253)</f>
        <v>15</v>
      </c>
      <c r="H2956" t="str">
        <f>LOOKUP($A2956,'DATA SHEET'!$A$2:$A$253,'DATA SHEET'!$K$2:$K$253)</f>
        <v>Partly Cloudy</v>
      </c>
      <c r="I2956" t="str">
        <f>LOOKUP($A2956,'DATA SHEET'!$A$2:$A$253,'DATA SHEET'!$T$2:$T$253)</f>
        <v>LARGE</v>
      </c>
      <c r="J2956" t="str">
        <f>LOOKUP($A2956,'DATA SHEET'!$A$2:$A$253,'DATA SHEET'!$R$2:$R$253)</f>
        <v>YES</v>
      </c>
      <c r="K2956" t="str">
        <f>LOOKUP($A2956,'DATA SHEET'!$A$2:$A$253,'DATA SHEET'!$O$2:$O$253)</f>
        <v>Commercial</v>
      </c>
      <c r="L2956" t="s">
        <v>22</v>
      </c>
      <c r="M2956">
        <v>0</v>
      </c>
      <c r="N2956" t="s">
        <v>16</v>
      </c>
      <c r="O2956">
        <v>1.2370000000000001</v>
      </c>
    </row>
    <row r="2957" spans="1:15" x14ac:dyDescent="0.25">
      <c r="A2957" s="1" t="s">
        <v>114</v>
      </c>
      <c r="B2957" t="s">
        <v>118</v>
      </c>
      <c r="C2957" t="str">
        <f>LOOKUP(A2957,'DATA SHEET'!$A$2:$A$253,'DATA SHEET'!$E$2:$E$253)</f>
        <v>20227893</v>
      </c>
      <c r="D2957">
        <f>LOOKUP(A2957,'DATA SHEET'!$A$2:$A$253,'DATA SHEET'!$G$2:$G$253)</f>
        <v>7.6666666666666679</v>
      </c>
      <c r="E2957" t="str">
        <f>LOOKUP($A2957,'DATA SHEET'!$A$2:$A$253,'DATA SHEET'!$H$2:$H$253)</f>
        <v>43.177779</v>
      </c>
      <c r="F2957" t="str">
        <f>LOOKUP($A2957,'DATA SHEET'!$A$2:$A$253,'DATA SHEET'!$I$2:$I$253)</f>
        <v xml:space="preserve"> -79.239655</v>
      </c>
      <c r="G2957">
        <f>LOOKUP($A2957,'DATA SHEET'!$A$2:$A$253,'DATA SHEET'!$J$2:$J$253)</f>
        <v>15</v>
      </c>
      <c r="H2957" t="str">
        <f>LOOKUP($A2957,'DATA SHEET'!$A$2:$A$253,'DATA SHEET'!$K$2:$K$253)</f>
        <v>Partly Cloudy</v>
      </c>
      <c r="I2957" t="str">
        <f>LOOKUP($A2957,'DATA SHEET'!$A$2:$A$253,'DATA SHEET'!$T$2:$T$253)</f>
        <v>LARGE</v>
      </c>
      <c r="J2957" t="str">
        <f>LOOKUP($A2957,'DATA SHEET'!$A$2:$A$253,'DATA SHEET'!$R$2:$R$253)</f>
        <v>YES</v>
      </c>
      <c r="K2957" t="str">
        <f>LOOKUP($A2957,'DATA SHEET'!$A$2:$A$253,'DATA SHEET'!$O$2:$O$253)</f>
        <v>Commercial</v>
      </c>
      <c r="L2957" t="s">
        <v>22</v>
      </c>
      <c r="M2957">
        <v>0</v>
      </c>
      <c r="N2957" t="s">
        <v>16</v>
      </c>
      <c r="O2957">
        <v>0.748</v>
      </c>
    </row>
    <row r="2958" spans="1:15" x14ac:dyDescent="0.25">
      <c r="A2958" s="1" t="s">
        <v>114</v>
      </c>
      <c r="B2958" t="s">
        <v>118</v>
      </c>
      <c r="C2958" t="str">
        <f>LOOKUP(A2958,'DATA SHEET'!$A$2:$A$253,'DATA SHEET'!$E$2:$E$253)</f>
        <v>20227893</v>
      </c>
      <c r="D2958">
        <f>LOOKUP(A2958,'DATA SHEET'!$A$2:$A$253,'DATA SHEET'!$G$2:$G$253)</f>
        <v>7.6666666666666679</v>
      </c>
      <c r="E2958" t="str">
        <f>LOOKUP($A2958,'DATA SHEET'!$A$2:$A$253,'DATA SHEET'!$H$2:$H$253)</f>
        <v>43.177779</v>
      </c>
      <c r="F2958" t="str">
        <f>LOOKUP($A2958,'DATA SHEET'!$A$2:$A$253,'DATA SHEET'!$I$2:$I$253)</f>
        <v xml:space="preserve"> -79.239655</v>
      </c>
      <c r="G2958">
        <f>LOOKUP($A2958,'DATA SHEET'!$A$2:$A$253,'DATA SHEET'!$J$2:$J$253)</f>
        <v>15</v>
      </c>
      <c r="H2958" t="str">
        <f>LOOKUP($A2958,'DATA SHEET'!$A$2:$A$253,'DATA SHEET'!$K$2:$K$253)</f>
        <v>Partly Cloudy</v>
      </c>
      <c r="I2958" t="str">
        <f>LOOKUP($A2958,'DATA SHEET'!$A$2:$A$253,'DATA SHEET'!$T$2:$T$253)</f>
        <v>LARGE</v>
      </c>
      <c r="J2958" t="str">
        <f>LOOKUP($A2958,'DATA SHEET'!$A$2:$A$253,'DATA SHEET'!$R$2:$R$253)</f>
        <v>YES</v>
      </c>
      <c r="K2958" t="str">
        <f>LOOKUP($A2958,'DATA SHEET'!$A$2:$A$253,'DATA SHEET'!$O$2:$O$253)</f>
        <v>Commercial</v>
      </c>
      <c r="L2958" t="s">
        <v>22</v>
      </c>
      <c r="M2958">
        <v>0</v>
      </c>
      <c r="N2958" t="s">
        <v>16</v>
      </c>
      <c r="O2958">
        <v>0.751</v>
      </c>
    </row>
    <row r="2959" spans="1:15" x14ac:dyDescent="0.25">
      <c r="A2959" s="1" t="s">
        <v>114</v>
      </c>
      <c r="B2959" t="s">
        <v>118</v>
      </c>
      <c r="C2959" t="str">
        <f>LOOKUP(A2959,'DATA SHEET'!$A$2:$A$253,'DATA SHEET'!$E$2:$E$253)</f>
        <v>20227893</v>
      </c>
      <c r="D2959">
        <f>LOOKUP(A2959,'DATA SHEET'!$A$2:$A$253,'DATA SHEET'!$G$2:$G$253)</f>
        <v>7.6666666666666679</v>
      </c>
      <c r="E2959" t="str">
        <f>LOOKUP($A2959,'DATA SHEET'!$A$2:$A$253,'DATA SHEET'!$H$2:$H$253)</f>
        <v>43.177779</v>
      </c>
      <c r="F2959" t="str">
        <f>LOOKUP($A2959,'DATA SHEET'!$A$2:$A$253,'DATA SHEET'!$I$2:$I$253)</f>
        <v xml:space="preserve"> -79.239655</v>
      </c>
      <c r="G2959">
        <f>LOOKUP($A2959,'DATA SHEET'!$A$2:$A$253,'DATA SHEET'!$J$2:$J$253)</f>
        <v>15</v>
      </c>
      <c r="H2959" t="str">
        <f>LOOKUP($A2959,'DATA SHEET'!$A$2:$A$253,'DATA SHEET'!$K$2:$K$253)</f>
        <v>Partly Cloudy</v>
      </c>
      <c r="I2959" t="str">
        <f>LOOKUP($A2959,'DATA SHEET'!$A$2:$A$253,'DATA SHEET'!$T$2:$T$253)</f>
        <v>LARGE</v>
      </c>
      <c r="J2959" t="str">
        <f>LOOKUP($A2959,'DATA SHEET'!$A$2:$A$253,'DATA SHEET'!$R$2:$R$253)</f>
        <v>YES</v>
      </c>
      <c r="K2959" t="str">
        <f>LOOKUP($A2959,'DATA SHEET'!$A$2:$A$253,'DATA SHEET'!$O$2:$O$253)</f>
        <v>Commercial</v>
      </c>
      <c r="L2959" t="s">
        <v>22</v>
      </c>
      <c r="M2959">
        <v>0</v>
      </c>
      <c r="N2959" t="s">
        <v>16</v>
      </c>
      <c r="O2959">
        <v>0.251</v>
      </c>
    </row>
    <row r="2960" spans="1:15" x14ac:dyDescent="0.25">
      <c r="A2960" s="1" t="s">
        <v>114</v>
      </c>
      <c r="B2960" t="s">
        <v>118</v>
      </c>
      <c r="C2960" t="str">
        <f>LOOKUP(A2960,'DATA SHEET'!$A$2:$A$253,'DATA SHEET'!$E$2:$E$253)</f>
        <v>20227893</v>
      </c>
      <c r="D2960">
        <f>LOOKUP(A2960,'DATA SHEET'!$A$2:$A$253,'DATA SHEET'!$G$2:$G$253)</f>
        <v>7.6666666666666679</v>
      </c>
      <c r="E2960" t="str">
        <f>LOOKUP($A2960,'DATA SHEET'!$A$2:$A$253,'DATA SHEET'!$H$2:$H$253)</f>
        <v>43.177779</v>
      </c>
      <c r="F2960" t="str">
        <f>LOOKUP($A2960,'DATA SHEET'!$A$2:$A$253,'DATA SHEET'!$I$2:$I$253)</f>
        <v xml:space="preserve"> -79.239655</v>
      </c>
      <c r="G2960">
        <f>LOOKUP($A2960,'DATA SHEET'!$A$2:$A$253,'DATA SHEET'!$J$2:$J$253)</f>
        <v>15</v>
      </c>
      <c r="H2960" t="str">
        <f>LOOKUP($A2960,'DATA SHEET'!$A$2:$A$253,'DATA SHEET'!$K$2:$K$253)</f>
        <v>Partly Cloudy</v>
      </c>
      <c r="I2960" t="str">
        <f>LOOKUP($A2960,'DATA SHEET'!$A$2:$A$253,'DATA SHEET'!$T$2:$T$253)</f>
        <v>LARGE</v>
      </c>
      <c r="J2960" t="str">
        <f>LOOKUP($A2960,'DATA SHEET'!$A$2:$A$253,'DATA SHEET'!$R$2:$R$253)</f>
        <v>YES</v>
      </c>
      <c r="K2960" t="str">
        <f>LOOKUP($A2960,'DATA SHEET'!$A$2:$A$253,'DATA SHEET'!$O$2:$O$253)</f>
        <v>Commercial</v>
      </c>
      <c r="L2960" t="s">
        <v>22</v>
      </c>
      <c r="M2960">
        <v>0</v>
      </c>
      <c r="N2960" t="s">
        <v>16</v>
      </c>
      <c r="O2960">
        <v>2.5089999999999999</v>
      </c>
    </row>
    <row r="2961" spans="1:15" x14ac:dyDescent="0.25">
      <c r="A2961" s="1" t="s">
        <v>114</v>
      </c>
      <c r="B2961" t="s">
        <v>118</v>
      </c>
      <c r="C2961" t="str">
        <f>LOOKUP(A2961,'DATA SHEET'!$A$2:$A$253,'DATA SHEET'!$E$2:$E$253)</f>
        <v>20227893</v>
      </c>
      <c r="D2961">
        <f>LOOKUP(A2961,'DATA SHEET'!$A$2:$A$253,'DATA SHEET'!$G$2:$G$253)</f>
        <v>7.6666666666666679</v>
      </c>
      <c r="E2961" t="str">
        <f>LOOKUP($A2961,'DATA SHEET'!$A$2:$A$253,'DATA SHEET'!$H$2:$H$253)</f>
        <v>43.177779</v>
      </c>
      <c r="F2961" t="str">
        <f>LOOKUP($A2961,'DATA SHEET'!$A$2:$A$253,'DATA SHEET'!$I$2:$I$253)</f>
        <v xml:space="preserve"> -79.239655</v>
      </c>
      <c r="G2961">
        <f>LOOKUP($A2961,'DATA SHEET'!$A$2:$A$253,'DATA SHEET'!$J$2:$J$253)</f>
        <v>15</v>
      </c>
      <c r="H2961" t="str">
        <f>LOOKUP($A2961,'DATA SHEET'!$A$2:$A$253,'DATA SHEET'!$K$2:$K$253)</f>
        <v>Partly Cloudy</v>
      </c>
      <c r="I2961" t="str">
        <f>LOOKUP($A2961,'DATA SHEET'!$A$2:$A$253,'DATA SHEET'!$T$2:$T$253)</f>
        <v>LARGE</v>
      </c>
      <c r="J2961" t="str">
        <f>LOOKUP($A2961,'DATA SHEET'!$A$2:$A$253,'DATA SHEET'!$R$2:$R$253)</f>
        <v>YES</v>
      </c>
      <c r="K2961" t="str">
        <f>LOOKUP($A2961,'DATA SHEET'!$A$2:$A$253,'DATA SHEET'!$O$2:$O$253)</f>
        <v>Commercial</v>
      </c>
      <c r="L2961" t="s">
        <v>22</v>
      </c>
      <c r="M2961">
        <v>0</v>
      </c>
      <c r="N2961" t="s">
        <v>16</v>
      </c>
      <c r="O2961">
        <v>3.75</v>
      </c>
    </row>
    <row r="2962" spans="1:15" x14ac:dyDescent="0.25">
      <c r="A2962" s="1" t="s">
        <v>114</v>
      </c>
      <c r="B2962" t="s">
        <v>118</v>
      </c>
      <c r="C2962" t="str">
        <f>LOOKUP(A2962,'DATA SHEET'!$A$2:$A$253,'DATA SHEET'!$E$2:$E$253)</f>
        <v>20227893</v>
      </c>
      <c r="D2962">
        <f>LOOKUP(A2962,'DATA SHEET'!$A$2:$A$253,'DATA SHEET'!$G$2:$G$253)</f>
        <v>7.6666666666666679</v>
      </c>
      <c r="E2962" t="str">
        <f>LOOKUP($A2962,'DATA SHEET'!$A$2:$A$253,'DATA SHEET'!$H$2:$H$253)</f>
        <v>43.177779</v>
      </c>
      <c r="F2962" t="str">
        <f>LOOKUP($A2962,'DATA SHEET'!$A$2:$A$253,'DATA SHEET'!$I$2:$I$253)</f>
        <v xml:space="preserve"> -79.239655</v>
      </c>
      <c r="G2962">
        <f>LOOKUP($A2962,'DATA SHEET'!$A$2:$A$253,'DATA SHEET'!$J$2:$J$253)</f>
        <v>15</v>
      </c>
      <c r="H2962" t="str">
        <f>LOOKUP($A2962,'DATA SHEET'!$A$2:$A$253,'DATA SHEET'!$K$2:$K$253)</f>
        <v>Partly Cloudy</v>
      </c>
      <c r="I2962" t="str">
        <f>LOOKUP($A2962,'DATA SHEET'!$A$2:$A$253,'DATA SHEET'!$T$2:$T$253)</f>
        <v>LARGE</v>
      </c>
      <c r="J2962" t="str">
        <f>LOOKUP($A2962,'DATA SHEET'!$A$2:$A$253,'DATA SHEET'!$R$2:$R$253)</f>
        <v>YES</v>
      </c>
      <c r="K2962" t="str">
        <f>LOOKUP($A2962,'DATA SHEET'!$A$2:$A$253,'DATA SHEET'!$O$2:$O$253)</f>
        <v>Commercial</v>
      </c>
      <c r="L2962" t="s">
        <v>22</v>
      </c>
      <c r="M2962">
        <v>0</v>
      </c>
      <c r="N2962" t="s">
        <v>16</v>
      </c>
      <c r="O2962">
        <v>0.28699999999999998</v>
      </c>
    </row>
    <row r="2963" spans="1:15" x14ac:dyDescent="0.25">
      <c r="A2963" s="1" t="s">
        <v>114</v>
      </c>
      <c r="B2963" t="s">
        <v>118</v>
      </c>
      <c r="C2963" t="str">
        <f>LOOKUP(A2963,'DATA SHEET'!$A$2:$A$253,'DATA SHEET'!$E$2:$E$253)</f>
        <v>20227893</v>
      </c>
      <c r="D2963">
        <f>LOOKUP(A2963,'DATA SHEET'!$A$2:$A$253,'DATA SHEET'!$G$2:$G$253)</f>
        <v>7.6666666666666679</v>
      </c>
      <c r="E2963" t="str">
        <f>LOOKUP($A2963,'DATA SHEET'!$A$2:$A$253,'DATA SHEET'!$H$2:$H$253)</f>
        <v>43.177779</v>
      </c>
      <c r="F2963" t="str">
        <f>LOOKUP($A2963,'DATA SHEET'!$A$2:$A$253,'DATA SHEET'!$I$2:$I$253)</f>
        <v xml:space="preserve"> -79.239655</v>
      </c>
      <c r="G2963">
        <f>LOOKUP($A2963,'DATA SHEET'!$A$2:$A$253,'DATA SHEET'!$J$2:$J$253)</f>
        <v>15</v>
      </c>
      <c r="H2963" t="str">
        <f>LOOKUP($A2963,'DATA SHEET'!$A$2:$A$253,'DATA SHEET'!$K$2:$K$253)</f>
        <v>Partly Cloudy</v>
      </c>
      <c r="I2963" t="str">
        <f>LOOKUP($A2963,'DATA SHEET'!$A$2:$A$253,'DATA SHEET'!$T$2:$T$253)</f>
        <v>LARGE</v>
      </c>
      <c r="J2963" t="str">
        <f>LOOKUP($A2963,'DATA SHEET'!$A$2:$A$253,'DATA SHEET'!$R$2:$R$253)</f>
        <v>YES</v>
      </c>
      <c r="K2963" t="str">
        <f>LOOKUP($A2963,'DATA SHEET'!$A$2:$A$253,'DATA SHEET'!$O$2:$O$253)</f>
        <v>Commercial</v>
      </c>
      <c r="L2963" t="s">
        <v>22</v>
      </c>
      <c r="M2963">
        <v>0</v>
      </c>
      <c r="N2963" t="s">
        <v>16</v>
      </c>
      <c r="O2963">
        <v>0.748</v>
      </c>
    </row>
    <row r="2964" spans="1:15" x14ac:dyDescent="0.25">
      <c r="A2964" s="1" t="s">
        <v>114</v>
      </c>
      <c r="B2964" t="s">
        <v>118</v>
      </c>
      <c r="C2964" t="str">
        <f>LOOKUP(A2964,'DATA SHEET'!$A$2:$A$253,'DATA SHEET'!$E$2:$E$253)</f>
        <v>20227893</v>
      </c>
      <c r="D2964">
        <f>LOOKUP(A2964,'DATA SHEET'!$A$2:$A$253,'DATA SHEET'!$G$2:$G$253)</f>
        <v>7.6666666666666679</v>
      </c>
      <c r="E2964" t="str">
        <f>LOOKUP($A2964,'DATA SHEET'!$A$2:$A$253,'DATA SHEET'!$H$2:$H$253)</f>
        <v>43.177779</v>
      </c>
      <c r="F2964" t="str">
        <f>LOOKUP($A2964,'DATA SHEET'!$A$2:$A$253,'DATA SHEET'!$I$2:$I$253)</f>
        <v xml:space="preserve"> -79.239655</v>
      </c>
      <c r="G2964">
        <f>LOOKUP($A2964,'DATA SHEET'!$A$2:$A$253,'DATA SHEET'!$J$2:$J$253)</f>
        <v>15</v>
      </c>
      <c r="H2964" t="str">
        <f>LOOKUP($A2964,'DATA SHEET'!$A$2:$A$253,'DATA SHEET'!$K$2:$K$253)</f>
        <v>Partly Cloudy</v>
      </c>
      <c r="I2964" t="str">
        <f>LOOKUP($A2964,'DATA SHEET'!$A$2:$A$253,'DATA SHEET'!$T$2:$T$253)</f>
        <v>LARGE</v>
      </c>
      <c r="J2964" t="str">
        <f>LOOKUP($A2964,'DATA SHEET'!$A$2:$A$253,'DATA SHEET'!$R$2:$R$253)</f>
        <v>YES</v>
      </c>
      <c r="K2964" t="str">
        <f>LOOKUP($A2964,'DATA SHEET'!$A$2:$A$253,'DATA SHEET'!$O$2:$O$253)</f>
        <v>Commercial</v>
      </c>
      <c r="L2964" t="s">
        <v>22</v>
      </c>
      <c r="M2964">
        <v>0</v>
      </c>
      <c r="N2964" t="s">
        <v>16</v>
      </c>
      <c r="O2964">
        <v>3.7530000000000001</v>
      </c>
    </row>
    <row r="2965" spans="1:15" x14ac:dyDescent="0.25">
      <c r="A2965" s="1" t="s">
        <v>114</v>
      </c>
      <c r="B2965" t="s">
        <v>118</v>
      </c>
      <c r="C2965" t="str">
        <f>LOOKUP(A2965,'DATA SHEET'!$A$2:$A$253,'DATA SHEET'!$E$2:$E$253)</f>
        <v>20227893</v>
      </c>
      <c r="D2965">
        <f>LOOKUP(A2965,'DATA SHEET'!$A$2:$A$253,'DATA SHEET'!$G$2:$G$253)</f>
        <v>7.6666666666666679</v>
      </c>
      <c r="E2965" t="str">
        <f>LOOKUP($A2965,'DATA SHEET'!$A$2:$A$253,'DATA SHEET'!$H$2:$H$253)</f>
        <v>43.177779</v>
      </c>
      <c r="F2965" t="str">
        <f>LOOKUP($A2965,'DATA SHEET'!$A$2:$A$253,'DATA SHEET'!$I$2:$I$253)</f>
        <v xml:space="preserve"> -79.239655</v>
      </c>
      <c r="G2965">
        <f>LOOKUP($A2965,'DATA SHEET'!$A$2:$A$253,'DATA SHEET'!$J$2:$J$253)</f>
        <v>15</v>
      </c>
      <c r="H2965" t="str">
        <f>LOOKUP($A2965,'DATA SHEET'!$A$2:$A$253,'DATA SHEET'!$K$2:$K$253)</f>
        <v>Partly Cloudy</v>
      </c>
      <c r="I2965" t="str">
        <f>LOOKUP($A2965,'DATA SHEET'!$A$2:$A$253,'DATA SHEET'!$T$2:$T$253)</f>
        <v>LARGE</v>
      </c>
      <c r="J2965" t="str">
        <f>LOOKUP($A2965,'DATA SHEET'!$A$2:$A$253,'DATA SHEET'!$R$2:$R$253)</f>
        <v>YES</v>
      </c>
      <c r="K2965" t="str">
        <f>LOOKUP($A2965,'DATA SHEET'!$A$2:$A$253,'DATA SHEET'!$O$2:$O$253)</f>
        <v>Commercial</v>
      </c>
      <c r="L2965" t="s">
        <v>22</v>
      </c>
      <c r="M2965">
        <v>0</v>
      </c>
      <c r="N2965" t="s">
        <v>16</v>
      </c>
      <c r="O2965">
        <v>1E-3</v>
      </c>
    </row>
    <row r="2966" spans="1:15" x14ac:dyDescent="0.25">
      <c r="A2966" s="1" t="s">
        <v>114</v>
      </c>
      <c r="B2966" t="s">
        <v>118</v>
      </c>
      <c r="C2966" t="str">
        <f>LOOKUP(A2966,'DATA SHEET'!$A$2:$A$253,'DATA SHEET'!$E$2:$E$253)</f>
        <v>20227893</v>
      </c>
      <c r="D2966">
        <f>LOOKUP(A2966,'DATA SHEET'!$A$2:$A$253,'DATA SHEET'!$G$2:$G$253)</f>
        <v>7.6666666666666679</v>
      </c>
      <c r="E2966" t="str">
        <f>LOOKUP($A2966,'DATA SHEET'!$A$2:$A$253,'DATA SHEET'!$H$2:$H$253)</f>
        <v>43.177779</v>
      </c>
      <c r="F2966" t="str">
        <f>LOOKUP($A2966,'DATA SHEET'!$A$2:$A$253,'DATA SHEET'!$I$2:$I$253)</f>
        <v xml:space="preserve"> -79.239655</v>
      </c>
      <c r="G2966">
        <f>LOOKUP($A2966,'DATA SHEET'!$A$2:$A$253,'DATA SHEET'!$J$2:$J$253)</f>
        <v>15</v>
      </c>
      <c r="H2966" t="str">
        <f>LOOKUP($A2966,'DATA SHEET'!$A$2:$A$253,'DATA SHEET'!$K$2:$K$253)</f>
        <v>Partly Cloudy</v>
      </c>
      <c r="I2966" t="str">
        <f>LOOKUP($A2966,'DATA SHEET'!$A$2:$A$253,'DATA SHEET'!$T$2:$T$253)</f>
        <v>LARGE</v>
      </c>
      <c r="J2966" t="str">
        <f>LOOKUP($A2966,'DATA SHEET'!$A$2:$A$253,'DATA SHEET'!$R$2:$R$253)</f>
        <v>YES</v>
      </c>
      <c r="K2966" t="str">
        <f>LOOKUP($A2966,'DATA SHEET'!$A$2:$A$253,'DATA SHEET'!$O$2:$O$253)</f>
        <v>Commercial</v>
      </c>
      <c r="L2966" t="s">
        <v>22</v>
      </c>
      <c r="M2966">
        <v>0</v>
      </c>
      <c r="N2966" t="s">
        <v>16</v>
      </c>
      <c r="O2966">
        <v>0.998</v>
      </c>
    </row>
    <row r="2967" spans="1:15" x14ac:dyDescent="0.25">
      <c r="A2967" s="1" t="s">
        <v>114</v>
      </c>
      <c r="B2967" t="s">
        <v>118</v>
      </c>
      <c r="C2967" t="str">
        <f>LOOKUP(A2967,'DATA SHEET'!$A$2:$A$253,'DATA SHEET'!$E$2:$E$253)</f>
        <v>20227893</v>
      </c>
      <c r="D2967">
        <f>LOOKUP(A2967,'DATA SHEET'!$A$2:$A$253,'DATA SHEET'!$G$2:$G$253)</f>
        <v>7.6666666666666679</v>
      </c>
      <c r="E2967" t="str">
        <f>LOOKUP($A2967,'DATA SHEET'!$A$2:$A$253,'DATA SHEET'!$H$2:$H$253)</f>
        <v>43.177779</v>
      </c>
      <c r="F2967" t="str">
        <f>LOOKUP($A2967,'DATA SHEET'!$A$2:$A$253,'DATA SHEET'!$I$2:$I$253)</f>
        <v xml:space="preserve"> -79.239655</v>
      </c>
      <c r="G2967">
        <f>LOOKUP($A2967,'DATA SHEET'!$A$2:$A$253,'DATA SHEET'!$J$2:$J$253)</f>
        <v>15</v>
      </c>
      <c r="H2967" t="str">
        <f>LOOKUP($A2967,'DATA SHEET'!$A$2:$A$253,'DATA SHEET'!$K$2:$K$253)</f>
        <v>Partly Cloudy</v>
      </c>
      <c r="I2967" t="str">
        <f>LOOKUP($A2967,'DATA SHEET'!$A$2:$A$253,'DATA SHEET'!$T$2:$T$253)</f>
        <v>LARGE</v>
      </c>
      <c r="J2967" t="str">
        <f>LOOKUP($A2967,'DATA SHEET'!$A$2:$A$253,'DATA SHEET'!$R$2:$R$253)</f>
        <v>YES</v>
      </c>
      <c r="K2967" t="str">
        <f>LOOKUP($A2967,'DATA SHEET'!$A$2:$A$253,'DATA SHEET'!$O$2:$O$253)</f>
        <v>Commercial</v>
      </c>
      <c r="L2967" t="s">
        <v>22</v>
      </c>
      <c r="M2967">
        <v>0</v>
      </c>
      <c r="N2967" t="s">
        <v>16</v>
      </c>
      <c r="O2967">
        <v>0.26600000000000001</v>
      </c>
    </row>
    <row r="2968" spans="1:15" x14ac:dyDescent="0.25">
      <c r="A2968" s="1" t="s">
        <v>114</v>
      </c>
      <c r="B2968" t="s">
        <v>118</v>
      </c>
      <c r="C2968" t="str">
        <f>LOOKUP(A2968,'DATA SHEET'!$A$2:$A$253,'DATA SHEET'!$E$2:$E$253)</f>
        <v>20227893</v>
      </c>
      <c r="D2968">
        <f>LOOKUP(A2968,'DATA SHEET'!$A$2:$A$253,'DATA SHEET'!$G$2:$G$253)</f>
        <v>7.6666666666666679</v>
      </c>
      <c r="E2968" t="str">
        <f>LOOKUP($A2968,'DATA SHEET'!$A$2:$A$253,'DATA SHEET'!$H$2:$H$253)</f>
        <v>43.177779</v>
      </c>
      <c r="F2968" t="str">
        <f>LOOKUP($A2968,'DATA SHEET'!$A$2:$A$253,'DATA SHEET'!$I$2:$I$253)</f>
        <v xml:space="preserve"> -79.239655</v>
      </c>
      <c r="G2968">
        <f>LOOKUP($A2968,'DATA SHEET'!$A$2:$A$253,'DATA SHEET'!$J$2:$J$253)</f>
        <v>15</v>
      </c>
      <c r="H2968" t="str">
        <f>LOOKUP($A2968,'DATA SHEET'!$A$2:$A$253,'DATA SHEET'!$K$2:$K$253)</f>
        <v>Partly Cloudy</v>
      </c>
      <c r="I2968" t="str">
        <f>LOOKUP($A2968,'DATA SHEET'!$A$2:$A$253,'DATA SHEET'!$T$2:$T$253)</f>
        <v>LARGE</v>
      </c>
      <c r="J2968" t="str">
        <f>LOOKUP($A2968,'DATA SHEET'!$A$2:$A$253,'DATA SHEET'!$R$2:$R$253)</f>
        <v>YES</v>
      </c>
      <c r="K2968" t="str">
        <f>LOOKUP($A2968,'DATA SHEET'!$A$2:$A$253,'DATA SHEET'!$O$2:$O$253)</f>
        <v>Commercial</v>
      </c>
      <c r="L2968" t="s">
        <v>22</v>
      </c>
      <c r="M2968">
        <v>0</v>
      </c>
      <c r="N2968" t="s">
        <v>16</v>
      </c>
      <c r="O2968">
        <v>0.26200000000000001</v>
      </c>
    </row>
    <row r="2969" spans="1:15" x14ac:dyDescent="0.25">
      <c r="A2969" s="1" t="s">
        <v>114</v>
      </c>
      <c r="B2969" t="s">
        <v>118</v>
      </c>
      <c r="C2969" t="str">
        <f>LOOKUP(A2969,'DATA SHEET'!$A$2:$A$253,'DATA SHEET'!$E$2:$E$253)</f>
        <v>20227893</v>
      </c>
      <c r="D2969">
        <f>LOOKUP(A2969,'DATA SHEET'!$A$2:$A$253,'DATA SHEET'!$G$2:$G$253)</f>
        <v>7.6666666666666679</v>
      </c>
      <c r="E2969" t="str">
        <f>LOOKUP($A2969,'DATA SHEET'!$A$2:$A$253,'DATA SHEET'!$H$2:$H$253)</f>
        <v>43.177779</v>
      </c>
      <c r="F2969" t="str">
        <f>LOOKUP($A2969,'DATA SHEET'!$A$2:$A$253,'DATA SHEET'!$I$2:$I$253)</f>
        <v xml:space="preserve"> -79.239655</v>
      </c>
      <c r="G2969">
        <f>LOOKUP($A2969,'DATA SHEET'!$A$2:$A$253,'DATA SHEET'!$J$2:$J$253)</f>
        <v>15</v>
      </c>
      <c r="H2969" t="str">
        <f>LOOKUP($A2969,'DATA SHEET'!$A$2:$A$253,'DATA SHEET'!$K$2:$K$253)</f>
        <v>Partly Cloudy</v>
      </c>
      <c r="I2969" t="str">
        <f>LOOKUP($A2969,'DATA SHEET'!$A$2:$A$253,'DATA SHEET'!$T$2:$T$253)</f>
        <v>LARGE</v>
      </c>
      <c r="J2969" t="str">
        <f>LOOKUP($A2969,'DATA SHEET'!$A$2:$A$253,'DATA SHEET'!$R$2:$R$253)</f>
        <v>YES</v>
      </c>
      <c r="K2969" t="str">
        <f>LOOKUP($A2969,'DATA SHEET'!$A$2:$A$253,'DATA SHEET'!$O$2:$O$253)</f>
        <v>Commercial</v>
      </c>
      <c r="L2969" t="s">
        <v>22</v>
      </c>
      <c r="M2969">
        <v>0</v>
      </c>
      <c r="N2969" t="s">
        <v>16</v>
      </c>
      <c r="O2969">
        <v>1</v>
      </c>
    </row>
    <row r="2970" spans="1:15" x14ac:dyDescent="0.25">
      <c r="A2970" s="1" t="s">
        <v>114</v>
      </c>
      <c r="B2970" t="s">
        <v>118</v>
      </c>
      <c r="C2970" t="str">
        <f>LOOKUP(A2970,'DATA SHEET'!$A$2:$A$253,'DATA SHEET'!$E$2:$E$253)</f>
        <v>20227893</v>
      </c>
      <c r="D2970">
        <f>LOOKUP(A2970,'DATA SHEET'!$A$2:$A$253,'DATA SHEET'!$G$2:$G$253)</f>
        <v>7.6666666666666679</v>
      </c>
      <c r="E2970" t="str">
        <f>LOOKUP($A2970,'DATA SHEET'!$A$2:$A$253,'DATA SHEET'!$H$2:$H$253)</f>
        <v>43.177779</v>
      </c>
      <c r="F2970" t="str">
        <f>LOOKUP($A2970,'DATA SHEET'!$A$2:$A$253,'DATA SHEET'!$I$2:$I$253)</f>
        <v xml:space="preserve"> -79.239655</v>
      </c>
      <c r="G2970">
        <f>LOOKUP($A2970,'DATA SHEET'!$A$2:$A$253,'DATA SHEET'!$J$2:$J$253)</f>
        <v>15</v>
      </c>
      <c r="H2970" t="str">
        <f>LOOKUP($A2970,'DATA SHEET'!$A$2:$A$253,'DATA SHEET'!$K$2:$K$253)</f>
        <v>Partly Cloudy</v>
      </c>
      <c r="I2970" t="str">
        <f>LOOKUP($A2970,'DATA SHEET'!$A$2:$A$253,'DATA SHEET'!$T$2:$T$253)</f>
        <v>LARGE</v>
      </c>
      <c r="J2970" t="str">
        <f>LOOKUP($A2970,'DATA SHEET'!$A$2:$A$253,'DATA SHEET'!$R$2:$R$253)</f>
        <v>YES</v>
      </c>
      <c r="K2970" t="str">
        <f>LOOKUP($A2970,'DATA SHEET'!$A$2:$A$253,'DATA SHEET'!$O$2:$O$253)</f>
        <v>Commercial</v>
      </c>
      <c r="L2970" t="s">
        <v>22</v>
      </c>
      <c r="M2970">
        <v>0</v>
      </c>
      <c r="N2970" t="s">
        <v>16</v>
      </c>
      <c r="O2970">
        <v>0.73899999999999999</v>
      </c>
    </row>
    <row r="2971" spans="1:15" x14ac:dyDescent="0.25">
      <c r="A2971" s="1" t="s">
        <v>114</v>
      </c>
      <c r="B2971" t="s">
        <v>118</v>
      </c>
      <c r="C2971" t="str">
        <f>LOOKUP(A2971,'DATA SHEET'!$A$2:$A$253,'DATA SHEET'!$E$2:$E$253)</f>
        <v>20227893</v>
      </c>
      <c r="D2971">
        <f>LOOKUP(A2971,'DATA SHEET'!$A$2:$A$253,'DATA SHEET'!$G$2:$G$253)</f>
        <v>7.6666666666666679</v>
      </c>
      <c r="E2971" t="str">
        <f>LOOKUP($A2971,'DATA SHEET'!$A$2:$A$253,'DATA SHEET'!$H$2:$H$253)</f>
        <v>43.177779</v>
      </c>
      <c r="F2971" t="str">
        <f>LOOKUP($A2971,'DATA SHEET'!$A$2:$A$253,'DATA SHEET'!$I$2:$I$253)</f>
        <v xml:space="preserve"> -79.239655</v>
      </c>
      <c r="G2971">
        <f>LOOKUP($A2971,'DATA SHEET'!$A$2:$A$253,'DATA SHEET'!$J$2:$J$253)</f>
        <v>15</v>
      </c>
      <c r="H2971" t="str">
        <f>LOOKUP($A2971,'DATA SHEET'!$A$2:$A$253,'DATA SHEET'!$K$2:$K$253)</f>
        <v>Partly Cloudy</v>
      </c>
      <c r="I2971" t="str">
        <f>LOOKUP($A2971,'DATA SHEET'!$A$2:$A$253,'DATA SHEET'!$T$2:$T$253)</f>
        <v>LARGE</v>
      </c>
      <c r="J2971" t="str">
        <f>LOOKUP($A2971,'DATA SHEET'!$A$2:$A$253,'DATA SHEET'!$R$2:$R$253)</f>
        <v>YES</v>
      </c>
      <c r="K2971" t="str">
        <f>LOOKUP($A2971,'DATA SHEET'!$A$2:$A$253,'DATA SHEET'!$O$2:$O$253)</f>
        <v>Commercial</v>
      </c>
      <c r="L2971" t="s">
        <v>22</v>
      </c>
      <c r="M2971">
        <v>0</v>
      </c>
      <c r="N2971" t="s">
        <v>16</v>
      </c>
      <c r="O2971">
        <v>0.23699999999999999</v>
      </c>
    </row>
    <row r="2972" spans="1:15" x14ac:dyDescent="0.25">
      <c r="A2972" s="1" t="s">
        <v>114</v>
      </c>
      <c r="B2972" t="s">
        <v>118</v>
      </c>
      <c r="C2972" t="str">
        <f>LOOKUP(A2972,'DATA SHEET'!$A$2:$A$253,'DATA SHEET'!$E$2:$E$253)</f>
        <v>20227893</v>
      </c>
      <c r="D2972">
        <f>LOOKUP(A2972,'DATA SHEET'!$A$2:$A$253,'DATA SHEET'!$G$2:$G$253)</f>
        <v>7.6666666666666679</v>
      </c>
      <c r="E2972" t="str">
        <f>LOOKUP($A2972,'DATA SHEET'!$A$2:$A$253,'DATA SHEET'!$H$2:$H$253)</f>
        <v>43.177779</v>
      </c>
      <c r="F2972" t="str">
        <f>LOOKUP($A2972,'DATA SHEET'!$A$2:$A$253,'DATA SHEET'!$I$2:$I$253)</f>
        <v xml:space="preserve"> -79.239655</v>
      </c>
      <c r="G2972">
        <f>LOOKUP($A2972,'DATA SHEET'!$A$2:$A$253,'DATA SHEET'!$J$2:$J$253)</f>
        <v>15</v>
      </c>
      <c r="H2972" t="str">
        <f>LOOKUP($A2972,'DATA SHEET'!$A$2:$A$253,'DATA SHEET'!$K$2:$K$253)</f>
        <v>Partly Cloudy</v>
      </c>
      <c r="I2972" t="str">
        <f>LOOKUP($A2972,'DATA SHEET'!$A$2:$A$253,'DATA SHEET'!$T$2:$T$253)</f>
        <v>LARGE</v>
      </c>
      <c r="J2972" t="str">
        <f>LOOKUP($A2972,'DATA SHEET'!$A$2:$A$253,'DATA SHEET'!$R$2:$R$253)</f>
        <v>YES</v>
      </c>
      <c r="K2972" t="str">
        <f>LOOKUP($A2972,'DATA SHEET'!$A$2:$A$253,'DATA SHEET'!$O$2:$O$253)</f>
        <v>Commercial</v>
      </c>
      <c r="L2972" t="s">
        <v>22</v>
      </c>
      <c r="M2972">
        <v>0</v>
      </c>
      <c r="N2972" t="s">
        <v>16</v>
      </c>
      <c r="O2972">
        <v>0.26300000000000001</v>
      </c>
    </row>
    <row r="2973" spans="1:15" x14ac:dyDescent="0.25">
      <c r="A2973" s="1" t="s">
        <v>114</v>
      </c>
      <c r="B2973" t="s">
        <v>118</v>
      </c>
      <c r="C2973" t="str">
        <f>LOOKUP(A2973,'DATA SHEET'!$A$2:$A$253,'DATA SHEET'!$E$2:$E$253)</f>
        <v>20227893</v>
      </c>
      <c r="D2973">
        <f>LOOKUP(A2973,'DATA SHEET'!$A$2:$A$253,'DATA SHEET'!$G$2:$G$253)</f>
        <v>7.6666666666666679</v>
      </c>
      <c r="E2973" t="str">
        <f>LOOKUP($A2973,'DATA SHEET'!$A$2:$A$253,'DATA SHEET'!$H$2:$H$253)</f>
        <v>43.177779</v>
      </c>
      <c r="F2973" t="str">
        <f>LOOKUP($A2973,'DATA SHEET'!$A$2:$A$253,'DATA SHEET'!$I$2:$I$253)</f>
        <v xml:space="preserve"> -79.239655</v>
      </c>
      <c r="G2973">
        <f>LOOKUP($A2973,'DATA SHEET'!$A$2:$A$253,'DATA SHEET'!$J$2:$J$253)</f>
        <v>15</v>
      </c>
      <c r="H2973" t="str">
        <f>LOOKUP($A2973,'DATA SHEET'!$A$2:$A$253,'DATA SHEET'!$K$2:$K$253)</f>
        <v>Partly Cloudy</v>
      </c>
      <c r="I2973" t="str">
        <f>LOOKUP($A2973,'DATA SHEET'!$A$2:$A$253,'DATA SHEET'!$T$2:$T$253)</f>
        <v>LARGE</v>
      </c>
      <c r="J2973" t="str">
        <f>LOOKUP($A2973,'DATA SHEET'!$A$2:$A$253,'DATA SHEET'!$R$2:$R$253)</f>
        <v>YES</v>
      </c>
      <c r="K2973" t="str">
        <f>LOOKUP($A2973,'DATA SHEET'!$A$2:$A$253,'DATA SHEET'!$O$2:$O$253)</f>
        <v>Commercial</v>
      </c>
      <c r="L2973" t="s">
        <v>22</v>
      </c>
      <c r="M2973">
        <v>0</v>
      </c>
      <c r="N2973" t="s">
        <v>16</v>
      </c>
      <c r="O2973">
        <v>0.23699999999999999</v>
      </c>
    </row>
    <row r="2974" spans="1:15" x14ac:dyDescent="0.25">
      <c r="A2974" s="1" t="s">
        <v>114</v>
      </c>
      <c r="B2974" t="s">
        <v>118</v>
      </c>
      <c r="C2974" t="str">
        <f>LOOKUP(A2974,'DATA SHEET'!$A$2:$A$253,'DATA SHEET'!$E$2:$E$253)</f>
        <v>20227893</v>
      </c>
      <c r="D2974">
        <f>LOOKUP(A2974,'DATA SHEET'!$A$2:$A$253,'DATA SHEET'!$G$2:$G$253)</f>
        <v>7.6666666666666679</v>
      </c>
      <c r="E2974" t="str">
        <f>LOOKUP($A2974,'DATA SHEET'!$A$2:$A$253,'DATA SHEET'!$H$2:$H$253)</f>
        <v>43.177779</v>
      </c>
      <c r="F2974" t="str">
        <f>LOOKUP($A2974,'DATA SHEET'!$A$2:$A$253,'DATA SHEET'!$I$2:$I$253)</f>
        <v xml:space="preserve"> -79.239655</v>
      </c>
      <c r="G2974">
        <f>LOOKUP($A2974,'DATA SHEET'!$A$2:$A$253,'DATA SHEET'!$J$2:$J$253)</f>
        <v>15</v>
      </c>
      <c r="H2974" t="str">
        <f>LOOKUP($A2974,'DATA SHEET'!$A$2:$A$253,'DATA SHEET'!$K$2:$K$253)</f>
        <v>Partly Cloudy</v>
      </c>
      <c r="I2974" t="str">
        <f>LOOKUP($A2974,'DATA SHEET'!$A$2:$A$253,'DATA SHEET'!$T$2:$T$253)</f>
        <v>LARGE</v>
      </c>
      <c r="J2974" t="str">
        <f>LOOKUP($A2974,'DATA SHEET'!$A$2:$A$253,'DATA SHEET'!$R$2:$R$253)</f>
        <v>YES</v>
      </c>
      <c r="K2974" t="str">
        <f>LOOKUP($A2974,'DATA SHEET'!$A$2:$A$253,'DATA SHEET'!$O$2:$O$253)</f>
        <v>Commercial</v>
      </c>
      <c r="L2974" t="s">
        <v>22</v>
      </c>
      <c r="M2974">
        <v>0</v>
      </c>
      <c r="N2974" t="s">
        <v>16</v>
      </c>
      <c r="O2974">
        <v>1.502</v>
      </c>
    </row>
    <row r="2975" spans="1:15" x14ac:dyDescent="0.25">
      <c r="A2975" s="1" t="s">
        <v>114</v>
      </c>
      <c r="B2975" t="s">
        <v>118</v>
      </c>
      <c r="C2975" t="str">
        <f>LOOKUP(A2975,'DATA SHEET'!$A$2:$A$253,'DATA SHEET'!$E$2:$E$253)</f>
        <v>20227893</v>
      </c>
      <c r="D2975">
        <f>LOOKUP(A2975,'DATA SHEET'!$A$2:$A$253,'DATA SHEET'!$G$2:$G$253)</f>
        <v>7.6666666666666679</v>
      </c>
      <c r="E2975" t="str">
        <f>LOOKUP($A2975,'DATA SHEET'!$A$2:$A$253,'DATA SHEET'!$H$2:$H$253)</f>
        <v>43.177779</v>
      </c>
      <c r="F2975" t="str">
        <f>LOOKUP($A2975,'DATA SHEET'!$A$2:$A$253,'DATA SHEET'!$I$2:$I$253)</f>
        <v xml:space="preserve"> -79.239655</v>
      </c>
      <c r="G2975">
        <f>LOOKUP($A2975,'DATA SHEET'!$A$2:$A$253,'DATA SHEET'!$J$2:$J$253)</f>
        <v>15</v>
      </c>
      <c r="H2975" t="str">
        <f>LOOKUP($A2975,'DATA SHEET'!$A$2:$A$253,'DATA SHEET'!$K$2:$K$253)</f>
        <v>Partly Cloudy</v>
      </c>
      <c r="I2975" t="str">
        <f>LOOKUP($A2975,'DATA SHEET'!$A$2:$A$253,'DATA SHEET'!$T$2:$T$253)</f>
        <v>LARGE</v>
      </c>
      <c r="J2975" t="str">
        <f>LOOKUP($A2975,'DATA SHEET'!$A$2:$A$253,'DATA SHEET'!$R$2:$R$253)</f>
        <v>YES</v>
      </c>
      <c r="K2975" t="str">
        <f>LOOKUP($A2975,'DATA SHEET'!$A$2:$A$253,'DATA SHEET'!$O$2:$O$253)</f>
        <v>Commercial</v>
      </c>
      <c r="L2975" t="s">
        <v>22</v>
      </c>
      <c r="M2975">
        <v>0</v>
      </c>
      <c r="N2975" t="s">
        <v>16</v>
      </c>
      <c r="O2975">
        <v>0.502</v>
      </c>
    </row>
    <row r="2976" spans="1:15" x14ac:dyDescent="0.25">
      <c r="A2976" s="1" t="s">
        <v>114</v>
      </c>
      <c r="B2976" t="s">
        <v>118</v>
      </c>
      <c r="C2976" t="str">
        <f>LOOKUP(A2976,'DATA SHEET'!$A$2:$A$253,'DATA SHEET'!$E$2:$E$253)</f>
        <v>20227893</v>
      </c>
      <c r="D2976">
        <f>LOOKUP(A2976,'DATA SHEET'!$A$2:$A$253,'DATA SHEET'!$G$2:$G$253)</f>
        <v>7.6666666666666679</v>
      </c>
      <c r="E2976" t="str">
        <f>LOOKUP($A2976,'DATA SHEET'!$A$2:$A$253,'DATA SHEET'!$H$2:$H$253)</f>
        <v>43.177779</v>
      </c>
      <c r="F2976" t="str">
        <f>LOOKUP($A2976,'DATA SHEET'!$A$2:$A$253,'DATA SHEET'!$I$2:$I$253)</f>
        <v xml:space="preserve"> -79.239655</v>
      </c>
      <c r="G2976">
        <f>LOOKUP($A2976,'DATA SHEET'!$A$2:$A$253,'DATA SHEET'!$J$2:$J$253)</f>
        <v>15</v>
      </c>
      <c r="H2976" t="str">
        <f>LOOKUP($A2976,'DATA SHEET'!$A$2:$A$253,'DATA SHEET'!$K$2:$K$253)</f>
        <v>Partly Cloudy</v>
      </c>
      <c r="I2976" t="str">
        <f>LOOKUP($A2976,'DATA SHEET'!$A$2:$A$253,'DATA SHEET'!$T$2:$T$253)</f>
        <v>LARGE</v>
      </c>
      <c r="J2976" t="str">
        <f>LOOKUP($A2976,'DATA SHEET'!$A$2:$A$253,'DATA SHEET'!$R$2:$R$253)</f>
        <v>YES</v>
      </c>
      <c r="K2976" t="str">
        <f>LOOKUP($A2976,'DATA SHEET'!$A$2:$A$253,'DATA SHEET'!$O$2:$O$253)</f>
        <v>Commercial</v>
      </c>
      <c r="L2976" t="s">
        <v>22</v>
      </c>
      <c r="M2976">
        <v>0</v>
      </c>
      <c r="N2976" t="s">
        <v>16</v>
      </c>
      <c r="O2976">
        <v>1.4990000000000001</v>
      </c>
    </row>
    <row r="2977" spans="1:15" x14ac:dyDescent="0.25">
      <c r="A2977" s="1" t="s">
        <v>114</v>
      </c>
      <c r="B2977" t="s">
        <v>118</v>
      </c>
      <c r="C2977" t="str">
        <f>LOOKUP(A2977,'DATA SHEET'!$A$2:$A$253,'DATA SHEET'!$E$2:$E$253)</f>
        <v>20227893</v>
      </c>
      <c r="D2977">
        <f>LOOKUP(A2977,'DATA SHEET'!$A$2:$A$253,'DATA SHEET'!$G$2:$G$253)</f>
        <v>7.6666666666666679</v>
      </c>
      <c r="E2977" t="str">
        <f>LOOKUP($A2977,'DATA SHEET'!$A$2:$A$253,'DATA SHEET'!$H$2:$H$253)</f>
        <v>43.177779</v>
      </c>
      <c r="F2977" t="str">
        <f>LOOKUP($A2977,'DATA SHEET'!$A$2:$A$253,'DATA SHEET'!$I$2:$I$253)</f>
        <v xml:space="preserve"> -79.239655</v>
      </c>
      <c r="G2977">
        <f>LOOKUP($A2977,'DATA SHEET'!$A$2:$A$253,'DATA SHEET'!$J$2:$J$253)</f>
        <v>15</v>
      </c>
      <c r="H2977" t="str">
        <f>LOOKUP($A2977,'DATA SHEET'!$A$2:$A$253,'DATA SHEET'!$K$2:$K$253)</f>
        <v>Partly Cloudy</v>
      </c>
      <c r="I2977" t="str">
        <f>LOOKUP($A2977,'DATA SHEET'!$A$2:$A$253,'DATA SHEET'!$T$2:$T$253)</f>
        <v>LARGE</v>
      </c>
      <c r="J2977" t="str">
        <f>LOOKUP($A2977,'DATA SHEET'!$A$2:$A$253,'DATA SHEET'!$R$2:$R$253)</f>
        <v>YES</v>
      </c>
      <c r="K2977" t="str">
        <f>LOOKUP($A2977,'DATA SHEET'!$A$2:$A$253,'DATA SHEET'!$O$2:$O$253)</f>
        <v>Commercial</v>
      </c>
      <c r="L2977" t="s">
        <v>22</v>
      </c>
      <c r="M2977">
        <v>0</v>
      </c>
      <c r="N2977" t="s">
        <v>16</v>
      </c>
      <c r="O2977">
        <v>2.5019999999999998</v>
      </c>
    </row>
    <row r="2978" spans="1:15" x14ac:dyDescent="0.25">
      <c r="A2978" s="1" t="s">
        <v>114</v>
      </c>
      <c r="B2978" t="s">
        <v>118</v>
      </c>
      <c r="C2978" t="str">
        <f>LOOKUP(A2978,'DATA SHEET'!$A$2:$A$253,'DATA SHEET'!$E$2:$E$253)</f>
        <v>20227893</v>
      </c>
      <c r="D2978">
        <f>LOOKUP(A2978,'DATA SHEET'!$A$2:$A$253,'DATA SHEET'!$G$2:$G$253)</f>
        <v>7.6666666666666679</v>
      </c>
      <c r="E2978" t="str">
        <f>LOOKUP($A2978,'DATA SHEET'!$A$2:$A$253,'DATA SHEET'!$H$2:$H$253)</f>
        <v>43.177779</v>
      </c>
      <c r="F2978" t="str">
        <f>LOOKUP($A2978,'DATA SHEET'!$A$2:$A$253,'DATA SHEET'!$I$2:$I$253)</f>
        <v xml:space="preserve"> -79.239655</v>
      </c>
      <c r="G2978">
        <f>LOOKUP($A2978,'DATA SHEET'!$A$2:$A$253,'DATA SHEET'!$J$2:$J$253)</f>
        <v>15</v>
      </c>
      <c r="H2978" t="str">
        <f>LOOKUP($A2978,'DATA SHEET'!$A$2:$A$253,'DATA SHEET'!$K$2:$K$253)</f>
        <v>Partly Cloudy</v>
      </c>
      <c r="I2978" t="str">
        <f>LOOKUP($A2978,'DATA SHEET'!$A$2:$A$253,'DATA SHEET'!$T$2:$T$253)</f>
        <v>LARGE</v>
      </c>
      <c r="J2978" t="str">
        <f>LOOKUP($A2978,'DATA SHEET'!$A$2:$A$253,'DATA SHEET'!$R$2:$R$253)</f>
        <v>YES</v>
      </c>
      <c r="K2978" t="str">
        <f>LOOKUP($A2978,'DATA SHEET'!$A$2:$A$253,'DATA SHEET'!$O$2:$O$253)</f>
        <v>Commercial</v>
      </c>
      <c r="L2978" t="s">
        <v>22</v>
      </c>
      <c r="M2978">
        <v>0</v>
      </c>
      <c r="N2978" t="s">
        <v>16</v>
      </c>
      <c r="O2978">
        <v>2.2610000000000001</v>
      </c>
    </row>
    <row r="2979" spans="1:15" x14ac:dyDescent="0.25">
      <c r="A2979" s="1" t="s">
        <v>114</v>
      </c>
      <c r="B2979" t="s">
        <v>118</v>
      </c>
      <c r="C2979" t="str">
        <f>LOOKUP(A2979,'DATA SHEET'!$A$2:$A$253,'DATA SHEET'!$E$2:$E$253)</f>
        <v>20227893</v>
      </c>
      <c r="D2979">
        <f>LOOKUP(A2979,'DATA SHEET'!$A$2:$A$253,'DATA SHEET'!$G$2:$G$253)</f>
        <v>7.6666666666666679</v>
      </c>
      <c r="E2979" t="str">
        <f>LOOKUP($A2979,'DATA SHEET'!$A$2:$A$253,'DATA SHEET'!$H$2:$H$253)</f>
        <v>43.177779</v>
      </c>
      <c r="F2979" t="str">
        <f>LOOKUP($A2979,'DATA SHEET'!$A$2:$A$253,'DATA SHEET'!$I$2:$I$253)</f>
        <v xml:space="preserve"> -79.239655</v>
      </c>
      <c r="G2979">
        <f>LOOKUP($A2979,'DATA SHEET'!$A$2:$A$253,'DATA SHEET'!$J$2:$J$253)</f>
        <v>15</v>
      </c>
      <c r="H2979" t="str">
        <f>LOOKUP($A2979,'DATA SHEET'!$A$2:$A$253,'DATA SHEET'!$K$2:$K$253)</f>
        <v>Partly Cloudy</v>
      </c>
      <c r="I2979" t="str">
        <f>LOOKUP($A2979,'DATA SHEET'!$A$2:$A$253,'DATA SHEET'!$T$2:$T$253)</f>
        <v>LARGE</v>
      </c>
      <c r="J2979" t="str">
        <f>LOOKUP($A2979,'DATA SHEET'!$A$2:$A$253,'DATA SHEET'!$R$2:$R$253)</f>
        <v>YES</v>
      </c>
      <c r="K2979" t="str">
        <f>LOOKUP($A2979,'DATA SHEET'!$A$2:$A$253,'DATA SHEET'!$O$2:$O$253)</f>
        <v>Commercial</v>
      </c>
      <c r="L2979" t="s">
        <v>22</v>
      </c>
      <c r="M2979">
        <v>0</v>
      </c>
      <c r="N2979" t="s">
        <v>16</v>
      </c>
      <c r="O2979">
        <v>1</v>
      </c>
    </row>
    <row r="2980" spans="1:15" x14ac:dyDescent="0.25">
      <c r="A2980" s="1" t="s">
        <v>114</v>
      </c>
      <c r="B2980" t="s">
        <v>118</v>
      </c>
      <c r="C2980" t="str">
        <f>LOOKUP(A2980,'DATA SHEET'!$A$2:$A$253,'DATA SHEET'!$E$2:$E$253)</f>
        <v>20227893</v>
      </c>
      <c r="D2980">
        <f>LOOKUP(A2980,'DATA SHEET'!$A$2:$A$253,'DATA SHEET'!$G$2:$G$253)</f>
        <v>7.6666666666666679</v>
      </c>
      <c r="E2980" t="str">
        <f>LOOKUP($A2980,'DATA SHEET'!$A$2:$A$253,'DATA SHEET'!$H$2:$H$253)</f>
        <v>43.177779</v>
      </c>
      <c r="F2980" t="str">
        <f>LOOKUP($A2980,'DATA SHEET'!$A$2:$A$253,'DATA SHEET'!$I$2:$I$253)</f>
        <v xml:space="preserve"> -79.239655</v>
      </c>
      <c r="G2980">
        <f>LOOKUP($A2980,'DATA SHEET'!$A$2:$A$253,'DATA SHEET'!$J$2:$J$253)</f>
        <v>15</v>
      </c>
      <c r="H2980" t="str">
        <f>LOOKUP($A2980,'DATA SHEET'!$A$2:$A$253,'DATA SHEET'!$K$2:$K$253)</f>
        <v>Partly Cloudy</v>
      </c>
      <c r="I2980" t="str">
        <f>LOOKUP($A2980,'DATA SHEET'!$A$2:$A$253,'DATA SHEET'!$T$2:$T$253)</f>
        <v>LARGE</v>
      </c>
      <c r="J2980" t="str">
        <f>LOOKUP($A2980,'DATA SHEET'!$A$2:$A$253,'DATA SHEET'!$R$2:$R$253)</f>
        <v>YES</v>
      </c>
      <c r="K2980" t="str">
        <f>LOOKUP($A2980,'DATA SHEET'!$A$2:$A$253,'DATA SHEET'!$O$2:$O$253)</f>
        <v>Commercial</v>
      </c>
      <c r="L2980" t="s">
        <v>22</v>
      </c>
      <c r="M2980">
        <v>0</v>
      </c>
      <c r="N2980" t="s">
        <v>16</v>
      </c>
      <c r="O2980">
        <v>1.9990000000000001</v>
      </c>
    </row>
    <row r="2981" spans="1:15" x14ac:dyDescent="0.25">
      <c r="A2981" s="1" t="s">
        <v>114</v>
      </c>
      <c r="B2981" t="s">
        <v>118</v>
      </c>
      <c r="C2981" t="str">
        <f>LOOKUP(A2981,'DATA SHEET'!$A$2:$A$253,'DATA SHEET'!$E$2:$E$253)</f>
        <v>20227893</v>
      </c>
      <c r="D2981">
        <f>LOOKUP(A2981,'DATA SHEET'!$A$2:$A$253,'DATA SHEET'!$G$2:$G$253)</f>
        <v>7.6666666666666679</v>
      </c>
      <c r="E2981" t="str">
        <f>LOOKUP($A2981,'DATA SHEET'!$A$2:$A$253,'DATA SHEET'!$H$2:$H$253)</f>
        <v>43.177779</v>
      </c>
      <c r="F2981" t="str">
        <f>LOOKUP($A2981,'DATA SHEET'!$A$2:$A$253,'DATA SHEET'!$I$2:$I$253)</f>
        <v xml:space="preserve"> -79.239655</v>
      </c>
      <c r="G2981">
        <f>LOOKUP($A2981,'DATA SHEET'!$A$2:$A$253,'DATA SHEET'!$J$2:$J$253)</f>
        <v>15</v>
      </c>
      <c r="H2981" t="str">
        <f>LOOKUP($A2981,'DATA SHEET'!$A$2:$A$253,'DATA SHEET'!$K$2:$K$253)</f>
        <v>Partly Cloudy</v>
      </c>
      <c r="I2981" t="str">
        <f>LOOKUP($A2981,'DATA SHEET'!$A$2:$A$253,'DATA SHEET'!$T$2:$T$253)</f>
        <v>LARGE</v>
      </c>
      <c r="J2981" t="str">
        <f>LOOKUP($A2981,'DATA SHEET'!$A$2:$A$253,'DATA SHEET'!$R$2:$R$253)</f>
        <v>YES</v>
      </c>
      <c r="K2981" t="str">
        <f>LOOKUP($A2981,'DATA SHEET'!$A$2:$A$253,'DATA SHEET'!$O$2:$O$253)</f>
        <v>Commercial</v>
      </c>
      <c r="L2981" t="s">
        <v>22</v>
      </c>
      <c r="M2981">
        <v>0</v>
      </c>
      <c r="N2981" t="s">
        <v>16</v>
      </c>
      <c r="O2981">
        <v>7.74</v>
      </c>
    </row>
    <row r="2982" spans="1:15" x14ac:dyDescent="0.25">
      <c r="A2982" s="1" t="s">
        <v>114</v>
      </c>
      <c r="B2982" t="s">
        <v>118</v>
      </c>
      <c r="C2982" t="str">
        <f>LOOKUP(A2982,'DATA SHEET'!$A$2:$A$253,'DATA SHEET'!$E$2:$E$253)</f>
        <v>20227893</v>
      </c>
      <c r="D2982">
        <f>LOOKUP(A2982,'DATA SHEET'!$A$2:$A$253,'DATA SHEET'!$G$2:$G$253)</f>
        <v>7.6666666666666679</v>
      </c>
      <c r="E2982" t="str">
        <f>LOOKUP($A2982,'DATA SHEET'!$A$2:$A$253,'DATA SHEET'!$H$2:$H$253)</f>
        <v>43.177779</v>
      </c>
      <c r="F2982" t="str">
        <f>LOOKUP($A2982,'DATA SHEET'!$A$2:$A$253,'DATA SHEET'!$I$2:$I$253)</f>
        <v xml:space="preserve"> -79.239655</v>
      </c>
      <c r="G2982">
        <f>LOOKUP($A2982,'DATA SHEET'!$A$2:$A$253,'DATA SHEET'!$J$2:$J$253)</f>
        <v>15</v>
      </c>
      <c r="H2982" t="str">
        <f>LOOKUP($A2982,'DATA SHEET'!$A$2:$A$253,'DATA SHEET'!$K$2:$K$253)</f>
        <v>Partly Cloudy</v>
      </c>
      <c r="I2982" t="str">
        <f>LOOKUP($A2982,'DATA SHEET'!$A$2:$A$253,'DATA SHEET'!$T$2:$T$253)</f>
        <v>LARGE</v>
      </c>
      <c r="J2982" t="str">
        <f>LOOKUP($A2982,'DATA SHEET'!$A$2:$A$253,'DATA SHEET'!$R$2:$R$253)</f>
        <v>YES</v>
      </c>
      <c r="K2982" t="str">
        <f>LOOKUP($A2982,'DATA SHEET'!$A$2:$A$253,'DATA SHEET'!$O$2:$O$253)</f>
        <v>Commercial</v>
      </c>
      <c r="L2982" t="s">
        <v>22</v>
      </c>
      <c r="M2982">
        <v>0</v>
      </c>
      <c r="N2982" t="s">
        <v>16</v>
      </c>
      <c r="O2982">
        <v>2.5030000000000001</v>
      </c>
    </row>
    <row r="2983" spans="1:15" x14ac:dyDescent="0.25">
      <c r="A2983" s="1" t="s">
        <v>114</v>
      </c>
      <c r="B2983" t="s">
        <v>118</v>
      </c>
      <c r="C2983" t="str">
        <f>LOOKUP(A2983,'DATA SHEET'!$A$2:$A$253,'DATA SHEET'!$E$2:$E$253)</f>
        <v>20227893</v>
      </c>
      <c r="D2983">
        <f>LOOKUP(A2983,'DATA SHEET'!$A$2:$A$253,'DATA SHEET'!$G$2:$G$253)</f>
        <v>7.6666666666666679</v>
      </c>
      <c r="E2983" t="str">
        <f>LOOKUP($A2983,'DATA SHEET'!$A$2:$A$253,'DATA SHEET'!$H$2:$H$253)</f>
        <v>43.177779</v>
      </c>
      <c r="F2983" t="str">
        <f>LOOKUP($A2983,'DATA SHEET'!$A$2:$A$253,'DATA SHEET'!$I$2:$I$253)</f>
        <v xml:space="preserve"> -79.239655</v>
      </c>
      <c r="G2983">
        <f>LOOKUP($A2983,'DATA SHEET'!$A$2:$A$253,'DATA SHEET'!$J$2:$J$253)</f>
        <v>15</v>
      </c>
      <c r="H2983" t="str">
        <f>LOOKUP($A2983,'DATA SHEET'!$A$2:$A$253,'DATA SHEET'!$K$2:$K$253)</f>
        <v>Partly Cloudy</v>
      </c>
      <c r="I2983" t="str">
        <f>LOOKUP($A2983,'DATA SHEET'!$A$2:$A$253,'DATA SHEET'!$T$2:$T$253)</f>
        <v>LARGE</v>
      </c>
      <c r="J2983" t="str">
        <f>LOOKUP($A2983,'DATA SHEET'!$A$2:$A$253,'DATA SHEET'!$R$2:$R$253)</f>
        <v>YES</v>
      </c>
      <c r="K2983" t="str">
        <f>LOOKUP($A2983,'DATA SHEET'!$A$2:$A$253,'DATA SHEET'!$O$2:$O$253)</f>
        <v>Commercial</v>
      </c>
      <c r="L2983" t="s">
        <v>22</v>
      </c>
      <c r="M2983">
        <v>0</v>
      </c>
      <c r="N2983" t="s">
        <v>16</v>
      </c>
      <c r="O2983">
        <v>0.25800000000000001</v>
      </c>
    </row>
    <row r="2984" spans="1:15" x14ac:dyDescent="0.25">
      <c r="A2984" s="1" t="s">
        <v>114</v>
      </c>
      <c r="B2984" t="s">
        <v>118</v>
      </c>
      <c r="C2984" t="str">
        <f>LOOKUP(A2984,'DATA SHEET'!$A$2:$A$253,'DATA SHEET'!$E$2:$E$253)</f>
        <v>20227893</v>
      </c>
      <c r="D2984">
        <f>LOOKUP(A2984,'DATA SHEET'!$A$2:$A$253,'DATA SHEET'!$G$2:$G$253)</f>
        <v>7.6666666666666679</v>
      </c>
      <c r="E2984" t="str">
        <f>LOOKUP($A2984,'DATA SHEET'!$A$2:$A$253,'DATA SHEET'!$H$2:$H$253)</f>
        <v>43.177779</v>
      </c>
      <c r="F2984" t="str">
        <f>LOOKUP($A2984,'DATA SHEET'!$A$2:$A$253,'DATA SHEET'!$I$2:$I$253)</f>
        <v xml:space="preserve"> -79.239655</v>
      </c>
      <c r="G2984">
        <f>LOOKUP($A2984,'DATA SHEET'!$A$2:$A$253,'DATA SHEET'!$J$2:$J$253)</f>
        <v>15</v>
      </c>
      <c r="H2984" t="str">
        <f>LOOKUP($A2984,'DATA SHEET'!$A$2:$A$253,'DATA SHEET'!$K$2:$K$253)</f>
        <v>Partly Cloudy</v>
      </c>
      <c r="I2984" t="str">
        <f>LOOKUP($A2984,'DATA SHEET'!$A$2:$A$253,'DATA SHEET'!$T$2:$T$253)</f>
        <v>LARGE</v>
      </c>
      <c r="J2984" t="str">
        <f>LOOKUP($A2984,'DATA SHEET'!$A$2:$A$253,'DATA SHEET'!$R$2:$R$253)</f>
        <v>YES</v>
      </c>
      <c r="K2984" t="str">
        <f>LOOKUP($A2984,'DATA SHEET'!$A$2:$A$253,'DATA SHEET'!$O$2:$O$253)</f>
        <v>Commercial</v>
      </c>
      <c r="L2984" t="s">
        <v>22</v>
      </c>
      <c r="M2984">
        <v>0</v>
      </c>
      <c r="N2984" t="s">
        <v>16</v>
      </c>
      <c r="O2984">
        <v>0.499</v>
      </c>
    </row>
    <row r="2985" spans="1:15" x14ac:dyDescent="0.25">
      <c r="A2985" s="1" t="s">
        <v>114</v>
      </c>
      <c r="B2985" t="s">
        <v>118</v>
      </c>
      <c r="C2985" t="str">
        <f>LOOKUP(A2985,'DATA SHEET'!$A$2:$A$253,'DATA SHEET'!$E$2:$E$253)</f>
        <v>20227893</v>
      </c>
      <c r="D2985">
        <f>LOOKUP(A2985,'DATA SHEET'!$A$2:$A$253,'DATA SHEET'!$G$2:$G$253)</f>
        <v>7.6666666666666679</v>
      </c>
      <c r="E2985" t="str">
        <f>LOOKUP($A2985,'DATA SHEET'!$A$2:$A$253,'DATA SHEET'!$H$2:$H$253)</f>
        <v>43.177779</v>
      </c>
      <c r="F2985" t="str">
        <f>LOOKUP($A2985,'DATA SHEET'!$A$2:$A$253,'DATA SHEET'!$I$2:$I$253)</f>
        <v xml:space="preserve"> -79.239655</v>
      </c>
      <c r="G2985">
        <f>LOOKUP($A2985,'DATA SHEET'!$A$2:$A$253,'DATA SHEET'!$J$2:$J$253)</f>
        <v>15</v>
      </c>
      <c r="H2985" t="str">
        <f>LOOKUP($A2985,'DATA SHEET'!$A$2:$A$253,'DATA SHEET'!$K$2:$K$253)</f>
        <v>Partly Cloudy</v>
      </c>
      <c r="I2985" t="str">
        <f>LOOKUP($A2985,'DATA SHEET'!$A$2:$A$253,'DATA SHEET'!$T$2:$T$253)</f>
        <v>LARGE</v>
      </c>
      <c r="J2985" t="str">
        <f>LOOKUP($A2985,'DATA SHEET'!$A$2:$A$253,'DATA SHEET'!$R$2:$R$253)</f>
        <v>YES</v>
      </c>
      <c r="K2985" t="str">
        <f>LOOKUP($A2985,'DATA SHEET'!$A$2:$A$253,'DATA SHEET'!$O$2:$O$253)</f>
        <v>Commercial</v>
      </c>
      <c r="L2985" t="s">
        <v>22</v>
      </c>
      <c r="M2985">
        <v>0</v>
      </c>
      <c r="N2985" t="s">
        <v>16</v>
      </c>
      <c r="O2985">
        <v>3.004</v>
      </c>
    </row>
    <row r="2986" spans="1:15" x14ac:dyDescent="0.25">
      <c r="A2986" s="1" t="s">
        <v>114</v>
      </c>
      <c r="B2986" t="s">
        <v>118</v>
      </c>
      <c r="C2986" t="str">
        <f>LOOKUP(A2986,'DATA SHEET'!$A$2:$A$253,'DATA SHEET'!$E$2:$E$253)</f>
        <v>20227893</v>
      </c>
      <c r="D2986">
        <f>LOOKUP(A2986,'DATA SHEET'!$A$2:$A$253,'DATA SHEET'!$G$2:$G$253)</f>
        <v>7.6666666666666679</v>
      </c>
      <c r="E2986" t="str">
        <f>LOOKUP($A2986,'DATA SHEET'!$A$2:$A$253,'DATA SHEET'!$H$2:$H$253)</f>
        <v>43.177779</v>
      </c>
      <c r="F2986" t="str">
        <f>LOOKUP($A2986,'DATA SHEET'!$A$2:$A$253,'DATA SHEET'!$I$2:$I$253)</f>
        <v xml:space="preserve"> -79.239655</v>
      </c>
      <c r="G2986">
        <f>LOOKUP($A2986,'DATA SHEET'!$A$2:$A$253,'DATA SHEET'!$J$2:$J$253)</f>
        <v>15</v>
      </c>
      <c r="H2986" t="str">
        <f>LOOKUP($A2986,'DATA SHEET'!$A$2:$A$253,'DATA SHEET'!$K$2:$K$253)</f>
        <v>Partly Cloudy</v>
      </c>
      <c r="I2986" t="str">
        <f>LOOKUP($A2986,'DATA SHEET'!$A$2:$A$253,'DATA SHEET'!$T$2:$T$253)</f>
        <v>LARGE</v>
      </c>
      <c r="J2986" t="str">
        <f>LOOKUP($A2986,'DATA SHEET'!$A$2:$A$253,'DATA SHEET'!$R$2:$R$253)</f>
        <v>YES</v>
      </c>
      <c r="K2986" t="str">
        <f>LOOKUP($A2986,'DATA SHEET'!$A$2:$A$253,'DATA SHEET'!$O$2:$O$253)</f>
        <v>Commercial</v>
      </c>
      <c r="L2986" t="s">
        <v>22</v>
      </c>
      <c r="M2986">
        <v>0</v>
      </c>
      <c r="N2986" t="s">
        <v>16</v>
      </c>
      <c r="O2986">
        <v>6.9939999999999998</v>
      </c>
    </row>
    <row r="2987" spans="1:15" x14ac:dyDescent="0.25">
      <c r="A2987" s="1" t="s">
        <v>114</v>
      </c>
      <c r="B2987" t="s">
        <v>118</v>
      </c>
      <c r="C2987" t="str">
        <f>LOOKUP(A2987,'DATA SHEET'!$A$2:$A$253,'DATA SHEET'!$E$2:$E$253)</f>
        <v>20227893</v>
      </c>
      <c r="D2987">
        <f>LOOKUP(A2987,'DATA SHEET'!$A$2:$A$253,'DATA SHEET'!$G$2:$G$253)</f>
        <v>7.6666666666666679</v>
      </c>
      <c r="E2987" t="str">
        <f>LOOKUP($A2987,'DATA SHEET'!$A$2:$A$253,'DATA SHEET'!$H$2:$H$253)</f>
        <v>43.177779</v>
      </c>
      <c r="F2987" t="str">
        <f>LOOKUP($A2987,'DATA SHEET'!$A$2:$A$253,'DATA SHEET'!$I$2:$I$253)</f>
        <v xml:space="preserve"> -79.239655</v>
      </c>
      <c r="G2987">
        <f>LOOKUP($A2987,'DATA SHEET'!$A$2:$A$253,'DATA SHEET'!$J$2:$J$253)</f>
        <v>15</v>
      </c>
      <c r="H2987" t="str">
        <f>LOOKUP($A2987,'DATA SHEET'!$A$2:$A$253,'DATA SHEET'!$K$2:$K$253)</f>
        <v>Partly Cloudy</v>
      </c>
      <c r="I2987" t="str">
        <f>LOOKUP($A2987,'DATA SHEET'!$A$2:$A$253,'DATA SHEET'!$T$2:$T$253)</f>
        <v>LARGE</v>
      </c>
      <c r="J2987" t="str">
        <f>LOOKUP($A2987,'DATA SHEET'!$A$2:$A$253,'DATA SHEET'!$R$2:$R$253)</f>
        <v>YES</v>
      </c>
      <c r="K2987" t="str">
        <f>LOOKUP($A2987,'DATA SHEET'!$A$2:$A$253,'DATA SHEET'!$O$2:$O$253)</f>
        <v>Commercial</v>
      </c>
      <c r="L2987" t="s">
        <v>22</v>
      </c>
      <c r="M2987">
        <v>0</v>
      </c>
      <c r="N2987" t="s">
        <v>16</v>
      </c>
      <c r="O2987">
        <v>0.74099999999999999</v>
      </c>
    </row>
    <row r="2988" spans="1:15" x14ac:dyDescent="0.25">
      <c r="A2988" s="1" t="s">
        <v>114</v>
      </c>
      <c r="B2988" t="s">
        <v>118</v>
      </c>
      <c r="C2988" t="str">
        <f>LOOKUP(A2988,'DATA SHEET'!$A$2:$A$253,'DATA SHEET'!$E$2:$E$253)</f>
        <v>20227893</v>
      </c>
      <c r="D2988">
        <f>LOOKUP(A2988,'DATA SHEET'!$A$2:$A$253,'DATA SHEET'!$G$2:$G$253)</f>
        <v>7.6666666666666679</v>
      </c>
      <c r="E2988" t="str">
        <f>LOOKUP($A2988,'DATA SHEET'!$A$2:$A$253,'DATA SHEET'!$H$2:$H$253)</f>
        <v>43.177779</v>
      </c>
      <c r="F2988" t="str">
        <f>LOOKUP($A2988,'DATA SHEET'!$A$2:$A$253,'DATA SHEET'!$I$2:$I$253)</f>
        <v xml:space="preserve"> -79.239655</v>
      </c>
      <c r="G2988">
        <f>LOOKUP($A2988,'DATA SHEET'!$A$2:$A$253,'DATA SHEET'!$J$2:$J$253)</f>
        <v>15</v>
      </c>
      <c r="H2988" t="str">
        <f>LOOKUP($A2988,'DATA SHEET'!$A$2:$A$253,'DATA SHEET'!$K$2:$K$253)</f>
        <v>Partly Cloudy</v>
      </c>
      <c r="I2988" t="str">
        <f>LOOKUP($A2988,'DATA SHEET'!$A$2:$A$253,'DATA SHEET'!$T$2:$T$253)</f>
        <v>LARGE</v>
      </c>
      <c r="J2988" t="str">
        <f>LOOKUP($A2988,'DATA SHEET'!$A$2:$A$253,'DATA SHEET'!$R$2:$R$253)</f>
        <v>YES</v>
      </c>
      <c r="K2988" t="str">
        <f>LOOKUP($A2988,'DATA SHEET'!$A$2:$A$253,'DATA SHEET'!$O$2:$O$253)</f>
        <v>Commercial</v>
      </c>
      <c r="L2988" t="s">
        <v>22</v>
      </c>
      <c r="M2988">
        <v>0</v>
      </c>
      <c r="N2988" t="s">
        <v>16</v>
      </c>
      <c r="O2988">
        <v>0.502</v>
      </c>
    </row>
    <row r="2989" spans="1:15" x14ac:dyDescent="0.25">
      <c r="A2989" s="1" t="s">
        <v>114</v>
      </c>
      <c r="B2989" t="s">
        <v>118</v>
      </c>
      <c r="C2989" t="str">
        <f>LOOKUP(A2989,'DATA SHEET'!$A$2:$A$253,'DATA SHEET'!$E$2:$E$253)</f>
        <v>20227893</v>
      </c>
      <c r="D2989">
        <f>LOOKUP(A2989,'DATA SHEET'!$A$2:$A$253,'DATA SHEET'!$G$2:$G$253)</f>
        <v>7.6666666666666679</v>
      </c>
      <c r="E2989" t="str">
        <f>LOOKUP($A2989,'DATA SHEET'!$A$2:$A$253,'DATA SHEET'!$H$2:$H$253)</f>
        <v>43.177779</v>
      </c>
      <c r="F2989" t="str">
        <f>LOOKUP($A2989,'DATA SHEET'!$A$2:$A$253,'DATA SHEET'!$I$2:$I$253)</f>
        <v xml:space="preserve"> -79.239655</v>
      </c>
      <c r="G2989">
        <f>LOOKUP($A2989,'DATA SHEET'!$A$2:$A$253,'DATA SHEET'!$J$2:$J$253)</f>
        <v>15</v>
      </c>
      <c r="H2989" t="str">
        <f>LOOKUP($A2989,'DATA SHEET'!$A$2:$A$253,'DATA SHEET'!$K$2:$K$253)</f>
        <v>Partly Cloudy</v>
      </c>
      <c r="I2989" t="str">
        <f>LOOKUP($A2989,'DATA SHEET'!$A$2:$A$253,'DATA SHEET'!$T$2:$T$253)</f>
        <v>LARGE</v>
      </c>
      <c r="J2989" t="str">
        <f>LOOKUP($A2989,'DATA SHEET'!$A$2:$A$253,'DATA SHEET'!$R$2:$R$253)</f>
        <v>YES</v>
      </c>
      <c r="K2989" t="str">
        <f>LOOKUP($A2989,'DATA SHEET'!$A$2:$A$253,'DATA SHEET'!$O$2:$O$253)</f>
        <v>Commercial</v>
      </c>
      <c r="L2989" t="s">
        <v>22</v>
      </c>
      <c r="M2989">
        <v>0</v>
      </c>
      <c r="N2989" t="s">
        <v>16</v>
      </c>
      <c r="O2989">
        <v>11.742000000000001</v>
      </c>
    </row>
    <row r="2990" spans="1:15" x14ac:dyDescent="0.25">
      <c r="A2990" s="1" t="s">
        <v>114</v>
      </c>
      <c r="B2990" t="s">
        <v>118</v>
      </c>
      <c r="C2990" t="str">
        <f>LOOKUP(A2990,'DATA SHEET'!$A$2:$A$253,'DATA SHEET'!$E$2:$E$253)</f>
        <v>20227893</v>
      </c>
      <c r="D2990">
        <f>LOOKUP(A2990,'DATA SHEET'!$A$2:$A$253,'DATA SHEET'!$G$2:$G$253)</f>
        <v>7.6666666666666679</v>
      </c>
      <c r="E2990" t="str">
        <f>LOOKUP($A2990,'DATA SHEET'!$A$2:$A$253,'DATA SHEET'!$H$2:$H$253)</f>
        <v>43.177779</v>
      </c>
      <c r="F2990" t="str">
        <f>LOOKUP($A2990,'DATA SHEET'!$A$2:$A$253,'DATA SHEET'!$I$2:$I$253)</f>
        <v xml:space="preserve"> -79.239655</v>
      </c>
      <c r="G2990">
        <f>LOOKUP($A2990,'DATA SHEET'!$A$2:$A$253,'DATA SHEET'!$J$2:$J$253)</f>
        <v>15</v>
      </c>
      <c r="H2990" t="str">
        <f>LOOKUP($A2990,'DATA SHEET'!$A$2:$A$253,'DATA SHEET'!$K$2:$K$253)</f>
        <v>Partly Cloudy</v>
      </c>
      <c r="I2990" t="str">
        <f>LOOKUP($A2990,'DATA SHEET'!$A$2:$A$253,'DATA SHEET'!$T$2:$T$253)</f>
        <v>LARGE</v>
      </c>
      <c r="J2990" t="str">
        <f>LOOKUP($A2990,'DATA SHEET'!$A$2:$A$253,'DATA SHEET'!$R$2:$R$253)</f>
        <v>YES</v>
      </c>
      <c r="K2990" t="str">
        <f>LOOKUP($A2990,'DATA SHEET'!$A$2:$A$253,'DATA SHEET'!$O$2:$O$253)</f>
        <v>Commercial</v>
      </c>
      <c r="L2990" t="s">
        <v>22</v>
      </c>
      <c r="M2990">
        <v>0</v>
      </c>
      <c r="N2990" t="s">
        <v>16</v>
      </c>
      <c r="O2990">
        <v>4.2519999999999998</v>
      </c>
    </row>
    <row r="2991" spans="1:15" x14ac:dyDescent="0.25">
      <c r="A2991" s="1" t="s">
        <v>114</v>
      </c>
      <c r="B2991" t="s">
        <v>118</v>
      </c>
      <c r="C2991" t="str">
        <f>LOOKUP(A2991,'DATA SHEET'!$A$2:$A$253,'DATA SHEET'!$E$2:$E$253)</f>
        <v>20227893</v>
      </c>
      <c r="D2991">
        <f>LOOKUP(A2991,'DATA SHEET'!$A$2:$A$253,'DATA SHEET'!$G$2:$G$253)</f>
        <v>7.6666666666666679</v>
      </c>
      <c r="E2991" t="str">
        <f>LOOKUP($A2991,'DATA SHEET'!$A$2:$A$253,'DATA SHEET'!$H$2:$H$253)</f>
        <v>43.177779</v>
      </c>
      <c r="F2991" t="str">
        <f>LOOKUP($A2991,'DATA SHEET'!$A$2:$A$253,'DATA SHEET'!$I$2:$I$253)</f>
        <v xml:space="preserve"> -79.239655</v>
      </c>
      <c r="G2991">
        <f>LOOKUP($A2991,'DATA SHEET'!$A$2:$A$253,'DATA SHEET'!$J$2:$J$253)</f>
        <v>15</v>
      </c>
      <c r="H2991" t="str">
        <f>LOOKUP($A2991,'DATA SHEET'!$A$2:$A$253,'DATA SHEET'!$K$2:$K$253)</f>
        <v>Partly Cloudy</v>
      </c>
      <c r="I2991" t="str">
        <f>LOOKUP($A2991,'DATA SHEET'!$A$2:$A$253,'DATA SHEET'!$T$2:$T$253)</f>
        <v>LARGE</v>
      </c>
      <c r="J2991" t="str">
        <f>LOOKUP($A2991,'DATA SHEET'!$A$2:$A$253,'DATA SHEET'!$R$2:$R$253)</f>
        <v>YES</v>
      </c>
      <c r="K2991" t="str">
        <f>LOOKUP($A2991,'DATA SHEET'!$A$2:$A$253,'DATA SHEET'!$O$2:$O$253)</f>
        <v>Commercial</v>
      </c>
      <c r="L2991" t="s">
        <v>22</v>
      </c>
      <c r="M2991">
        <v>0</v>
      </c>
      <c r="N2991" t="s">
        <v>19</v>
      </c>
      <c r="O2991">
        <v>1.5669999999999999</v>
      </c>
    </row>
    <row r="2992" spans="1:15" x14ac:dyDescent="0.25">
      <c r="A2992" s="1" t="s">
        <v>114</v>
      </c>
      <c r="B2992" t="s">
        <v>118</v>
      </c>
      <c r="C2992" t="str">
        <f>LOOKUP(A2992,'DATA SHEET'!$A$2:$A$253,'DATA SHEET'!$E$2:$E$253)</f>
        <v>20227893</v>
      </c>
      <c r="D2992">
        <f>LOOKUP(A2992,'DATA SHEET'!$A$2:$A$253,'DATA SHEET'!$G$2:$G$253)</f>
        <v>7.6666666666666679</v>
      </c>
      <c r="E2992" t="str">
        <f>LOOKUP($A2992,'DATA SHEET'!$A$2:$A$253,'DATA SHEET'!$H$2:$H$253)</f>
        <v>43.177779</v>
      </c>
      <c r="F2992" t="str">
        <f>LOOKUP($A2992,'DATA SHEET'!$A$2:$A$253,'DATA SHEET'!$I$2:$I$253)</f>
        <v xml:space="preserve"> -79.239655</v>
      </c>
      <c r="G2992">
        <f>LOOKUP($A2992,'DATA SHEET'!$A$2:$A$253,'DATA SHEET'!$J$2:$J$253)</f>
        <v>15</v>
      </c>
      <c r="H2992" t="str">
        <f>LOOKUP($A2992,'DATA SHEET'!$A$2:$A$253,'DATA SHEET'!$K$2:$K$253)</f>
        <v>Partly Cloudy</v>
      </c>
      <c r="I2992" t="str">
        <f>LOOKUP($A2992,'DATA SHEET'!$A$2:$A$253,'DATA SHEET'!$T$2:$T$253)</f>
        <v>LARGE</v>
      </c>
      <c r="J2992" t="str">
        <f>LOOKUP($A2992,'DATA SHEET'!$A$2:$A$253,'DATA SHEET'!$R$2:$R$253)</f>
        <v>YES</v>
      </c>
      <c r="K2992" t="str">
        <f>LOOKUP($A2992,'DATA SHEET'!$A$2:$A$253,'DATA SHEET'!$O$2:$O$253)</f>
        <v>Commercial</v>
      </c>
      <c r="L2992" t="s">
        <v>22</v>
      </c>
      <c r="M2992">
        <v>0</v>
      </c>
      <c r="N2992" t="s">
        <v>19</v>
      </c>
      <c r="O2992">
        <v>3.4980000000000002</v>
      </c>
    </row>
    <row r="2993" spans="1:15" x14ac:dyDescent="0.25">
      <c r="A2993" s="1" t="s">
        <v>114</v>
      </c>
      <c r="B2993" t="s">
        <v>118</v>
      </c>
      <c r="C2993" t="str">
        <f>LOOKUP(A2993,'DATA SHEET'!$A$2:$A$253,'DATA SHEET'!$E$2:$E$253)</f>
        <v>20227893</v>
      </c>
      <c r="D2993">
        <f>LOOKUP(A2993,'DATA SHEET'!$A$2:$A$253,'DATA SHEET'!$G$2:$G$253)</f>
        <v>7.6666666666666679</v>
      </c>
      <c r="E2993" t="str">
        <f>LOOKUP($A2993,'DATA SHEET'!$A$2:$A$253,'DATA SHEET'!$H$2:$H$253)</f>
        <v>43.177779</v>
      </c>
      <c r="F2993" t="str">
        <f>LOOKUP($A2993,'DATA SHEET'!$A$2:$A$253,'DATA SHEET'!$I$2:$I$253)</f>
        <v xml:space="preserve"> -79.239655</v>
      </c>
      <c r="G2993">
        <f>LOOKUP($A2993,'DATA SHEET'!$A$2:$A$253,'DATA SHEET'!$J$2:$J$253)</f>
        <v>15</v>
      </c>
      <c r="H2993" t="str">
        <f>LOOKUP($A2993,'DATA SHEET'!$A$2:$A$253,'DATA SHEET'!$K$2:$K$253)</f>
        <v>Partly Cloudy</v>
      </c>
      <c r="I2993" t="str">
        <f>LOOKUP($A2993,'DATA SHEET'!$A$2:$A$253,'DATA SHEET'!$T$2:$T$253)</f>
        <v>LARGE</v>
      </c>
      <c r="J2993" t="str">
        <f>LOOKUP($A2993,'DATA SHEET'!$A$2:$A$253,'DATA SHEET'!$R$2:$R$253)</f>
        <v>YES</v>
      </c>
      <c r="K2993" t="str">
        <f>LOOKUP($A2993,'DATA SHEET'!$A$2:$A$253,'DATA SHEET'!$O$2:$O$253)</f>
        <v>Commercial</v>
      </c>
      <c r="L2993" t="s">
        <v>22</v>
      </c>
      <c r="M2993">
        <v>0</v>
      </c>
      <c r="N2993" t="s">
        <v>19</v>
      </c>
      <c r="O2993">
        <v>0.498</v>
      </c>
    </row>
    <row r="2994" spans="1:15" x14ac:dyDescent="0.25">
      <c r="A2994" s="1" t="s">
        <v>114</v>
      </c>
      <c r="B2994" t="s">
        <v>118</v>
      </c>
      <c r="C2994" t="str">
        <f>LOOKUP(A2994,'DATA SHEET'!$A$2:$A$253,'DATA SHEET'!$E$2:$E$253)</f>
        <v>20227893</v>
      </c>
      <c r="D2994">
        <f>LOOKUP(A2994,'DATA SHEET'!$A$2:$A$253,'DATA SHEET'!$G$2:$G$253)</f>
        <v>7.6666666666666679</v>
      </c>
      <c r="E2994" t="str">
        <f>LOOKUP($A2994,'DATA SHEET'!$A$2:$A$253,'DATA SHEET'!$H$2:$H$253)</f>
        <v>43.177779</v>
      </c>
      <c r="F2994" t="str">
        <f>LOOKUP($A2994,'DATA SHEET'!$A$2:$A$253,'DATA SHEET'!$I$2:$I$253)</f>
        <v xml:space="preserve"> -79.239655</v>
      </c>
      <c r="G2994">
        <f>LOOKUP($A2994,'DATA SHEET'!$A$2:$A$253,'DATA SHEET'!$J$2:$J$253)</f>
        <v>15</v>
      </c>
      <c r="H2994" t="str">
        <f>LOOKUP($A2994,'DATA SHEET'!$A$2:$A$253,'DATA SHEET'!$K$2:$K$253)</f>
        <v>Partly Cloudy</v>
      </c>
      <c r="I2994" t="str">
        <f>LOOKUP($A2994,'DATA SHEET'!$A$2:$A$253,'DATA SHEET'!$T$2:$T$253)</f>
        <v>LARGE</v>
      </c>
      <c r="J2994" t="str">
        <f>LOOKUP($A2994,'DATA SHEET'!$A$2:$A$253,'DATA SHEET'!$R$2:$R$253)</f>
        <v>YES</v>
      </c>
      <c r="K2994" t="str">
        <f>LOOKUP($A2994,'DATA SHEET'!$A$2:$A$253,'DATA SHEET'!$O$2:$O$253)</f>
        <v>Commercial</v>
      </c>
      <c r="L2994" t="s">
        <v>22</v>
      </c>
      <c r="M2994">
        <v>0</v>
      </c>
      <c r="N2994" t="s">
        <v>19</v>
      </c>
      <c r="O2994">
        <v>5.4969999999999999</v>
      </c>
    </row>
    <row r="2995" spans="1:15" x14ac:dyDescent="0.25">
      <c r="A2995" s="1" t="s">
        <v>114</v>
      </c>
      <c r="B2995" t="s">
        <v>118</v>
      </c>
      <c r="C2995" t="str">
        <f>LOOKUP(A2995,'DATA SHEET'!$A$2:$A$253,'DATA SHEET'!$E$2:$E$253)</f>
        <v>20227893</v>
      </c>
      <c r="D2995">
        <f>LOOKUP(A2995,'DATA SHEET'!$A$2:$A$253,'DATA SHEET'!$G$2:$G$253)</f>
        <v>7.6666666666666679</v>
      </c>
      <c r="E2995" t="str">
        <f>LOOKUP($A2995,'DATA SHEET'!$A$2:$A$253,'DATA SHEET'!$H$2:$H$253)</f>
        <v>43.177779</v>
      </c>
      <c r="F2995" t="str">
        <f>LOOKUP($A2995,'DATA SHEET'!$A$2:$A$253,'DATA SHEET'!$I$2:$I$253)</f>
        <v xml:space="preserve"> -79.239655</v>
      </c>
      <c r="G2995">
        <f>LOOKUP($A2995,'DATA SHEET'!$A$2:$A$253,'DATA SHEET'!$J$2:$J$253)</f>
        <v>15</v>
      </c>
      <c r="H2995" t="str">
        <f>LOOKUP($A2995,'DATA SHEET'!$A$2:$A$253,'DATA SHEET'!$K$2:$K$253)</f>
        <v>Partly Cloudy</v>
      </c>
      <c r="I2995" t="str">
        <f>LOOKUP($A2995,'DATA SHEET'!$A$2:$A$253,'DATA SHEET'!$T$2:$T$253)</f>
        <v>LARGE</v>
      </c>
      <c r="J2995" t="str">
        <f>LOOKUP($A2995,'DATA SHEET'!$A$2:$A$253,'DATA SHEET'!$R$2:$R$253)</f>
        <v>YES</v>
      </c>
      <c r="K2995" t="str">
        <f>LOOKUP($A2995,'DATA SHEET'!$A$2:$A$253,'DATA SHEET'!$O$2:$O$253)</f>
        <v>Commercial</v>
      </c>
      <c r="L2995" t="s">
        <v>22</v>
      </c>
      <c r="M2995">
        <v>0</v>
      </c>
      <c r="N2995" t="s">
        <v>19</v>
      </c>
      <c r="O2995">
        <v>3.7509999999999999</v>
      </c>
    </row>
    <row r="2996" spans="1:15" x14ac:dyDescent="0.25">
      <c r="A2996" s="1" t="s">
        <v>114</v>
      </c>
      <c r="B2996" t="s">
        <v>118</v>
      </c>
      <c r="C2996" t="str">
        <f>LOOKUP(A2996,'DATA SHEET'!$A$2:$A$253,'DATA SHEET'!$E$2:$E$253)</f>
        <v>20227893</v>
      </c>
      <c r="D2996">
        <f>LOOKUP(A2996,'DATA SHEET'!$A$2:$A$253,'DATA SHEET'!$G$2:$G$253)</f>
        <v>7.6666666666666679</v>
      </c>
      <c r="E2996" t="str">
        <f>LOOKUP($A2996,'DATA SHEET'!$A$2:$A$253,'DATA SHEET'!$H$2:$H$253)</f>
        <v>43.177779</v>
      </c>
      <c r="F2996" t="str">
        <f>LOOKUP($A2996,'DATA SHEET'!$A$2:$A$253,'DATA SHEET'!$I$2:$I$253)</f>
        <v xml:space="preserve"> -79.239655</v>
      </c>
      <c r="G2996">
        <f>LOOKUP($A2996,'DATA SHEET'!$A$2:$A$253,'DATA SHEET'!$J$2:$J$253)</f>
        <v>15</v>
      </c>
      <c r="H2996" t="str">
        <f>LOOKUP($A2996,'DATA SHEET'!$A$2:$A$253,'DATA SHEET'!$K$2:$K$253)</f>
        <v>Partly Cloudy</v>
      </c>
      <c r="I2996" t="str">
        <f>LOOKUP($A2996,'DATA SHEET'!$A$2:$A$253,'DATA SHEET'!$T$2:$T$253)</f>
        <v>LARGE</v>
      </c>
      <c r="J2996" t="str">
        <f>LOOKUP($A2996,'DATA SHEET'!$A$2:$A$253,'DATA SHEET'!$R$2:$R$253)</f>
        <v>YES</v>
      </c>
      <c r="K2996" t="str">
        <f>LOOKUP($A2996,'DATA SHEET'!$A$2:$A$253,'DATA SHEET'!$O$2:$O$253)</f>
        <v>Commercial</v>
      </c>
      <c r="L2996" t="s">
        <v>22</v>
      </c>
      <c r="M2996">
        <v>0</v>
      </c>
      <c r="N2996" t="s">
        <v>19</v>
      </c>
      <c r="O2996">
        <v>2.996</v>
      </c>
    </row>
    <row r="2997" spans="1:15" x14ac:dyDescent="0.25">
      <c r="A2997" s="1" t="s">
        <v>114</v>
      </c>
      <c r="B2997" t="s">
        <v>118</v>
      </c>
      <c r="C2997" t="str">
        <f>LOOKUP(A2997,'DATA SHEET'!$A$2:$A$253,'DATA SHEET'!$E$2:$E$253)</f>
        <v>20227893</v>
      </c>
      <c r="D2997">
        <f>LOOKUP(A2997,'DATA SHEET'!$A$2:$A$253,'DATA SHEET'!$G$2:$G$253)</f>
        <v>7.6666666666666679</v>
      </c>
      <c r="E2997" t="str">
        <f>LOOKUP($A2997,'DATA SHEET'!$A$2:$A$253,'DATA SHEET'!$H$2:$H$253)</f>
        <v>43.177779</v>
      </c>
      <c r="F2997" t="str">
        <f>LOOKUP($A2997,'DATA SHEET'!$A$2:$A$253,'DATA SHEET'!$I$2:$I$253)</f>
        <v xml:space="preserve"> -79.239655</v>
      </c>
      <c r="G2997">
        <f>LOOKUP($A2997,'DATA SHEET'!$A$2:$A$253,'DATA SHEET'!$J$2:$J$253)</f>
        <v>15</v>
      </c>
      <c r="H2997" t="str">
        <f>LOOKUP($A2997,'DATA SHEET'!$A$2:$A$253,'DATA SHEET'!$K$2:$K$253)</f>
        <v>Partly Cloudy</v>
      </c>
      <c r="I2997" t="str">
        <f>LOOKUP($A2997,'DATA SHEET'!$A$2:$A$253,'DATA SHEET'!$T$2:$T$253)</f>
        <v>LARGE</v>
      </c>
      <c r="J2997" t="str">
        <f>LOOKUP($A2997,'DATA SHEET'!$A$2:$A$253,'DATA SHEET'!$R$2:$R$253)</f>
        <v>YES</v>
      </c>
      <c r="K2997" t="str">
        <f>LOOKUP($A2997,'DATA SHEET'!$A$2:$A$253,'DATA SHEET'!$O$2:$O$253)</f>
        <v>Commercial</v>
      </c>
      <c r="L2997" t="s">
        <v>22</v>
      </c>
      <c r="M2997">
        <v>0</v>
      </c>
      <c r="N2997" t="s">
        <v>19</v>
      </c>
      <c r="O2997">
        <v>2.7549999999999999</v>
      </c>
    </row>
    <row r="2998" spans="1:15" x14ac:dyDescent="0.25">
      <c r="A2998" s="1" t="s">
        <v>114</v>
      </c>
      <c r="B2998" t="s">
        <v>118</v>
      </c>
      <c r="C2998" t="str">
        <f>LOOKUP(A2998,'DATA SHEET'!$A$2:$A$253,'DATA SHEET'!$E$2:$E$253)</f>
        <v>20227893</v>
      </c>
      <c r="D2998">
        <f>LOOKUP(A2998,'DATA SHEET'!$A$2:$A$253,'DATA SHEET'!$G$2:$G$253)</f>
        <v>7.6666666666666679</v>
      </c>
      <c r="E2998" t="str">
        <f>LOOKUP($A2998,'DATA SHEET'!$A$2:$A$253,'DATA SHEET'!$H$2:$H$253)</f>
        <v>43.177779</v>
      </c>
      <c r="F2998" t="str">
        <f>LOOKUP($A2998,'DATA SHEET'!$A$2:$A$253,'DATA SHEET'!$I$2:$I$253)</f>
        <v xml:space="preserve"> -79.239655</v>
      </c>
      <c r="G2998">
        <f>LOOKUP($A2998,'DATA SHEET'!$A$2:$A$253,'DATA SHEET'!$J$2:$J$253)</f>
        <v>15</v>
      </c>
      <c r="H2998" t="str">
        <f>LOOKUP($A2998,'DATA SHEET'!$A$2:$A$253,'DATA SHEET'!$K$2:$K$253)</f>
        <v>Partly Cloudy</v>
      </c>
      <c r="I2998" t="str">
        <f>LOOKUP($A2998,'DATA SHEET'!$A$2:$A$253,'DATA SHEET'!$T$2:$T$253)</f>
        <v>LARGE</v>
      </c>
      <c r="J2998" t="str">
        <f>LOOKUP($A2998,'DATA SHEET'!$A$2:$A$253,'DATA SHEET'!$R$2:$R$253)</f>
        <v>YES</v>
      </c>
      <c r="K2998" t="str">
        <f>LOOKUP($A2998,'DATA SHEET'!$A$2:$A$253,'DATA SHEET'!$O$2:$O$253)</f>
        <v>Commercial</v>
      </c>
      <c r="L2998" t="s">
        <v>22</v>
      </c>
      <c r="M2998">
        <v>0</v>
      </c>
      <c r="N2998" t="s">
        <v>19</v>
      </c>
      <c r="O2998">
        <v>0.99399999999999999</v>
      </c>
    </row>
    <row r="2999" spans="1:15" x14ac:dyDescent="0.25">
      <c r="A2999" s="1" t="s">
        <v>114</v>
      </c>
      <c r="B2999" t="s">
        <v>118</v>
      </c>
      <c r="C2999" t="str">
        <f>LOOKUP(A2999,'DATA SHEET'!$A$2:$A$253,'DATA SHEET'!$E$2:$E$253)</f>
        <v>20227893</v>
      </c>
      <c r="D2999">
        <f>LOOKUP(A2999,'DATA SHEET'!$A$2:$A$253,'DATA SHEET'!$G$2:$G$253)</f>
        <v>7.6666666666666679</v>
      </c>
      <c r="E2999" t="str">
        <f>LOOKUP($A2999,'DATA SHEET'!$A$2:$A$253,'DATA SHEET'!$H$2:$H$253)</f>
        <v>43.177779</v>
      </c>
      <c r="F2999" t="str">
        <f>LOOKUP($A2999,'DATA SHEET'!$A$2:$A$253,'DATA SHEET'!$I$2:$I$253)</f>
        <v xml:space="preserve"> -79.239655</v>
      </c>
      <c r="G2999">
        <f>LOOKUP($A2999,'DATA SHEET'!$A$2:$A$253,'DATA SHEET'!$J$2:$J$253)</f>
        <v>15</v>
      </c>
      <c r="H2999" t="str">
        <f>LOOKUP($A2999,'DATA SHEET'!$A$2:$A$253,'DATA SHEET'!$K$2:$K$253)</f>
        <v>Partly Cloudy</v>
      </c>
      <c r="I2999" t="str">
        <f>LOOKUP($A2999,'DATA SHEET'!$A$2:$A$253,'DATA SHEET'!$T$2:$T$253)</f>
        <v>LARGE</v>
      </c>
      <c r="J2999" t="str">
        <f>LOOKUP($A2999,'DATA SHEET'!$A$2:$A$253,'DATA SHEET'!$R$2:$R$253)</f>
        <v>YES</v>
      </c>
      <c r="K2999" t="str">
        <f>LOOKUP($A2999,'DATA SHEET'!$A$2:$A$253,'DATA SHEET'!$O$2:$O$253)</f>
        <v>Commercial</v>
      </c>
      <c r="L2999" t="s">
        <v>22</v>
      </c>
      <c r="M2999">
        <v>0</v>
      </c>
      <c r="N2999" t="s">
        <v>19</v>
      </c>
      <c r="O2999">
        <v>0.76200000000000001</v>
      </c>
    </row>
    <row r="3000" spans="1:15" x14ac:dyDescent="0.25">
      <c r="A3000" s="1" t="s">
        <v>114</v>
      </c>
      <c r="B3000" t="s">
        <v>118</v>
      </c>
      <c r="C3000" t="str">
        <f>LOOKUP(A3000,'DATA SHEET'!$A$2:$A$253,'DATA SHEET'!$E$2:$E$253)</f>
        <v>20227893</v>
      </c>
      <c r="D3000">
        <f>LOOKUP(A3000,'DATA SHEET'!$A$2:$A$253,'DATA SHEET'!$G$2:$G$253)</f>
        <v>7.6666666666666679</v>
      </c>
      <c r="E3000" t="str">
        <f>LOOKUP($A3000,'DATA SHEET'!$A$2:$A$253,'DATA SHEET'!$H$2:$H$253)</f>
        <v>43.177779</v>
      </c>
      <c r="F3000" t="str">
        <f>LOOKUP($A3000,'DATA SHEET'!$A$2:$A$253,'DATA SHEET'!$I$2:$I$253)</f>
        <v xml:space="preserve"> -79.239655</v>
      </c>
      <c r="G3000">
        <f>LOOKUP($A3000,'DATA SHEET'!$A$2:$A$253,'DATA SHEET'!$J$2:$J$253)</f>
        <v>15</v>
      </c>
      <c r="H3000" t="str">
        <f>LOOKUP($A3000,'DATA SHEET'!$A$2:$A$253,'DATA SHEET'!$K$2:$K$253)</f>
        <v>Partly Cloudy</v>
      </c>
      <c r="I3000" t="str">
        <f>LOOKUP($A3000,'DATA SHEET'!$A$2:$A$253,'DATA SHEET'!$T$2:$T$253)</f>
        <v>LARGE</v>
      </c>
      <c r="J3000" t="str">
        <f>LOOKUP($A3000,'DATA SHEET'!$A$2:$A$253,'DATA SHEET'!$R$2:$R$253)</f>
        <v>YES</v>
      </c>
      <c r="K3000" t="str">
        <f>LOOKUP($A3000,'DATA SHEET'!$A$2:$A$253,'DATA SHEET'!$O$2:$O$253)</f>
        <v>Commercial</v>
      </c>
      <c r="L3000" t="s">
        <v>22</v>
      </c>
      <c r="M3000">
        <v>0</v>
      </c>
      <c r="N3000" t="s">
        <v>19</v>
      </c>
      <c r="O3000">
        <v>2.2519999999999998</v>
      </c>
    </row>
    <row r="3001" spans="1:15" x14ac:dyDescent="0.25">
      <c r="A3001" s="1" t="s">
        <v>114</v>
      </c>
      <c r="B3001" t="s">
        <v>118</v>
      </c>
      <c r="C3001" t="str">
        <f>LOOKUP(A3001,'DATA SHEET'!$A$2:$A$253,'DATA SHEET'!$E$2:$E$253)</f>
        <v>20227893</v>
      </c>
      <c r="D3001">
        <f>LOOKUP(A3001,'DATA SHEET'!$A$2:$A$253,'DATA SHEET'!$G$2:$G$253)</f>
        <v>7.6666666666666679</v>
      </c>
      <c r="E3001" t="str">
        <f>LOOKUP($A3001,'DATA SHEET'!$A$2:$A$253,'DATA SHEET'!$H$2:$H$253)</f>
        <v>43.177779</v>
      </c>
      <c r="F3001" t="str">
        <f>LOOKUP($A3001,'DATA SHEET'!$A$2:$A$253,'DATA SHEET'!$I$2:$I$253)</f>
        <v xml:space="preserve"> -79.239655</v>
      </c>
      <c r="G3001">
        <f>LOOKUP($A3001,'DATA SHEET'!$A$2:$A$253,'DATA SHEET'!$J$2:$J$253)</f>
        <v>15</v>
      </c>
      <c r="H3001" t="str">
        <f>LOOKUP($A3001,'DATA SHEET'!$A$2:$A$253,'DATA SHEET'!$K$2:$K$253)</f>
        <v>Partly Cloudy</v>
      </c>
      <c r="I3001" t="str">
        <f>LOOKUP($A3001,'DATA SHEET'!$A$2:$A$253,'DATA SHEET'!$T$2:$T$253)</f>
        <v>LARGE</v>
      </c>
      <c r="J3001" t="str">
        <f>LOOKUP($A3001,'DATA SHEET'!$A$2:$A$253,'DATA SHEET'!$R$2:$R$253)</f>
        <v>YES</v>
      </c>
      <c r="K3001" t="str">
        <f>LOOKUP($A3001,'DATA SHEET'!$A$2:$A$253,'DATA SHEET'!$O$2:$O$253)</f>
        <v>Commercial</v>
      </c>
      <c r="L3001" t="s">
        <v>22</v>
      </c>
      <c r="M3001">
        <v>0</v>
      </c>
      <c r="N3001" t="s">
        <v>19</v>
      </c>
      <c r="O3001">
        <v>1.2490000000000001</v>
      </c>
    </row>
    <row r="3002" spans="1:15" x14ac:dyDescent="0.25">
      <c r="A3002" s="1" t="s">
        <v>114</v>
      </c>
      <c r="B3002" t="s">
        <v>118</v>
      </c>
      <c r="C3002" t="str">
        <f>LOOKUP(A3002,'DATA SHEET'!$A$2:$A$253,'DATA SHEET'!$E$2:$E$253)</f>
        <v>20227893</v>
      </c>
      <c r="D3002">
        <f>LOOKUP(A3002,'DATA SHEET'!$A$2:$A$253,'DATA SHEET'!$G$2:$G$253)</f>
        <v>7.6666666666666679</v>
      </c>
      <c r="E3002" t="str">
        <f>LOOKUP($A3002,'DATA SHEET'!$A$2:$A$253,'DATA SHEET'!$H$2:$H$253)</f>
        <v>43.177779</v>
      </c>
      <c r="F3002" t="str">
        <f>LOOKUP($A3002,'DATA SHEET'!$A$2:$A$253,'DATA SHEET'!$I$2:$I$253)</f>
        <v xml:space="preserve"> -79.239655</v>
      </c>
      <c r="G3002">
        <f>LOOKUP($A3002,'DATA SHEET'!$A$2:$A$253,'DATA SHEET'!$J$2:$J$253)</f>
        <v>15</v>
      </c>
      <c r="H3002" t="str">
        <f>LOOKUP($A3002,'DATA SHEET'!$A$2:$A$253,'DATA SHEET'!$K$2:$K$253)</f>
        <v>Partly Cloudy</v>
      </c>
      <c r="I3002" t="str">
        <f>LOOKUP($A3002,'DATA SHEET'!$A$2:$A$253,'DATA SHEET'!$T$2:$T$253)</f>
        <v>LARGE</v>
      </c>
      <c r="J3002" t="str">
        <f>LOOKUP($A3002,'DATA SHEET'!$A$2:$A$253,'DATA SHEET'!$R$2:$R$253)</f>
        <v>YES</v>
      </c>
      <c r="K3002" t="str">
        <f>LOOKUP($A3002,'DATA SHEET'!$A$2:$A$253,'DATA SHEET'!$O$2:$O$253)</f>
        <v>Commercial</v>
      </c>
      <c r="L3002" t="s">
        <v>22</v>
      </c>
      <c r="M3002">
        <v>0</v>
      </c>
      <c r="N3002" t="s">
        <v>19</v>
      </c>
      <c r="O3002">
        <v>1.998</v>
      </c>
    </row>
    <row r="3003" spans="1:15" x14ac:dyDescent="0.25">
      <c r="A3003" s="1" t="s">
        <v>114</v>
      </c>
      <c r="B3003" t="s">
        <v>118</v>
      </c>
      <c r="C3003" t="str">
        <f>LOOKUP(A3003,'DATA SHEET'!$A$2:$A$253,'DATA SHEET'!$E$2:$E$253)</f>
        <v>20227893</v>
      </c>
      <c r="D3003">
        <f>LOOKUP(A3003,'DATA SHEET'!$A$2:$A$253,'DATA SHEET'!$G$2:$G$253)</f>
        <v>7.6666666666666679</v>
      </c>
      <c r="E3003" t="str">
        <f>LOOKUP($A3003,'DATA SHEET'!$A$2:$A$253,'DATA SHEET'!$H$2:$H$253)</f>
        <v>43.177779</v>
      </c>
      <c r="F3003" t="str">
        <f>LOOKUP($A3003,'DATA SHEET'!$A$2:$A$253,'DATA SHEET'!$I$2:$I$253)</f>
        <v xml:space="preserve"> -79.239655</v>
      </c>
      <c r="G3003">
        <f>LOOKUP($A3003,'DATA SHEET'!$A$2:$A$253,'DATA SHEET'!$J$2:$J$253)</f>
        <v>15</v>
      </c>
      <c r="H3003" t="str">
        <f>LOOKUP($A3003,'DATA SHEET'!$A$2:$A$253,'DATA SHEET'!$K$2:$K$253)</f>
        <v>Partly Cloudy</v>
      </c>
      <c r="I3003" t="str">
        <f>LOOKUP($A3003,'DATA SHEET'!$A$2:$A$253,'DATA SHEET'!$T$2:$T$253)</f>
        <v>LARGE</v>
      </c>
      <c r="J3003" t="str">
        <f>LOOKUP($A3003,'DATA SHEET'!$A$2:$A$253,'DATA SHEET'!$R$2:$R$253)</f>
        <v>YES</v>
      </c>
      <c r="K3003" t="str">
        <f>LOOKUP($A3003,'DATA SHEET'!$A$2:$A$253,'DATA SHEET'!$O$2:$O$253)</f>
        <v>Commercial</v>
      </c>
      <c r="L3003" t="s">
        <v>22</v>
      </c>
      <c r="M3003">
        <v>0</v>
      </c>
      <c r="N3003" t="s">
        <v>19</v>
      </c>
      <c r="O3003">
        <v>3.4969999999999999</v>
      </c>
    </row>
    <row r="3004" spans="1:15" x14ac:dyDescent="0.25">
      <c r="A3004" s="1" t="s">
        <v>114</v>
      </c>
      <c r="B3004" t="s">
        <v>118</v>
      </c>
      <c r="C3004" t="str">
        <f>LOOKUP(A3004,'DATA SHEET'!$A$2:$A$253,'DATA SHEET'!$E$2:$E$253)</f>
        <v>20227893</v>
      </c>
      <c r="D3004">
        <f>LOOKUP(A3004,'DATA SHEET'!$A$2:$A$253,'DATA SHEET'!$G$2:$G$253)</f>
        <v>7.6666666666666679</v>
      </c>
      <c r="E3004" t="str">
        <f>LOOKUP($A3004,'DATA SHEET'!$A$2:$A$253,'DATA SHEET'!$H$2:$H$253)</f>
        <v>43.177779</v>
      </c>
      <c r="F3004" t="str">
        <f>LOOKUP($A3004,'DATA SHEET'!$A$2:$A$253,'DATA SHEET'!$I$2:$I$253)</f>
        <v xml:space="preserve"> -79.239655</v>
      </c>
      <c r="G3004">
        <f>LOOKUP($A3004,'DATA SHEET'!$A$2:$A$253,'DATA SHEET'!$J$2:$J$253)</f>
        <v>15</v>
      </c>
      <c r="H3004" t="str">
        <f>LOOKUP($A3004,'DATA SHEET'!$A$2:$A$253,'DATA SHEET'!$K$2:$K$253)</f>
        <v>Partly Cloudy</v>
      </c>
      <c r="I3004" t="str">
        <f>LOOKUP($A3004,'DATA SHEET'!$A$2:$A$253,'DATA SHEET'!$T$2:$T$253)</f>
        <v>LARGE</v>
      </c>
      <c r="J3004" t="str">
        <f>LOOKUP($A3004,'DATA SHEET'!$A$2:$A$253,'DATA SHEET'!$R$2:$R$253)</f>
        <v>YES</v>
      </c>
      <c r="K3004" t="str">
        <f>LOOKUP($A3004,'DATA SHEET'!$A$2:$A$253,'DATA SHEET'!$O$2:$O$253)</f>
        <v>Commercial</v>
      </c>
      <c r="L3004" t="s">
        <v>22</v>
      </c>
      <c r="M3004">
        <v>0</v>
      </c>
      <c r="N3004" t="s">
        <v>19</v>
      </c>
      <c r="O3004">
        <v>1.748</v>
      </c>
    </row>
    <row r="3005" spans="1:15" x14ac:dyDescent="0.25">
      <c r="A3005" s="1" t="s">
        <v>114</v>
      </c>
      <c r="B3005" t="s">
        <v>118</v>
      </c>
      <c r="C3005" t="str">
        <f>LOOKUP(A3005,'DATA SHEET'!$A$2:$A$253,'DATA SHEET'!$E$2:$E$253)</f>
        <v>20227893</v>
      </c>
      <c r="D3005">
        <f>LOOKUP(A3005,'DATA SHEET'!$A$2:$A$253,'DATA SHEET'!$G$2:$G$253)</f>
        <v>7.6666666666666679</v>
      </c>
      <c r="E3005" t="str">
        <f>LOOKUP($A3005,'DATA SHEET'!$A$2:$A$253,'DATA SHEET'!$H$2:$H$253)</f>
        <v>43.177779</v>
      </c>
      <c r="F3005" t="str">
        <f>LOOKUP($A3005,'DATA SHEET'!$A$2:$A$253,'DATA SHEET'!$I$2:$I$253)</f>
        <v xml:space="preserve"> -79.239655</v>
      </c>
      <c r="G3005">
        <f>LOOKUP($A3005,'DATA SHEET'!$A$2:$A$253,'DATA SHEET'!$J$2:$J$253)</f>
        <v>15</v>
      </c>
      <c r="H3005" t="str">
        <f>LOOKUP($A3005,'DATA SHEET'!$A$2:$A$253,'DATA SHEET'!$K$2:$K$253)</f>
        <v>Partly Cloudy</v>
      </c>
      <c r="I3005" t="str">
        <f>LOOKUP($A3005,'DATA SHEET'!$A$2:$A$253,'DATA SHEET'!$T$2:$T$253)</f>
        <v>LARGE</v>
      </c>
      <c r="J3005" t="str">
        <f>LOOKUP($A3005,'DATA SHEET'!$A$2:$A$253,'DATA SHEET'!$R$2:$R$253)</f>
        <v>YES</v>
      </c>
      <c r="K3005" t="str">
        <f>LOOKUP($A3005,'DATA SHEET'!$A$2:$A$253,'DATA SHEET'!$O$2:$O$253)</f>
        <v>Commercial</v>
      </c>
      <c r="L3005" t="s">
        <v>22</v>
      </c>
      <c r="M3005">
        <v>0</v>
      </c>
      <c r="N3005" t="s">
        <v>19</v>
      </c>
      <c r="O3005">
        <v>2.2469999999999999</v>
      </c>
    </row>
    <row r="3006" spans="1:15" x14ac:dyDescent="0.25">
      <c r="A3006" s="1" t="s">
        <v>114</v>
      </c>
      <c r="B3006" t="s">
        <v>118</v>
      </c>
      <c r="C3006" t="str">
        <f>LOOKUP(A3006,'DATA SHEET'!$A$2:$A$253,'DATA SHEET'!$E$2:$E$253)</f>
        <v>20227893</v>
      </c>
      <c r="D3006">
        <f>LOOKUP(A3006,'DATA SHEET'!$A$2:$A$253,'DATA SHEET'!$G$2:$G$253)</f>
        <v>7.6666666666666679</v>
      </c>
      <c r="E3006" t="str">
        <f>LOOKUP($A3006,'DATA SHEET'!$A$2:$A$253,'DATA SHEET'!$H$2:$H$253)</f>
        <v>43.177779</v>
      </c>
      <c r="F3006" t="str">
        <f>LOOKUP($A3006,'DATA SHEET'!$A$2:$A$253,'DATA SHEET'!$I$2:$I$253)</f>
        <v xml:space="preserve"> -79.239655</v>
      </c>
      <c r="G3006">
        <f>LOOKUP($A3006,'DATA SHEET'!$A$2:$A$253,'DATA SHEET'!$J$2:$J$253)</f>
        <v>15</v>
      </c>
      <c r="H3006" t="str">
        <f>LOOKUP($A3006,'DATA SHEET'!$A$2:$A$253,'DATA SHEET'!$K$2:$K$253)</f>
        <v>Partly Cloudy</v>
      </c>
      <c r="I3006" t="str">
        <f>LOOKUP($A3006,'DATA SHEET'!$A$2:$A$253,'DATA SHEET'!$T$2:$T$253)</f>
        <v>LARGE</v>
      </c>
      <c r="J3006" t="str">
        <f>LOOKUP($A3006,'DATA SHEET'!$A$2:$A$253,'DATA SHEET'!$R$2:$R$253)</f>
        <v>YES</v>
      </c>
      <c r="K3006" t="str">
        <f>LOOKUP($A3006,'DATA SHEET'!$A$2:$A$253,'DATA SHEET'!$O$2:$O$253)</f>
        <v>Commercial</v>
      </c>
      <c r="L3006" t="s">
        <v>22</v>
      </c>
      <c r="M3006">
        <v>0</v>
      </c>
      <c r="N3006" t="s">
        <v>19</v>
      </c>
      <c r="O3006">
        <v>3.5049999999999999</v>
      </c>
    </row>
    <row r="3007" spans="1:15" x14ac:dyDescent="0.25">
      <c r="A3007" s="1" t="s">
        <v>114</v>
      </c>
      <c r="B3007" t="s">
        <v>118</v>
      </c>
      <c r="C3007" t="str">
        <f>LOOKUP(A3007,'DATA SHEET'!$A$2:$A$253,'DATA SHEET'!$E$2:$E$253)</f>
        <v>20227893</v>
      </c>
      <c r="D3007">
        <f>LOOKUP(A3007,'DATA SHEET'!$A$2:$A$253,'DATA SHEET'!$G$2:$G$253)</f>
        <v>7.6666666666666679</v>
      </c>
      <c r="E3007" t="str">
        <f>LOOKUP($A3007,'DATA SHEET'!$A$2:$A$253,'DATA SHEET'!$H$2:$H$253)</f>
        <v>43.177779</v>
      </c>
      <c r="F3007" t="str">
        <f>LOOKUP($A3007,'DATA SHEET'!$A$2:$A$253,'DATA SHEET'!$I$2:$I$253)</f>
        <v xml:space="preserve"> -79.239655</v>
      </c>
      <c r="G3007">
        <f>LOOKUP($A3007,'DATA SHEET'!$A$2:$A$253,'DATA SHEET'!$J$2:$J$253)</f>
        <v>15</v>
      </c>
      <c r="H3007" t="str">
        <f>LOOKUP($A3007,'DATA SHEET'!$A$2:$A$253,'DATA SHEET'!$K$2:$K$253)</f>
        <v>Partly Cloudy</v>
      </c>
      <c r="I3007" t="str">
        <f>LOOKUP($A3007,'DATA SHEET'!$A$2:$A$253,'DATA SHEET'!$T$2:$T$253)</f>
        <v>LARGE</v>
      </c>
      <c r="J3007" t="str">
        <f>LOOKUP($A3007,'DATA SHEET'!$A$2:$A$253,'DATA SHEET'!$R$2:$R$253)</f>
        <v>YES</v>
      </c>
      <c r="K3007" t="str">
        <f>LOOKUP($A3007,'DATA SHEET'!$A$2:$A$253,'DATA SHEET'!$O$2:$O$253)</f>
        <v>Commercial</v>
      </c>
      <c r="L3007" t="s">
        <v>22</v>
      </c>
      <c r="M3007">
        <v>0</v>
      </c>
      <c r="N3007" t="s">
        <v>19</v>
      </c>
      <c r="O3007">
        <v>0.79400000000000004</v>
      </c>
    </row>
    <row r="3008" spans="1:15" x14ac:dyDescent="0.25">
      <c r="A3008" s="1" t="s">
        <v>114</v>
      </c>
      <c r="B3008" t="s">
        <v>118</v>
      </c>
      <c r="C3008" t="str">
        <f>LOOKUP(A3008,'DATA SHEET'!$A$2:$A$253,'DATA SHEET'!$E$2:$E$253)</f>
        <v>20227893</v>
      </c>
      <c r="D3008">
        <f>LOOKUP(A3008,'DATA SHEET'!$A$2:$A$253,'DATA SHEET'!$G$2:$G$253)</f>
        <v>7.6666666666666679</v>
      </c>
      <c r="E3008" t="str">
        <f>LOOKUP($A3008,'DATA SHEET'!$A$2:$A$253,'DATA SHEET'!$H$2:$H$253)</f>
        <v>43.177779</v>
      </c>
      <c r="F3008" t="str">
        <f>LOOKUP($A3008,'DATA SHEET'!$A$2:$A$253,'DATA SHEET'!$I$2:$I$253)</f>
        <v xml:space="preserve"> -79.239655</v>
      </c>
      <c r="G3008">
        <f>LOOKUP($A3008,'DATA SHEET'!$A$2:$A$253,'DATA SHEET'!$J$2:$J$253)</f>
        <v>15</v>
      </c>
      <c r="H3008" t="str">
        <f>LOOKUP($A3008,'DATA SHEET'!$A$2:$A$253,'DATA SHEET'!$K$2:$K$253)</f>
        <v>Partly Cloudy</v>
      </c>
      <c r="I3008" t="str">
        <f>LOOKUP($A3008,'DATA SHEET'!$A$2:$A$253,'DATA SHEET'!$T$2:$T$253)</f>
        <v>LARGE</v>
      </c>
      <c r="J3008" t="str">
        <f>LOOKUP($A3008,'DATA SHEET'!$A$2:$A$253,'DATA SHEET'!$R$2:$R$253)</f>
        <v>YES</v>
      </c>
      <c r="K3008" t="str">
        <f>LOOKUP($A3008,'DATA SHEET'!$A$2:$A$253,'DATA SHEET'!$O$2:$O$253)</f>
        <v>Commercial</v>
      </c>
      <c r="L3008" t="s">
        <v>22</v>
      </c>
      <c r="M3008">
        <v>0</v>
      </c>
      <c r="N3008" t="s">
        <v>19</v>
      </c>
      <c r="O3008">
        <v>1.5</v>
      </c>
    </row>
    <row r="3009" spans="1:15" x14ac:dyDescent="0.25">
      <c r="A3009" s="1" t="s">
        <v>114</v>
      </c>
      <c r="B3009" t="s">
        <v>118</v>
      </c>
      <c r="C3009" t="str">
        <f>LOOKUP(A3009,'DATA SHEET'!$A$2:$A$253,'DATA SHEET'!$E$2:$E$253)</f>
        <v>20227893</v>
      </c>
      <c r="D3009">
        <f>LOOKUP(A3009,'DATA SHEET'!$A$2:$A$253,'DATA SHEET'!$G$2:$G$253)</f>
        <v>7.6666666666666679</v>
      </c>
      <c r="E3009" t="str">
        <f>LOOKUP($A3009,'DATA SHEET'!$A$2:$A$253,'DATA SHEET'!$H$2:$H$253)</f>
        <v>43.177779</v>
      </c>
      <c r="F3009" t="str">
        <f>LOOKUP($A3009,'DATA SHEET'!$A$2:$A$253,'DATA SHEET'!$I$2:$I$253)</f>
        <v xml:space="preserve"> -79.239655</v>
      </c>
      <c r="G3009">
        <f>LOOKUP($A3009,'DATA SHEET'!$A$2:$A$253,'DATA SHEET'!$J$2:$J$253)</f>
        <v>15</v>
      </c>
      <c r="H3009" t="str">
        <f>LOOKUP($A3009,'DATA SHEET'!$A$2:$A$253,'DATA SHEET'!$K$2:$K$253)</f>
        <v>Partly Cloudy</v>
      </c>
      <c r="I3009" t="str">
        <f>LOOKUP($A3009,'DATA SHEET'!$A$2:$A$253,'DATA SHEET'!$T$2:$T$253)</f>
        <v>LARGE</v>
      </c>
      <c r="J3009" t="str">
        <f>LOOKUP($A3009,'DATA SHEET'!$A$2:$A$253,'DATA SHEET'!$R$2:$R$253)</f>
        <v>YES</v>
      </c>
      <c r="K3009" t="str">
        <f>LOOKUP($A3009,'DATA SHEET'!$A$2:$A$253,'DATA SHEET'!$O$2:$O$253)</f>
        <v>Commercial</v>
      </c>
      <c r="L3009" t="s">
        <v>22</v>
      </c>
      <c r="M3009">
        <v>0</v>
      </c>
      <c r="N3009" t="s">
        <v>19</v>
      </c>
      <c r="O3009">
        <v>4.4980000000000002</v>
      </c>
    </row>
    <row r="3010" spans="1:15" x14ac:dyDescent="0.25">
      <c r="A3010" s="1" t="s">
        <v>114</v>
      </c>
      <c r="B3010" t="s">
        <v>118</v>
      </c>
      <c r="C3010" t="str">
        <f>LOOKUP(A3010,'DATA SHEET'!$A$2:$A$253,'DATA SHEET'!$E$2:$E$253)</f>
        <v>20227893</v>
      </c>
      <c r="D3010">
        <f>LOOKUP(A3010,'DATA SHEET'!$A$2:$A$253,'DATA SHEET'!$G$2:$G$253)</f>
        <v>7.6666666666666679</v>
      </c>
      <c r="E3010" t="str">
        <f>LOOKUP($A3010,'DATA SHEET'!$A$2:$A$253,'DATA SHEET'!$H$2:$H$253)</f>
        <v>43.177779</v>
      </c>
      <c r="F3010" t="str">
        <f>LOOKUP($A3010,'DATA SHEET'!$A$2:$A$253,'DATA SHEET'!$I$2:$I$253)</f>
        <v xml:space="preserve"> -79.239655</v>
      </c>
      <c r="G3010">
        <f>LOOKUP($A3010,'DATA SHEET'!$A$2:$A$253,'DATA SHEET'!$J$2:$J$253)</f>
        <v>15</v>
      </c>
      <c r="H3010" t="str">
        <f>LOOKUP($A3010,'DATA SHEET'!$A$2:$A$253,'DATA SHEET'!$K$2:$K$253)</f>
        <v>Partly Cloudy</v>
      </c>
      <c r="I3010" t="str">
        <f>LOOKUP($A3010,'DATA SHEET'!$A$2:$A$253,'DATA SHEET'!$T$2:$T$253)</f>
        <v>LARGE</v>
      </c>
      <c r="J3010" t="str">
        <f>LOOKUP($A3010,'DATA SHEET'!$A$2:$A$253,'DATA SHEET'!$R$2:$R$253)</f>
        <v>YES</v>
      </c>
      <c r="K3010" t="str">
        <f>LOOKUP($A3010,'DATA SHEET'!$A$2:$A$253,'DATA SHEET'!$O$2:$O$253)</f>
        <v>Commercial</v>
      </c>
      <c r="L3010" t="s">
        <v>22</v>
      </c>
      <c r="M3010">
        <v>0</v>
      </c>
      <c r="N3010" t="s">
        <v>19</v>
      </c>
      <c r="O3010">
        <v>1.246</v>
      </c>
    </row>
    <row r="3011" spans="1:15" x14ac:dyDescent="0.25">
      <c r="A3011" s="1" t="s">
        <v>114</v>
      </c>
      <c r="B3011" t="s">
        <v>118</v>
      </c>
      <c r="C3011" t="str">
        <f>LOOKUP(A3011,'DATA SHEET'!$A$2:$A$253,'DATA SHEET'!$E$2:$E$253)</f>
        <v>20227893</v>
      </c>
      <c r="D3011">
        <f>LOOKUP(A3011,'DATA SHEET'!$A$2:$A$253,'DATA SHEET'!$G$2:$G$253)</f>
        <v>7.6666666666666679</v>
      </c>
      <c r="E3011" t="str">
        <f>LOOKUP($A3011,'DATA SHEET'!$A$2:$A$253,'DATA SHEET'!$H$2:$H$253)</f>
        <v>43.177779</v>
      </c>
      <c r="F3011" t="str">
        <f>LOOKUP($A3011,'DATA SHEET'!$A$2:$A$253,'DATA SHEET'!$I$2:$I$253)</f>
        <v xml:space="preserve"> -79.239655</v>
      </c>
      <c r="G3011">
        <f>LOOKUP($A3011,'DATA SHEET'!$A$2:$A$253,'DATA SHEET'!$J$2:$J$253)</f>
        <v>15</v>
      </c>
      <c r="H3011" t="str">
        <f>LOOKUP($A3011,'DATA SHEET'!$A$2:$A$253,'DATA SHEET'!$K$2:$K$253)</f>
        <v>Partly Cloudy</v>
      </c>
      <c r="I3011" t="str">
        <f>LOOKUP($A3011,'DATA SHEET'!$A$2:$A$253,'DATA SHEET'!$T$2:$T$253)</f>
        <v>LARGE</v>
      </c>
      <c r="J3011" t="str">
        <f>LOOKUP($A3011,'DATA SHEET'!$A$2:$A$253,'DATA SHEET'!$R$2:$R$253)</f>
        <v>YES</v>
      </c>
      <c r="K3011" t="str">
        <f>LOOKUP($A3011,'DATA SHEET'!$A$2:$A$253,'DATA SHEET'!$O$2:$O$253)</f>
        <v>Commercial</v>
      </c>
      <c r="L3011" t="s">
        <v>22</v>
      </c>
      <c r="M3011">
        <v>0</v>
      </c>
      <c r="N3011" t="s">
        <v>19</v>
      </c>
      <c r="O3011">
        <v>0.73699999999999999</v>
      </c>
    </row>
    <row r="3012" spans="1:15" x14ac:dyDescent="0.25">
      <c r="A3012" s="1" t="s">
        <v>114</v>
      </c>
      <c r="B3012" t="s">
        <v>118</v>
      </c>
      <c r="C3012" t="str">
        <f>LOOKUP(A3012,'DATA SHEET'!$A$2:$A$253,'DATA SHEET'!$E$2:$E$253)</f>
        <v>20227893</v>
      </c>
      <c r="D3012">
        <f>LOOKUP(A3012,'DATA SHEET'!$A$2:$A$253,'DATA SHEET'!$G$2:$G$253)</f>
        <v>7.6666666666666679</v>
      </c>
      <c r="E3012" t="str">
        <f>LOOKUP($A3012,'DATA SHEET'!$A$2:$A$253,'DATA SHEET'!$H$2:$H$253)</f>
        <v>43.177779</v>
      </c>
      <c r="F3012" t="str">
        <f>LOOKUP($A3012,'DATA SHEET'!$A$2:$A$253,'DATA SHEET'!$I$2:$I$253)</f>
        <v xml:space="preserve"> -79.239655</v>
      </c>
      <c r="G3012">
        <f>LOOKUP($A3012,'DATA SHEET'!$A$2:$A$253,'DATA SHEET'!$J$2:$J$253)</f>
        <v>15</v>
      </c>
      <c r="H3012" t="str">
        <f>LOOKUP($A3012,'DATA SHEET'!$A$2:$A$253,'DATA SHEET'!$K$2:$K$253)</f>
        <v>Partly Cloudy</v>
      </c>
      <c r="I3012" t="str">
        <f>LOOKUP($A3012,'DATA SHEET'!$A$2:$A$253,'DATA SHEET'!$T$2:$T$253)</f>
        <v>LARGE</v>
      </c>
      <c r="J3012" t="str">
        <f>LOOKUP($A3012,'DATA SHEET'!$A$2:$A$253,'DATA SHEET'!$R$2:$R$253)</f>
        <v>YES</v>
      </c>
      <c r="K3012" t="str">
        <f>LOOKUP($A3012,'DATA SHEET'!$A$2:$A$253,'DATA SHEET'!$O$2:$O$253)</f>
        <v>Commercial</v>
      </c>
      <c r="L3012" t="s">
        <v>22</v>
      </c>
      <c r="M3012">
        <v>0</v>
      </c>
      <c r="N3012" t="s">
        <v>19</v>
      </c>
      <c r="O3012">
        <v>1.7569999999999999</v>
      </c>
    </row>
    <row r="3013" spans="1:15" x14ac:dyDescent="0.25">
      <c r="A3013" s="1" t="s">
        <v>114</v>
      </c>
      <c r="B3013" t="s">
        <v>118</v>
      </c>
      <c r="C3013" t="str">
        <f>LOOKUP(A3013,'DATA SHEET'!$A$2:$A$253,'DATA SHEET'!$E$2:$E$253)</f>
        <v>20227893</v>
      </c>
      <c r="D3013">
        <f>LOOKUP(A3013,'DATA SHEET'!$A$2:$A$253,'DATA SHEET'!$G$2:$G$253)</f>
        <v>7.6666666666666679</v>
      </c>
      <c r="E3013" t="str">
        <f>LOOKUP($A3013,'DATA SHEET'!$A$2:$A$253,'DATA SHEET'!$H$2:$H$253)</f>
        <v>43.177779</v>
      </c>
      <c r="F3013" t="str">
        <f>LOOKUP($A3013,'DATA SHEET'!$A$2:$A$253,'DATA SHEET'!$I$2:$I$253)</f>
        <v xml:space="preserve"> -79.239655</v>
      </c>
      <c r="G3013">
        <f>LOOKUP($A3013,'DATA SHEET'!$A$2:$A$253,'DATA SHEET'!$J$2:$J$253)</f>
        <v>15</v>
      </c>
      <c r="H3013" t="str">
        <f>LOOKUP($A3013,'DATA SHEET'!$A$2:$A$253,'DATA SHEET'!$K$2:$K$253)</f>
        <v>Partly Cloudy</v>
      </c>
      <c r="I3013" t="str">
        <f>LOOKUP($A3013,'DATA SHEET'!$A$2:$A$253,'DATA SHEET'!$T$2:$T$253)</f>
        <v>LARGE</v>
      </c>
      <c r="J3013" t="str">
        <f>LOOKUP($A3013,'DATA SHEET'!$A$2:$A$253,'DATA SHEET'!$R$2:$R$253)</f>
        <v>YES</v>
      </c>
      <c r="K3013" t="str">
        <f>LOOKUP($A3013,'DATA SHEET'!$A$2:$A$253,'DATA SHEET'!$O$2:$O$253)</f>
        <v>Commercial</v>
      </c>
      <c r="L3013" t="s">
        <v>22</v>
      </c>
      <c r="M3013">
        <v>0</v>
      </c>
      <c r="N3013" t="s">
        <v>19</v>
      </c>
      <c r="O3013">
        <v>1.5</v>
      </c>
    </row>
    <row r="3014" spans="1:15" x14ac:dyDescent="0.25">
      <c r="A3014" s="1" t="s">
        <v>114</v>
      </c>
      <c r="B3014" t="s">
        <v>118</v>
      </c>
      <c r="C3014" t="str">
        <f>LOOKUP(A3014,'DATA SHEET'!$A$2:$A$253,'DATA SHEET'!$E$2:$E$253)</f>
        <v>20227893</v>
      </c>
      <c r="D3014">
        <f>LOOKUP(A3014,'DATA SHEET'!$A$2:$A$253,'DATA SHEET'!$G$2:$G$253)</f>
        <v>7.6666666666666679</v>
      </c>
      <c r="E3014" t="str">
        <f>LOOKUP($A3014,'DATA SHEET'!$A$2:$A$253,'DATA SHEET'!$H$2:$H$253)</f>
        <v>43.177779</v>
      </c>
      <c r="F3014" t="str">
        <f>LOOKUP($A3014,'DATA SHEET'!$A$2:$A$253,'DATA SHEET'!$I$2:$I$253)</f>
        <v xml:space="preserve"> -79.239655</v>
      </c>
      <c r="G3014">
        <f>LOOKUP($A3014,'DATA SHEET'!$A$2:$A$253,'DATA SHEET'!$J$2:$J$253)</f>
        <v>15</v>
      </c>
      <c r="H3014" t="str">
        <f>LOOKUP($A3014,'DATA SHEET'!$A$2:$A$253,'DATA SHEET'!$K$2:$K$253)</f>
        <v>Partly Cloudy</v>
      </c>
      <c r="I3014" t="str">
        <f>LOOKUP($A3014,'DATA SHEET'!$A$2:$A$253,'DATA SHEET'!$T$2:$T$253)</f>
        <v>LARGE</v>
      </c>
      <c r="J3014" t="str">
        <f>LOOKUP($A3014,'DATA SHEET'!$A$2:$A$253,'DATA SHEET'!$R$2:$R$253)</f>
        <v>YES</v>
      </c>
      <c r="K3014" t="str">
        <f>LOOKUP($A3014,'DATA SHEET'!$A$2:$A$253,'DATA SHEET'!$O$2:$O$253)</f>
        <v>Commercial</v>
      </c>
      <c r="L3014" t="s">
        <v>22</v>
      </c>
      <c r="M3014">
        <v>0</v>
      </c>
      <c r="N3014" t="s">
        <v>19</v>
      </c>
      <c r="O3014">
        <v>0.501</v>
      </c>
    </row>
    <row r="3015" spans="1:15" x14ac:dyDescent="0.25">
      <c r="A3015" s="1" t="s">
        <v>114</v>
      </c>
      <c r="B3015" t="s">
        <v>118</v>
      </c>
      <c r="C3015" t="str">
        <f>LOOKUP(A3015,'DATA SHEET'!$A$2:$A$253,'DATA SHEET'!$E$2:$E$253)</f>
        <v>20227893</v>
      </c>
      <c r="D3015">
        <f>LOOKUP(A3015,'DATA SHEET'!$A$2:$A$253,'DATA SHEET'!$G$2:$G$253)</f>
        <v>7.6666666666666679</v>
      </c>
      <c r="E3015" t="str">
        <f>LOOKUP($A3015,'DATA SHEET'!$A$2:$A$253,'DATA SHEET'!$H$2:$H$253)</f>
        <v>43.177779</v>
      </c>
      <c r="F3015" t="str">
        <f>LOOKUP($A3015,'DATA SHEET'!$A$2:$A$253,'DATA SHEET'!$I$2:$I$253)</f>
        <v xml:space="preserve"> -79.239655</v>
      </c>
      <c r="G3015">
        <f>LOOKUP($A3015,'DATA SHEET'!$A$2:$A$253,'DATA SHEET'!$J$2:$J$253)</f>
        <v>15</v>
      </c>
      <c r="H3015" t="str">
        <f>LOOKUP($A3015,'DATA SHEET'!$A$2:$A$253,'DATA SHEET'!$K$2:$K$253)</f>
        <v>Partly Cloudy</v>
      </c>
      <c r="I3015" t="str">
        <f>LOOKUP($A3015,'DATA SHEET'!$A$2:$A$253,'DATA SHEET'!$T$2:$T$253)</f>
        <v>LARGE</v>
      </c>
      <c r="J3015" t="str">
        <f>LOOKUP($A3015,'DATA SHEET'!$A$2:$A$253,'DATA SHEET'!$R$2:$R$253)</f>
        <v>YES</v>
      </c>
      <c r="K3015" t="str">
        <f>LOOKUP($A3015,'DATA SHEET'!$A$2:$A$253,'DATA SHEET'!$O$2:$O$253)</f>
        <v>Commercial</v>
      </c>
      <c r="L3015" t="s">
        <v>22</v>
      </c>
      <c r="M3015">
        <v>0</v>
      </c>
      <c r="N3015" t="s">
        <v>19</v>
      </c>
      <c r="O3015">
        <v>0.51100000000000001</v>
      </c>
    </row>
    <row r="3016" spans="1:15" x14ac:dyDescent="0.25">
      <c r="A3016" s="1" t="s">
        <v>114</v>
      </c>
      <c r="B3016" t="s">
        <v>118</v>
      </c>
      <c r="C3016" t="str">
        <f>LOOKUP(A3016,'DATA SHEET'!$A$2:$A$253,'DATA SHEET'!$E$2:$E$253)</f>
        <v>20227893</v>
      </c>
      <c r="D3016">
        <f>LOOKUP(A3016,'DATA SHEET'!$A$2:$A$253,'DATA SHEET'!$G$2:$G$253)</f>
        <v>7.6666666666666679</v>
      </c>
      <c r="E3016" t="str">
        <f>LOOKUP($A3016,'DATA SHEET'!$A$2:$A$253,'DATA SHEET'!$H$2:$H$253)</f>
        <v>43.177779</v>
      </c>
      <c r="F3016" t="str">
        <f>LOOKUP($A3016,'DATA SHEET'!$A$2:$A$253,'DATA SHEET'!$I$2:$I$253)</f>
        <v xml:space="preserve"> -79.239655</v>
      </c>
      <c r="G3016">
        <f>LOOKUP($A3016,'DATA SHEET'!$A$2:$A$253,'DATA SHEET'!$J$2:$J$253)</f>
        <v>15</v>
      </c>
      <c r="H3016" t="str">
        <f>LOOKUP($A3016,'DATA SHEET'!$A$2:$A$253,'DATA SHEET'!$K$2:$K$253)</f>
        <v>Partly Cloudy</v>
      </c>
      <c r="I3016" t="str">
        <f>LOOKUP($A3016,'DATA SHEET'!$A$2:$A$253,'DATA SHEET'!$T$2:$T$253)</f>
        <v>LARGE</v>
      </c>
      <c r="J3016" t="str">
        <f>LOOKUP($A3016,'DATA SHEET'!$A$2:$A$253,'DATA SHEET'!$R$2:$R$253)</f>
        <v>YES</v>
      </c>
      <c r="K3016" t="str">
        <f>LOOKUP($A3016,'DATA SHEET'!$A$2:$A$253,'DATA SHEET'!$O$2:$O$253)</f>
        <v>Commercial</v>
      </c>
      <c r="L3016" t="s">
        <v>22</v>
      </c>
      <c r="M3016">
        <v>0</v>
      </c>
      <c r="N3016" t="s">
        <v>19</v>
      </c>
      <c r="O3016">
        <v>0.998</v>
      </c>
    </row>
    <row r="3017" spans="1:15" x14ac:dyDescent="0.25">
      <c r="A3017" s="1" t="s">
        <v>114</v>
      </c>
      <c r="B3017" t="s">
        <v>119</v>
      </c>
      <c r="C3017" t="str">
        <f>LOOKUP(A3017,'DATA SHEET'!$A$2:$A$253,'DATA SHEET'!$E$2:$E$253)</f>
        <v>20227893</v>
      </c>
      <c r="D3017">
        <f>LOOKUP(A3017,'DATA SHEET'!$A$2:$A$253,'DATA SHEET'!$G$2:$G$253)</f>
        <v>7.6666666666666679</v>
      </c>
      <c r="E3017" t="str">
        <f>LOOKUP($A3017,'DATA SHEET'!$A$2:$A$253,'DATA SHEET'!$H$2:$H$253)</f>
        <v>43.177779</v>
      </c>
      <c r="F3017" t="str">
        <f>LOOKUP($A3017,'DATA SHEET'!$A$2:$A$253,'DATA SHEET'!$I$2:$I$253)</f>
        <v xml:space="preserve"> -79.239655</v>
      </c>
      <c r="G3017">
        <f>LOOKUP($A3017,'DATA SHEET'!$A$2:$A$253,'DATA SHEET'!$J$2:$J$253)</f>
        <v>15</v>
      </c>
      <c r="H3017" t="str">
        <f>LOOKUP($A3017,'DATA SHEET'!$A$2:$A$253,'DATA SHEET'!$K$2:$K$253)</f>
        <v>Partly Cloudy</v>
      </c>
      <c r="I3017" t="str">
        <f>LOOKUP($A3017,'DATA SHEET'!$A$2:$A$253,'DATA SHEET'!$T$2:$T$253)</f>
        <v>LARGE</v>
      </c>
      <c r="J3017" t="str">
        <f>LOOKUP($A3017,'DATA SHEET'!$A$2:$A$253,'DATA SHEET'!$R$2:$R$253)</f>
        <v>YES</v>
      </c>
      <c r="K3017" t="str">
        <f>LOOKUP($A3017,'DATA SHEET'!$A$2:$A$253,'DATA SHEET'!$O$2:$O$253)</f>
        <v>Commercial</v>
      </c>
      <c r="L3017" t="s">
        <v>22</v>
      </c>
      <c r="M3017">
        <v>0</v>
      </c>
      <c r="N3017" t="s">
        <v>18</v>
      </c>
      <c r="O3017">
        <v>2.2480000000000002</v>
      </c>
    </row>
    <row r="3018" spans="1:15" x14ac:dyDescent="0.25">
      <c r="A3018" s="1" t="s">
        <v>114</v>
      </c>
      <c r="B3018" t="s">
        <v>119</v>
      </c>
      <c r="C3018" t="str">
        <f>LOOKUP(A3018,'DATA SHEET'!$A$2:$A$253,'DATA SHEET'!$E$2:$E$253)</f>
        <v>20227893</v>
      </c>
      <c r="D3018">
        <f>LOOKUP(A3018,'DATA SHEET'!$A$2:$A$253,'DATA SHEET'!$G$2:$G$253)</f>
        <v>7.6666666666666679</v>
      </c>
      <c r="E3018" t="str">
        <f>LOOKUP($A3018,'DATA SHEET'!$A$2:$A$253,'DATA SHEET'!$H$2:$H$253)</f>
        <v>43.177779</v>
      </c>
      <c r="F3018" t="str">
        <f>LOOKUP($A3018,'DATA SHEET'!$A$2:$A$253,'DATA SHEET'!$I$2:$I$253)</f>
        <v xml:space="preserve"> -79.239655</v>
      </c>
      <c r="G3018">
        <f>LOOKUP($A3018,'DATA SHEET'!$A$2:$A$253,'DATA SHEET'!$J$2:$J$253)</f>
        <v>15</v>
      </c>
      <c r="H3018" t="str">
        <f>LOOKUP($A3018,'DATA SHEET'!$A$2:$A$253,'DATA SHEET'!$K$2:$K$253)</f>
        <v>Partly Cloudy</v>
      </c>
      <c r="I3018" t="str">
        <f>LOOKUP($A3018,'DATA SHEET'!$A$2:$A$253,'DATA SHEET'!$T$2:$T$253)</f>
        <v>LARGE</v>
      </c>
      <c r="J3018" t="str">
        <f>LOOKUP($A3018,'DATA SHEET'!$A$2:$A$253,'DATA SHEET'!$R$2:$R$253)</f>
        <v>YES</v>
      </c>
      <c r="K3018" t="str">
        <f>LOOKUP($A3018,'DATA SHEET'!$A$2:$A$253,'DATA SHEET'!$O$2:$O$253)</f>
        <v>Commercial</v>
      </c>
      <c r="L3018" t="s">
        <v>22</v>
      </c>
      <c r="M3018">
        <v>0</v>
      </c>
      <c r="N3018" t="s">
        <v>18</v>
      </c>
      <c r="O3018">
        <v>0.998</v>
      </c>
    </row>
    <row r="3019" spans="1:15" x14ac:dyDescent="0.25">
      <c r="A3019" s="1" t="s">
        <v>114</v>
      </c>
      <c r="B3019" t="s">
        <v>119</v>
      </c>
      <c r="C3019" t="str">
        <f>LOOKUP(A3019,'DATA SHEET'!$A$2:$A$253,'DATA SHEET'!$E$2:$E$253)</f>
        <v>20227893</v>
      </c>
      <c r="D3019">
        <f>LOOKUP(A3019,'DATA SHEET'!$A$2:$A$253,'DATA SHEET'!$G$2:$G$253)</f>
        <v>7.6666666666666679</v>
      </c>
      <c r="E3019" t="str">
        <f>LOOKUP($A3019,'DATA SHEET'!$A$2:$A$253,'DATA SHEET'!$H$2:$H$253)</f>
        <v>43.177779</v>
      </c>
      <c r="F3019" t="str">
        <f>LOOKUP($A3019,'DATA SHEET'!$A$2:$A$253,'DATA SHEET'!$I$2:$I$253)</f>
        <v xml:space="preserve"> -79.239655</v>
      </c>
      <c r="G3019">
        <f>LOOKUP($A3019,'DATA SHEET'!$A$2:$A$253,'DATA SHEET'!$J$2:$J$253)</f>
        <v>15</v>
      </c>
      <c r="H3019" t="str">
        <f>LOOKUP($A3019,'DATA SHEET'!$A$2:$A$253,'DATA SHEET'!$K$2:$K$253)</f>
        <v>Partly Cloudy</v>
      </c>
      <c r="I3019" t="str">
        <f>LOOKUP($A3019,'DATA SHEET'!$A$2:$A$253,'DATA SHEET'!$T$2:$T$253)</f>
        <v>LARGE</v>
      </c>
      <c r="J3019" t="str">
        <f>LOOKUP($A3019,'DATA SHEET'!$A$2:$A$253,'DATA SHEET'!$R$2:$R$253)</f>
        <v>YES</v>
      </c>
      <c r="K3019" t="str">
        <f>LOOKUP($A3019,'DATA SHEET'!$A$2:$A$253,'DATA SHEET'!$O$2:$O$253)</f>
        <v>Commercial</v>
      </c>
      <c r="L3019" t="s">
        <v>22</v>
      </c>
      <c r="M3019">
        <v>0</v>
      </c>
      <c r="N3019" t="s">
        <v>18</v>
      </c>
      <c r="O3019">
        <v>0.25</v>
      </c>
    </row>
    <row r="3020" spans="1:15" x14ac:dyDescent="0.25">
      <c r="A3020" s="1" t="s">
        <v>114</v>
      </c>
      <c r="B3020" t="s">
        <v>119</v>
      </c>
      <c r="C3020" t="str">
        <f>LOOKUP(A3020,'DATA SHEET'!$A$2:$A$253,'DATA SHEET'!$E$2:$E$253)</f>
        <v>20227893</v>
      </c>
      <c r="D3020">
        <f>LOOKUP(A3020,'DATA SHEET'!$A$2:$A$253,'DATA SHEET'!$G$2:$G$253)</f>
        <v>7.6666666666666679</v>
      </c>
      <c r="E3020" t="str">
        <f>LOOKUP($A3020,'DATA SHEET'!$A$2:$A$253,'DATA SHEET'!$H$2:$H$253)</f>
        <v>43.177779</v>
      </c>
      <c r="F3020" t="str">
        <f>LOOKUP($A3020,'DATA SHEET'!$A$2:$A$253,'DATA SHEET'!$I$2:$I$253)</f>
        <v xml:space="preserve"> -79.239655</v>
      </c>
      <c r="G3020">
        <f>LOOKUP($A3020,'DATA SHEET'!$A$2:$A$253,'DATA SHEET'!$J$2:$J$253)</f>
        <v>15</v>
      </c>
      <c r="H3020" t="str">
        <f>LOOKUP($A3020,'DATA SHEET'!$A$2:$A$253,'DATA SHEET'!$K$2:$K$253)</f>
        <v>Partly Cloudy</v>
      </c>
      <c r="I3020" t="str">
        <f>LOOKUP($A3020,'DATA SHEET'!$A$2:$A$253,'DATA SHEET'!$T$2:$T$253)</f>
        <v>LARGE</v>
      </c>
      <c r="J3020" t="str">
        <f>LOOKUP($A3020,'DATA SHEET'!$A$2:$A$253,'DATA SHEET'!$R$2:$R$253)</f>
        <v>YES</v>
      </c>
      <c r="K3020" t="str">
        <f>LOOKUP($A3020,'DATA SHEET'!$A$2:$A$253,'DATA SHEET'!$O$2:$O$253)</f>
        <v>Commercial</v>
      </c>
      <c r="L3020" t="s">
        <v>22</v>
      </c>
      <c r="M3020">
        <v>0</v>
      </c>
      <c r="N3020" t="s">
        <v>18</v>
      </c>
      <c r="O3020">
        <v>2.2450000000000001</v>
      </c>
    </row>
    <row r="3021" spans="1:15" x14ac:dyDescent="0.25">
      <c r="A3021" s="1" t="s">
        <v>114</v>
      </c>
      <c r="B3021" t="s">
        <v>119</v>
      </c>
      <c r="C3021" t="str">
        <f>LOOKUP(A3021,'DATA SHEET'!$A$2:$A$253,'DATA SHEET'!$E$2:$E$253)</f>
        <v>20227893</v>
      </c>
      <c r="D3021">
        <f>LOOKUP(A3021,'DATA SHEET'!$A$2:$A$253,'DATA SHEET'!$G$2:$G$253)</f>
        <v>7.6666666666666679</v>
      </c>
      <c r="E3021" t="str">
        <f>LOOKUP($A3021,'DATA SHEET'!$A$2:$A$253,'DATA SHEET'!$H$2:$H$253)</f>
        <v>43.177779</v>
      </c>
      <c r="F3021" t="str">
        <f>LOOKUP($A3021,'DATA SHEET'!$A$2:$A$253,'DATA SHEET'!$I$2:$I$253)</f>
        <v xml:space="preserve"> -79.239655</v>
      </c>
      <c r="G3021">
        <f>LOOKUP($A3021,'DATA SHEET'!$A$2:$A$253,'DATA SHEET'!$J$2:$J$253)</f>
        <v>15</v>
      </c>
      <c r="H3021" t="str">
        <f>LOOKUP($A3021,'DATA SHEET'!$A$2:$A$253,'DATA SHEET'!$K$2:$K$253)</f>
        <v>Partly Cloudy</v>
      </c>
      <c r="I3021" t="str">
        <f>LOOKUP($A3021,'DATA SHEET'!$A$2:$A$253,'DATA SHEET'!$T$2:$T$253)</f>
        <v>LARGE</v>
      </c>
      <c r="J3021" t="str">
        <f>LOOKUP($A3021,'DATA SHEET'!$A$2:$A$253,'DATA SHEET'!$R$2:$R$253)</f>
        <v>YES</v>
      </c>
      <c r="K3021" t="str">
        <f>LOOKUP($A3021,'DATA SHEET'!$A$2:$A$253,'DATA SHEET'!$O$2:$O$253)</f>
        <v>Commercial</v>
      </c>
      <c r="L3021" t="s">
        <v>22</v>
      </c>
      <c r="M3021">
        <v>0</v>
      </c>
      <c r="N3021" t="s">
        <v>18</v>
      </c>
      <c r="O3021">
        <v>0.997</v>
      </c>
    </row>
    <row r="3022" spans="1:15" x14ac:dyDescent="0.25">
      <c r="A3022" s="1" t="s">
        <v>114</v>
      </c>
      <c r="B3022" t="s">
        <v>119</v>
      </c>
      <c r="C3022" t="str">
        <f>LOOKUP(A3022,'DATA SHEET'!$A$2:$A$253,'DATA SHEET'!$E$2:$E$253)</f>
        <v>20227893</v>
      </c>
      <c r="D3022">
        <f>LOOKUP(A3022,'DATA SHEET'!$A$2:$A$253,'DATA SHEET'!$G$2:$G$253)</f>
        <v>7.6666666666666679</v>
      </c>
      <c r="E3022" t="str">
        <f>LOOKUP($A3022,'DATA SHEET'!$A$2:$A$253,'DATA SHEET'!$H$2:$H$253)</f>
        <v>43.177779</v>
      </c>
      <c r="F3022" t="str">
        <f>LOOKUP($A3022,'DATA SHEET'!$A$2:$A$253,'DATA SHEET'!$I$2:$I$253)</f>
        <v xml:space="preserve"> -79.239655</v>
      </c>
      <c r="G3022">
        <f>LOOKUP($A3022,'DATA SHEET'!$A$2:$A$253,'DATA SHEET'!$J$2:$J$253)</f>
        <v>15</v>
      </c>
      <c r="H3022" t="str">
        <f>LOOKUP($A3022,'DATA SHEET'!$A$2:$A$253,'DATA SHEET'!$K$2:$K$253)</f>
        <v>Partly Cloudy</v>
      </c>
      <c r="I3022" t="str">
        <f>LOOKUP($A3022,'DATA SHEET'!$A$2:$A$253,'DATA SHEET'!$T$2:$T$253)</f>
        <v>LARGE</v>
      </c>
      <c r="J3022" t="str">
        <f>LOOKUP($A3022,'DATA SHEET'!$A$2:$A$253,'DATA SHEET'!$R$2:$R$253)</f>
        <v>YES</v>
      </c>
      <c r="K3022" t="str">
        <f>LOOKUP($A3022,'DATA SHEET'!$A$2:$A$253,'DATA SHEET'!$O$2:$O$253)</f>
        <v>Commercial</v>
      </c>
      <c r="L3022" t="s">
        <v>22</v>
      </c>
      <c r="M3022">
        <v>0</v>
      </c>
      <c r="N3022" t="s">
        <v>18</v>
      </c>
      <c r="O3022">
        <v>0.751</v>
      </c>
    </row>
    <row r="3023" spans="1:15" x14ac:dyDescent="0.25">
      <c r="A3023" s="1" t="s">
        <v>114</v>
      </c>
      <c r="B3023" t="s">
        <v>119</v>
      </c>
      <c r="C3023" t="str">
        <f>LOOKUP(A3023,'DATA SHEET'!$A$2:$A$253,'DATA SHEET'!$E$2:$E$253)</f>
        <v>20227893</v>
      </c>
      <c r="D3023">
        <f>LOOKUP(A3023,'DATA SHEET'!$A$2:$A$253,'DATA SHEET'!$G$2:$G$253)</f>
        <v>7.6666666666666679</v>
      </c>
      <c r="E3023" t="str">
        <f>LOOKUP($A3023,'DATA SHEET'!$A$2:$A$253,'DATA SHEET'!$H$2:$H$253)</f>
        <v>43.177779</v>
      </c>
      <c r="F3023" t="str">
        <f>LOOKUP($A3023,'DATA SHEET'!$A$2:$A$253,'DATA SHEET'!$I$2:$I$253)</f>
        <v xml:space="preserve"> -79.239655</v>
      </c>
      <c r="G3023">
        <f>LOOKUP($A3023,'DATA SHEET'!$A$2:$A$253,'DATA SHEET'!$J$2:$J$253)</f>
        <v>15</v>
      </c>
      <c r="H3023" t="str">
        <f>LOOKUP($A3023,'DATA SHEET'!$A$2:$A$253,'DATA SHEET'!$K$2:$K$253)</f>
        <v>Partly Cloudy</v>
      </c>
      <c r="I3023" t="str">
        <f>LOOKUP($A3023,'DATA SHEET'!$A$2:$A$253,'DATA SHEET'!$T$2:$T$253)</f>
        <v>LARGE</v>
      </c>
      <c r="J3023" t="str">
        <f>LOOKUP($A3023,'DATA SHEET'!$A$2:$A$253,'DATA SHEET'!$R$2:$R$253)</f>
        <v>YES</v>
      </c>
      <c r="K3023" t="str">
        <f>LOOKUP($A3023,'DATA SHEET'!$A$2:$A$253,'DATA SHEET'!$O$2:$O$253)</f>
        <v>Commercial</v>
      </c>
      <c r="L3023" t="s">
        <v>22</v>
      </c>
      <c r="M3023">
        <v>0</v>
      </c>
      <c r="N3023" t="s">
        <v>18</v>
      </c>
      <c r="O3023">
        <v>0.498</v>
      </c>
    </row>
    <row r="3024" spans="1:15" x14ac:dyDescent="0.25">
      <c r="A3024" s="1" t="s">
        <v>114</v>
      </c>
      <c r="B3024" t="s">
        <v>119</v>
      </c>
      <c r="C3024" t="str">
        <f>LOOKUP(A3024,'DATA SHEET'!$A$2:$A$253,'DATA SHEET'!$E$2:$E$253)</f>
        <v>20227893</v>
      </c>
      <c r="D3024">
        <f>LOOKUP(A3024,'DATA SHEET'!$A$2:$A$253,'DATA SHEET'!$G$2:$G$253)</f>
        <v>7.6666666666666679</v>
      </c>
      <c r="E3024" t="str">
        <f>LOOKUP($A3024,'DATA SHEET'!$A$2:$A$253,'DATA SHEET'!$H$2:$H$253)</f>
        <v>43.177779</v>
      </c>
      <c r="F3024" t="str">
        <f>LOOKUP($A3024,'DATA SHEET'!$A$2:$A$253,'DATA SHEET'!$I$2:$I$253)</f>
        <v xml:space="preserve"> -79.239655</v>
      </c>
      <c r="G3024">
        <f>LOOKUP($A3024,'DATA SHEET'!$A$2:$A$253,'DATA SHEET'!$J$2:$J$253)</f>
        <v>15</v>
      </c>
      <c r="H3024" t="str">
        <f>LOOKUP($A3024,'DATA SHEET'!$A$2:$A$253,'DATA SHEET'!$K$2:$K$253)</f>
        <v>Partly Cloudy</v>
      </c>
      <c r="I3024" t="str">
        <f>LOOKUP($A3024,'DATA SHEET'!$A$2:$A$253,'DATA SHEET'!$T$2:$T$253)</f>
        <v>LARGE</v>
      </c>
      <c r="J3024" t="str">
        <f>LOOKUP($A3024,'DATA SHEET'!$A$2:$A$253,'DATA SHEET'!$R$2:$R$253)</f>
        <v>YES</v>
      </c>
      <c r="K3024" t="str">
        <f>LOOKUP($A3024,'DATA SHEET'!$A$2:$A$253,'DATA SHEET'!$O$2:$O$253)</f>
        <v>Commercial</v>
      </c>
      <c r="L3024" t="s">
        <v>22</v>
      </c>
      <c r="M3024">
        <v>0</v>
      </c>
      <c r="N3024" t="s">
        <v>18</v>
      </c>
      <c r="O3024">
        <v>0.5</v>
      </c>
    </row>
    <row r="3025" spans="1:15" x14ac:dyDescent="0.25">
      <c r="A3025" s="1" t="s">
        <v>114</v>
      </c>
      <c r="B3025" t="s">
        <v>119</v>
      </c>
      <c r="C3025" t="str">
        <f>LOOKUP(A3025,'DATA SHEET'!$A$2:$A$253,'DATA SHEET'!$E$2:$E$253)</f>
        <v>20227893</v>
      </c>
      <c r="D3025">
        <f>LOOKUP(A3025,'DATA SHEET'!$A$2:$A$253,'DATA SHEET'!$G$2:$G$253)</f>
        <v>7.6666666666666679</v>
      </c>
      <c r="E3025" t="str">
        <f>LOOKUP($A3025,'DATA SHEET'!$A$2:$A$253,'DATA SHEET'!$H$2:$H$253)</f>
        <v>43.177779</v>
      </c>
      <c r="F3025" t="str">
        <f>LOOKUP($A3025,'DATA SHEET'!$A$2:$A$253,'DATA SHEET'!$I$2:$I$253)</f>
        <v xml:space="preserve"> -79.239655</v>
      </c>
      <c r="G3025">
        <f>LOOKUP($A3025,'DATA SHEET'!$A$2:$A$253,'DATA SHEET'!$J$2:$J$253)</f>
        <v>15</v>
      </c>
      <c r="H3025" t="str">
        <f>LOOKUP($A3025,'DATA SHEET'!$A$2:$A$253,'DATA SHEET'!$K$2:$K$253)</f>
        <v>Partly Cloudy</v>
      </c>
      <c r="I3025" t="str">
        <f>LOOKUP($A3025,'DATA SHEET'!$A$2:$A$253,'DATA SHEET'!$T$2:$T$253)</f>
        <v>LARGE</v>
      </c>
      <c r="J3025" t="str">
        <f>LOOKUP($A3025,'DATA SHEET'!$A$2:$A$253,'DATA SHEET'!$R$2:$R$253)</f>
        <v>YES</v>
      </c>
      <c r="K3025" t="str">
        <f>LOOKUP($A3025,'DATA SHEET'!$A$2:$A$253,'DATA SHEET'!$O$2:$O$253)</f>
        <v>Commercial</v>
      </c>
      <c r="L3025" t="s">
        <v>22</v>
      </c>
      <c r="M3025">
        <v>0</v>
      </c>
      <c r="N3025" t="s">
        <v>18</v>
      </c>
      <c r="O3025">
        <v>0.748</v>
      </c>
    </row>
    <row r="3026" spans="1:15" x14ac:dyDescent="0.25">
      <c r="A3026" s="1" t="s">
        <v>114</v>
      </c>
      <c r="B3026" t="s">
        <v>119</v>
      </c>
      <c r="C3026" t="str">
        <f>LOOKUP(A3026,'DATA SHEET'!$A$2:$A$253,'DATA SHEET'!$E$2:$E$253)</f>
        <v>20227893</v>
      </c>
      <c r="D3026">
        <f>LOOKUP(A3026,'DATA SHEET'!$A$2:$A$253,'DATA SHEET'!$G$2:$G$253)</f>
        <v>7.6666666666666679</v>
      </c>
      <c r="E3026" t="str">
        <f>LOOKUP($A3026,'DATA SHEET'!$A$2:$A$253,'DATA SHEET'!$H$2:$H$253)</f>
        <v>43.177779</v>
      </c>
      <c r="F3026" t="str">
        <f>LOOKUP($A3026,'DATA SHEET'!$A$2:$A$253,'DATA SHEET'!$I$2:$I$253)</f>
        <v xml:space="preserve"> -79.239655</v>
      </c>
      <c r="G3026">
        <f>LOOKUP($A3026,'DATA SHEET'!$A$2:$A$253,'DATA SHEET'!$J$2:$J$253)</f>
        <v>15</v>
      </c>
      <c r="H3026" t="str">
        <f>LOOKUP($A3026,'DATA SHEET'!$A$2:$A$253,'DATA SHEET'!$K$2:$K$253)</f>
        <v>Partly Cloudy</v>
      </c>
      <c r="I3026" t="str">
        <f>LOOKUP($A3026,'DATA SHEET'!$A$2:$A$253,'DATA SHEET'!$T$2:$T$253)</f>
        <v>LARGE</v>
      </c>
      <c r="J3026" t="str">
        <f>LOOKUP($A3026,'DATA SHEET'!$A$2:$A$253,'DATA SHEET'!$R$2:$R$253)</f>
        <v>YES</v>
      </c>
      <c r="K3026" t="str">
        <f>LOOKUP($A3026,'DATA SHEET'!$A$2:$A$253,'DATA SHEET'!$O$2:$O$253)</f>
        <v>Commercial</v>
      </c>
      <c r="L3026" t="s">
        <v>22</v>
      </c>
      <c r="M3026">
        <v>0</v>
      </c>
      <c r="N3026" t="s">
        <v>18</v>
      </c>
      <c r="O3026">
        <v>3.4990000000000001</v>
      </c>
    </row>
    <row r="3027" spans="1:15" x14ac:dyDescent="0.25">
      <c r="A3027" s="1" t="s">
        <v>114</v>
      </c>
      <c r="B3027" t="s">
        <v>119</v>
      </c>
      <c r="C3027" t="str">
        <f>LOOKUP(A3027,'DATA SHEET'!$A$2:$A$253,'DATA SHEET'!$E$2:$E$253)</f>
        <v>20227893</v>
      </c>
      <c r="D3027">
        <f>LOOKUP(A3027,'DATA SHEET'!$A$2:$A$253,'DATA SHEET'!$G$2:$G$253)</f>
        <v>7.6666666666666679</v>
      </c>
      <c r="E3027" t="str">
        <f>LOOKUP($A3027,'DATA SHEET'!$A$2:$A$253,'DATA SHEET'!$H$2:$H$253)</f>
        <v>43.177779</v>
      </c>
      <c r="F3027" t="str">
        <f>LOOKUP($A3027,'DATA SHEET'!$A$2:$A$253,'DATA SHEET'!$I$2:$I$253)</f>
        <v xml:space="preserve"> -79.239655</v>
      </c>
      <c r="G3027">
        <f>LOOKUP($A3027,'DATA SHEET'!$A$2:$A$253,'DATA SHEET'!$J$2:$J$253)</f>
        <v>15</v>
      </c>
      <c r="H3027" t="str">
        <f>LOOKUP($A3027,'DATA SHEET'!$A$2:$A$253,'DATA SHEET'!$K$2:$K$253)</f>
        <v>Partly Cloudy</v>
      </c>
      <c r="I3027" t="str">
        <f>LOOKUP($A3027,'DATA SHEET'!$A$2:$A$253,'DATA SHEET'!$T$2:$T$253)</f>
        <v>LARGE</v>
      </c>
      <c r="J3027" t="str">
        <f>LOOKUP($A3027,'DATA SHEET'!$A$2:$A$253,'DATA SHEET'!$R$2:$R$253)</f>
        <v>YES</v>
      </c>
      <c r="K3027" t="str">
        <f>LOOKUP($A3027,'DATA SHEET'!$A$2:$A$253,'DATA SHEET'!$O$2:$O$253)</f>
        <v>Commercial</v>
      </c>
      <c r="L3027" t="s">
        <v>22</v>
      </c>
      <c r="M3027">
        <v>0</v>
      </c>
      <c r="N3027" t="s">
        <v>18</v>
      </c>
      <c r="O3027">
        <v>0.73799999999999999</v>
      </c>
    </row>
    <row r="3028" spans="1:15" x14ac:dyDescent="0.25">
      <c r="A3028" s="1" t="s">
        <v>114</v>
      </c>
      <c r="B3028" t="s">
        <v>119</v>
      </c>
      <c r="C3028" t="str">
        <f>LOOKUP(A3028,'DATA SHEET'!$A$2:$A$253,'DATA SHEET'!$E$2:$E$253)</f>
        <v>20227893</v>
      </c>
      <c r="D3028">
        <f>LOOKUP(A3028,'DATA SHEET'!$A$2:$A$253,'DATA SHEET'!$G$2:$G$253)</f>
        <v>7.6666666666666679</v>
      </c>
      <c r="E3028" t="str">
        <f>LOOKUP($A3028,'DATA SHEET'!$A$2:$A$253,'DATA SHEET'!$H$2:$H$253)</f>
        <v>43.177779</v>
      </c>
      <c r="F3028" t="str">
        <f>LOOKUP($A3028,'DATA SHEET'!$A$2:$A$253,'DATA SHEET'!$I$2:$I$253)</f>
        <v xml:space="preserve"> -79.239655</v>
      </c>
      <c r="G3028">
        <f>LOOKUP($A3028,'DATA SHEET'!$A$2:$A$253,'DATA SHEET'!$J$2:$J$253)</f>
        <v>15</v>
      </c>
      <c r="H3028" t="str">
        <f>LOOKUP($A3028,'DATA SHEET'!$A$2:$A$253,'DATA SHEET'!$K$2:$K$253)</f>
        <v>Partly Cloudy</v>
      </c>
      <c r="I3028" t="str">
        <f>LOOKUP($A3028,'DATA SHEET'!$A$2:$A$253,'DATA SHEET'!$T$2:$T$253)</f>
        <v>LARGE</v>
      </c>
      <c r="J3028" t="str">
        <f>LOOKUP($A3028,'DATA SHEET'!$A$2:$A$253,'DATA SHEET'!$R$2:$R$253)</f>
        <v>YES</v>
      </c>
      <c r="K3028" t="str">
        <f>LOOKUP($A3028,'DATA SHEET'!$A$2:$A$253,'DATA SHEET'!$O$2:$O$253)</f>
        <v>Commercial</v>
      </c>
      <c r="L3028" t="s">
        <v>22</v>
      </c>
      <c r="M3028">
        <v>0</v>
      </c>
      <c r="N3028" t="s">
        <v>18</v>
      </c>
      <c r="O3028">
        <v>1.254</v>
      </c>
    </row>
    <row r="3029" spans="1:15" x14ac:dyDescent="0.25">
      <c r="A3029" s="1" t="s">
        <v>114</v>
      </c>
      <c r="B3029" t="s">
        <v>119</v>
      </c>
      <c r="C3029" t="str">
        <f>LOOKUP(A3029,'DATA SHEET'!$A$2:$A$253,'DATA SHEET'!$E$2:$E$253)</f>
        <v>20227893</v>
      </c>
      <c r="D3029">
        <f>LOOKUP(A3029,'DATA SHEET'!$A$2:$A$253,'DATA SHEET'!$G$2:$G$253)</f>
        <v>7.6666666666666679</v>
      </c>
      <c r="E3029" t="str">
        <f>LOOKUP($A3029,'DATA SHEET'!$A$2:$A$253,'DATA SHEET'!$H$2:$H$253)</f>
        <v>43.177779</v>
      </c>
      <c r="F3029" t="str">
        <f>LOOKUP($A3029,'DATA SHEET'!$A$2:$A$253,'DATA SHEET'!$I$2:$I$253)</f>
        <v xml:space="preserve"> -79.239655</v>
      </c>
      <c r="G3029">
        <f>LOOKUP($A3029,'DATA SHEET'!$A$2:$A$253,'DATA SHEET'!$J$2:$J$253)</f>
        <v>15</v>
      </c>
      <c r="H3029" t="str">
        <f>LOOKUP($A3029,'DATA SHEET'!$A$2:$A$253,'DATA SHEET'!$K$2:$K$253)</f>
        <v>Partly Cloudy</v>
      </c>
      <c r="I3029" t="str">
        <f>LOOKUP($A3029,'DATA SHEET'!$A$2:$A$253,'DATA SHEET'!$T$2:$T$253)</f>
        <v>LARGE</v>
      </c>
      <c r="J3029" t="str">
        <f>LOOKUP($A3029,'DATA SHEET'!$A$2:$A$253,'DATA SHEET'!$R$2:$R$253)</f>
        <v>YES</v>
      </c>
      <c r="K3029" t="str">
        <f>LOOKUP($A3029,'DATA SHEET'!$A$2:$A$253,'DATA SHEET'!$O$2:$O$253)</f>
        <v>Commercial</v>
      </c>
      <c r="L3029" t="s">
        <v>22</v>
      </c>
      <c r="M3029">
        <v>0</v>
      </c>
      <c r="N3029" t="s">
        <v>18</v>
      </c>
      <c r="O3029">
        <v>0.49399999999999999</v>
      </c>
    </row>
    <row r="3030" spans="1:15" x14ac:dyDescent="0.25">
      <c r="A3030" s="1" t="s">
        <v>114</v>
      </c>
      <c r="B3030" t="s">
        <v>119</v>
      </c>
      <c r="C3030" t="str">
        <f>LOOKUP(A3030,'DATA SHEET'!$A$2:$A$253,'DATA SHEET'!$E$2:$E$253)</f>
        <v>20227893</v>
      </c>
      <c r="D3030">
        <f>LOOKUP(A3030,'DATA SHEET'!$A$2:$A$253,'DATA SHEET'!$G$2:$G$253)</f>
        <v>7.6666666666666679</v>
      </c>
      <c r="E3030" t="str">
        <f>LOOKUP($A3030,'DATA SHEET'!$A$2:$A$253,'DATA SHEET'!$H$2:$H$253)</f>
        <v>43.177779</v>
      </c>
      <c r="F3030" t="str">
        <f>LOOKUP($A3030,'DATA SHEET'!$A$2:$A$253,'DATA SHEET'!$I$2:$I$253)</f>
        <v xml:space="preserve"> -79.239655</v>
      </c>
      <c r="G3030">
        <f>LOOKUP($A3030,'DATA SHEET'!$A$2:$A$253,'DATA SHEET'!$J$2:$J$253)</f>
        <v>15</v>
      </c>
      <c r="H3030" t="str">
        <f>LOOKUP($A3030,'DATA SHEET'!$A$2:$A$253,'DATA SHEET'!$K$2:$K$253)</f>
        <v>Partly Cloudy</v>
      </c>
      <c r="I3030" t="str">
        <f>LOOKUP($A3030,'DATA SHEET'!$A$2:$A$253,'DATA SHEET'!$T$2:$T$253)</f>
        <v>LARGE</v>
      </c>
      <c r="J3030" t="str">
        <f>LOOKUP($A3030,'DATA SHEET'!$A$2:$A$253,'DATA SHEET'!$R$2:$R$253)</f>
        <v>YES</v>
      </c>
      <c r="K3030" t="str">
        <f>LOOKUP($A3030,'DATA SHEET'!$A$2:$A$253,'DATA SHEET'!$O$2:$O$253)</f>
        <v>Commercial</v>
      </c>
      <c r="L3030" t="s">
        <v>22</v>
      </c>
      <c r="M3030">
        <v>0</v>
      </c>
      <c r="N3030" t="s">
        <v>18</v>
      </c>
      <c r="O3030">
        <v>2.2400000000000002</v>
      </c>
    </row>
    <row r="3031" spans="1:15" x14ac:dyDescent="0.25">
      <c r="A3031" s="1" t="s">
        <v>114</v>
      </c>
      <c r="B3031" t="s">
        <v>119</v>
      </c>
      <c r="C3031" t="str">
        <f>LOOKUP(A3031,'DATA SHEET'!$A$2:$A$253,'DATA SHEET'!$E$2:$E$253)</f>
        <v>20227893</v>
      </c>
      <c r="D3031">
        <f>LOOKUP(A3031,'DATA SHEET'!$A$2:$A$253,'DATA SHEET'!$G$2:$G$253)</f>
        <v>7.6666666666666679</v>
      </c>
      <c r="E3031" t="str">
        <f>LOOKUP($A3031,'DATA SHEET'!$A$2:$A$253,'DATA SHEET'!$H$2:$H$253)</f>
        <v>43.177779</v>
      </c>
      <c r="F3031" t="str">
        <f>LOOKUP($A3031,'DATA SHEET'!$A$2:$A$253,'DATA SHEET'!$I$2:$I$253)</f>
        <v xml:space="preserve"> -79.239655</v>
      </c>
      <c r="G3031">
        <f>LOOKUP($A3031,'DATA SHEET'!$A$2:$A$253,'DATA SHEET'!$J$2:$J$253)</f>
        <v>15</v>
      </c>
      <c r="H3031" t="str">
        <f>LOOKUP($A3031,'DATA SHEET'!$A$2:$A$253,'DATA SHEET'!$K$2:$K$253)</f>
        <v>Partly Cloudy</v>
      </c>
      <c r="I3031" t="str">
        <f>LOOKUP($A3031,'DATA SHEET'!$A$2:$A$253,'DATA SHEET'!$T$2:$T$253)</f>
        <v>LARGE</v>
      </c>
      <c r="J3031" t="str">
        <f>LOOKUP($A3031,'DATA SHEET'!$A$2:$A$253,'DATA SHEET'!$R$2:$R$253)</f>
        <v>YES</v>
      </c>
      <c r="K3031" t="str">
        <f>LOOKUP($A3031,'DATA SHEET'!$A$2:$A$253,'DATA SHEET'!$O$2:$O$253)</f>
        <v>Commercial</v>
      </c>
      <c r="L3031" t="s">
        <v>22</v>
      </c>
      <c r="M3031">
        <v>0</v>
      </c>
      <c r="N3031" t="s">
        <v>18</v>
      </c>
      <c r="O3031">
        <v>0.995</v>
      </c>
    </row>
    <row r="3032" spans="1:15" x14ac:dyDescent="0.25">
      <c r="A3032" s="1" t="s">
        <v>114</v>
      </c>
      <c r="B3032" t="s">
        <v>119</v>
      </c>
      <c r="C3032" t="str">
        <f>LOOKUP(A3032,'DATA SHEET'!$A$2:$A$253,'DATA SHEET'!$E$2:$E$253)</f>
        <v>20227893</v>
      </c>
      <c r="D3032">
        <f>LOOKUP(A3032,'DATA SHEET'!$A$2:$A$253,'DATA SHEET'!$G$2:$G$253)</f>
        <v>7.6666666666666679</v>
      </c>
      <c r="E3032" t="str">
        <f>LOOKUP($A3032,'DATA SHEET'!$A$2:$A$253,'DATA SHEET'!$H$2:$H$253)</f>
        <v>43.177779</v>
      </c>
      <c r="F3032" t="str">
        <f>LOOKUP($A3032,'DATA SHEET'!$A$2:$A$253,'DATA SHEET'!$I$2:$I$253)</f>
        <v xml:space="preserve"> -79.239655</v>
      </c>
      <c r="G3032">
        <f>LOOKUP($A3032,'DATA SHEET'!$A$2:$A$253,'DATA SHEET'!$J$2:$J$253)</f>
        <v>15</v>
      </c>
      <c r="H3032" t="str">
        <f>LOOKUP($A3032,'DATA SHEET'!$A$2:$A$253,'DATA SHEET'!$K$2:$K$253)</f>
        <v>Partly Cloudy</v>
      </c>
      <c r="I3032" t="str">
        <f>LOOKUP($A3032,'DATA SHEET'!$A$2:$A$253,'DATA SHEET'!$T$2:$T$253)</f>
        <v>LARGE</v>
      </c>
      <c r="J3032" t="str">
        <f>LOOKUP($A3032,'DATA SHEET'!$A$2:$A$253,'DATA SHEET'!$R$2:$R$253)</f>
        <v>YES</v>
      </c>
      <c r="K3032" t="str">
        <f>LOOKUP($A3032,'DATA SHEET'!$A$2:$A$253,'DATA SHEET'!$O$2:$O$253)</f>
        <v>Commercial</v>
      </c>
      <c r="L3032" t="s">
        <v>22</v>
      </c>
      <c r="M3032">
        <v>0</v>
      </c>
      <c r="N3032" t="s">
        <v>18</v>
      </c>
      <c r="O3032">
        <v>0.76</v>
      </c>
    </row>
    <row r="3033" spans="1:15" x14ac:dyDescent="0.25">
      <c r="A3033" s="1" t="s">
        <v>114</v>
      </c>
      <c r="B3033" t="s">
        <v>119</v>
      </c>
      <c r="C3033" t="str">
        <f>LOOKUP(A3033,'DATA SHEET'!$A$2:$A$253,'DATA SHEET'!$E$2:$E$253)</f>
        <v>20227893</v>
      </c>
      <c r="D3033">
        <f>LOOKUP(A3033,'DATA SHEET'!$A$2:$A$253,'DATA SHEET'!$G$2:$G$253)</f>
        <v>7.6666666666666679</v>
      </c>
      <c r="E3033" t="str">
        <f>LOOKUP($A3033,'DATA SHEET'!$A$2:$A$253,'DATA SHEET'!$H$2:$H$253)</f>
        <v>43.177779</v>
      </c>
      <c r="F3033" t="str">
        <f>LOOKUP($A3033,'DATA SHEET'!$A$2:$A$253,'DATA SHEET'!$I$2:$I$253)</f>
        <v xml:space="preserve"> -79.239655</v>
      </c>
      <c r="G3033">
        <f>LOOKUP($A3033,'DATA SHEET'!$A$2:$A$253,'DATA SHEET'!$J$2:$J$253)</f>
        <v>15</v>
      </c>
      <c r="H3033" t="str">
        <f>LOOKUP($A3033,'DATA SHEET'!$A$2:$A$253,'DATA SHEET'!$K$2:$K$253)</f>
        <v>Partly Cloudy</v>
      </c>
      <c r="I3033" t="str">
        <f>LOOKUP($A3033,'DATA SHEET'!$A$2:$A$253,'DATA SHEET'!$T$2:$T$253)</f>
        <v>LARGE</v>
      </c>
      <c r="J3033" t="str">
        <f>LOOKUP($A3033,'DATA SHEET'!$A$2:$A$253,'DATA SHEET'!$R$2:$R$253)</f>
        <v>YES</v>
      </c>
      <c r="K3033" t="str">
        <f>LOOKUP($A3033,'DATA SHEET'!$A$2:$A$253,'DATA SHEET'!$O$2:$O$253)</f>
        <v>Commercial</v>
      </c>
      <c r="L3033" t="s">
        <v>22</v>
      </c>
      <c r="M3033">
        <v>0</v>
      </c>
      <c r="N3033" t="s">
        <v>18</v>
      </c>
      <c r="O3033">
        <v>1.996</v>
      </c>
    </row>
    <row r="3034" spans="1:15" x14ac:dyDescent="0.25">
      <c r="A3034" s="1" t="s">
        <v>114</v>
      </c>
      <c r="B3034" t="s">
        <v>119</v>
      </c>
      <c r="C3034" t="str">
        <f>LOOKUP(A3034,'DATA SHEET'!$A$2:$A$253,'DATA SHEET'!$E$2:$E$253)</f>
        <v>20227893</v>
      </c>
      <c r="D3034">
        <f>LOOKUP(A3034,'DATA SHEET'!$A$2:$A$253,'DATA SHEET'!$G$2:$G$253)</f>
        <v>7.6666666666666679</v>
      </c>
      <c r="E3034" t="str">
        <f>LOOKUP($A3034,'DATA SHEET'!$A$2:$A$253,'DATA SHEET'!$H$2:$H$253)</f>
        <v>43.177779</v>
      </c>
      <c r="F3034" t="str">
        <f>LOOKUP($A3034,'DATA SHEET'!$A$2:$A$253,'DATA SHEET'!$I$2:$I$253)</f>
        <v xml:space="preserve"> -79.239655</v>
      </c>
      <c r="G3034">
        <f>LOOKUP($A3034,'DATA SHEET'!$A$2:$A$253,'DATA SHEET'!$J$2:$J$253)</f>
        <v>15</v>
      </c>
      <c r="H3034" t="str">
        <f>LOOKUP($A3034,'DATA SHEET'!$A$2:$A$253,'DATA SHEET'!$K$2:$K$253)</f>
        <v>Partly Cloudy</v>
      </c>
      <c r="I3034" t="str">
        <f>LOOKUP($A3034,'DATA SHEET'!$A$2:$A$253,'DATA SHEET'!$T$2:$T$253)</f>
        <v>LARGE</v>
      </c>
      <c r="J3034" t="str">
        <f>LOOKUP($A3034,'DATA SHEET'!$A$2:$A$253,'DATA SHEET'!$R$2:$R$253)</f>
        <v>YES</v>
      </c>
      <c r="K3034" t="str">
        <f>LOOKUP($A3034,'DATA SHEET'!$A$2:$A$253,'DATA SHEET'!$O$2:$O$253)</f>
        <v>Commercial</v>
      </c>
      <c r="L3034" t="s">
        <v>22</v>
      </c>
      <c r="M3034">
        <v>0</v>
      </c>
      <c r="N3034" t="s">
        <v>18</v>
      </c>
      <c r="O3034">
        <v>4.5019999999999998</v>
      </c>
    </row>
    <row r="3035" spans="1:15" x14ac:dyDescent="0.25">
      <c r="A3035" s="1" t="s">
        <v>114</v>
      </c>
      <c r="B3035" t="s">
        <v>119</v>
      </c>
      <c r="C3035" t="str">
        <f>LOOKUP(A3035,'DATA SHEET'!$A$2:$A$253,'DATA SHEET'!$E$2:$E$253)</f>
        <v>20227893</v>
      </c>
      <c r="D3035">
        <f>LOOKUP(A3035,'DATA SHEET'!$A$2:$A$253,'DATA SHEET'!$G$2:$G$253)</f>
        <v>7.6666666666666679</v>
      </c>
      <c r="E3035" t="str">
        <f>LOOKUP($A3035,'DATA SHEET'!$A$2:$A$253,'DATA SHEET'!$H$2:$H$253)</f>
        <v>43.177779</v>
      </c>
      <c r="F3035" t="str">
        <f>LOOKUP($A3035,'DATA SHEET'!$A$2:$A$253,'DATA SHEET'!$I$2:$I$253)</f>
        <v xml:space="preserve"> -79.239655</v>
      </c>
      <c r="G3035">
        <f>LOOKUP($A3035,'DATA SHEET'!$A$2:$A$253,'DATA SHEET'!$J$2:$J$253)</f>
        <v>15</v>
      </c>
      <c r="H3035" t="str">
        <f>LOOKUP($A3035,'DATA SHEET'!$A$2:$A$253,'DATA SHEET'!$K$2:$K$253)</f>
        <v>Partly Cloudy</v>
      </c>
      <c r="I3035" t="str">
        <f>LOOKUP($A3035,'DATA SHEET'!$A$2:$A$253,'DATA SHEET'!$T$2:$T$253)</f>
        <v>LARGE</v>
      </c>
      <c r="J3035" t="str">
        <f>LOOKUP($A3035,'DATA SHEET'!$A$2:$A$253,'DATA SHEET'!$R$2:$R$253)</f>
        <v>YES</v>
      </c>
      <c r="K3035" t="str">
        <f>LOOKUP($A3035,'DATA SHEET'!$A$2:$A$253,'DATA SHEET'!$O$2:$O$253)</f>
        <v>Commercial</v>
      </c>
      <c r="L3035" t="s">
        <v>22</v>
      </c>
      <c r="M3035">
        <v>0</v>
      </c>
      <c r="N3035" t="s">
        <v>16</v>
      </c>
      <c r="O3035">
        <v>0.25</v>
      </c>
    </row>
    <row r="3036" spans="1:15" x14ac:dyDescent="0.25">
      <c r="A3036" s="1" t="s">
        <v>114</v>
      </c>
      <c r="B3036" t="s">
        <v>119</v>
      </c>
      <c r="C3036" t="str">
        <f>LOOKUP(A3036,'DATA SHEET'!$A$2:$A$253,'DATA SHEET'!$E$2:$E$253)</f>
        <v>20227893</v>
      </c>
      <c r="D3036">
        <f>LOOKUP(A3036,'DATA SHEET'!$A$2:$A$253,'DATA SHEET'!$G$2:$G$253)</f>
        <v>7.6666666666666679</v>
      </c>
      <c r="E3036" t="str">
        <f>LOOKUP($A3036,'DATA SHEET'!$A$2:$A$253,'DATA SHEET'!$H$2:$H$253)</f>
        <v>43.177779</v>
      </c>
      <c r="F3036" t="str">
        <f>LOOKUP($A3036,'DATA SHEET'!$A$2:$A$253,'DATA SHEET'!$I$2:$I$253)</f>
        <v xml:space="preserve"> -79.239655</v>
      </c>
      <c r="G3036">
        <f>LOOKUP($A3036,'DATA SHEET'!$A$2:$A$253,'DATA SHEET'!$J$2:$J$253)</f>
        <v>15</v>
      </c>
      <c r="H3036" t="str">
        <f>LOOKUP($A3036,'DATA SHEET'!$A$2:$A$253,'DATA SHEET'!$K$2:$K$253)</f>
        <v>Partly Cloudy</v>
      </c>
      <c r="I3036" t="str">
        <f>LOOKUP($A3036,'DATA SHEET'!$A$2:$A$253,'DATA SHEET'!$T$2:$T$253)</f>
        <v>LARGE</v>
      </c>
      <c r="J3036" t="str">
        <f>LOOKUP($A3036,'DATA SHEET'!$A$2:$A$253,'DATA SHEET'!$R$2:$R$253)</f>
        <v>YES</v>
      </c>
      <c r="K3036" t="str">
        <f>LOOKUP($A3036,'DATA SHEET'!$A$2:$A$253,'DATA SHEET'!$O$2:$O$253)</f>
        <v>Commercial</v>
      </c>
      <c r="L3036" t="s">
        <v>22</v>
      </c>
      <c r="M3036">
        <v>0</v>
      </c>
      <c r="N3036" t="s">
        <v>16</v>
      </c>
      <c r="O3036">
        <v>1.5109999999999999</v>
      </c>
    </row>
    <row r="3037" spans="1:15" x14ac:dyDescent="0.25">
      <c r="A3037" s="1" t="s">
        <v>114</v>
      </c>
      <c r="B3037" t="s">
        <v>119</v>
      </c>
      <c r="C3037" t="str">
        <f>LOOKUP(A3037,'DATA SHEET'!$A$2:$A$253,'DATA SHEET'!$E$2:$E$253)</f>
        <v>20227893</v>
      </c>
      <c r="D3037">
        <f>LOOKUP(A3037,'DATA SHEET'!$A$2:$A$253,'DATA SHEET'!$G$2:$G$253)</f>
        <v>7.6666666666666679</v>
      </c>
      <c r="E3037" t="str">
        <f>LOOKUP($A3037,'DATA SHEET'!$A$2:$A$253,'DATA SHEET'!$H$2:$H$253)</f>
        <v>43.177779</v>
      </c>
      <c r="F3037" t="str">
        <f>LOOKUP($A3037,'DATA SHEET'!$A$2:$A$253,'DATA SHEET'!$I$2:$I$253)</f>
        <v xml:space="preserve"> -79.239655</v>
      </c>
      <c r="G3037">
        <f>LOOKUP($A3037,'DATA SHEET'!$A$2:$A$253,'DATA SHEET'!$J$2:$J$253)</f>
        <v>15</v>
      </c>
      <c r="H3037" t="str">
        <f>LOOKUP($A3037,'DATA SHEET'!$A$2:$A$253,'DATA SHEET'!$K$2:$K$253)</f>
        <v>Partly Cloudy</v>
      </c>
      <c r="I3037" t="str">
        <f>LOOKUP($A3037,'DATA SHEET'!$A$2:$A$253,'DATA SHEET'!$T$2:$T$253)</f>
        <v>LARGE</v>
      </c>
      <c r="J3037" t="str">
        <f>LOOKUP($A3037,'DATA SHEET'!$A$2:$A$253,'DATA SHEET'!$R$2:$R$253)</f>
        <v>YES</v>
      </c>
      <c r="K3037" t="str">
        <f>LOOKUP($A3037,'DATA SHEET'!$A$2:$A$253,'DATA SHEET'!$O$2:$O$253)</f>
        <v>Commercial</v>
      </c>
      <c r="L3037" t="s">
        <v>22</v>
      </c>
      <c r="M3037">
        <v>0</v>
      </c>
      <c r="N3037" t="s">
        <v>16</v>
      </c>
      <c r="O3037">
        <v>1.0029999999999999</v>
      </c>
    </row>
    <row r="3038" spans="1:15" x14ac:dyDescent="0.25">
      <c r="A3038" s="1" t="s">
        <v>114</v>
      </c>
      <c r="B3038" t="s">
        <v>119</v>
      </c>
      <c r="C3038" t="str">
        <f>LOOKUP(A3038,'DATA SHEET'!$A$2:$A$253,'DATA SHEET'!$E$2:$E$253)</f>
        <v>20227893</v>
      </c>
      <c r="D3038">
        <f>LOOKUP(A3038,'DATA SHEET'!$A$2:$A$253,'DATA SHEET'!$G$2:$G$253)</f>
        <v>7.6666666666666679</v>
      </c>
      <c r="E3038" t="str">
        <f>LOOKUP($A3038,'DATA SHEET'!$A$2:$A$253,'DATA SHEET'!$H$2:$H$253)</f>
        <v>43.177779</v>
      </c>
      <c r="F3038" t="str">
        <f>LOOKUP($A3038,'DATA SHEET'!$A$2:$A$253,'DATA SHEET'!$I$2:$I$253)</f>
        <v xml:space="preserve"> -79.239655</v>
      </c>
      <c r="G3038">
        <f>LOOKUP($A3038,'DATA SHEET'!$A$2:$A$253,'DATA SHEET'!$J$2:$J$253)</f>
        <v>15</v>
      </c>
      <c r="H3038" t="str">
        <f>LOOKUP($A3038,'DATA SHEET'!$A$2:$A$253,'DATA SHEET'!$K$2:$K$253)</f>
        <v>Partly Cloudy</v>
      </c>
      <c r="I3038" t="str">
        <f>LOOKUP($A3038,'DATA SHEET'!$A$2:$A$253,'DATA SHEET'!$T$2:$T$253)</f>
        <v>LARGE</v>
      </c>
      <c r="J3038" t="str">
        <f>LOOKUP($A3038,'DATA SHEET'!$A$2:$A$253,'DATA SHEET'!$R$2:$R$253)</f>
        <v>YES</v>
      </c>
      <c r="K3038" t="str">
        <f>LOOKUP($A3038,'DATA SHEET'!$A$2:$A$253,'DATA SHEET'!$O$2:$O$253)</f>
        <v>Commercial</v>
      </c>
      <c r="L3038" t="s">
        <v>22</v>
      </c>
      <c r="M3038">
        <v>0</v>
      </c>
      <c r="N3038" t="s">
        <v>16</v>
      </c>
      <c r="O3038">
        <v>0.75</v>
      </c>
    </row>
    <row r="3039" spans="1:15" x14ac:dyDescent="0.25">
      <c r="A3039" s="1" t="s">
        <v>114</v>
      </c>
      <c r="B3039" t="s">
        <v>119</v>
      </c>
      <c r="C3039" t="str">
        <f>LOOKUP(A3039,'DATA SHEET'!$A$2:$A$253,'DATA SHEET'!$E$2:$E$253)</f>
        <v>20227893</v>
      </c>
      <c r="D3039">
        <f>LOOKUP(A3039,'DATA SHEET'!$A$2:$A$253,'DATA SHEET'!$G$2:$G$253)</f>
        <v>7.6666666666666679</v>
      </c>
      <c r="E3039" t="str">
        <f>LOOKUP($A3039,'DATA SHEET'!$A$2:$A$253,'DATA SHEET'!$H$2:$H$253)</f>
        <v>43.177779</v>
      </c>
      <c r="F3039" t="str">
        <f>LOOKUP($A3039,'DATA SHEET'!$A$2:$A$253,'DATA SHEET'!$I$2:$I$253)</f>
        <v xml:space="preserve"> -79.239655</v>
      </c>
      <c r="G3039">
        <f>LOOKUP($A3039,'DATA SHEET'!$A$2:$A$253,'DATA SHEET'!$J$2:$J$253)</f>
        <v>15</v>
      </c>
      <c r="H3039" t="str">
        <f>LOOKUP($A3039,'DATA SHEET'!$A$2:$A$253,'DATA SHEET'!$K$2:$K$253)</f>
        <v>Partly Cloudy</v>
      </c>
      <c r="I3039" t="str">
        <f>LOOKUP($A3039,'DATA SHEET'!$A$2:$A$253,'DATA SHEET'!$T$2:$T$253)</f>
        <v>LARGE</v>
      </c>
      <c r="J3039" t="str">
        <f>LOOKUP($A3039,'DATA SHEET'!$A$2:$A$253,'DATA SHEET'!$R$2:$R$253)</f>
        <v>YES</v>
      </c>
      <c r="K3039" t="str">
        <f>LOOKUP($A3039,'DATA SHEET'!$A$2:$A$253,'DATA SHEET'!$O$2:$O$253)</f>
        <v>Commercial</v>
      </c>
      <c r="L3039" t="s">
        <v>22</v>
      </c>
      <c r="M3039">
        <v>0</v>
      </c>
      <c r="N3039" t="s">
        <v>16</v>
      </c>
      <c r="O3039">
        <v>0.75</v>
      </c>
    </row>
    <row r="3040" spans="1:15" x14ac:dyDescent="0.25">
      <c r="A3040" s="1" t="s">
        <v>114</v>
      </c>
      <c r="B3040" t="s">
        <v>119</v>
      </c>
      <c r="C3040" t="str">
        <f>LOOKUP(A3040,'DATA SHEET'!$A$2:$A$253,'DATA SHEET'!$E$2:$E$253)</f>
        <v>20227893</v>
      </c>
      <c r="D3040">
        <f>LOOKUP(A3040,'DATA SHEET'!$A$2:$A$253,'DATA SHEET'!$G$2:$G$253)</f>
        <v>7.6666666666666679</v>
      </c>
      <c r="E3040" t="str">
        <f>LOOKUP($A3040,'DATA SHEET'!$A$2:$A$253,'DATA SHEET'!$H$2:$H$253)</f>
        <v>43.177779</v>
      </c>
      <c r="F3040" t="str">
        <f>LOOKUP($A3040,'DATA SHEET'!$A$2:$A$253,'DATA SHEET'!$I$2:$I$253)</f>
        <v xml:space="preserve"> -79.239655</v>
      </c>
      <c r="G3040">
        <f>LOOKUP($A3040,'DATA SHEET'!$A$2:$A$253,'DATA SHEET'!$J$2:$J$253)</f>
        <v>15</v>
      </c>
      <c r="H3040" t="str">
        <f>LOOKUP($A3040,'DATA SHEET'!$A$2:$A$253,'DATA SHEET'!$K$2:$K$253)</f>
        <v>Partly Cloudy</v>
      </c>
      <c r="I3040" t="str">
        <f>LOOKUP($A3040,'DATA SHEET'!$A$2:$A$253,'DATA SHEET'!$T$2:$T$253)</f>
        <v>LARGE</v>
      </c>
      <c r="J3040" t="str">
        <f>LOOKUP($A3040,'DATA SHEET'!$A$2:$A$253,'DATA SHEET'!$R$2:$R$253)</f>
        <v>YES</v>
      </c>
      <c r="K3040" t="str">
        <f>LOOKUP($A3040,'DATA SHEET'!$A$2:$A$253,'DATA SHEET'!$O$2:$O$253)</f>
        <v>Commercial</v>
      </c>
      <c r="L3040" t="s">
        <v>22</v>
      </c>
      <c r="M3040">
        <v>0</v>
      </c>
      <c r="N3040" t="s">
        <v>16</v>
      </c>
      <c r="O3040">
        <v>0.998</v>
      </c>
    </row>
    <row r="3041" spans="1:15" x14ac:dyDescent="0.25">
      <c r="A3041" s="1" t="s">
        <v>114</v>
      </c>
      <c r="B3041" t="s">
        <v>119</v>
      </c>
      <c r="C3041" t="str">
        <f>LOOKUP(A3041,'DATA SHEET'!$A$2:$A$253,'DATA SHEET'!$E$2:$E$253)</f>
        <v>20227893</v>
      </c>
      <c r="D3041">
        <f>LOOKUP(A3041,'DATA SHEET'!$A$2:$A$253,'DATA SHEET'!$G$2:$G$253)</f>
        <v>7.6666666666666679</v>
      </c>
      <c r="E3041" t="str">
        <f>LOOKUP($A3041,'DATA SHEET'!$A$2:$A$253,'DATA SHEET'!$H$2:$H$253)</f>
        <v>43.177779</v>
      </c>
      <c r="F3041" t="str">
        <f>LOOKUP($A3041,'DATA SHEET'!$A$2:$A$253,'DATA SHEET'!$I$2:$I$253)</f>
        <v xml:space="preserve"> -79.239655</v>
      </c>
      <c r="G3041">
        <f>LOOKUP($A3041,'DATA SHEET'!$A$2:$A$253,'DATA SHEET'!$J$2:$J$253)</f>
        <v>15</v>
      </c>
      <c r="H3041" t="str">
        <f>LOOKUP($A3041,'DATA SHEET'!$A$2:$A$253,'DATA SHEET'!$K$2:$K$253)</f>
        <v>Partly Cloudy</v>
      </c>
      <c r="I3041" t="str">
        <f>LOOKUP($A3041,'DATA SHEET'!$A$2:$A$253,'DATA SHEET'!$T$2:$T$253)</f>
        <v>LARGE</v>
      </c>
      <c r="J3041" t="str">
        <f>LOOKUP($A3041,'DATA SHEET'!$A$2:$A$253,'DATA SHEET'!$R$2:$R$253)</f>
        <v>YES</v>
      </c>
      <c r="K3041" t="str">
        <f>LOOKUP($A3041,'DATA SHEET'!$A$2:$A$253,'DATA SHEET'!$O$2:$O$253)</f>
        <v>Commercial</v>
      </c>
      <c r="L3041" t="s">
        <v>22</v>
      </c>
      <c r="M3041">
        <v>0</v>
      </c>
      <c r="N3041" t="s">
        <v>16</v>
      </c>
      <c r="O3041">
        <v>0.748</v>
      </c>
    </row>
    <row r="3042" spans="1:15" x14ac:dyDescent="0.25">
      <c r="A3042" s="1" t="s">
        <v>114</v>
      </c>
      <c r="B3042" t="s">
        <v>119</v>
      </c>
      <c r="C3042" t="str">
        <f>LOOKUP(A3042,'DATA SHEET'!$A$2:$A$253,'DATA SHEET'!$E$2:$E$253)</f>
        <v>20227893</v>
      </c>
      <c r="D3042">
        <f>LOOKUP(A3042,'DATA SHEET'!$A$2:$A$253,'DATA SHEET'!$G$2:$G$253)</f>
        <v>7.6666666666666679</v>
      </c>
      <c r="E3042" t="str">
        <f>LOOKUP($A3042,'DATA SHEET'!$A$2:$A$253,'DATA SHEET'!$H$2:$H$253)</f>
        <v>43.177779</v>
      </c>
      <c r="F3042" t="str">
        <f>LOOKUP($A3042,'DATA SHEET'!$A$2:$A$253,'DATA SHEET'!$I$2:$I$253)</f>
        <v xml:space="preserve"> -79.239655</v>
      </c>
      <c r="G3042">
        <f>LOOKUP($A3042,'DATA SHEET'!$A$2:$A$253,'DATA SHEET'!$J$2:$J$253)</f>
        <v>15</v>
      </c>
      <c r="H3042" t="str">
        <f>LOOKUP($A3042,'DATA SHEET'!$A$2:$A$253,'DATA SHEET'!$K$2:$K$253)</f>
        <v>Partly Cloudy</v>
      </c>
      <c r="I3042" t="str">
        <f>LOOKUP($A3042,'DATA SHEET'!$A$2:$A$253,'DATA SHEET'!$T$2:$T$253)</f>
        <v>LARGE</v>
      </c>
      <c r="J3042" t="str">
        <f>LOOKUP($A3042,'DATA SHEET'!$A$2:$A$253,'DATA SHEET'!$R$2:$R$253)</f>
        <v>YES</v>
      </c>
      <c r="K3042" t="str">
        <f>LOOKUP($A3042,'DATA SHEET'!$A$2:$A$253,'DATA SHEET'!$O$2:$O$253)</f>
        <v>Commercial</v>
      </c>
      <c r="L3042" t="s">
        <v>22</v>
      </c>
      <c r="M3042">
        <v>0</v>
      </c>
      <c r="N3042" t="s">
        <v>16</v>
      </c>
      <c r="O3042">
        <v>2</v>
      </c>
    </row>
    <row r="3043" spans="1:15" x14ac:dyDescent="0.25">
      <c r="A3043" s="1" t="s">
        <v>114</v>
      </c>
      <c r="B3043" t="s">
        <v>119</v>
      </c>
      <c r="C3043" t="str">
        <f>LOOKUP(A3043,'DATA SHEET'!$A$2:$A$253,'DATA SHEET'!$E$2:$E$253)</f>
        <v>20227893</v>
      </c>
      <c r="D3043">
        <f>LOOKUP(A3043,'DATA SHEET'!$A$2:$A$253,'DATA SHEET'!$G$2:$G$253)</f>
        <v>7.6666666666666679</v>
      </c>
      <c r="E3043" t="str">
        <f>LOOKUP($A3043,'DATA SHEET'!$A$2:$A$253,'DATA SHEET'!$H$2:$H$253)</f>
        <v>43.177779</v>
      </c>
      <c r="F3043" t="str">
        <f>LOOKUP($A3043,'DATA SHEET'!$A$2:$A$253,'DATA SHEET'!$I$2:$I$253)</f>
        <v xml:space="preserve"> -79.239655</v>
      </c>
      <c r="G3043">
        <f>LOOKUP($A3043,'DATA SHEET'!$A$2:$A$253,'DATA SHEET'!$J$2:$J$253)</f>
        <v>15</v>
      </c>
      <c r="H3043" t="str">
        <f>LOOKUP($A3043,'DATA SHEET'!$A$2:$A$253,'DATA SHEET'!$K$2:$K$253)</f>
        <v>Partly Cloudy</v>
      </c>
      <c r="I3043" t="str">
        <f>LOOKUP($A3043,'DATA SHEET'!$A$2:$A$253,'DATA SHEET'!$T$2:$T$253)</f>
        <v>LARGE</v>
      </c>
      <c r="J3043" t="str">
        <f>LOOKUP($A3043,'DATA SHEET'!$A$2:$A$253,'DATA SHEET'!$R$2:$R$253)</f>
        <v>YES</v>
      </c>
      <c r="K3043" t="str">
        <f>LOOKUP($A3043,'DATA SHEET'!$A$2:$A$253,'DATA SHEET'!$O$2:$O$253)</f>
        <v>Commercial</v>
      </c>
      <c r="L3043" t="s">
        <v>22</v>
      </c>
      <c r="M3043">
        <v>0</v>
      </c>
      <c r="N3043" t="s">
        <v>16</v>
      </c>
      <c r="O3043">
        <v>0.76500000000000001</v>
      </c>
    </row>
    <row r="3044" spans="1:15" x14ac:dyDescent="0.25">
      <c r="A3044" s="1" t="s">
        <v>114</v>
      </c>
      <c r="B3044" t="s">
        <v>119</v>
      </c>
      <c r="C3044" t="str">
        <f>LOOKUP(A3044,'DATA SHEET'!$A$2:$A$253,'DATA SHEET'!$E$2:$E$253)</f>
        <v>20227893</v>
      </c>
      <c r="D3044">
        <f>LOOKUP(A3044,'DATA SHEET'!$A$2:$A$253,'DATA SHEET'!$G$2:$G$253)</f>
        <v>7.6666666666666679</v>
      </c>
      <c r="E3044" t="str">
        <f>LOOKUP($A3044,'DATA SHEET'!$A$2:$A$253,'DATA SHEET'!$H$2:$H$253)</f>
        <v>43.177779</v>
      </c>
      <c r="F3044" t="str">
        <f>LOOKUP($A3044,'DATA SHEET'!$A$2:$A$253,'DATA SHEET'!$I$2:$I$253)</f>
        <v xml:space="preserve"> -79.239655</v>
      </c>
      <c r="G3044">
        <f>LOOKUP($A3044,'DATA SHEET'!$A$2:$A$253,'DATA SHEET'!$J$2:$J$253)</f>
        <v>15</v>
      </c>
      <c r="H3044" t="str">
        <f>LOOKUP($A3044,'DATA SHEET'!$A$2:$A$253,'DATA SHEET'!$K$2:$K$253)</f>
        <v>Partly Cloudy</v>
      </c>
      <c r="I3044" t="str">
        <f>LOOKUP($A3044,'DATA SHEET'!$A$2:$A$253,'DATA SHEET'!$T$2:$T$253)</f>
        <v>LARGE</v>
      </c>
      <c r="J3044" t="str">
        <f>LOOKUP($A3044,'DATA SHEET'!$A$2:$A$253,'DATA SHEET'!$R$2:$R$253)</f>
        <v>YES</v>
      </c>
      <c r="K3044" t="str">
        <f>LOOKUP($A3044,'DATA SHEET'!$A$2:$A$253,'DATA SHEET'!$O$2:$O$253)</f>
        <v>Commercial</v>
      </c>
      <c r="L3044" t="s">
        <v>22</v>
      </c>
      <c r="M3044">
        <v>0</v>
      </c>
      <c r="N3044" t="s">
        <v>16</v>
      </c>
      <c r="O3044">
        <v>1.5</v>
      </c>
    </row>
    <row r="3045" spans="1:15" x14ac:dyDescent="0.25">
      <c r="A3045" s="1" t="s">
        <v>114</v>
      </c>
      <c r="B3045" t="s">
        <v>119</v>
      </c>
      <c r="C3045" t="str">
        <f>LOOKUP(A3045,'DATA SHEET'!$A$2:$A$253,'DATA SHEET'!$E$2:$E$253)</f>
        <v>20227893</v>
      </c>
      <c r="D3045">
        <f>LOOKUP(A3045,'DATA SHEET'!$A$2:$A$253,'DATA SHEET'!$G$2:$G$253)</f>
        <v>7.6666666666666679</v>
      </c>
      <c r="E3045" t="str">
        <f>LOOKUP($A3045,'DATA SHEET'!$A$2:$A$253,'DATA SHEET'!$H$2:$H$253)</f>
        <v>43.177779</v>
      </c>
      <c r="F3045" t="str">
        <f>LOOKUP($A3045,'DATA SHEET'!$A$2:$A$253,'DATA SHEET'!$I$2:$I$253)</f>
        <v xml:space="preserve"> -79.239655</v>
      </c>
      <c r="G3045">
        <f>LOOKUP($A3045,'DATA SHEET'!$A$2:$A$253,'DATA SHEET'!$J$2:$J$253)</f>
        <v>15</v>
      </c>
      <c r="H3045" t="str">
        <f>LOOKUP($A3045,'DATA SHEET'!$A$2:$A$253,'DATA SHEET'!$K$2:$K$253)</f>
        <v>Partly Cloudy</v>
      </c>
      <c r="I3045" t="str">
        <f>LOOKUP($A3045,'DATA SHEET'!$A$2:$A$253,'DATA SHEET'!$T$2:$T$253)</f>
        <v>LARGE</v>
      </c>
      <c r="J3045" t="str">
        <f>LOOKUP($A3045,'DATA SHEET'!$A$2:$A$253,'DATA SHEET'!$R$2:$R$253)</f>
        <v>YES</v>
      </c>
      <c r="K3045" t="str">
        <f>LOOKUP($A3045,'DATA SHEET'!$A$2:$A$253,'DATA SHEET'!$O$2:$O$253)</f>
        <v>Commercial</v>
      </c>
      <c r="L3045" t="s">
        <v>22</v>
      </c>
      <c r="M3045">
        <v>0</v>
      </c>
      <c r="N3045" t="s">
        <v>16</v>
      </c>
      <c r="O3045">
        <v>2.5049999999999999</v>
      </c>
    </row>
    <row r="3046" spans="1:15" x14ac:dyDescent="0.25">
      <c r="A3046" s="1" t="s">
        <v>114</v>
      </c>
      <c r="B3046" t="s">
        <v>119</v>
      </c>
      <c r="C3046" t="str">
        <f>LOOKUP(A3046,'DATA SHEET'!$A$2:$A$253,'DATA SHEET'!$E$2:$E$253)</f>
        <v>20227893</v>
      </c>
      <c r="D3046">
        <f>LOOKUP(A3046,'DATA SHEET'!$A$2:$A$253,'DATA SHEET'!$G$2:$G$253)</f>
        <v>7.6666666666666679</v>
      </c>
      <c r="E3046" t="str">
        <f>LOOKUP($A3046,'DATA SHEET'!$A$2:$A$253,'DATA SHEET'!$H$2:$H$253)</f>
        <v>43.177779</v>
      </c>
      <c r="F3046" t="str">
        <f>LOOKUP($A3046,'DATA SHEET'!$A$2:$A$253,'DATA SHEET'!$I$2:$I$253)</f>
        <v xml:space="preserve"> -79.239655</v>
      </c>
      <c r="G3046">
        <f>LOOKUP($A3046,'DATA SHEET'!$A$2:$A$253,'DATA SHEET'!$J$2:$J$253)</f>
        <v>15</v>
      </c>
      <c r="H3046" t="str">
        <f>LOOKUP($A3046,'DATA SHEET'!$A$2:$A$253,'DATA SHEET'!$K$2:$K$253)</f>
        <v>Partly Cloudy</v>
      </c>
      <c r="I3046" t="str">
        <f>LOOKUP($A3046,'DATA SHEET'!$A$2:$A$253,'DATA SHEET'!$T$2:$T$253)</f>
        <v>LARGE</v>
      </c>
      <c r="J3046" t="str">
        <f>LOOKUP($A3046,'DATA SHEET'!$A$2:$A$253,'DATA SHEET'!$R$2:$R$253)</f>
        <v>YES</v>
      </c>
      <c r="K3046" t="str">
        <f>LOOKUP($A3046,'DATA SHEET'!$A$2:$A$253,'DATA SHEET'!$O$2:$O$253)</f>
        <v>Commercial</v>
      </c>
      <c r="L3046" t="s">
        <v>22</v>
      </c>
      <c r="M3046">
        <v>0</v>
      </c>
      <c r="N3046" t="s">
        <v>16</v>
      </c>
      <c r="O3046">
        <v>0.499</v>
      </c>
    </row>
    <row r="3047" spans="1:15" x14ac:dyDescent="0.25">
      <c r="A3047" s="1" t="s">
        <v>114</v>
      </c>
      <c r="B3047" t="s">
        <v>119</v>
      </c>
      <c r="C3047" t="str">
        <f>LOOKUP(A3047,'DATA SHEET'!$A$2:$A$253,'DATA SHEET'!$E$2:$E$253)</f>
        <v>20227893</v>
      </c>
      <c r="D3047">
        <f>LOOKUP(A3047,'DATA SHEET'!$A$2:$A$253,'DATA SHEET'!$G$2:$G$253)</f>
        <v>7.6666666666666679</v>
      </c>
      <c r="E3047" t="str">
        <f>LOOKUP($A3047,'DATA SHEET'!$A$2:$A$253,'DATA SHEET'!$H$2:$H$253)</f>
        <v>43.177779</v>
      </c>
      <c r="F3047" t="str">
        <f>LOOKUP($A3047,'DATA SHEET'!$A$2:$A$253,'DATA SHEET'!$I$2:$I$253)</f>
        <v xml:space="preserve"> -79.239655</v>
      </c>
      <c r="G3047">
        <f>LOOKUP($A3047,'DATA SHEET'!$A$2:$A$253,'DATA SHEET'!$J$2:$J$253)</f>
        <v>15</v>
      </c>
      <c r="H3047" t="str">
        <f>LOOKUP($A3047,'DATA SHEET'!$A$2:$A$253,'DATA SHEET'!$K$2:$K$253)</f>
        <v>Partly Cloudy</v>
      </c>
      <c r="I3047" t="str">
        <f>LOOKUP($A3047,'DATA SHEET'!$A$2:$A$253,'DATA SHEET'!$T$2:$T$253)</f>
        <v>LARGE</v>
      </c>
      <c r="J3047" t="str">
        <f>LOOKUP($A3047,'DATA SHEET'!$A$2:$A$253,'DATA SHEET'!$R$2:$R$253)</f>
        <v>YES</v>
      </c>
      <c r="K3047" t="str">
        <f>LOOKUP($A3047,'DATA SHEET'!$A$2:$A$253,'DATA SHEET'!$O$2:$O$253)</f>
        <v>Commercial</v>
      </c>
      <c r="L3047" t="s">
        <v>22</v>
      </c>
      <c r="M3047">
        <v>0</v>
      </c>
      <c r="N3047" t="s">
        <v>16</v>
      </c>
      <c r="O3047">
        <v>0.76100000000000001</v>
      </c>
    </row>
    <row r="3048" spans="1:15" x14ac:dyDescent="0.25">
      <c r="A3048" s="1" t="s">
        <v>114</v>
      </c>
      <c r="B3048" t="s">
        <v>119</v>
      </c>
      <c r="C3048" t="str">
        <f>LOOKUP(A3048,'DATA SHEET'!$A$2:$A$253,'DATA SHEET'!$E$2:$E$253)</f>
        <v>20227893</v>
      </c>
      <c r="D3048">
        <f>LOOKUP(A3048,'DATA SHEET'!$A$2:$A$253,'DATA SHEET'!$G$2:$G$253)</f>
        <v>7.6666666666666679</v>
      </c>
      <c r="E3048" t="str">
        <f>LOOKUP($A3048,'DATA SHEET'!$A$2:$A$253,'DATA SHEET'!$H$2:$H$253)</f>
        <v>43.177779</v>
      </c>
      <c r="F3048" t="str">
        <f>LOOKUP($A3048,'DATA SHEET'!$A$2:$A$253,'DATA SHEET'!$I$2:$I$253)</f>
        <v xml:space="preserve"> -79.239655</v>
      </c>
      <c r="G3048">
        <f>LOOKUP($A3048,'DATA SHEET'!$A$2:$A$253,'DATA SHEET'!$J$2:$J$253)</f>
        <v>15</v>
      </c>
      <c r="H3048" t="str">
        <f>LOOKUP($A3048,'DATA SHEET'!$A$2:$A$253,'DATA SHEET'!$K$2:$K$253)</f>
        <v>Partly Cloudy</v>
      </c>
      <c r="I3048" t="str">
        <f>LOOKUP($A3048,'DATA SHEET'!$A$2:$A$253,'DATA SHEET'!$T$2:$T$253)</f>
        <v>LARGE</v>
      </c>
      <c r="J3048" t="str">
        <f>LOOKUP($A3048,'DATA SHEET'!$A$2:$A$253,'DATA SHEET'!$R$2:$R$253)</f>
        <v>YES</v>
      </c>
      <c r="K3048" t="str">
        <f>LOOKUP($A3048,'DATA SHEET'!$A$2:$A$253,'DATA SHEET'!$O$2:$O$253)</f>
        <v>Commercial</v>
      </c>
      <c r="L3048" t="s">
        <v>22</v>
      </c>
      <c r="M3048">
        <v>0</v>
      </c>
      <c r="N3048" t="s">
        <v>16</v>
      </c>
      <c r="O3048">
        <v>1.7430000000000001</v>
      </c>
    </row>
    <row r="3049" spans="1:15" x14ac:dyDescent="0.25">
      <c r="A3049" s="1" t="s">
        <v>114</v>
      </c>
      <c r="B3049" t="s">
        <v>119</v>
      </c>
      <c r="C3049" t="str">
        <f>LOOKUP(A3049,'DATA SHEET'!$A$2:$A$253,'DATA SHEET'!$E$2:$E$253)</f>
        <v>20227893</v>
      </c>
      <c r="D3049">
        <f>LOOKUP(A3049,'DATA SHEET'!$A$2:$A$253,'DATA SHEET'!$G$2:$G$253)</f>
        <v>7.6666666666666679</v>
      </c>
      <c r="E3049" t="str">
        <f>LOOKUP($A3049,'DATA SHEET'!$A$2:$A$253,'DATA SHEET'!$H$2:$H$253)</f>
        <v>43.177779</v>
      </c>
      <c r="F3049" t="str">
        <f>LOOKUP($A3049,'DATA SHEET'!$A$2:$A$253,'DATA SHEET'!$I$2:$I$253)</f>
        <v xml:space="preserve"> -79.239655</v>
      </c>
      <c r="G3049">
        <f>LOOKUP($A3049,'DATA SHEET'!$A$2:$A$253,'DATA SHEET'!$J$2:$J$253)</f>
        <v>15</v>
      </c>
      <c r="H3049" t="str">
        <f>LOOKUP($A3049,'DATA SHEET'!$A$2:$A$253,'DATA SHEET'!$K$2:$K$253)</f>
        <v>Partly Cloudy</v>
      </c>
      <c r="I3049" t="str">
        <f>LOOKUP($A3049,'DATA SHEET'!$A$2:$A$253,'DATA SHEET'!$T$2:$T$253)</f>
        <v>LARGE</v>
      </c>
      <c r="J3049" t="str">
        <f>LOOKUP($A3049,'DATA SHEET'!$A$2:$A$253,'DATA SHEET'!$R$2:$R$253)</f>
        <v>YES</v>
      </c>
      <c r="K3049" t="str">
        <f>LOOKUP($A3049,'DATA SHEET'!$A$2:$A$253,'DATA SHEET'!$O$2:$O$253)</f>
        <v>Commercial</v>
      </c>
      <c r="L3049" t="s">
        <v>22</v>
      </c>
      <c r="M3049">
        <v>0</v>
      </c>
      <c r="N3049" t="s">
        <v>16</v>
      </c>
      <c r="O3049">
        <v>0.754</v>
      </c>
    </row>
    <row r="3050" spans="1:15" x14ac:dyDescent="0.25">
      <c r="A3050" s="1" t="s">
        <v>114</v>
      </c>
      <c r="B3050" t="s">
        <v>119</v>
      </c>
      <c r="C3050" t="str">
        <f>LOOKUP(A3050,'DATA SHEET'!$A$2:$A$253,'DATA SHEET'!$E$2:$E$253)</f>
        <v>20227893</v>
      </c>
      <c r="D3050">
        <f>LOOKUP(A3050,'DATA SHEET'!$A$2:$A$253,'DATA SHEET'!$G$2:$G$253)</f>
        <v>7.6666666666666679</v>
      </c>
      <c r="E3050" t="str">
        <f>LOOKUP($A3050,'DATA SHEET'!$A$2:$A$253,'DATA SHEET'!$H$2:$H$253)</f>
        <v>43.177779</v>
      </c>
      <c r="F3050" t="str">
        <f>LOOKUP($A3050,'DATA SHEET'!$A$2:$A$253,'DATA SHEET'!$I$2:$I$253)</f>
        <v xml:space="preserve"> -79.239655</v>
      </c>
      <c r="G3050">
        <f>LOOKUP($A3050,'DATA SHEET'!$A$2:$A$253,'DATA SHEET'!$J$2:$J$253)</f>
        <v>15</v>
      </c>
      <c r="H3050" t="str">
        <f>LOOKUP($A3050,'DATA SHEET'!$A$2:$A$253,'DATA SHEET'!$K$2:$K$253)</f>
        <v>Partly Cloudy</v>
      </c>
      <c r="I3050" t="str">
        <f>LOOKUP($A3050,'DATA SHEET'!$A$2:$A$253,'DATA SHEET'!$T$2:$T$253)</f>
        <v>LARGE</v>
      </c>
      <c r="J3050" t="str">
        <f>LOOKUP($A3050,'DATA SHEET'!$A$2:$A$253,'DATA SHEET'!$R$2:$R$253)</f>
        <v>YES</v>
      </c>
      <c r="K3050" t="str">
        <f>LOOKUP($A3050,'DATA SHEET'!$A$2:$A$253,'DATA SHEET'!$O$2:$O$253)</f>
        <v>Commercial</v>
      </c>
      <c r="L3050" t="s">
        <v>22</v>
      </c>
      <c r="M3050">
        <v>0</v>
      </c>
      <c r="N3050" t="s">
        <v>16</v>
      </c>
      <c r="O3050">
        <v>0.24</v>
      </c>
    </row>
    <row r="3051" spans="1:15" x14ac:dyDescent="0.25">
      <c r="A3051" s="1" t="s">
        <v>114</v>
      </c>
      <c r="B3051" t="s">
        <v>119</v>
      </c>
      <c r="C3051" t="str">
        <f>LOOKUP(A3051,'DATA SHEET'!$A$2:$A$253,'DATA SHEET'!$E$2:$E$253)</f>
        <v>20227893</v>
      </c>
      <c r="D3051">
        <f>LOOKUP(A3051,'DATA SHEET'!$A$2:$A$253,'DATA SHEET'!$G$2:$G$253)</f>
        <v>7.6666666666666679</v>
      </c>
      <c r="E3051" t="str">
        <f>LOOKUP($A3051,'DATA SHEET'!$A$2:$A$253,'DATA SHEET'!$H$2:$H$253)</f>
        <v>43.177779</v>
      </c>
      <c r="F3051" t="str">
        <f>LOOKUP($A3051,'DATA SHEET'!$A$2:$A$253,'DATA SHEET'!$I$2:$I$253)</f>
        <v xml:space="preserve"> -79.239655</v>
      </c>
      <c r="G3051">
        <f>LOOKUP($A3051,'DATA SHEET'!$A$2:$A$253,'DATA SHEET'!$J$2:$J$253)</f>
        <v>15</v>
      </c>
      <c r="H3051" t="str">
        <f>LOOKUP($A3051,'DATA SHEET'!$A$2:$A$253,'DATA SHEET'!$K$2:$K$253)</f>
        <v>Partly Cloudy</v>
      </c>
      <c r="I3051" t="str">
        <f>LOOKUP($A3051,'DATA SHEET'!$A$2:$A$253,'DATA SHEET'!$T$2:$T$253)</f>
        <v>LARGE</v>
      </c>
      <c r="J3051" t="str">
        <f>LOOKUP($A3051,'DATA SHEET'!$A$2:$A$253,'DATA SHEET'!$R$2:$R$253)</f>
        <v>YES</v>
      </c>
      <c r="K3051" t="str">
        <f>LOOKUP($A3051,'DATA SHEET'!$A$2:$A$253,'DATA SHEET'!$O$2:$O$253)</f>
        <v>Commercial</v>
      </c>
      <c r="L3051" t="s">
        <v>22</v>
      </c>
      <c r="M3051">
        <v>0</v>
      </c>
      <c r="N3051" t="s">
        <v>16</v>
      </c>
      <c r="O3051">
        <v>1.2410000000000001</v>
      </c>
    </row>
    <row r="3052" spans="1:15" x14ac:dyDescent="0.25">
      <c r="A3052" s="1" t="s">
        <v>114</v>
      </c>
      <c r="B3052" t="s">
        <v>119</v>
      </c>
      <c r="C3052" t="str">
        <f>LOOKUP(A3052,'DATA SHEET'!$A$2:$A$253,'DATA SHEET'!$E$2:$E$253)</f>
        <v>20227893</v>
      </c>
      <c r="D3052">
        <f>LOOKUP(A3052,'DATA SHEET'!$A$2:$A$253,'DATA SHEET'!$G$2:$G$253)</f>
        <v>7.6666666666666679</v>
      </c>
      <c r="E3052" t="str">
        <f>LOOKUP($A3052,'DATA SHEET'!$A$2:$A$253,'DATA SHEET'!$H$2:$H$253)</f>
        <v>43.177779</v>
      </c>
      <c r="F3052" t="str">
        <f>LOOKUP($A3052,'DATA SHEET'!$A$2:$A$253,'DATA SHEET'!$I$2:$I$253)</f>
        <v xml:space="preserve"> -79.239655</v>
      </c>
      <c r="G3052">
        <f>LOOKUP($A3052,'DATA SHEET'!$A$2:$A$253,'DATA SHEET'!$J$2:$J$253)</f>
        <v>15</v>
      </c>
      <c r="H3052" t="str">
        <f>LOOKUP($A3052,'DATA SHEET'!$A$2:$A$253,'DATA SHEET'!$K$2:$K$253)</f>
        <v>Partly Cloudy</v>
      </c>
      <c r="I3052" t="str">
        <f>LOOKUP($A3052,'DATA SHEET'!$A$2:$A$253,'DATA SHEET'!$T$2:$T$253)</f>
        <v>LARGE</v>
      </c>
      <c r="J3052" t="str">
        <f>LOOKUP($A3052,'DATA SHEET'!$A$2:$A$253,'DATA SHEET'!$R$2:$R$253)</f>
        <v>YES</v>
      </c>
      <c r="K3052" t="str">
        <f>LOOKUP($A3052,'DATA SHEET'!$A$2:$A$253,'DATA SHEET'!$O$2:$O$253)</f>
        <v>Commercial</v>
      </c>
      <c r="L3052" t="s">
        <v>22</v>
      </c>
      <c r="M3052">
        <v>0</v>
      </c>
      <c r="N3052" t="s">
        <v>19</v>
      </c>
      <c r="O3052">
        <v>2.2469999999999999</v>
      </c>
    </row>
    <row r="3053" spans="1:15" x14ac:dyDescent="0.25">
      <c r="A3053" s="1" t="s">
        <v>114</v>
      </c>
      <c r="B3053" t="s">
        <v>119</v>
      </c>
      <c r="C3053" t="str">
        <f>LOOKUP(A3053,'DATA SHEET'!$A$2:$A$253,'DATA SHEET'!$E$2:$E$253)</f>
        <v>20227893</v>
      </c>
      <c r="D3053">
        <f>LOOKUP(A3053,'DATA SHEET'!$A$2:$A$253,'DATA SHEET'!$G$2:$G$253)</f>
        <v>7.6666666666666679</v>
      </c>
      <c r="E3053" t="str">
        <f>LOOKUP($A3053,'DATA SHEET'!$A$2:$A$253,'DATA SHEET'!$H$2:$H$253)</f>
        <v>43.177779</v>
      </c>
      <c r="F3053" t="str">
        <f>LOOKUP($A3053,'DATA SHEET'!$A$2:$A$253,'DATA SHEET'!$I$2:$I$253)</f>
        <v xml:space="preserve"> -79.239655</v>
      </c>
      <c r="G3053">
        <f>LOOKUP($A3053,'DATA SHEET'!$A$2:$A$253,'DATA SHEET'!$J$2:$J$253)</f>
        <v>15</v>
      </c>
      <c r="H3053" t="str">
        <f>LOOKUP($A3053,'DATA SHEET'!$A$2:$A$253,'DATA SHEET'!$K$2:$K$253)</f>
        <v>Partly Cloudy</v>
      </c>
      <c r="I3053" t="str">
        <f>LOOKUP($A3053,'DATA SHEET'!$A$2:$A$253,'DATA SHEET'!$T$2:$T$253)</f>
        <v>LARGE</v>
      </c>
      <c r="J3053" t="str">
        <f>LOOKUP($A3053,'DATA SHEET'!$A$2:$A$253,'DATA SHEET'!$R$2:$R$253)</f>
        <v>YES</v>
      </c>
      <c r="K3053" t="str">
        <f>LOOKUP($A3053,'DATA SHEET'!$A$2:$A$253,'DATA SHEET'!$O$2:$O$253)</f>
        <v>Commercial</v>
      </c>
      <c r="L3053" t="s">
        <v>22</v>
      </c>
      <c r="M3053">
        <v>0</v>
      </c>
      <c r="N3053" t="s">
        <v>19</v>
      </c>
      <c r="O3053">
        <v>0.749</v>
      </c>
    </row>
    <row r="3054" spans="1:15" x14ac:dyDescent="0.25">
      <c r="A3054" s="1" t="s">
        <v>114</v>
      </c>
      <c r="B3054" t="s">
        <v>119</v>
      </c>
      <c r="C3054" t="str">
        <f>LOOKUP(A3054,'DATA SHEET'!$A$2:$A$253,'DATA SHEET'!$E$2:$E$253)</f>
        <v>20227893</v>
      </c>
      <c r="D3054">
        <f>LOOKUP(A3054,'DATA SHEET'!$A$2:$A$253,'DATA SHEET'!$G$2:$G$253)</f>
        <v>7.6666666666666679</v>
      </c>
      <c r="E3054" t="str">
        <f>LOOKUP($A3054,'DATA SHEET'!$A$2:$A$253,'DATA SHEET'!$H$2:$H$253)</f>
        <v>43.177779</v>
      </c>
      <c r="F3054" t="str">
        <f>LOOKUP($A3054,'DATA SHEET'!$A$2:$A$253,'DATA SHEET'!$I$2:$I$253)</f>
        <v xml:space="preserve"> -79.239655</v>
      </c>
      <c r="G3054">
        <f>LOOKUP($A3054,'DATA SHEET'!$A$2:$A$253,'DATA SHEET'!$J$2:$J$253)</f>
        <v>15</v>
      </c>
      <c r="H3054" t="str">
        <f>LOOKUP($A3054,'DATA SHEET'!$A$2:$A$253,'DATA SHEET'!$K$2:$K$253)</f>
        <v>Partly Cloudy</v>
      </c>
      <c r="I3054" t="str">
        <f>LOOKUP($A3054,'DATA SHEET'!$A$2:$A$253,'DATA SHEET'!$T$2:$T$253)</f>
        <v>LARGE</v>
      </c>
      <c r="J3054" t="str">
        <f>LOOKUP($A3054,'DATA SHEET'!$A$2:$A$253,'DATA SHEET'!$R$2:$R$253)</f>
        <v>YES</v>
      </c>
      <c r="K3054" t="str">
        <f>LOOKUP($A3054,'DATA SHEET'!$A$2:$A$253,'DATA SHEET'!$O$2:$O$253)</f>
        <v>Commercial</v>
      </c>
      <c r="L3054" t="s">
        <v>22</v>
      </c>
      <c r="M3054">
        <v>0</v>
      </c>
      <c r="N3054" t="s">
        <v>19</v>
      </c>
      <c r="O3054">
        <v>2.75</v>
      </c>
    </row>
    <row r="3055" spans="1:15" x14ac:dyDescent="0.25">
      <c r="A3055" s="1" t="s">
        <v>114</v>
      </c>
      <c r="B3055" t="s">
        <v>119</v>
      </c>
      <c r="C3055" t="str">
        <f>LOOKUP(A3055,'DATA SHEET'!$A$2:$A$253,'DATA SHEET'!$E$2:$E$253)</f>
        <v>20227893</v>
      </c>
      <c r="D3055">
        <f>LOOKUP(A3055,'DATA SHEET'!$A$2:$A$253,'DATA SHEET'!$G$2:$G$253)</f>
        <v>7.6666666666666679</v>
      </c>
      <c r="E3055" t="str">
        <f>LOOKUP($A3055,'DATA SHEET'!$A$2:$A$253,'DATA SHEET'!$H$2:$H$253)</f>
        <v>43.177779</v>
      </c>
      <c r="F3055" t="str">
        <f>LOOKUP($A3055,'DATA SHEET'!$A$2:$A$253,'DATA SHEET'!$I$2:$I$253)</f>
        <v xml:space="preserve"> -79.239655</v>
      </c>
      <c r="G3055">
        <f>LOOKUP($A3055,'DATA SHEET'!$A$2:$A$253,'DATA SHEET'!$J$2:$J$253)</f>
        <v>15</v>
      </c>
      <c r="H3055" t="str">
        <f>LOOKUP($A3055,'DATA SHEET'!$A$2:$A$253,'DATA SHEET'!$K$2:$K$253)</f>
        <v>Partly Cloudy</v>
      </c>
      <c r="I3055" t="str">
        <f>LOOKUP($A3055,'DATA SHEET'!$A$2:$A$253,'DATA SHEET'!$T$2:$T$253)</f>
        <v>LARGE</v>
      </c>
      <c r="J3055" t="str">
        <f>LOOKUP($A3055,'DATA SHEET'!$A$2:$A$253,'DATA SHEET'!$R$2:$R$253)</f>
        <v>YES</v>
      </c>
      <c r="K3055" t="str">
        <f>LOOKUP($A3055,'DATA SHEET'!$A$2:$A$253,'DATA SHEET'!$O$2:$O$253)</f>
        <v>Commercial</v>
      </c>
      <c r="L3055" t="s">
        <v>22</v>
      </c>
      <c r="M3055">
        <v>0</v>
      </c>
      <c r="N3055" t="s">
        <v>19</v>
      </c>
      <c r="O3055">
        <v>0.749</v>
      </c>
    </row>
    <row r="3056" spans="1:15" x14ac:dyDescent="0.25">
      <c r="A3056" s="1" t="s">
        <v>114</v>
      </c>
      <c r="B3056" t="s">
        <v>119</v>
      </c>
      <c r="C3056" t="str">
        <f>LOOKUP(A3056,'DATA SHEET'!$A$2:$A$253,'DATA SHEET'!$E$2:$E$253)</f>
        <v>20227893</v>
      </c>
      <c r="D3056">
        <f>LOOKUP(A3056,'DATA SHEET'!$A$2:$A$253,'DATA SHEET'!$G$2:$G$253)</f>
        <v>7.6666666666666679</v>
      </c>
      <c r="E3056" t="str">
        <f>LOOKUP($A3056,'DATA SHEET'!$A$2:$A$253,'DATA SHEET'!$H$2:$H$253)</f>
        <v>43.177779</v>
      </c>
      <c r="F3056" t="str">
        <f>LOOKUP($A3056,'DATA SHEET'!$A$2:$A$253,'DATA SHEET'!$I$2:$I$253)</f>
        <v xml:space="preserve"> -79.239655</v>
      </c>
      <c r="G3056">
        <f>LOOKUP($A3056,'DATA SHEET'!$A$2:$A$253,'DATA SHEET'!$J$2:$J$253)</f>
        <v>15</v>
      </c>
      <c r="H3056" t="str">
        <f>LOOKUP($A3056,'DATA SHEET'!$A$2:$A$253,'DATA SHEET'!$K$2:$K$253)</f>
        <v>Partly Cloudy</v>
      </c>
      <c r="I3056" t="str">
        <f>LOOKUP($A3056,'DATA SHEET'!$A$2:$A$253,'DATA SHEET'!$T$2:$T$253)</f>
        <v>LARGE</v>
      </c>
      <c r="J3056" t="str">
        <f>LOOKUP($A3056,'DATA SHEET'!$A$2:$A$253,'DATA SHEET'!$R$2:$R$253)</f>
        <v>YES</v>
      </c>
      <c r="K3056" t="str">
        <f>LOOKUP($A3056,'DATA SHEET'!$A$2:$A$253,'DATA SHEET'!$O$2:$O$253)</f>
        <v>Commercial</v>
      </c>
      <c r="L3056" t="s">
        <v>22</v>
      </c>
      <c r="M3056">
        <v>0</v>
      </c>
      <c r="N3056" t="s">
        <v>19</v>
      </c>
      <c r="O3056">
        <v>1.498</v>
      </c>
    </row>
    <row r="3057" spans="1:15" x14ac:dyDescent="0.25">
      <c r="A3057" s="1" t="s">
        <v>114</v>
      </c>
      <c r="B3057" t="s">
        <v>119</v>
      </c>
      <c r="C3057" t="str">
        <f>LOOKUP(A3057,'DATA SHEET'!$A$2:$A$253,'DATA SHEET'!$E$2:$E$253)</f>
        <v>20227893</v>
      </c>
      <c r="D3057">
        <f>LOOKUP(A3057,'DATA SHEET'!$A$2:$A$253,'DATA SHEET'!$G$2:$G$253)</f>
        <v>7.6666666666666679</v>
      </c>
      <c r="E3057" t="str">
        <f>LOOKUP($A3057,'DATA SHEET'!$A$2:$A$253,'DATA SHEET'!$H$2:$H$253)</f>
        <v>43.177779</v>
      </c>
      <c r="F3057" t="str">
        <f>LOOKUP($A3057,'DATA SHEET'!$A$2:$A$253,'DATA SHEET'!$I$2:$I$253)</f>
        <v xml:space="preserve"> -79.239655</v>
      </c>
      <c r="G3057">
        <f>LOOKUP($A3057,'DATA SHEET'!$A$2:$A$253,'DATA SHEET'!$J$2:$J$253)</f>
        <v>15</v>
      </c>
      <c r="H3057" t="str">
        <f>LOOKUP($A3057,'DATA SHEET'!$A$2:$A$253,'DATA SHEET'!$K$2:$K$253)</f>
        <v>Partly Cloudy</v>
      </c>
      <c r="I3057" t="str">
        <f>LOOKUP($A3057,'DATA SHEET'!$A$2:$A$253,'DATA SHEET'!$T$2:$T$253)</f>
        <v>LARGE</v>
      </c>
      <c r="J3057" t="str">
        <f>LOOKUP($A3057,'DATA SHEET'!$A$2:$A$253,'DATA SHEET'!$R$2:$R$253)</f>
        <v>YES</v>
      </c>
      <c r="K3057" t="str">
        <f>LOOKUP($A3057,'DATA SHEET'!$A$2:$A$253,'DATA SHEET'!$O$2:$O$253)</f>
        <v>Commercial</v>
      </c>
      <c r="L3057" t="s">
        <v>22</v>
      </c>
      <c r="M3057">
        <v>0</v>
      </c>
      <c r="N3057" t="s">
        <v>19</v>
      </c>
      <c r="O3057">
        <v>0.74399999999999999</v>
      </c>
    </row>
    <row r="3058" spans="1:15" x14ac:dyDescent="0.25">
      <c r="A3058" s="1" t="s">
        <v>114</v>
      </c>
      <c r="B3058" t="s">
        <v>119</v>
      </c>
      <c r="C3058" t="str">
        <f>LOOKUP(A3058,'DATA SHEET'!$A$2:$A$253,'DATA SHEET'!$E$2:$E$253)</f>
        <v>20227893</v>
      </c>
      <c r="D3058">
        <f>LOOKUP(A3058,'DATA SHEET'!$A$2:$A$253,'DATA SHEET'!$G$2:$G$253)</f>
        <v>7.6666666666666679</v>
      </c>
      <c r="E3058" t="str">
        <f>LOOKUP($A3058,'DATA SHEET'!$A$2:$A$253,'DATA SHEET'!$H$2:$H$253)</f>
        <v>43.177779</v>
      </c>
      <c r="F3058" t="str">
        <f>LOOKUP($A3058,'DATA SHEET'!$A$2:$A$253,'DATA SHEET'!$I$2:$I$253)</f>
        <v xml:space="preserve"> -79.239655</v>
      </c>
      <c r="G3058">
        <f>LOOKUP($A3058,'DATA SHEET'!$A$2:$A$253,'DATA SHEET'!$J$2:$J$253)</f>
        <v>15</v>
      </c>
      <c r="H3058" t="str">
        <f>LOOKUP($A3058,'DATA SHEET'!$A$2:$A$253,'DATA SHEET'!$K$2:$K$253)</f>
        <v>Partly Cloudy</v>
      </c>
      <c r="I3058" t="str">
        <f>LOOKUP($A3058,'DATA SHEET'!$A$2:$A$253,'DATA SHEET'!$T$2:$T$253)</f>
        <v>LARGE</v>
      </c>
      <c r="J3058" t="str">
        <f>LOOKUP($A3058,'DATA SHEET'!$A$2:$A$253,'DATA SHEET'!$R$2:$R$253)</f>
        <v>YES</v>
      </c>
      <c r="K3058" t="str">
        <f>LOOKUP($A3058,'DATA SHEET'!$A$2:$A$253,'DATA SHEET'!$O$2:$O$253)</f>
        <v>Commercial</v>
      </c>
      <c r="L3058" t="s">
        <v>22</v>
      </c>
      <c r="M3058">
        <v>0</v>
      </c>
      <c r="N3058" t="s">
        <v>19</v>
      </c>
      <c r="O3058">
        <v>7.4950000000000001</v>
      </c>
    </row>
    <row r="3059" spans="1:15" x14ac:dyDescent="0.25">
      <c r="A3059" s="1" t="s">
        <v>114</v>
      </c>
      <c r="B3059" t="s">
        <v>119</v>
      </c>
      <c r="C3059" t="str">
        <f>LOOKUP(A3059,'DATA SHEET'!$A$2:$A$253,'DATA SHEET'!$E$2:$E$253)</f>
        <v>20227893</v>
      </c>
      <c r="D3059">
        <f>LOOKUP(A3059,'DATA SHEET'!$A$2:$A$253,'DATA SHEET'!$G$2:$G$253)</f>
        <v>7.6666666666666679</v>
      </c>
      <c r="E3059" t="str">
        <f>LOOKUP($A3059,'DATA SHEET'!$A$2:$A$253,'DATA SHEET'!$H$2:$H$253)</f>
        <v>43.177779</v>
      </c>
      <c r="F3059" t="str">
        <f>LOOKUP($A3059,'DATA SHEET'!$A$2:$A$253,'DATA SHEET'!$I$2:$I$253)</f>
        <v xml:space="preserve"> -79.239655</v>
      </c>
      <c r="G3059">
        <f>LOOKUP($A3059,'DATA SHEET'!$A$2:$A$253,'DATA SHEET'!$J$2:$J$253)</f>
        <v>15</v>
      </c>
      <c r="H3059" t="str">
        <f>LOOKUP($A3059,'DATA SHEET'!$A$2:$A$253,'DATA SHEET'!$K$2:$K$253)</f>
        <v>Partly Cloudy</v>
      </c>
      <c r="I3059" t="str">
        <f>LOOKUP($A3059,'DATA SHEET'!$A$2:$A$253,'DATA SHEET'!$T$2:$T$253)</f>
        <v>LARGE</v>
      </c>
      <c r="J3059" t="str">
        <f>LOOKUP($A3059,'DATA SHEET'!$A$2:$A$253,'DATA SHEET'!$R$2:$R$253)</f>
        <v>YES</v>
      </c>
      <c r="K3059" t="str">
        <f>LOOKUP($A3059,'DATA SHEET'!$A$2:$A$253,'DATA SHEET'!$O$2:$O$253)</f>
        <v>Commercial</v>
      </c>
      <c r="L3059" t="s">
        <v>22</v>
      </c>
      <c r="M3059">
        <v>0</v>
      </c>
      <c r="N3059" t="s">
        <v>19</v>
      </c>
      <c r="O3059">
        <v>0.76</v>
      </c>
    </row>
    <row r="3060" spans="1:15" x14ac:dyDescent="0.25">
      <c r="A3060" s="1" t="s">
        <v>114</v>
      </c>
      <c r="B3060" t="s">
        <v>119</v>
      </c>
      <c r="C3060" t="str">
        <f>LOOKUP(A3060,'DATA SHEET'!$A$2:$A$253,'DATA SHEET'!$E$2:$E$253)</f>
        <v>20227893</v>
      </c>
      <c r="D3060">
        <f>LOOKUP(A3060,'DATA SHEET'!$A$2:$A$253,'DATA SHEET'!$G$2:$G$253)</f>
        <v>7.6666666666666679</v>
      </c>
      <c r="E3060" t="str">
        <f>LOOKUP($A3060,'DATA SHEET'!$A$2:$A$253,'DATA SHEET'!$H$2:$H$253)</f>
        <v>43.177779</v>
      </c>
      <c r="F3060" t="str">
        <f>LOOKUP($A3060,'DATA SHEET'!$A$2:$A$253,'DATA SHEET'!$I$2:$I$253)</f>
        <v xml:space="preserve"> -79.239655</v>
      </c>
      <c r="G3060">
        <f>LOOKUP($A3060,'DATA SHEET'!$A$2:$A$253,'DATA SHEET'!$J$2:$J$253)</f>
        <v>15</v>
      </c>
      <c r="H3060" t="str">
        <f>LOOKUP($A3060,'DATA SHEET'!$A$2:$A$253,'DATA SHEET'!$K$2:$K$253)</f>
        <v>Partly Cloudy</v>
      </c>
      <c r="I3060" t="str">
        <f>LOOKUP($A3060,'DATA SHEET'!$A$2:$A$253,'DATA SHEET'!$T$2:$T$253)</f>
        <v>LARGE</v>
      </c>
      <c r="J3060" t="str">
        <f>LOOKUP($A3060,'DATA SHEET'!$A$2:$A$253,'DATA SHEET'!$R$2:$R$253)</f>
        <v>YES</v>
      </c>
      <c r="K3060" t="str">
        <f>LOOKUP($A3060,'DATA SHEET'!$A$2:$A$253,'DATA SHEET'!$O$2:$O$253)</f>
        <v>Commercial</v>
      </c>
      <c r="L3060" t="s">
        <v>22</v>
      </c>
      <c r="M3060">
        <v>0</v>
      </c>
      <c r="N3060" t="s">
        <v>19</v>
      </c>
      <c r="O3060">
        <v>0.999</v>
      </c>
    </row>
    <row r="3061" spans="1:15" x14ac:dyDescent="0.25">
      <c r="A3061" s="1" t="s">
        <v>114</v>
      </c>
      <c r="B3061" t="s">
        <v>119</v>
      </c>
      <c r="C3061" t="str">
        <f>LOOKUP(A3061,'DATA SHEET'!$A$2:$A$253,'DATA SHEET'!$E$2:$E$253)</f>
        <v>20227893</v>
      </c>
      <c r="D3061">
        <f>LOOKUP(A3061,'DATA SHEET'!$A$2:$A$253,'DATA SHEET'!$G$2:$G$253)</f>
        <v>7.6666666666666679</v>
      </c>
      <c r="E3061" t="str">
        <f>LOOKUP($A3061,'DATA SHEET'!$A$2:$A$253,'DATA SHEET'!$H$2:$H$253)</f>
        <v>43.177779</v>
      </c>
      <c r="F3061" t="str">
        <f>LOOKUP($A3061,'DATA SHEET'!$A$2:$A$253,'DATA SHEET'!$I$2:$I$253)</f>
        <v xml:space="preserve"> -79.239655</v>
      </c>
      <c r="G3061">
        <f>LOOKUP($A3061,'DATA SHEET'!$A$2:$A$253,'DATA SHEET'!$J$2:$J$253)</f>
        <v>15</v>
      </c>
      <c r="H3061" t="str">
        <f>LOOKUP($A3061,'DATA SHEET'!$A$2:$A$253,'DATA SHEET'!$K$2:$K$253)</f>
        <v>Partly Cloudy</v>
      </c>
      <c r="I3061" t="str">
        <f>LOOKUP($A3061,'DATA SHEET'!$A$2:$A$253,'DATA SHEET'!$T$2:$T$253)</f>
        <v>LARGE</v>
      </c>
      <c r="J3061" t="str">
        <f>LOOKUP($A3061,'DATA SHEET'!$A$2:$A$253,'DATA SHEET'!$R$2:$R$253)</f>
        <v>YES</v>
      </c>
      <c r="K3061" t="str">
        <f>LOOKUP($A3061,'DATA SHEET'!$A$2:$A$253,'DATA SHEET'!$O$2:$O$253)</f>
        <v>Commercial</v>
      </c>
      <c r="L3061" t="s">
        <v>22</v>
      </c>
      <c r="M3061">
        <v>0</v>
      </c>
      <c r="N3061" t="s">
        <v>19</v>
      </c>
      <c r="O3061">
        <v>0.499</v>
      </c>
    </row>
    <row r="3062" spans="1:15" x14ac:dyDescent="0.25">
      <c r="A3062" s="1" t="s">
        <v>114</v>
      </c>
      <c r="B3062" t="s">
        <v>120</v>
      </c>
      <c r="C3062" t="str">
        <f>LOOKUP(A3062,'DATA SHEET'!$A$2:$A$253,'DATA SHEET'!$E$2:$E$253)</f>
        <v>20227893</v>
      </c>
      <c r="D3062">
        <f>LOOKUP(A3062,'DATA SHEET'!$A$2:$A$253,'DATA SHEET'!$G$2:$G$253)</f>
        <v>7.6666666666666679</v>
      </c>
      <c r="E3062" t="str">
        <f>LOOKUP($A3062,'DATA SHEET'!$A$2:$A$253,'DATA SHEET'!$H$2:$H$253)</f>
        <v>43.177779</v>
      </c>
      <c r="F3062" t="str">
        <f>LOOKUP($A3062,'DATA SHEET'!$A$2:$A$253,'DATA SHEET'!$I$2:$I$253)</f>
        <v xml:space="preserve"> -79.239655</v>
      </c>
      <c r="G3062">
        <f>LOOKUP($A3062,'DATA SHEET'!$A$2:$A$253,'DATA SHEET'!$J$2:$J$253)</f>
        <v>15</v>
      </c>
      <c r="H3062" t="str">
        <f>LOOKUP($A3062,'DATA SHEET'!$A$2:$A$253,'DATA SHEET'!$K$2:$K$253)</f>
        <v>Partly Cloudy</v>
      </c>
      <c r="I3062" t="str">
        <f>LOOKUP($A3062,'DATA SHEET'!$A$2:$A$253,'DATA SHEET'!$T$2:$T$253)</f>
        <v>LARGE</v>
      </c>
      <c r="J3062" t="str">
        <f>LOOKUP($A3062,'DATA SHEET'!$A$2:$A$253,'DATA SHEET'!$R$2:$R$253)</f>
        <v>YES</v>
      </c>
      <c r="K3062" t="str">
        <f>LOOKUP($A3062,'DATA SHEET'!$A$2:$A$253,'DATA SHEET'!$O$2:$O$253)</f>
        <v>Commercial</v>
      </c>
      <c r="L3062" t="s">
        <v>22</v>
      </c>
      <c r="M3062">
        <v>0</v>
      </c>
      <c r="N3062" t="s">
        <v>18</v>
      </c>
      <c r="O3062">
        <v>1.252</v>
      </c>
    </row>
    <row r="3063" spans="1:15" x14ac:dyDescent="0.25">
      <c r="A3063" s="1" t="s">
        <v>114</v>
      </c>
      <c r="B3063" t="s">
        <v>120</v>
      </c>
      <c r="C3063" t="str">
        <f>LOOKUP(A3063,'DATA SHEET'!$A$2:$A$253,'DATA SHEET'!$E$2:$E$253)</f>
        <v>20227893</v>
      </c>
      <c r="D3063">
        <f>LOOKUP(A3063,'DATA SHEET'!$A$2:$A$253,'DATA SHEET'!$G$2:$G$253)</f>
        <v>7.6666666666666679</v>
      </c>
      <c r="E3063" t="str">
        <f>LOOKUP($A3063,'DATA SHEET'!$A$2:$A$253,'DATA SHEET'!$H$2:$H$253)</f>
        <v>43.177779</v>
      </c>
      <c r="F3063" t="str">
        <f>LOOKUP($A3063,'DATA SHEET'!$A$2:$A$253,'DATA SHEET'!$I$2:$I$253)</f>
        <v xml:space="preserve"> -79.239655</v>
      </c>
      <c r="G3063">
        <f>LOOKUP($A3063,'DATA SHEET'!$A$2:$A$253,'DATA SHEET'!$J$2:$J$253)</f>
        <v>15</v>
      </c>
      <c r="H3063" t="str">
        <f>LOOKUP($A3063,'DATA SHEET'!$A$2:$A$253,'DATA SHEET'!$K$2:$K$253)</f>
        <v>Partly Cloudy</v>
      </c>
      <c r="I3063" t="str">
        <f>LOOKUP($A3063,'DATA SHEET'!$A$2:$A$253,'DATA SHEET'!$T$2:$T$253)</f>
        <v>LARGE</v>
      </c>
      <c r="J3063" t="str">
        <f>LOOKUP($A3063,'DATA SHEET'!$A$2:$A$253,'DATA SHEET'!$R$2:$R$253)</f>
        <v>YES</v>
      </c>
      <c r="K3063" t="str">
        <f>LOOKUP($A3063,'DATA SHEET'!$A$2:$A$253,'DATA SHEET'!$O$2:$O$253)</f>
        <v>Commercial</v>
      </c>
      <c r="L3063" t="s">
        <v>22</v>
      </c>
      <c r="M3063">
        <v>0</v>
      </c>
      <c r="N3063" t="s">
        <v>18</v>
      </c>
      <c r="O3063">
        <v>2.5110000000000001</v>
      </c>
    </row>
    <row r="3064" spans="1:15" x14ac:dyDescent="0.25">
      <c r="A3064" s="1" t="s">
        <v>114</v>
      </c>
      <c r="B3064" t="s">
        <v>120</v>
      </c>
      <c r="C3064" t="str">
        <f>LOOKUP(A3064,'DATA SHEET'!$A$2:$A$253,'DATA SHEET'!$E$2:$E$253)</f>
        <v>20227893</v>
      </c>
      <c r="D3064">
        <f>LOOKUP(A3064,'DATA SHEET'!$A$2:$A$253,'DATA SHEET'!$G$2:$G$253)</f>
        <v>7.6666666666666679</v>
      </c>
      <c r="E3064" t="str">
        <f>LOOKUP($A3064,'DATA SHEET'!$A$2:$A$253,'DATA SHEET'!$H$2:$H$253)</f>
        <v>43.177779</v>
      </c>
      <c r="F3064" t="str">
        <f>LOOKUP($A3064,'DATA SHEET'!$A$2:$A$253,'DATA SHEET'!$I$2:$I$253)</f>
        <v xml:space="preserve"> -79.239655</v>
      </c>
      <c r="G3064">
        <f>LOOKUP($A3064,'DATA SHEET'!$A$2:$A$253,'DATA SHEET'!$J$2:$J$253)</f>
        <v>15</v>
      </c>
      <c r="H3064" t="str">
        <f>LOOKUP($A3064,'DATA SHEET'!$A$2:$A$253,'DATA SHEET'!$K$2:$K$253)</f>
        <v>Partly Cloudy</v>
      </c>
      <c r="I3064" t="str">
        <f>LOOKUP($A3064,'DATA SHEET'!$A$2:$A$253,'DATA SHEET'!$T$2:$T$253)</f>
        <v>LARGE</v>
      </c>
      <c r="J3064" t="str">
        <f>LOOKUP($A3064,'DATA SHEET'!$A$2:$A$253,'DATA SHEET'!$R$2:$R$253)</f>
        <v>YES</v>
      </c>
      <c r="K3064" t="str">
        <f>LOOKUP($A3064,'DATA SHEET'!$A$2:$A$253,'DATA SHEET'!$O$2:$O$253)</f>
        <v>Commercial</v>
      </c>
      <c r="L3064" t="s">
        <v>22</v>
      </c>
      <c r="M3064">
        <v>0</v>
      </c>
      <c r="N3064" t="s">
        <v>18</v>
      </c>
      <c r="O3064">
        <v>0.997</v>
      </c>
    </row>
    <row r="3065" spans="1:15" x14ac:dyDescent="0.25">
      <c r="A3065" s="1" t="s">
        <v>114</v>
      </c>
      <c r="B3065" t="s">
        <v>120</v>
      </c>
      <c r="C3065" t="str">
        <f>LOOKUP(A3065,'DATA SHEET'!$A$2:$A$253,'DATA SHEET'!$E$2:$E$253)</f>
        <v>20227893</v>
      </c>
      <c r="D3065">
        <f>LOOKUP(A3065,'DATA SHEET'!$A$2:$A$253,'DATA SHEET'!$G$2:$G$253)</f>
        <v>7.6666666666666679</v>
      </c>
      <c r="E3065" t="str">
        <f>LOOKUP($A3065,'DATA SHEET'!$A$2:$A$253,'DATA SHEET'!$H$2:$H$253)</f>
        <v>43.177779</v>
      </c>
      <c r="F3065" t="str">
        <f>LOOKUP($A3065,'DATA SHEET'!$A$2:$A$253,'DATA SHEET'!$I$2:$I$253)</f>
        <v xml:space="preserve"> -79.239655</v>
      </c>
      <c r="G3065">
        <f>LOOKUP($A3065,'DATA SHEET'!$A$2:$A$253,'DATA SHEET'!$J$2:$J$253)</f>
        <v>15</v>
      </c>
      <c r="H3065" t="str">
        <f>LOOKUP($A3065,'DATA SHEET'!$A$2:$A$253,'DATA SHEET'!$K$2:$K$253)</f>
        <v>Partly Cloudy</v>
      </c>
      <c r="I3065" t="str">
        <f>LOOKUP($A3065,'DATA SHEET'!$A$2:$A$253,'DATA SHEET'!$T$2:$T$253)</f>
        <v>LARGE</v>
      </c>
      <c r="J3065" t="str">
        <f>LOOKUP($A3065,'DATA SHEET'!$A$2:$A$253,'DATA SHEET'!$R$2:$R$253)</f>
        <v>YES</v>
      </c>
      <c r="K3065" t="str">
        <f>LOOKUP($A3065,'DATA SHEET'!$A$2:$A$253,'DATA SHEET'!$O$2:$O$253)</f>
        <v>Commercial</v>
      </c>
      <c r="L3065" t="s">
        <v>22</v>
      </c>
      <c r="M3065">
        <v>0</v>
      </c>
      <c r="N3065" t="s">
        <v>18</v>
      </c>
      <c r="O3065">
        <v>1.0089999999999999</v>
      </c>
    </row>
    <row r="3066" spans="1:15" x14ac:dyDescent="0.25">
      <c r="A3066" s="1" t="s">
        <v>114</v>
      </c>
      <c r="B3066" t="s">
        <v>120</v>
      </c>
      <c r="C3066" t="str">
        <f>LOOKUP(A3066,'DATA SHEET'!$A$2:$A$253,'DATA SHEET'!$E$2:$E$253)</f>
        <v>20227893</v>
      </c>
      <c r="D3066">
        <f>LOOKUP(A3066,'DATA SHEET'!$A$2:$A$253,'DATA SHEET'!$G$2:$G$253)</f>
        <v>7.6666666666666679</v>
      </c>
      <c r="E3066" t="str">
        <f>LOOKUP($A3066,'DATA SHEET'!$A$2:$A$253,'DATA SHEET'!$H$2:$H$253)</f>
        <v>43.177779</v>
      </c>
      <c r="F3066" t="str">
        <f>LOOKUP($A3066,'DATA SHEET'!$A$2:$A$253,'DATA SHEET'!$I$2:$I$253)</f>
        <v xml:space="preserve"> -79.239655</v>
      </c>
      <c r="G3066">
        <f>LOOKUP($A3066,'DATA SHEET'!$A$2:$A$253,'DATA SHEET'!$J$2:$J$253)</f>
        <v>15</v>
      </c>
      <c r="H3066" t="str">
        <f>LOOKUP($A3066,'DATA SHEET'!$A$2:$A$253,'DATA SHEET'!$K$2:$K$253)</f>
        <v>Partly Cloudy</v>
      </c>
      <c r="I3066" t="str">
        <f>LOOKUP($A3066,'DATA SHEET'!$A$2:$A$253,'DATA SHEET'!$T$2:$T$253)</f>
        <v>LARGE</v>
      </c>
      <c r="J3066" t="str">
        <f>LOOKUP($A3066,'DATA SHEET'!$A$2:$A$253,'DATA SHEET'!$R$2:$R$253)</f>
        <v>YES</v>
      </c>
      <c r="K3066" t="str">
        <f>LOOKUP($A3066,'DATA SHEET'!$A$2:$A$253,'DATA SHEET'!$O$2:$O$253)</f>
        <v>Commercial</v>
      </c>
      <c r="L3066" t="s">
        <v>22</v>
      </c>
      <c r="M3066">
        <v>0</v>
      </c>
      <c r="N3066" t="s">
        <v>18</v>
      </c>
      <c r="O3066">
        <v>1.2569999999999999</v>
      </c>
    </row>
    <row r="3067" spans="1:15" x14ac:dyDescent="0.25">
      <c r="A3067" s="1" t="s">
        <v>114</v>
      </c>
      <c r="B3067" t="s">
        <v>120</v>
      </c>
      <c r="C3067" t="str">
        <f>LOOKUP(A3067,'DATA SHEET'!$A$2:$A$253,'DATA SHEET'!$E$2:$E$253)</f>
        <v>20227893</v>
      </c>
      <c r="D3067">
        <f>LOOKUP(A3067,'DATA SHEET'!$A$2:$A$253,'DATA SHEET'!$G$2:$G$253)</f>
        <v>7.6666666666666679</v>
      </c>
      <c r="E3067" t="str">
        <f>LOOKUP($A3067,'DATA SHEET'!$A$2:$A$253,'DATA SHEET'!$H$2:$H$253)</f>
        <v>43.177779</v>
      </c>
      <c r="F3067" t="str">
        <f>LOOKUP($A3067,'DATA SHEET'!$A$2:$A$253,'DATA SHEET'!$I$2:$I$253)</f>
        <v xml:space="preserve"> -79.239655</v>
      </c>
      <c r="G3067">
        <f>LOOKUP($A3067,'DATA SHEET'!$A$2:$A$253,'DATA SHEET'!$J$2:$J$253)</f>
        <v>15</v>
      </c>
      <c r="H3067" t="str">
        <f>LOOKUP($A3067,'DATA SHEET'!$A$2:$A$253,'DATA SHEET'!$K$2:$K$253)</f>
        <v>Partly Cloudy</v>
      </c>
      <c r="I3067" t="str">
        <f>LOOKUP($A3067,'DATA SHEET'!$A$2:$A$253,'DATA SHEET'!$T$2:$T$253)</f>
        <v>LARGE</v>
      </c>
      <c r="J3067" t="str">
        <f>LOOKUP($A3067,'DATA SHEET'!$A$2:$A$253,'DATA SHEET'!$R$2:$R$253)</f>
        <v>YES</v>
      </c>
      <c r="K3067" t="str">
        <f>LOOKUP($A3067,'DATA SHEET'!$A$2:$A$253,'DATA SHEET'!$O$2:$O$253)</f>
        <v>Commercial</v>
      </c>
      <c r="L3067" t="s">
        <v>22</v>
      </c>
      <c r="M3067">
        <v>0</v>
      </c>
      <c r="N3067" t="s">
        <v>18</v>
      </c>
      <c r="O3067">
        <v>1.9990000000000001</v>
      </c>
    </row>
    <row r="3068" spans="1:15" x14ac:dyDescent="0.25">
      <c r="A3068" s="1" t="s">
        <v>114</v>
      </c>
      <c r="B3068" t="s">
        <v>120</v>
      </c>
      <c r="C3068" t="str">
        <f>LOOKUP(A3068,'DATA SHEET'!$A$2:$A$253,'DATA SHEET'!$E$2:$E$253)</f>
        <v>20227893</v>
      </c>
      <c r="D3068">
        <f>LOOKUP(A3068,'DATA SHEET'!$A$2:$A$253,'DATA SHEET'!$G$2:$G$253)</f>
        <v>7.6666666666666679</v>
      </c>
      <c r="E3068" t="str">
        <f>LOOKUP($A3068,'DATA SHEET'!$A$2:$A$253,'DATA SHEET'!$H$2:$H$253)</f>
        <v>43.177779</v>
      </c>
      <c r="F3068" t="str">
        <f>LOOKUP($A3068,'DATA SHEET'!$A$2:$A$253,'DATA SHEET'!$I$2:$I$253)</f>
        <v xml:space="preserve"> -79.239655</v>
      </c>
      <c r="G3068">
        <f>LOOKUP($A3068,'DATA SHEET'!$A$2:$A$253,'DATA SHEET'!$J$2:$J$253)</f>
        <v>15</v>
      </c>
      <c r="H3068" t="str">
        <f>LOOKUP($A3068,'DATA SHEET'!$A$2:$A$253,'DATA SHEET'!$K$2:$K$253)</f>
        <v>Partly Cloudy</v>
      </c>
      <c r="I3068" t="str">
        <f>LOOKUP($A3068,'DATA SHEET'!$A$2:$A$253,'DATA SHEET'!$T$2:$T$253)</f>
        <v>LARGE</v>
      </c>
      <c r="J3068" t="str">
        <f>LOOKUP($A3068,'DATA SHEET'!$A$2:$A$253,'DATA SHEET'!$R$2:$R$253)</f>
        <v>YES</v>
      </c>
      <c r="K3068" t="str">
        <f>LOOKUP($A3068,'DATA SHEET'!$A$2:$A$253,'DATA SHEET'!$O$2:$O$253)</f>
        <v>Commercial</v>
      </c>
      <c r="L3068" t="s">
        <v>22</v>
      </c>
      <c r="M3068">
        <v>0</v>
      </c>
      <c r="N3068" t="s">
        <v>16</v>
      </c>
      <c r="O3068">
        <v>1.7490000000000001</v>
      </c>
    </row>
    <row r="3069" spans="1:15" x14ac:dyDescent="0.25">
      <c r="A3069" s="1" t="s">
        <v>114</v>
      </c>
      <c r="B3069" t="s">
        <v>120</v>
      </c>
      <c r="C3069" t="str">
        <f>LOOKUP(A3069,'DATA SHEET'!$A$2:$A$253,'DATA SHEET'!$E$2:$E$253)</f>
        <v>20227893</v>
      </c>
      <c r="D3069">
        <f>LOOKUP(A3069,'DATA SHEET'!$A$2:$A$253,'DATA SHEET'!$G$2:$G$253)</f>
        <v>7.6666666666666679</v>
      </c>
      <c r="E3069" t="str">
        <f>LOOKUP($A3069,'DATA SHEET'!$A$2:$A$253,'DATA SHEET'!$H$2:$H$253)</f>
        <v>43.177779</v>
      </c>
      <c r="F3069" t="str">
        <f>LOOKUP($A3069,'DATA SHEET'!$A$2:$A$253,'DATA SHEET'!$I$2:$I$253)</f>
        <v xml:space="preserve"> -79.239655</v>
      </c>
      <c r="G3069">
        <f>LOOKUP($A3069,'DATA SHEET'!$A$2:$A$253,'DATA SHEET'!$J$2:$J$253)</f>
        <v>15</v>
      </c>
      <c r="H3069" t="str">
        <f>LOOKUP($A3069,'DATA SHEET'!$A$2:$A$253,'DATA SHEET'!$K$2:$K$253)</f>
        <v>Partly Cloudy</v>
      </c>
      <c r="I3069" t="str">
        <f>LOOKUP($A3069,'DATA SHEET'!$A$2:$A$253,'DATA SHEET'!$T$2:$T$253)</f>
        <v>LARGE</v>
      </c>
      <c r="J3069" t="str">
        <f>LOOKUP($A3069,'DATA SHEET'!$A$2:$A$253,'DATA SHEET'!$R$2:$R$253)</f>
        <v>YES</v>
      </c>
      <c r="K3069" t="str">
        <f>LOOKUP($A3069,'DATA SHEET'!$A$2:$A$253,'DATA SHEET'!$O$2:$O$253)</f>
        <v>Commercial</v>
      </c>
      <c r="L3069" t="s">
        <v>22</v>
      </c>
      <c r="M3069">
        <v>0</v>
      </c>
      <c r="N3069" t="s">
        <v>16</v>
      </c>
      <c r="O3069">
        <v>0.999</v>
      </c>
    </row>
    <row r="3070" spans="1:15" x14ac:dyDescent="0.25">
      <c r="A3070" s="1" t="s">
        <v>114</v>
      </c>
      <c r="B3070" t="s">
        <v>120</v>
      </c>
      <c r="C3070" t="str">
        <f>LOOKUP(A3070,'DATA SHEET'!$A$2:$A$253,'DATA SHEET'!$E$2:$E$253)</f>
        <v>20227893</v>
      </c>
      <c r="D3070">
        <f>LOOKUP(A3070,'DATA SHEET'!$A$2:$A$253,'DATA SHEET'!$G$2:$G$253)</f>
        <v>7.6666666666666679</v>
      </c>
      <c r="E3070" t="str">
        <f>LOOKUP($A3070,'DATA SHEET'!$A$2:$A$253,'DATA SHEET'!$H$2:$H$253)</f>
        <v>43.177779</v>
      </c>
      <c r="F3070" t="str">
        <f>LOOKUP($A3070,'DATA SHEET'!$A$2:$A$253,'DATA SHEET'!$I$2:$I$253)</f>
        <v xml:space="preserve"> -79.239655</v>
      </c>
      <c r="G3070">
        <f>LOOKUP($A3070,'DATA SHEET'!$A$2:$A$253,'DATA SHEET'!$J$2:$J$253)</f>
        <v>15</v>
      </c>
      <c r="H3070" t="str">
        <f>LOOKUP($A3070,'DATA SHEET'!$A$2:$A$253,'DATA SHEET'!$K$2:$K$253)</f>
        <v>Partly Cloudy</v>
      </c>
      <c r="I3070" t="str">
        <f>LOOKUP($A3070,'DATA SHEET'!$A$2:$A$253,'DATA SHEET'!$T$2:$T$253)</f>
        <v>LARGE</v>
      </c>
      <c r="J3070" t="str">
        <f>LOOKUP($A3070,'DATA SHEET'!$A$2:$A$253,'DATA SHEET'!$R$2:$R$253)</f>
        <v>YES</v>
      </c>
      <c r="K3070" t="str">
        <f>LOOKUP($A3070,'DATA SHEET'!$A$2:$A$253,'DATA SHEET'!$O$2:$O$253)</f>
        <v>Commercial</v>
      </c>
      <c r="L3070" t="s">
        <v>22</v>
      </c>
      <c r="M3070">
        <v>0</v>
      </c>
      <c r="N3070" t="s">
        <v>16</v>
      </c>
      <c r="O3070">
        <v>4</v>
      </c>
    </row>
    <row r="3071" spans="1:15" x14ac:dyDescent="0.25">
      <c r="A3071" s="1" t="s">
        <v>114</v>
      </c>
      <c r="B3071" t="s">
        <v>120</v>
      </c>
      <c r="C3071" t="str">
        <f>LOOKUP(A3071,'DATA SHEET'!$A$2:$A$253,'DATA SHEET'!$E$2:$E$253)</f>
        <v>20227893</v>
      </c>
      <c r="D3071">
        <f>LOOKUP(A3071,'DATA SHEET'!$A$2:$A$253,'DATA SHEET'!$G$2:$G$253)</f>
        <v>7.6666666666666679</v>
      </c>
      <c r="E3071" t="str">
        <f>LOOKUP($A3071,'DATA SHEET'!$A$2:$A$253,'DATA SHEET'!$H$2:$H$253)</f>
        <v>43.177779</v>
      </c>
      <c r="F3071" t="str">
        <f>LOOKUP($A3071,'DATA SHEET'!$A$2:$A$253,'DATA SHEET'!$I$2:$I$253)</f>
        <v xml:space="preserve"> -79.239655</v>
      </c>
      <c r="G3071">
        <f>LOOKUP($A3071,'DATA SHEET'!$A$2:$A$253,'DATA SHEET'!$J$2:$J$253)</f>
        <v>15</v>
      </c>
      <c r="H3071" t="str">
        <f>LOOKUP($A3071,'DATA SHEET'!$A$2:$A$253,'DATA SHEET'!$K$2:$K$253)</f>
        <v>Partly Cloudy</v>
      </c>
      <c r="I3071" t="str">
        <f>LOOKUP($A3071,'DATA SHEET'!$A$2:$A$253,'DATA SHEET'!$T$2:$T$253)</f>
        <v>LARGE</v>
      </c>
      <c r="J3071" t="str">
        <f>LOOKUP($A3071,'DATA SHEET'!$A$2:$A$253,'DATA SHEET'!$R$2:$R$253)</f>
        <v>YES</v>
      </c>
      <c r="K3071" t="str">
        <f>LOOKUP($A3071,'DATA SHEET'!$A$2:$A$253,'DATA SHEET'!$O$2:$O$253)</f>
        <v>Commercial</v>
      </c>
      <c r="L3071" t="s">
        <v>22</v>
      </c>
      <c r="M3071">
        <v>0</v>
      </c>
      <c r="N3071" t="s">
        <v>16</v>
      </c>
      <c r="O3071">
        <v>2.9980000000000002</v>
      </c>
    </row>
    <row r="3072" spans="1:15" x14ac:dyDescent="0.25">
      <c r="A3072" s="1" t="s">
        <v>114</v>
      </c>
      <c r="B3072" t="s">
        <v>120</v>
      </c>
      <c r="C3072" t="str">
        <f>LOOKUP(A3072,'DATA SHEET'!$A$2:$A$253,'DATA SHEET'!$E$2:$E$253)</f>
        <v>20227893</v>
      </c>
      <c r="D3072">
        <f>LOOKUP(A3072,'DATA SHEET'!$A$2:$A$253,'DATA SHEET'!$G$2:$G$253)</f>
        <v>7.6666666666666679</v>
      </c>
      <c r="E3072" t="str">
        <f>LOOKUP($A3072,'DATA SHEET'!$A$2:$A$253,'DATA SHEET'!$H$2:$H$253)</f>
        <v>43.177779</v>
      </c>
      <c r="F3072" t="str">
        <f>LOOKUP($A3072,'DATA SHEET'!$A$2:$A$253,'DATA SHEET'!$I$2:$I$253)</f>
        <v xml:space="preserve"> -79.239655</v>
      </c>
      <c r="G3072">
        <f>LOOKUP($A3072,'DATA SHEET'!$A$2:$A$253,'DATA SHEET'!$J$2:$J$253)</f>
        <v>15</v>
      </c>
      <c r="H3072" t="str">
        <f>LOOKUP($A3072,'DATA SHEET'!$A$2:$A$253,'DATA SHEET'!$K$2:$K$253)</f>
        <v>Partly Cloudy</v>
      </c>
      <c r="I3072" t="str">
        <f>LOOKUP($A3072,'DATA SHEET'!$A$2:$A$253,'DATA SHEET'!$T$2:$T$253)</f>
        <v>LARGE</v>
      </c>
      <c r="J3072" t="str">
        <f>LOOKUP($A3072,'DATA SHEET'!$A$2:$A$253,'DATA SHEET'!$R$2:$R$253)</f>
        <v>YES</v>
      </c>
      <c r="K3072" t="str">
        <f>LOOKUP($A3072,'DATA SHEET'!$A$2:$A$253,'DATA SHEET'!$O$2:$O$253)</f>
        <v>Commercial</v>
      </c>
      <c r="L3072" t="s">
        <v>22</v>
      </c>
      <c r="M3072">
        <v>0</v>
      </c>
      <c r="N3072" t="s">
        <v>16</v>
      </c>
      <c r="O3072">
        <v>3.5</v>
      </c>
    </row>
    <row r="3073" spans="1:15" x14ac:dyDescent="0.25">
      <c r="A3073" s="1" t="s">
        <v>114</v>
      </c>
      <c r="B3073" t="s">
        <v>120</v>
      </c>
      <c r="C3073" t="str">
        <f>LOOKUP(A3073,'DATA SHEET'!$A$2:$A$253,'DATA SHEET'!$E$2:$E$253)</f>
        <v>20227893</v>
      </c>
      <c r="D3073">
        <f>LOOKUP(A3073,'DATA SHEET'!$A$2:$A$253,'DATA SHEET'!$G$2:$G$253)</f>
        <v>7.6666666666666679</v>
      </c>
      <c r="E3073" t="str">
        <f>LOOKUP($A3073,'DATA SHEET'!$A$2:$A$253,'DATA SHEET'!$H$2:$H$253)</f>
        <v>43.177779</v>
      </c>
      <c r="F3073" t="str">
        <f>LOOKUP($A3073,'DATA SHEET'!$A$2:$A$253,'DATA SHEET'!$I$2:$I$253)</f>
        <v xml:space="preserve"> -79.239655</v>
      </c>
      <c r="G3073">
        <f>LOOKUP($A3073,'DATA SHEET'!$A$2:$A$253,'DATA SHEET'!$J$2:$J$253)</f>
        <v>15</v>
      </c>
      <c r="H3073" t="str">
        <f>LOOKUP($A3073,'DATA SHEET'!$A$2:$A$253,'DATA SHEET'!$K$2:$K$253)</f>
        <v>Partly Cloudy</v>
      </c>
      <c r="I3073" t="str">
        <f>LOOKUP($A3073,'DATA SHEET'!$A$2:$A$253,'DATA SHEET'!$T$2:$T$253)</f>
        <v>LARGE</v>
      </c>
      <c r="J3073" t="str">
        <f>LOOKUP($A3073,'DATA SHEET'!$A$2:$A$253,'DATA SHEET'!$R$2:$R$253)</f>
        <v>YES</v>
      </c>
      <c r="K3073" t="str">
        <f>LOOKUP($A3073,'DATA SHEET'!$A$2:$A$253,'DATA SHEET'!$O$2:$O$253)</f>
        <v>Commercial</v>
      </c>
      <c r="L3073" t="s">
        <v>22</v>
      </c>
      <c r="M3073">
        <v>0</v>
      </c>
      <c r="N3073" t="s">
        <v>16</v>
      </c>
      <c r="O3073">
        <v>0.999</v>
      </c>
    </row>
    <row r="3074" spans="1:15" x14ac:dyDescent="0.25">
      <c r="A3074" s="1" t="s">
        <v>114</v>
      </c>
      <c r="B3074" t="s">
        <v>120</v>
      </c>
      <c r="C3074" t="str">
        <f>LOOKUP(A3074,'DATA SHEET'!$A$2:$A$253,'DATA SHEET'!$E$2:$E$253)</f>
        <v>20227893</v>
      </c>
      <c r="D3074">
        <f>LOOKUP(A3074,'DATA SHEET'!$A$2:$A$253,'DATA SHEET'!$G$2:$G$253)</f>
        <v>7.6666666666666679</v>
      </c>
      <c r="E3074" t="str">
        <f>LOOKUP($A3074,'DATA SHEET'!$A$2:$A$253,'DATA SHEET'!$H$2:$H$253)</f>
        <v>43.177779</v>
      </c>
      <c r="F3074" t="str">
        <f>LOOKUP($A3074,'DATA SHEET'!$A$2:$A$253,'DATA SHEET'!$I$2:$I$253)</f>
        <v xml:space="preserve"> -79.239655</v>
      </c>
      <c r="G3074">
        <f>LOOKUP($A3074,'DATA SHEET'!$A$2:$A$253,'DATA SHEET'!$J$2:$J$253)</f>
        <v>15</v>
      </c>
      <c r="H3074" t="str">
        <f>LOOKUP($A3074,'DATA SHEET'!$A$2:$A$253,'DATA SHEET'!$K$2:$K$253)</f>
        <v>Partly Cloudy</v>
      </c>
      <c r="I3074" t="str">
        <f>LOOKUP($A3074,'DATA SHEET'!$A$2:$A$253,'DATA SHEET'!$T$2:$T$253)</f>
        <v>LARGE</v>
      </c>
      <c r="J3074" t="str">
        <f>LOOKUP($A3074,'DATA SHEET'!$A$2:$A$253,'DATA SHEET'!$R$2:$R$253)</f>
        <v>YES</v>
      </c>
      <c r="K3074" t="str">
        <f>LOOKUP($A3074,'DATA SHEET'!$A$2:$A$253,'DATA SHEET'!$O$2:$O$253)</f>
        <v>Commercial</v>
      </c>
      <c r="L3074" t="s">
        <v>22</v>
      </c>
      <c r="M3074">
        <v>0</v>
      </c>
      <c r="N3074" t="s">
        <v>16</v>
      </c>
      <c r="O3074">
        <v>2.5019999999999998</v>
      </c>
    </row>
    <row r="3075" spans="1:15" x14ac:dyDescent="0.25">
      <c r="A3075" s="1" t="s">
        <v>114</v>
      </c>
      <c r="B3075" t="s">
        <v>120</v>
      </c>
      <c r="C3075" t="str">
        <f>LOOKUP(A3075,'DATA SHEET'!$A$2:$A$253,'DATA SHEET'!$E$2:$E$253)</f>
        <v>20227893</v>
      </c>
      <c r="D3075">
        <f>LOOKUP(A3075,'DATA SHEET'!$A$2:$A$253,'DATA SHEET'!$G$2:$G$253)</f>
        <v>7.6666666666666679</v>
      </c>
      <c r="E3075" t="str">
        <f>LOOKUP($A3075,'DATA SHEET'!$A$2:$A$253,'DATA SHEET'!$H$2:$H$253)</f>
        <v>43.177779</v>
      </c>
      <c r="F3075" t="str">
        <f>LOOKUP($A3075,'DATA SHEET'!$A$2:$A$253,'DATA SHEET'!$I$2:$I$253)</f>
        <v xml:space="preserve"> -79.239655</v>
      </c>
      <c r="G3075">
        <f>LOOKUP($A3075,'DATA SHEET'!$A$2:$A$253,'DATA SHEET'!$J$2:$J$253)</f>
        <v>15</v>
      </c>
      <c r="H3075" t="str">
        <f>LOOKUP($A3075,'DATA SHEET'!$A$2:$A$253,'DATA SHEET'!$K$2:$K$253)</f>
        <v>Partly Cloudy</v>
      </c>
      <c r="I3075" t="str">
        <f>LOOKUP($A3075,'DATA SHEET'!$A$2:$A$253,'DATA SHEET'!$T$2:$T$253)</f>
        <v>LARGE</v>
      </c>
      <c r="J3075" t="str">
        <f>LOOKUP($A3075,'DATA SHEET'!$A$2:$A$253,'DATA SHEET'!$R$2:$R$253)</f>
        <v>YES</v>
      </c>
      <c r="K3075" t="str">
        <f>LOOKUP($A3075,'DATA SHEET'!$A$2:$A$253,'DATA SHEET'!$O$2:$O$253)</f>
        <v>Commercial</v>
      </c>
      <c r="L3075" t="s">
        <v>22</v>
      </c>
      <c r="M3075">
        <v>0</v>
      </c>
      <c r="N3075" t="s">
        <v>16</v>
      </c>
      <c r="O3075">
        <v>4.75</v>
      </c>
    </row>
    <row r="3076" spans="1:15" x14ac:dyDescent="0.25">
      <c r="A3076" s="1" t="s">
        <v>114</v>
      </c>
      <c r="B3076" t="s">
        <v>120</v>
      </c>
      <c r="C3076" t="str">
        <f>LOOKUP(A3076,'DATA SHEET'!$A$2:$A$253,'DATA SHEET'!$E$2:$E$253)</f>
        <v>20227893</v>
      </c>
      <c r="D3076">
        <f>LOOKUP(A3076,'DATA SHEET'!$A$2:$A$253,'DATA SHEET'!$G$2:$G$253)</f>
        <v>7.6666666666666679</v>
      </c>
      <c r="E3076" t="str">
        <f>LOOKUP($A3076,'DATA SHEET'!$A$2:$A$253,'DATA SHEET'!$H$2:$H$253)</f>
        <v>43.177779</v>
      </c>
      <c r="F3076" t="str">
        <f>LOOKUP($A3076,'DATA SHEET'!$A$2:$A$253,'DATA SHEET'!$I$2:$I$253)</f>
        <v xml:space="preserve"> -79.239655</v>
      </c>
      <c r="G3076">
        <f>LOOKUP($A3076,'DATA SHEET'!$A$2:$A$253,'DATA SHEET'!$J$2:$J$253)</f>
        <v>15</v>
      </c>
      <c r="H3076" t="str">
        <f>LOOKUP($A3076,'DATA SHEET'!$A$2:$A$253,'DATA SHEET'!$K$2:$K$253)</f>
        <v>Partly Cloudy</v>
      </c>
      <c r="I3076" t="str">
        <f>LOOKUP($A3076,'DATA SHEET'!$A$2:$A$253,'DATA SHEET'!$T$2:$T$253)</f>
        <v>LARGE</v>
      </c>
      <c r="J3076" t="str">
        <f>LOOKUP($A3076,'DATA SHEET'!$A$2:$A$253,'DATA SHEET'!$R$2:$R$253)</f>
        <v>YES</v>
      </c>
      <c r="K3076" t="str">
        <f>LOOKUP($A3076,'DATA SHEET'!$A$2:$A$253,'DATA SHEET'!$O$2:$O$253)</f>
        <v>Commercial</v>
      </c>
      <c r="L3076" t="s">
        <v>22</v>
      </c>
      <c r="M3076">
        <v>0</v>
      </c>
      <c r="N3076" t="s">
        <v>16</v>
      </c>
      <c r="O3076">
        <v>0.19500000000000001</v>
      </c>
    </row>
    <row r="3077" spans="1:15" x14ac:dyDescent="0.25">
      <c r="A3077" s="1" t="s">
        <v>114</v>
      </c>
      <c r="B3077" t="s">
        <v>120</v>
      </c>
      <c r="C3077" t="str">
        <f>LOOKUP(A3077,'DATA SHEET'!$A$2:$A$253,'DATA SHEET'!$E$2:$E$253)</f>
        <v>20227893</v>
      </c>
      <c r="D3077">
        <f>LOOKUP(A3077,'DATA SHEET'!$A$2:$A$253,'DATA SHEET'!$G$2:$G$253)</f>
        <v>7.6666666666666679</v>
      </c>
      <c r="E3077" t="str">
        <f>LOOKUP($A3077,'DATA SHEET'!$A$2:$A$253,'DATA SHEET'!$H$2:$H$253)</f>
        <v>43.177779</v>
      </c>
      <c r="F3077" t="str">
        <f>LOOKUP($A3077,'DATA SHEET'!$A$2:$A$253,'DATA SHEET'!$I$2:$I$253)</f>
        <v xml:space="preserve"> -79.239655</v>
      </c>
      <c r="G3077">
        <f>LOOKUP($A3077,'DATA SHEET'!$A$2:$A$253,'DATA SHEET'!$J$2:$J$253)</f>
        <v>15</v>
      </c>
      <c r="H3077" t="str">
        <f>LOOKUP($A3077,'DATA SHEET'!$A$2:$A$253,'DATA SHEET'!$K$2:$K$253)</f>
        <v>Partly Cloudy</v>
      </c>
      <c r="I3077" t="str">
        <f>LOOKUP($A3077,'DATA SHEET'!$A$2:$A$253,'DATA SHEET'!$T$2:$T$253)</f>
        <v>LARGE</v>
      </c>
      <c r="J3077" t="str">
        <f>LOOKUP($A3077,'DATA SHEET'!$A$2:$A$253,'DATA SHEET'!$R$2:$R$253)</f>
        <v>YES</v>
      </c>
      <c r="K3077" t="str">
        <f>LOOKUP($A3077,'DATA SHEET'!$A$2:$A$253,'DATA SHEET'!$O$2:$O$253)</f>
        <v>Commercial</v>
      </c>
      <c r="L3077" t="s">
        <v>22</v>
      </c>
      <c r="M3077">
        <v>0</v>
      </c>
      <c r="N3077" t="s">
        <v>16</v>
      </c>
      <c r="O3077">
        <v>1.4990000000000001</v>
      </c>
    </row>
    <row r="3078" spans="1:15" x14ac:dyDescent="0.25">
      <c r="A3078" s="1" t="s">
        <v>114</v>
      </c>
      <c r="B3078" t="s">
        <v>120</v>
      </c>
      <c r="C3078" t="str">
        <f>LOOKUP(A3078,'DATA SHEET'!$A$2:$A$253,'DATA SHEET'!$E$2:$E$253)</f>
        <v>20227893</v>
      </c>
      <c r="D3078">
        <f>LOOKUP(A3078,'DATA SHEET'!$A$2:$A$253,'DATA SHEET'!$G$2:$G$253)</f>
        <v>7.6666666666666679</v>
      </c>
      <c r="E3078" t="str">
        <f>LOOKUP($A3078,'DATA SHEET'!$A$2:$A$253,'DATA SHEET'!$H$2:$H$253)</f>
        <v>43.177779</v>
      </c>
      <c r="F3078" t="str">
        <f>LOOKUP($A3078,'DATA SHEET'!$A$2:$A$253,'DATA SHEET'!$I$2:$I$253)</f>
        <v xml:space="preserve"> -79.239655</v>
      </c>
      <c r="G3078">
        <f>LOOKUP($A3078,'DATA SHEET'!$A$2:$A$253,'DATA SHEET'!$J$2:$J$253)</f>
        <v>15</v>
      </c>
      <c r="H3078" t="str">
        <f>LOOKUP($A3078,'DATA SHEET'!$A$2:$A$253,'DATA SHEET'!$K$2:$K$253)</f>
        <v>Partly Cloudy</v>
      </c>
      <c r="I3078" t="str">
        <f>LOOKUP($A3078,'DATA SHEET'!$A$2:$A$253,'DATA SHEET'!$T$2:$T$253)</f>
        <v>LARGE</v>
      </c>
      <c r="J3078" t="str">
        <f>LOOKUP($A3078,'DATA SHEET'!$A$2:$A$253,'DATA SHEET'!$R$2:$R$253)</f>
        <v>YES</v>
      </c>
      <c r="K3078" t="str">
        <f>LOOKUP($A3078,'DATA SHEET'!$A$2:$A$253,'DATA SHEET'!$O$2:$O$253)</f>
        <v>Commercial</v>
      </c>
      <c r="L3078" t="s">
        <v>22</v>
      </c>
      <c r="M3078">
        <v>0</v>
      </c>
      <c r="N3078" t="s">
        <v>16</v>
      </c>
      <c r="O3078">
        <v>0.45800000000000002</v>
      </c>
    </row>
    <row r="3079" spans="1:15" x14ac:dyDescent="0.25">
      <c r="A3079" s="1" t="s">
        <v>114</v>
      </c>
      <c r="B3079" t="s">
        <v>120</v>
      </c>
      <c r="C3079" t="str">
        <f>LOOKUP(A3079,'DATA SHEET'!$A$2:$A$253,'DATA SHEET'!$E$2:$E$253)</f>
        <v>20227893</v>
      </c>
      <c r="D3079">
        <f>LOOKUP(A3079,'DATA SHEET'!$A$2:$A$253,'DATA SHEET'!$G$2:$G$253)</f>
        <v>7.6666666666666679</v>
      </c>
      <c r="E3079" t="str">
        <f>LOOKUP($A3079,'DATA SHEET'!$A$2:$A$253,'DATA SHEET'!$H$2:$H$253)</f>
        <v>43.177779</v>
      </c>
      <c r="F3079" t="str">
        <f>LOOKUP($A3079,'DATA SHEET'!$A$2:$A$253,'DATA SHEET'!$I$2:$I$253)</f>
        <v xml:space="preserve"> -79.239655</v>
      </c>
      <c r="G3079">
        <f>LOOKUP($A3079,'DATA SHEET'!$A$2:$A$253,'DATA SHEET'!$J$2:$J$253)</f>
        <v>15</v>
      </c>
      <c r="H3079" t="str">
        <f>LOOKUP($A3079,'DATA SHEET'!$A$2:$A$253,'DATA SHEET'!$K$2:$K$253)</f>
        <v>Partly Cloudy</v>
      </c>
      <c r="I3079" t="str">
        <f>LOOKUP($A3079,'DATA SHEET'!$A$2:$A$253,'DATA SHEET'!$T$2:$T$253)</f>
        <v>LARGE</v>
      </c>
      <c r="J3079" t="str">
        <f>LOOKUP($A3079,'DATA SHEET'!$A$2:$A$253,'DATA SHEET'!$R$2:$R$253)</f>
        <v>YES</v>
      </c>
      <c r="K3079" t="str">
        <f>LOOKUP($A3079,'DATA SHEET'!$A$2:$A$253,'DATA SHEET'!$O$2:$O$253)</f>
        <v>Commercial</v>
      </c>
      <c r="L3079" t="s">
        <v>22</v>
      </c>
      <c r="M3079">
        <v>0</v>
      </c>
      <c r="N3079" t="s">
        <v>16</v>
      </c>
      <c r="O3079">
        <v>0.505</v>
      </c>
    </row>
    <row r="3080" spans="1:15" x14ac:dyDescent="0.25">
      <c r="A3080" s="1" t="s">
        <v>114</v>
      </c>
      <c r="B3080" t="s">
        <v>120</v>
      </c>
      <c r="C3080" t="str">
        <f>LOOKUP(A3080,'DATA SHEET'!$A$2:$A$253,'DATA SHEET'!$E$2:$E$253)</f>
        <v>20227893</v>
      </c>
      <c r="D3080">
        <f>LOOKUP(A3080,'DATA SHEET'!$A$2:$A$253,'DATA SHEET'!$G$2:$G$253)</f>
        <v>7.6666666666666679</v>
      </c>
      <c r="E3080" t="str">
        <f>LOOKUP($A3080,'DATA SHEET'!$A$2:$A$253,'DATA SHEET'!$H$2:$H$253)</f>
        <v>43.177779</v>
      </c>
      <c r="F3080" t="str">
        <f>LOOKUP($A3080,'DATA SHEET'!$A$2:$A$253,'DATA SHEET'!$I$2:$I$253)</f>
        <v xml:space="preserve"> -79.239655</v>
      </c>
      <c r="G3080">
        <f>LOOKUP($A3080,'DATA SHEET'!$A$2:$A$253,'DATA SHEET'!$J$2:$J$253)</f>
        <v>15</v>
      </c>
      <c r="H3080" t="str">
        <f>LOOKUP($A3080,'DATA SHEET'!$A$2:$A$253,'DATA SHEET'!$K$2:$K$253)</f>
        <v>Partly Cloudy</v>
      </c>
      <c r="I3080" t="str">
        <f>LOOKUP($A3080,'DATA SHEET'!$A$2:$A$253,'DATA SHEET'!$T$2:$T$253)</f>
        <v>LARGE</v>
      </c>
      <c r="J3080" t="str">
        <f>LOOKUP($A3080,'DATA SHEET'!$A$2:$A$253,'DATA SHEET'!$R$2:$R$253)</f>
        <v>YES</v>
      </c>
      <c r="K3080" t="str">
        <f>LOOKUP($A3080,'DATA SHEET'!$A$2:$A$253,'DATA SHEET'!$O$2:$O$253)</f>
        <v>Commercial</v>
      </c>
      <c r="L3080" t="s">
        <v>22</v>
      </c>
      <c r="M3080">
        <v>0</v>
      </c>
      <c r="N3080" t="s">
        <v>16</v>
      </c>
      <c r="O3080">
        <v>0.23200000000000001</v>
      </c>
    </row>
    <row r="3081" spans="1:15" x14ac:dyDescent="0.25">
      <c r="A3081" s="1" t="s">
        <v>114</v>
      </c>
      <c r="B3081" t="s">
        <v>120</v>
      </c>
      <c r="C3081" t="str">
        <f>LOOKUP(A3081,'DATA SHEET'!$A$2:$A$253,'DATA SHEET'!$E$2:$E$253)</f>
        <v>20227893</v>
      </c>
      <c r="D3081">
        <f>LOOKUP(A3081,'DATA SHEET'!$A$2:$A$253,'DATA SHEET'!$G$2:$G$253)</f>
        <v>7.6666666666666679</v>
      </c>
      <c r="E3081" t="str">
        <f>LOOKUP($A3081,'DATA SHEET'!$A$2:$A$253,'DATA SHEET'!$H$2:$H$253)</f>
        <v>43.177779</v>
      </c>
      <c r="F3081" t="str">
        <f>LOOKUP($A3081,'DATA SHEET'!$A$2:$A$253,'DATA SHEET'!$I$2:$I$253)</f>
        <v xml:space="preserve"> -79.239655</v>
      </c>
      <c r="G3081">
        <f>LOOKUP($A3081,'DATA SHEET'!$A$2:$A$253,'DATA SHEET'!$J$2:$J$253)</f>
        <v>15</v>
      </c>
      <c r="H3081" t="str">
        <f>LOOKUP($A3081,'DATA SHEET'!$A$2:$A$253,'DATA SHEET'!$K$2:$K$253)</f>
        <v>Partly Cloudy</v>
      </c>
      <c r="I3081" t="str">
        <f>LOOKUP($A3081,'DATA SHEET'!$A$2:$A$253,'DATA SHEET'!$T$2:$T$253)</f>
        <v>LARGE</v>
      </c>
      <c r="J3081" t="str">
        <f>LOOKUP($A3081,'DATA SHEET'!$A$2:$A$253,'DATA SHEET'!$R$2:$R$253)</f>
        <v>YES</v>
      </c>
      <c r="K3081" t="str">
        <f>LOOKUP($A3081,'DATA SHEET'!$A$2:$A$253,'DATA SHEET'!$O$2:$O$253)</f>
        <v>Commercial</v>
      </c>
      <c r="L3081" t="s">
        <v>22</v>
      </c>
      <c r="M3081">
        <v>0</v>
      </c>
      <c r="N3081" t="s">
        <v>16</v>
      </c>
      <c r="O3081">
        <v>0.495</v>
      </c>
    </row>
    <row r="3082" spans="1:15" x14ac:dyDescent="0.25">
      <c r="A3082" s="1" t="s">
        <v>114</v>
      </c>
      <c r="B3082" t="s">
        <v>120</v>
      </c>
      <c r="C3082" t="str">
        <f>LOOKUP(A3082,'DATA SHEET'!$A$2:$A$253,'DATA SHEET'!$E$2:$E$253)</f>
        <v>20227893</v>
      </c>
      <c r="D3082">
        <f>LOOKUP(A3082,'DATA SHEET'!$A$2:$A$253,'DATA SHEET'!$G$2:$G$253)</f>
        <v>7.6666666666666679</v>
      </c>
      <c r="E3082" t="str">
        <f>LOOKUP($A3082,'DATA SHEET'!$A$2:$A$253,'DATA SHEET'!$H$2:$H$253)</f>
        <v>43.177779</v>
      </c>
      <c r="F3082" t="str">
        <f>LOOKUP($A3082,'DATA SHEET'!$A$2:$A$253,'DATA SHEET'!$I$2:$I$253)</f>
        <v xml:space="preserve"> -79.239655</v>
      </c>
      <c r="G3082">
        <f>LOOKUP($A3082,'DATA SHEET'!$A$2:$A$253,'DATA SHEET'!$J$2:$J$253)</f>
        <v>15</v>
      </c>
      <c r="H3082" t="str">
        <f>LOOKUP($A3082,'DATA SHEET'!$A$2:$A$253,'DATA SHEET'!$K$2:$K$253)</f>
        <v>Partly Cloudy</v>
      </c>
      <c r="I3082" t="str">
        <f>LOOKUP($A3082,'DATA SHEET'!$A$2:$A$253,'DATA SHEET'!$T$2:$T$253)</f>
        <v>LARGE</v>
      </c>
      <c r="J3082" t="str">
        <f>LOOKUP($A3082,'DATA SHEET'!$A$2:$A$253,'DATA SHEET'!$R$2:$R$253)</f>
        <v>YES</v>
      </c>
      <c r="K3082" t="str">
        <f>LOOKUP($A3082,'DATA SHEET'!$A$2:$A$253,'DATA SHEET'!$O$2:$O$253)</f>
        <v>Commercial</v>
      </c>
      <c r="L3082" t="s">
        <v>22</v>
      </c>
      <c r="M3082">
        <v>0</v>
      </c>
      <c r="N3082" t="s">
        <v>16</v>
      </c>
      <c r="O3082">
        <v>0.498</v>
      </c>
    </row>
    <row r="3083" spans="1:15" x14ac:dyDescent="0.25">
      <c r="A3083" s="1" t="s">
        <v>114</v>
      </c>
      <c r="B3083" t="s">
        <v>120</v>
      </c>
      <c r="C3083" t="str">
        <f>LOOKUP(A3083,'DATA SHEET'!$A$2:$A$253,'DATA SHEET'!$E$2:$E$253)</f>
        <v>20227893</v>
      </c>
      <c r="D3083">
        <f>LOOKUP(A3083,'DATA SHEET'!$A$2:$A$253,'DATA SHEET'!$G$2:$G$253)</f>
        <v>7.6666666666666679</v>
      </c>
      <c r="E3083" t="str">
        <f>LOOKUP($A3083,'DATA SHEET'!$A$2:$A$253,'DATA SHEET'!$H$2:$H$253)</f>
        <v>43.177779</v>
      </c>
      <c r="F3083" t="str">
        <f>LOOKUP($A3083,'DATA SHEET'!$A$2:$A$253,'DATA SHEET'!$I$2:$I$253)</f>
        <v xml:space="preserve"> -79.239655</v>
      </c>
      <c r="G3083">
        <f>LOOKUP($A3083,'DATA SHEET'!$A$2:$A$253,'DATA SHEET'!$J$2:$J$253)</f>
        <v>15</v>
      </c>
      <c r="H3083" t="str">
        <f>LOOKUP($A3083,'DATA SHEET'!$A$2:$A$253,'DATA SHEET'!$K$2:$K$253)</f>
        <v>Partly Cloudy</v>
      </c>
      <c r="I3083" t="str">
        <f>LOOKUP($A3083,'DATA SHEET'!$A$2:$A$253,'DATA SHEET'!$T$2:$T$253)</f>
        <v>LARGE</v>
      </c>
      <c r="J3083" t="str">
        <f>LOOKUP($A3083,'DATA SHEET'!$A$2:$A$253,'DATA SHEET'!$R$2:$R$253)</f>
        <v>YES</v>
      </c>
      <c r="K3083" t="str">
        <f>LOOKUP($A3083,'DATA SHEET'!$A$2:$A$253,'DATA SHEET'!$O$2:$O$253)</f>
        <v>Commercial</v>
      </c>
      <c r="L3083" t="s">
        <v>22</v>
      </c>
      <c r="M3083">
        <v>0</v>
      </c>
      <c r="N3083" t="s">
        <v>16</v>
      </c>
      <c r="O3083">
        <v>0.24</v>
      </c>
    </row>
    <row r="3084" spans="1:15" x14ac:dyDescent="0.25">
      <c r="A3084" s="1" t="s">
        <v>114</v>
      </c>
      <c r="B3084" t="s">
        <v>120</v>
      </c>
      <c r="C3084" t="str">
        <f>LOOKUP(A3084,'DATA SHEET'!$A$2:$A$253,'DATA SHEET'!$E$2:$E$253)</f>
        <v>20227893</v>
      </c>
      <c r="D3084">
        <f>LOOKUP(A3084,'DATA SHEET'!$A$2:$A$253,'DATA SHEET'!$G$2:$G$253)</f>
        <v>7.6666666666666679</v>
      </c>
      <c r="E3084" t="str">
        <f>LOOKUP($A3084,'DATA SHEET'!$A$2:$A$253,'DATA SHEET'!$H$2:$H$253)</f>
        <v>43.177779</v>
      </c>
      <c r="F3084" t="str">
        <f>LOOKUP($A3084,'DATA SHEET'!$A$2:$A$253,'DATA SHEET'!$I$2:$I$253)</f>
        <v xml:space="preserve"> -79.239655</v>
      </c>
      <c r="G3084">
        <f>LOOKUP($A3084,'DATA SHEET'!$A$2:$A$253,'DATA SHEET'!$J$2:$J$253)</f>
        <v>15</v>
      </c>
      <c r="H3084" t="str">
        <f>LOOKUP($A3084,'DATA SHEET'!$A$2:$A$253,'DATA SHEET'!$K$2:$K$253)</f>
        <v>Partly Cloudy</v>
      </c>
      <c r="I3084" t="str">
        <f>LOOKUP($A3084,'DATA SHEET'!$A$2:$A$253,'DATA SHEET'!$T$2:$T$253)</f>
        <v>LARGE</v>
      </c>
      <c r="J3084" t="str">
        <f>LOOKUP($A3084,'DATA SHEET'!$A$2:$A$253,'DATA SHEET'!$R$2:$R$253)</f>
        <v>YES</v>
      </c>
      <c r="K3084" t="str">
        <f>LOOKUP($A3084,'DATA SHEET'!$A$2:$A$253,'DATA SHEET'!$O$2:$O$253)</f>
        <v>Commercial</v>
      </c>
      <c r="L3084" t="s">
        <v>22</v>
      </c>
      <c r="M3084">
        <v>0</v>
      </c>
      <c r="N3084" t="s">
        <v>19</v>
      </c>
      <c r="O3084">
        <v>0.73199999999999998</v>
      </c>
    </row>
    <row r="3085" spans="1:15" x14ac:dyDescent="0.25">
      <c r="A3085" s="1" t="s">
        <v>114</v>
      </c>
      <c r="B3085" t="s">
        <v>120</v>
      </c>
      <c r="C3085" t="str">
        <f>LOOKUP(A3085,'DATA SHEET'!$A$2:$A$253,'DATA SHEET'!$E$2:$E$253)</f>
        <v>20227893</v>
      </c>
      <c r="D3085">
        <f>LOOKUP(A3085,'DATA SHEET'!$A$2:$A$253,'DATA SHEET'!$G$2:$G$253)</f>
        <v>7.6666666666666679</v>
      </c>
      <c r="E3085" t="str">
        <f>LOOKUP($A3085,'DATA SHEET'!$A$2:$A$253,'DATA SHEET'!$H$2:$H$253)</f>
        <v>43.177779</v>
      </c>
      <c r="F3085" t="str">
        <f>LOOKUP($A3085,'DATA SHEET'!$A$2:$A$253,'DATA SHEET'!$I$2:$I$253)</f>
        <v xml:space="preserve"> -79.239655</v>
      </c>
      <c r="G3085">
        <f>LOOKUP($A3085,'DATA SHEET'!$A$2:$A$253,'DATA SHEET'!$J$2:$J$253)</f>
        <v>15</v>
      </c>
      <c r="H3085" t="str">
        <f>LOOKUP($A3085,'DATA SHEET'!$A$2:$A$253,'DATA SHEET'!$K$2:$K$253)</f>
        <v>Partly Cloudy</v>
      </c>
      <c r="I3085" t="str">
        <f>LOOKUP($A3085,'DATA SHEET'!$A$2:$A$253,'DATA SHEET'!$T$2:$T$253)</f>
        <v>LARGE</v>
      </c>
      <c r="J3085" t="str">
        <f>LOOKUP($A3085,'DATA SHEET'!$A$2:$A$253,'DATA SHEET'!$R$2:$R$253)</f>
        <v>YES</v>
      </c>
      <c r="K3085" t="str">
        <f>LOOKUP($A3085,'DATA SHEET'!$A$2:$A$253,'DATA SHEET'!$O$2:$O$253)</f>
        <v>Commercial</v>
      </c>
      <c r="L3085" t="s">
        <v>22</v>
      </c>
      <c r="M3085">
        <v>0</v>
      </c>
      <c r="N3085" t="s">
        <v>19</v>
      </c>
      <c r="O3085">
        <v>3.2469999999999999</v>
      </c>
    </row>
    <row r="3086" spans="1:15" x14ac:dyDescent="0.25">
      <c r="A3086" s="1" t="s">
        <v>114</v>
      </c>
      <c r="B3086" t="s">
        <v>120</v>
      </c>
      <c r="C3086" t="str">
        <f>LOOKUP(A3086,'DATA SHEET'!$A$2:$A$253,'DATA SHEET'!$E$2:$E$253)</f>
        <v>20227893</v>
      </c>
      <c r="D3086">
        <f>LOOKUP(A3086,'DATA SHEET'!$A$2:$A$253,'DATA SHEET'!$G$2:$G$253)</f>
        <v>7.6666666666666679</v>
      </c>
      <c r="E3086" t="str">
        <f>LOOKUP($A3086,'DATA SHEET'!$A$2:$A$253,'DATA SHEET'!$H$2:$H$253)</f>
        <v>43.177779</v>
      </c>
      <c r="F3086" t="str">
        <f>LOOKUP($A3086,'DATA SHEET'!$A$2:$A$253,'DATA SHEET'!$I$2:$I$253)</f>
        <v xml:space="preserve"> -79.239655</v>
      </c>
      <c r="G3086">
        <f>LOOKUP($A3086,'DATA SHEET'!$A$2:$A$253,'DATA SHEET'!$J$2:$J$253)</f>
        <v>15</v>
      </c>
      <c r="H3086" t="str">
        <f>LOOKUP($A3086,'DATA SHEET'!$A$2:$A$253,'DATA SHEET'!$K$2:$K$253)</f>
        <v>Partly Cloudy</v>
      </c>
      <c r="I3086" t="str">
        <f>LOOKUP($A3086,'DATA SHEET'!$A$2:$A$253,'DATA SHEET'!$T$2:$T$253)</f>
        <v>LARGE</v>
      </c>
      <c r="J3086" t="str">
        <f>LOOKUP($A3086,'DATA SHEET'!$A$2:$A$253,'DATA SHEET'!$R$2:$R$253)</f>
        <v>YES</v>
      </c>
      <c r="K3086" t="str">
        <f>LOOKUP($A3086,'DATA SHEET'!$A$2:$A$253,'DATA SHEET'!$O$2:$O$253)</f>
        <v>Commercial</v>
      </c>
      <c r="L3086" t="s">
        <v>22</v>
      </c>
      <c r="M3086">
        <v>0</v>
      </c>
      <c r="N3086" t="s">
        <v>19</v>
      </c>
      <c r="O3086">
        <v>2.7549999999999999</v>
      </c>
    </row>
    <row r="3087" spans="1:15" x14ac:dyDescent="0.25">
      <c r="A3087" s="1" t="s">
        <v>114</v>
      </c>
      <c r="B3087" t="s">
        <v>120</v>
      </c>
      <c r="C3087" t="str">
        <f>LOOKUP(A3087,'DATA SHEET'!$A$2:$A$253,'DATA SHEET'!$E$2:$E$253)</f>
        <v>20227893</v>
      </c>
      <c r="D3087">
        <f>LOOKUP(A3087,'DATA SHEET'!$A$2:$A$253,'DATA SHEET'!$G$2:$G$253)</f>
        <v>7.6666666666666679</v>
      </c>
      <c r="E3087" t="str">
        <f>LOOKUP($A3087,'DATA SHEET'!$A$2:$A$253,'DATA SHEET'!$H$2:$H$253)</f>
        <v>43.177779</v>
      </c>
      <c r="F3087" t="str">
        <f>LOOKUP($A3087,'DATA SHEET'!$A$2:$A$253,'DATA SHEET'!$I$2:$I$253)</f>
        <v xml:space="preserve"> -79.239655</v>
      </c>
      <c r="G3087">
        <f>LOOKUP($A3087,'DATA SHEET'!$A$2:$A$253,'DATA SHEET'!$J$2:$J$253)</f>
        <v>15</v>
      </c>
      <c r="H3087" t="str">
        <f>LOOKUP($A3087,'DATA SHEET'!$A$2:$A$253,'DATA SHEET'!$K$2:$K$253)</f>
        <v>Partly Cloudy</v>
      </c>
      <c r="I3087" t="str">
        <f>LOOKUP($A3087,'DATA SHEET'!$A$2:$A$253,'DATA SHEET'!$T$2:$T$253)</f>
        <v>LARGE</v>
      </c>
      <c r="J3087" t="str">
        <f>LOOKUP($A3087,'DATA SHEET'!$A$2:$A$253,'DATA SHEET'!$R$2:$R$253)</f>
        <v>YES</v>
      </c>
      <c r="K3087" t="str">
        <f>LOOKUP($A3087,'DATA SHEET'!$A$2:$A$253,'DATA SHEET'!$O$2:$O$253)</f>
        <v>Commercial</v>
      </c>
      <c r="L3087" t="s">
        <v>22</v>
      </c>
      <c r="M3087">
        <v>0</v>
      </c>
      <c r="N3087" t="s">
        <v>19</v>
      </c>
      <c r="O3087">
        <v>1.2490000000000001</v>
      </c>
    </row>
    <row r="3088" spans="1:15" x14ac:dyDescent="0.25">
      <c r="A3088" s="1" t="s">
        <v>114</v>
      </c>
      <c r="B3088" t="s">
        <v>120</v>
      </c>
      <c r="C3088" t="str">
        <f>LOOKUP(A3088,'DATA SHEET'!$A$2:$A$253,'DATA SHEET'!$E$2:$E$253)</f>
        <v>20227893</v>
      </c>
      <c r="D3088">
        <f>LOOKUP(A3088,'DATA SHEET'!$A$2:$A$253,'DATA SHEET'!$G$2:$G$253)</f>
        <v>7.6666666666666679</v>
      </c>
      <c r="E3088" t="str">
        <f>LOOKUP($A3088,'DATA SHEET'!$A$2:$A$253,'DATA SHEET'!$H$2:$H$253)</f>
        <v>43.177779</v>
      </c>
      <c r="F3088" t="str">
        <f>LOOKUP($A3088,'DATA SHEET'!$A$2:$A$253,'DATA SHEET'!$I$2:$I$253)</f>
        <v xml:space="preserve"> -79.239655</v>
      </c>
      <c r="G3088">
        <f>LOOKUP($A3088,'DATA SHEET'!$A$2:$A$253,'DATA SHEET'!$J$2:$J$253)</f>
        <v>15</v>
      </c>
      <c r="H3088" t="str">
        <f>LOOKUP($A3088,'DATA SHEET'!$A$2:$A$253,'DATA SHEET'!$K$2:$K$253)</f>
        <v>Partly Cloudy</v>
      </c>
      <c r="I3088" t="str">
        <f>LOOKUP($A3088,'DATA SHEET'!$A$2:$A$253,'DATA SHEET'!$T$2:$T$253)</f>
        <v>LARGE</v>
      </c>
      <c r="J3088" t="str">
        <f>LOOKUP($A3088,'DATA SHEET'!$A$2:$A$253,'DATA SHEET'!$R$2:$R$253)</f>
        <v>YES</v>
      </c>
      <c r="K3088" t="str">
        <f>LOOKUP($A3088,'DATA SHEET'!$A$2:$A$253,'DATA SHEET'!$O$2:$O$253)</f>
        <v>Commercial</v>
      </c>
      <c r="L3088" t="s">
        <v>22</v>
      </c>
      <c r="M3088">
        <v>0</v>
      </c>
      <c r="N3088" t="s">
        <v>19</v>
      </c>
      <c r="O3088">
        <v>1.2490000000000001</v>
      </c>
    </row>
    <row r="3089" spans="1:15" x14ac:dyDescent="0.25">
      <c r="A3089" s="1" t="s">
        <v>114</v>
      </c>
      <c r="B3089" t="s">
        <v>120</v>
      </c>
      <c r="C3089" t="str">
        <f>LOOKUP(A3089,'DATA SHEET'!$A$2:$A$253,'DATA SHEET'!$E$2:$E$253)</f>
        <v>20227893</v>
      </c>
      <c r="D3089">
        <f>LOOKUP(A3089,'DATA SHEET'!$A$2:$A$253,'DATA SHEET'!$G$2:$G$253)</f>
        <v>7.6666666666666679</v>
      </c>
      <c r="E3089" t="str">
        <f>LOOKUP($A3089,'DATA SHEET'!$A$2:$A$253,'DATA SHEET'!$H$2:$H$253)</f>
        <v>43.177779</v>
      </c>
      <c r="F3089" t="str">
        <f>LOOKUP($A3089,'DATA SHEET'!$A$2:$A$253,'DATA SHEET'!$I$2:$I$253)</f>
        <v xml:space="preserve"> -79.239655</v>
      </c>
      <c r="G3089">
        <f>LOOKUP($A3089,'DATA SHEET'!$A$2:$A$253,'DATA SHEET'!$J$2:$J$253)</f>
        <v>15</v>
      </c>
      <c r="H3089" t="str">
        <f>LOOKUP($A3089,'DATA SHEET'!$A$2:$A$253,'DATA SHEET'!$K$2:$K$253)</f>
        <v>Partly Cloudy</v>
      </c>
      <c r="I3089" t="str">
        <f>LOOKUP($A3089,'DATA SHEET'!$A$2:$A$253,'DATA SHEET'!$T$2:$T$253)</f>
        <v>LARGE</v>
      </c>
      <c r="J3089" t="str">
        <f>LOOKUP($A3089,'DATA SHEET'!$A$2:$A$253,'DATA SHEET'!$R$2:$R$253)</f>
        <v>YES</v>
      </c>
      <c r="K3089" t="str">
        <f>LOOKUP($A3089,'DATA SHEET'!$A$2:$A$253,'DATA SHEET'!$O$2:$O$253)</f>
        <v>Commercial</v>
      </c>
      <c r="L3089" t="s">
        <v>22</v>
      </c>
      <c r="M3089">
        <v>0</v>
      </c>
      <c r="N3089" t="s">
        <v>19</v>
      </c>
      <c r="O3089">
        <v>0.75</v>
      </c>
    </row>
    <row r="3090" spans="1:15" x14ac:dyDescent="0.25">
      <c r="A3090" s="1" t="s">
        <v>114</v>
      </c>
      <c r="B3090" t="s">
        <v>120</v>
      </c>
      <c r="C3090" t="str">
        <f>LOOKUP(A3090,'DATA SHEET'!$A$2:$A$253,'DATA SHEET'!$E$2:$E$253)</f>
        <v>20227893</v>
      </c>
      <c r="D3090">
        <f>LOOKUP(A3090,'DATA SHEET'!$A$2:$A$253,'DATA SHEET'!$G$2:$G$253)</f>
        <v>7.6666666666666679</v>
      </c>
      <c r="E3090" t="str">
        <f>LOOKUP($A3090,'DATA SHEET'!$A$2:$A$253,'DATA SHEET'!$H$2:$H$253)</f>
        <v>43.177779</v>
      </c>
      <c r="F3090" t="str">
        <f>LOOKUP($A3090,'DATA SHEET'!$A$2:$A$253,'DATA SHEET'!$I$2:$I$253)</f>
        <v xml:space="preserve"> -79.239655</v>
      </c>
      <c r="G3090">
        <f>LOOKUP($A3090,'DATA SHEET'!$A$2:$A$253,'DATA SHEET'!$J$2:$J$253)</f>
        <v>15</v>
      </c>
      <c r="H3090" t="str">
        <f>LOOKUP($A3090,'DATA SHEET'!$A$2:$A$253,'DATA SHEET'!$K$2:$K$253)</f>
        <v>Partly Cloudy</v>
      </c>
      <c r="I3090" t="str">
        <f>LOOKUP($A3090,'DATA SHEET'!$A$2:$A$253,'DATA SHEET'!$T$2:$T$253)</f>
        <v>LARGE</v>
      </c>
      <c r="J3090" t="str">
        <f>LOOKUP($A3090,'DATA SHEET'!$A$2:$A$253,'DATA SHEET'!$R$2:$R$253)</f>
        <v>YES</v>
      </c>
      <c r="K3090" t="str">
        <f>LOOKUP($A3090,'DATA SHEET'!$A$2:$A$253,'DATA SHEET'!$O$2:$O$253)</f>
        <v>Commercial</v>
      </c>
      <c r="L3090" t="s">
        <v>22</v>
      </c>
      <c r="M3090">
        <v>0</v>
      </c>
      <c r="N3090" t="s">
        <v>19</v>
      </c>
      <c r="O3090">
        <v>1.5029999999999999</v>
      </c>
    </row>
    <row r="3091" spans="1:15" x14ac:dyDescent="0.25">
      <c r="A3091" s="1" t="s">
        <v>114</v>
      </c>
      <c r="B3091" t="s">
        <v>120</v>
      </c>
      <c r="C3091" t="str">
        <f>LOOKUP(A3091,'DATA SHEET'!$A$2:$A$253,'DATA SHEET'!$E$2:$E$253)</f>
        <v>20227893</v>
      </c>
      <c r="D3091">
        <f>LOOKUP(A3091,'DATA SHEET'!$A$2:$A$253,'DATA SHEET'!$G$2:$G$253)</f>
        <v>7.6666666666666679</v>
      </c>
      <c r="E3091" t="str">
        <f>LOOKUP($A3091,'DATA SHEET'!$A$2:$A$253,'DATA SHEET'!$H$2:$H$253)</f>
        <v>43.177779</v>
      </c>
      <c r="F3091" t="str">
        <f>LOOKUP($A3091,'DATA SHEET'!$A$2:$A$253,'DATA SHEET'!$I$2:$I$253)</f>
        <v xml:space="preserve"> -79.239655</v>
      </c>
      <c r="G3091">
        <f>LOOKUP($A3091,'DATA SHEET'!$A$2:$A$253,'DATA SHEET'!$J$2:$J$253)</f>
        <v>15</v>
      </c>
      <c r="H3091" t="str">
        <f>LOOKUP($A3091,'DATA SHEET'!$A$2:$A$253,'DATA SHEET'!$K$2:$K$253)</f>
        <v>Partly Cloudy</v>
      </c>
      <c r="I3091" t="str">
        <f>LOOKUP($A3091,'DATA SHEET'!$A$2:$A$253,'DATA SHEET'!$T$2:$T$253)</f>
        <v>LARGE</v>
      </c>
      <c r="J3091" t="str">
        <f>LOOKUP($A3091,'DATA SHEET'!$A$2:$A$253,'DATA SHEET'!$R$2:$R$253)</f>
        <v>YES</v>
      </c>
      <c r="K3091" t="str">
        <f>LOOKUP($A3091,'DATA SHEET'!$A$2:$A$253,'DATA SHEET'!$O$2:$O$253)</f>
        <v>Commercial</v>
      </c>
      <c r="L3091" t="s">
        <v>22</v>
      </c>
      <c r="M3091">
        <v>0</v>
      </c>
      <c r="N3091" t="s">
        <v>19</v>
      </c>
      <c r="O3091">
        <v>0.99399999999999999</v>
      </c>
    </row>
    <row r="3092" spans="1:15" x14ac:dyDescent="0.25">
      <c r="A3092" s="1" t="s">
        <v>114</v>
      </c>
      <c r="B3092" t="s">
        <v>120</v>
      </c>
      <c r="C3092" t="str">
        <f>LOOKUP(A3092,'DATA SHEET'!$A$2:$A$253,'DATA SHEET'!$E$2:$E$253)</f>
        <v>20227893</v>
      </c>
      <c r="D3092">
        <f>LOOKUP(A3092,'DATA SHEET'!$A$2:$A$253,'DATA SHEET'!$G$2:$G$253)</f>
        <v>7.6666666666666679</v>
      </c>
      <c r="E3092" t="str">
        <f>LOOKUP($A3092,'DATA SHEET'!$A$2:$A$253,'DATA SHEET'!$H$2:$H$253)</f>
        <v>43.177779</v>
      </c>
      <c r="F3092" t="str">
        <f>LOOKUP($A3092,'DATA SHEET'!$A$2:$A$253,'DATA SHEET'!$I$2:$I$253)</f>
        <v xml:space="preserve"> -79.239655</v>
      </c>
      <c r="G3092">
        <f>LOOKUP($A3092,'DATA SHEET'!$A$2:$A$253,'DATA SHEET'!$J$2:$J$253)</f>
        <v>15</v>
      </c>
      <c r="H3092" t="str">
        <f>LOOKUP($A3092,'DATA SHEET'!$A$2:$A$253,'DATA SHEET'!$K$2:$K$253)</f>
        <v>Partly Cloudy</v>
      </c>
      <c r="I3092" t="str">
        <f>LOOKUP($A3092,'DATA SHEET'!$A$2:$A$253,'DATA SHEET'!$T$2:$T$253)</f>
        <v>LARGE</v>
      </c>
      <c r="J3092" t="str">
        <f>LOOKUP($A3092,'DATA SHEET'!$A$2:$A$253,'DATA SHEET'!$R$2:$R$253)</f>
        <v>YES</v>
      </c>
      <c r="K3092" t="str">
        <f>LOOKUP($A3092,'DATA SHEET'!$A$2:$A$253,'DATA SHEET'!$O$2:$O$253)</f>
        <v>Commercial</v>
      </c>
      <c r="L3092" t="s">
        <v>22</v>
      </c>
      <c r="M3092">
        <v>0</v>
      </c>
      <c r="N3092" t="s">
        <v>19</v>
      </c>
      <c r="O3092">
        <v>5.7679999999999998</v>
      </c>
    </row>
    <row r="3093" spans="1:15" x14ac:dyDescent="0.25">
      <c r="A3093" s="1" t="s">
        <v>114</v>
      </c>
      <c r="B3093" t="s">
        <v>120</v>
      </c>
      <c r="C3093" t="str">
        <f>LOOKUP(A3093,'DATA SHEET'!$A$2:$A$253,'DATA SHEET'!$E$2:$E$253)</f>
        <v>20227893</v>
      </c>
      <c r="D3093">
        <f>LOOKUP(A3093,'DATA SHEET'!$A$2:$A$253,'DATA SHEET'!$G$2:$G$253)</f>
        <v>7.6666666666666679</v>
      </c>
      <c r="E3093" t="str">
        <f>LOOKUP($A3093,'DATA SHEET'!$A$2:$A$253,'DATA SHEET'!$H$2:$H$253)</f>
        <v>43.177779</v>
      </c>
      <c r="F3093" t="str">
        <f>LOOKUP($A3093,'DATA SHEET'!$A$2:$A$253,'DATA SHEET'!$I$2:$I$253)</f>
        <v xml:space="preserve"> -79.239655</v>
      </c>
      <c r="G3093">
        <f>LOOKUP($A3093,'DATA SHEET'!$A$2:$A$253,'DATA SHEET'!$J$2:$J$253)</f>
        <v>15</v>
      </c>
      <c r="H3093" t="str">
        <f>LOOKUP($A3093,'DATA SHEET'!$A$2:$A$253,'DATA SHEET'!$K$2:$K$253)</f>
        <v>Partly Cloudy</v>
      </c>
      <c r="I3093" t="str">
        <f>LOOKUP($A3093,'DATA SHEET'!$A$2:$A$253,'DATA SHEET'!$T$2:$T$253)</f>
        <v>LARGE</v>
      </c>
      <c r="J3093" t="str">
        <f>LOOKUP($A3093,'DATA SHEET'!$A$2:$A$253,'DATA SHEET'!$R$2:$R$253)</f>
        <v>YES</v>
      </c>
      <c r="K3093" t="str">
        <f>LOOKUP($A3093,'DATA SHEET'!$A$2:$A$253,'DATA SHEET'!$O$2:$O$253)</f>
        <v>Commercial</v>
      </c>
      <c r="L3093" t="s">
        <v>22</v>
      </c>
      <c r="M3093">
        <v>0</v>
      </c>
      <c r="N3093" t="s">
        <v>19</v>
      </c>
      <c r="O3093">
        <v>1.804</v>
      </c>
    </row>
    <row r="3094" spans="1:15" x14ac:dyDescent="0.25">
      <c r="A3094" s="1" t="s">
        <v>114</v>
      </c>
      <c r="B3094" t="s">
        <v>120</v>
      </c>
      <c r="C3094" t="str">
        <f>LOOKUP(A3094,'DATA SHEET'!$A$2:$A$253,'DATA SHEET'!$E$2:$E$253)</f>
        <v>20227893</v>
      </c>
      <c r="D3094">
        <f>LOOKUP(A3094,'DATA SHEET'!$A$2:$A$253,'DATA SHEET'!$G$2:$G$253)</f>
        <v>7.6666666666666679</v>
      </c>
      <c r="E3094" t="str">
        <f>LOOKUP($A3094,'DATA SHEET'!$A$2:$A$253,'DATA SHEET'!$H$2:$H$253)</f>
        <v>43.177779</v>
      </c>
      <c r="F3094" t="str">
        <f>LOOKUP($A3094,'DATA SHEET'!$A$2:$A$253,'DATA SHEET'!$I$2:$I$253)</f>
        <v xml:space="preserve"> -79.239655</v>
      </c>
      <c r="G3094">
        <f>LOOKUP($A3094,'DATA SHEET'!$A$2:$A$253,'DATA SHEET'!$J$2:$J$253)</f>
        <v>15</v>
      </c>
      <c r="H3094" t="str">
        <f>LOOKUP($A3094,'DATA SHEET'!$A$2:$A$253,'DATA SHEET'!$K$2:$K$253)</f>
        <v>Partly Cloudy</v>
      </c>
      <c r="I3094" t="str">
        <f>LOOKUP($A3094,'DATA SHEET'!$A$2:$A$253,'DATA SHEET'!$T$2:$T$253)</f>
        <v>LARGE</v>
      </c>
      <c r="J3094" t="str">
        <f>LOOKUP($A3094,'DATA SHEET'!$A$2:$A$253,'DATA SHEET'!$R$2:$R$253)</f>
        <v>YES</v>
      </c>
      <c r="K3094" t="str">
        <f>LOOKUP($A3094,'DATA SHEET'!$A$2:$A$253,'DATA SHEET'!$O$2:$O$253)</f>
        <v>Commercial</v>
      </c>
      <c r="L3094" t="s">
        <v>22</v>
      </c>
      <c r="M3094">
        <v>0</v>
      </c>
      <c r="N3094" t="s">
        <v>19</v>
      </c>
      <c r="O3094">
        <v>1.76</v>
      </c>
    </row>
    <row r="3095" spans="1:15" x14ac:dyDescent="0.25">
      <c r="A3095" s="1" t="s">
        <v>114</v>
      </c>
      <c r="B3095" t="s">
        <v>120</v>
      </c>
      <c r="C3095" t="str">
        <f>LOOKUP(A3095,'DATA SHEET'!$A$2:$A$253,'DATA SHEET'!$E$2:$E$253)</f>
        <v>20227893</v>
      </c>
      <c r="D3095">
        <f>LOOKUP(A3095,'DATA SHEET'!$A$2:$A$253,'DATA SHEET'!$G$2:$G$253)</f>
        <v>7.6666666666666679</v>
      </c>
      <c r="E3095" t="str">
        <f>LOOKUP($A3095,'DATA SHEET'!$A$2:$A$253,'DATA SHEET'!$H$2:$H$253)</f>
        <v>43.177779</v>
      </c>
      <c r="F3095" t="str">
        <f>LOOKUP($A3095,'DATA SHEET'!$A$2:$A$253,'DATA SHEET'!$I$2:$I$253)</f>
        <v xml:space="preserve"> -79.239655</v>
      </c>
      <c r="G3095">
        <f>LOOKUP($A3095,'DATA SHEET'!$A$2:$A$253,'DATA SHEET'!$J$2:$J$253)</f>
        <v>15</v>
      </c>
      <c r="H3095" t="str">
        <f>LOOKUP($A3095,'DATA SHEET'!$A$2:$A$253,'DATA SHEET'!$K$2:$K$253)</f>
        <v>Partly Cloudy</v>
      </c>
      <c r="I3095" t="str">
        <f>LOOKUP($A3095,'DATA SHEET'!$A$2:$A$253,'DATA SHEET'!$T$2:$T$253)</f>
        <v>LARGE</v>
      </c>
      <c r="J3095" t="str">
        <f>LOOKUP($A3095,'DATA SHEET'!$A$2:$A$253,'DATA SHEET'!$R$2:$R$253)</f>
        <v>YES</v>
      </c>
      <c r="K3095" t="str">
        <f>LOOKUP($A3095,'DATA SHEET'!$A$2:$A$253,'DATA SHEET'!$O$2:$O$253)</f>
        <v>Commercial</v>
      </c>
      <c r="L3095" t="s">
        <v>22</v>
      </c>
      <c r="M3095">
        <v>0</v>
      </c>
      <c r="N3095" t="s">
        <v>19</v>
      </c>
      <c r="O3095">
        <v>1.5389999999999999</v>
      </c>
    </row>
    <row r="3096" spans="1:15" x14ac:dyDescent="0.25">
      <c r="A3096" s="1" t="s">
        <v>114</v>
      </c>
      <c r="B3096" t="s">
        <v>120</v>
      </c>
      <c r="C3096" t="str">
        <f>LOOKUP(A3096,'DATA SHEET'!$A$2:$A$253,'DATA SHEET'!$E$2:$E$253)</f>
        <v>20227893</v>
      </c>
      <c r="D3096">
        <f>LOOKUP(A3096,'DATA SHEET'!$A$2:$A$253,'DATA SHEET'!$G$2:$G$253)</f>
        <v>7.6666666666666679</v>
      </c>
      <c r="E3096" t="str">
        <f>LOOKUP($A3096,'DATA SHEET'!$A$2:$A$253,'DATA SHEET'!$H$2:$H$253)</f>
        <v>43.177779</v>
      </c>
      <c r="F3096" t="str">
        <f>LOOKUP($A3096,'DATA SHEET'!$A$2:$A$253,'DATA SHEET'!$I$2:$I$253)</f>
        <v xml:space="preserve"> -79.239655</v>
      </c>
      <c r="G3096">
        <f>LOOKUP($A3096,'DATA SHEET'!$A$2:$A$253,'DATA SHEET'!$J$2:$J$253)</f>
        <v>15</v>
      </c>
      <c r="H3096" t="str">
        <f>LOOKUP($A3096,'DATA SHEET'!$A$2:$A$253,'DATA SHEET'!$K$2:$K$253)</f>
        <v>Partly Cloudy</v>
      </c>
      <c r="I3096" t="str">
        <f>LOOKUP($A3096,'DATA SHEET'!$A$2:$A$253,'DATA SHEET'!$T$2:$T$253)</f>
        <v>LARGE</v>
      </c>
      <c r="J3096" t="str">
        <f>LOOKUP($A3096,'DATA SHEET'!$A$2:$A$253,'DATA SHEET'!$R$2:$R$253)</f>
        <v>YES</v>
      </c>
      <c r="K3096" t="str">
        <f>LOOKUP($A3096,'DATA SHEET'!$A$2:$A$253,'DATA SHEET'!$O$2:$O$253)</f>
        <v>Commercial</v>
      </c>
      <c r="L3096" t="s">
        <v>22</v>
      </c>
      <c r="M3096">
        <v>0</v>
      </c>
      <c r="N3096" t="s">
        <v>19</v>
      </c>
      <c r="O3096">
        <v>0.499</v>
      </c>
    </row>
    <row r="3097" spans="1:15" x14ac:dyDescent="0.25">
      <c r="A3097" s="1" t="s">
        <v>114</v>
      </c>
      <c r="B3097" t="s">
        <v>120</v>
      </c>
      <c r="C3097" t="str">
        <f>LOOKUP(A3097,'DATA SHEET'!$A$2:$A$253,'DATA SHEET'!$E$2:$E$253)</f>
        <v>20227893</v>
      </c>
      <c r="D3097">
        <f>LOOKUP(A3097,'DATA SHEET'!$A$2:$A$253,'DATA SHEET'!$G$2:$G$253)</f>
        <v>7.6666666666666679</v>
      </c>
      <c r="E3097" t="str">
        <f>LOOKUP($A3097,'DATA SHEET'!$A$2:$A$253,'DATA SHEET'!$H$2:$H$253)</f>
        <v>43.177779</v>
      </c>
      <c r="F3097" t="str">
        <f>LOOKUP($A3097,'DATA SHEET'!$A$2:$A$253,'DATA SHEET'!$I$2:$I$253)</f>
        <v xml:space="preserve"> -79.239655</v>
      </c>
      <c r="G3097">
        <f>LOOKUP($A3097,'DATA SHEET'!$A$2:$A$253,'DATA SHEET'!$J$2:$J$253)</f>
        <v>15</v>
      </c>
      <c r="H3097" t="str">
        <f>LOOKUP($A3097,'DATA SHEET'!$A$2:$A$253,'DATA SHEET'!$K$2:$K$253)</f>
        <v>Partly Cloudy</v>
      </c>
      <c r="I3097" t="str">
        <f>LOOKUP($A3097,'DATA SHEET'!$A$2:$A$253,'DATA SHEET'!$T$2:$T$253)</f>
        <v>LARGE</v>
      </c>
      <c r="J3097" t="str">
        <f>LOOKUP($A3097,'DATA SHEET'!$A$2:$A$253,'DATA SHEET'!$R$2:$R$253)</f>
        <v>YES</v>
      </c>
      <c r="K3097" t="str">
        <f>LOOKUP($A3097,'DATA SHEET'!$A$2:$A$253,'DATA SHEET'!$O$2:$O$253)</f>
        <v>Commercial</v>
      </c>
      <c r="L3097" t="s">
        <v>22</v>
      </c>
      <c r="M3097">
        <v>0</v>
      </c>
      <c r="N3097" t="s">
        <v>19</v>
      </c>
      <c r="O3097">
        <v>1</v>
      </c>
    </row>
    <row r="3098" spans="1:15" x14ac:dyDescent="0.25">
      <c r="A3098" s="1" t="s">
        <v>114</v>
      </c>
      <c r="B3098" t="s">
        <v>121</v>
      </c>
      <c r="C3098" t="str">
        <f>LOOKUP(A3098,'DATA SHEET'!$A$2:$A$253,'DATA SHEET'!$E$2:$E$253)</f>
        <v>20227893</v>
      </c>
      <c r="D3098">
        <f>LOOKUP(A3098,'DATA SHEET'!$A$2:$A$253,'DATA SHEET'!$G$2:$G$253)</f>
        <v>7.6666666666666679</v>
      </c>
      <c r="E3098" t="str">
        <f>LOOKUP($A3098,'DATA SHEET'!$A$2:$A$253,'DATA SHEET'!$H$2:$H$253)</f>
        <v>43.177779</v>
      </c>
      <c r="F3098" t="str">
        <f>LOOKUP($A3098,'DATA SHEET'!$A$2:$A$253,'DATA SHEET'!$I$2:$I$253)</f>
        <v xml:space="preserve"> -79.239655</v>
      </c>
      <c r="G3098">
        <f>LOOKUP($A3098,'DATA SHEET'!$A$2:$A$253,'DATA SHEET'!$J$2:$J$253)</f>
        <v>15</v>
      </c>
      <c r="H3098" t="str">
        <f>LOOKUP($A3098,'DATA SHEET'!$A$2:$A$253,'DATA SHEET'!$K$2:$K$253)</f>
        <v>Partly Cloudy</v>
      </c>
      <c r="I3098" t="str">
        <f>LOOKUP($A3098,'DATA SHEET'!$A$2:$A$253,'DATA SHEET'!$T$2:$T$253)</f>
        <v>LARGE</v>
      </c>
      <c r="J3098" t="str">
        <f>LOOKUP($A3098,'DATA SHEET'!$A$2:$A$253,'DATA SHEET'!$R$2:$R$253)</f>
        <v>YES</v>
      </c>
      <c r="K3098" t="str">
        <f>LOOKUP($A3098,'DATA SHEET'!$A$2:$A$253,'DATA SHEET'!$O$2:$O$253)</f>
        <v>Commercial</v>
      </c>
      <c r="L3098" t="s">
        <v>22</v>
      </c>
      <c r="M3098">
        <v>0</v>
      </c>
      <c r="N3098" t="s">
        <v>19</v>
      </c>
      <c r="O3098">
        <v>1.7470000000000001</v>
      </c>
    </row>
    <row r="3099" spans="1:15" x14ac:dyDescent="0.25">
      <c r="A3099" s="1" t="s">
        <v>114</v>
      </c>
      <c r="B3099" t="s">
        <v>122</v>
      </c>
      <c r="C3099" t="str">
        <f>LOOKUP(A3099,'DATA SHEET'!$A$2:$A$253,'DATA SHEET'!$E$2:$E$253)</f>
        <v>20227893</v>
      </c>
      <c r="D3099">
        <f>LOOKUP(A3099,'DATA SHEET'!$A$2:$A$253,'DATA SHEET'!$G$2:$G$253)</f>
        <v>7.6666666666666679</v>
      </c>
      <c r="E3099" t="str">
        <f>LOOKUP($A3099,'DATA SHEET'!$A$2:$A$253,'DATA SHEET'!$H$2:$H$253)</f>
        <v>43.177779</v>
      </c>
      <c r="F3099" t="str">
        <f>LOOKUP($A3099,'DATA SHEET'!$A$2:$A$253,'DATA SHEET'!$I$2:$I$253)</f>
        <v xml:space="preserve"> -79.239655</v>
      </c>
      <c r="G3099">
        <f>LOOKUP($A3099,'DATA SHEET'!$A$2:$A$253,'DATA SHEET'!$J$2:$J$253)</f>
        <v>15</v>
      </c>
      <c r="H3099" t="str">
        <f>LOOKUP($A3099,'DATA SHEET'!$A$2:$A$253,'DATA SHEET'!$K$2:$K$253)</f>
        <v>Partly Cloudy</v>
      </c>
      <c r="I3099" t="str">
        <f>LOOKUP($A3099,'DATA SHEET'!$A$2:$A$253,'DATA SHEET'!$T$2:$T$253)</f>
        <v>LARGE</v>
      </c>
      <c r="J3099" t="str">
        <f>LOOKUP($A3099,'DATA SHEET'!$A$2:$A$253,'DATA SHEET'!$R$2:$R$253)</f>
        <v>YES</v>
      </c>
      <c r="K3099" t="str">
        <f>LOOKUP($A3099,'DATA SHEET'!$A$2:$A$253,'DATA SHEET'!$O$2:$O$253)</f>
        <v>Commercial</v>
      </c>
      <c r="L3099" t="s">
        <v>15</v>
      </c>
      <c r="M3099">
        <v>0</v>
      </c>
      <c r="N3099" t="s">
        <v>18</v>
      </c>
      <c r="O3099">
        <v>0.997</v>
      </c>
    </row>
    <row r="3100" spans="1:15" x14ac:dyDescent="0.25">
      <c r="A3100" s="1" t="s">
        <v>114</v>
      </c>
      <c r="B3100" t="s">
        <v>122</v>
      </c>
      <c r="C3100" t="str">
        <f>LOOKUP(A3100,'DATA SHEET'!$A$2:$A$253,'DATA SHEET'!$E$2:$E$253)</f>
        <v>20227893</v>
      </c>
      <c r="D3100">
        <f>LOOKUP(A3100,'DATA SHEET'!$A$2:$A$253,'DATA SHEET'!$G$2:$G$253)</f>
        <v>7.6666666666666679</v>
      </c>
      <c r="E3100" t="str">
        <f>LOOKUP($A3100,'DATA SHEET'!$A$2:$A$253,'DATA SHEET'!$H$2:$H$253)</f>
        <v>43.177779</v>
      </c>
      <c r="F3100" t="str">
        <f>LOOKUP($A3100,'DATA SHEET'!$A$2:$A$253,'DATA SHEET'!$I$2:$I$253)</f>
        <v xml:space="preserve"> -79.239655</v>
      </c>
      <c r="G3100">
        <f>LOOKUP($A3100,'DATA SHEET'!$A$2:$A$253,'DATA SHEET'!$J$2:$J$253)</f>
        <v>15</v>
      </c>
      <c r="H3100" t="str">
        <f>LOOKUP($A3100,'DATA SHEET'!$A$2:$A$253,'DATA SHEET'!$K$2:$K$253)</f>
        <v>Partly Cloudy</v>
      </c>
      <c r="I3100" t="str">
        <f>LOOKUP($A3100,'DATA SHEET'!$A$2:$A$253,'DATA SHEET'!$T$2:$T$253)</f>
        <v>LARGE</v>
      </c>
      <c r="J3100" t="str">
        <f>LOOKUP($A3100,'DATA SHEET'!$A$2:$A$253,'DATA SHEET'!$R$2:$R$253)</f>
        <v>YES</v>
      </c>
      <c r="K3100" t="str">
        <f>LOOKUP($A3100,'DATA SHEET'!$A$2:$A$253,'DATA SHEET'!$O$2:$O$253)</f>
        <v>Commercial</v>
      </c>
      <c r="L3100" t="s">
        <v>15</v>
      </c>
      <c r="M3100">
        <v>0</v>
      </c>
      <c r="N3100" t="s">
        <v>18</v>
      </c>
      <c r="O3100">
        <v>1.2549999999999999</v>
      </c>
    </row>
    <row r="3101" spans="1:15" x14ac:dyDescent="0.25">
      <c r="A3101" s="1" t="s">
        <v>114</v>
      </c>
      <c r="B3101" t="s">
        <v>122</v>
      </c>
      <c r="C3101" t="str">
        <f>LOOKUP(A3101,'DATA SHEET'!$A$2:$A$253,'DATA SHEET'!$E$2:$E$253)</f>
        <v>20227893</v>
      </c>
      <c r="D3101">
        <f>LOOKUP(A3101,'DATA SHEET'!$A$2:$A$253,'DATA SHEET'!$G$2:$G$253)</f>
        <v>7.6666666666666679</v>
      </c>
      <c r="E3101" t="str">
        <f>LOOKUP($A3101,'DATA SHEET'!$A$2:$A$253,'DATA SHEET'!$H$2:$H$253)</f>
        <v>43.177779</v>
      </c>
      <c r="F3101" t="str">
        <f>LOOKUP($A3101,'DATA SHEET'!$A$2:$A$253,'DATA SHEET'!$I$2:$I$253)</f>
        <v xml:space="preserve"> -79.239655</v>
      </c>
      <c r="G3101">
        <f>LOOKUP($A3101,'DATA SHEET'!$A$2:$A$253,'DATA SHEET'!$J$2:$J$253)</f>
        <v>15</v>
      </c>
      <c r="H3101" t="str">
        <f>LOOKUP($A3101,'DATA SHEET'!$A$2:$A$253,'DATA SHEET'!$K$2:$K$253)</f>
        <v>Partly Cloudy</v>
      </c>
      <c r="I3101" t="str">
        <f>LOOKUP($A3101,'DATA SHEET'!$A$2:$A$253,'DATA SHEET'!$T$2:$T$253)</f>
        <v>LARGE</v>
      </c>
      <c r="J3101" t="str">
        <f>LOOKUP($A3101,'DATA SHEET'!$A$2:$A$253,'DATA SHEET'!$R$2:$R$253)</f>
        <v>YES</v>
      </c>
      <c r="K3101" t="str">
        <f>LOOKUP($A3101,'DATA SHEET'!$A$2:$A$253,'DATA SHEET'!$O$2:$O$253)</f>
        <v>Commercial</v>
      </c>
      <c r="L3101" t="s">
        <v>15</v>
      </c>
      <c r="M3101">
        <v>0</v>
      </c>
      <c r="N3101" t="s">
        <v>18</v>
      </c>
      <c r="O3101">
        <v>3</v>
      </c>
    </row>
    <row r="3102" spans="1:15" x14ac:dyDescent="0.25">
      <c r="A3102" s="1" t="s">
        <v>114</v>
      </c>
      <c r="B3102" t="s">
        <v>122</v>
      </c>
      <c r="C3102" t="str">
        <f>LOOKUP(A3102,'DATA SHEET'!$A$2:$A$253,'DATA SHEET'!$E$2:$E$253)</f>
        <v>20227893</v>
      </c>
      <c r="D3102">
        <f>LOOKUP(A3102,'DATA SHEET'!$A$2:$A$253,'DATA SHEET'!$G$2:$G$253)</f>
        <v>7.6666666666666679</v>
      </c>
      <c r="E3102" t="str">
        <f>LOOKUP($A3102,'DATA SHEET'!$A$2:$A$253,'DATA SHEET'!$H$2:$H$253)</f>
        <v>43.177779</v>
      </c>
      <c r="F3102" t="str">
        <f>LOOKUP($A3102,'DATA SHEET'!$A$2:$A$253,'DATA SHEET'!$I$2:$I$253)</f>
        <v xml:space="preserve"> -79.239655</v>
      </c>
      <c r="G3102">
        <f>LOOKUP($A3102,'DATA SHEET'!$A$2:$A$253,'DATA SHEET'!$J$2:$J$253)</f>
        <v>15</v>
      </c>
      <c r="H3102" t="str">
        <f>LOOKUP($A3102,'DATA SHEET'!$A$2:$A$253,'DATA SHEET'!$K$2:$K$253)</f>
        <v>Partly Cloudy</v>
      </c>
      <c r="I3102" t="str">
        <f>LOOKUP($A3102,'DATA SHEET'!$A$2:$A$253,'DATA SHEET'!$T$2:$T$253)</f>
        <v>LARGE</v>
      </c>
      <c r="J3102" t="str">
        <f>LOOKUP($A3102,'DATA SHEET'!$A$2:$A$253,'DATA SHEET'!$R$2:$R$253)</f>
        <v>YES</v>
      </c>
      <c r="K3102" t="str">
        <f>LOOKUP($A3102,'DATA SHEET'!$A$2:$A$253,'DATA SHEET'!$O$2:$O$253)</f>
        <v>Commercial</v>
      </c>
      <c r="L3102" t="s">
        <v>15</v>
      </c>
      <c r="M3102">
        <v>0</v>
      </c>
      <c r="N3102" t="s">
        <v>18</v>
      </c>
      <c r="O3102">
        <v>1.4990000000000001</v>
      </c>
    </row>
    <row r="3103" spans="1:15" x14ac:dyDescent="0.25">
      <c r="A3103" s="1" t="s">
        <v>114</v>
      </c>
      <c r="B3103" t="s">
        <v>122</v>
      </c>
      <c r="C3103" t="str">
        <f>LOOKUP(A3103,'DATA SHEET'!$A$2:$A$253,'DATA SHEET'!$E$2:$E$253)</f>
        <v>20227893</v>
      </c>
      <c r="D3103">
        <f>LOOKUP(A3103,'DATA SHEET'!$A$2:$A$253,'DATA SHEET'!$G$2:$G$253)</f>
        <v>7.6666666666666679</v>
      </c>
      <c r="E3103" t="str">
        <f>LOOKUP($A3103,'DATA SHEET'!$A$2:$A$253,'DATA SHEET'!$H$2:$H$253)</f>
        <v>43.177779</v>
      </c>
      <c r="F3103" t="str">
        <f>LOOKUP($A3103,'DATA SHEET'!$A$2:$A$253,'DATA SHEET'!$I$2:$I$253)</f>
        <v xml:space="preserve"> -79.239655</v>
      </c>
      <c r="G3103">
        <f>LOOKUP($A3103,'DATA SHEET'!$A$2:$A$253,'DATA SHEET'!$J$2:$J$253)</f>
        <v>15</v>
      </c>
      <c r="H3103" t="str">
        <f>LOOKUP($A3103,'DATA SHEET'!$A$2:$A$253,'DATA SHEET'!$K$2:$K$253)</f>
        <v>Partly Cloudy</v>
      </c>
      <c r="I3103" t="str">
        <f>LOOKUP($A3103,'DATA SHEET'!$A$2:$A$253,'DATA SHEET'!$T$2:$T$253)</f>
        <v>LARGE</v>
      </c>
      <c r="J3103" t="str">
        <f>LOOKUP($A3103,'DATA SHEET'!$A$2:$A$253,'DATA SHEET'!$R$2:$R$253)</f>
        <v>YES</v>
      </c>
      <c r="K3103" t="str">
        <f>LOOKUP($A3103,'DATA SHEET'!$A$2:$A$253,'DATA SHEET'!$O$2:$O$253)</f>
        <v>Commercial</v>
      </c>
      <c r="L3103" t="s">
        <v>15</v>
      </c>
      <c r="M3103">
        <v>0</v>
      </c>
      <c r="N3103" t="s">
        <v>18</v>
      </c>
      <c r="O3103">
        <v>2.74</v>
      </c>
    </row>
    <row r="3104" spans="1:15" x14ac:dyDescent="0.25">
      <c r="A3104" s="1" t="s">
        <v>114</v>
      </c>
      <c r="B3104" t="s">
        <v>122</v>
      </c>
      <c r="C3104" t="str">
        <f>LOOKUP(A3104,'DATA SHEET'!$A$2:$A$253,'DATA SHEET'!$E$2:$E$253)</f>
        <v>20227893</v>
      </c>
      <c r="D3104">
        <f>LOOKUP(A3104,'DATA SHEET'!$A$2:$A$253,'DATA SHEET'!$G$2:$G$253)</f>
        <v>7.6666666666666679</v>
      </c>
      <c r="E3104" t="str">
        <f>LOOKUP($A3104,'DATA SHEET'!$A$2:$A$253,'DATA SHEET'!$H$2:$H$253)</f>
        <v>43.177779</v>
      </c>
      <c r="F3104" t="str">
        <f>LOOKUP($A3104,'DATA SHEET'!$A$2:$A$253,'DATA SHEET'!$I$2:$I$253)</f>
        <v xml:space="preserve"> -79.239655</v>
      </c>
      <c r="G3104">
        <f>LOOKUP($A3104,'DATA SHEET'!$A$2:$A$253,'DATA SHEET'!$J$2:$J$253)</f>
        <v>15</v>
      </c>
      <c r="H3104" t="str">
        <f>LOOKUP($A3104,'DATA SHEET'!$A$2:$A$253,'DATA SHEET'!$K$2:$K$253)</f>
        <v>Partly Cloudy</v>
      </c>
      <c r="I3104" t="str">
        <f>LOOKUP($A3104,'DATA SHEET'!$A$2:$A$253,'DATA SHEET'!$T$2:$T$253)</f>
        <v>LARGE</v>
      </c>
      <c r="J3104" t="str">
        <f>LOOKUP($A3104,'DATA SHEET'!$A$2:$A$253,'DATA SHEET'!$R$2:$R$253)</f>
        <v>YES</v>
      </c>
      <c r="K3104" t="str">
        <f>LOOKUP($A3104,'DATA SHEET'!$A$2:$A$253,'DATA SHEET'!$O$2:$O$253)</f>
        <v>Commercial</v>
      </c>
      <c r="L3104" t="s">
        <v>15</v>
      </c>
      <c r="M3104">
        <v>0</v>
      </c>
      <c r="N3104" t="s">
        <v>18</v>
      </c>
      <c r="O3104">
        <v>1.5</v>
      </c>
    </row>
    <row r="3105" spans="1:15" x14ac:dyDescent="0.25">
      <c r="A3105" s="1" t="s">
        <v>114</v>
      </c>
      <c r="B3105" t="s">
        <v>122</v>
      </c>
      <c r="C3105" t="str">
        <f>LOOKUP(A3105,'DATA SHEET'!$A$2:$A$253,'DATA SHEET'!$E$2:$E$253)</f>
        <v>20227893</v>
      </c>
      <c r="D3105">
        <f>LOOKUP(A3105,'DATA SHEET'!$A$2:$A$253,'DATA SHEET'!$G$2:$G$253)</f>
        <v>7.6666666666666679</v>
      </c>
      <c r="E3105" t="str">
        <f>LOOKUP($A3105,'DATA SHEET'!$A$2:$A$253,'DATA SHEET'!$H$2:$H$253)</f>
        <v>43.177779</v>
      </c>
      <c r="F3105" t="str">
        <f>LOOKUP($A3105,'DATA SHEET'!$A$2:$A$253,'DATA SHEET'!$I$2:$I$253)</f>
        <v xml:space="preserve"> -79.239655</v>
      </c>
      <c r="G3105">
        <f>LOOKUP($A3105,'DATA SHEET'!$A$2:$A$253,'DATA SHEET'!$J$2:$J$253)</f>
        <v>15</v>
      </c>
      <c r="H3105" t="str">
        <f>LOOKUP($A3105,'DATA SHEET'!$A$2:$A$253,'DATA SHEET'!$K$2:$K$253)</f>
        <v>Partly Cloudy</v>
      </c>
      <c r="I3105" t="str">
        <f>LOOKUP($A3105,'DATA SHEET'!$A$2:$A$253,'DATA SHEET'!$T$2:$T$253)</f>
        <v>LARGE</v>
      </c>
      <c r="J3105" t="str">
        <f>LOOKUP($A3105,'DATA SHEET'!$A$2:$A$253,'DATA SHEET'!$R$2:$R$253)</f>
        <v>YES</v>
      </c>
      <c r="K3105" t="str">
        <f>LOOKUP($A3105,'DATA SHEET'!$A$2:$A$253,'DATA SHEET'!$O$2:$O$253)</f>
        <v>Commercial</v>
      </c>
      <c r="L3105" t="s">
        <v>15</v>
      </c>
      <c r="M3105">
        <v>0</v>
      </c>
      <c r="N3105" t="s">
        <v>18</v>
      </c>
      <c r="O3105">
        <v>0.24199999999999999</v>
      </c>
    </row>
    <row r="3106" spans="1:15" x14ac:dyDescent="0.25">
      <c r="A3106" s="1" t="s">
        <v>114</v>
      </c>
      <c r="B3106" t="s">
        <v>122</v>
      </c>
      <c r="C3106" t="str">
        <f>LOOKUP(A3106,'DATA SHEET'!$A$2:$A$253,'DATA SHEET'!$E$2:$E$253)</f>
        <v>20227893</v>
      </c>
      <c r="D3106">
        <f>LOOKUP(A3106,'DATA SHEET'!$A$2:$A$253,'DATA SHEET'!$G$2:$G$253)</f>
        <v>7.6666666666666679</v>
      </c>
      <c r="E3106" t="str">
        <f>LOOKUP($A3106,'DATA SHEET'!$A$2:$A$253,'DATA SHEET'!$H$2:$H$253)</f>
        <v>43.177779</v>
      </c>
      <c r="F3106" t="str">
        <f>LOOKUP($A3106,'DATA SHEET'!$A$2:$A$253,'DATA SHEET'!$I$2:$I$253)</f>
        <v xml:space="preserve"> -79.239655</v>
      </c>
      <c r="G3106">
        <f>LOOKUP($A3106,'DATA SHEET'!$A$2:$A$253,'DATA SHEET'!$J$2:$J$253)</f>
        <v>15</v>
      </c>
      <c r="H3106" t="str">
        <f>LOOKUP($A3106,'DATA SHEET'!$A$2:$A$253,'DATA SHEET'!$K$2:$K$253)</f>
        <v>Partly Cloudy</v>
      </c>
      <c r="I3106" t="str">
        <f>LOOKUP($A3106,'DATA SHEET'!$A$2:$A$253,'DATA SHEET'!$T$2:$T$253)</f>
        <v>LARGE</v>
      </c>
      <c r="J3106" t="str">
        <f>LOOKUP($A3106,'DATA SHEET'!$A$2:$A$253,'DATA SHEET'!$R$2:$R$253)</f>
        <v>YES</v>
      </c>
      <c r="K3106" t="str">
        <f>LOOKUP($A3106,'DATA SHEET'!$A$2:$A$253,'DATA SHEET'!$O$2:$O$253)</f>
        <v>Commercial</v>
      </c>
      <c r="L3106" t="s">
        <v>15</v>
      </c>
      <c r="M3106">
        <v>0</v>
      </c>
      <c r="N3106" t="s">
        <v>16</v>
      </c>
      <c r="O3106">
        <v>1.0009999999999999</v>
      </c>
    </row>
    <row r="3107" spans="1:15" x14ac:dyDescent="0.25">
      <c r="A3107" s="1" t="s">
        <v>114</v>
      </c>
      <c r="B3107" t="s">
        <v>122</v>
      </c>
      <c r="C3107" t="str">
        <f>LOOKUP(A3107,'DATA SHEET'!$A$2:$A$253,'DATA SHEET'!$E$2:$E$253)</f>
        <v>20227893</v>
      </c>
      <c r="D3107">
        <f>LOOKUP(A3107,'DATA SHEET'!$A$2:$A$253,'DATA SHEET'!$G$2:$G$253)</f>
        <v>7.6666666666666679</v>
      </c>
      <c r="E3107" t="str">
        <f>LOOKUP($A3107,'DATA SHEET'!$A$2:$A$253,'DATA SHEET'!$H$2:$H$253)</f>
        <v>43.177779</v>
      </c>
      <c r="F3107" t="str">
        <f>LOOKUP($A3107,'DATA SHEET'!$A$2:$A$253,'DATA SHEET'!$I$2:$I$253)</f>
        <v xml:space="preserve"> -79.239655</v>
      </c>
      <c r="G3107">
        <f>LOOKUP($A3107,'DATA SHEET'!$A$2:$A$253,'DATA SHEET'!$J$2:$J$253)</f>
        <v>15</v>
      </c>
      <c r="H3107" t="str">
        <f>LOOKUP($A3107,'DATA SHEET'!$A$2:$A$253,'DATA SHEET'!$K$2:$K$253)</f>
        <v>Partly Cloudy</v>
      </c>
      <c r="I3107" t="str">
        <f>LOOKUP($A3107,'DATA SHEET'!$A$2:$A$253,'DATA SHEET'!$T$2:$T$253)</f>
        <v>LARGE</v>
      </c>
      <c r="J3107" t="str">
        <f>LOOKUP($A3107,'DATA SHEET'!$A$2:$A$253,'DATA SHEET'!$R$2:$R$253)</f>
        <v>YES</v>
      </c>
      <c r="K3107" t="str">
        <f>LOOKUP($A3107,'DATA SHEET'!$A$2:$A$253,'DATA SHEET'!$O$2:$O$253)</f>
        <v>Commercial</v>
      </c>
      <c r="L3107" t="s">
        <v>15</v>
      </c>
      <c r="M3107">
        <v>0</v>
      </c>
      <c r="N3107" t="s">
        <v>16</v>
      </c>
      <c r="O3107">
        <v>0.74299999999999999</v>
      </c>
    </row>
    <row r="3108" spans="1:15" x14ac:dyDescent="0.25">
      <c r="A3108" s="1" t="s">
        <v>114</v>
      </c>
      <c r="B3108" t="s">
        <v>122</v>
      </c>
      <c r="C3108" t="str">
        <f>LOOKUP(A3108,'DATA SHEET'!$A$2:$A$253,'DATA SHEET'!$E$2:$E$253)</f>
        <v>20227893</v>
      </c>
      <c r="D3108">
        <f>LOOKUP(A3108,'DATA SHEET'!$A$2:$A$253,'DATA SHEET'!$G$2:$G$253)</f>
        <v>7.6666666666666679</v>
      </c>
      <c r="E3108" t="str">
        <f>LOOKUP($A3108,'DATA SHEET'!$A$2:$A$253,'DATA SHEET'!$H$2:$H$253)</f>
        <v>43.177779</v>
      </c>
      <c r="F3108" t="str">
        <f>LOOKUP($A3108,'DATA SHEET'!$A$2:$A$253,'DATA SHEET'!$I$2:$I$253)</f>
        <v xml:space="preserve"> -79.239655</v>
      </c>
      <c r="G3108">
        <f>LOOKUP($A3108,'DATA SHEET'!$A$2:$A$253,'DATA SHEET'!$J$2:$J$253)</f>
        <v>15</v>
      </c>
      <c r="H3108" t="str">
        <f>LOOKUP($A3108,'DATA SHEET'!$A$2:$A$253,'DATA SHEET'!$K$2:$K$253)</f>
        <v>Partly Cloudy</v>
      </c>
      <c r="I3108" t="str">
        <f>LOOKUP($A3108,'DATA SHEET'!$A$2:$A$253,'DATA SHEET'!$T$2:$T$253)</f>
        <v>LARGE</v>
      </c>
      <c r="J3108" t="str">
        <f>LOOKUP($A3108,'DATA SHEET'!$A$2:$A$253,'DATA SHEET'!$R$2:$R$253)</f>
        <v>YES</v>
      </c>
      <c r="K3108" t="str">
        <f>LOOKUP($A3108,'DATA SHEET'!$A$2:$A$253,'DATA SHEET'!$O$2:$O$253)</f>
        <v>Commercial</v>
      </c>
      <c r="L3108" t="s">
        <v>15</v>
      </c>
      <c r="M3108">
        <v>0</v>
      </c>
      <c r="N3108" t="s">
        <v>16</v>
      </c>
      <c r="O3108">
        <v>0.49399999999999999</v>
      </c>
    </row>
    <row r="3109" spans="1:15" x14ac:dyDescent="0.25">
      <c r="A3109" s="1" t="s">
        <v>114</v>
      </c>
      <c r="B3109" t="s">
        <v>122</v>
      </c>
      <c r="C3109" t="str">
        <f>LOOKUP(A3109,'DATA SHEET'!$A$2:$A$253,'DATA SHEET'!$E$2:$E$253)</f>
        <v>20227893</v>
      </c>
      <c r="D3109">
        <f>LOOKUP(A3109,'DATA SHEET'!$A$2:$A$253,'DATA SHEET'!$G$2:$G$253)</f>
        <v>7.6666666666666679</v>
      </c>
      <c r="E3109" t="str">
        <f>LOOKUP($A3109,'DATA SHEET'!$A$2:$A$253,'DATA SHEET'!$H$2:$H$253)</f>
        <v>43.177779</v>
      </c>
      <c r="F3109" t="str">
        <f>LOOKUP($A3109,'DATA SHEET'!$A$2:$A$253,'DATA SHEET'!$I$2:$I$253)</f>
        <v xml:space="preserve"> -79.239655</v>
      </c>
      <c r="G3109">
        <f>LOOKUP($A3109,'DATA SHEET'!$A$2:$A$253,'DATA SHEET'!$J$2:$J$253)</f>
        <v>15</v>
      </c>
      <c r="H3109" t="str">
        <f>LOOKUP($A3109,'DATA SHEET'!$A$2:$A$253,'DATA SHEET'!$K$2:$K$253)</f>
        <v>Partly Cloudy</v>
      </c>
      <c r="I3109" t="str">
        <f>LOOKUP($A3109,'DATA SHEET'!$A$2:$A$253,'DATA SHEET'!$T$2:$T$253)</f>
        <v>LARGE</v>
      </c>
      <c r="J3109" t="str">
        <f>LOOKUP($A3109,'DATA SHEET'!$A$2:$A$253,'DATA SHEET'!$R$2:$R$253)</f>
        <v>YES</v>
      </c>
      <c r="K3109" t="str">
        <f>LOOKUP($A3109,'DATA SHEET'!$A$2:$A$253,'DATA SHEET'!$O$2:$O$253)</f>
        <v>Commercial</v>
      </c>
      <c r="L3109" t="s">
        <v>15</v>
      </c>
      <c r="M3109">
        <v>0</v>
      </c>
      <c r="N3109" t="s">
        <v>16</v>
      </c>
      <c r="O3109">
        <v>0.255</v>
      </c>
    </row>
    <row r="3110" spans="1:15" x14ac:dyDescent="0.25">
      <c r="A3110" s="1" t="s">
        <v>114</v>
      </c>
      <c r="B3110" t="s">
        <v>122</v>
      </c>
      <c r="C3110" t="str">
        <f>LOOKUP(A3110,'DATA SHEET'!$A$2:$A$253,'DATA SHEET'!$E$2:$E$253)</f>
        <v>20227893</v>
      </c>
      <c r="D3110">
        <f>LOOKUP(A3110,'DATA SHEET'!$A$2:$A$253,'DATA SHEET'!$G$2:$G$253)</f>
        <v>7.6666666666666679</v>
      </c>
      <c r="E3110" t="str">
        <f>LOOKUP($A3110,'DATA SHEET'!$A$2:$A$253,'DATA SHEET'!$H$2:$H$253)</f>
        <v>43.177779</v>
      </c>
      <c r="F3110" t="str">
        <f>LOOKUP($A3110,'DATA SHEET'!$A$2:$A$253,'DATA SHEET'!$I$2:$I$253)</f>
        <v xml:space="preserve"> -79.239655</v>
      </c>
      <c r="G3110">
        <f>LOOKUP($A3110,'DATA SHEET'!$A$2:$A$253,'DATA SHEET'!$J$2:$J$253)</f>
        <v>15</v>
      </c>
      <c r="H3110" t="str">
        <f>LOOKUP($A3110,'DATA SHEET'!$A$2:$A$253,'DATA SHEET'!$K$2:$K$253)</f>
        <v>Partly Cloudy</v>
      </c>
      <c r="I3110" t="str">
        <f>LOOKUP($A3110,'DATA SHEET'!$A$2:$A$253,'DATA SHEET'!$T$2:$T$253)</f>
        <v>LARGE</v>
      </c>
      <c r="J3110" t="str">
        <f>LOOKUP($A3110,'DATA SHEET'!$A$2:$A$253,'DATA SHEET'!$R$2:$R$253)</f>
        <v>YES</v>
      </c>
      <c r="K3110" t="str">
        <f>LOOKUP($A3110,'DATA SHEET'!$A$2:$A$253,'DATA SHEET'!$O$2:$O$253)</f>
        <v>Commercial</v>
      </c>
      <c r="L3110" t="s">
        <v>15</v>
      </c>
      <c r="M3110">
        <v>0</v>
      </c>
      <c r="N3110" t="s">
        <v>16</v>
      </c>
      <c r="O3110">
        <v>0.754</v>
      </c>
    </row>
    <row r="3111" spans="1:15" x14ac:dyDescent="0.25">
      <c r="A3111" s="1" t="s">
        <v>114</v>
      </c>
      <c r="B3111" t="s">
        <v>122</v>
      </c>
      <c r="C3111" t="str">
        <f>LOOKUP(A3111,'DATA SHEET'!$A$2:$A$253,'DATA SHEET'!$E$2:$E$253)</f>
        <v>20227893</v>
      </c>
      <c r="D3111">
        <f>LOOKUP(A3111,'DATA SHEET'!$A$2:$A$253,'DATA SHEET'!$G$2:$G$253)</f>
        <v>7.6666666666666679</v>
      </c>
      <c r="E3111" t="str">
        <f>LOOKUP($A3111,'DATA SHEET'!$A$2:$A$253,'DATA SHEET'!$H$2:$H$253)</f>
        <v>43.177779</v>
      </c>
      <c r="F3111" t="str">
        <f>LOOKUP($A3111,'DATA SHEET'!$A$2:$A$253,'DATA SHEET'!$I$2:$I$253)</f>
        <v xml:space="preserve"> -79.239655</v>
      </c>
      <c r="G3111">
        <f>LOOKUP($A3111,'DATA SHEET'!$A$2:$A$253,'DATA SHEET'!$J$2:$J$253)</f>
        <v>15</v>
      </c>
      <c r="H3111" t="str">
        <f>LOOKUP($A3111,'DATA SHEET'!$A$2:$A$253,'DATA SHEET'!$K$2:$K$253)</f>
        <v>Partly Cloudy</v>
      </c>
      <c r="I3111" t="str">
        <f>LOOKUP($A3111,'DATA SHEET'!$A$2:$A$253,'DATA SHEET'!$T$2:$T$253)</f>
        <v>LARGE</v>
      </c>
      <c r="J3111" t="str">
        <f>LOOKUP($A3111,'DATA SHEET'!$A$2:$A$253,'DATA SHEET'!$R$2:$R$253)</f>
        <v>YES</v>
      </c>
      <c r="K3111" t="str">
        <f>LOOKUP($A3111,'DATA SHEET'!$A$2:$A$253,'DATA SHEET'!$O$2:$O$253)</f>
        <v>Commercial</v>
      </c>
      <c r="L3111" t="s">
        <v>15</v>
      </c>
      <c r="M3111">
        <v>0</v>
      </c>
      <c r="N3111" t="s">
        <v>16</v>
      </c>
      <c r="O3111">
        <v>0.74399999999999999</v>
      </c>
    </row>
    <row r="3112" spans="1:15" x14ac:dyDescent="0.25">
      <c r="A3112" s="1" t="s">
        <v>114</v>
      </c>
      <c r="B3112" t="s">
        <v>122</v>
      </c>
      <c r="C3112" t="str">
        <f>LOOKUP(A3112,'DATA SHEET'!$A$2:$A$253,'DATA SHEET'!$E$2:$E$253)</f>
        <v>20227893</v>
      </c>
      <c r="D3112">
        <f>LOOKUP(A3112,'DATA SHEET'!$A$2:$A$253,'DATA SHEET'!$G$2:$G$253)</f>
        <v>7.6666666666666679</v>
      </c>
      <c r="E3112" t="str">
        <f>LOOKUP($A3112,'DATA SHEET'!$A$2:$A$253,'DATA SHEET'!$H$2:$H$253)</f>
        <v>43.177779</v>
      </c>
      <c r="F3112" t="str">
        <f>LOOKUP($A3112,'DATA SHEET'!$A$2:$A$253,'DATA SHEET'!$I$2:$I$253)</f>
        <v xml:space="preserve"> -79.239655</v>
      </c>
      <c r="G3112">
        <f>LOOKUP($A3112,'DATA SHEET'!$A$2:$A$253,'DATA SHEET'!$J$2:$J$253)</f>
        <v>15</v>
      </c>
      <c r="H3112" t="str">
        <f>LOOKUP($A3112,'DATA SHEET'!$A$2:$A$253,'DATA SHEET'!$K$2:$K$253)</f>
        <v>Partly Cloudy</v>
      </c>
      <c r="I3112" t="str">
        <f>LOOKUP($A3112,'DATA SHEET'!$A$2:$A$253,'DATA SHEET'!$T$2:$T$253)</f>
        <v>LARGE</v>
      </c>
      <c r="J3112" t="str">
        <f>LOOKUP($A3112,'DATA SHEET'!$A$2:$A$253,'DATA SHEET'!$R$2:$R$253)</f>
        <v>YES</v>
      </c>
      <c r="K3112" t="str">
        <f>LOOKUP($A3112,'DATA SHEET'!$A$2:$A$253,'DATA SHEET'!$O$2:$O$253)</f>
        <v>Commercial</v>
      </c>
      <c r="L3112" t="s">
        <v>15</v>
      </c>
      <c r="M3112">
        <v>0</v>
      </c>
      <c r="N3112" t="s">
        <v>16</v>
      </c>
      <c r="O3112">
        <v>0.75700000000000001</v>
      </c>
    </row>
    <row r="3113" spans="1:15" x14ac:dyDescent="0.25">
      <c r="A3113" s="1" t="s">
        <v>114</v>
      </c>
      <c r="B3113" t="s">
        <v>122</v>
      </c>
      <c r="C3113" t="str">
        <f>LOOKUP(A3113,'DATA SHEET'!$A$2:$A$253,'DATA SHEET'!$E$2:$E$253)</f>
        <v>20227893</v>
      </c>
      <c r="D3113">
        <f>LOOKUP(A3113,'DATA SHEET'!$A$2:$A$253,'DATA SHEET'!$G$2:$G$253)</f>
        <v>7.6666666666666679</v>
      </c>
      <c r="E3113" t="str">
        <f>LOOKUP($A3113,'DATA SHEET'!$A$2:$A$253,'DATA SHEET'!$H$2:$H$253)</f>
        <v>43.177779</v>
      </c>
      <c r="F3113" t="str">
        <f>LOOKUP($A3113,'DATA SHEET'!$A$2:$A$253,'DATA SHEET'!$I$2:$I$253)</f>
        <v xml:space="preserve"> -79.239655</v>
      </c>
      <c r="G3113">
        <f>LOOKUP($A3113,'DATA SHEET'!$A$2:$A$253,'DATA SHEET'!$J$2:$J$253)</f>
        <v>15</v>
      </c>
      <c r="H3113" t="str">
        <f>LOOKUP($A3113,'DATA SHEET'!$A$2:$A$253,'DATA SHEET'!$K$2:$K$253)</f>
        <v>Partly Cloudy</v>
      </c>
      <c r="I3113" t="str">
        <f>LOOKUP($A3113,'DATA SHEET'!$A$2:$A$253,'DATA SHEET'!$T$2:$T$253)</f>
        <v>LARGE</v>
      </c>
      <c r="J3113" t="str">
        <f>LOOKUP($A3113,'DATA SHEET'!$A$2:$A$253,'DATA SHEET'!$R$2:$R$253)</f>
        <v>YES</v>
      </c>
      <c r="K3113" t="str">
        <f>LOOKUP($A3113,'DATA SHEET'!$A$2:$A$253,'DATA SHEET'!$O$2:$O$253)</f>
        <v>Commercial</v>
      </c>
      <c r="L3113" t="s">
        <v>15</v>
      </c>
      <c r="M3113">
        <v>0</v>
      </c>
      <c r="N3113" t="s">
        <v>19</v>
      </c>
      <c r="O3113">
        <v>0.74099999999999999</v>
      </c>
    </row>
    <row r="3114" spans="1:15" x14ac:dyDescent="0.25">
      <c r="A3114" s="1" t="s">
        <v>114</v>
      </c>
      <c r="B3114" t="s">
        <v>122</v>
      </c>
      <c r="C3114" t="str">
        <f>LOOKUP(A3114,'DATA SHEET'!$A$2:$A$253,'DATA SHEET'!$E$2:$E$253)</f>
        <v>20227893</v>
      </c>
      <c r="D3114">
        <f>LOOKUP(A3114,'DATA SHEET'!$A$2:$A$253,'DATA SHEET'!$G$2:$G$253)</f>
        <v>7.6666666666666679</v>
      </c>
      <c r="E3114" t="str">
        <f>LOOKUP($A3114,'DATA SHEET'!$A$2:$A$253,'DATA SHEET'!$H$2:$H$253)</f>
        <v>43.177779</v>
      </c>
      <c r="F3114" t="str">
        <f>LOOKUP($A3114,'DATA SHEET'!$A$2:$A$253,'DATA SHEET'!$I$2:$I$253)</f>
        <v xml:space="preserve"> -79.239655</v>
      </c>
      <c r="G3114">
        <f>LOOKUP($A3114,'DATA SHEET'!$A$2:$A$253,'DATA SHEET'!$J$2:$J$253)</f>
        <v>15</v>
      </c>
      <c r="H3114" t="str">
        <f>LOOKUP($A3114,'DATA SHEET'!$A$2:$A$253,'DATA SHEET'!$K$2:$K$253)</f>
        <v>Partly Cloudy</v>
      </c>
      <c r="I3114" t="str">
        <f>LOOKUP($A3114,'DATA SHEET'!$A$2:$A$253,'DATA SHEET'!$T$2:$T$253)</f>
        <v>LARGE</v>
      </c>
      <c r="J3114" t="str">
        <f>LOOKUP($A3114,'DATA SHEET'!$A$2:$A$253,'DATA SHEET'!$R$2:$R$253)</f>
        <v>YES</v>
      </c>
      <c r="K3114" t="str">
        <f>LOOKUP($A3114,'DATA SHEET'!$A$2:$A$253,'DATA SHEET'!$O$2:$O$253)</f>
        <v>Commercial</v>
      </c>
      <c r="L3114" t="s">
        <v>15</v>
      </c>
      <c r="M3114">
        <v>0</v>
      </c>
      <c r="N3114" t="s">
        <v>19</v>
      </c>
      <c r="O3114">
        <v>0.5</v>
      </c>
    </row>
    <row r="3115" spans="1:15" x14ac:dyDescent="0.25">
      <c r="A3115" s="1" t="s">
        <v>114</v>
      </c>
      <c r="B3115" t="s">
        <v>122</v>
      </c>
      <c r="C3115" t="str">
        <f>LOOKUP(A3115,'DATA SHEET'!$A$2:$A$253,'DATA SHEET'!$E$2:$E$253)</f>
        <v>20227893</v>
      </c>
      <c r="D3115">
        <f>LOOKUP(A3115,'DATA SHEET'!$A$2:$A$253,'DATA SHEET'!$G$2:$G$253)</f>
        <v>7.6666666666666679</v>
      </c>
      <c r="E3115" t="str">
        <f>LOOKUP($A3115,'DATA SHEET'!$A$2:$A$253,'DATA SHEET'!$H$2:$H$253)</f>
        <v>43.177779</v>
      </c>
      <c r="F3115" t="str">
        <f>LOOKUP($A3115,'DATA SHEET'!$A$2:$A$253,'DATA SHEET'!$I$2:$I$253)</f>
        <v xml:space="preserve"> -79.239655</v>
      </c>
      <c r="G3115">
        <f>LOOKUP($A3115,'DATA SHEET'!$A$2:$A$253,'DATA SHEET'!$J$2:$J$253)</f>
        <v>15</v>
      </c>
      <c r="H3115" t="str">
        <f>LOOKUP($A3115,'DATA SHEET'!$A$2:$A$253,'DATA SHEET'!$K$2:$K$253)</f>
        <v>Partly Cloudy</v>
      </c>
      <c r="I3115" t="str">
        <f>LOOKUP($A3115,'DATA SHEET'!$A$2:$A$253,'DATA SHEET'!$T$2:$T$253)</f>
        <v>LARGE</v>
      </c>
      <c r="J3115" t="str">
        <f>LOOKUP($A3115,'DATA SHEET'!$A$2:$A$253,'DATA SHEET'!$R$2:$R$253)</f>
        <v>YES</v>
      </c>
      <c r="K3115" t="str">
        <f>LOOKUP($A3115,'DATA SHEET'!$A$2:$A$253,'DATA SHEET'!$O$2:$O$253)</f>
        <v>Commercial</v>
      </c>
      <c r="L3115" t="s">
        <v>15</v>
      </c>
      <c r="M3115">
        <v>0</v>
      </c>
      <c r="N3115" t="s">
        <v>19</v>
      </c>
      <c r="O3115">
        <v>0.503</v>
      </c>
    </row>
    <row r="3116" spans="1:15" x14ac:dyDescent="0.25">
      <c r="A3116" s="1" t="s">
        <v>114</v>
      </c>
      <c r="B3116" t="s">
        <v>122</v>
      </c>
      <c r="C3116" t="str">
        <f>LOOKUP(A3116,'DATA SHEET'!$A$2:$A$253,'DATA SHEET'!$E$2:$E$253)</f>
        <v>20227893</v>
      </c>
      <c r="D3116">
        <f>LOOKUP(A3116,'DATA SHEET'!$A$2:$A$253,'DATA SHEET'!$G$2:$G$253)</f>
        <v>7.6666666666666679</v>
      </c>
      <c r="E3116" t="str">
        <f>LOOKUP($A3116,'DATA SHEET'!$A$2:$A$253,'DATA SHEET'!$H$2:$H$253)</f>
        <v>43.177779</v>
      </c>
      <c r="F3116" t="str">
        <f>LOOKUP($A3116,'DATA SHEET'!$A$2:$A$253,'DATA SHEET'!$I$2:$I$253)</f>
        <v xml:space="preserve"> -79.239655</v>
      </c>
      <c r="G3116">
        <f>LOOKUP($A3116,'DATA SHEET'!$A$2:$A$253,'DATA SHEET'!$J$2:$J$253)</f>
        <v>15</v>
      </c>
      <c r="H3116" t="str">
        <f>LOOKUP($A3116,'DATA SHEET'!$A$2:$A$253,'DATA SHEET'!$K$2:$K$253)</f>
        <v>Partly Cloudy</v>
      </c>
      <c r="I3116" t="str">
        <f>LOOKUP($A3116,'DATA SHEET'!$A$2:$A$253,'DATA SHEET'!$T$2:$T$253)</f>
        <v>LARGE</v>
      </c>
      <c r="J3116" t="str">
        <f>LOOKUP($A3116,'DATA SHEET'!$A$2:$A$253,'DATA SHEET'!$R$2:$R$253)</f>
        <v>YES</v>
      </c>
      <c r="K3116" t="str">
        <f>LOOKUP($A3116,'DATA SHEET'!$A$2:$A$253,'DATA SHEET'!$O$2:$O$253)</f>
        <v>Commercial</v>
      </c>
      <c r="L3116" t="s">
        <v>15</v>
      </c>
      <c r="M3116">
        <v>0</v>
      </c>
      <c r="N3116" t="s">
        <v>19</v>
      </c>
      <c r="O3116">
        <v>1</v>
      </c>
    </row>
    <row r="3117" spans="1:15" x14ac:dyDescent="0.25">
      <c r="A3117" s="1" t="s">
        <v>114</v>
      </c>
      <c r="B3117" t="s">
        <v>122</v>
      </c>
      <c r="C3117" t="str">
        <f>LOOKUP(A3117,'DATA SHEET'!$A$2:$A$253,'DATA SHEET'!$E$2:$E$253)</f>
        <v>20227893</v>
      </c>
      <c r="D3117">
        <f>LOOKUP(A3117,'DATA SHEET'!$A$2:$A$253,'DATA SHEET'!$G$2:$G$253)</f>
        <v>7.6666666666666679</v>
      </c>
      <c r="E3117" t="str">
        <f>LOOKUP($A3117,'DATA SHEET'!$A$2:$A$253,'DATA SHEET'!$H$2:$H$253)</f>
        <v>43.177779</v>
      </c>
      <c r="F3117" t="str">
        <f>LOOKUP($A3117,'DATA SHEET'!$A$2:$A$253,'DATA SHEET'!$I$2:$I$253)</f>
        <v xml:space="preserve"> -79.239655</v>
      </c>
      <c r="G3117">
        <f>LOOKUP($A3117,'DATA SHEET'!$A$2:$A$253,'DATA SHEET'!$J$2:$J$253)</f>
        <v>15</v>
      </c>
      <c r="H3117" t="str">
        <f>LOOKUP($A3117,'DATA SHEET'!$A$2:$A$253,'DATA SHEET'!$K$2:$K$253)</f>
        <v>Partly Cloudy</v>
      </c>
      <c r="I3117" t="str">
        <f>LOOKUP($A3117,'DATA SHEET'!$A$2:$A$253,'DATA SHEET'!$T$2:$T$253)</f>
        <v>LARGE</v>
      </c>
      <c r="J3117" t="str">
        <f>LOOKUP($A3117,'DATA SHEET'!$A$2:$A$253,'DATA SHEET'!$R$2:$R$253)</f>
        <v>YES</v>
      </c>
      <c r="K3117" t="str">
        <f>LOOKUP($A3117,'DATA SHEET'!$A$2:$A$253,'DATA SHEET'!$O$2:$O$253)</f>
        <v>Commercial</v>
      </c>
      <c r="L3117" t="s">
        <v>22</v>
      </c>
      <c r="M3117">
        <v>0</v>
      </c>
      <c r="N3117" t="s">
        <v>18</v>
      </c>
      <c r="O3117">
        <v>2.7480000000000002</v>
      </c>
    </row>
    <row r="3118" spans="1:15" x14ac:dyDescent="0.25">
      <c r="A3118" s="1" t="s">
        <v>114</v>
      </c>
      <c r="B3118" t="s">
        <v>122</v>
      </c>
      <c r="C3118" t="str">
        <f>LOOKUP(A3118,'DATA SHEET'!$A$2:$A$253,'DATA SHEET'!$E$2:$E$253)</f>
        <v>20227893</v>
      </c>
      <c r="D3118">
        <f>LOOKUP(A3118,'DATA SHEET'!$A$2:$A$253,'DATA SHEET'!$G$2:$G$253)</f>
        <v>7.6666666666666679</v>
      </c>
      <c r="E3118" t="str">
        <f>LOOKUP($A3118,'DATA SHEET'!$A$2:$A$253,'DATA SHEET'!$H$2:$H$253)</f>
        <v>43.177779</v>
      </c>
      <c r="F3118" t="str">
        <f>LOOKUP($A3118,'DATA SHEET'!$A$2:$A$253,'DATA SHEET'!$I$2:$I$253)</f>
        <v xml:space="preserve"> -79.239655</v>
      </c>
      <c r="G3118">
        <f>LOOKUP($A3118,'DATA SHEET'!$A$2:$A$253,'DATA SHEET'!$J$2:$J$253)</f>
        <v>15</v>
      </c>
      <c r="H3118" t="str">
        <f>LOOKUP($A3118,'DATA SHEET'!$A$2:$A$253,'DATA SHEET'!$K$2:$K$253)</f>
        <v>Partly Cloudy</v>
      </c>
      <c r="I3118" t="str">
        <f>LOOKUP($A3118,'DATA SHEET'!$A$2:$A$253,'DATA SHEET'!$T$2:$T$253)</f>
        <v>LARGE</v>
      </c>
      <c r="J3118" t="str">
        <f>LOOKUP($A3118,'DATA SHEET'!$A$2:$A$253,'DATA SHEET'!$R$2:$R$253)</f>
        <v>YES</v>
      </c>
      <c r="K3118" t="str">
        <f>LOOKUP($A3118,'DATA SHEET'!$A$2:$A$253,'DATA SHEET'!$O$2:$O$253)</f>
        <v>Commercial</v>
      </c>
      <c r="L3118" t="s">
        <v>22</v>
      </c>
      <c r="M3118">
        <v>0</v>
      </c>
      <c r="N3118" t="s">
        <v>18</v>
      </c>
      <c r="O3118">
        <v>4.4989999999999997</v>
      </c>
    </row>
    <row r="3119" spans="1:15" x14ac:dyDescent="0.25">
      <c r="A3119" s="1" t="s">
        <v>114</v>
      </c>
      <c r="B3119" t="s">
        <v>122</v>
      </c>
      <c r="C3119" t="str">
        <f>LOOKUP(A3119,'DATA SHEET'!$A$2:$A$253,'DATA SHEET'!$E$2:$E$253)</f>
        <v>20227893</v>
      </c>
      <c r="D3119">
        <f>LOOKUP(A3119,'DATA SHEET'!$A$2:$A$253,'DATA SHEET'!$G$2:$G$253)</f>
        <v>7.6666666666666679</v>
      </c>
      <c r="E3119" t="str">
        <f>LOOKUP($A3119,'DATA SHEET'!$A$2:$A$253,'DATA SHEET'!$H$2:$H$253)</f>
        <v>43.177779</v>
      </c>
      <c r="F3119" t="str">
        <f>LOOKUP($A3119,'DATA SHEET'!$A$2:$A$253,'DATA SHEET'!$I$2:$I$253)</f>
        <v xml:space="preserve"> -79.239655</v>
      </c>
      <c r="G3119">
        <f>LOOKUP($A3119,'DATA SHEET'!$A$2:$A$253,'DATA SHEET'!$J$2:$J$253)</f>
        <v>15</v>
      </c>
      <c r="H3119" t="str">
        <f>LOOKUP($A3119,'DATA SHEET'!$A$2:$A$253,'DATA SHEET'!$K$2:$K$253)</f>
        <v>Partly Cloudy</v>
      </c>
      <c r="I3119" t="str">
        <f>LOOKUP($A3119,'DATA SHEET'!$A$2:$A$253,'DATA SHEET'!$T$2:$T$253)</f>
        <v>LARGE</v>
      </c>
      <c r="J3119" t="str">
        <f>LOOKUP($A3119,'DATA SHEET'!$A$2:$A$253,'DATA SHEET'!$R$2:$R$253)</f>
        <v>YES</v>
      </c>
      <c r="K3119" t="str">
        <f>LOOKUP($A3119,'DATA SHEET'!$A$2:$A$253,'DATA SHEET'!$O$2:$O$253)</f>
        <v>Commercial</v>
      </c>
      <c r="L3119" t="s">
        <v>22</v>
      </c>
      <c r="M3119">
        <v>0</v>
      </c>
      <c r="N3119" t="s">
        <v>18</v>
      </c>
      <c r="O3119">
        <v>3.9990000000000001</v>
      </c>
    </row>
    <row r="3120" spans="1:15" x14ac:dyDescent="0.25">
      <c r="A3120" s="1" t="s">
        <v>114</v>
      </c>
      <c r="B3120" t="s">
        <v>122</v>
      </c>
      <c r="C3120" t="str">
        <f>LOOKUP(A3120,'DATA SHEET'!$A$2:$A$253,'DATA SHEET'!$E$2:$E$253)</f>
        <v>20227893</v>
      </c>
      <c r="D3120">
        <f>LOOKUP(A3120,'DATA SHEET'!$A$2:$A$253,'DATA SHEET'!$G$2:$G$253)</f>
        <v>7.6666666666666679</v>
      </c>
      <c r="E3120" t="str">
        <f>LOOKUP($A3120,'DATA SHEET'!$A$2:$A$253,'DATA SHEET'!$H$2:$H$253)</f>
        <v>43.177779</v>
      </c>
      <c r="F3120" t="str">
        <f>LOOKUP($A3120,'DATA SHEET'!$A$2:$A$253,'DATA SHEET'!$I$2:$I$253)</f>
        <v xml:space="preserve"> -79.239655</v>
      </c>
      <c r="G3120">
        <f>LOOKUP($A3120,'DATA SHEET'!$A$2:$A$253,'DATA SHEET'!$J$2:$J$253)</f>
        <v>15</v>
      </c>
      <c r="H3120" t="str">
        <f>LOOKUP($A3120,'DATA SHEET'!$A$2:$A$253,'DATA SHEET'!$K$2:$K$253)</f>
        <v>Partly Cloudy</v>
      </c>
      <c r="I3120" t="str">
        <f>LOOKUP($A3120,'DATA SHEET'!$A$2:$A$253,'DATA SHEET'!$T$2:$T$253)</f>
        <v>LARGE</v>
      </c>
      <c r="J3120" t="str">
        <f>LOOKUP($A3120,'DATA SHEET'!$A$2:$A$253,'DATA SHEET'!$R$2:$R$253)</f>
        <v>YES</v>
      </c>
      <c r="K3120" t="str">
        <f>LOOKUP($A3120,'DATA SHEET'!$A$2:$A$253,'DATA SHEET'!$O$2:$O$253)</f>
        <v>Commercial</v>
      </c>
      <c r="L3120" t="s">
        <v>22</v>
      </c>
      <c r="M3120">
        <v>0</v>
      </c>
      <c r="N3120" t="s">
        <v>18</v>
      </c>
      <c r="O3120">
        <v>1.2490000000000001</v>
      </c>
    </row>
    <row r="3121" spans="1:15" x14ac:dyDescent="0.25">
      <c r="A3121" s="1" t="s">
        <v>114</v>
      </c>
      <c r="B3121" t="s">
        <v>122</v>
      </c>
      <c r="C3121" t="str">
        <f>LOOKUP(A3121,'DATA SHEET'!$A$2:$A$253,'DATA SHEET'!$E$2:$E$253)</f>
        <v>20227893</v>
      </c>
      <c r="D3121">
        <f>LOOKUP(A3121,'DATA SHEET'!$A$2:$A$253,'DATA SHEET'!$G$2:$G$253)</f>
        <v>7.6666666666666679</v>
      </c>
      <c r="E3121" t="str">
        <f>LOOKUP($A3121,'DATA SHEET'!$A$2:$A$253,'DATA SHEET'!$H$2:$H$253)</f>
        <v>43.177779</v>
      </c>
      <c r="F3121" t="str">
        <f>LOOKUP($A3121,'DATA SHEET'!$A$2:$A$253,'DATA SHEET'!$I$2:$I$253)</f>
        <v xml:space="preserve"> -79.239655</v>
      </c>
      <c r="G3121">
        <f>LOOKUP($A3121,'DATA SHEET'!$A$2:$A$253,'DATA SHEET'!$J$2:$J$253)</f>
        <v>15</v>
      </c>
      <c r="H3121" t="str">
        <f>LOOKUP($A3121,'DATA SHEET'!$A$2:$A$253,'DATA SHEET'!$K$2:$K$253)</f>
        <v>Partly Cloudy</v>
      </c>
      <c r="I3121" t="str">
        <f>LOOKUP($A3121,'DATA SHEET'!$A$2:$A$253,'DATA SHEET'!$T$2:$T$253)</f>
        <v>LARGE</v>
      </c>
      <c r="J3121" t="str">
        <f>LOOKUP($A3121,'DATA SHEET'!$A$2:$A$253,'DATA SHEET'!$R$2:$R$253)</f>
        <v>YES</v>
      </c>
      <c r="K3121" t="str">
        <f>LOOKUP($A3121,'DATA SHEET'!$A$2:$A$253,'DATA SHEET'!$O$2:$O$253)</f>
        <v>Commercial</v>
      </c>
      <c r="L3121" t="s">
        <v>22</v>
      </c>
      <c r="M3121">
        <v>0</v>
      </c>
      <c r="N3121" t="s">
        <v>18</v>
      </c>
      <c r="O3121">
        <v>0.998</v>
      </c>
    </row>
    <row r="3122" spans="1:15" x14ac:dyDescent="0.25">
      <c r="A3122" s="1" t="s">
        <v>114</v>
      </c>
      <c r="B3122" t="s">
        <v>122</v>
      </c>
      <c r="C3122" t="str">
        <f>LOOKUP(A3122,'DATA SHEET'!$A$2:$A$253,'DATA SHEET'!$E$2:$E$253)</f>
        <v>20227893</v>
      </c>
      <c r="D3122">
        <f>LOOKUP(A3122,'DATA SHEET'!$A$2:$A$253,'DATA SHEET'!$G$2:$G$253)</f>
        <v>7.6666666666666679</v>
      </c>
      <c r="E3122" t="str">
        <f>LOOKUP($A3122,'DATA SHEET'!$A$2:$A$253,'DATA SHEET'!$H$2:$H$253)</f>
        <v>43.177779</v>
      </c>
      <c r="F3122" t="str">
        <f>LOOKUP($A3122,'DATA SHEET'!$A$2:$A$253,'DATA SHEET'!$I$2:$I$253)</f>
        <v xml:space="preserve"> -79.239655</v>
      </c>
      <c r="G3122">
        <f>LOOKUP($A3122,'DATA SHEET'!$A$2:$A$253,'DATA SHEET'!$J$2:$J$253)</f>
        <v>15</v>
      </c>
      <c r="H3122" t="str">
        <f>LOOKUP($A3122,'DATA SHEET'!$A$2:$A$253,'DATA SHEET'!$K$2:$K$253)</f>
        <v>Partly Cloudy</v>
      </c>
      <c r="I3122" t="str">
        <f>LOOKUP($A3122,'DATA SHEET'!$A$2:$A$253,'DATA SHEET'!$T$2:$T$253)</f>
        <v>LARGE</v>
      </c>
      <c r="J3122" t="str">
        <f>LOOKUP($A3122,'DATA SHEET'!$A$2:$A$253,'DATA SHEET'!$R$2:$R$253)</f>
        <v>YES</v>
      </c>
      <c r="K3122" t="str">
        <f>LOOKUP($A3122,'DATA SHEET'!$A$2:$A$253,'DATA SHEET'!$O$2:$O$253)</f>
        <v>Commercial</v>
      </c>
      <c r="L3122" t="s">
        <v>22</v>
      </c>
      <c r="M3122">
        <v>0</v>
      </c>
      <c r="N3122" t="s">
        <v>18</v>
      </c>
      <c r="O3122">
        <v>1.2490000000000001</v>
      </c>
    </row>
    <row r="3123" spans="1:15" x14ac:dyDescent="0.25">
      <c r="A3123" s="1" t="s">
        <v>114</v>
      </c>
      <c r="B3123" t="s">
        <v>122</v>
      </c>
      <c r="C3123" t="str">
        <f>LOOKUP(A3123,'DATA SHEET'!$A$2:$A$253,'DATA SHEET'!$E$2:$E$253)</f>
        <v>20227893</v>
      </c>
      <c r="D3123">
        <f>LOOKUP(A3123,'DATA SHEET'!$A$2:$A$253,'DATA SHEET'!$G$2:$G$253)</f>
        <v>7.6666666666666679</v>
      </c>
      <c r="E3123" t="str">
        <f>LOOKUP($A3123,'DATA SHEET'!$A$2:$A$253,'DATA SHEET'!$H$2:$H$253)</f>
        <v>43.177779</v>
      </c>
      <c r="F3123" t="str">
        <f>LOOKUP($A3123,'DATA SHEET'!$A$2:$A$253,'DATA SHEET'!$I$2:$I$253)</f>
        <v xml:space="preserve"> -79.239655</v>
      </c>
      <c r="G3123">
        <f>LOOKUP($A3123,'DATA SHEET'!$A$2:$A$253,'DATA SHEET'!$J$2:$J$253)</f>
        <v>15</v>
      </c>
      <c r="H3123" t="str">
        <f>LOOKUP($A3123,'DATA SHEET'!$A$2:$A$253,'DATA SHEET'!$K$2:$K$253)</f>
        <v>Partly Cloudy</v>
      </c>
      <c r="I3123" t="str">
        <f>LOOKUP($A3123,'DATA SHEET'!$A$2:$A$253,'DATA SHEET'!$T$2:$T$253)</f>
        <v>LARGE</v>
      </c>
      <c r="J3123" t="str">
        <f>LOOKUP($A3123,'DATA SHEET'!$A$2:$A$253,'DATA SHEET'!$R$2:$R$253)</f>
        <v>YES</v>
      </c>
      <c r="K3123" t="str">
        <f>LOOKUP($A3123,'DATA SHEET'!$A$2:$A$253,'DATA SHEET'!$O$2:$O$253)</f>
        <v>Commercial</v>
      </c>
      <c r="L3123" t="s">
        <v>22</v>
      </c>
      <c r="M3123">
        <v>0</v>
      </c>
      <c r="N3123" t="s">
        <v>18</v>
      </c>
      <c r="O3123">
        <v>2.4980000000000002</v>
      </c>
    </row>
    <row r="3124" spans="1:15" x14ac:dyDescent="0.25">
      <c r="A3124" s="1" t="s">
        <v>114</v>
      </c>
      <c r="B3124" t="s">
        <v>122</v>
      </c>
      <c r="C3124" t="str">
        <f>LOOKUP(A3124,'DATA SHEET'!$A$2:$A$253,'DATA SHEET'!$E$2:$E$253)</f>
        <v>20227893</v>
      </c>
      <c r="D3124">
        <f>LOOKUP(A3124,'DATA SHEET'!$A$2:$A$253,'DATA SHEET'!$G$2:$G$253)</f>
        <v>7.6666666666666679</v>
      </c>
      <c r="E3124" t="str">
        <f>LOOKUP($A3124,'DATA SHEET'!$A$2:$A$253,'DATA SHEET'!$H$2:$H$253)</f>
        <v>43.177779</v>
      </c>
      <c r="F3124" t="str">
        <f>LOOKUP($A3124,'DATA SHEET'!$A$2:$A$253,'DATA SHEET'!$I$2:$I$253)</f>
        <v xml:space="preserve"> -79.239655</v>
      </c>
      <c r="G3124">
        <f>LOOKUP($A3124,'DATA SHEET'!$A$2:$A$253,'DATA SHEET'!$J$2:$J$253)</f>
        <v>15</v>
      </c>
      <c r="H3124" t="str">
        <f>LOOKUP($A3124,'DATA SHEET'!$A$2:$A$253,'DATA SHEET'!$K$2:$K$253)</f>
        <v>Partly Cloudy</v>
      </c>
      <c r="I3124" t="str">
        <f>LOOKUP($A3124,'DATA SHEET'!$A$2:$A$253,'DATA SHEET'!$T$2:$T$253)</f>
        <v>LARGE</v>
      </c>
      <c r="J3124" t="str">
        <f>LOOKUP($A3124,'DATA SHEET'!$A$2:$A$253,'DATA SHEET'!$R$2:$R$253)</f>
        <v>YES</v>
      </c>
      <c r="K3124" t="str">
        <f>LOOKUP($A3124,'DATA SHEET'!$A$2:$A$253,'DATA SHEET'!$O$2:$O$253)</f>
        <v>Commercial</v>
      </c>
      <c r="L3124" t="s">
        <v>22</v>
      </c>
      <c r="M3124">
        <v>0</v>
      </c>
      <c r="N3124" t="s">
        <v>18</v>
      </c>
      <c r="O3124">
        <v>0.75</v>
      </c>
    </row>
    <row r="3125" spans="1:15" x14ac:dyDescent="0.25">
      <c r="A3125" s="1" t="s">
        <v>114</v>
      </c>
      <c r="B3125" t="s">
        <v>122</v>
      </c>
      <c r="C3125" t="str">
        <f>LOOKUP(A3125,'DATA SHEET'!$A$2:$A$253,'DATA SHEET'!$E$2:$E$253)</f>
        <v>20227893</v>
      </c>
      <c r="D3125">
        <f>LOOKUP(A3125,'DATA SHEET'!$A$2:$A$253,'DATA SHEET'!$G$2:$G$253)</f>
        <v>7.6666666666666679</v>
      </c>
      <c r="E3125" t="str">
        <f>LOOKUP($A3125,'DATA SHEET'!$A$2:$A$253,'DATA SHEET'!$H$2:$H$253)</f>
        <v>43.177779</v>
      </c>
      <c r="F3125" t="str">
        <f>LOOKUP($A3125,'DATA SHEET'!$A$2:$A$253,'DATA SHEET'!$I$2:$I$253)</f>
        <v xml:space="preserve"> -79.239655</v>
      </c>
      <c r="G3125">
        <f>LOOKUP($A3125,'DATA SHEET'!$A$2:$A$253,'DATA SHEET'!$J$2:$J$253)</f>
        <v>15</v>
      </c>
      <c r="H3125" t="str">
        <f>LOOKUP($A3125,'DATA SHEET'!$A$2:$A$253,'DATA SHEET'!$K$2:$K$253)</f>
        <v>Partly Cloudy</v>
      </c>
      <c r="I3125" t="str">
        <f>LOOKUP($A3125,'DATA SHEET'!$A$2:$A$253,'DATA SHEET'!$T$2:$T$253)</f>
        <v>LARGE</v>
      </c>
      <c r="J3125" t="str">
        <f>LOOKUP($A3125,'DATA SHEET'!$A$2:$A$253,'DATA SHEET'!$R$2:$R$253)</f>
        <v>YES</v>
      </c>
      <c r="K3125" t="str">
        <f>LOOKUP($A3125,'DATA SHEET'!$A$2:$A$253,'DATA SHEET'!$O$2:$O$253)</f>
        <v>Commercial</v>
      </c>
      <c r="L3125" t="s">
        <v>22</v>
      </c>
      <c r="M3125">
        <v>0</v>
      </c>
      <c r="N3125" t="s">
        <v>18</v>
      </c>
      <c r="O3125">
        <v>1.4970000000000001</v>
      </c>
    </row>
    <row r="3126" spans="1:15" x14ac:dyDescent="0.25">
      <c r="A3126" s="1" t="s">
        <v>114</v>
      </c>
      <c r="B3126" t="s">
        <v>122</v>
      </c>
      <c r="C3126" t="str">
        <f>LOOKUP(A3126,'DATA SHEET'!$A$2:$A$253,'DATA SHEET'!$E$2:$E$253)</f>
        <v>20227893</v>
      </c>
      <c r="D3126">
        <f>LOOKUP(A3126,'DATA SHEET'!$A$2:$A$253,'DATA SHEET'!$G$2:$G$253)</f>
        <v>7.6666666666666679</v>
      </c>
      <c r="E3126" t="str">
        <f>LOOKUP($A3126,'DATA SHEET'!$A$2:$A$253,'DATA SHEET'!$H$2:$H$253)</f>
        <v>43.177779</v>
      </c>
      <c r="F3126" t="str">
        <f>LOOKUP($A3126,'DATA SHEET'!$A$2:$A$253,'DATA SHEET'!$I$2:$I$253)</f>
        <v xml:space="preserve"> -79.239655</v>
      </c>
      <c r="G3126">
        <f>LOOKUP($A3126,'DATA SHEET'!$A$2:$A$253,'DATA SHEET'!$J$2:$J$253)</f>
        <v>15</v>
      </c>
      <c r="H3126" t="str">
        <f>LOOKUP($A3126,'DATA SHEET'!$A$2:$A$253,'DATA SHEET'!$K$2:$K$253)</f>
        <v>Partly Cloudy</v>
      </c>
      <c r="I3126" t="str">
        <f>LOOKUP($A3126,'DATA SHEET'!$A$2:$A$253,'DATA SHEET'!$T$2:$T$253)</f>
        <v>LARGE</v>
      </c>
      <c r="J3126" t="str">
        <f>LOOKUP($A3126,'DATA SHEET'!$A$2:$A$253,'DATA SHEET'!$R$2:$R$253)</f>
        <v>YES</v>
      </c>
      <c r="K3126" t="str">
        <f>LOOKUP($A3126,'DATA SHEET'!$A$2:$A$253,'DATA SHEET'!$O$2:$O$253)</f>
        <v>Commercial</v>
      </c>
      <c r="L3126" t="s">
        <v>22</v>
      </c>
      <c r="M3126">
        <v>0</v>
      </c>
      <c r="N3126" t="s">
        <v>18</v>
      </c>
      <c r="O3126">
        <v>3.2480000000000002</v>
      </c>
    </row>
    <row r="3127" spans="1:15" x14ac:dyDescent="0.25">
      <c r="A3127" s="1" t="s">
        <v>114</v>
      </c>
      <c r="B3127" t="s">
        <v>122</v>
      </c>
      <c r="C3127" t="str">
        <f>LOOKUP(A3127,'DATA SHEET'!$A$2:$A$253,'DATA SHEET'!$E$2:$E$253)</f>
        <v>20227893</v>
      </c>
      <c r="D3127">
        <f>LOOKUP(A3127,'DATA SHEET'!$A$2:$A$253,'DATA SHEET'!$G$2:$G$253)</f>
        <v>7.6666666666666679</v>
      </c>
      <c r="E3127" t="str">
        <f>LOOKUP($A3127,'DATA SHEET'!$A$2:$A$253,'DATA SHEET'!$H$2:$H$253)</f>
        <v>43.177779</v>
      </c>
      <c r="F3127" t="str">
        <f>LOOKUP($A3127,'DATA SHEET'!$A$2:$A$253,'DATA SHEET'!$I$2:$I$253)</f>
        <v xml:space="preserve"> -79.239655</v>
      </c>
      <c r="G3127">
        <f>LOOKUP($A3127,'DATA SHEET'!$A$2:$A$253,'DATA SHEET'!$J$2:$J$253)</f>
        <v>15</v>
      </c>
      <c r="H3127" t="str">
        <f>LOOKUP($A3127,'DATA SHEET'!$A$2:$A$253,'DATA SHEET'!$K$2:$K$253)</f>
        <v>Partly Cloudy</v>
      </c>
      <c r="I3127" t="str">
        <f>LOOKUP($A3127,'DATA SHEET'!$A$2:$A$253,'DATA SHEET'!$T$2:$T$253)</f>
        <v>LARGE</v>
      </c>
      <c r="J3127" t="str">
        <f>LOOKUP($A3127,'DATA SHEET'!$A$2:$A$253,'DATA SHEET'!$R$2:$R$253)</f>
        <v>YES</v>
      </c>
      <c r="K3127" t="str">
        <f>LOOKUP($A3127,'DATA SHEET'!$A$2:$A$253,'DATA SHEET'!$O$2:$O$253)</f>
        <v>Commercial</v>
      </c>
      <c r="L3127" t="s">
        <v>22</v>
      </c>
      <c r="M3127">
        <v>0</v>
      </c>
      <c r="N3127" t="s">
        <v>18</v>
      </c>
      <c r="O3127">
        <v>3.2490000000000001</v>
      </c>
    </row>
    <row r="3128" spans="1:15" x14ac:dyDescent="0.25">
      <c r="A3128" s="1" t="s">
        <v>114</v>
      </c>
      <c r="B3128" t="s">
        <v>122</v>
      </c>
      <c r="C3128" t="str">
        <f>LOOKUP(A3128,'DATA SHEET'!$A$2:$A$253,'DATA SHEET'!$E$2:$E$253)</f>
        <v>20227893</v>
      </c>
      <c r="D3128">
        <f>LOOKUP(A3128,'DATA SHEET'!$A$2:$A$253,'DATA SHEET'!$G$2:$G$253)</f>
        <v>7.6666666666666679</v>
      </c>
      <c r="E3128" t="str">
        <f>LOOKUP($A3128,'DATA SHEET'!$A$2:$A$253,'DATA SHEET'!$H$2:$H$253)</f>
        <v>43.177779</v>
      </c>
      <c r="F3128" t="str">
        <f>LOOKUP($A3128,'DATA SHEET'!$A$2:$A$253,'DATA SHEET'!$I$2:$I$253)</f>
        <v xml:space="preserve"> -79.239655</v>
      </c>
      <c r="G3128">
        <f>LOOKUP($A3128,'DATA SHEET'!$A$2:$A$253,'DATA SHEET'!$J$2:$J$253)</f>
        <v>15</v>
      </c>
      <c r="H3128" t="str">
        <f>LOOKUP($A3128,'DATA SHEET'!$A$2:$A$253,'DATA SHEET'!$K$2:$K$253)</f>
        <v>Partly Cloudy</v>
      </c>
      <c r="I3128" t="str">
        <f>LOOKUP($A3128,'DATA SHEET'!$A$2:$A$253,'DATA SHEET'!$T$2:$T$253)</f>
        <v>LARGE</v>
      </c>
      <c r="J3128" t="str">
        <f>LOOKUP($A3128,'DATA SHEET'!$A$2:$A$253,'DATA SHEET'!$R$2:$R$253)</f>
        <v>YES</v>
      </c>
      <c r="K3128" t="str">
        <f>LOOKUP($A3128,'DATA SHEET'!$A$2:$A$253,'DATA SHEET'!$O$2:$O$253)</f>
        <v>Commercial</v>
      </c>
      <c r="L3128" t="s">
        <v>22</v>
      </c>
      <c r="M3128">
        <v>0</v>
      </c>
      <c r="N3128" t="s">
        <v>18</v>
      </c>
      <c r="O3128">
        <v>1.748</v>
      </c>
    </row>
    <row r="3129" spans="1:15" x14ac:dyDescent="0.25">
      <c r="A3129" s="1" t="s">
        <v>114</v>
      </c>
      <c r="B3129" t="s">
        <v>122</v>
      </c>
      <c r="C3129" t="str">
        <f>LOOKUP(A3129,'DATA SHEET'!$A$2:$A$253,'DATA SHEET'!$E$2:$E$253)</f>
        <v>20227893</v>
      </c>
      <c r="D3129">
        <f>LOOKUP(A3129,'DATA SHEET'!$A$2:$A$253,'DATA SHEET'!$G$2:$G$253)</f>
        <v>7.6666666666666679</v>
      </c>
      <c r="E3129" t="str">
        <f>LOOKUP($A3129,'DATA SHEET'!$A$2:$A$253,'DATA SHEET'!$H$2:$H$253)</f>
        <v>43.177779</v>
      </c>
      <c r="F3129" t="str">
        <f>LOOKUP($A3129,'DATA SHEET'!$A$2:$A$253,'DATA SHEET'!$I$2:$I$253)</f>
        <v xml:space="preserve"> -79.239655</v>
      </c>
      <c r="G3129">
        <f>LOOKUP($A3129,'DATA SHEET'!$A$2:$A$253,'DATA SHEET'!$J$2:$J$253)</f>
        <v>15</v>
      </c>
      <c r="H3129" t="str">
        <f>LOOKUP($A3129,'DATA SHEET'!$A$2:$A$253,'DATA SHEET'!$K$2:$K$253)</f>
        <v>Partly Cloudy</v>
      </c>
      <c r="I3129" t="str">
        <f>LOOKUP($A3129,'DATA SHEET'!$A$2:$A$253,'DATA SHEET'!$T$2:$T$253)</f>
        <v>LARGE</v>
      </c>
      <c r="J3129" t="str">
        <f>LOOKUP($A3129,'DATA SHEET'!$A$2:$A$253,'DATA SHEET'!$R$2:$R$253)</f>
        <v>YES</v>
      </c>
      <c r="K3129" t="str">
        <f>LOOKUP($A3129,'DATA SHEET'!$A$2:$A$253,'DATA SHEET'!$O$2:$O$253)</f>
        <v>Commercial</v>
      </c>
      <c r="L3129" t="s">
        <v>22</v>
      </c>
      <c r="M3129">
        <v>0</v>
      </c>
      <c r="N3129" t="s">
        <v>18</v>
      </c>
      <c r="O3129">
        <v>1.75</v>
      </c>
    </row>
    <row r="3130" spans="1:15" x14ac:dyDescent="0.25">
      <c r="A3130" s="1" t="s">
        <v>114</v>
      </c>
      <c r="B3130" t="s">
        <v>122</v>
      </c>
      <c r="C3130" t="str">
        <f>LOOKUP(A3130,'DATA SHEET'!$A$2:$A$253,'DATA SHEET'!$E$2:$E$253)</f>
        <v>20227893</v>
      </c>
      <c r="D3130">
        <f>LOOKUP(A3130,'DATA SHEET'!$A$2:$A$253,'DATA SHEET'!$G$2:$G$253)</f>
        <v>7.6666666666666679</v>
      </c>
      <c r="E3130" t="str">
        <f>LOOKUP($A3130,'DATA SHEET'!$A$2:$A$253,'DATA SHEET'!$H$2:$H$253)</f>
        <v>43.177779</v>
      </c>
      <c r="F3130" t="str">
        <f>LOOKUP($A3130,'DATA SHEET'!$A$2:$A$253,'DATA SHEET'!$I$2:$I$253)</f>
        <v xml:space="preserve"> -79.239655</v>
      </c>
      <c r="G3130">
        <f>LOOKUP($A3130,'DATA SHEET'!$A$2:$A$253,'DATA SHEET'!$J$2:$J$253)</f>
        <v>15</v>
      </c>
      <c r="H3130" t="str">
        <f>LOOKUP($A3130,'DATA SHEET'!$A$2:$A$253,'DATA SHEET'!$K$2:$K$253)</f>
        <v>Partly Cloudy</v>
      </c>
      <c r="I3130" t="str">
        <f>LOOKUP($A3130,'DATA SHEET'!$A$2:$A$253,'DATA SHEET'!$T$2:$T$253)</f>
        <v>LARGE</v>
      </c>
      <c r="J3130" t="str">
        <f>LOOKUP($A3130,'DATA SHEET'!$A$2:$A$253,'DATA SHEET'!$R$2:$R$253)</f>
        <v>YES</v>
      </c>
      <c r="K3130" t="str">
        <f>LOOKUP($A3130,'DATA SHEET'!$A$2:$A$253,'DATA SHEET'!$O$2:$O$253)</f>
        <v>Commercial</v>
      </c>
      <c r="L3130" t="s">
        <v>22</v>
      </c>
      <c r="M3130">
        <v>0</v>
      </c>
      <c r="N3130" t="s">
        <v>18</v>
      </c>
      <c r="O3130">
        <v>0.749</v>
      </c>
    </row>
    <row r="3131" spans="1:15" x14ac:dyDescent="0.25">
      <c r="A3131" s="1" t="s">
        <v>114</v>
      </c>
      <c r="B3131" t="s">
        <v>122</v>
      </c>
      <c r="C3131" t="str">
        <f>LOOKUP(A3131,'DATA SHEET'!$A$2:$A$253,'DATA SHEET'!$E$2:$E$253)</f>
        <v>20227893</v>
      </c>
      <c r="D3131">
        <f>LOOKUP(A3131,'DATA SHEET'!$A$2:$A$253,'DATA SHEET'!$G$2:$G$253)</f>
        <v>7.6666666666666679</v>
      </c>
      <c r="E3131" t="str">
        <f>LOOKUP($A3131,'DATA SHEET'!$A$2:$A$253,'DATA SHEET'!$H$2:$H$253)</f>
        <v>43.177779</v>
      </c>
      <c r="F3131" t="str">
        <f>LOOKUP($A3131,'DATA SHEET'!$A$2:$A$253,'DATA SHEET'!$I$2:$I$253)</f>
        <v xml:space="preserve"> -79.239655</v>
      </c>
      <c r="G3131">
        <f>LOOKUP($A3131,'DATA SHEET'!$A$2:$A$253,'DATA SHEET'!$J$2:$J$253)</f>
        <v>15</v>
      </c>
      <c r="H3131" t="str">
        <f>LOOKUP($A3131,'DATA SHEET'!$A$2:$A$253,'DATA SHEET'!$K$2:$K$253)</f>
        <v>Partly Cloudy</v>
      </c>
      <c r="I3131" t="str">
        <f>LOOKUP($A3131,'DATA SHEET'!$A$2:$A$253,'DATA SHEET'!$T$2:$T$253)</f>
        <v>LARGE</v>
      </c>
      <c r="J3131" t="str">
        <f>LOOKUP($A3131,'DATA SHEET'!$A$2:$A$253,'DATA SHEET'!$R$2:$R$253)</f>
        <v>YES</v>
      </c>
      <c r="K3131" t="str">
        <f>LOOKUP($A3131,'DATA SHEET'!$A$2:$A$253,'DATA SHEET'!$O$2:$O$253)</f>
        <v>Commercial</v>
      </c>
      <c r="L3131" t="s">
        <v>22</v>
      </c>
      <c r="M3131">
        <v>0</v>
      </c>
      <c r="N3131" t="s">
        <v>18</v>
      </c>
      <c r="O3131">
        <v>1.0009999999999999</v>
      </c>
    </row>
    <row r="3132" spans="1:15" x14ac:dyDescent="0.25">
      <c r="A3132" s="1" t="s">
        <v>114</v>
      </c>
      <c r="B3132" t="s">
        <v>122</v>
      </c>
      <c r="C3132" t="str">
        <f>LOOKUP(A3132,'DATA SHEET'!$A$2:$A$253,'DATA SHEET'!$E$2:$E$253)</f>
        <v>20227893</v>
      </c>
      <c r="D3132">
        <f>LOOKUP(A3132,'DATA SHEET'!$A$2:$A$253,'DATA SHEET'!$G$2:$G$253)</f>
        <v>7.6666666666666679</v>
      </c>
      <c r="E3132" t="str">
        <f>LOOKUP($A3132,'DATA SHEET'!$A$2:$A$253,'DATA SHEET'!$H$2:$H$253)</f>
        <v>43.177779</v>
      </c>
      <c r="F3132" t="str">
        <f>LOOKUP($A3132,'DATA SHEET'!$A$2:$A$253,'DATA SHEET'!$I$2:$I$253)</f>
        <v xml:space="preserve"> -79.239655</v>
      </c>
      <c r="G3132">
        <f>LOOKUP($A3132,'DATA SHEET'!$A$2:$A$253,'DATA SHEET'!$J$2:$J$253)</f>
        <v>15</v>
      </c>
      <c r="H3132" t="str">
        <f>LOOKUP($A3132,'DATA SHEET'!$A$2:$A$253,'DATA SHEET'!$K$2:$K$253)</f>
        <v>Partly Cloudy</v>
      </c>
      <c r="I3132" t="str">
        <f>LOOKUP($A3132,'DATA SHEET'!$A$2:$A$253,'DATA SHEET'!$T$2:$T$253)</f>
        <v>LARGE</v>
      </c>
      <c r="J3132" t="str">
        <f>LOOKUP($A3132,'DATA SHEET'!$A$2:$A$253,'DATA SHEET'!$R$2:$R$253)</f>
        <v>YES</v>
      </c>
      <c r="K3132" t="str">
        <f>LOOKUP($A3132,'DATA SHEET'!$A$2:$A$253,'DATA SHEET'!$O$2:$O$253)</f>
        <v>Commercial</v>
      </c>
      <c r="L3132" t="s">
        <v>22</v>
      </c>
      <c r="M3132">
        <v>0</v>
      </c>
      <c r="N3132" t="s">
        <v>18</v>
      </c>
      <c r="O3132">
        <v>1.248</v>
      </c>
    </row>
    <row r="3133" spans="1:15" x14ac:dyDescent="0.25">
      <c r="A3133" s="1" t="s">
        <v>114</v>
      </c>
      <c r="B3133" t="s">
        <v>122</v>
      </c>
      <c r="C3133" t="str">
        <f>LOOKUP(A3133,'DATA SHEET'!$A$2:$A$253,'DATA SHEET'!$E$2:$E$253)</f>
        <v>20227893</v>
      </c>
      <c r="D3133">
        <f>LOOKUP(A3133,'DATA SHEET'!$A$2:$A$253,'DATA SHEET'!$G$2:$G$253)</f>
        <v>7.6666666666666679</v>
      </c>
      <c r="E3133" t="str">
        <f>LOOKUP($A3133,'DATA SHEET'!$A$2:$A$253,'DATA SHEET'!$H$2:$H$253)</f>
        <v>43.177779</v>
      </c>
      <c r="F3133" t="str">
        <f>LOOKUP($A3133,'DATA SHEET'!$A$2:$A$253,'DATA SHEET'!$I$2:$I$253)</f>
        <v xml:space="preserve"> -79.239655</v>
      </c>
      <c r="G3133">
        <f>LOOKUP($A3133,'DATA SHEET'!$A$2:$A$253,'DATA SHEET'!$J$2:$J$253)</f>
        <v>15</v>
      </c>
      <c r="H3133" t="str">
        <f>LOOKUP($A3133,'DATA SHEET'!$A$2:$A$253,'DATA SHEET'!$K$2:$K$253)</f>
        <v>Partly Cloudy</v>
      </c>
      <c r="I3133" t="str">
        <f>LOOKUP($A3133,'DATA SHEET'!$A$2:$A$253,'DATA SHEET'!$T$2:$T$253)</f>
        <v>LARGE</v>
      </c>
      <c r="J3133" t="str">
        <f>LOOKUP($A3133,'DATA SHEET'!$A$2:$A$253,'DATA SHEET'!$R$2:$R$253)</f>
        <v>YES</v>
      </c>
      <c r="K3133" t="str">
        <f>LOOKUP($A3133,'DATA SHEET'!$A$2:$A$253,'DATA SHEET'!$O$2:$O$253)</f>
        <v>Commercial</v>
      </c>
      <c r="L3133" t="s">
        <v>22</v>
      </c>
      <c r="M3133">
        <v>0</v>
      </c>
      <c r="N3133" t="s">
        <v>18</v>
      </c>
      <c r="O3133">
        <v>0.249</v>
      </c>
    </row>
    <row r="3134" spans="1:15" x14ac:dyDescent="0.25">
      <c r="A3134" s="1" t="s">
        <v>114</v>
      </c>
      <c r="B3134" t="s">
        <v>122</v>
      </c>
      <c r="C3134" t="str">
        <f>LOOKUP(A3134,'DATA SHEET'!$A$2:$A$253,'DATA SHEET'!$E$2:$E$253)</f>
        <v>20227893</v>
      </c>
      <c r="D3134">
        <f>LOOKUP(A3134,'DATA SHEET'!$A$2:$A$253,'DATA SHEET'!$G$2:$G$253)</f>
        <v>7.6666666666666679</v>
      </c>
      <c r="E3134" t="str">
        <f>LOOKUP($A3134,'DATA SHEET'!$A$2:$A$253,'DATA SHEET'!$H$2:$H$253)</f>
        <v>43.177779</v>
      </c>
      <c r="F3134" t="str">
        <f>LOOKUP($A3134,'DATA SHEET'!$A$2:$A$253,'DATA SHEET'!$I$2:$I$253)</f>
        <v xml:space="preserve"> -79.239655</v>
      </c>
      <c r="G3134">
        <f>LOOKUP($A3134,'DATA SHEET'!$A$2:$A$253,'DATA SHEET'!$J$2:$J$253)</f>
        <v>15</v>
      </c>
      <c r="H3134" t="str">
        <f>LOOKUP($A3134,'DATA SHEET'!$A$2:$A$253,'DATA SHEET'!$K$2:$K$253)</f>
        <v>Partly Cloudy</v>
      </c>
      <c r="I3134" t="str">
        <f>LOOKUP($A3134,'DATA SHEET'!$A$2:$A$253,'DATA SHEET'!$T$2:$T$253)</f>
        <v>LARGE</v>
      </c>
      <c r="J3134" t="str">
        <f>LOOKUP($A3134,'DATA SHEET'!$A$2:$A$253,'DATA SHEET'!$R$2:$R$253)</f>
        <v>YES</v>
      </c>
      <c r="K3134" t="str">
        <f>LOOKUP($A3134,'DATA SHEET'!$A$2:$A$253,'DATA SHEET'!$O$2:$O$253)</f>
        <v>Commercial</v>
      </c>
      <c r="L3134" t="s">
        <v>22</v>
      </c>
      <c r="M3134">
        <v>0</v>
      </c>
      <c r="N3134" t="s">
        <v>18</v>
      </c>
      <c r="O3134">
        <v>1.2490000000000001</v>
      </c>
    </row>
    <row r="3135" spans="1:15" x14ac:dyDescent="0.25">
      <c r="A3135" s="1" t="s">
        <v>114</v>
      </c>
      <c r="B3135" t="s">
        <v>122</v>
      </c>
      <c r="C3135" t="str">
        <f>LOOKUP(A3135,'DATA SHEET'!$A$2:$A$253,'DATA SHEET'!$E$2:$E$253)</f>
        <v>20227893</v>
      </c>
      <c r="D3135">
        <f>LOOKUP(A3135,'DATA SHEET'!$A$2:$A$253,'DATA SHEET'!$G$2:$G$253)</f>
        <v>7.6666666666666679</v>
      </c>
      <c r="E3135" t="str">
        <f>LOOKUP($A3135,'DATA SHEET'!$A$2:$A$253,'DATA SHEET'!$H$2:$H$253)</f>
        <v>43.177779</v>
      </c>
      <c r="F3135" t="str">
        <f>LOOKUP($A3135,'DATA SHEET'!$A$2:$A$253,'DATA SHEET'!$I$2:$I$253)</f>
        <v xml:space="preserve"> -79.239655</v>
      </c>
      <c r="G3135">
        <f>LOOKUP($A3135,'DATA SHEET'!$A$2:$A$253,'DATA SHEET'!$J$2:$J$253)</f>
        <v>15</v>
      </c>
      <c r="H3135" t="str">
        <f>LOOKUP($A3135,'DATA SHEET'!$A$2:$A$253,'DATA SHEET'!$K$2:$K$253)</f>
        <v>Partly Cloudy</v>
      </c>
      <c r="I3135" t="str">
        <f>LOOKUP($A3135,'DATA SHEET'!$A$2:$A$253,'DATA SHEET'!$T$2:$T$253)</f>
        <v>LARGE</v>
      </c>
      <c r="J3135" t="str">
        <f>LOOKUP($A3135,'DATA SHEET'!$A$2:$A$253,'DATA SHEET'!$R$2:$R$253)</f>
        <v>YES</v>
      </c>
      <c r="K3135" t="str">
        <f>LOOKUP($A3135,'DATA SHEET'!$A$2:$A$253,'DATA SHEET'!$O$2:$O$253)</f>
        <v>Commercial</v>
      </c>
      <c r="L3135" t="s">
        <v>22</v>
      </c>
      <c r="M3135">
        <v>0</v>
      </c>
      <c r="N3135" t="s">
        <v>18</v>
      </c>
      <c r="O3135">
        <v>6.016</v>
      </c>
    </row>
    <row r="3136" spans="1:15" x14ac:dyDescent="0.25">
      <c r="A3136" s="1" t="s">
        <v>114</v>
      </c>
      <c r="B3136" t="s">
        <v>122</v>
      </c>
      <c r="C3136" t="str">
        <f>LOOKUP(A3136,'DATA SHEET'!$A$2:$A$253,'DATA SHEET'!$E$2:$E$253)</f>
        <v>20227893</v>
      </c>
      <c r="D3136">
        <f>LOOKUP(A3136,'DATA SHEET'!$A$2:$A$253,'DATA SHEET'!$G$2:$G$253)</f>
        <v>7.6666666666666679</v>
      </c>
      <c r="E3136" t="str">
        <f>LOOKUP($A3136,'DATA SHEET'!$A$2:$A$253,'DATA SHEET'!$H$2:$H$253)</f>
        <v>43.177779</v>
      </c>
      <c r="F3136" t="str">
        <f>LOOKUP($A3136,'DATA SHEET'!$A$2:$A$253,'DATA SHEET'!$I$2:$I$253)</f>
        <v xml:space="preserve"> -79.239655</v>
      </c>
      <c r="G3136">
        <f>LOOKUP($A3136,'DATA SHEET'!$A$2:$A$253,'DATA SHEET'!$J$2:$J$253)</f>
        <v>15</v>
      </c>
      <c r="H3136" t="str">
        <f>LOOKUP($A3136,'DATA SHEET'!$A$2:$A$253,'DATA SHEET'!$K$2:$K$253)</f>
        <v>Partly Cloudy</v>
      </c>
      <c r="I3136" t="str">
        <f>LOOKUP($A3136,'DATA SHEET'!$A$2:$A$253,'DATA SHEET'!$T$2:$T$253)</f>
        <v>LARGE</v>
      </c>
      <c r="J3136" t="str">
        <f>LOOKUP($A3136,'DATA SHEET'!$A$2:$A$253,'DATA SHEET'!$R$2:$R$253)</f>
        <v>YES</v>
      </c>
      <c r="K3136" t="str">
        <f>LOOKUP($A3136,'DATA SHEET'!$A$2:$A$253,'DATA SHEET'!$O$2:$O$253)</f>
        <v>Commercial</v>
      </c>
      <c r="L3136" t="s">
        <v>22</v>
      </c>
      <c r="M3136">
        <v>0</v>
      </c>
      <c r="N3136" t="s">
        <v>18</v>
      </c>
      <c r="O3136">
        <v>0.501</v>
      </c>
    </row>
    <row r="3137" spans="1:15" x14ac:dyDescent="0.25">
      <c r="A3137" s="1" t="s">
        <v>114</v>
      </c>
      <c r="B3137" t="s">
        <v>122</v>
      </c>
      <c r="C3137" t="str">
        <f>LOOKUP(A3137,'DATA SHEET'!$A$2:$A$253,'DATA SHEET'!$E$2:$E$253)</f>
        <v>20227893</v>
      </c>
      <c r="D3137">
        <f>LOOKUP(A3137,'DATA SHEET'!$A$2:$A$253,'DATA SHEET'!$G$2:$G$253)</f>
        <v>7.6666666666666679</v>
      </c>
      <c r="E3137" t="str">
        <f>LOOKUP($A3137,'DATA SHEET'!$A$2:$A$253,'DATA SHEET'!$H$2:$H$253)</f>
        <v>43.177779</v>
      </c>
      <c r="F3137" t="str">
        <f>LOOKUP($A3137,'DATA SHEET'!$A$2:$A$253,'DATA SHEET'!$I$2:$I$253)</f>
        <v xml:space="preserve"> -79.239655</v>
      </c>
      <c r="G3137">
        <f>LOOKUP($A3137,'DATA SHEET'!$A$2:$A$253,'DATA SHEET'!$J$2:$J$253)</f>
        <v>15</v>
      </c>
      <c r="H3137" t="str">
        <f>LOOKUP($A3137,'DATA SHEET'!$A$2:$A$253,'DATA SHEET'!$K$2:$K$253)</f>
        <v>Partly Cloudy</v>
      </c>
      <c r="I3137" t="str">
        <f>LOOKUP($A3137,'DATA SHEET'!$A$2:$A$253,'DATA SHEET'!$T$2:$T$253)</f>
        <v>LARGE</v>
      </c>
      <c r="J3137" t="str">
        <f>LOOKUP($A3137,'DATA SHEET'!$A$2:$A$253,'DATA SHEET'!$R$2:$R$253)</f>
        <v>YES</v>
      </c>
      <c r="K3137" t="str">
        <f>LOOKUP($A3137,'DATA SHEET'!$A$2:$A$253,'DATA SHEET'!$O$2:$O$253)</f>
        <v>Commercial</v>
      </c>
      <c r="L3137" t="s">
        <v>22</v>
      </c>
      <c r="M3137">
        <v>0</v>
      </c>
      <c r="N3137" t="s">
        <v>18</v>
      </c>
      <c r="O3137">
        <v>1.996</v>
      </c>
    </row>
    <row r="3138" spans="1:15" x14ac:dyDescent="0.25">
      <c r="A3138" s="1" t="s">
        <v>114</v>
      </c>
      <c r="B3138" t="s">
        <v>122</v>
      </c>
      <c r="C3138" t="str">
        <f>LOOKUP(A3138,'DATA SHEET'!$A$2:$A$253,'DATA SHEET'!$E$2:$E$253)</f>
        <v>20227893</v>
      </c>
      <c r="D3138">
        <f>LOOKUP(A3138,'DATA SHEET'!$A$2:$A$253,'DATA SHEET'!$G$2:$G$253)</f>
        <v>7.6666666666666679</v>
      </c>
      <c r="E3138" t="str">
        <f>LOOKUP($A3138,'DATA SHEET'!$A$2:$A$253,'DATA SHEET'!$H$2:$H$253)</f>
        <v>43.177779</v>
      </c>
      <c r="F3138" t="str">
        <f>LOOKUP($A3138,'DATA SHEET'!$A$2:$A$253,'DATA SHEET'!$I$2:$I$253)</f>
        <v xml:space="preserve"> -79.239655</v>
      </c>
      <c r="G3138">
        <f>LOOKUP($A3138,'DATA SHEET'!$A$2:$A$253,'DATA SHEET'!$J$2:$J$253)</f>
        <v>15</v>
      </c>
      <c r="H3138" t="str">
        <f>LOOKUP($A3138,'DATA SHEET'!$A$2:$A$253,'DATA SHEET'!$K$2:$K$253)</f>
        <v>Partly Cloudy</v>
      </c>
      <c r="I3138" t="str">
        <f>LOOKUP($A3138,'DATA SHEET'!$A$2:$A$253,'DATA SHEET'!$T$2:$T$253)</f>
        <v>LARGE</v>
      </c>
      <c r="J3138" t="str">
        <f>LOOKUP($A3138,'DATA SHEET'!$A$2:$A$253,'DATA SHEET'!$R$2:$R$253)</f>
        <v>YES</v>
      </c>
      <c r="K3138" t="str">
        <f>LOOKUP($A3138,'DATA SHEET'!$A$2:$A$253,'DATA SHEET'!$O$2:$O$253)</f>
        <v>Commercial</v>
      </c>
      <c r="L3138" t="s">
        <v>22</v>
      </c>
      <c r="M3138">
        <v>0</v>
      </c>
      <c r="N3138" t="s">
        <v>18</v>
      </c>
      <c r="O3138">
        <v>1.4990000000000001</v>
      </c>
    </row>
    <row r="3139" spans="1:15" x14ac:dyDescent="0.25">
      <c r="A3139" s="1" t="s">
        <v>114</v>
      </c>
      <c r="B3139" t="s">
        <v>122</v>
      </c>
      <c r="C3139" t="str">
        <f>LOOKUP(A3139,'DATA SHEET'!$A$2:$A$253,'DATA SHEET'!$E$2:$E$253)</f>
        <v>20227893</v>
      </c>
      <c r="D3139">
        <f>LOOKUP(A3139,'DATA SHEET'!$A$2:$A$253,'DATA SHEET'!$G$2:$G$253)</f>
        <v>7.6666666666666679</v>
      </c>
      <c r="E3139" t="str">
        <f>LOOKUP($A3139,'DATA SHEET'!$A$2:$A$253,'DATA SHEET'!$H$2:$H$253)</f>
        <v>43.177779</v>
      </c>
      <c r="F3139" t="str">
        <f>LOOKUP($A3139,'DATA SHEET'!$A$2:$A$253,'DATA SHEET'!$I$2:$I$253)</f>
        <v xml:space="preserve"> -79.239655</v>
      </c>
      <c r="G3139">
        <f>LOOKUP($A3139,'DATA SHEET'!$A$2:$A$253,'DATA SHEET'!$J$2:$J$253)</f>
        <v>15</v>
      </c>
      <c r="H3139" t="str">
        <f>LOOKUP($A3139,'DATA SHEET'!$A$2:$A$253,'DATA SHEET'!$K$2:$K$253)</f>
        <v>Partly Cloudy</v>
      </c>
      <c r="I3139" t="str">
        <f>LOOKUP($A3139,'DATA SHEET'!$A$2:$A$253,'DATA SHEET'!$T$2:$T$253)</f>
        <v>LARGE</v>
      </c>
      <c r="J3139" t="str">
        <f>LOOKUP($A3139,'DATA SHEET'!$A$2:$A$253,'DATA SHEET'!$R$2:$R$253)</f>
        <v>YES</v>
      </c>
      <c r="K3139" t="str">
        <f>LOOKUP($A3139,'DATA SHEET'!$A$2:$A$253,'DATA SHEET'!$O$2:$O$253)</f>
        <v>Commercial</v>
      </c>
      <c r="L3139" t="s">
        <v>22</v>
      </c>
      <c r="M3139">
        <v>0</v>
      </c>
      <c r="N3139" t="s">
        <v>18</v>
      </c>
      <c r="O3139">
        <v>1.262</v>
      </c>
    </row>
    <row r="3140" spans="1:15" x14ac:dyDescent="0.25">
      <c r="A3140" s="1" t="s">
        <v>114</v>
      </c>
      <c r="B3140" t="s">
        <v>122</v>
      </c>
      <c r="C3140" t="str">
        <f>LOOKUP(A3140,'DATA SHEET'!$A$2:$A$253,'DATA SHEET'!$E$2:$E$253)</f>
        <v>20227893</v>
      </c>
      <c r="D3140">
        <f>LOOKUP(A3140,'DATA SHEET'!$A$2:$A$253,'DATA SHEET'!$G$2:$G$253)</f>
        <v>7.6666666666666679</v>
      </c>
      <c r="E3140" t="str">
        <f>LOOKUP($A3140,'DATA SHEET'!$A$2:$A$253,'DATA SHEET'!$H$2:$H$253)</f>
        <v>43.177779</v>
      </c>
      <c r="F3140" t="str">
        <f>LOOKUP($A3140,'DATA SHEET'!$A$2:$A$253,'DATA SHEET'!$I$2:$I$253)</f>
        <v xml:space="preserve"> -79.239655</v>
      </c>
      <c r="G3140">
        <f>LOOKUP($A3140,'DATA SHEET'!$A$2:$A$253,'DATA SHEET'!$J$2:$J$253)</f>
        <v>15</v>
      </c>
      <c r="H3140" t="str">
        <f>LOOKUP($A3140,'DATA SHEET'!$A$2:$A$253,'DATA SHEET'!$K$2:$K$253)</f>
        <v>Partly Cloudy</v>
      </c>
      <c r="I3140" t="str">
        <f>LOOKUP($A3140,'DATA SHEET'!$A$2:$A$253,'DATA SHEET'!$T$2:$T$253)</f>
        <v>LARGE</v>
      </c>
      <c r="J3140" t="str">
        <f>LOOKUP($A3140,'DATA SHEET'!$A$2:$A$253,'DATA SHEET'!$R$2:$R$253)</f>
        <v>YES</v>
      </c>
      <c r="K3140" t="str">
        <f>LOOKUP($A3140,'DATA SHEET'!$A$2:$A$253,'DATA SHEET'!$O$2:$O$253)</f>
        <v>Commercial</v>
      </c>
      <c r="L3140" t="s">
        <v>22</v>
      </c>
      <c r="M3140">
        <v>0</v>
      </c>
      <c r="N3140" t="s">
        <v>18</v>
      </c>
      <c r="O3140">
        <v>0.75900000000000001</v>
      </c>
    </row>
    <row r="3141" spans="1:15" x14ac:dyDescent="0.25">
      <c r="A3141" s="1" t="s">
        <v>114</v>
      </c>
      <c r="B3141" t="s">
        <v>122</v>
      </c>
      <c r="C3141" t="str">
        <f>LOOKUP(A3141,'DATA SHEET'!$A$2:$A$253,'DATA SHEET'!$E$2:$E$253)</f>
        <v>20227893</v>
      </c>
      <c r="D3141">
        <f>LOOKUP(A3141,'DATA SHEET'!$A$2:$A$253,'DATA SHEET'!$G$2:$G$253)</f>
        <v>7.6666666666666679</v>
      </c>
      <c r="E3141" t="str">
        <f>LOOKUP($A3141,'DATA SHEET'!$A$2:$A$253,'DATA SHEET'!$H$2:$H$253)</f>
        <v>43.177779</v>
      </c>
      <c r="F3141" t="str">
        <f>LOOKUP($A3141,'DATA SHEET'!$A$2:$A$253,'DATA SHEET'!$I$2:$I$253)</f>
        <v xml:space="preserve"> -79.239655</v>
      </c>
      <c r="G3141">
        <f>LOOKUP($A3141,'DATA SHEET'!$A$2:$A$253,'DATA SHEET'!$J$2:$J$253)</f>
        <v>15</v>
      </c>
      <c r="H3141" t="str">
        <f>LOOKUP($A3141,'DATA SHEET'!$A$2:$A$253,'DATA SHEET'!$K$2:$K$253)</f>
        <v>Partly Cloudy</v>
      </c>
      <c r="I3141" t="str">
        <f>LOOKUP($A3141,'DATA SHEET'!$A$2:$A$253,'DATA SHEET'!$T$2:$T$253)</f>
        <v>LARGE</v>
      </c>
      <c r="J3141" t="str">
        <f>LOOKUP($A3141,'DATA SHEET'!$A$2:$A$253,'DATA SHEET'!$R$2:$R$253)</f>
        <v>YES</v>
      </c>
      <c r="K3141" t="str">
        <f>LOOKUP($A3141,'DATA SHEET'!$A$2:$A$253,'DATA SHEET'!$O$2:$O$253)</f>
        <v>Commercial</v>
      </c>
      <c r="L3141" t="s">
        <v>22</v>
      </c>
      <c r="M3141">
        <v>0</v>
      </c>
      <c r="N3141" t="s">
        <v>18</v>
      </c>
      <c r="O3141">
        <v>1.9990000000000001</v>
      </c>
    </row>
    <row r="3142" spans="1:15" x14ac:dyDescent="0.25">
      <c r="A3142" s="1" t="s">
        <v>114</v>
      </c>
      <c r="B3142" t="s">
        <v>122</v>
      </c>
      <c r="C3142" t="str">
        <f>LOOKUP(A3142,'DATA SHEET'!$A$2:$A$253,'DATA SHEET'!$E$2:$E$253)</f>
        <v>20227893</v>
      </c>
      <c r="D3142">
        <f>LOOKUP(A3142,'DATA SHEET'!$A$2:$A$253,'DATA SHEET'!$G$2:$G$253)</f>
        <v>7.6666666666666679</v>
      </c>
      <c r="E3142" t="str">
        <f>LOOKUP($A3142,'DATA SHEET'!$A$2:$A$253,'DATA SHEET'!$H$2:$H$253)</f>
        <v>43.177779</v>
      </c>
      <c r="F3142" t="str">
        <f>LOOKUP($A3142,'DATA SHEET'!$A$2:$A$253,'DATA SHEET'!$I$2:$I$253)</f>
        <v xml:space="preserve"> -79.239655</v>
      </c>
      <c r="G3142">
        <f>LOOKUP($A3142,'DATA SHEET'!$A$2:$A$253,'DATA SHEET'!$J$2:$J$253)</f>
        <v>15</v>
      </c>
      <c r="H3142" t="str">
        <f>LOOKUP($A3142,'DATA SHEET'!$A$2:$A$253,'DATA SHEET'!$K$2:$K$253)</f>
        <v>Partly Cloudy</v>
      </c>
      <c r="I3142" t="str">
        <f>LOOKUP($A3142,'DATA SHEET'!$A$2:$A$253,'DATA SHEET'!$T$2:$T$253)</f>
        <v>LARGE</v>
      </c>
      <c r="J3142" t="str">
        <f>LOOKUP($A3142,'DATA SHEET'!$A$2:$A$253,'DATA SHEET'!$R$2:$R$253)</f>
        <v>YES</v>
      </c>
      <c r="K3142" t="str">
        <f>LOOKUP($A3142,'DATA SHEET'!$A$2:$A$253,'DATA SHEET'!$O$2:$O$253)</f>
        <v>Commercial</v>
      </c>
      <c r="L3142" t="s">
        <v>22</v>
      </c>
      <c r="M3142">
        <v>0</v>
      </c>
      <c r="N3142" t="s">
        <v>18</v>
      </c>
      <c r="O3142">
        <v>1.0029999999999999</v>
      </c>
    </row>
    <row r="3143" spans="1:15" x14ac:dyDescent="0.25">
      <c r="A3143" s="1" t="s">
        <v>114</v>
      </c>
      <c r="B3143" t="s">
        <v>122</v>
      </c>
      <c r="C3143" t="str">
        <f>LOOKUP(A3143,'DATA SHEET'!$A$2:$A$253,'DATA SHEET'!$E$2:$E$253)</f>
        <v>20227893</v>
      </c>
      <c r="D3143">
        <f>LOOKUP(A3143,'DATA SHEET'!$A$2:$A$253,'DATA SHEET'!$G$2:$G$253)</f>
        <v>7.6666666666666679</v>
      </c>
      <c r="E3143" t="str">
        <f>LOOKUP($A3143,'DATA SHEET'!$A$2:$A$253,'DATA SHEET'!$H$2:$H$253)</f>
        <v>43.177779</v>
      </c>
      <c r="F3143" t="str">
        <f>LOOKUP($A3143,'DATA SHEET'!$A$2:$A$253,'DATA SHEET'!$I$2:$I$253)</f>
        <v xml:space="preserve"> -79.239655</v>
      </c>
      <c r="G3143">
        <f>LOOKUP($A3143,'DATA SHEET'!$A$2:$A$253,'DATA SHEET'!$J$2:$J$253)</f>
        <v>15</v>
      </c>
      <c r="H3143" t="str">
        <f>LOOKUP($A3143,'DATA SHEET'!$A$2:$A$253,'DATA SHEET'!$K$2:$K$253)</f>
        <v>Partly Cloudy</v>
      </c>
      <c r="I3143" t="str">
        <f>LOOKUP($A3143,'DATA SHEET'!$A$2:$A$253,'DATA SHEET'!$T$2:$T$253)</f>
        <v>LARGE</v>
      </c>
      <c r="J3143" t="str">
        <f>LOOKUP($A3143,'DATA SHEET'!$A$2:$A$253,'DATA SHEET'!$R$2:$R$253)</f>
        <v>YES</v>
      </c>
      <c r="K3143" t="str">
        <f>LOOKUP($A3143,'DATA SHEET'!$A$2:$A$253,'DATA SHEET'!$O$2:$O$253)</f>
        <v>Commercial</v>
      </c>
      <c r="L3143" t="s">
        <v>22</v>
      </c>
      <c r="M3143">
        <v>0</v>
      </c>
      <c r="N3143" t="s">
        <v>18</v>
      </c>
      <c r="O3143">
        <v>0.75800000000000001</v>
      </c>
    </row>
    <row r="3144" spans="1:15" x14ac:dyDescent="0.25">
      <c r="A3144" s="1" t="s">
        <v>114</v>
      </c>
      <c r="B3144" t="s">
        <v>122</v>
      </c>
      <c r="C3144" t="str">
        <f>LOOKUP(A3144,'DATA SHEET'!$A$2:$A$253,'DATA SHEET'!$E$2:$E$253)</f>
        <v>20227893</v>
      </c>
      <c r="D3144">
        <f>LOOKUP(A3144,'DATA SHEET'!$A$2:$A$253,'DATA SHEET'!$G$2:$G$253)</f>
        <v>7.6666666666666679</v>
      </c>
      <c r="E3144" t="str">
        <f>LOOKUP($A3144,'DATA SHEET'!$A$2:$A$253,'DATA SHEET'!$H$2:$H$253)</f>
        <v>43.177779</v>
      </c>
      <c r="F3144" t="str">
        <f>LOOKUP($A3144,'DATA SHEET'!$A$2:$A$253,'DATA SHEET'!$I$2:$I$253)</f>
        <v xml:space="preserve"> -79.239655</v>
      </c>
      <c r="G3144">
        <f>LOOKUP($A3144,'DATA SHEET'!$A$2:$A$253,'DATA SHEET'!$J$2:$J$253)</f>
        <v>15</v>
      </c>
      <c r="H3144" t="str">
        <f>LOOKUP($A3144,'DATA SHEET'!$A$2:$A$253,'DATA SHEET'!$K$2:$K$253)</f>
        <v>Partly Cloudy</v>
      </c>
      <c r="I3144" t="str">
        <f>LOOKUP($A3144,'DATA SHEET'!$A$2:$A$253,'DATA SHEET'!$T$2:$T$253)</f>
        <v>LARGE</v>
      </c>
      <c r="J3144" t="str">
        <f>LOOKUP($A3144,'DATA SHEET'!$A$2:$A$253,'DATA SHEET'!$R$2:$R$253)</f>
        <v>YES</v>
      </c>
      <c r="K3144" t="str">
        <f>LOOKUP($A3144,'DATA SHEET'!$A$2:$A$253,'DATA SHEET'!$O$2:$O$253)</f>
        <v>Commercial</v>
      </c>
      <c r="L3144" t="s">
        <v>22</v>
      </c>
      <c r="M3144">
        <v>0</v>
      </c>
      <c r="N3144" t="s">
        <v>18</v>
      </c>
      <c r="O3144">
        <v>1.742</v>
      </c>
    </row>
    <row r="3145" spans="1:15" x14ac:dyDescent="0.25">
      <c r="A3145" s="1" t="s">
        <v>114</v>
      </c>
      <c r="B3145" t="s">
        <v>122</v>
      </c>
      <c r="C3145" t="str">
        <f>LOOKUP(A3145,'DATA SHEET'!$A$2:$A$253,'DATA SHEET'!$E$2:$E$253)</f>
        <v>20227893</v>
      </c>
      <c r="D3145">
        <f>LOOKUP(A3145,'DATA SHEET'!$A$2:$A$253,'DATA SHEET'!$G$2:$G$253)</f>
        <v>7.6666666666666679</v>
      </c>
      <c r="E3145" t="str">
        <f>LOOKUP($A3145,'DATA SHEET'!$A$2:$A$253,'DATA SHEET'!$H$2:$H$253)</f>
        <v>43.177779</v>
      </c>
      <c r="F3145" t="str">
        <f>LOOKUP($A3145,'DATA SHEET'!$A$2:$A$253,'DATA SHEET'!$I$2:$I$253)</f>
        <v xml:space="preserve"> -79.239655</v>
      </c>
      <c r="G3145">
        <f>LOOKUP($A3145,'DATA SHEET'!$A$2:$A$253,'DATA SHEET'!$J$2:$J$253)</f>
        <v>15</v>
      </c>
      <c r="H3145" t="str">
        <f>LOOKUP($A3145,'DATA SHEET'!$A$2:$A$253,'DATA SHEET'!$K$2:$K$253)</f>
        <v>Partly Cloudy</v>
      </c>
      <c r="I3145" t="str">
        <f>LOOKUP($A3145,'DATA SHEET'!$A$2:$A$253,'DATA SHEET'!$T$2:$T$253)</f>
        <v>LARGE</v>
      </c>
      <c r="J3145" t="str">
        <f>LOOKUP($A3145,'DATA SHEET'!$A$2:$A$253,'DATA SHEET'!$R$2:$R$253)</f>
        <v>YES</v>
      </c>
      <c r="K3145" t="str">
        <f>LOOKUP($A3145,'DATA SHEET'!$A$2:$A$253,'DATA SHEET'!$O$2:$O$253)</f>
        <v>Commercial</v>
      </c>
      <c r="L3145" t="s">
        <v>22</v>
      </c>
      <c r="M3145">
        <v>0</v>
      </c>
      <c r="N3145" t="s">
        <v>18</v>
      </c>
      <c r="O3145">
        <v>3.9980000000000002</v>
      </c>
    </row>
    <row r="3146" spans="1:15" x14ac:dyDescent="0.25">
      <c r="A3146" s="1" t="s">
        <v>114</v>
      </c>
      <c r="B3146" t="s">
        <v>122</v>
      </c>
      <c r="C3146" t="str">
        <f>LOOKUP(A3146,'DATA SHEET'!$A$2:$A$253,'DATA SHEET'!$E$2:$E$253)</f>
        <v>20227893</v>
      </c>
      <c r="D3146">
        <f>LOOKUP(A3146,'DATA SHEET'!$A$2:$A$253,'DATA SHEET'!$G$2:$G$253)</f>
        <v>7.6666666666666679</v>
      </c>
      <c r="E3146" t="str">
        <f>LOOKUP($A3146,'DATA SHEET'!$A$2:$A$253,'DATA SHEET'!$H$2:$H$253)</f>
        <v>43.177779</v>
      </c>
      <c r="F3146" t="str">
        <f>LOOKUP($A3146,'DATA SHEET'!$A$2:$A$253,'DATA SHEET'!$I$2:$I$253)</f>
        <v xml:space="preserve"> -79.239655</v>
      </c>
      <c r="G3146">
        <f>LOOKUP($A3146,'DATA SHEET'!$A$2:$A$253,'DATA SHEET'!$J$2:$J$253)</f>
        <v>15</v>
      </c>
      <c r="H3146" t="str">
        <f>LOOKUP($A3146,'DATA SHEET'!$A$2:$A$253,'DATA SHEET'!$K$2:$K$253)</f>
        <v>Partly Cloudy</v>
      </c>
      <c r="I3146" t="str">
        <f>LOOKUP($A3146,'DATA SHEET'!$A$2:$A$253,'DATA SHEET'!$T$2:$T$253)</f>
        <v>LARGE</v>
      </c>
      <c r="J3146" t="str">
        <f>LOOKUP($A3146,'DATA SHEET'!$A$2:$A$253,'DATA SHEET'!$R$2:$R$253)</f>
        <v>YES</v>
      </c>
      <c r="K3146" t="str">
        <f>LOOKUP($A3146,'DATA SHEET'!$A$2:$A$253,'DATA SHEET'!$O$2:$O$253)</f>
        <v>Commercial</v>
      </c>
      <c r="L3146" t="s">
        <v>22</v>
      </c>
      <c r="M3146">
        <v>0</v>
      </c>
      <c r="N3146" t="s">
        <v>18</v>
      </c>
      <c r="O3146">
        <v>0.73799999999999999</v>
      </c>
    </row>
    <row r="3147" spans="1:15" x14ac:dyDescent="0.25">
      <c r="A3147" s="1" t="s">
        <v>114</v>
      </c>
      <c r="B3147" t="s">
        <v>122</v>
      </c>
      <c r="C3147" t="str">
        <f>LOOKUP(A3147,'DATA SHEET'!$A$2:$A$253,'DATA SHEET'!$E$2:$E$253)</f>
        <v>20227893</v>
      </c>
      <c r="D3147">
        <f>LOOKUP(A3147,'DATA SHEET'!$A$2:$A$253,'DATA SHEET'!$G$2:$G$253)</f>
        <v>7.6666666666666679</v>
      </c>
      <c r="E3147" t="str">
        <f>LOOKUP($A3147,'DATA SHEET'!$A$2:$A$253,'DATA SHEET'!$H$2:$H$253)</f>
        <v>43.177779</v>
      </c>
      <c r="F3147" t="str">
        <f>LOOKUP($A3147,'DATA SHEET'!$A$2:$A$253,'DATA SHEET'!$I$2:$I$253)</f>
        <v xml:space="preserve"> -79.239655</v>
      </c>
      <c r="G3147">
        <f>LOOKUP($A3147,'DATA SHEET'!$A$2:$A$253,'DATA SHEET'!$J$2:$J$253)</f>
        <v>15</v>
      </c>
      <c r="H3147" t="str">
        <f>LOOKUP($A3147,'DATA SHEET'!$A$2:$A$253,'DATA SHEET'!$K$2:$K$253)</f>
        <v>Partly Cloudy</v>
      </c>
      <c r="I3147" t="str">
        <f>LOOKUP($A3147,'DATA SHEET'!$A$2:$A$253,'DATA SHEET'!$T$2:$T$253)</f>
        <v>LARGE</v>
      </c>
      <c r="J3147" t="str">
        <f>LOOKUP($A3147,'DATA SHEET'!$A$2:$A$253,'DATA SHEET'!$R$2:$R$253)</f>
        <v>YES</v>
      </c>
      <c r="K3147" t="str">
        <f>LOOKUP($A3147,'DATA SHEET'!$A$2:$A$253,'DATA SHEET'!$O$2:$O$253)</f>
        <v>Commercial</v>
      </c>
      <c r="L3147" t="s">
        <v>22</v>
      </c>
      <c r="M3147">
        <v>0</v>
      </c>
      <c r="N3147" t="s">
        <v>18</v>
      </c>
      <c r="O3147">
        <v>0.998</v>
      </c>
    </row>
    <row r="3148" spans="1:15" x14ac:dyDescent="0.25">
      <c r="A3148" s="1" t="s">
        <v>114</v>
      </c>
      <c r="B3148" t="s">
        <v>122</v>
      </c>
      <c r="C3148" t="str">
        <f>LOOKUP(A3148,'DATA SHEET'!$A$2:$A$253,'DATA SHEET'!$E$2:$E$253)</f>
        <v>20227893</v>
      </c>
      <c r="D3148">
        <f>LOOKUP(A3148,'DATA SHEET'!$A$2:$A$253,'DATA SHEET'!$G$2:$G$253)</f>
        <v>7.6666666666666679</v>
      </c>
      <c r="E3148" t="str">
        <f>LOOKUP($A3148,'DATA SHEET'!$A$2:$A$253,'DATA SHEET'!$H$2:$H$253)</f>
        <v>43.177779</v>
      </c>
      <c r="F3148" t="str">
        <f>LOOKUP($A3148,'DATA SHEET'!$A$2:$A$253,'DATA SHEET'!$I$2:$I$253)</f>
        <v xml:space="preserve"> -79.239655</v>
      </c>
      <c r="G3148">
        <f>LOOKUP($A3148,'DATA SHEET'!$A$2:$A$253,'DATA SHEET'!$J$2:$J$253)</f>
        <v>15</v>
      </c>
      <c r="H3148" t="str">
        <f>LOOKUP($A3148,'DATA SHEET'!$A$2:$A$253,'DATA SHEET'!$K$2:$K$253)</f>
        <v>Partly Cloudy</v>
      </c>
      <c r="I3148" t="str">
        <f>LOOKUP($A3148,'DATA SHEET'!$A$2:$A$253,'DATA SHEET'!$T$2:$T$253)</f>
        <v>LARGE</v>
      </c>
      <c r="J3148" t="str">
        <f>LOOKUP($A3148,'DATA SHEET'!$A$2:$A$253,'DATA SHEET'!$R$2:$R$253)</f>
        <v>YES</v>
      </c>
      <c r="K3148" t="str">
        <f>LOOKUP($A3148,'DATA SHEET'!$A$2:$A$253,'DATA SHEET'!$O$2:$O$253)</f>
        <v>Commercial</v>
      </c>
      <c r="L3148" t="s">
        <v>22</v>
      </c>
      <c r="M3148">
        <v>0</v>
      </c>
      <c r="N3148" t="s">
        <v>18</v>
      </c>
      <c r="O3148">
        <v>1.758</v>
      </c>
    </row>
    <row r="3149" spans="1:15" x14ac:dyDescent="0.25">
      <c r="A3149" s="1" t="s">
        <v>114</v>
      </c>
      <c r="B3149" t="s">
        <v>122</v>
      </c>
      <c r="C3149" t="str">
        <f>LOOKUP(A3149,'DATA SHEET'!$A$2:$A$253,'DATA SHEET'!$E$2:$E$253)</f>
        <v>20227893</v>
      </c>
      <c r="D3149">
        <f>LOOKUP(A3149,'DATA SHEET'!$A$2:$A$253,'DATA SHEET'!$G$2:$G$253)</f>
        <v>7.6666666666666679</v>
      </c>
      <c r="E3149" t="str">
        <f>LOOKUP($A3149,'DATA SHEET'!$A$2:$A$253,'DATA SHEET'!$H$2:$H$253)</f>
        <v>43.177779</v>
      </c>
      <c r="F3149" t="str">
        <f>LOOKUP($A3149,'DATA SHEET'!$A$2:$A$253,'DATA SHEET'!$I$2:$I$253)</f>
        <v xml:space="preserve"> -79.239655</v>
      </c>
      <c r="G3149">
        <f>LOOKUP($A3149,'DATA SHEET'!$A$2:$A$253,'DATA SHEET'!$J$2:$J$253)</f>
        <v>15</v>
      </c>
      <c r="H3149" t="str">
        <f>LOOKUP($A3149,'DATA SHEET'!$A$2:$A$253,'DATA SHEET'!$K$2:$K$253)</f>
        <v>Partly Cloudy</v>
      </c>
      <c r="I3149" t="str">
        <f>LOOKUP($A3149,'DATA SHEET'!$A$2:$A$253,'DATA SHEET'!$T$2:$T$253)</f>
        <v>LARGE</v>
      </c>
      <c r="J3149" t="str">
        <f>LOOKUP($A3149,'DATA SHEET'!$A$2:$A$253,'DATA SHEET'!$R$2:$R$253)</f>
        <v>YES</v>
      </c>
      <c r="K3149" t="str">
        <f>LOOKUP($A3149,'DATA SHEET'!$A$2:$A$253,'DATA SHEET'!$O$2:$O$253)</f>
        <v>Commercial</v>
      </c>
      <c r="L3149" t="s">
        <v>22</v>
      </c>
      <c r="M3149">
        <v>0</v>
      </c>
      <c r="N3149" t="s">
        <v>18</v>
      </c>
      <c r="O3149">
        <v>2.496</v>
      </c>
    </row>
    <row r="3150" spans="1:15" x14ac:dyDescent="0.25">
      <c r="A3150" s="1" t="s">
        <v>114</v>
      </c>
      <c r="B3150" t="s">
        <v>122</v>
      </c>
      <c r="C3150" t="str">
        <f>LOOKUP(A3150,'DATA SHEET'!$A$2:$A$253,'DATA SHEET'!$E$2:$E$253)</f>
        <v>20227893</v>
      </c>
      <c r="D3150">
        <f>LOOKUP(A3150,'DATA SHEET'!$A$2:$A$253,'DATA SHEET'!$G$2:$G$253)</f>
        <v>7.6666666666666679</v>
      </c>
      <c r="E3150" t="str">
        <f>LOOKUP($A3150,'DATA SHEET'!$A$2:$A$253,'DATA SHEET'!$H$2:$H$253)</f>
        <v>43.177779</v>
      </c>
      <c r="F3150" t="str">
        <f>LOOKUP($A3150,'DATA SHEET'!$A$2:$A$253,'DATA SHEET'!$I$2:$I$253)</f>
        <v xml:space="preserve"> -79.239655</v>
      </c>
      <c r="G3150">
        <f>LOOKUP($A3150,'DATA SHEET'!$A$2:$A$253,'DATA SHEET'!$J$2:$J$253)</f>
        <v>15</v>
      </c>
      <c r="H3150" t="str">
        <f>LOOKUP($A3150,'DATA SHEET'!$A$2:$A$253,'DATA SHEET'!$K$2:$K$253)</f>
        <v>Partly Cloudy</v>
      </c>
      <c r="I3150" t="str">
        <f>LOOKUP($A3150,'DATA SHEET'!$A$2:$A$253,'DATA SHEET'!$T$2:$T$253)</f>
        <v>LARGE</v>
      </c>
      <c r="J3150" t="str">
        <f>LOOKUP($A3150,'DATA SHEET'!$A$2:$A$253,'DATA SHEET'!$R$2:$R$253)</f>
        <v>YES</v>
      </c>
      <c r="K3150" t="str">
        <f>LOOKUP($A3150,'DATA SHEET'!$A$2:$A$253,'DATA SHEET'!$O$2:$O$253)</f>
        <v>Commercial</v>
      </c>
      <c r="L3150" t="s">
        <v>22</v>
      </c>
      <c r="M3150">
        <v>0</v>
      </c>
      <c r="N3150" t="s">
        <v>18</v>
      </c>
      <c r="O3150">
        <v>2.4980000000000002</v>
      </c>
    </row>
    <row r="3151" spans="1:15" x14ac:dyDescent="0.25">
      <c r="A3151" s="1" t="s">
        <v>114</v>
      </c>
      <c r="B3151" t="s">
        <v>122</v>
      </c>
      <c r="C3151" t="str">
        <f>LOOKUP(A3151,'DATA SHEET'!$A$2:$A$253,'DATA SHEET'!$E$2:$E$253)</f>
        <v>20227893</v>
      </c>
      <c r="D3151">
        <f>LOOKUP(A3151,'DATA SHEET'!$A$2:$A$253,'DATA SHEET'!$G$2:$G$253)</f>
        <v>7.6666666666666679</v>
      </c>
      <c r="E3151" t="str">
        <f>LOOKUP($A3151,'DATA SHEET'!$A$2:$A$253,'DATA SHEET'!$H$2:$H$253)</f>
        <v>43.177779</v>
      </c>
      <c r="F3151" t="str">
        <f>LOOKUP($A3151,'DATA SHEET'!$A$2:$A$253,'DATA SHEET'!$I$2:$I$253)</f>
        <v xml:space="preserve"> -79.239655</v>
      </c>
      <c r="G3151">
        <f>LOOKUP($A3151,'DATA SHEET'!$A$2:$A$253,'DATA SHEET'!$J$2:$J$253)</f>
        <v>15</v>
      </c>
      <c r="H3151" t="str">
        <f>LOOKUP($A3151,'DATA SHEET'!$A$2:$A$253,'DATA SHEET'!$K$2:$K$253)</f>
        <v>Partly Cloudy</v>
      </c>
      <c r="I3151" t="str">
        <f>LOOKUP($A3151,'DATA SHEET'!$A$2:$A$253,'DATA SHEET'!$T$2:$T$253)</f>
        <v>LARGE</v>
      </c>
      <c r="J3151" t="str">
        <f>LOOKUP($A3151,'DATA SHEET'!$A$2:$A$253,'DATA SHEET'!$R$2:$R$253)</f>
        <v>YES</v>
      </c>
      <c r="K3151" t="str">
        <f>LOOKUP($A3151,'DATA SHEET'!$A$2:$A$253,'DATA SHEET'!$O$2:$O$253)</f>
        <v>Commercial</v>
      </c>
      <c r="L3151" t="s">
        <v>22</v>
      </c>
      <c r="M3151">
        <v>0</v>
      </c>
      <c r="N3151" t="s">
        <v>18</v>
      </c>
      <c r="O3151">
        <v>1.002</v>
      </c>
    </row>
    <row r="3152" spans="1:15" x14ac:dyDescent="0.25">
      <c r="A3152" s="1" t="s">
        <v>114</v>
      </c>
      <c r="B3152" t="s">
        <v>122</v>
      </c>
      <c r="C3152" t="str">
        <f>LOOKUP(A3152,'DATA SHEET'!$A$2:$A$253,'DATA SHEET'!$E$2:$E$253)</f>
        <v>20227893</v>
      </c>
      <c r="D3152">
        <f>LOOKUP(A3152,'DATA SHEET'!$A$2:$A$253,'DATA SHEET'!$G$2:$G$253)</f>
        <v>7.6666666666666679</v>
      </c>
      <c r="E3152" t="str">
        <f>LOOKUP($A3152,'DATA SHEET'!$A$2:$A$253,'DATA SHEET'!$H$2:$H$253)</f>
        <v>43.177779</v>
      </c>
      <c r="F3152" t="str">
        <f>LOOKUP($A3152,'DATA SHEET'!$A$2:$A$253,'DATA SHEET'!$I$2:$I$253)</f>
        <v xml:space="preserve"> -79.239655</v>
      </c>
      <c r="G3152">
        <f>LOOKUP($A3152,'DATA SHEET'!$A$2:$A$253,'DATA SHEET'!$J$2:$J$253)</f>
        <v>15</v>
      </c>
      <c r="H3152" t="str">
        <f>LOOKUP($A3152,'DATA SHEET'!$A$2:$A$253,'DATA SHEET'!$K$2:$K$253)</f>
        <v>Partly Cloudy</v>
      </c>
      <c r="I3152" t="str">
        <f>LOOKUP($A3152,'DATA SHEET'!$A$2:$A$253,'DATA SHEET'!$T$2:$T$253)</f>
        <v>LARGE</v>
      </c>
      <c r="J3152" t="str">
        <f>LOOKUP($A3152,'DATA SHEET'!$A$2:$A$253,'DATA SHEET'!$R$2:$R$253)</f>
        <v>YES</v>
      </c>
      <c r="K3152" t="str">
        <f>LOOKUP($A3152,'DATA SHEET'!$A$2:$A$253,'DATA SHEET'!$O$2:$O$253)</f>
        <v>Commercial</v>
      </c>
      <c r="L3152" t="s">
        <v>22</v>
      </c>
      <c r="M3152">
        <v>0</v>
      </c>
      <c r="N3152" t="s">
        <v>18</v>
      </c>
      <c r="O3152">
        <v>1.0009999999999999</v>
      </c>
    </row>
    <row r="3153" spans="1:15" x14ac:dyDescent="0.25">
      <c r="A3153" s="1" t="s">
        <v>114</v>
      </c>
      <c r="B3153" t="s">
        <v>122</v>
      </c>
      <c r="C3153" t="str">
        <f>LOOKUP(A3153,'DATA SHEET'!$A$2:$A$253,'DATA SHEET'!$E$2:$E$253)</f>
        <v>20227893</v>
      </c>
      <c r="D3153">
        <f>LOOKUP(A3153,'DATA SHEET'!$A$2:$A$253,'DATA SHEET'!$G$2:$G$253)</f>
        <v>7.6666666666666679</v>
      </c>
      <c r="E3153" t="str">
        <f>LOOKUP($A3153,'DATA SHEET'!$A$2:$A$253,'DATA SHEET'!$H$2:$H$253)</f>
        <v>43.177779</v>
      </c>
      <c r="F3153" t="str">
        <f>LOOKUP($A3153,'DATA SHEET'!$A$2:$A$253,'DATA SHEET'!$I$2:$I$253)</f>
        <v xml:space="preserve"> -79.239655</v>
      </c>
      <c r="G3153">
        <f>LOOKUP($A3153,'DATA SHEET'!$A$2:$A$253,'DATA SHEET'!$J$2:$J$253)</f>
        <v>15</v>
      </c>
      <c r="H3153" t="str">
        <f>LOOKUP($A3153,'DATA SHEET'!$A$2:$A$253,'DATA SHEET'!$K$2:$K$253)</f>
        <v>Partly Cloudy</v>
      </c>
      <c r="I3153" t="str">
        <f>LOOKUP($A3153,'DATA SHEET'!$A$2:$A$253,'DATA SHEET'!$T$2:$T$253)</f>
        <v>LARGE</v>
      </c>
      <c r="J3153" t="str">
        <f>LOOKUP($A3153,'DATA SHEET'!$A$2:$A$253,'DATA SHEET'!$R$2:$R$253)</f>
        <v>YES</v>
      </c>
      <c r="K3153" t="str">
        <f>LOOKUP($A3153,'DATA SHEET'!$A$2:$A$253,'DATA SHEET'!$O$2:$O$253)</f>
        <v>Commercial</v>
      </c>
      <c r="L3153" t="s">
        <v>22</v>
      </c>
      <c r="M3153">
        <v>0</v>
      </c>
      <c r="N3153" t="s">
        <v>18</v>
      </c>
      <c r="O3153">
        <v>0.97699999999999998</v>
      </c>
    </row>
    <row r="3154" spans="1:15" x14ac:dyDescent="0.25">
      <c r="A3154" s="1" t="s">
        <v>114</v>
      </c>
      <c r="B3154" t="s">
        <v>122</v>
      </c>
      <c r="C3154" t="str">
        <f>LOOKUP(A3154,'DATA SHEET'!$A$2:$A$253,'DATA SHEET'!$E$2:$E$253)</f>
        <v>20227893</v>
      </c>
      <c r="D3154">
        <f>LOOKUP(A3154,'DATA SHEET'!$A$2:$A$253,'DATA SHEET'!$G$2:$G$253)</f>
        <v>7.6666666666666679</v>
      </c>
      <c r="E3154" t="str">
        <f>LOOKUP($A3154,'DATA SHEET'!$A$2:$A$253,'DATA SHEET'!$H$2:$H$253)</f>
        <v>43.177779</v>
      </c>
      <c r="F3154" t="str">
        <f>LOOKUP($A3154,'DATA SHEET'!$A$2:$A$253,'DATA SHEET'!$I$2:$I$253)</f>
        <v xml:space="preserve"> -79.239655</v>
      </c>
      <c r="G3154">
        <f>LOOKUP($A3154,'DATA SHEET'!$A$2:$A$253,'DATA SHEET'!$J$2:$J$253)</f>
        <v>15</v>
      </c>
      <c r="H3154" t="str">
        <f>LOOKUP($A3154,'DATA SHEET'!$A$2:$A$253,'DATA SHEET'!$K$2:$K$253)</f>
        <v>Partly Cloudy</v>
      </c>
      <c r="I3154" t="str">
        <f>LOOKUP($A3154,'DATA SHEET'!$A$2:$A$253,'DATA SHEET'!$T$2:$T$253)</f>
        <v>LARGE</v>
      </c>
      <c r="J3154" t="str">
        <f>LOOKUP($A3154,'DATA SHEET'!$A$2:$A$253,'DATA SHEET'!$R$2:$R$253)</f>
        <v>YES</v>
      </c>
      <c r="K3154" t="str">
        <f>LOOKUP($A3154,'DATA SHEET'!$A$2:$A$253,'DATA SHEET'!$O$2:$O$253)</f>
        <v>Commercial</v>
      </c>
      <c r="L3154" t="s">
        <v>22</v>
      </c>
      <c r="M3154">
        <v>0</v>
      </c>
      <c r="N3154" t="s">
        <v>18</v>
      </c>
      <c r="O3154">
        <v>0.74</v>
      </c>
    </row>
    <row r="3155" spans="1:15" x14ac:dyDescent="0.25">
      <c r="A3155" s="1" t="s">
        <v>114</v>
      </c>
      <c r="B3155" t="s">
        <v>122</v>
      </c>
      <c r="C3155" t="str">
        <f>LOOKUP(A3155,'DATA SHEET'!$A$2:$A$253,'DATA SHEET'!$E$2:$E$253)</f>
        <v>20227893</v>
      </c>
      <c r="D3155">
        <f>LOOKUP(A3155,'DATA SHEET'!$A$2:$A$253,'DATA SHEET'!$G$2:$G$253)</f>
        <v>7.6666666666666679</v>
      </c>
      <c r="E3155" t="str">
        <f>LOOKUP($A3155,'DATA SHEET'!$A$2:$A$253,'DATA SHEET'!$H$2:$H$253)</f>
        <v>43.177779</v>
      </c>
      <c r="F3155" t="str">
        <f>LOOKUP($A3155,'DATA SHEET'!$A$2:$A$253,'DATA SHEET'!$I$2:$I$253)</f>
        <v xml:space="preserve"> -79.239655</v>
      </c>
      <c r="G3155">
        <f>LOOKUP($A3155,'DATA SHEET'!$A$2:$A$253,'DATA SHEET'!$J$2:$J$253)</f>
        <v>15</v>
      </c>
      <c r="H3155" t="str">
        <f>LOOKUP($A3155,'DATA SHEET'!$A$2:$A$253,'DATA SHEET'!$K$2:$K$253)</f>
        <v>Partly Cloudy</v>
      </c>
      <c r="I3155" t="str">
        <f>LOOKUP($A3155,'DATA SHEET'!$A$2:$A$253,'DATA SHEET'!$T$2:$T$253)</f>
        <v>LARGE</v>
      </c>
      <c r="J3155" t="str">
        <f>LOOKUP($A3155,'DATA SHEET'!$A$2:$A$253,'DATA SHEET'!$R$2:$R$253)</f>
        <v>YES</v>
      </c>
      <c r="K3155" t="str">
        <f>LOOKUP($A3155,'DATA SHEET'!$A$2:$A$253,'DATA SHEET'!$O$2:$O$253)</f>
        <v>Commercial</v>
      </c>
      <c r="L3155" t="s">
        <v>22</v>
      </c>
      <c r="M3155">
        <v>0</v>
      </c>
      <c r="N3155" t="s">
        <v>18</v>
      </c>
      <c r="O3155">
        <v>0.76100000000000001</v>
      </c>
    </row>
    <row r="3156" spans="1:15" x14ac:dyDescent="0.25">
      <c r="A3156" s="1" t="s">
        <v>114</v>
      </c>
      <c r="B3156" t="s">
        <v>122</v>
      </c>
      <c r="C3156" t="str">
        <f>LOOKUP(A3156,'DATA SHEET'!$A$2:$A$253,'DATA SHEET'!$E$2:$E$253)</f>
        <v>20227893</v>
      </c>
      <c r="D3156">
        <f>LOOKUP(A3156,'DATA SHEET'!$A$2:$A$253,'DATA SHEET'!$G$2:$G$253)</f>
        <v>7.6666666666666679</v>
      </c>
      <c r="E3156" t="str">
        <f>LOOKUP($A3156,'DATA SHEET'!$A$2:$A$253,'DATA SHEET'!$H$2:$H$253)</f>
        <v>43.177779</v>
      </c>
      <c r="F3156" t="str">
        <f>LOOKUP($A3156,'DATA SHEET'!$A$2:$A$253,'DATA SHEET'!$I$2:$I$253)</f>
        <v xml:space="preserve"> -79.239655</v>
      </c>
      <c r="G3156">
        <f>LOOKUP($A3156,'DATA SHEET'!$A$2:$A$253,'DATA SHEET'!$J$2:$J$253)</f>
        <v>15</v>
      </c>
      <c r="H3156" t="str">
        <f>LOOKUP($A3156,'DATA SHEET'!$A$2:$A$253,'DATA SHEET'!$K$2:$K$253)</f>
        <v>Partly Cloudy</v>
      </c>
      <c r="I3156" t="str">
        <f>LOOKUP($A3156,'DATA SHEET'!$A$2:$A$253,'DATA SHEET'!$T$2:$T$253)</f>
        <v>LARGE</v>
      </c>
      <c r="J3156" t="str">
        <f>LOOKUP($A3156,'DATA SHEET'!$A$2:$A$253,'DATA SHEET'!$R$2:$R$253)</f>
        <v>YES</v>
      </c>
      <c r="K3156" t="str">
        <f>LOOKUP($A3156,'DATA SHEET'!$A$2:$A$253,'DATA SHEET'!$O$2:$O$253)</f>
        <v>Commercial</v>
      </c>
      <c r="L3156" t="s">
        <v>22</v>
      </c>
      <c r="M3156">
        <v>0</v>
      </c>
      <c r="N3156" t="s">
        <v>18</v>
      </c>
      <c r="O3156">
        <v>1.5</v>
      </c>
    </row>
    <row r="3157" spans="1:15" x14ac:dyDescent="0.25">
      <c r="A3157" s="1" t="s">
        <v>114</v>
      </c>
      <c r="B3157" t="s">
        <v>122</v>
      </c>
      <c r="C3157" t="str">
        <f>LOOKUP(A3157,'DATA SHEET'!$A$2:$A$253,'DATA SHEET'!$E$2:$E$253)</f>
        <v>20227893</v>
      </c>
      <c r="D3157">
        <f>LOOKUP(A3157,'DATA SHEET'!$A$2:$A$253,'DATA SHEET'!$G$2:$G$253)</f>
        <v>7.6666666666666679</v>
      </c>
      <c r="E3157" t="str">
        <f>LOOKUP($A3157,'DATA SHEET'!$A$2:$A$253,'DATA SHEET'!$H$2:$H$253)</f>
        <v>43.177779</v>
      </c>
      <c r="F3157" t="str">
        <f>LOOKUP($A3157,'DATA SHEET'!$A$2:$A$253,'DATA SHEET'!$I$2:$I$253)</f>
        <v xml:space="preserve"> -79.239655</v>
      </c>
      <c r="G3157">
        <f>LOOKUP($A3157,'DATA SHEET'!$A$2:$A$253,'DATA SHEET'!$J$2:$J$253)</f>
        <v>15</v>
      </c>
      <c r="H3157" t="str">
        <f>LOOKUP($A3157,'DATA SHEET'!$A$2:$A$253,'DATA SHEET'!$K$2:$K$253)</f>
        <v>Partly Cloudy</v>
      </c>
      <c r="I3157" t="str">
        <f>LOOKUP($A3157,'DATA SHEET'!$A$2:$A$253,'DATA SHEET'!$T$2:$T$253)</f>
        <v>LARGE</v>
      </c>
      <c r="J3157" t="str">
        <f>LOOKUP($A3157,'DATA SHEET'!$A$2:$A$253,'DATA SHEET'!$R$2:$R$253)</f>
        <v>YES</v>
      </c>
      <c r="K3157" t="str">
        <f>LOOKUP($A3157,'DATA SHEET'!$A$2:$A$253,'DATA SHEET'!$O$2:$O$253)</f>
        <v>Commercial</v>
      </c>
      <c r="L3157" t="s">
        <v>22</v>
      </c>
      <c r="M3157">
        <v>0</v>
      </c>
      <c r="N3157" t="s">
        <v>18</v>
      </c>
      <c r="O3157">
        <v>0.24299999999999999</v>
      </c>
    </row>
    <row r="3158" spans="1:15" x14ac:dyDescent="0.25">
      <c r="A3158" s="1" t="s">
        <v>114</v>
      </c>
      <c r="B3158" t="s">
        <v>122</v>
      </c>
      <c r="C3158" t="str">
        <f>LOOKUP(A3158,'DATA SHEET'!$A$2:$A$253,'DATA SHEET'!$E$2:$E$253)</f>
        <v>20227893</v>
      </c>
      <c r="D3158">
        <f>LOOKUP(A3158,'DATA SHEET'!$A$2:$A$253,'DATA SHEET'!$G$2:$G$253)</f>
        <v>7.6666666666666679</v>
      </c>
      <c r="E3158" t="str">
        <f>LOOKUP($A3158,'DATA SHEET'!$A$2:$A$253,'DATA SHEET'!$H$2:$H$253)</f>
        <v>43.177779</v>
      </c>
      <c r="F3158" t="str">
        <f>LOOKUP($A3158,'DATA SHEET'!$A$2:$A$253,'DATA SHEET'!$I$2:$I$253)</f>
        <v xml:space="preserve"> -79.239655</v>
      </c>
      <c r="G3158">
        <f>LOOKUP($A3158,'DATA SHEET'!$A$2:$A$253,'DATA SHEET'!$J$2:$J$253)</f>
        <v>15</v>
      </c>
      <c r="H3158" t="str">
        <f>LOOKUP($A3158,'DATA SHEET'!$A$2:$A$253,'DATA SHEET'!$K$2:$K$253)</f>
        <v>Partly Cloudy</v>
      </c>
      <c r="I3158" t="str">
        <f>LOOKUP($A3158,'DATA SHEET'!$A$2:$A$253,'DATA SHEET'!$T$2:$T$253)</f>
        <v>LARGE</v>
      </c>
      <c r="J3158" t="str">
        <f>LOOKUP($A3158,'DATA SHEET'!$A$2:$A$253,'DATA SHEET'!$R$2:$R$253)</f>
        <v>YES</v>
      </c>
      <c r="K3158" t="str">
        <f>LOOKUP($A3158,'DATA SHEET'!$A$2:$A$253,'DATA SHEET'!$O$2:$O$253)</f>
        <v>Commercial</v>
      </c>
      <c r="L3158" t="s">
        <v>22</v>
      </c>
      <c r="M3158">
        <v>0</v>
      </c>
      <c r="N3158" t="s">
        <v>18</v>
      </c>
      <c r="O3158">
        <v>0.497</v>
      </c>
    </row>
    <row r="3159" spans="1:15" x14ac:dyDescent="0.25">
      <c r="A3159" s="1" t="s">
        <v>114</v>
      </c>
      <c r="B3159" t="s">
        <v>122</v>
      </c>
      <c r="C3159" t="str">
        <f>LOOKUP(A3159,'DATA SHEET'!$A$2:$A$253,'DATA SHEET'!$E$2:$E$253)</f>
        <v>20227893</v>
      </c>
      <c r="D3159">
        <f>LOOKUP(A3159,'DATA SHEET'!$A$2:$A$253,'DATA SHEET'!$G$2:$G$253)</f>
        <v>7.6666666666666679</v>
      </c>
      <c r="E3159" t="str">
        <f>LOOKUP($A3159,'DATA SHEET'!$A$2:$A$253,'DATA SHEET'!$H$2:$H$253)</f>
        <v>43.177779</v>
      </c>
      <c r="F3159" t="str">
        <f>LOOKUP($A3159,'DATA SHEET'!$A$2:$A$253,'DATA SHEET'!$I$2:$I$253)</f>
        <v xml:space="preserve"> -79.239655</v>
      </c>
      <c r="G3159">
        <f>LOOKUP($A3159,'DATA SHEET'!$A$2:$A$253,'DATA SHEET'!$J$2:$J$253)</f>
        <v>15</v>
      </c>
      <c r="H3159" t="str">
        <f>LOOKUP($A3159,'DATA SHEET'!$A$2:$A$253,'DATA SHEET'!$K$2:$K$253)</f>
        <v>Partly Cloudy</v>
      </c>
      <c r="I3159" t="str">
        <f>LOOKUP($A3159,'DATA SHEET'!$A$2:$A$253,'DATA SHEET'!$T$2:$T$253)</f>
        <v>LARGE</v>
      </c>
      <c r="J3159" t="str">
        <f>LOOKUP($A3159,'DATA SHEET'!$A$2:$A$253,'DATA SHEET'!$R$2:$R$253)</f>
        <v>YES</v>
      </c>
      <c r="K3159" t="str">
        <f>LOOKUP($A3159,'DATA SHEET'!$A$2:$A$253,'DATA SHEET'!$O$2:$O$253)</f>
        <v>Commercial</v>
      </c>
      <c r="L3159" t="s">
        <v>22</v>
      </c>
      <c r="M3159">
        <v>0</v>
      </c>
      <c r="N3159" t="s">
        <v>18</v>
      </c>
      <c r="O3159">
        <v>1.4970000000000001</v>
      </c>
    </row>
    <row r="3160" spans="1:15" x14ac:dyDescent="0.25">
      <c r="A3160" s="1" t="s">
        <v>114</v>
      </c>
      <c r="B3160" t="s">
        <v>122</v>
      </c>
      <c r="C3160" t="str">
        <f>LOOKUP(A3160,'DATA SHEET'!$A$2:$A$253,'DATA SHEET'!$E$2:$E$253)</f>
        <v>20227893</v>
      </c>
      <c r="D3160">
        <f>LOOKUP(A3160,'DATA SHEET'!$A$2:$A$253,'DATA SHEET'!$G$2:$G$253)</f>
        <v>7.6666666666666679</v>
      </c>
      <c r="E3160" t="str">
        <f>LOOKUP($A3160,'DATA SHEET'!$A$2:$A$253,'DATA SHEET'!$H$2:$H$253)</f>
        <v>43.177779</v>
      </c>
      <c r="F3160" t="str">
        <f>LOOKUP($A3160,'DATA SHEET'!$A$2:$A$253,'DATA SHEET'!$I$2:$I$253)</f>
        <v xml:space="preserve"> -79.239655</v>
      </c>
      <c r="G3160">
        <f>LOOKUP($A3160,'DATA SHEET'!$A$2:$A$253,'DATA SHEET'!$J$2:$J$253)</f>
        <v>15</v>
      </c>
      <c r="H3160" t="str">
        <f>LOOKUP($A3160,'DATA SHEET'!$A$2:$A$253,'DATA SHEET'!$K$2:$K$253)</f>
        <v>Partly Cloudy</v>
      </c>
      <c r="I3160" t="str">
        <f>LOOKUP($A3160,'DATA SHEET'!$A$2:$A$253,'DATA SHEET'!$T$2:$T$253)</f>
        <v>LARGE</v>
      </c>
      <c r="J3160" t="str">
        <f>LOOKUP($A3160,'DATA SHEET'!$A$2:$A$253,'DATA SHEET'!$R$2:$R$253)</f>
        <v>YES</v>
      </c>
      <c r="K3160" t="str">
        <f>LOOKUP($A3160,'DATA SHEET'!$A$2:$A$253,'DATA SHEET'!$O$2:$O$253)</f>
        <v>Commercial</v>
      </c>
      <c r="L3160" t="s">
        <v>22</v>
      </c>
      <c r="M3160">
        <v>0</v>
      </c>
      <c r="N3160" t="s">
        <v>18</v>
      </c>
      <c r="O3160">
        <v>1.5</v>
      </c>
    </row>
    <row r="3161" spans="1:15" x14ac:dyDescent="0.25">
      <c r="A3161" s="1" t="s">
        <v>114</v>
      </c>
      <c r="B3161" t="s">
        <v>122</v>
      </c>
      <c r="C3161" t="str">
        <f>LOOKUP(A3161,'DATA SHEET'!$A$2:$A$253,'DATA SHEET'!$E$2:$E$253)</f>
        <v>20227893</v>
      </c>
      <c r="D3161">
        <f>LOOKUP(A3161,'DATA SHEET'!$A$2:$A$253,'DATA SHEET'!$G$2:$G$253)</f>
        <v>7.6666666666666679</v>
      </c>
      <c r="E3161" t="str">
        <f>LOOKUP($A3161,'DATA SHEET'!$A$2:$A$253,'DATA SHEET'!$H$2:$H$253)</f>
        <v>43.177779</v>
      </c>
      <c r="F3161" t="str">
        <f>LOOKUP($A3161,'DATA SHEET'!$A$2:$A$253,'DATA SHEET'!$I$2:$I$253)</f>
        <v xml:space="preserve"> -79.239655</v>
      </c>
      <c r="G3161">
        <f>LOOKUP($A3161,'DATA SHEET'!$A$2:$A$253,'DATA SHEET'!$J$2:$J$253)</f>
        <v>15</v>
      </c>
      <c r="H3161" t="str">
        <f>LOOKUP($A3161,'DATA SHEET'!$A$2:$A$253,'DATA SHEET'!$K$2:$K$253)</f>
        <v>Partly Cloudy</v>
      </c>
      <c r="I3161" t="str">
        <f>LOOKUP($A3161,'DATA SHEET'!$A$2:$A$253,'DATA SHEET'!$T$2:$T$253)</f>
        <v>LARGE</v>
      </c>
      <c r="J3161" t="str">
        <f>LOOKUP($A3161,'DATA SHEET'!$A$2:$A$253,'DATA SHEET'!$R$2:$R$253)</f>
        <v>YES</v>
      </c>
      <c r="K3161" t="str">
        <f>LOOKUP($A3161,'DATA SHEET'!$A$2:$A$253,'DATA SHEET'!$O$2:$O$253)</f>
        <v>Commercial</v>
      </c>
      <c r="L3161" t="s">
        <v>22</v>
      </c>
      <c r="M3161">
        <v>0</v>
      </c>
      <c r="N3161" t="s">
        <v>18</v>
      </c>
      <c r="O3161">
        <v>1.7569999999999999</v>
      </c>
    </row>
    <row r="3162" spans="1:15" x14ac:dyDescent="0.25">
      <c r="A3162" s="1" t="s">
        <v>114</v>
      </c>
      <c r="B3162" t="s">
        <v>122</v>
      </c>
      <c r="C3162" t="str">
        <f>LOOKUP(A3162,'DATA SHEET'!$A$2:$A$253,'DATA SHEET'!$E$2:$E$253)</f>
        <v>20227893</v>
      </c>
      <c r="D3162">
        <f>LOOKUP(A3162,'DATA SHEET'!$A$2:$A$253,'DATA SHEET'!$G$2:$G$253)</f>
        <v>7.6666666666666679</v>
      </c>
      <c r="E3162" t="str">
        <f>LOOKUP($A3162,'DATA SHEET'!$A$2:$A$253,'DATA SHEET'!$H$2:$H$253)</f>
        <v>43.177779</v>
      </c>
      <c r="F3162" t="str">
        <f>LOOKUP($A3162,'DATA SHEET'!$A$2:$A$253,'DATA SHEET'!$I$2:$I$253)</f>
        <v xml:space="preserve"> -79.239655</v>
      </c>
      <c r="G3162">
        <f>LOOKUP($A3162,'DATA SHEET'!$A$2:$A$253,'DATA SHEET'!$J$2:$J$253)</f>
        <v>15</v>
      </c>
      <c r="H3162" t="str">
        <f>LOOKUP($A3162,'DATA SHEET'!$A$2:$A$253,'DATA SHEET'!$K$2:$K$253)</f>
        <v>Partly Cloudy</v>
      </c>
      <c r="I3162" t="str">
        <f>LOOKUP($A3162,'DATA SHEET'!$A$2:$A$253,'DATA SHEET'!$T$2:$T$253)</f>
        <v>LARGE</v>
      </c>
      <c r="J3162" t="str">
        <f>LOOKUP($A3162,'DATA SHEET'!$A$2:$A$253,'DATA SHEET'!$R$2:$R$253)</f>
        <v>YES</v>
      </c>
      <c r="K3162" t="str">
        <f>LOOKUP($A3162,'DATA SHEET'!$A$2:$A$253,'DATA SHEET'!$O$2:$O$253)</f>
        <v>Commercial</v>
      </c>
      <c r="L3162" t="s">
        <v>22</v>
      </c>
      <c r="M3162">
        <v>0</v>
      </c>
      <c r="N3162" t="s">
        <v>18</v>
      </c>
      <c r="O3162">
        <v>2.2330000000000001</v>
      </c>
    </row>
    <row r="3163" spans="1:15" x14ac:dyDescent="0.25">
      <c r="A3163" s="1" t="s">
        <v>114</v>
      </c>
      <c r="B3163" t="s">
        <v>122</v>
      </c>
      <c r="C3163" t="str">
        <f>LOOKUP(A3163,'DATA SHEET'!$A$2:$A$253,'DATA SHEET'!$E$2:$E$253)</f>
        <v>20227893</v>
      </c>
      <c r="D3163">
        <f>LOOKUP(A3163,'DATA SHEET'!$A$2:$A$253,'DATA SHEET'!$G$2:$G$253)</f>
        <v>7.6666666666666679</v>
      </c>
      <c r="E3163" t="str">
        <f>LOOKUP($A3163,'DATA SHEET'!$A$2:$A$253,'DATA SHEET'!$H$2:$H$253)</f>
        <v>43.177779</v>
      </c>
      <c r="F3163" t="str">
        <f>LOOKUP($A3163,'DATA SHEET'!$A$2:$A$253,'DATA SHEET'!$I$2:$I$253)</f>
        <v xml:space="preserve"> -79.239655</v>
      </c>
      <c r="G3163">
        <f>LOOKUP($A3163,'DATA SHEET'!$A$2:$A$253,'DATA SHEET'!$J$2:$J$253)</f>
        <v>15</v>
      </c>
      <c r="H3163" t="str">
        <f>LOOKUP($A3163,'DATA SHEET'!$A$2:$A$253,'DATA SHEET'!$K$2:$K$253)</f>
        <v>Partly Cloudy</v>
      </c>
      <c r="I3163" t="str">
        <f>LOOKUP($A3163,'DATA SHEET'!$A$2:$A$253,'DATA SHEET'!$T$2:$T$253)</f>
        <v>LARGE</v>
      </c>
      <c r="J3163" t="str">
        <f>LOOKUP($A3163,'DATA SHEET'!$A$2:$A$253,'DATA SHEET'!$R$2:$R$253)</f>
        <v>YES</v>
      </c>
      <c r="K3163" t="str">
        <f>LOOKUP($A3163,'DATA SHEET'!$A$2:$A$253,'DATA SHEET'!$O$2:$O$253)</f>
        <v>Commercial</v>
      </c>
      <c r="L3163" t="s">
        <v>22</v>
      </c>
      <c r="M3163">
        <v>0</v>
      </c>
      <c r="N3163" t="s">
        <v>18</v>
      </c>
      <c r="O3163">
        <v>0.996</v>
      </c>
    </row>
    <row r="3164" spans="1:15" x14ac:dyDescent="0.25">
      <c r="A3164" s="1" t="s">
        <v>114</v>
      </c>
      <c r="B3164" t="s">
        <v>122</v>
      </c>
      <c r="C3164" t="str">
        <f>LOOKUP(A3164,'DATA SHEET'!$A$2:$A$253,'DATA SHEET'!$E$2:$E$253)</f>
        <v>20227893</v>
      </c>
      <c r="D3164">
        <f>LOOKUP(A3164,'DATA SHEET'!$A$2:$A$253,'DATA SHEET'!$G$2:$G$253)</f>
        <v>7.6666666666666679</v>
      </c>
      <c r="E3164" t="str">
        <f>LOOKUP($A3164,'DATA SHEET'!$A$2:$A$253,'DATA SHEET'!$H$2:$H$253)</f>
        <v>43.177779</v>
      </c>
      <c r="F3164" t="str">
        <f>LOOKUP($A3164,'DATA SHEET'!$A$2:$A$253,'DATA SHEET'!$I$2:$I$253)</f>
        <v xml:space="preserve"> -79.239655</v>
      </c>
      <c r="G3164">
        <f>LOOKUP($A3164,'DATA SHEET'!$A$2:$A$253,'DATA SHEET'!$J$2:$J$253)</f>
        <v>15</v>
      </c>
      <c r="H3164" t="str">
        <f>LOOKUP($A3164,'DATA SHEET'!$A$2:$A$253,'DATA SHEET'!$K$2:$K$253)</f>
        <v>Partly Cloudy</v>
      </c>
      <c r="I3164" t="str">
        <f>LOOKUP($A3164,'DATA SHEET'!$A$2:$A$253,'DATA SHEET'!$T$2:$T$253)</f>
        <v>LARGE</v>
      </c>
      <c r="J3164" t="str">
        <f>LOOKUP($A3164,'DATA SHEET'!$A$2:$A$253,'DATA SHEET'!$R$2:$R$253)</f>
        <v>YES</v>
      </c>
      <c r="K3164" t="str">
        <f>LOOKUP($A3164,'DATA SHEET'!$A$2:$A$253,'DATA SHEET'!$O$2:$O$253)</f>
        <v>Commercial</v>
      </c>
      <c r="L3164" t="s">
        <v>22</v>
      </c>
      <c r="M3164">
        <v>0</v>
      </c>
      <c r="N3164" t="s">
        <v>18</v>
      </c>
      <c r="O3164">
        <v>4.9930000000000003</v>
      </c>
    </row>
    <row r="3165" spans="1:15" x14ac:dyDescent="0.25">
      <c r="A3165" s="1" t="s">
        <v>114</v>
      </c>
      <c r="B3165" t="s">
        <v>122</v>
      </c>
      <c r="C3165" t="str">
        <f>LOOKUP(A3165,'DATA SHEET'!$A$2:$A$253,'DATA SHEET'!$E$2:$E$253)</f>
        <v>20227893</v>
      </c>
      <c r="D3165">
        <f>LOOKUP(A3165,'DATA SHEET'!$A$2:$A$253,'DATA SHEET'!$G$2:$G$253)</f>
        <v>7.6666666666666679</v>
      </c>
      <c r="E3165" t="str">
        <f>LOOKUP($A3165,'DATA SHEET'!$A$2:$A$253,'DATA SHEET'!$H$2:$H$253)</f>
        <v>43.177779</v>
      </c>
      <c r="F3165" t="str">
        <f>LOOKUP($A3165,'DATA SHEET'!$A$2:$A$253,'DATA SHEET'!$I$2:$I$253)</f>
        <v xml:space="preserve"> -79.239655</v>
      </c>
      <c r="G3165">
        <f>LOOKUP($A3165,'DATA SHEET'!$A$2:$A$253,'DATA SHEET'!$J$2:$J$253)</f>
        <v>15</v>
      </c>
      <c r="H3165" t="str">
        <f>LOOKUP($A3165,'DATA SHEET'!$A$2:$A$253,'DATA SHEET'!$K$2:$K$253)</f>
        <v>Partly Cloudy</v>
      </c>
      <c r="I3165" t="str">
        <f>LOOKUP($A3165,'DATA SHEET'!$A$2:$A$253,'DATA SHEET'!$T$2:$T$253)</f>
        <v>LARGE</v>
      </c>
      <c r="J3165" t="str">
        <f>LOOKUP($A3165,'DATA SHEET'!$A$2:$A$253,'DATA SHEET'!$R$2:$R$253)</f>
        <v>YES</v>
      </c>
      <c r="K3165" t="str">
        <f>LOOKUP($A3165,'DATA SHEET'!$A$2:$A$253,'DATA SHEET'!$O$2:$O$253)</f>
        <v>Commercial</v>
      </c>
      <c r="L3165" t="s">
        <v>22</v>
      </c>
      <c r="M3165">
        <v>0</v>
      </c>
      <c r="N3165" t="s">
        <v>18</v>
      </c>
      <c r="O3165">
        <v>1.7370000000000001</v>
      </c>
    </row>
    <row r="3166" spans="1:15" x14ac:dyDescent="0.25">
      <c r="A3166" s="1" t="s">
        <v>114</v>
      </c>
      <c r="B3166" t="s">
        <v>122</v>
      </c>
      <c r="C3166" t="str">
        <f>LOOKUP(A3166,'DATA SHEET'!$A$2:$A$253,'DATA SHEET'!$E$2:$E$253)</f>
        <v>20227893</v>
      </c>
      <c r="D3166">
        <f>LOOKUP(A3166,'DATA SHEET'!$A$2:$A$253,'DATA SHEET'!$G$2:$G$253)</f>
        <v>7.6666666666666679</v>
      </c>
      <c r="E3166" t="str">
        <f>LOOKUP($A3166,'DATA SHEET'!$A$2:$A$253,'DATA SHEET'!$H$2:$H$253)</f>
        <v>43.177779</v>
      </c>
      <c r="F3166" t="str">
        <f>LOOKUP($A3166,'DATA SHEET'!$A$2:$A$253,'DATA SHEET'!$I$2:$I$253)</f>
        <v xml:space="preserve"> -79.239655</v>
      </c>
      <c r="G3166">
        <f>LOOKUP($A3166,'DATA SHEET'!$A$2:$A$253,'DATA SHEET'!$J$2:$J$253)</f>
        <v>15</v>
      </c>
      <c r="H3166" t="str">
        <f>LOOKUP($A3166,'DATA SHEET'!$A$2:$A$253,'DATA SHEET'!$K$2:$K$253)</f>
        <v>Partly Cloudy</v>
      </c>
      <c r="I3166" t="str">
        <f>LOOKUP($A3166,'DATA SHEET'!$A$2:$A$253,'DATA SHEET'!$T$2:$T$253)</f>
        <v>LARGE</v>
      </c>
      <c r="J3166" t="str">
        <f>LOOKUP($A3166,'DATA SHEET'!$A$2:$A$253,'DATA SHEET'!$R$2:$R$253)</f>
        <v>YES</v>
      </c>
      <c r="K3166" t="str">
        <f>LOOKUP($A3166,'DATA SHEET'!$A$2:$A$253,'DATA SHEET'!$O$2:$O$253)</f>
        <v>Commercial</v>
      </c>
      <c r="L3166" t="s">
        <v>22</v>
      </c>
      <c r="M3166">
        <v>0</v>
      </c>
      <c r="N3166" t="s">
        <v>18</v>
      </c>
      <c r="O3166">
        <v>1.008</v>
      </c>
    </row>
    <row r="3167" spans="1:15" x14ac:dyDescent="0.25">
      <c r="A3167" s="1" t="s">
        <v>114</v>
      </c>
      <c r="B3167" t="s">
        <v>122</v>
      </c>
      <c r="C3167" t="str">
        <f>LOOKUP(A3167,'DATA SHEET'!$A$2:$A$253,'DATA SHEET'!$E$2:$E$253)</f>
        <v>20227893</v>
      </c>
      <c r="D3167">
        <f>LOOKUP(A3167,'DATA SHEET'!$A$2:$A$253,'DATA SHEET'!$G$2:$G$253)</f>
        <v>7.6666666666666679</v>
      </c>
      <c r="E3167" t="str">
        <f>LOOKUP($A3167,'DATA SHEET'!$A$2:$A$253,'DATA SHEET'!$H$2:$H$253)</f>
        <v>43.177779</v>
      </c>
      <c r="F3167" t="str">
        <f>LOOKUP($A3167,'DATA SHEET'!$A$2:$A$253,'DATA SHEET'!$I$2:$I$253)</f>
        <v xml:space="preserve"> -79.239655</v>
      </c>
      <c r="G3167">
        <f>LOOKUP($A3167,'DATA SHEET'!$A$2:$A$253,'DATA SHEET'!$J$2:$J$253)</f>
        <v>15</v>
      </c>
      <c r="H3167" t="str">
        <f>LOOKUP($A3167,'DATA SHEET'!$A$2:$A$253,'DATA SHEET'!$K$2:$K$253)</f>
        <v>Partly Cloudy</v>
      </c>
      <c r="I3167" t="str">
        <f>LOOKUP($A3167,'DATA SHEET'!$A$2:$A$253,'DATA SHEET'!$T$2:$T$253)</f>
        <v>LARGE</v>
      </c>
      <c r="J3167" t="str">
        <f>LOOKUP($A3167,'DATA SHEET'!$A$2:$A$253,'DATA SHEET'!$R$2:$R$253)</f>
        <v>YES</v>
      </c>
      <c r="K3167" t="str">
        <f>LOOKUP($A3167,'DATA SHEET'!$A$2:$A$253,'DATA SHEET'!$O$2:$O$253)</f>
        <v>Commercial</v>
      </c>
      <c r="L3167" t="s">
        <v>22</v>
      </c>
      <c r="M3167">
        <v>0</v>
      </c>
      <c r="N3167" t="s">
        <v>18</v>
      </c>
      <c r="O3167">
        <v>1.7509999999999999</v>
      </c>
    </row>
    <row r="3168" spans="1:15" x14ac:dyDescent="0.25">
      <c r="A3168" s="1" t="s">
        <v>114</v>
      </c>
      <c r="B3168" t="s">
        <v>122</v>
      </c>
      <c r="C3168" t="str">
        <f>LOOKUP(A3168,'DATA SHEET'!$A$2:$A$253,'DATA SHEET'!$E$2:$E$253)</f>
        <v>20227893</v>
      </c>
      <c r="D3168">
        <f>LOOKUP(A3168,'DATA SHEET'!$A$2:$A$253,'DATA SHEET'!$G$2:$G$253)</f>
        <v>7.6666666666666679</v>
      </c>
      <c r="E3168" t="str">
        <f>LOOKUP($A3168,'DATA SHEET'!$A$2:$A$253,'DATA SHEET'!$H$2:$H$253)</f>
        <v>43.177779</v>
      </c>
      <c r="F3168" t="str">
        <f>LOOKUP($A3168,'DATA SHEET'!$A$2:$A$253,'DATA SHEET'!$I$2:$I$253)</f>
        <v xml:space="preserve"> -79.239655</v>
      </c>
      <c r="G3168">
        <f>LOOKUP($A3168,'DATA SHEET'!$A$2:$A$253,'DATA SHEET'!$J$2:$J$253)</f>
        <v>15</v>
      </c>
      <c r="H3168" t="str">
        <f>LOOKUP($A3168,'DATA SHEET'!$A$2:$A$253,'DATA SHEET'!$K$2:$K$253)</f>
        <v>Partly Cloudy</v>
      </c>
      <c r="I3168" t="str">
        <f>LOOKUP($A3168,'DATA SHEET'!$A$2:$A$253,'DATA SHEET'!$T$2:$T$253)</f>
        <v>LARGE</v>
      </c>
      <c r="J3168" t="str">
        <f>LOOKUP($A3168,'DATA SHEET'!$A$2:$A$253,'DATA SHEET'!$R$2:$R$253)</f>
        <v>YES</v>
      </c>
      <c r="K3168" t="str">
        <f>LOOKUP($A3168,'DATA SHEET'!$A$2:$A$253,'DATA SHEET'!$O$2:$O$253)</f>
        <v>Commercial</v>
      </c>
      <c r="L3168" t="s">
        <v>22</v>
      </c>
      <c r="M3168">
        <v>0</v>
      </c>
      <c r="N3168" t="s">
        <v>18</v>
      </c>
      <c r="O3168">
        <v>1.498</v>
      </c>
    </row>
    <row r="3169" spans="1:15" x14ac:dyDescent="0.25">
      <c r="A3169" s="1" t="s">
        <v>114</v>
      </c>
      <c r="B3169" t="s">
        <v>122</v>
      </c>
      <c r="C3169" t="str">
        <f>LOOKUP(A3169,'DATA SHEET'!$A$2:$A$253,'DATA SHEET'!$E$2:$E$253)</f>
        <v>20227893</v>
      </c>
      <c r="D3169">
        <f>LOOKUP(A3169,'DATA SHEET'!$A$2:$A$253,'DATA SHEET'!$G$2:$G$253)</f>
        <v>7.6666666666666679</v>
      </c>
      <c r="E3169" t="str">
        <f>LOOKUP($A3169,'DATA SHEET'!$A$2:$A$253,'DATA SHEET'!$H$2:$H$253)</f>
        <v>43.177779</v>
      </c>
      <c r="F3169" t="str">
        <f>LOOKUP($A3169,'DATA SHEET'!$A$2:$A$253,'DATA SHEET'!$I$2:$I$253)</f>
        <v xml:space="preserve"> -79.239655</v>
      </c>
      <c r="G3169">
        <f>LOOKUP($A3169,'DATA SHEET'!$A$2:$A$253,'DATA SHEET'!$J$2:$J$253)</f>
        <v>15</v>
      </c>
      <c r="H3169" t="str">
        <f>LOOKUP($A3169,'DATA SHEET'!$A$2:$A$253,'DATA SHEET'!$K$2:$K$253)</f>
        <v>Partly Cloudy</v>
      </c>
      <c r="I3169" t="str">
        <f>LOOKUP($A3169,'DATA SHEET'!$A$2:$A$253,'DATA SHEET'!$T$2:$T$253)</f>
        <v>LARGE</v>
      </c>
      <c r="J3169" t="str">
        <f>LOOKUP($A3169,'DATA SHEET'!$A$2:$A$253,'DATA SHEET'!$R$2:$R$253)</f>
        <v>YES</v>
      </c>
      <c r="K3169" t="str">
        <f>LOOKUP($A3169,'DATA SHEET'!$A$2:$A$253,'DATA SHEET'!$O$2:$O$253)</f>
        <v>Commercial</v>
      </c>
      <c r="L3169" t="s">
        <v>22</v>
      </c>
      <c r="M3169">
        <v>0</v>
      </c>
      <c r="N3169" t="s">
        <v>18</v>
      </c>
      <c r="O3169">
        <v>4.1360000000000001</v>
      </c>
    </row>
    <row r="3170" spans="1:15" x14ac:dyDescent="0.25">
      <c r="A3170" s="1" t="s">
        <v>114</v>
      </c>
      <c r="B3170" t="s">
        <v>122</v>
      </c>
      <c r="C3170" t="str">
        <f>LOOKUP(A3170,'DATA SHEET'!$A$2:$A$253,'DATA SHEET'!$E$2:$E$253)</f>
        <v>20227893</v>
      </c>
      <c r="D3170">
        <f>LOOKUP(A3170,'DATA SHEET'!$A$2:$A$253,'DATA SHEET'!$G$2:$G$253)</f>
        <v>7.6666666666666679</v>
      </c>
      <c r="E3170" t="str">
        <f>LOOKUP($A3170,'DATA SHEET'!$A$2:$A$253,'DATA SHEET'!$H$2:$H$253)</f>
        <v>43.177779</v>
      </c>
      <c r="F3170" t="str">
        <f>LOOKUP($A3170,'DATA SHEET'!$A$2:$A$253,'DATA SHEET'!$I$2:$I$253)</f>
        <v xml:space="preserve"> -79.239655</v>
      </c>
      <c r="G3170">
        <f>LOOKUP($A3170,'DATA SHEET'!$A$2:$A$253,'DATA SHEET'!$J$2:$J$253)</f>
        <v>15</v>
      </c>
      <c r="H3170" t="str">
        <f>LOOKUP($A3170,'DATA SHEET'!$A$2:$A$253,'DATA SHEET'!$K$2:$K$253)</f>
        <v>Partly Cloudy</v>
      </c>
      <c r="I3170" t="str">
        <f>LOOKUP($A3170,'DATA SHEET'!$A$2:$A$253,'DATA SHEET'!$T$2:$T$253)</f>
        <v>LARGE</v>
      </c>
      <c r="J3170" t="str">
        <f>LOOKUP($A3170,'DATA SHEET'!$A$2:$A$253,'DATA SHEET'!$R$2:$R$253)</f>
        <v>YES</v>
      </c>
      <c r="K3170" t="str">
        <f>LOOKUP($A3170,'DATA SHEET'!$A$2:$A$253,'DATA SHEET'!$O$2:$O$253)</f>
        <v>Commercial</v>
      </c>
      <c r="L3170" t="s">
        <v>22</v>
      </c>
      <c r="M3170">
        <v>0</v>
      </c>
      <c r="N3170" t="s">
        <v>18</v>
      </c>
      <c r="O3170">
        <v>1</v>
      </c>
    </row>
    <row r="3171" spans="1:15" x14ac:dyDescent="0.25">
      <c r="A3171" s="1" t="s">
        <v>114</v>
      </c>
      <c r="B3171" t="s">
        <v>122</v>
      </c>
      <c r="C3171" t="str">
        <f>LOOKUP(A3171,'DATA SHEET'!$A$2:$A$253,'DATA SHEET'!$E$2:$E$253)</f>
        <v>20227893</v>
      </c>
      <c r="D3171">
        <f>LOOKUP(A3171,'DATA SHEET'!$A$2:$A$253,'DATA SHEET'!$G$2:$G$253)</f>
        <v>7.6666666666666679</v>
      </c>
      <c r="E3171" t="str">
        <f>LOOKUP($A3171,'DATA SHEET'!$A$2:$A$253,'DATA SHEET'!$H$2:$H$253)</f>
        <v>43.177779</v>
      </c>
      <c r="F3171" t="str">
        <f>LOOKUP($A3171,'DATA SHEET'!$A$2:$A$253,'DATA SHEET'!$I$2:$I$253)</f>
        <v xml:space="preserve"> -79.239655</v>
      </c>
      <c r="G3171">
        <f>LOOKUP($A3171,'DATA SHEET'!$A$2:$A$253,'DATA SHEET'!$J$2:$J$253)</f>
        <v>15</v>
      </c>
      <c r="H3171" t="str">
        <f>LOOKUP($A3171,'DATA SHEET'!$A$2:$A$253,'DATA SHEET'!$K$2:$K$253)</f>
        <v>Partly Cloudy</v>
      </c>
      <c r="I3171" t="str">
        <f>LOOKUP($A3171,'DATA SHEET'!$A$2:$A$253,'DATA SHEET'!$T$2:$T$253)</f>
        <v>LARGE</v>
      </c>
      <c r="J3171" t="str">
        <f>LOOKUP($A3171,'DATA SHEET'!$A$2:$A$253,'DATA SHEET'!$R$2:$R$253)</f>
        <v>YES</v>
      </c>
      <c r="K3171" t="str">
        <f>LOOKUP($A3171,'DATA SHEET'!$A$2:$A$253,'DATA SHEET'!$O$2:$O$253)</f>
        <v>Commercial</v>
      </c>
      <c r="L3171" t="s">
        <v>22</v>
      </c>
      <c r="M3171">
        <v>0</v>
      </c>
      <c r="N3171" t="s">
        <v>18</v>
      </c>
      <c r="O3171">
        <v>3.5030000000000001</v>
      </c>
    </row>
    <row r="3172" spans="1:15" x14ac:dyDescent="0.25">
      <c r="A3172" s="1" t="s">
        <v>114</v>
      </c>
      <c r="B3172" t="s">
        <v>122</v>
      </c>
      <c r="C3172" t="str">
        <f>LOOKUP(A3172,'DATA SHEET'!$A$2:$A$253,'DATA SHEET'!$E$2:$E$253)</f>
        <v>20227893</v>
      </c>
      <c r="D3172">
        <f>LOOKUP(A3172,'DATA SHEET'!$A$2:$A$253,'DATA SHEET'!$G$2:$G$253)</f>
        <v>7.6666666666666679</v>
      </c>
      <c r="E3172" t="str">
        <f>LOOKUP($A3172,'DATA SHEET'!$A$2:$A$253,'DATA SHEET'!$H$2:$H$253)</f>
        <v>43.177779</v>
      </c>
      <c r="F3172" t="str">
        <f>LOOKUP($A3172,'DATA SHEET'!$A$2:$A$253,'DATA SHEET'!$I$2:$I$253)</f>
        <v xml:space="preserve"> -79.239655</v>
      </c>
      <c r="G3172">
        <f>LOOKUP($A3172,'DATA SHEET'!$A$2:$A$253,'DATA SHEET'!$J$2:$J$253)</f>
        <v>15</v>
      </c>
      <c r="H3172" t="str">
        <f>LOOKUP($A3172,'DATA SHEET'!$A$2:$A$253,'DATA SHEET'!$K$2:$K$253)</f>
        <v>Partly Cloudy</v>
      </c>
      <c r="I3172" t="str">
        <f>LOOKUP($A3172,'DATA SHEET'!$A$2:$A$253,'DATA SHEET'!$T$2:$T$253)</f>
        <v>LARGE</v>
      </c>
      <c r="J3172" t="str">
        <f>LOOKUP($A3172,'DATA SHEET'!$A$2:$A$253,'DATA SHEET'!$R$2:$R$253)</f>
        <v>YES</v>
      </c>
      <c r="K3172" t="str">
        <f>LOOKUP($A3172,'DATA SHEET'!$A$2:$A$253,'DATA SHEET'!$O$2:$O$253)</f>
        <v>Commercial</v>
      </c>
      <c r="L3172" t="s">
        <v>22</v>
      </c>
      <c r="M3172">
        <v>0</v>
      </c>
      <c r="N3172" t="s">
        <v>18</v>
      </c>
      <c r="O3172">
        <v>0.75900000000000001</v>
      </c>
    </row>
    <row r="3173" spans="1:15" x14ac:dyDescent="0.25">
      <c r="A3173" s="1" t="s">
        <v>114</v>
      </c>
      <c r="B3173" t="s">
        <v>122</v>
      </c>
      <c r="C3173" t="str">
        <f>LOOKUP(A3173,'DATA SHEET'!$A$2:$A$253,'DATA SHEET'!$E$2:$E$253)</f>
        <v>20227893</v>
      </c>
      <c r="D3173">
        <f>LOOKUP(A3173,'DATA SHEET'!$A$2:$A$253,'DATA SHEET'!$G$2:$G$253)</f>
        <v>7.6666666666666679</v>
      </c>
      <c r="E3173" t="str">
        <f>LOOKUP($A3173,'DATA SHEET'!$A$2:$A$253,'DATA SHEET'!$H$2:$H$253)</f>
        <v>43.177779</v>
      </c>
      <c r="F3173" t="str">
        <f>LOOKUP($A3173,'DATA SHEET'!$A$2:$A$253,'DATA SHEET'!$I$2:$I$253)</f>
        <v xml:space="preserve"> -79.239655</v>
      </c>
      <c r="G3173">
        <f>LOOKUP($A3173,'DATA SHEET'!$A$2:$A$253,'DATA SHEET'!$J$2:$J$253)</f>
        <v>15</v>
      </c>
      <c r="H3173" t="str">
        <f>LOOKUP($A3173,'DATA SHEET'!$A$2:$A$253,'DATA SHEET'!$K$2:$K$253)</f>
        <v>Partly Cloudy</v>
      </c>
      <c r="I3173" t="str">
        <f>LOOKUP($A3173,'DATA SHEET'!$A$2:$A$253,'DATA SHEET'!$T$2:$T$253)</f>
        <v>LARGE</v>
      </c>
      <c r="J3173" t="str">
        <f>LOOKUP($A3173,'DATA SHEET'!$A$2:$A$253,'DATA SHEET'!$R$2:$R$253)</f>
        <v>YES</v>
      </c>
      <c r="K3173" t="str">
        <f>LOOKUP($A3173,'DATA SHEET'!$A$2:$A$253,'DATA SHEET'!$O$2:$O$253)</f>
        <v>Commercial</v>
      </c>
      <c r="L3173" t="s">
        <v>22</v>
      </c>
      <c r="M3173">
        <v>0</v>
      </c>
      <c r="N3173" t="s">
        <v>18</v>
      </c>
      <c r="O3173">
        <v>4.7690000000000001</v>
      </c>
    </row>
    <row r="3174" spans="1:15" x14ac:dyDescent="0.25">
      <c r="A3174" s="1" t="s">
        <v>114</v>
      </c>
      <c r="B3174" t="s">
        <v>122</v>
      </c>
      <c r="C3174" t="str">
        <f>LOOKUP(A3174,'DATA SHEET'!$A$2:$A$253,'DATA SHEET'!$E$2:$E$253)</f>
        <v>20227893</v>
      </c>
      <c r="D3174">
        <f>LOOKUP(A3174,'DATA SHEET'!$A$2:$A$253,'DATA SHEET'!$G$2:$G$253)</f>
        <v>7.6666666666666679</v>
      </c>
      <c r="E3174" t="str">
        <f>LOOKUP($A3174,'DATA SHEET'!$A$2:$A$253,'DATA SHEET'!$H$2:$H$253)</f>
        <v>43.177779</v>
      </c>
      <c r="F3174" t="str">
        <f>LOOKUP($A3174,'DATA SHEET'!$A$2:$A$253,'DATA SHEET'!$I$2:$I$253)</f>
        <v xml:space="preserve"> -79.239655</v>
      </c>
      <c r="G3174">
        <f>LOOKUP($A3174,'DATA SHEET'!$A$2:$A$253,'DATA SHEET'!$J$2:$J$253)</f>
        <v>15</v>
      </c>
      <c r="H3174" t="str">
        <f>LOOKUP($A3174,'DATA SHEET'!$A$2:$A$253,'DATA SHEET'!$K$2:$K$253)</f>
        <v>Partly Cloudy</v>
      </c>
      <c r="I3174" t="str">
        <f>LOOKUP($A3174,'DATA SHEET'!$A$2:$A$253,'DATA SHEET'!$T$2:$T$253)</f>
        <v>LARGE</v>
      </c>
      <c r="J3174" t="str">
        <f>LOOKUP($A3174,'DATA SHEET'!$A$2:$A$253,'DATA SHEET'!$R$2:$R$253)</f>
        <v>YES</v>
      </c>
      <c r="K3174" t="str">
        <f>LOOKUP($A3174,'DATA SHEET'!$A$2:$A$253,'DATA SHEET'!$O$2:$O$253)</f>
        <v>Commercial</v>
      </c>
      <c r="L3174" t="s">
        <v>22</v>
      </c>
      <c r="M3174">
        <v>0</v>
      </c>
      <c r="N3174" t="s">
        <v>18</v>
      </c>
      <c r="O3174">
        <v>1.7410000000000001</v>
      </c>
    </row>
    <row r="3175" spans="1:15" x14ac:dyDescent="0.25">
      <c r="A3175" s="1" t="s">
        <v>114</v>
      </c>
      <c r="B3175" t="s">
        <v>122</v>
      </c>
      <c r="C3175" t="str">
        <f>LOOKUP(A3175,'DATA SHEET'!$A$2:$A$253,'DATA SHEET'!$E$2:$E$253)</f>
        <v>20227893</v>
      </c>
      <c r="D3175">
        <f>LOOKUP(A3175,'DATA SHEET'!$A$2:$A$253,'DATA SHEET'!$G$2:$G$253)</f>
        <v>7.6666666666666679</v>
      </c>
      <c r="E3175" t="str">
        <f>LOOKUP($A3175,'DATA SHEET'!$A$2:$A$253,'DATA SHEET'!$H$2:$H$253)</f>
        <v>43.177779</v>
      </c>
      <c r="F3175" t="str">
        <f>LOOKUP($A3175,'DATA SHEET'!$A$2:$A$253,'DATA SHEET'!$I$2:$I$253)</f>
        <v xml:space="preserve"> -79.239655</v>
      </c>
      <c r="G3175">
        <f>LOOKUP($A3175,'DATA SHEET'!$A$2:$A$253,'DATA SHEET'!$J$2:$J$253)</f>
        <v>15</v>
      </c>
      <c r="H3175" t="str">
        <f>LOOKUP($A3175,'DATA SHEET'!$A$2:$A$253,'DATA SHEET'!$K$2:$K$253)</f>
        <v>Partly Cloudy</v>
      </c>
      <c r="I3175" t="str">
        <f>LOOKUP($A3175,'DATA SHEET'!$A$2:$A$253,'DATA SHEET'!$T$2:$T$253)</f>
        <v>LARGE</v>
      </c>
      <c r="J3175" t="str">
        <f>LOOKUP($A3175,'DATA SHEET'!$A$2:$A$253,'DATA SHEET'!$R$2:$R$253)</f>
        <v>YES</v>
      </c>
      <c r="K3175" t="str">
        <f>LOOKUP($A3175,'DATA SHEET'!$A$2:$A$253,'DATA SHEET'!$O$2:$O$253)</f>
        <v>Commercial</v>
      </c>
      <c r="L3175" t="s">
        <v>22</v>
      </c>
      <c r="M3175">
        <v>0</v>
      </c>
      <c r="N3175" t="s">
        <v>18</v>
      </c>
      <c r="O3175">
        <v>1.2390000000000001</v>
      </c>
    </row>
    <row r="3176" spans="1:15" x14ac:dyDescent="0.25">
      <c r="A3176" s="1" t="s">
        <v>114</v>
      </c>
      <c r="B3176" t="s">
        <v>122</v>
      </c>
      <c r="C3176" t="str">
        <f>LOOKUP(A3176,'DATA SHEET'!$A$2:$A$253,'DATA SHEET'!$E$2:$E$253)</f>
        <v>20227893</v>
      </c>
      <c r="D3176">
        <f>LOOKUP(A3176,'DATA SHEET'!$A$2:$A$253,'DATA SHEET'!$G$2:$G$253)</f>
        <v>7.6666666666666679</v>
      </c>
      <c r="E3176" t="str">
        <f>LOOKUP($A3176,'DATA SHEET'!$A$2:$A$253,'DATA SHEET'!$H$2:$H$253)</f>
        <v>43.177779</v>
      </c>
      <c r="F3176" t="str">
        <f>LOOKUP($A3176,'DATA SHEET'!$A$2:$A$253,'DATA SHEET'!$I$2:$I$253)</f>
        <v xml:space="preserve"> -79.239655</v>
      </c>
      <c r="G3176">
        <f>LOOKUP($A3176,'DATA SHEET'!$A$2:$A$253,'DATA SHEET'!$J$2:$J$253)</f>
        <v>15</v>
      </c>
      <c r="H3176" t="str">
        <f>LOOKUP($A3176,'DATA SHEET'!$A$2:$A$253,'DATA SHEET'!$K$2:$K$253)</f>
        <v>Partly Cloudy</v>
      </c>
      <c r="I3176" t="str">
        <f>LOOKUP($A3176,'DATA SHEET'!$A$2:$A$253,'DATA SHEET'!$T$2:$T$253)</f>
        <v>LARGE</v>
      </c>
      <c r="J3176" t="str">
        <f>LOOKUP($A3176,'DATA SHEET'!$A$2:$A$253,'DATA SHEET'!$R$2:$R$253)</f>
        <v>YES</v>
      </c>
      <c r="K3176" t="str">
        <f>LOOKUP($A3176,'DATA SHEET'!$A$2:$A$253,'DATA SHEET'!$O$2:$O$253)</f>
        <v>Commercial</v>
      </c>
      <c r="L3176" t="s">
        <v>22</v>
      </c>
      <c r="M3176">
        <v>0</v>
      </c>
      <c r="N3176" t="s">
        <v>18</v>
      </c>
      <c r="O3176">
        <v>0.77900000000000003</v>
      </c>
    </row>
    <row r="3177" spans="1:15" x14ac:dyDescent="0.25">
      <c r="A3177" s="1" t="s">
        <v>114</v>
      </c>
      <c r="B3177" t="s">
        <v>122</v>
      </c>
      <c r="C3177" t="str">
        <f>LOOKUP(A3177,'DATA SHEET'!$A$2:$A$253,'DATA SHEET'!$E$2:$E$253)</f>
        <v>20227893</v>
      </c>
      <c r="D3177">
        <f>LOOKUP(A3177,'DATA SHEET'!$A$2:$A$253,'DATA SHEET'!$G$2:$G$253)</f>
        <v>7.6666666666666679</v>
      </c>
      <c r="E3177" t="str">
        <f>LOOKUP($A3177,'DATA SHEET'!$A$2:$A$253,'DATA SHEET'!$H$2:$H$253)</f>
        <v>43.177779</v>
      </c>
      <c r="F3177" t="str">
        <f>LOOKUP($A3177,'DATA SHEET'!$A$2:$A$253,'DATA SHEET'!$I$2:$I$253)</f>
        <v xml:space="preserve"> -79.239655</v>
      </c>
      <c r="G3177">
        <f>LOOKUP($A3177,'DATA SHEET'!$A$2:$A$253,'DATA SHEET'!$J$2:$J$253)</f>
        <v>15</v>
      </c>
      <c r="H3177" t="str">
        <f>LOOKUP($A3177,'DATA SHEET'!$A$2:$A$253,'DATA SHEET'!$K$2:$K$253)</f>
        <v>Partly Cloudy</v>
      </c>
      <c r="I3177" t="str">
        <f>LOOKUP($A3177,'DATA SHEET'!$A$2:$A$253,'DATA SHEET'!$T$2:$T$253)</f>
        <v>LARGE</v>
      </c>
      <c r="J3177" t="str">
        <f>LOOKUP($A3177,'DATA SHEET'!$A$2:$A$253,'DATA SHEET'!$R$2:$R$253)</f>
        <v>YES</v>
      </c>
      <c r="K3177" t="str">
        <f>LOOKUP($A3177,'DATA SHEET'!$A$2:$A$253,'DATA SHEET'!$O$2:$O$253)</f>
        <v>Commercial</v>
      </c>
      <c r="L3177" t="s">
        <v>22</v>
      </c>
      <c r="M3177">
        <v>0</v>
      </c>
      <c r="N3177" t="s">
        <v>18</v>
      </c>
      <c r="O3177">
        <v>1.502</v>
      </c>
    </row>
    <row r="3178" spans="1:15" x14ac:dyDescent="0.25">
      <c r="A3178" s="1" t="s">
        <v>114</v>
      </c>
      <c r="B3178" t="s">
        <v>122</v>
      </c>
      <c r="C3178" t="str">
        <f>LOOKUP(A3178,'DATA SHEET'!$A$2:$A$253,'DATA SHEET'!$E$2:$E$253)</f>
        <v>20227893</v>
      </c>
      <c r="D3178">
        <f>LOOKUP(A3178,'DATA SHEET'!$A$2:$A$253,'DATA SHEET'!$G$2:$G$253)</f>
        <v>7.6666666666666679</v>
      </c>
      <c r="E3178" t="str">
        <f>LOOKUP($A3178,'DATA SHEET'!$A$2:$A$253,'DATA SHEET'!$H$2:$H$253)</f>
        <v>43.177779</v>
      </c>
      <c r="F3178" t="str">
        <f>LOOKUP($A3178,'DATA SHEET'!$A$2:$A$253,'DATA SHEET'!$I$2:$I$253)</f>
        <v xml:space="preserve"> -79.239655</v>
      </c>
      <c r="G3178">
        <f>LOOKUP($A3178,'DATA SHEET'!$A$2:$A$253,'DATA SHEET'!$J$2:$J$253)</f>
        <v>15</v>
      </c>
      <c r="H3178" t="str">
        <f>LOOKUP($A3178,'DATA SHEET'!$A$2:$A$253,'DATA SHEET'!$K$2:$K$253)</f>
        <v>Partly Cloudy</v>
      </c>
      <c r="I3178" t="str">
        <f>LOOKUP($A3178,'DATA SHEET'!$A$2:$A$253,'DATA SHEET'!$T$2:$T$253)</f>
        <v>LARGE</v>
      </c>
      <c r="J3178" t="str">
        <f>LOOKUP($A3178,'DATA SHEET'!$A$2:$A$253,'DATA SHEET'!$R$2:$R$253)</f>
        <v>YES</v>
      </c>
      <c r="K3178" t="str">
        <f>LOOKUP($A3178,'DATA SHEET'!$A$2:$A$253,'DATA SHEET'!$O$2:$O$253)</f>
        <v>Commercial</v>
      </c>
      <c r="L3178" t="s">
        <v>22</v>
      </c>
      <c r="M3178">
        <v>0</v>
      </c>
      <c r="N3178" t="s">
        <v>18</v>
      </c>
      <c r="O3178">
        <v>3.7589999999999999</v>
      </c>
    </row>
    <row r="3179" spans="1:15" x14ac:dyDescent="0.25">
      <c r="A3179" s="1" t="s">
        <v>114</v>
      </c>
      <c r="B3179" t="s">
        <v>122</v>
      </c>
      <c r="C3179" t="str">
        <f>LOOKUP(A3179,'DATA SHEET'!$A$2:$A$253,'DATA SHEET'!$E$2:$E$253)</f>
        <v>20227893</v>
      </c>
      <c r="D3179">
        <f>LOOKUP(A3179,'DATA SHEET'!$A$2:$A$253,'DATA SHEET'!$G$2:$G$253)</f>
        <v>7.6666666666666679</v>
      </c>
      <c r="E3179" t="str">
        <f>LOOKUP($A3179,'DATA SHEET'!$A$2:$A$253,'DATA SHEET'!$H$2:$H$253)</f>
        <v>43.177779</v>
      </c>
      <c r="F3179" t="str">
        <f>LOOKUP($A3179,'DATA SHEET'!$A$2:$A$253,'DATA SHEET'!$I$2:$I$253)</f>
        <v xml:space="preserve"> -79.239655</v>
      </c>
      <c r="G3179">
        <f>LOOKUP($A3179,'DATA SHEET'!$A$2:$A$253,'DATA SHEET'!$J$2:$J$253)</f>
        <v>15</v>
      </c>
      <c r="H3179" t="str">
        <f>LOOKUP($A3179,'DATA SHEET'!$A$2:$A$253,'DATA SHEET'!$K$2:$K$253)</f>
        <v>Partly Cloudy</v>
      </c>
      <c r="I3179" t="str">
        <f>LOOKUP($A3179,'DATA SHEET'!$A$2:$A$253,'DATA SHEET'!$T$2:$T$253)</f>
        <v>LARGE</v>
      </c>
      <c r="J3179" t="str">
        <f>LOOKUP($A3179,'DATA SHEET'!$A$2:$A$253,'DATA SHEET'!$R$2:$R$253)</f>
        <v>YES</v>
      </c>
      <c r="K3179" t="str">
        <f>LOOKUP($A3179,'DATA SHEET'!$A$2:$A$253,'DATA SHEET'!$O$2:$O$253)</f>
        <v>Commercial</v>
      </c>
      <c r="L3179" t="s">
        <v>22</v>
      </c>
      <c r="M3179">
        <v>0</v>
      </c>
      <c r="N3179" t="s">
        <v>18</v>
      </c>
      <c r="O3179">
        <v>0.499</v>
      </c>
    </row>
    <row r="3180" spans="1:15" x14ac:dyDescent="0.25">
      <c r="A3180" s="1" t="s">
        <v>114</v>
      </c>
      <c r="B3180" t="s">
        <v>122</v>
      </c>
      <c r="C3180" t="str">
        <f>LOOKUP(A3180,'DATA SHEET'!$A$2:$A$253,'DATA SHEET'!$E$2:$E$253)</f>
        <v>20227893</v>
      </c>
      <c r="D3180">
        <f>LOOKUP(A3180,'DATA SHEET'!$A$2:$A$253,'DATA SHEET'!$G$2:$G$253)</f>
        <v>7.6666666666666679</v>
      </c>
      <c r="E3180" t="str">
        <f>LOOKUP($A3180,'DATA SHEET'!$A$2:$A$253,'DATA SHEET'!$H$2:$H$253)</f>
        <v>43.177779</v>
      </c>
      <c r="F3180" t="str">
        <f>LOOKUP($A3180,'DATA SHEET'!$A$2:$A$253,'DATA SHEET'!$I$2:$I$253)</f>
        <v xml:space="preserve"> -79.239655</v>
      </c>
      <c r="G3180">
        <f>LOOKUP($A3180,'DATA SHEET'!$A$2:$A$253,'DATA SHEET'!$J$2:$J$253)</f>
        <v>15</v>
      </c>
      <c r="H3180" t="str">
        <f>LOOKUP($A3180,'DATA SHEET'!$A$2:$A$253,'DATA SHEET'!$K$2:$K$253)</f>
        <v>Partly Cloudy</v>
      </c>
      <c r="I3180" t="str">
        <f>LOOKUP($A3180,'DATA SHEET'!$A$2:$A$253,'DATA SHEET'!$T$2:$T$253)</f>
        <v>LARGE</v>
      </c>
      <c r="J3180" t="str">
        <f>LOOKUP($A3180,'DATA SHEET'!$A$2:$A$253,'DATA SHEET'!$R$2:$R$253)</f>
        <v>YES</v>
      </c>
      <c r="K3180" t="str">
        <f>LOOKUP($A3180,'DATA SHEET'!$A$2:$A$253,'DATA SHEET'!$O$2:$O$253)</f>
        <v>Commercial</v>
      </c>
      <c r="L3180" t="s">
        <v>22</v>
      </c>
      <c r="M3180">
        <v>0</v>
      </c>
      <c r="N3180" t="s">
        <v>18</v>
      </c>
      <c r="O3180">
        <v>1</v>
      </c>
    </row>
    <row r="3181" spans="1:15" x14ac:dyDescent="0.25">
      <c r="A3181" s="1" t="s">
        <v>114</v>
      </c>
      <c r="B3181" t="s">
        <v>122</v>
      </c>
      <c r="C3181" t="str">
        <f>LOOKUP(A3181,'DATA SHEET'!$A$2:$A$253,'DATA SHEET'!$E$2:$E$253)</f>
        <v>20227893</v>
      </c>
      <c r="D3181">
        <f>LOOKUP(A3181,'DATA SHEET'!$A$2:$A$253,'DATA SHEET'!$G$2:$G$253)</f>
        <v>7.6666666666666679</v>
      </c>
      <c r="E3181" t="str">
        <f>LOOKUP($A3181,'DATA SHEET'!$A$2:$A$253,'DATA SHEET'!$H$2:$H$253)</f>
        <v>43.177779</v>
      </c>
      <c r="F3181" t="str">
        <f>LOOKUP($A3181,'DATA SHEET'!$A$2:$A$253,'DATA SHEET'!$I$2:$I$253)</f>
        <v xml:space="preserve"> -79.239655</v>
      </c>
      <c r="G3181">
        <f>LOOKUP($A3181,'DATA SHEET'!$A$2:$A$253,'DATA SHEET'!$J$2:$J$253)</f>
        <v>15</v>
      </c>
      <c r="H3181" t="str">
        <f>LOOKUP($A3181,'DATA SHEET'!$A$2:$A$253,'DATA SHEET'!$K$2:$K$253)</f>
        <v>Partly Cloudy</v>
      </c>
      <c r="I3181" t="str">
        <f>LOOKUP($A3181,'DATA SHEET'!$A$2:$A$253,'DATA SHEET'!$T$2:$T$253)</f>
        <v>LARGE</v>
      </c>
      <c r="J3181" t="str">
        <f>LOOKUP($A3181,'DATA SHEET'!$A$2:$A$253,'DATA SHEET'!$R$2:$R$253)</f>
        <v>YES</v>
      </c>
      <c r="K3181" t="str">
        <f>LOOKUP($A3181,'DATA SHEET'!$A$2:$A$253,'DATA SHEET'!$O$2:$O$253)</f>
        <v>Commercial</v>
      </c>
      <c r="L3181" t="s">
        <v>22</v>
      </c>
      <c r="M3181">
        <v>0</v>
      </c>
      <c r="N3181" t="s">
        <v>18</v>
      </c>
      <c r="O3181">
        <v>1.994</v>
      </c>
    </row>
    <row r="3182" spans="1:15" x14ac:dyDescent="0.25">
      <c r="A3182" s="1" t="s">
        <v>114</v>
      </c>
      <c r="B3182" t="s">
        <v>122</v>
      </c>
      <c r="C3182" t="str">
        <f>LOOKUP(A3182,'DATA SHEET'!$A$2:$A$253,'DATA SHEET'!$E$2:$E$253)</f>
        <v>20227893</v>
      </c>
      <c r="D3182">
        <f>LOOKUP(A3182,'DATA SHEET'!$A$2:$A$253,'DATA SHEET'!$G$2:$G$253)</f>
        <v>7.6666666666666679</v>
      </c>
      <c r="E3182" t="str">
        <f>LOOKUP($A3182,'DATA SHEET'!$A$2:$A$253,'DATA SHEET'!$H$2:$H$253)</f>
        <v>43.177779</v>
      </c>
      <c r="F3182" t="str">
        <f>LOOKUP($A3182,'DATA SHEET'!$A$2:$A$253,'DATA SHEET'!$I$2:$I$253)</f>
        <v xml:space="preserve"> -79.239655</v>
      </c>
      <c r="G3182">
        <f>LOOKUP($A3182,'DATA SHEET'!$A$2:$A$253,'DATA SHEET'!$J$2:$J$253)</f>
        <v>15</v>
      </c>
      <c r="H3182" t="str">
        <f>LOOKUP($A3182,'DATA SHEET'!$A$2:$A$253,'DATA SHEET'!$K$2:$K$253)</f>
        <v>Partly Cloudy</v>
      </c>
      <c r="I3182" t="str">
        <f>LOOKUP($A3182,'DATA SHEET'!$A$2:$A$253,'DATA SHEET'!$T$2:$T$253)</f>
        <v>LARGE</v>
      </c>
      <c r="J3182" t="str">
        <f>LOOKUP($A3182,'DATA SHEET'!$A$2:$A$253,'DATA SHEET'!$R$2:$R$253)</f>
        <v>YES</v>
      </c>
      <c r="K3182" t="str">
        <f>LOOKUP($A3182,'DATA SHEET'!$A$2:$A$253,'DATA SHEET'!$O$2:$O$253)</f>
        <v>Commercial</v>
      </c>
      <c r="L3182" t="s">
        <v>22</v>
      </c>
      <c r="M3182">
        <v>0</v>
      </c>
      <c r="N3182" t="s">
        <v>18</v>
      </c>
      <c r="O3182">
        <v>1.752</v>
      </c>
    </row>
    <row r="3183" spans="1:15" x14ac:dyDescent="0.25">
      <c r="A3183" s="1" t="s">
        <v>114</v>
      </c>
      <c r="B3183" t="s">
        <v>122</v>
      </c>
      <c r="C3183" t="str">
        <f>LOOKUP(A3183,'DATA SHEET'!$A$2:$A$253,'DATA SHEET'!$E$2:$E$253)</f>
        <v>20227893</v>
      </c>
      <c r="D3183">
        <f>LOOKUP(A3183,'DATA SHEET'!$A$2:$A$253,'DATA SHEET'!$G$2:$G$253)</f>
        <v>7.6666666666666679</v>
      </c>
      <c r="E3183" t="str">
        <f>LOOKUP($A3183,'DATA SHEET'!$A$2:$A$253,'DATA SHEET'!$H$2:$H$253)</f>
        <v>43.177779</v>
      </c>
      <c r="F3183" t="str">
        <f>LOOKUP($A3183,'DATA SHEET'!$A$2:$A$253,'DATA SHEET'!$I$2:$I$253)</f>
        <v xml:space="preserve"> -79.239655</v>
      </c>
      <c r="G3183">
        <f>LOOKUP($A3183,'DATA SHEET'!$A$2:$A$253,'DATA SHEET'!$J$2:$J$253)</f>
        <v>15</v>
      </c>
      <c r="H3183" t="str">
        <f>LOOKUP($A3183,'DATA SHEET'!$A$2:$A$253,'DATA SHEET'!$K$2:$K$253)</f>
        <v>Partly Cloudy</v>
      </c>
      <c r="I3183" t="str">
        <f>LOOKUP($A3183,'DATA SHEET'!$A$2:$A$253,'DATA SHEET'!$T$2:$T$253)</f>
        <v>LARGE</v>
      </c>
      <c r="J3183" t="str">
        <f>LOOKUP($A3183,'DATA SHEET'!$A$2:$A$253,'DATA SHEET'!$R$2:$R$253)</f>
        <v>YES</v>
      </c>
      <c r="K3183" t="str">
        <f>LOOKUP($A3183,'DATA SHEET'!$A$2:$A$253,'DATA SHEET'!$O$2:$O$253)</f>
        <v>Commercial</v>
      </c>
      <c r="L3183" t="s">
        <v>22</v>
      </c>
      <c r="M3183">
        <v>0</v>
      </c>
      <c r="N3183" t="s">
        <v>18</v>
      </c>
      <c r="O3183">
        <v>1.4970000000000001</v>
      </c>
    </row>
    <row r="3184" spans="1:15" x14ac:dyDescent="0.25">
      <c r="A3184" s="1" t="s">
        <v>114</v>
      </c>
      <c r="B3184" t="s">
        <v>122</v>
      </c>
      <c r="C3184" t="str">
        <f>LOOKUP(A3184,'DATA SHEET'!$A$2:$A$253,'DATA SHEET'!$E$2:$E$253)</f>
        <v>20227893</v>
      </c>
      <c r="D3184">
        <f>LOOKUP(A3184,'DATA SHEET'!$A$2:$A$253,'DATA SHEET'!$G$2:$G$253)</f>
        <v>7.6666666666666679</v>
      </c>
      <c r="E3184" t="str">
        <f>LOOKUP($A3184,'DATA SHEET'!$A$2:$A$253,'DATA SHEET'!$H$2:$H$253)</f>
        <v>43.177779</v>
      </c>
      <c r="F3184" t="str">
        <f>LOOKUP($A3184,'DATA SHEET'!$A$2:$A$253,'DATA SHEET'!$I$2:$I$253)</f>
        <v xml:space="preserve"> -79.239655</v>
      </c>
      <c r="G3184">
        <f>LOOKUP($A3184,'DATA SHEET'!$A$2:$A$253,'DATA SHEET'!$J$2:$J$253)</f>
        <v>15</v>
      </c>
      <c r="H3184" t="str">
        <f>LOOKUP($A3184,'DATA SHEET'!$A$2:$A$253,'DATA SHEET'!$K$2:$K$253)</f>
        <v>Partly Cloudy</v>
      </c>
      <c r="I3184" t="str">
        <f>LOOKUP($A3184,'DATA SHEET'!$A$2:$A$253,'DATA SHEET'!$T$2:$T$253)</f>
        <v>LARGE</v>
      </c>
      <c r="J3184" t="str">
        <f>LOOKUP($A3184,'DATA SHEET'!$A$2:$A$253,'DATA SHEET'!$R$2:$R$253)</f>
        <v>YES</v>
      </c>
      <c r="K3184" t="str">
        <f>LOOKUP($A3184,'DATA SHEET'!$A$2:$A$253,'DATA SHEET'!$O$2:$O$253)</f>
        <v>Commercial</v>
      </c>
      <c r="L3184" t="s">
        <v>22</v>
      </c>
      <c r="M3184">
        <v>0</v>
      </c>
      <c r="N3184" t="s">
        <v>18</v>
      </c>
      <c r="O3184">
        <v>4.9989999999999997</v>
      </c>
    </row>
    <row r="3185" spans="1:15" x14ac:dyDescent="0.25">
      <c r="A3185" s="1" t="s">
        <v>114</v>
      </c>
      <c r="B3185" t="s">
        <v>122</v>
      </c>
      <c r="C3185" t="str">
        <f>LOOKUP(A3185,'DATA SHEET'!$A$2:$A$253,'DATA SHEET'!$E$2:$E$253)</f>
        <v>20227893</v>
      </c>
      <c r="D3185">
        <f>LOOKUP(A3185,'DATA SHEET'!$A$2:$A$253,'DATA SHEET'!$G$2:$G$253)</f>
        <v>7.6666666666666679</v>
      </c>
      <c r="E3185" t="str">
        <f>LOOKUP($A3185,'DATA SHEET'!$A$2:$A$253,'DATA SHEET'!$H$2:$H$253)</f>
        <v>43.177779</v>
      </c>
      <c r="F3185" t="str">
        <f>LOOKUP($A3185,'DATA SHEET'!$A$2:$A$253,'DATA SHEET'!$I$2:$I$253)</f>
        <v xml:space="preserve"> -79.239655</v>
      </c>
      <c r="G3185">
        <f>LOOKUP($A3185,'DATA SHEET'!$A$2:$A$253,'DATA SHEET'!$J$2:$J$253)</f>
        <v>15</v>
      </c>
      <c r="H3185" t="str">
        <f>LOOKUP($A3185,'DATA SHEET'!$A$2:$A$253,'DATA SHEET'!$K$2:$K$253)</f>
        <v>Partly Cloudy</v>
      </c>
      <c r="I3185" t="str">
        <f>LOOKUP($A3185,'DATA SHEET'!$A$2:$A$253,'DATA SHEET'!$T$2:$T$253)</f>
        <v>LARGE</v>
      </c>
      <c r="J3185" t="str">
        <f>LOOKUP($A3185,'DATA SHEET'!$A$2:$A$253,'DATA SHEET'!$R$2:$R$253)</f>
        <v>YES</v>
      </c>
      <c r="K3185" t="str">
        <f>LOOKUP($A3185,'DATA SHEET'!$A$2:$A$253,'DATA SHEET'!$O$2:$O$253)</f>
        <v>Commercial</v>
      </c>
      <c r="L3185" t="s">
        <v>22</v>
      </c>
      <c r="M3185">
        <v>0</v>
      </c>
      <c r="N3185" t="s">
        <v>18</v>
      </c>
      <c r="O3185">
        <v>1.246</v>
      </c>
    </row>
    <row r="3186" spans="1:15" x14ac:dyDescent="0.25">
      <c r="A3186" s="1" t="s">
        <v>114</v>
      </c>
      <c r="B3186" t="s">
        <v>122</v>
      </c>
      <c r="C3186" t="str">
        <f>LOOKUP(A3186,'DATA SHEET'!$A$2:$A$253,'DATA SHEET'!$E$2:$E$253)</f>
        <v>20227893</v>
      </c>
      <c r="D3186">
        <f>LOOKUP(A3186,'DATA SHEET'!$A$2:$A$253,'DATA SHEET'!$G$2:$G$253)</f>
        <v>7.6666666666666679</v>
      </c>
      <c r="E3186" t="str">
        <f>LOOKUP($A3186,'DATA SHEET'!$A$2:$A$253,'DATA SHEET'!$H$2:$H$253)</f>
        <v>43.177779</v>
      </c>
      <c r="F3186" t="str">
        <f>LOOKUP($A3186,'DATA SHEET'!$A$2:$A$253,'DATA SHEET'!$I$2:$I$253)</f>
        <v xml:space="preserve"> -79.239655</v>
      </c>
      <c r="G3186">
        <f>LOOKUP($A3186,'DATA SHEET'!$A$2:$A$253,'DATA SHEET'!$J$2:$J$253)</f>
        <v>15</v>
      </c>
      <c r="H3186" t="str">
        <f>LOOKUP($A3186,'DATA SHEET'!$A$2:$A$253,'DATA SHEET'!$K$2:$K$253)</f>
        <v>Partly Cloudy</v>
      </c>
      <c r="I3186" t="str">
        <f>LOOKUP($A3186,'DATA SHEET'!$A$2:$A$253,'DATA SHEET'!$T$2:$T$253)</f>
        <v>LARGE</v>
      </c>
      <c r="J3186" t="str">
        <f>LOOKUP($A3186,'DATA SHEET'!$A$2:$A$253,'DATA SHEET'!$R$2:$R$253)</f>
        <v>YES</v>
      </c>
      <c r="K3186" t="str">
        <f>LOOKUP($A3186,'DATA SHEET'!$A$2:$A$253,'DATA SHEET'!$O$2:$O$253)</f>
        <v>Commercial</v>
      </c>
      <c r="L3186" t="s">
        <v>22</v>
      </c>
      <c r="M3186">
        <v>0</v>
      </c>
      <c r="N3186" t="s">
        <v>18</v>
      </c>
      <c r="O3186">
        <v>4.9969999999999999</v>
      </c>
    </row>
    <row r="3187" spans="1:15" x14ac:dyDescent="0.25">
      <c r="A3187" s="1" t="s">
        <v>114</v>
      </c>
      <c r="B3187" t="s">
        <v>122</v>
      </c>
      <c r="C3187" t="str">
        <f>LOOKUP(A3187,'DATA SHEET'!$A$2:$A$253,'DATA SHEET'!$E$2:$E$253)</f>
        <v>20227893</v>
      </c>
      <c r="D3187">
        <f>LOOKUP(A3187,'DATA SHEET'!$A$2:$A$253,'DATA SHEET'!$G$2:$G$253)</f>
        <v>7.6666666666666679</v>
      </c>
      <c r="E3187" t="str">
        <f>LOOKUP($A3187,'DATA SHEET'!$A$2:$A$253,'DATA SHEET'!$H$2:$H$253)</f>
        <v>43.177779</v>
      </c>
      <c r="F3187" t="str">
        <f>LOOKUP($A3187,'DATA SHEET'!$A$2:$A$253,'DATA SHEET'!$I$2:$I$253)</f>
        <v xml:space="preserve"> -79.239655</v>
      </c>
      <c r="G3187">
        <f>LOOKUP($A3187,'DATA SHEET'!$A$2:$A$253,'DATA SHEET'!$J$2:$J$253)</f>
        <v>15</v>
      </c>
      <c r="H3187" t="str">
        <f>LOOKUP($A3187,'DATA SHEET'!$A$2:$A$253,'DATA SHEET'!$K$2:$K$253)</f>
        <v>Partly Cloudy</v>
      </c>
      <c r="I3187" t="str">
        <f>LOOKUP($A3187,'DATA SHEET'!$A$2:$A$253,'DATA SHEET'!$T$2:$T$253)</f>
        <v>LARGE</v>
      </c>
      <c r="J3187" t="str">
        <f>LOOKUP($A3187,'DATA SHEET'!$A$2:$A$253,'DATA SHEET'!$R$2:$R$253)</f>
        <v>YES</v>
      </c>
      <c r="K3187" t="str">
        <f>LOOKUP($A3187,'DATA SHEET'!$A$2:$A$253,'DATA SHEET'!$O$2:$O$253)</f>
        <v>Commercial</v>
      </c>
      <c r="L3187" t="s">
        <v>22</v>
      </c>
      <c r="M3187">
        <v>0</v>
      </c>
      <c r="N3187" t="s">
        <v>18</v>
      </c>
      <c r="O3187">
        <v>1.4990000000000001</v>
      </c>
    </row>
    <row r="3188" spans="1:15" x14ac:dyDescent="0.25">
      <c r="A3188" s="1" t="s">
        <v>114</v>
      </c>
      <c r="B3188" t="s">
        <v>122</v>
      </c>
      <c r="C3188" t="str">
        <f>LOOKUP(A3188,'DATA SHEET'!$A$2:$A$253,'DATA SHEET'!$E$2:$E$253)</f>
        <v>20227893</v>
      </c>
      <c r="D3188">
        <f>LOOKUP(A3188,'DATA SHEET'!$A$2:$A$253,'DATA SHEET'!$G$2:$G$253)</f>
        <v>7.6666666666666679</v>
      </c>
      <c r="E3188" t="str">
        <f>LOOKUP($A3188,'DATA SHEET'!$A$2:$A$253,'DATA SHEET'!$H$2:$H$253)</f>
        <v>43.177779</v>
      </c>
      <c r="F3188" t="str">
        <f>LOOKUP($A3188,'DATA SHEET'!$A$2:$A$253,'DATA SHEET'!$I$2:$I$253)</f>
        <v xml:space="preserve"> -79.239655</v>
      </c>
      <c r="G3188">
        <f>LOOKUP($A3188,'DATA SHEET'!$A$2:$A$253,'DATA SHEET'!$J$2:$J$253)</f>
        <v>15</v>
      </c>
      <c r="H3188" t="str">
        <f>LOOKUP($A3188,'DATA SHEET'!$A$2:$A$253,'DATA SHEET'!$K$2:$K$253)</f>
        <v>Partly Cloudy</v>
      </c>
      <c r="I3188" t="str">
        <f>LOOKUP($A3188,'DATA SHEET'!$A$2:$A$253,'DATA SHEET'!$T$2:$T$253)</f>
        <v>LARGE</v>
      </c>
      <c r="J3188" t="str">
        <f>LOOKUP($A3188,'DATA SHEET'!$A$2:$A$253,'DATA SHEET'!$R$2:$R$253)</f>
        <v>YES</v>
      </c>
      <c r="K3188" t="str">
        <f>LOOKUP($A3188,'DATA SHEET'!$A$2:$A$253,'DATA SHEET'!$O$2:$O$253)</f>
        <v>Commercial</v>
      </c>
      <c r="L3188" t="s">
        <v>22</v>
      </c>
      <c r="M3188">
        <v>0</v>
      </c>
      <c r="N3188" t="s">
        <v>18</v>
      </c>
      <c r="O3188">
        <v>2.7610000000000001</v>
      </c>
    </row>
    <row r="3189" spans="1:15" x14ac:dyDescent="0.25">
      <c r="A3189" s="1" t="s">
        <v>114</v>
      </c>
      <c r="B3189" t="s">
        <v>122</v>
      </c>
      <c r="C3189" t="str">
        <f>LOOKUP(A3189,'DATA SHEET'!$A$2:$A$253,'DATA SHEET'!$E$2:$E$253)</f>
        <v>20227893</v>
      </c>
      <c r="D3189">
        <f>LOOKUP(A3189,'DATA SHEET'!$A$2:$A$253,'DATA SHEET'!$G$2:$G$253)</f>
        <v>7.6666666666666679</v>
      </c>
      <c r="E3189" t="str">
        <f>LOOKUP($A3189,'DATA SHEET'!$A$2:$A$253,'DATA SHEET'!$H$2:$H$253)</f>
        <v>43.177779</v>
      </c>
      <c r="F3189" t="str">
        <f>LOOKUP($A3189,'DATA SHEET'!$A$2:$A$253,'DATA SHEET'!$I$2:$I$253)</f>
        <v xml:space="preserve"> -79.239655</v>
      </c>
      <c r="G3189">
        <f>LOOKUP($A3189,'DATA SHEET'!$A$2:$A$253,'DATA SHEET'!$J$2:$J$253)</f>
        <v>15</v>
      </c>
      <c r="H3189" t="str">
        <f>LOOKUP($A3189,'DATA SHEET'!$A$2:$A$253,'DATA SHEET'!$K$2:$K$253)</f>
        <v>Partly Cloudy</v>
      </c>
      <c r="I3189" t="str">
        <f>LOOKUP($A3189,'DATA SHEET'!$A$2:$A$253,'DATA SHEET'!$T$2:$T$253)</f>
        <v>LARGE</v>
      </c>
      <c r="J3189" t="str">
        <f>LOOKUP($A3189,'DATA SHEET'!$A$2:$A$253,'DATA SHEET'!$R$2:$R$253)</f>
        <v>YES</v>
      </c>
      <c r="K3189" t="str">
        <f>LOOKUP($A3189,'DATA SHEET'!$A$2:$A$253,'DATA SHEET'!$O$2:$O$253)</f>
        <v>Commercial</v>
      </c>
      <c r="L3189" t="s">
        <v>22</v>
      </c>
      <c r="M3189">
        <v>0</v>
      </c>
      <c r="N3189" t="s">
        <v>18</v>
      </c>
      <c r="O3189">
        <v>3.5009999999999999</v>
      </c>
    </row>
    <row r="3190" spans="1:15" x14ac:dyDescent="0.25">
      <c r="A3190" s="1" t="s">
        <v>114</v>
      </c>
      <c r="B3190" t="s">
        <v>122</v>
      </c>
      <c r="C3190" t="str">
        <f>LOOKUP(A3190,'DATA SHEET'!$A$2:$A$253,'DATA SHEET'!$E$2:$E$253)</f>
        <v>20227893</v>
      </c>
      <c r="D3190">
        <f>LOOKUP(A3190,'DATA SHEET'!$A$2:$A$253,'DATA SHEET'!$G$2:$G$253)</f>
        <v>7.6666666666666679</v>
      </c>
      <c r="E3190" t="str">
        <f>LOOKUP($A3190,'DATA SHEET'!$A$2:$A$253,'DATA SHEET'!$H$2:$H$253)</f>
        <v>43.177779</v>
      </c>
      <c r="F3190" t="str">
        <f>LOOKUP($A3190,'DATA SHEET'!$A$2:$A$253,'DATA SHEET'!$I$2:$I$253)</f>
        <v xml:space="preserve"> -79.239655</v>
      </c>
      <c r="G3190">
        <f>LOOKUP($A3190,'DATA SHEET'!$A$2:$A$253,'DATA SHEET'!$J$2:$J$253)</f>
        <v>15</v>
      </c>
      <c r="H3190" t="str">
        <f>LOOKUP($A3190,'DATA SHEET'!$A$2:$A$253,'DATA SHEET'!$K$2:$K$253)</f>
        <v>Partly Cloudy</v>
      </c>
      <c r="I3190" t="str">
        <f>LOOKUP($A3190,'DATA SHEET'!$A$2:$A$253,'DATA SHEET'!$T$2:$T$253)</f>
        <v>LARGE</v>
      </c>
      <c r="J3190" t="str">
        <f>LOOKUP($A3190,'DATA SHEET'!$A$2:$A$253,'DATA SHEET'!$R$2:$R$253)</f>
        <v>YES</v>
      </c>
      <c r="K3190" t="str">
        <f>LOOKUP($A3190,'DATA SHEET'!$A$2:$A$253,'DATA SHEET'!$O$2:$O$253)</f>
        <v>Commercial</v>
      </c>
      <c r="L3190" t="s">
        <v>22</v>
      </c>
      <c r="M3190">
        <v>0</v>
      </c>
      <c r="N3190" t="s">
        <v>18</v>
      </c>
      <c r="O3190">
        <v>1.496</v>
      </c>
    </row>
    <row r="3191" spans="1:15" x14ac:dyDescent="0.25">
      <c r="A3191" s="1" t="s">
        <v>114</v>
      </c>
      <c r="B3191" t="s">
        <v>122</v>
      </c>
      <c r="C3191" t="str">
        <f>LOOKUP(A3191,'DATA SHEET'!$A$2:$A$253,'DATA SHEET'!$E$2:$E$253)</f>
        <v>20227893</v>
      </c>
      <c r="D3191">
        <f>LOOKUP(A3191,'DATA SHEET'!$A$2:$A$253,'DATA SHEET'!$G$2:$G$253)</f>
        <v>7.6666666666666679</v>
      </c>
      <c r="E3191" t="str">
        <f>LOOKUP($A3191,'DATA SHEET'!$A$2:$A$253,'DATA SHEET'!$H$2:$H$253)</f>
        <v>43.177779</v>
      </c>
      <c r="F3191" t="str">
        <f>LOOKUP($A3191,'DATA SHEET'!$A$2:$A$253,'DATA SHEET'!$I$2:$I$253)</f>
        <v xml:space="preserve"> -79.239655</v>
      </c>
      <c r="G3191">
        <f>LOOKUP($A3191,'DATA SHEET'!$A$2:$A$253,'DATA SHEET'!$J$2:$J$253)</f>
        <v>15</v>
      </c>
      <c r="H3191" t="str">
        <f>LOOKUP($A3191,'DATA SHEET'!$A$2:$A$253,'DATA SHEET'!$K$2:$K$253)</f>
        <v>Partly Cloudy</v>
      </c>
      <c r="I3191" t="str">
        <f>LOOKUP($A3191,'DATA SHEET'!$A$2:$A$253,'DATA SHEET'!$T$2:$T$253)</f>
        <v>LARGE</v>
      </c>
      <c r="J3191" t="str">
        <f>LOOKUP($A3191,'DATA SHEET'!$A$2:$A$253,'DATA SHEET'!$R$2:$R$253)</f>
        <v>YES</v>
      </c>
      <c r="K3191" t="str">
        <f>LOOKUP($A3191,'DATA SHEET'!$A$2:$A$253,'DATA SHEET'!$O$2:$O$253)</f>
        <v>Commercial</v>
      </c>
      <c r="L3191" t="s">
        <v>22</v>
      </c>
      <c r="M3191">
        <v>0</v>
      </c>
      <c r="N3191" t="s">
        <v>18</v>
      </c>
      <c r="O3191">
        <v>2.238</v>
      </c>
    </row>
    <row r="3192" spans="1:15" x14ac:dyDescent="0.25">
      <c r="A3192" s="1" t="s">
        <v>114</v>
      </c>
      <c r="B3192" t="s">
        <v>122</v>
      </c>
      <c r="C3192" t="str">
        <f>LOOKUP(A3192,'DATA SHEET'!$A$2:$A$253,'DATA SHEET'!$E$2:$E$253)</f>
        <v>20227893</v>
      </c>
      <c r="D3192">
        <f>LOOKUP(A3192,'DATA SHEET'!$A$2:$A$253,'DATA SHEET'!$G$2:$G$253)</f>
        <v>7.6666666666666679</v>
      </c>
      <c r="E3192" t="str">
        <f>LOOKUP($A3192,'DATA SHEET'!$A$2:$A$253,'DATA SHEET'!$H$2:$H$253)</f>
        <v>43.177779</v>
      </c>
      <c r="F3192" t="str">
        <f>LOOKUP($A3192,'DATA SHEET'!$A$2:$A$253,'DATA SHEET'!$I$2:$I$253)</f>
        <v xml:space="preserve"> -79.239655</v>
      </c>
      <c r="G3192">
        <f>LOOKUP($A3192,'DATA SHEET'!$A$2:$A$253,'DATA SHEET'!$J$2:$J$253)</f>
        <v>15</v>
      </c>
      <c r="H3192" t="str">
        <f>LOOKUP($A3192,'DATA SHEET'!$A$2:$A$253,'DATA SHEET'!$K$2:$K$253)</f>
        <v>Partly Cloudy</v>
      </c>
      <c r="I3192" t="str">
        <f>LOOKUP($A3192,'DATA SHEET'!$A$2:$A$253,'DATA SHEET'!$T$2:$T$253)</f>
        <v>LARGE</v>
      </c>
      <c r="J3192" t="str">
        <f>LOOKUP($A3192,'DATA SHEET'!$A$2:$A$253,'DATA SHEET'!$R$2:$R$253)</f>
        <v>YES</v>
      </c>
      <c r="K3192" t="str">
        <f>LOOKUP($A3192,'DATA SHEET'!$A$2:$A$253,'DATA SHEET'!$O$2:$O$253)</f>
        <v>Commercial</v>
      </c>
      <c r="L3192" t="s">
        <v>22</v>
      </c>
      <c r="M3192">
        <v>0</v>
      </c>
      <c r="N3192" t="s">
        <v>18</v>
      </c>
      <c r="O3192">
        <v>3.238</v>
      </c>
    </row>
    <row r="3193" spans="1:15" x14ac:dyDescent="0.25">
      <c r="A3193" s="1" t="s">
        <v>114</v>
      </c>
      <c r="B3193" t="s">
        <v>122</v>
      </c>
      <c r="C3193" t="str">
        <f>LOOKUP(A3193,'DATA SHEET'!$A$2:$A$253,'DATA SHEET'!$E$2:$E$253)</f>
        <v>20227893</v>
      </c>
      <c r="D3193">
        <f>LOOKUP(A3193,'DATA SHEET'!$A$2:$A$253,'DATA SHEET'!$G$2:$G$253)</f>
        <v>7.6666666666666679</v>
      </c>
      <c r="E3193" t="str">
        <f>LOOKUP($A3193,'DATA SHEET'!$A$2:$A$253,'DATA SHEET'!$H$2:$H$253)</f>
        <v>43.177779</v>
      </c>
      <c r="F3193" t="str">
        <f>LOOKUP($A3193,'DATA SHEET'!$A$2:$A$253,'DATA SHEET'!$I$2:$I$253)</f>
        <v xml:space="preserve"> -79.239655</v>
      </c>
      <c r="G3193">
        <f>LOOKUP($A3193,'DATA SHEET'!$A$2:$A$253,'DATA SHEET'!$J$2:$J$253)</f>
        <v>15</v>
      </c>
      <c r="H3193" t="str">
        <f>LOOKUP($A3193,'DATA SHEET'!$A$2:$A$253,'DATA SHEET'!$K$2:$K$253)</f>
        <v>Partly Cloudy</v>
      </c>
      <c r="I3193" t="str">
        <f>LOOKUP($A3193,'DATA SHEET'!$A$2:$A$253,'DATA SHEET'!$T$2:$T$253)</f>
        <v>LARGE</v>
      </c>
      <c r="J3193" t="str">
        <f>LOOKUP($A3193,'DATA SHEET'!$A$2:$A$253,'DATA SHEET'!$R$2:$R$253)</f>
        <v>YES</v>
      </c>
      <c r="K3193" t="str">
        <f>LOOKUP($A3193,'DATA SHEET'!$A$2:$A$253,'DATA SHEET'!$O$2:$O$253)</f>
        <v>Commercial</v>
      </c>
      <c r="L3193" t="s">
        <v>22</v>
      </c>
      <c r="M3193">
        <v>0</v>
      </c>
      <c r="N3193" t="s">
        <v>18</v>
      </c>
      <c r="O3193">
        <v>2.2570000000000001</v>
      </c>
    </row>
    <row r="3194" spans="1:15" x14ac:dyDescent="0.25">
      <c r="A3194" s="1" t="s">
        <v>114</v>
      </c>
      <c r="B3194" t="s">
        <v>122</v>
      </c>
      <c r="C3194" t="str">
        <f>LOOKUP(A3194,'DATA SHEET'!$A$2:$A$253,'DATA SHEET'!$E$2:$E$253)</f>
        <v>20227893</v>
      </c>
      <c r="D3194">
        <f>LOOKUP(A3194,'DATA SHEET'!$A$2:$A$253,'DATA SHEET'!$G$2:$G$253)</f>
        <v>7.6666666666666679</v>
      </c>
      <c r="E3194" t="str">
        <f>LOOKUP($A3194,'DATA SHEET'!$A$2:$A$253,'DATA SHEET'!$H$2:$H$253)</f>
        <v>43.177779</v>
      </c>
      <c r="F3194" t="str">
        <f>LOOKUP($A3194,'DATA SHEET'!$A$2:$A$253,'DATA SHEET'!$I$2:$I$253)</f>
        <v xml:space="preserve"> -79.239655</v>
      </c>
      <c r="G3194">
        <f>LOOKUP($A3194,'DATA SHEET'!$A$2:$A$253,'DATA SHEET'!$J$2:$J$253)</f>
        <v>15</v>
      </c>
      <c r="H3194" t="str">
        <f>LOOKUP($A3194,'DATA SHEET'!$A$2:$A$253,'DATA SHEET'!$K$2:$K$253)</f>
        <v>Partly Cloudy</v>
      </c>
      <c r="I3194" t="str">
        <f>LOOKUP($A3194,'DATA SHEET'!$A$2:$A$253,'DATA SHEET'!$T$2:$T$253)</f>
        <v>LARGE</v>
      </c>
      <c r="J3194" t="str">
        <f>LOOKUP($A3194,'DATA SHEET'!$A$2:$A$253,'DATA SHEET'!$R$2:$R$253)</f>
        <v>YES</v>
      </c>
      <c r="K3194" t="str">
        <f>LOOKUP($A3194,'DATA SHEET'!$A$2:$A$253,'DATA SHEET'!$O$2:$O$253)</f>
        <v>Commercial</v>
      </c>
      <c r="L3194" t="s">
        <v>22</v>
      </c>
      <c r="M3194">
        <v>0</v>
      </c>
      <c r="N3194" t="s">
        <v>18</v>
      </c>
      <c r="O3194">
        <v>2.2389999999999999</v>
      </c>
    </row>
    <row r="3195" spans="1:15" x14ac:dyDescent="0.25">
      <c r="A3195" s="1" t="s">
        <v>114</v>
      </c>
      <c r="B3195" t="s">
        <v>122</v>
      </c>
      <c r="C3195" t="str">
        <f>LOOKUP(A3195,'DATA SHEET'!$A$2:$A$253,'DATA SHEET'!$E$2:$E$253)</f>
        <v>20227893</v>
      </c>
      <c r="D3195">
        <f>LOOKUP(A3195,'DATA SHEET'!$A$2:$A$253,'DATA SHEET'!$G$2:$G$253)</f>
        <v>7.6666666666666679</v>
      </c>
      <c r="E3195" t="str">
        <f>LOOKUP($A3195,'DATA SHEET'!$A$2:$A$253,'DATA SHEET'!$H$2:$H$253)</f>
        <v>43.177779</v>
      </c>
      <c r="F3195" t="str">
        <f>LOOKUP($A3195,'DATA SHEET'!$A$2:$A$253,'DATA SHEET'!$I$2:$I$253)</f>
        <v xml:space="preserve"> -79.239655</v>
      </c>
      <c r="G3195">
        <f>LOOKUP($A3195,'DATA SHEET'!$A$2:$A$253,'DATA SHEET'!$J$2:$J$253)</f>
        <v>15</v>
      </c>
      <c r="H3195" t="str">
        <f>LOOKUP($A3195,'DATA SHEET'!$A$2:$A$253,'DATA SHEET'!$K$2:$K$253)</f>
        <v>Partly Cloudy</v>
      </c>
      <c r="I3195" t="str">
        <f>LOOKUP($A3195,'DATA SHEET'!$A$2:$A$253,'DATA SHEET'!$T$2:$T$253)</f>
        <v>LARGE</v>
      </c>
      <c r="J3195" t="str">
        <f>LOOKUP($A3195,'DATA SHEET'!$A$2:$A$253,'DATA SHEET'!$R$2:$R$253)</f>
        <v>YES</v>
      </c>
      <c r="K3195" t="str">
        <f>LOOKUP($A3195,'DATA SHEET'!$A$2:$A$253,'DATA SHEET'!$O$2:$O$253)</f>
        <v>Commercial</v>
      </c>
      <c r="L3195" t="s">
        <v>22</v>
      </c>
      <c r="M3195">
        <v>0</v>
      </c>
      <c r="N3195" t="s">
        <v>18</v>
      </c>
      <c r="O3195">
        <v>1.9990000000000001</v>
      </c>
    </row>
    <row r="3196" spans="1:15" x14ac:dyDescent="0.25">
      <c r="A3196" s="1" t="s">
        <v>114</v>
      </c>
      <c r="B3196" t="s">
        <v>122</v>
      </c>
      <c r="C3196" t="str">
        <f>LOOKUP(A3196,'DATA SHEET'!$A$2:$A$253,'DATA SHEET'!$E$2:$E$253)</f>
        <v>20227893</v>
      </c>
      <c r="D3196">
        <f>LOOKUP(A3196,'DATA SHEET'!$A$2:$A$253,'DATA SHEET'!$G$2:$G$253)</f>
        <v>7.6666666666666679</v>
      </c>
      <c r="E3196" t="str">
        <f>LOOKUP($A3196,'DATA SHEET'!$A$2:$A$253,'DATA SHEET'!$H$2:$H$253)</f>
        <v>43.177779</v>
      </c>
      <c r="F3196" t="str">
        <f>LOOKUP($A3196,'DATA SHEET'!$A$2:$A$253,'DATA SHEET'!$I$2:$I$253)</f>
        <v xml:space="preserve"> -79.239655</v>
      </c>
      <c r="G3196">
        <f>LOOKUP($A3196,'DATA SHEET'!$A$2:$A$253,'DATA SHEET'!$J$2:$J$253)</f>
        <v>15</v>
      </c>
      <c r="H3196" t="str">
        <f>LOOKUP($A3196,'DATA SHEET'!$A$2:$A$253,'DATA SHEET'!$K$2:$K$253)</f>
        <v>Partly Cloudy</v>
      </c>
      <c r="I3196" t="str">
        <f>LOOKUP($A3196,'DATA SHEET'!$A$2:$A$253,'DATA SHEET'!$T$2:$T$253)</f>
        <v>LARGE</v>
      </c>
      <c r="J3196" t="str">
        <f>LOOKUP($A3196,'DATA SHEET'!$A$2:$A$253,'DATA SHEET'!$R$2:$R$253)</f>
        <v>YES</v>
      </c>
      <c r="K3196" t="str">
        <f>LOOKUP($A3196,'DATA SHEET'!$A$2:$A$253,'DATA SHEET'!$O$2:$O$253)</f>
        <v>Commercial</v>
      </c>
      <c r="L3196" t="s">
        <v>22</v>
      </c>
      <c r="M3196">
        <v>0</v>
      </c>
      <c r="N3196" t="s">
        <v>18</v>
      </c>
      <c r="O3196">
        <v>3.2589999999999999</v>
      </c>
    </row>
    <row r="3197" spans="1:15" x14ac:dyDescent="0.25">
      <c r="A3197" s="1" t="s">
        <v>114</v>
      </c>
      <c r="B3197" t="s">
        <v>122</v>
      </c>
      <c r="C3197" t="str">
        <f>LOOKUP(A3197,'DATA SHEET'!$A$2:$A$253,'DATA SHEET'!$E$2:$E$253)</f>
        <v>20227893</v>
      </c>
      <c r="D3197">
        <f>LOOKUP(A3197,'DATA SHEET'!$A$2:$A$253,'DATA SHEET'!$G$2:$G$253)</f>
        <v>7.6666666666666679</v>
      </c>
      <c r="E3197" t="str">
        <f>LOOKUP($A3197,'DATA SHEET'!$A$2:$A$253,'DATA SHEET'!$H$2:$H$253)</f>
        <v>43.177779</v>
      </c>
      <c r="F3197" t="str">
        <f>LOOKUP($A3197,'DATA SHEET'!$A$2:$A$253,'DATA SHEET'!$I$2:$I$253)</f>
        <v xml:space="preserve"> -79.239655</v>
      </c>
      <c r="G3197">
        <f>LOOKUP($A3197,'DATA SHEET'!$A$2:$A$253,'DATA SHEET'!$J$2:$J$253)</f>
        <v>15</v>
      </c>
      <c r="H3197" t="str">
        <f>LOOKUP($A3197,'DATA SHEET'!$A$2:$A$253,'DATA SHEET'!$K$2:$K$253)</f>
        <v>Partly Cloudy</v>
      </c>
      <c r="I3197" t="str">
        <f>LOOKUP($A3197,'DATA SHEET'!$A$2:$A$253,'DATA SHEET'!$T$2:$T$253)</f>
        <v>LARGE</v>
      </c>
      <c r="J3197" t="str">
        <f>LOOKUP($A3197,'DATA SHEET'!$A$2:$A$253,'DATA SHEET'!$R$2:$R$253)</f>
        <v>YES</v>
      </c>
      <c r="K3197" t="str">
        <f>LOOKUP($A3197,'DATA SHEET'!$A$2:$A$253,'DATA SHEET'!$O$2:$O$253)</f>
        <v>Commercial</v>
      </c>
      <c r="L3197" t="s">
        <v>22</v>
      </c>
      <c r="M3197">
        <v>0</v>
      </c>
      <c r="N3197" t="s">
        <v>18</v>
      </c>
      <c r="O3197">
        <v>0.75900000000000001</v>
      </c>
    </row>
    <row r="3198" spans="1:15" x14ac:dyDescent="0.25">
      <c r="A3198" s="1" t="s">
        <v>114</v>
      </c>
      <c r="B3198" t="s">
        <v>122</v>
      </c>
      <c r="C3198" t="str">
        <f>LOOKUP(A3198,'DATA SHEET'!$A$2:$A$253,'DATA SHEET'!$E$2:$E$253)</f>
        <v>20227893</v>
      </c>
      <c r="D3198">
        <f>LOOKUP(A3198,'DATA SHEET'!$A$2:$A$253,'DATA SHEET'!$G$2:$G$253)</f>
        <v>7.6666666666666679</v>
      </c>
      <c r="E3198" t="str">
        <f>LOOKUP($A3198,'DATA SHEET'!$A$2:$A$253,'DATA SHEET'!$H$2:$H$253)</f>
        <v>43.177779</v>
      </c>
      <c r="F3198" t="str">
        <f>LOOKUP($A3198,'DATA SHEET'!$A$2:$A$253,'DATA SHEET'!$I$2:$I$253)</f>
        <v xml:space="preserve"> -79.239655</v>
      </c>
      <c r="G3198">
        <f>LOOKUP($A3198,'DATA SHEET'!$A$2:$A$253,'DATA SHEET'!$J$2:$J$253)</f>
        <v>15</v>
      </c>
      <c r="H3198" t="str">
        <f>LOOKUP($A3198,'DATA SHEET'!$A$2:$A$253,'DATA SHEET'!$K$2:$K$253)</f>
        <v>Partly Cloudy</v>
      </c>
      <c r="I3198" t="str">
        <f>LOOKUP($A3198,'DATA SHEET'!$A$2:$A$253,'DATA SHEET'!$T$2:$T$253)</f>
        <v>LARGE</v>
      </c>
      <c r="J3198" t="str">
        <f>LOOKUP($A3198,'DATA SHEET'!$A$2:$A$253,'DATA SHEET'!$R$2:$R$253)</f>
        <v>YES</v>
      </c>
      <c r="K3198" t="str">
        <f>LOOKUP($A3198,'DATA SHEET'!$A$2:$A$253,'DATA SHEET'!$O$2:$O$253)</f>
        <v>Commercial</v>
      </c>
      <c r="L3198" t="s">
        <v>22</v>
      </c>
      <c r="M3198">
        <v>0</v>
      </c>
      <c r="N3198" t="s">
        <v>18</v>
      </c>
      <c r="O3198">
        <v>0.997</v>
      </c>
    </row>
    <row r="3199" spans="1:15" x14ac:dyDescent="0.25">
      <c r="A3199" s="1" t="s">
        <v>114</v>
      </c>
      <c r="B3199" t="s">
        <v>122</v>
      </c>
      <c r="C3199" t="str">
        <f>LOOKUP(A3199,'DATA SHEET'!$A$2:$A$253,'DATA SHEET'!$E$2:$E$253)</f>
        <v>20227893</v>
      </c>
      <c r="D3199">
        <f>LOOKUP(A3199,'DATA SHEET'!$A$2:$A$253,'DATA SHEET'!$G$2:$G$253)</f>
        <v>7.6666666666666679</v>
      </c>
      <c r="E3199" t="str">
        <f>LOOKUP($A3199,'DATA SHEET'!$A$2:$A$253,'DATA SHEET'!$H$2:$H$253)</f>
        <v>43.177779</v>
      </c>
      <c r="F3199" t="str">
        <f>LOOKUP($A3199,'DATA SHEET'!$A$2:$A$253,'DATA SHEET'!$I$2:$I$253)</f>
        <v xml:space="preserve"> -79.239655</v>
      </c>
      <c r="G3199">
        <f>LOOKUP($A3199,'DATA SHEET'!$A$2:$A$253,'DATA SHEET'!$J$2:$J$253)</f>
        <v>15</v>
      </c>
      <c r="H3199" t="str">
        <f>LOOKUP($A3199,'DATA SHEET'!$A$2:$A$253,'DATA SHEET'!$K$2:$K$253)</f>
        <v>Partly Cloudy</v>
      </c>
      <c r="I3199" t="str">
        <f>LOOKUP($A3199,'DATA SHEET'!$A$2:$A$253,'DATA SHEET'!$T$2:$T$253)</f>
        <v>LARGE</v>
      </c>
      <c r="J3199" t="str">
        <f>LOOKUP($A3199,'DATA SHEET'!$A$2:$A$253,'DATA SHEET'!$R$2:$R$253)</f>
        <v>YES</v>
      </c>
      <c r="K3199" t="str">
        <f>LOOKUP($A3199,'DATA SHEET'!$A$2:$A$253,'DATA SHEET'!$O$2:$O$253)</f>
        <v>Commercial</v>
      </c>
      <c r="L3199" t="s">
        <v>22</v>
      </c>
      <c r="M3199">
        <v>0</v>
      </c>
      <c r="N3199" t="s">
        <v>18</v>
      </c>
      <c r="O3199">
        <v>0.73499999999999999</v>
      </c>
    </row>
    <row r="3200" spans="1:15" x14ac:dyDescent="0.25">
      <c r="A3200" s="1" t="s">
        <v>114</v>
      </c>
      <c r="B3200" t="s">
        <v>122</v>
      </c>
      <c r="C3200" t="str">
        <f>LOOKUP(A3200,'DATA SHEET'!$A$2:$A$253,'DATA SHEET'!$E$2:$E$253)</f>
        <v>20227893</v>
      </c>
      <c r="D3200">
        <f>LOOKUP(A3200,'DATA SHEET'!$A$2:$A$253,'DATA SHEET'!$G$2:$G$253)</f>
        <v>7.6666666666666679</v>
      </c>
      <c r="E3200" t="str">
        <f>LOOKUP($A3200,'DATA SHEET'!$A$2:$A$253,'DATA SHEET'!$H$2:$H$253)</f>
        <v>43.177779</v>
      </c>
      <c r="F3200" t="str">
        <f>LOOKUP($A3200,'DATA SHEET'!$A$2:$A$253,'DATA SHEET'!$I$2:$I$253)</f>
        <v xml:space="preserve"> -79.239655</v>
      </c>
      <c r="G3200">
        <f>LOOKUP($A3200,'DATA SHEET'!$A$2:$A$253,'DATA SHEET'!$J$2:$J$253)</f>
        <v>15</v>
      </c>
      <c r="H3200" t="str">
        <f>LOOKUP($A3200,'DATA SHEET'!$A$2:$A$253,'DATA SHEET'!$K$2:$K$253)</f>
        <v>Partly Cloudy</v>
      </c>
      <c r="I3200" t="str">
        <f>LOOKUP($A3200,'DATA SHEET'!$A$2:$A$253,'DATA SHEET'!$T$2:$T$253)</f>
        <v>LARGE</v>
      </c>
      <c r="J3200" t="str">
        <f>LOOKUP($A3200,'DATA SHEET'!$A$2:$A$253,'DATA SHEET'!$R$2:$R$253)</f>
        <v>YES</v>
      </c>
      <c r="K3200" t="str">
        <f>LOOKUP($A3200,'DATA SHEET'!$A$2:$A$253,'DATA SHEET'!$O$2:$O$253)</f>
        <v>Commercial</v>
      </c>
      <c r="L3200" t="s">
        <v>22</v>
      </c>
      <c r="M3200">
        <v>0</v>
      </c>
      <c r="N3200" t="s">
        <v>18</v>
      </c>
      <c r="O3200">
        <v>1.498</v>
      </c>
    </row>
    <row r="3201" spans="1:15" x14ac:dyDescent="0.25">
      <c r="A3201" s="1" t="s">
        <v>114</v>
      </c>
      <c r="B3201" t="s">
        <v>122</v>
      </c>
      <c r="C3201" t="str">
        <f>LOOKUP(A3201,'DATA SHEET'!$A$2:$A$253,'DATA SHEET'!$E$2:$E$253)</f>
        <v>20227893</v>
      </c>
      <c r="D3201">
        <f>LOOKUP(A3201,'DATA SHEET'!$A$2:$A$253,'DATA SHEET'!$G$2:$G$253)</f>
        <v>7.6666666666666679</v>
      </c>
      <c r="E3201" t="str">
        <f>LOOKUP($A3201,'DATA SHEET'!$A$2:$A$253,'DATA SHEET'!$H$2:$H$253)</f>
        <v>43.177779</v>
      </c>
      <c r="F3201" t="str">
        <f>LOOKUP($A3201,'DATA SHEET'!$A$2:$A$253,'DATA SHEET'!$I$2:$I$253)</f>
        <v xml:space="preserve"> -79.239655</v>
      </c>
      <c r="G3201">
        <f>LOOKUP($A3201,'DATA SHEET'!$A$2:$A$253,'DATA SHEET'!$J$2:$J$253)</f>
        <v>15</v>
      </c>
      <c r="H3201" t="str">
        <f>LOOKUP($A3201,'DATA SHEET'!$A$2:$A$253,'DATA SHEET'!$K$2:$K$253)</f>
        <v>Partly Cloudy</v>
      </c>
      <c r="I3201" t="str">
        <f>LOOKUP($A3201,'DATA SHEET'!$A$2:$A$253,'DATA SHEET'!$T$2:$T$253)</f>
        <v>LARGE</v>
      </c>
      <c r="J3201" t="str">
        <f>LOOKUP($A3201,'DATA SHEET'!$A$2:$A$253,'DATA SHEET'!$R$2:$R$253)</f>
        <v>YES</v>
      </c>
      <c r="K3201" t="str">
        <f>LOOKUP($A3201,'DATA SHEET'!$A$2:$A$253,'DATA SHEET'!$O$2:$O$253)</f>
        <v>Commercial</v>
      </c>
      <c r="L3201" t="s">
        <v>22</v>
      </c>
      <c r="M3201">
        <v>0</v>
      </c>
      <c r="N3201" t="s">
        <v>18</v>
      </c>
      <c r="O3201">
        <v>1.2410000000000001</v>
      </c>
    </row>
    <row r="3202" spans="1:15" x14ac:dyDescent="0.25">
      <c r="A3202" s="1" t="s">
        <v>114</v>
      </c>
      <c r="B3202" t="s">
        <v>122</v>
      </c>
      <c r="C3202" t="str">
        <f>LOOKUP(A3202,'DATA SHEET'!$A$2:$A$253,'DATA SHEET'!$E$2:$E$253)</f>
        <v>20227893</v>
      </c>
      <c r="D3202">
        <f>LOOKUP(A3202,'DATA SHEET'!$A$2:$A$253,'DATA SHEET'!$G$2:$G$253)</f>
        <v>7.6666666666666679</v>
      </c>
      <c r="E3202" t="str">
        <f>LOOKUP($A3202,'DATA SHEET'!$A$2:$A$253,'DATA SHEET'!$H$2:$H$253)</f>
        <v>43.177779</v>
      </c>
      <c r="F3202" t="str">
        <f>LOOKUP($A3202,'DATA SHEET'!$A$2:$A$253,'DATA SHEET'!$I$2:$I$253)</f>
        <v xml:space="preserve"> -79.239655</v>
      </c>
      <c r="G3202">
        <f>LOOKUP($A3202,'DATA SHEET'!$A$2:$A$253,'DATA SHEET'!$J$2:$J$253)</f>
        <v>15</v>
      </c>
      <c r="H3202" t="str">
        <f>LOOKUP($A3202,'DATA SHEET'!$A$2:$A$253,'DATA SHEET'!$K$2:$K$253)</f>
        <v>Partly Cloudy</v>
      </c>
      <c r="I3202" t="str">
        <f>LOOKUP($A3202,'DATA SHEET'!$A$2:$A$253,'DATA SHEET'!$T$2:$T$253)</f>
        <v>LARGE</v>
      </c>
      <c r="J3202" t="str">
        <f>LOOKUP($A3202,'DATA SHEET'!$A$2:$A$253,'DATA SHEET'!$R$2:$R$253)</f>
        <v>YES</v>
      </c>
      <c r="K3202" t="str">
        <f>LOOKUP($A3202,'DATA SHEET'!$A$2:$A$253,'DATA SHEET'!$O$2:$O$253)</f>
        <v>Commercial</v>
      </c>
      <c r="L3202" t="s">
        <v>22</v>
      </c>
      <c r="M3202">
        <v>0</v>
      </c>
      <c r="N3202" t="s">
        <v>18</v>
      </c>
      <c r="O3202">
        <v>2.5</v>
      </c>
    </row>
    <row r="3203" spans="1:15" x14ac:dyDescent="0.25">
      <c r="A3203" s="1" t="s">
        <v>114</v>
      </c>
      <c r="B3203" t="s">
        <v>122</v>
      </c>
      <c r="C3203" t="str">
        <f>LOOKUP(A3203,'DATA SHEET'!$A$2:$A$253,'DATA SHEET'!$E$2:$E$253)</f>
        <v>20227893</v>
      </c>
      <c r="D3203">
        <f>LOOKUP(A3203,'DATA SHEET'!$A$2:$A$253,'DATA SHEET'!$G$2:$G$253)</f>
        <v>7.6666666666666679</v>
      </c>
      <c r="E3203" t="str">
        <f>LOOKUP($A3203,'DATA SHEET'!$A$2:$A$253,'DATA SHEET'!$H$2:$H$253)</f>
        <v>43.177779</v>
      </c>
      <c r="F3203" t="str">
        <f>LOOKUP($A3203,'DATA SHEET'!$A$2:$A$253,'DATA SHEET'!$I$2:$I$253)</f>
        <v xml:space="preserve"> -79.239655</v>
      </c>
      <c r="G3203">
        <f>LOOKUP($A3203,'DATA SHEET'!$A$2:$A$253,'DATA SHEET'!$J$2:$J$253)</f>
        <v>15</v>
      </c>
      <c r="H3203" t="str">
        <f>LOOKUP($A3203,'DATA SHEET'!$A$2:$A$253,'DATA SHEET'!$K$2:$K$253)</f>
        <v>Partly Cloudy</v>
      </c>
      <c r="I3203" t="str">
        <f>LOOKUP($A3203,'DATA SHEET'!$A$2:$A$253,'DATA SHEET'!$T$2:$T$253)</f>
        <v>LARGE</v>
      </c>
      <c r="J3203" t="str">
        <f>LOOKUP($A3203,'DATA SHEET'!$A$2:$A$253,'DATA SHEET'!$R$2:$R$253)</f>
        <v>YES</v>
      </c>
      <c r="K3203" t="str">
        <f>LOOKUP($A3203,'DATA SHEET'!$A$2:$A$253,'DATA SHEET'!$O$2:$O$253)</f>
        <v>Commercial</v>
      </c>
      <c r="L3203" t="s">
        <v>22</v>
      </c>
      <c r="M3203">
        <v>0</v>
      </c>
      <c r="N3203" t="s">
        <v>18</v>
      </c>
      <c r="O3203">
        <v>1.0069999999999999</v>
      </c>
    </row>
    <row r="3204" spans="1:15" x14ac:dyDescent="0.25">
      <c r="A3204" s="1" t="s">
        <v>114</v>
      </c>
      <c r="B3204" t="s">
        <v>122</v>
      </c>
      <c r="C3204" t="str">
        <f>LOOKUP(A3204,'DATA SHEET'!$A$2:$A$253,'DATA SHEET'!$E$2:$E$253)</f>
        <v>20227893</v>
      </c>
      <c r="D3204">
        <f>LOOKUP(A3204,'DATA SHEET'!$A$2:$A$253,'DATA SHEET'!$G$2:$G$253)</f>
        <v>7.6666666666666679</v>
      </c>
      <c r="E3204" t="str">
        <f>LOOKUP($A3204,'DATA SHEET'!$A$2:$A$253,'DATA SHEET'!$H$2:$H$253)</f>
        <v>43.177779</v>
      </c>
      <c r="F3204" t="str">
        <f>LOOKUP($A3204,'DATA SHEET'!$A$2:$A$253,'DATA SHEET'!$I$2:$I$253)</f>
        <v xml:space="preserve"> -79.239655</v>
      </c>
      <c r="G3204">
        <f>LOOKUP($A3204,'DATA SHEET'!$A$2:$A$253,'DATA SHEET'!$J$2:$J$253)</f>
        <v>15</v>
      </c>
      <c r="H3204" t="str">
        <f>LOOKUP($A3204,'DATA SHEET'!$A$2:$A$253,'DATA SHEET'!$K$2:$K$253)</f>
        <v>Partly Cloudy</v>
      </c>
      <c r="I3204" t="str">
        <f>LOOKUP($A3204,'DATA SHEET'!$A$2:$A$253,'DATA SHEET'!$T$2:$T$253)</f>
        <v>LARGE</v>
      </c>
      <c r="J3204" t="str">
        <f>LOOKUP($A3204,'DATA SHEET'!$A$2:$A$253,'DATA SHEET'!$R$2:$R$253)</f>
        <v>YES</v>
      </c>
      <c r="K3204" t="str">
        <f>LOOKUP($A3204,'DATA SHEET'!$A$2:$A$253,'DATA SHEET'!$O$2:$O$253)</f>
        <v>Commercial</v>
      </c>
      <c r="L3204" t="s">
        <v>22</v>
      </c>
      <c r="M3204">
        <v>0</v>
      </c>
      <c r="N3204" t="s">
        <v>18</v>
      </c>
      <c r="O3204">
        <v>0.497</v>
      </c>
    </row>
    <row r="3205" spans="1:15" x14ac:dyDescent="0.25">
      <c r="A3205" s="1" t="s">
        <v>114</v>
      </c>
      <c r="B3205" t="s">
        <v>122</v>
      </c>
      <c r="C3205" t="str">
        <f>LOOKUP(A3205,'DATA SHEET'!$A$2:$A$253,'DATA SHEET'!$E$2:$E$253)</f>
        <v>20227893</v>
      </c>
      <c r="D3205">
        <f>LOOKUP(A3205,'DATA SHEET'!$A$2:$A$253,'DATA SHEET'!$G$2:$G$253)</f>
        <v>7.6666666666666679</v>
      </c>
      <c r="E3205" t="str">
        <f>LOOKUP($A3205,'DATA SHEET'!$A$2:$A$253,'DATA SHEET'!$H$2:$H$253)</f>
        <v>43.177779</v>
      </c>
      <c r="F3205" t="str">
        <f>LOOKUP($A3205,'DATA SHEET'!$A$2:$A$253,'DATA SHEET'!$I$2:$I$253)</f>
        <v xml:space="preserve"> -79.239655</v>
      </c>
      <c r="G3205">
        <f>LOOKUP($A3205,'DATA SHEET'!$A$2:$A$253,'DATA SHEET'!$J$2:$J$253)</f>
        <v>15</v>
      </c>
      <c r="H3205" t="str">
        <f>LOOKUP($A3205,'DATA SHEET'!$A$2:$A$253,'DATA SHEET'!$K$2:$K$253)</f>
        <v>Partly Cloudy</v>
      </c>
      <c r="I3205" t="str">
        <f>LOOKUP($A3205,'DATA SHEET'!$A$2:$A$253,'DATA SHEET'!$T$2:$T$253)</f>
        <v>LARGE</v>
      </c>
      <c r="J3205" t="str">
        <f>LOOKUP($A3205,'DATA SHEET'!$A$2:$A$253,'DATA SHEET'!$R$2:$R$253)</f>
        <v>YES</v>
      </c>
      <c r="K3205" t="str">
        <f>LOOKUP($A3205,'DATA SHEET'!$A$2:$A$253,'DATA SHEET'!$O$2:$O$253)</f>
        <v>Commercial</v>
      </c>
      <c r="L3205" t="s">
        <v>22</v>
      </c>
      <c r="M3205">
        <v>0</v>
      </c>
      <c r="N3205" t="s">
        <v>18</v>
      </c>
      <c r="O3205">
        <v>1.494</v>
      </c>
    </row>
    <row r="3206" spans="1:15" x14ac:dyDescent="0.25">
      <c r="A3206" s="1" t="s">
        <v>114</v>
      </c>
      <c r="B3206" t="s">
        <v>122</v>
      </c>
      <c r="C3206" t="str">
        <f>LOOKUP(A3206,'DATA SHEET'!$A$2:$A$253,'DATA SHEET'!$E$2:$E$253)</f>
        <v>20227893</v>
      </c>
      <c r="D3206">
        <f>LOOKUP(A3206,'DATA SHEET'!$A$2:$A$253,'DATA SHEET'!$G$2:$G$253)</f>
        <v>7.6666666666666679</v>
      </c>
      <c r="E3206" t="str">
        <f>LOOKUP($A3206,'DATA SHEET'!$A$2:$A$253,'DATA SHEET'!$H$2:$H$253)</f>
        <v>43.177779</v>
      </c>
      <c r="F3206" t="str">
        <f>LOOKUP($A3206,'DATA SHEET'!$A$2:$A$253,'DATA SHEET'!$I$2:$I$253)</f>
        <v xml:space="preserve"> -79.239655</v>
      </c>
      <c r="G3206">
        <f>LOOKUP($A3206,'DATA SHEET'!$A$2:$A$253,'DATA SHEET'!$J$2:$J$253)</f>
        <v>15</v>
      </c>
      <c r="H3206" t="str">
        <f>LOOKUP($A3206,'DATA SHEET'!$A$2:$A$253,'DATA SHEET'!$K$2:$K$253)</f>
        <v>Partly Cloudy</v>
      </c>
      <c r="I3206" t="str">
        <f>LOOKUP($A3206,'DATA SHEET'!$A$2:$A$253,'DATA SHEET'!$T$2:$T$253)</f>
        <v>LARGE</v>
      </c>
      <c r="J3206" t="str">
        <f>LOOKUP($A3206,'DATA SHEET'!$A$2:$A$253,'DATA SHEET'!$R$2:$R$253)</f>
        <v>YES</v>
      </c>
      <c r="K3206" t="str">
        <f>LOOKUP($A3206,'DATA SHEET'!$A$2:$A$253,'DATA SHEET'!$O$2:$O$253)</f>
        <v>Commercial</v>
      </c>
      <c r="L3206" t="s">
        <v>22</v>
      </c>
      <c r="M3206">
        <v>0</v>
      </c>
      <c r="N3206" t="s">
        <v>18</v>
      </c>
      <c r="O3206">
        <v>0.74</v>
      </c>
    </row>
    <row r="3207" spans="1:15" x14ac:dyDescent="0.25">
      <c r="A3207" s="1" t="s">
        <v>114</v>
      </c>
      <c r="B3207" t="s">
        <v>122</v>
      </c>
      <c r="C3207" t="str">
        <f>LOOKUP(A3207,'DATA SHEET'!$A$2:$A$253,'DATA SHEET'!$E$2:$E$253)</f>
        <v>20227893</v>
      </c>
      <c r="D3207">
        <f>LOOKUP(A3207,'DATA SHEET'!$A$2:$A$253,'DATA SHEET'!$G$2:$G$253)</f>
        <v>7.6666666666666679</v>
      </c>
      <c r="E3207" t="str">
        <f>LOOKUP($A3207,'DATA SHEET'!$A$2:$A$253,'DATA SHEET'!$H$2:$H$253)</f>
        <v>43.177779</v>
      </c>
      <c r="F3207" t="str">
        <f>LOOKUP($A3207,'DATA SHEET'!$A$2:$A$253,'DATA SHEET'!$I$2:$I$253)</f>
        <v xml:space="preserve"> -79.239655</v>
      </c>
      <c r="G3207">
        <f>LOOKUP($A3207,'DATA SHEET'!$A$2:$A$253,'DATA SHEET'!$J$2:$J$253)</f>
        <v>15</v>
      </c>
      <c r="H3207" t="str">
        <f>LOOKUP($A3207,'DATA SHEET'!$A$2:$A$253,'DATA SHEET'!$K$2:$K$253)</f>
        <v>Partly Cloudy</v>
      </c>
      <c r="I3207" t="str">
        <f>LOOKUP($A3207,'DATA SHEET'!$A$2:$A$253,'DATA SHEET'!$T$2:$T$253)</f>
        <v>LARGE</v>
      </c>
      <c r="J3207" t="str">
        <f>LOOKUP($A3207,'DATA SHEET'!$A$2:$A$253,'DATA SHEET'!$R$2:$R$253)</f>
        <v>YES</v>
      </c>
      <c r="K3207" t="str">
        <f>LOOKUP($A3207,'DATA SHEET'!$A$2:$A$253,'DATA SHEET'!$O$2:$O$253)</f>
        <v>Commercial</v>
      </c>
      <c r="L3207" t="s">
        <v>22</v>
      </c>
      <c r="M3207">
        <v>0</v>
      </c>
      <c r="N3207" t="s">
        <v>18</v>
      </c>
      <c r="O3207">
        <v>1.758</v>
      </c>
    </row>
    <row r="3208" spans="1:15" x14ac:dyDescent="0.25">
      <c r="A3208" s="1" t="s">
        <v>114</v>
      </c>
      <c r="B3208" t="s">
        <v>122</v>
      </c>
      <c r="C3208" t="str">
        <f>LOOKUP(A3208,'DATA SHEET'!$A$2:$A$253,'DATA SHEET'!$E$2:$E$253)</f>
        <v>20227893</v>
      </c>
      <c r="D3208">
        <f>LOOKUP(A3208,'DATA SHEET'!$A$2:$A$253,'DATA SHEET'!$G$2:$G$253)</f>
        <v>7.6666666666666679</v>
      </c>
      <c r="E3208" t="str">
        <f>LOOKUP($A3208,'DATA SHEET'!$A$2:$A$253,'DATA SHEET'!$H$2:$H$253)</f>
        <v>43.177779</v>
      </c>
      <c r="F3208" t="str">
        <f>LOOKUP($A3208,'DATA SHEET'!$A$2:$A$253,'DATA SHEET'!$I$2:$I$253)</f>
        <v xml:space="preserve"> -79.239655</v>
      </c>
      <c r="G3208">
        <f>LOOKUP($A3208,'DATA SHEET'!$A$2:$A$253,'DATA SHEET'!$J$2:$J$253)</f>
        <v>15</v>
      </c>
      <c r="H3208" t="str">
        <f>LOOKUP($A3208,'DATA SHEET'!$A$2:$A$253,'DATA SHEET'!$K$2:$K$253)</f>
        <v>Partly Cloudy</v>
      </c>
      <c r="I3208" t="str">
        <f>LOOKUP($A3208,'DATA SHEET'!$A$2:$A$253,'DATA SHEET'!$T$2:$T$253)</f>
        <v>LARGE</v>
      </c>
      <c r="J3208" t="str">
        <f>LOOKUP($A3208,'DATA SHEET'!$A$2:$A$253,'DATA SHEET'!$R$2:$R$253)</f>
        <v>YES</v>
      </c>
      <c r="K3208" t="str">
        <f>LOOKUP($A3208,'DATA SHEET'!$A$2:$A$253,'DATA SHEET'!$O$2:$O$253)</f>
        <v>Commercial</v>
      </c>
      <c r="L3208" t="s">
        <v>22</v>
      </c>
      <c r="M3208">
        <v>0</v>
      </c>
      <c r="N3208" t="s">
        <v>18</v>
      </c>
      <c r="O3208">
        <v>1</v>
      </c>
    </row>
    <row r="3209" spans="1:15" x14ac:dyDescent="0.25">
      <c r="A3209" s="1" t="s">
        <v>114</v>
      </c>
      <c r="B3209" t="s">
        <v>122</v>
      </c>
      <c r="C3209" t="str">
        <f>LOOKUP(A3209,'DATA SHEET'!$A$2:$A$253,'DATA SHEET'!$E$2:$E$253)</f>
        <v>20227893</v>
      </c>
      <c r="D3209">
        <f>LOOKUP(A3209,'DATA SHEET'!$A$2:$A$253,'DATA SHEET'!$G$2:$G$253)</f>
        <v>7.6666666666666679</v>
      </c>
      <c r="E3209" t="str">
        <f>LOOKUP($A3209,'DATA SHEET'!$A$2:$A$253,'DATA SHEET'!$H$2:$H$253)</f>
        <v>43.177779</v>
      </c>
      <c r="F3209" t="str">
        <f>LOOKUP($A3209,'DATA SHEET'!$A$2:$A$253,'DATA SHEET'!$I$2:$I$253)</f>
        <v xml:space="preserve"> -79.239655</v>
      </c>
      <c r="G3209">
        <f>LOOKUP($A3209,'DATA SHEET'!$A$2:$A$253,'DATA SHEET'!$J$2:$J$253)</f>
        <v>15</v>
      </c>
      <c r="H3209" t="str">
        <f>LOOKUP($A3209,'DATA SHEET'!$A$2:$A$253,'DATA SHEET'!$K$2:$K$253)</f>
        <v>Partly Cloudy</v>
      </c>
      <c r="I3209" t="str">
        <f>LOOKUP($A3209,'DATA SHEET'!$A$2:$A$253,'DATA SHEET'!$T$2:$T$253)</f>
        <v>LARGE</v>
      </c>
      <c r="J3209" t="str">
        <f>LOOKUP($A3209,'DATA SHEET'!$A$2:$A$253,'DATA SHEET'!$R$2:$R$253)</f>
        <v>YES</v>
      </c>
      <c r="K3209" t="str">
        <f>LOOKUP($A3209,'DATA SHEET'!$A$2:$A$253,'DATA SHEET'!$O$2:$O$253)</f>
        <v>Commercial</v>
      </c>
      <c r="L3209" t="s">
        <v>22</v>
      </c>
      <c r="M3209">
        <v>0</v>
      </c>
      <c r="N3209" t="s">
        <v>18</v>
      </c>
      <c r="O3209">
        <v>1.264</v>
      </c>
    </row>
    <row r="3210" spans="1:15" x14ac:dyDescent="0.25">
      <c r="A3210" s="1" t="s">
        <v>114</v>
      </c>
      <c r="B3210" t="s">
        <v>122</v>
      </c>
      <c r="C3210" t="str">
        <f>LOOKUP(A3210,'DATA SHEET'!$A$2:$A$253,'DATA SHEET'!$E$2:$E$253)</f>
        <v>20227893</v>
      </c>
      <c r="D3210">
        <f>LOOKUP(A3210,'DATA SHEET'!$A$2:$A$253,'DATA SHEET'!$G$2:$G$253)</f>
        <v>7.6666666666666679</v>
      </c>
      <c r="E3210" t="str">
        <f>LOOKUP($A3210,'DATA SHEET'!$A$2:$A$253,'DATA SHEET'!$H$2:$H$253)</f>
        <v>43.177779</v>
      </c>
      <c r="F3210" t="str">
        <f>LOOKUP($A3210,'DATA SHEET'!$A$2:$A$253,'DATA SHEET'!$I$2:$I$253)</f>
        <v xml:space="preserve"> -79.239655</v>
      </c>
      <c r="G3210">
        <f>LOOKUP($A3210,'DATA SHEET'!$A$2:$A$253,'DATA SHEET'!$J$2:$J$253)</f>
        <v>15</v>
      </c>
      <c r="H3210" t="str">
        <f>LOOKUP($A3210,'DATA SHEET'!$A$2:$A$253,'DATA SHEET'!$K$2:$K$253)</f>
        <v>Partly Cloudy</v>
      </c>
      <c r="I3210" t="str">
        <f>LOOKUP($A3210,'DATA SHEET'!$A$2:$A$253,'DATA SHEET'!$T$2:$T$253)</f>
        <v>LARGE</v>
      </c>
      <c r="J3210" t="str">
        <f>LOOKUP($A3210,'DATA SHEET'!$A$2:$A$253,'DATA SHEET'!$R$2:$R$253)</f>
        <v>YES</v>
      </c>
      <c r="K3210" t="str">
        <f>LOOKUP($A3210,'DATA SHEET'!$A$2:$A$253,'DATA SHEET'!$O$2:$O$253)</f>
        <v>Commercial</v>
      </c>
      <c r="L3210" t="s">
        <v>22</v>
      </c>
      <c r="M3210">
        <v>0</v>
      </c>
      <c r="N3210" t="s">
        <v>18</v>
      </c>
      <c r="O3210">
        <v>1.258</v>
      </c>
    </row>
    <row r="3211" spans="1:15" x14ac:dyDescent="0.25">
      <c r="A3211" s="1" t="s">
        <v>114</v>
      </c>
      <c r="B3211" t="s">
        <v>122</v>
      </c>
      <c r="C3211" t="str">
        <f>LOOKUP(A3211,'DATA SHEET'!$A$2:$A$253,'DATA SHEET'!$E$2:$E$253)</f>
        <v>20227893</v>
      </c>
      <c r="D3211">
        <f>LOOKUP(A3211,'DATA SHEET'!$A$2:$A$253,'DATA SHEET'!$G$2:$G$253)</f>
        <v>7.6666666666666679</v>
      </c>
      <c r="E3211" t="str">
        <f>LOOKUP($A3211,'DATA SHEET'!$A$2:$A$253,'DATA SHEET'!$H$2:$H$253)</f>
        <v>43.177779</v>
      </c>
      <c r="F3211" t="str">
        <f>LOOKUP($A3211,'DATA SHEET'!$A$2:$A$253,'DATA SHEET'!$I$2:$I$253)</f>
        <v xml:space="preserve"> -79.239655</v>
      </c>
      <c r="G3211">
        <f>LOOKUP($A3211,'DATA SHEET'!$A$2:$A$253,'DATA SHEET'!$J$2:$J$253)</f>
        <v>15</v>
      </c>
      <c r="H3211" t="str">
        <f>LOOKUP($A3211,'DATA SHEET'!$A$2:$A$253,'DATA SHEET'!$K$2:$K$253)</f>
        <v>Partly Cloudy</v>
      </c>
      <c r="I3211" t="str">
        <f>LOOKUP($A3211,'DATA SHEET'!$A$2:$A$253,'DATA SHEET'!$T$2:$T$253)</f>
        <v>LARGE</v>
      </c>
      <c r="J3211" t="str">
        <f>LOOKUP($A3211,'DATA SHEET'!$A$2:$A$253,'DATA SHEET'!$R$2:$R$253)</f>
        <v>YES</v>
      </c>
      <c r="K3211" t="str">
        <f>LOOKUP($A3211,'DATA SHEET'!$A$2:$A$253,'DATA SHEET'!$O$2:$O$253)</f>
        <v>Commercial</v>
      </c>
      <c r="L3211" t="s">
        <v>22</v>
      </c>
      <c r="M3211">
        <v>0</v>
      </c>
      <c r="N3211" t="s">
        <v>18</v>
      </c>
      <c r="O3211">
        <v>0.753</v>
      </c>
    </row>
    <row r="3212" spans="1:15" x14ac:dyDescent="0.25">
      <c r="A3212" s="1" t="s">
        <v>114</v>
      </c>
      <c r="B3212" t="s">
        <v>122</v>
      </c>
      <c r="C3212" t="str">
        <f>LOOKUP(A3212,'DATA SHEET'!$A$2:$A$253,'DATA SHEET'!$E$2:$E$253)</f>
        <v>20227893</v>
      </c>
      <c r="D3212">
        <f>LOOKUP(A3212,'DATA SHEET'!$A$2:$A$253,'DATA SHEET'!$G$2:$G$253)</f>
        <v>7.6666666666666679</v>
      </c>
      <c r="E3212" t="str">
        <f>LOOKUP($A3212,'DATA SHEET'!$A$2:$A$253,'DATA SHEET'!$H$2:$H$253)</f>
        <v>43.177779</v>
      </c>
      <c r="F3212" t="str">
        <f>LOOKUP($A3212,'DATA SHEET'!$A$2:$A$253,'DATA SHEET'!$I$2:$I$253)</f>
        <v xml:space="preserve"> -79.239655</v>
      </c>
      <c r="G3212">
        <f>LOOKUP($A3212,'DATA SHEET'!$A$2:$A$253,'DATA SHEET'!$J$2:$J$253)</f>
        <v>15</v>
      </c>
      <c r="H3212" t="str">
        <f>LOOKUP($A3212,'DATA SHEET'!$A$2:$A$253,'DATA SHEET'!$K$2:$K$253)</f>
        <v>Partly Cloudy</v>
      </c>
      <c r="I3212" t="str">
        <f>LOOKUP($A3212,'DATA SHEET'!$A$2:$A$253,'DATA SHEET'!$T$2:$T$253)</f>
        <v>LARGE</v>
      </c>
      <c r="J3212" t="str">
        <f>LOOKUP($A3212,'DATA SHEET'!$A$2:$A$253,'DATA SHEET'!$R$2:$R$253)</f>
        <v>YES</v>
      </c>
      <c r="K3212" t="str">
        <f>LOOKUP($A3212,'DATA SHEET'!$A$2:$A$253,'DATA SHEET'!$O$2:$O$253)</f>
        <v>Commercial</v>
      </c>
      <c r="L3212" t="s">
        <v>22</v>
      </c>
      <c r="M3212">
        <v>0</v>
      </c>
      <c r="N3212" t="s">
        <v>18</v>
      </c>
      <c r="O3212">
        <v>2.0030000000000001</v>
      </c>
    </row>
    <row r="3213" spans="1:15" x14ac:dyDescent="0.25">
      <c r="A3213" s="1" t="s">
        <v>114</v>
      </c>
      <c r="B3213" t="s">
        <v>122</v>
      </c>
      <c r="C3213" t="str">
        <f>LOOKUP(A3213,'DATA SHEET'!$A$2:$A$253,'DATA SHEET'!$E$2:$E$253)</f>
        <v>20227893</v>
      </c>
      <c r="D3213">
        <f>LOOKUP(A3213,'DATA SHEET'!$A$2:$A$253,'DATA SHEET'!$G$2:$G$253)</f>
        <v>7.6666666666666679</v>
      </c>
      <c r="E3213" t="str">
        <f>LOOKUP($A3213,'DATA SHEET'!$A$2:$A$253,'DATA SHEET'!$H$2:$H$253)</f>
        <v>43.177779</v>
      </c>
      <c r="F3213" t="str">
        <f>LOOKUP($A3213,'DATA SHEET'!$A$2:$A$253,'DATA SHEET'!$I$2:$I$253)</f>
        <v xml:space="preserve"> -79.239655</v>
      </c>
      <c r="G3213">
        <f>LOOKUP($A3213,'DATA SHEET'!$A$2:$A$253,'DATA SHEET'!$J$2:$J$253)</f>
        <v>15</v>
      </c>
      <c r="H3213" t="str">
        <f>LOOKUP($A3213,'DATA SHEET'!$A$2:$A$253,'DATA SHEET'!$K$2:$K$253)</f>
        <v>Partly Cloudy</v>
      </c>
      <c r="I3213" t="str">
        <f>LOOKUP($A3213,'DATA SHEET'!$A$2:$A$253,'DATA SHEET'!$T$2:$T$253)</f>
        <v>LARGE</v>
      </c>
      <c r="J3213" t="str">
        <f>LOOKUP($A3213,'DATA SHEET'!$A$2:$A$253,'DATA SHEET'!$R$2:$R$253)</f>
        <v>YES</v>
      </c>
      <c r="K3213" t="str">
        <f>LOOKUP($A3213,'DATA SHEET'!$A$2:$A$253,'DATA SHEET'!$O$2:$O$253)</f>
        <v>Commercial</v>
      </c>
      <c r="L3213" t="s">
        <v>22</v>
      </c>
      <c r="M3213">
        <v>0</v>
      </c>
      <c r="N3213" t="s">
        <v>18</v>
      </c>
      <c r="O3213">
        <v>1.26</v>
      </c>
    </row>
    <row r="3214" spans="1:15" x14ac:dyDescent="0.25">
      <c r="A3214" s="1" t="s">
        <v>114</v>
      </c>
      <c r="B3214" t="s">
        <v>122</v>
      </c>
      <c r="C3214" t="str">
        <f>LOOKUP(A3214,'DATA SHEET'!$A$2:$A$253,'DATA SHEET'!$E$2:$E$253)</f>
        <v>20227893</v>
      </c>
      <c r="D3214">
        <f>LOOKUP(A3214,'DATA SHEET'!$A$2:$A$253,'DATA SHEET'!$G$2:$G$253)</f>
        <v>7.6666666666666679</v>
      </c>
      <c r="E3214" t="str">
        <f>LOOKUP($A3214,'DATA SHEET'!$A$2:$A$253,'DATA SHEET'!$H$2:$H$253)</f>
        <v>43.177779</v>
      </c>
      <c r="F3214" t="str">
        <f>LOOKUP($A3214,'DATA SHEET'!$A$2:$A$253,'DATA SHEET'!$I$2:$I$253)</f>
        <v xml:space="preserve"> -79.239655</v>
      </c>
      <c r="G3214">
        <f>LOOKUP($A3214,'DATA SHEET'!$A$2:$A$253,'DATA SHEET'!$J$2:$J$253)</f>
        <v>15</v>
      </c>
      <c r="H3214" t="str">
        <f>LOOKUP($A3214,'DATA SHEET'!$A$2:$A$253,'DATA SHEET'!$K$2:$K$253)</f>
        <v>Partly Cloudy</v>
      </c>
      <c r="I3214" t="str">
        <f>LOOKUP($A3214,'DATA SHEET'!$A$2:$A$253,'DATA SHEET'!$T$2:$T$253)</f>
        <v>LARGE</v>
      </c>
      <c r="J3214" t="str">
        <f>LOOKUP($A3214,'DATA SHEET'!$A$2:$A$253,'DATA SHEET'!$R$2:$R$253)</f>
        <v>YES</v>
      </c>
      <c r="K3214" t="str">
        <f>LOOKUP($A3214,'DATA SHEET'!$A$2:$A$253,'DATA SHEET'!$O$2:$O$253)</f>
        <v>Commercial</v>
      </c>
      <c r="L3214" t="s">
        <v>22</v>
      </c>
      <c r="M3214">
        <v>0</v>
      </c>
      <c r="N3214" t="s">
        <v>18</v>
      </c>
      <c r="O3214">
        <v>2.2599999999999998</v>
      </c>
    </row>
    <row r="3215" spans="1:15" x14ac:dyDescent="0.25">
      <c r="A3215" s="1" t="s">
        <v>114</v>
      </c>
      <c r="B3215" t="s">
        <v>122</v>
      </c>
      <c r="C3215" t="str">
        <f>LOOKUP(A3215,'DATA SHEET'!$A$2:$A$253,'DATA SHEET'!$E$2:$E$253)</f>
        <v>20227893</v>
      </c>
      <c r="D3215">
        <f>LOOKUP(A3215,'DATA SHEET'!$A$2:$A$253,'DATA SHEET'!$G$2:$G$253)</f>
        <v>7.6666666666666679</v>
      </c>
      <c r="E3215" t="str">
        <f>LOOKUP($A3215,'DATA SHEET'!$A$2:$A$253,'DATA SHEET'!$H$2:$H$253)</f>
        <v>43.177779</v>
      </c>
      <c r="F3215" t="str">
        <f>LOOKUP($A3215,'DATA SHEET'!$A$2:$A$253,'DATA SHEET'!$I$2:$I$253)</f>
        <v xml:space="preserve"> -79.239655</v>
      </c>
      <c r="G3215">
        <f>LOOKUP($A3215,'DATA SHEET'!$A$2:$A$253,'DATA SHEET'!$J$2:$J$253)</f>
        <v>15</v>
      </c>
      <c r="H3215" t="str">
        <f>LOOKUP($A3215,'DATA SHEET'!$A$2:$A$253,'DATA SHEET'!$K$2:$K$253)</f>
        <v>Partly Cloudy</v>
      </c>
      <c r="I3215" t="str">
        <f>LOOKUP($A3215,'DATA SHEET'!$A$2:$A$253,'DATA SHEET'!$T$2:$T$253)</f>
        <v>LARGE</v>
      </c>
      <c r="J3215" t="str">
        <f>LOOKUP($A3215,'DATA SHEET'!$A$2:$A$253,'DATA SHEET'!$R$2:$R$253)</f>
        <v>YES</v>
      </c>
      <c r="K3215" t="str">
        <f>LOOKUP($A3215,'DATA SHEET'!$A$2:$A$253,'DATA SHEET'!$O$2:$O$253)</f>
        <v>Commercial</v>
      </c>
      <c r="L3215" t="s">
        <v>22</v>
      </c>
      <c r="M3215">
        <v>0</v>
      </c>
      <c r="N3215" t="s">
        <v>18</v>
      </c>
      <c r="O3215">
        <v>1.738</v>
      </c>
    </row>
    <row r="3216" spans="1:15" x14ac:dyDescent="0.25">
      <c r="A3216" s="1" t="s">
        <v>114</v>
      </c>
      <c r="B3216" t="s">
        <v>122</v>
      </c>
      <c r="C3216" t="str">
        <f>LOOKUP(A3216,'DATA SHEET'!$A$2:$A$253,'DATA SHEET'!$E$2:$E$253)</f>
        <v>20227893</v>
      </c>
      <c r="D3216">
        <f>LOOKUP(A3216,'DATA SHEET'!$A$2:$A$253,'DATA SHEET'!$G$2:$G$253)</f>
        <v>7.6666666666666679</v>
      </c>
      <c r="E3216" t="str">
        <f>LOOKUP($A3216,'DATA SHEET'!$A$2:$A$253,'DATA SHEET'!$H$2:$H$253)</f>
        <v>43.177779</v>
      </c>
      <c r="F3216" t="str">
        <f>LOOKUP($A3216,'DATA SHEET'!$A$2:$A$253,'DATA SHEET'!$I$2:$I$253)</f>
        <v xml:space="preserve"> -79.239655</v>
      </c>
      <c r="G3216">
        <f>LOOKUP($A3216,'DATA SHEET'!$A$2:$A$253,'DATA SHEET'!$J$2:$J$253)</f>
        <v>15</v>
      </c>
      <c r="H3216" t="str">
        <f>LOOKUP($A3216,'DATA SHEET'!$A$2:$A$253,'DATA SHEET'!$K$2:$K$253)</f>
        <v>Partly Cloudy</v>
      </c>
      <c r="I3216" t="str">
        <f>LOOKUP($A3216,'DATA SHEET'!$A$2:$A$253,'DATA SHEET'!$T$2:$T$253)</f>
        <v>LARGE</v>
      </c>
      <c r="J3216" t="str">
        <f>LOOKUP($A3216,'DATA SHEET'!$A$2:$A$253,'DATA SHEET'!$R$2:$R$253)</f>
        <v>YES</v>
      </c>
      <c r="K3216" t="str">
        <f>LOOKUP($A3216,'DATA SHEET'!$A$2:$A$253,'DATA SHEET'!$O$2:$O$253)</f>
        <v>Commercial</v>
      </c>
      <c r="L3216" t="s">
        <v>22</v>
      </c>
      <c r="M3216">
        <v>0</v>
      </c>
      <c r="N3216" t="s">
        <v>18</v>
      </c>
      <c r="O3216">
        <v>0.499</v>
      </c>
    </row>
    <row r="3217" spans="1:15" x14ac:dyDescent="0.25">
      <c r="A3217" s="1" t="s">
        <v>114</v>
      </c>
      <c r="B3217" t="s">
        <v>122</v>
      </c>
      <c r="C3217" t="str">
        <f>LOOKUP(A3217,'DATA SHEET'!$A$2:$A$253,'DATA SHEET'!$E$2:$E$253)</f>
        <v>20227893</v>
      </c>
      <c r="D3217">
        <f>LOOKUP(A3217,'DATA SHEET'!$A$2:$A$253,'DATA SHEET'!$G$2:$G$253)</f>
        <v>7.6666666666666679</v>
      </c>
      <c r="E3217" t="str">
        <f>LOOKUP($A3217,'DATA SHEET'!$A$2:$A$253,'DATA SHEET'!$H$2:$H$253)</f>
        <v>43.177779</v>
      </c>
      <c r="F3217" t="str">
        <f>LOOKUP($A3217,'DATA SHEET'!$A$2:$A$253,'DATA SHEET'!$I$2:$I$253)</f>
        <v xml:space="preserve"> -79.239655</v>
      </c>
      <c r="G3217">
        <f>LOOKUP($A3217,'DATA SHEET'!$A$2:$A$253,'DATA SHEET'!$J$2:$J$253)</f>
        <v>15</v>
      </c>
      <c r="H3217" t="str">
        <f>LOOKUP($A3217,'DATA SHEET'!$A$2:$A$253,'DATA SHEET'!$K$2:$K$253)</f>
        <v>Partly Cloudy</v>
      </c>
      <c r="I3217" t="str">
        <f>LOOKUP($A3217,'DATA SHEET'!$A$2:$A$253,'DATA SHEET'!$T$2:$T$253)</f>
        <v>LARGE</v>
      </c>
      <c r="J3217" t="str">
        <f>LOOKUP($A3217,'DATA SHEET'!$A$2:$A$253,'DATA SHEET'!$R$2:$R$253)</f>
        <v>YES</v>
      </c>
      <c r="K3217" t="str">
        <f>LOOKUP($A3217,'DATA SHEET'!$A$2:$A$253,'DATA SHEET'!$O$2:$O$253)</f>
        <v>Commercial</v>
      </c>
      <c r="L3217" t="s">
        <v>22</v>
      </c>
      <c r="M3217">
        <v>0</v>
      </c>
      <c r="N3217" t="s">
        <v>18</v>
      </c>
      <c r="O3217">
        <v>0.496</v>
      </c>
    </row>
    <row r="3218" spans="1:15" x14ac:dyDescent="0.25">
      <c r="A3218" s="1" t="s">
        <v>114</v>
      </c>
      <c r="B3218" t="s">
        <v>122</v>
      </c>
      <c r="C3218" t="str">
        <f>LOOKUP(A3218,'DATA SHEET'!$A$2:$A$253,'DATA SHEET'!$E$2:$E$253)</f>
        <v>20227893</v>
      </c>
      <c r="D3218">
        <f>LOOKUP(A3218,'DATA SHEET'!$A$2:$A$253,'DATA SHEET'!$G$2:$G$253)</f>
        <v>7.6666666666666679</v>
      </c>
      <c r="E3218" t="str">
        <f>LOOKUP($A3218,'DATA SHEET'!$A$2:$A$253,'DATA SHEET'!$H$2:$H$253)</f>
        <v>43.177779</v>
      </c>
      <c r="F3218" t="str">
        <f>LOOKUP($A3218,'DATA SHEET'!$A$2:$A$253,'DATA SHEET'!$I$2:$I$253)</f>
        <v xml:space="preserve"> -79.239655</v>
      </c>
      <c r="G3218">
        <f>LOOKUP($A3218,'DATA SHEET'!$A$2:$A$253,'DATA SHEET'!$J$2:$J$253)</f>
        <v>15</v>
      </c>
      <c r="H3218" t="str">
        <f>LOOKUP($A3218,'DATA SHEET'!$A$2:$A$253,'DATA SHEET'!$K$2:$K$253)</f>
        <v>Partly Cloudy</v>
      </c>
      <c r="I3218" t="str">
        <f>LOOKUP($A3218,'DATA SHEET'!$A$2:$A$253,'DATA SHEET'!$T$2:$T$253)</f>
        <v>LARGE</v>
      </c>
      <c r="J3218" t="str">
        <f>LOOKUP($A3218,'DATA SHEET'!$A$2:$A$253,'DATA SHEET'!$R$2:$R$253)</f>
        <v>YES</v>
      </c>
      <c r="K3218" t="str">
        <f>LOOKUP($A3218,'DATA SHEET'!$A$2:$A$253,'DATA SHEET'!$O$2:$O$253)</f>
        <v>Commercial</v>
      </c>
      <c r="L3218" t="s">
        <v>22</v>
      </c>
      <c r="M3218">
        <v>0</v>
      </c>
      <c r="N3218" t="s">
        <v>18</v>
      </c>
      <c r="O3218">
        <v>0.50700000000000001</v>
      </c>
    </row>
    <row r="3219" spans="1:15" x14ac:dyDescent="0.25">
      <c r="A3219" s="1" t="s">
        <v>114</v>
      </c>
      <c r="B3219" t="s">
        <v>122</v>
      </c>
      <c r="C3219" t="str">
        <f>LOOKUP(A3219,'DATA SHEET'!$A$2:$A$253,'DATA SHEET'!$E$2:$E$253)</f>
        <v>20227893</v>
      </c>
      <c r="D3219">
        <f>LOOKUP(A3219,'DATA SHEET'!$A$2:$A$253,'DATA SHEET'!$G$2:$G$253)</f>
        <v>7.6666666666666679</v>
      </c>
      <c r="E3219" t="str">
        <f>LOOKUP($A3219,'DATA SHEET'!$A$2:$A$253,'DATA SHEET'!$H$2:$H$253)</f>
        <v>43.177779</v>
      </c>
      <c r="F3219" t="str">
        <f>LOOKUP($A3219,'DATA SHEET'!$A$2:$A$253,'DATA SHEET'!$I$2:$I$253)</f>
        <v xml:space="preserve"> -79.239655</v>
      </c>
      <c r="G3219">
        <f>LOOKUP($A3219,'DATA SHEET'!$A$2:$A$253,'DATA SHEET'!$J$2:$J$253)</f>
        <v>15</v>
      </c>
      <c r="H3219" t="str">
        <f>LOOKUP($A3219,'DATA SHEET'!$A$2:$A$253,'DATA SHEET'!$K$2:$K$253)</f>
        <v>Partly Cloudy</v>
      </c>
      <c r="I3219" t="str">
        <f>LOOKUP($A3219,'DATA SHEET'!$A$2:$A$253,'DATA SHEET'!$T$2:$T$253)</f>
        <v>LARGE</v>
      </c>
      <c r="J3219" t="str">
        <f>LOOKUP($A3219,'DATA SHEET'!$A$2:$A$253,'DATA SHEET'!$R$2:$R$253)</f>
        <v>YES</v>
      </c>
      <c r="K3219" t="str">
        <f>LOOKUP($A3219,'DATA SHEET'!$A$2:$A$253,'DATA SHEET'!$O$2:$O$253)</f>
        <v>Commercial</v>
      </c>
      <c r="L3219" t="s">
        <v>22</v>
      </c>
      <c r="M3219">
        <v>0</v>
      </c>
      <c r="N3219" t="s">
        <v>18</v>
      </c>
      <c r="O3219">
        <v>3.0009999999999999</v>
      </c>
    </row>
    <row r="3220" spans="1:15" x14ac:dyDescent="0.25">
      <c r="A3220" s="1" t="s">
        <v>114</v>
      </c>
      <c r="B3220" t="s">
        <v>122</v>
      </c>
      <c r="C3220" t="str">
        <f>LOOKUP(A3220,'DATA SHEET'!$A$2:$A$253,'DATA SHEET'!$E$2:$E$253)</f>
        <v>20227893</v>
      </c>
      <c r="D3220">
        <f>LOOKUP(A3220,'DATA SHEET'!$A$2:$A$253,'DATA SHEET'!$G$2:$G$253)</f>
        <v>7.6666666666666679</v>
      </c>
      <c r="E3220" t="str">
        <f>LOOKUP($A3220,'DATA SHEET'!$A$2:$A$253,'DATA SHEET'!$H$2:$H$253)</f>
        <v>43.177779</v>
      </c>
      <c r="F3220" t="str">
        <f>LOOKUP($A3220,'DATA SHEET'!$A$2:$A$253,'DATA SHEET'!$I$2:$I$253)</f>
        <v xml:space="preserve"> -79.239655</v>
      </c>
      <c r="G3220">
        <f>LOOKUP($A3220,'DATA SHEET'!$A$2:$A$253,'DATA SHEET'!$J$2:$J$253)</f>
        <v>15</v>
      </c>
      <c r="H3220" t="str">
        <f>LOOKUP($A3220,'DATA SHEET'!$A$2:$A$253,'DATA SHEET'!$K$2:$K$253)</f>
        <v>Partly Cloudy</v>
      </c>
      <c r="I3220" t="str">
        <f>LOOKUP($A3220,'DATA SHEET'!$A$2:$A$253,'DATA SHEET'!$T$2:$T$253)</f>
        <v>LARGE</v>
      </c>
      <c r="J3220" t="str">
        <f>LOOKUP($A3220,'DATA SHEET'!$A$2:$A$253,'DATA SHEET'!$R$2:$R$253)</f>
        <v>YES</v>
      </c>
      <c r="K3220" t="str">
        <f>LOOKUP($A3220,'DATA SHEET'!$A$2:$A$253,'DATA SHEET'!$O$2:$O$253)</f>
        <v>Commercial</v>
      </c>
      <c r="L3220" t="s">
        <v>22</v>
      </c>
      <c r="M3220">
        <v>0</v>
      </c>
      <c r="N3220" t="s">
        <v>18</v>
      </c>
      <c r="O3220">
        <v>1.76</v>
      </c>
    </row>
    <row r="3221" spans="1:15" x14ac:dyDescent="0.25">
      <c r="A3221" s="1" t="s">
        <v>114</v>
      </c>
      <c r="B3221" t="s">
        <v>122</v>
      </c>
      <c r="C3221" t="str">
        <f>LOOKUP(A3221,'DATA SHEET'!$A$2:$A$253,'DATA SHEET'!$E$2:$E$253)</f>
        <v>20227893</v>
      </c>
      <c r="D3221">
        <f>LOOKUP(A3221,'DATA SHEET'!$A$2:$A$253,'DATA SHEET'!$G$2:$G$253)</f>
        <v>7.6666666666666679</v>
      </c>
      <c r="E3221" t="str">
        <f>LOOKUP($A3221,'DATA SHEET'!$A$2:$A$253,'DATA SHEET'!$H$2:$H$253)</f>
        <v>43.177779</v>
      </c>
      <c r="F3221" t="str">
        <f>LOOKUP($A3221,'DATA SHEET'!$A$2:$A$253,'DATA SHEET'!$I$2:$I$253)</f>
        <v xml:space="preserve"> -79.239655</v>
      </c>
      <c r="G3221">
        <f>LOOKUP($A3221,'DATA SHEET'!$A$2:$A$253,'DATA SHEET'!$J$2:$J$253)</f>
        <v>15</v>
      </c>
      <c r="H3221" t="str">
        <f>LOOKUP($A3221,'DATA SHEET'!$A$2:$A$253,'DATA SHEET'!$K$2:$K$253)</f>
        <v>Partly Cloudy</v>
      </c>
      <c r="I3221" t="str">
        <f>LOOKUP($A3221,'DATA SHEET'!$A$2:$A$253,'DATA SHEET'!$T$2:$T$253)</f>
        <v>LARGE</v>
      </c>
      <c r="J3221" t="str">
        <f>LOOKUP($A3221,'DATA SHEET'!$A$2:$A$253,'DATA SHEET'!$R$2:$R$253)</f>
        <v>YES</v>
      </c>
      <c r="K3221" t="str">
        <f>LOOKUP($A3221,'DATA SHEET'!$A$2:$A$253,'DATA SHEET'!$O$2:$O$253)</f>
        <v>Commercial</v>
      </c>
      <c r="L3221" t="s">
        <v>22</v>
      </c>
      <c r="M3221">
        <v>0</v>
      </c>
      <c r="N3221" t="s">
        <v>18</v>
      </c>
      <c r="O3221">
        <v>1.2350000000000001</v>
      </c>
    </row>
    <row r="3222" spans="1:15" x14ac:dyDescent="0.25">
      <c r="A3222" s="1" t="s">
        <v>114</v>
      </c>
      <c r="B3222" t="s">
        <v>122</v>
      </c>
      <c r="C3222" t="str">
        <f>LOOKUP(A3222,'DATA SHEET'!$A$2:$A$253,'DATA SHEET'!$E$2:$E$253)</f>
        <v>20227893</v>
      </c>
      <c r="D3222">
        <f>LOOKUP(A3222,'DATA SHEET'!$A$2:$A$253,'DATA SHEET'!$G$2:$G$253)</f>
        <v>7.6666666666666679</v>
      </c>
      <c r="E3222" t="str">
        <f>LOOKUP($A3222,'DATA SHEET'!$A$2:$A$253,'DATA SHEET'!$H$2:$H$253)</f>
        <v>43.177779</v>
      </c>
      <c r="F3222" t="str">
        <f>LOOKUP($A3222,'DATA SHEET'!$A$2:$A$253,'DATA SHEET'!$I$2:$I$253)</f>
        <v xml:space="preserve"> -79.239655</v>
      </c>
      <c r="G3222">
        <f>LOOKUP($A3222,'DATA SHEET'!$A$2:$A$253,'DATA SHEET'!$J$2:$J$253)</f>
        <v>15</v>
      </c>
      <c r="H3222" t="str">
        <f>LOOKUP($A3222,'DATA SHEET'!$A$2:$A$253,'DATA SHEET'!$K$2:$K$253)</f>
        <v>Partly Cloudy</v>
      </c>
      <c r="I3222" t="str">
        <f>LOOKUP($A3222,'DATA SHEET'!$A$2:$A$253,'DATA SHEET'!$T$2:$T$253)</f>
        <v>LARGE</v>
      </c>
      <c r="J3222" t="str">
        <f>LOOKUP($A3222,'DATA SHEET'!$A$2:$A$253,'DATA SHEET'!$R$2:$R$253)</f>
        <v>YES</v>
      </c>
      <c r="K3222" t="str">
        <f>LOOKUP($A3222,'DATA SHEET'!$A$2:$A$253,'DATA SHEET'!$O$2:$O$253)</f>
        <v>Commercial</v>
      </c>
      <c r="L3222" t="s">
        <v>22</v>
      </c>
      <c r="M3222">
        <v>0</v>
      </c>
      <c r="N3222" t="s">
        <v>18</v>
      </c>
      <c r="O3222">
        <v>1.2390000000000001</v>
      </c>
    </row>
    <row r="3223" spans="1:15" x14ac:dyDescent="0.25">
      <c r="A3223" s="1" t="s">
        <v>114</v>
      </c>
      <c r="B3223" t="s">
        <v>122</v>
      </c>
      <c r="C3223" t="str">
        <f>LOOKUP(A3223,'DATA SHEET'!$A$2:$A$253,'DATA SHEET'!$E$2:$E$253)</f>
        <v>20227893</v>
      </c>
      <c r="D3223">
        <f>LOOKUP(A3223,'DATA SHEET'!$A$2:$A$253,'DATA SHEET'!$G$2:$G$253)</f>
        <v>7.6666666666666679</v>
      </c>
      <c r="E3223" t="str">
        <f>LOOKUP($A3223,'DATA SHEET'!$A$2:$A$253,'DATA SHEET'!$H$2:$H$253)</f>
        <v>43.177779</v>
      </c>
      <c r="F3223" t="str">
        <f>LOOKUP($A3223,'DATA SHEET'!$A$2:$A$253,'DATA SHEET'!$I$2:$I$253)</f>
        <v xml:space="preserve"> -79.239655</v>
      </c>
      <c r="G3223">
        <f>LOOKUP($A3223,'DATA SHEET'!$A$2:$A$253,'DATA SHEET'!$J$2:$J$253)</f>
        <v>15</v>
      </c>
      <c r="H3223" t="str">
        <f>LOOKUP($A3223,'DATA SHEET'!$A$2:$A$253,'DATA SHEET'!$K$2:$K$253)</f>
        <v>Partly Cloudy</v>
      </c>
      <c r="I3223" t="str">
        <f>LOOKUP($A3223,'DATA SHEET'!$A$2:$A$253,'DATA SHEET'!$T$2:$T$253)</f>
        <v>LARGE</v>
      </c>
      <c r="J3223" t="str">
        <f>LOOKUP($A3223,'DATA SHEET'!$A$2:$A$253,'DATA SHEET'!$R$2:$R$253)</f>
        <v>YES</v>
      </c>
      <c r="K3223" t="str">
        <f>LOOKUP($A3223,'DATA SHEET'!$A$2:$A$253,'DATA SHEET'!$O$2:$O$253)</f>
        <v>Commercial</v>
      </c>
      <c r="L3223" t="s">
        <v>22</v>
      </c>
      <c r="M3223">
        <v>0</v>
      </c>
      <c r="N3223" t="s">
        <v>18</v>
      </c>
      <c r="O3223">
        <v>2.5030000000000001</v>
      </c>
    </row>
    <row r="3224" spans="1:15" x14ac:dyDescent="0.25">
      <c r="A3224" s="1" t="s">
        <v>114</v>
      </c>
      <c r="B3224" t="s">
        <v>122</v>
      </c>
      <c r="C3224" t="str">
        <f>LOOKUP(A3224,'DATA SHEET'!$A$2:$A$253,'DATA SHEET'!$E$2:$E$253)</f>
        <v>20227893</v>
      </c>
      <c r="D3224">
        <f>LOOKUP(A3224,'DATA SHEET'!$A$2:$A$253,'DATA SHEET'!$G$2:$G$253)</f>
        <v>7.6666666666666679</v>
      </c>
      <c r="E3224" t="str">
        <f>LOOKUP($A3224,'DATA SHEET'!$A$2:$A$253,'DATA SHEET'!$H$2:$H$253)</f>
        <v>43.177779</v>
      </c>
      <c r="F3224" t="str">
        <f>LOOKUP($A3224,'DATA SHEET'!$A$2:$A$253,'DATA SHEET'!$I$2:$I$253)</f>
        <v xml:space="preserve"> -79.239655</v>
      </c>
      <c r="G3224">
        <f>LOOKUP($A3224,'DATA SHEET'!$A$2:$A$253,'DATA SHEET'!$J$2:$J$253)</f>
        <v>15</v>
      </c>
      <c r="H3224" t="str">
        <f>LOOKUP($A3224,'DATA SHEET'!$A$2:$A$253,'DATA SHEET'!$K$2:$K$253)</f>
        <v>Partly Cloudy</v>
      </c>
      <c r="I3224" t="str">
        <f>LOOKUP($A3224,'DATA SHEET'!$A$2:$A$253,'DATA SHEET'!$T$2:$T$253)</f>
        <v>LARGE</v>
      </c>
      <c r="J3224" t="str">
        <f>LOOKUP($A3224,'DATA SHEET'!$A$2:$A$253,'DATA SHEET'!$R$2:$R$253)</f>
        <v>YES</v>
      </c>
      <c r="K3224" t="str">
        <f>LOOKUP($A3224,'DATA SHEET'!$A$2:$A$253,'DATA SHEET'!$O$2:$O$253)</f>
        <v>Commercial</v>
      </c>
      <c r="L3224" t="s">
        <v>22</v>
      </c>
      <c r="M3224">
        <v>0</v>
      </c>
      <c r="N3224" t="s">
        <v>18</v>
      </c>
      <c r="O3224">
        <v>1.736</v>
      </c>
    </row>
    <row r="3225" spans="1:15" x14ac:dyDescent="0.25">
      <c r="A3225" s="1" t="s">
        <v>114</v>
      </c>
      <c r="B3225" t="s">
        <v>122</v>
      </c>
      <c r="C3225" t="str">
        <f>LOOKUP(A3225,'DATA SHEET'!$A$2:$A$253,'DATA SHEET'!$E$2:$E$253)</f>
        <v>20227893</v>
      </c>
      <c r="D3225">
        <f>LOOKUP(A3225,'DATA SHEET'!$A$2:$A$253,'DATA SHEET'!$G$2:$G$253)</f>
        <v>7.6666666666666679</v>
      </c>
      <c r="E3225" t="str">
        <f>LOOKUP($A3225,'DATA SHEET'!$A$2:$A$253,'DATA SHEET'!$H$2:$H$253)</f>
        <v>43.177779</v>
      </c>
      <c r="F3225" t="str">
        <f>LOOKUP($A3225,'DATA SHEET'!$A$2:$A$253,'DATA SHEET'!$I$2:$I$253)</f>
        <v xml:space="preserve"> -79.239655</v>
      </c>
      <c r="G3225">
        <f>LOOKUP($A3225,'DATA SHEET'!$A$2:$A$253,'DATA SHEET'!$J$2:$J$253)</f>
        <v>15</v>
      </c>
      <c r="H3225" t="str">
        <f>LOOKUP($A3225,'DATA SHEET'!$A$2:$A$253,'DATA SHEET'!$K$2:$K$253)</f>
        <v>Partly Cloudy</v>
      </c>
      <c r="I3225" t="str">
        <f>LOOKUP($A3225,'DATA SHEET'!$A$2:$A$253,'DATA SHEET'!$T$2:$T$253)</f>
        <v>LARGE</v>
      </c>
      <c r="J3225" t="str">
        <f>LOOKUP($A3225,'DATA SHEET'!$A$2:$A$253,'DATA SHEET'!$R$2:$R$253)</f>
        <v>YES</v>
      </c>
      <c r="K3225" t="str">
        <f>LOOKUP($A3225,'DATA SHEET'!$A$2:$A$253,'DATA SHEET'!$O$2:$O$253)</f>
        <v>Commercial</v>
      </c>
      <c r="L3225" t="s">
        <v>22</v>
      </c>
      <c r="M3225">
        <v>0</v>
      </c>
      <c r="N3225" t="s">
        <v>16</v>
      </c>
      <c r="O3225">
        <v>9.2469999999999999</v>
      </c>
    </row>
    <row r="3226" spans="1:15" x14ac:dyDescent="0.25">
      <c r="A3226" s="1" t="s">
        <v>114</v>
      </c>
      <c r="B3226" t="s">
        <v>122</v>
      </c>
      <c r="C3226" t="str">
        <f>LOOKUP(A3226,'DATA SHEET'!$A$2:$A$253,'DATA SHEET'!$E$2:$E$253)</f>
        <v>20227893</v>
      </c>
      <c r="D3226">
        <f>LOOKUP(A3226,'DATA SHEET'!$A$2:$A$253,'DATA SHEET'!$G$2:$G$253)</f>
        <v>7.6666666666666679</v>
      </c>
      <c r="E3226" t="str">
        <f>LOOKUP($A3226,'DATA SHEET'!$A$2:$A$253,'DATA SHEET'!$H$2:$H$253)</f>
        <v>43.177779</v>
      </c>
      <c r="F3226" t="str">
        <f>LOOKUP($A3226,'DATA SHEET'!$A$2:$A$253,'DATA SHEET'!$I$2:$I$253)</f>
        <v xml:space="preserve"> -79.239655</v>
      </c>
      <c r="G3226">
        <f>LOOKUP($A3226,'DATA SHEET'!$A$2:$A$253,'DATA SHEET'!$J$2:$J$253)</f>
        <v>15</v>
      </c>
      <c r="H3226" t="str">
        <f>LOOKUP($A3226,'DATA SHEET'!$A$2:$A$253,'DATA SHEET'!$K$2:$K$253)</f>
        <v>Partly Cloudy</v>
      </c>
      <c r="I3226" t="str">
        <f>LOOKUP($A3226,'DATA SHEET'!$A$2:$A$253,'DATA SHEET'!$T$2:$T$253)</f>
        <v>LARGE</v>
      </c>
      <c r="J3226" t="str">
        <f>LOOKUP($A3226,'DATA SHEET'!$A$2:$A$253,'DATA SHEET'!$R$2:$R$253)</f>
        <v>YES</v>
      </c>
      <c r="K3226" t="str">
        <f>LOOKUP($A3226,'DATA SHEET'!$A$2:$A$253,'DATA SHEET'!$O$2:$O$253)</f>
        <v>Commercial</v>
      </c>
      <c r="L3226" t="s">
        <v>22</v>
      </c>
      <c r="M3226">
        <v>0</v>
      </c>
      <c r="N3226" t="s">
        <v>16</v>
      </c>
      <c r="O3226">
        <v>0.998</v>
      </c>
    </row>
    <row r="3227" spans="1:15" x14ac:dyDescent="0.25">
      <c r="A3227" s="1" t="s">
        <v>114</v>
      </c>
      <c r="B3227" t="s">
        <v>122</v>
      </c>
      <c r="C3227" t="str">
        <f>LOOKUP(A3227,'DATA SHEET'!$A$2:$A$253,'DATA SHEET'!$E$2:$E$253)</f>
        <v>20227893</v>
      </c>
      <c r="D3227">
        <f>LOOKUP(A3227,'DATA SHEET'!$A$2:$A$253,'DATA SHEET'!$G$2:$G$253)</f>
        <v>7.6666666666666679</v>
      </c>
      <c r="E3227" t="str">
        <f>LOOKUP($A3227,'DATA SHEET'!$A$2:$A$253,'DATA SHEET'!$H$2:$H$253)</f>
        <v>43.177779</v>
      </c>
      <c r="F3227" t="str">
        <f>LOOKUP($A3227,'DATA SHEET'!$A$2:$A$253,'DATA SHEET'!$I$2:$I$253)</f>
        <v xml:space="preserve"> -79.239655</v>
      </c>
      <c r="G3227">
        <f>LOOKUP($A3227,'DATA SHEET'!$A$2:$A$253,'DATA SHEET'!$J$2:$J$253)</f>
        <v>15</v>
      </c>
      <c r="H3227" t="str">
        <f>LOOKUP($A3227,'DATA SHEET'!$A$2:$A$253,'DATA SHEET'!$K$2:$K$253)</f>
        <v>Partly Cloudy</v>
      </c>
      <c r="I3227" t="str">
        <f>LOOKUP($A3227,'DATA SHEET'!$A$2:$A$253,'DATA SHEET'!$T$2:$T$253)</f>
        <v>LARGE</v>
      </c>
      <c r="J3227" t="str">
        <f>LOOKUP($A3227,'DATA SHEET'!$A$2:$A$253,'DATA SHEET'!$R$2:$R$253)</f>
        <v>YES</v>
      </c>
      <c r="K3227" t="str">
        <f>LOOKUP($A3227,'DATA SHEET'!$A$2:$A$253,'DATA SHEET'!$O$2:$O$253)</f>
        <v>Commercial</v>
      </c>
      <c r="L3227" t="s">
        <v>22</v>
      </c>
      <c r="M3227">
        <v>0</v>
      </c>
      <c r="N3227" t="s">
        <v>16</v>
      </c>
      <c r="O3227">
        <v>1.7490000000000001</v>
      </c>
    </row>
    <row r="3228" spans="1:15" x14ac:dyDescent="0.25">
      <c r="A3228" s="1" t="s">
        <v>114</v>
      </c>
      <c r="B3228" t="s">
        <v>122</v>
      </c>
      <c r="C3228" t="str">
        <f>LOOKUP(A3228,'DATA SHEET'!$A$2:$A$253,'DATA SHEET'!$E$2:$E$253)</f>
        <v>20227893</v>
      </c>
      <c r="D3228">
        <f>LOOKUP(A3228,'DATA SHEET'!$A$2:$A$253,'DATA SHEET'!$G$2:$G$253)</f>
        <v>7.6666666666666679</v>
      </c>
      <c r="E3228" t="str">
        <f>LOOKUP($A3228,'DATA SHEET'!$A$2:$A$253,'DATA SHEET'!$H$2:$H$253)</f>
        <v>43.177779</v>
      </c>
      <c r="F3228" t="str">
        <f>LOOKUP($A3228,'DATA SHEET'!$A$2:$A$253,'DATA SHEET'!$I$2:$I$253)</f>
        <v xml:space="preserve"> -79.239655</v>
      </c>
      <c r="G3228">
        <f>LOOKUP($A3228,'DATA SHEET'!$A$2:$A$253,'DATA SHEET'!$J$2:$J$253)</f>
        <v>15</v>
      </c>
      <c r="H3228" t="str">
        <f>LOOKUP($A3228,'DATA SHEET'!$A$2:$A$253,'DATA SHEET'!$K$2:$K$253)</f>
        <v>Partly Cloudy</v>
      </c>
      <c r="I3228" t="str">
        <f>LOOKUP($A3228,'DATA SHEET'!$A$2:$A$253,'DATA SHEET'!$T$2:$T$253)</f>
        <v>LARGE</v>
      </c>
      <c r="J3228" t="str">
        <f>LOOKUP($A3228,'DATA SHEET'!$A$2:$A$253,'DATA SHEET'!$R$2:$R$253)</f>
        <v>YES</v>
      </c>
      <c r="K3228" t="str">
        <f>LOOKUP($A3228,'DATA SHEET'!$A$2:$A$253,'DATA SHEET'!$O$2:$O$253)</f>
        <v>Commercial</v>
      </c>
      <c r="L3228" t="s">
        <v>22</v>
      </c>
      <c r="M3228">
        <v>0</v>
      </c>
      <c r="N3228" t="s">
        <v>16</v>
      </c>
      <c r="O3228">
        <v>0.748</v>
      </c>
    </row>
    <row r="3229" spans="1:15" x14ac:dyDescent="0.25">
      <c r="A3229" s="1" t="s">
        <v>114</v>
      </c>
      <c r="B3229" t="s">
        <v>122</v>
      </c>
      <c r="C3229" t="str">
        <f>LOOKUP(A3229,'DATA SHEET'!$A$2:$A$253,'DATA SHEET'!$E$2:$E$253)</f>
        <v>20227893</v>
      </c>
      <c r="D3229">
        <f>LOOKUP(A3229,'DATA SHEET'!$A$2:$A$253,'DATA SHEET'!$G$2:$G$253)</f>
        <v>7.6666666666666679</v>
      </c>
      <c r="E3229" t="str">
        <f>LOOKUP($A3229,'DATA SHEET'!$A$2:$A$253,'DATA SHEET'!$H$2:$H$253)</f>
        <v>43.177779</v>
      </c>
      <c r="F3229" t="str">
        <f>LOOKUP($A3229,'DATA SHEET'!$A$2:$A$253,'DATA SHEET'!$I$2:$I$253)</f>
        <v xml:space="preserve"> -79.239655</v>
      </c>
      <c r="G3229">
        <f>LOOKUP($A3229,'DATA SHEET'!$A$2:$A$253,'DATA SHEET'!$J$2:$J$253)</f>
        <v>15</v>
      </c>
      <c r="H3229" t="str">
        <f>LOOKUP($A3229,'DATA SHEET'!$A$2:$A$253,'DATA SHEET'!$K$2:$K$253)</f>
        <v>Partly Cloudy</v>
      </c>
      <c r="I3229" t="str">
        <f>LOOKUP($A3229,'DATA SHEET'!$A$2:$A$253,'DATA SHEET'!$T$2:$T$253)</f>
        <v>LARGE</v>
      </c>
      <c r="J3229" t="str">
        <f>LOOKUP($A3229,'DATA SHEET'!$A$2:$A$253,'DATA SHEET'!$R$2:$R$253)</f>
        <v>YES</v>
      </c>
      <c r="K3229" t="str">
        <f>LOOKUP($A3229,'DATA SHEET'!$A$2:$A$253,'DATA SHEET'!$O$2:$O$253)</f>
        <v>Commercial</v>
      </c>
      <c r="L3229" t="s">
        <v>22</v>
      </c>
      <c r="M3229">
        <v>0</v>
      </c>
      <c r="N3229" t="s">
        <v>16</v>
      </c>
      <c r="O3229">
        <v>0.249</v>
      </c>
    </row>
    <row r="3230" spans="1:15" x14ac:dyDescent="0.25">
      <c r="A3230" s="1" t="s">
        <v>114</v>
      </c>
      <c r="B3230" t="s">
        <v>122</v>
      </c>
      <c r="C3230" t="str">
        <f>LOOKUP(A3230,'DATA SHEET'!$A$2:$A$253,'DATA SHEET'!$E$2:$E$253)</f>
        <v>20227893</v>
      </c>
      <c r="D3230">
        <f>LOOKUP(A3230,'DATA SHEET'!$A$2:$A$253,'DATA SHEET'!$G$2:$G$253)</f>
        <v>7.6666666666666679</v>
      </c>
      <c r="E3230" t="str">
        <f>LOOKUP($A3230,'DATA SHEET'!$A$2:$A$253,'DATA SHEET'!$H$2:$H$253)</f>
        <v>43.177779</v>
      </c>
      <c r="F3230" t="str">
        <f>LOOKUP($A3230,'DATA SHEET'!$A$2:$A$253,'DATA SHEET'!$I$2:$I$253)</f>
        <v xml:space="preserve"> -79.239655</v>
      </c>
      <c r="G3230">
        <f>LOOKUP($A3230,'DATA SHEET'!$A$2:$A$253,'DATA SHEET'!$J$2:$J$253)</f>
        <v>15</v>
      </c>
      <c r="H3230" t="str">
        <f>LOOKUP($A3230,'DATA SHEET'!$A$2:$A$253,'DATA SHEET'!$K$2:$K$253)</f>
        <v>Partly Cloudy</v>
      </c>
      <c r="I3230" t="str">
        <f>LOOKUP($A3230,'DATA SHEET'!$A$2:$A$253,'DATA SHEET'!$T$2:$T$253)</f>
        <v>LARGE</v>
      </c>
      <c r="J3230" t="str">
        <f>LOOKUP($A3230,'DATA SHEET'!$A$2:$A$253,'DATA SHEET'!$R$2:$R$253)</f>
        <v>YES</v>
      </c>
      <c r="K3230" t="str">
        <f>LOOKUP($A3230,'DATA SHEET'!$A$2:$A$253,'DATA SHEET'!$O$2:$O$253)</f>
        <v>Commercial</v>
      </c>
      <c r="L3230" t="s">
        <v>22</v>
      </c>
      <c r="M3230">
        <v>0</v>
      </c>
      <c r="N3230" t="s">
        <v>16</v>
      </c>
      <c r="O3230">
        <v>1.5009999999999999</v>
      </c>
    </row>
    <row r="3231" spans="1:15" x14ac:dyDescent="0.25">
      <c r="A3231" s="1" t="s">
        <v>114</v>
      </c>
      <c r="B3231" t="s">
        <v>122</v>
      </c>
      <c r="C3231" t="str">
        <f>LOOKUP(A3231,'DATA SHEET'!$A$2:$A$253,'DATA SHEET'!$E$2:$E$253)</f>
        <v>20227893</v>
      </c>
      <c r="D3231">
        <f>LOOKUP(A3231,'DATA SHEET'!$A$2:$A$253,'DATA SHEET'!$G$2:$G$253)</f>
        <v>7.6666666666666679</v>
      </c>
      <c r="E3231" t="str">
        <f>LOOKUP($A3231,'DATA SHEET'!$A$2:$A$253,'DATA SHEET'!$H$2:$H$253)</f>
        <v>43.177779</v>
      </c>
      <c r="F3231" t="str">
        <f>LOOKUP($A3231,'DATA SHEET'!$A$2:$A$253,'DATA SHEET'!$I$2:$I$253)</f>
        <v xml:space="preserve"> -79.239655</v>
      </c>
      <c r="G3231">
        <f>LOOKUP($A3231,'DATA SHEET'!$A$2:$A$253,'DATA SHEET'!$J$2:$J$253)</f>
        <v>15</v>
      </c>
      <c r="H3231" t="str">
        <f>LOOKUP($A3231,'DATA SHEET'!$A$2:$A$253,'DATA SHEET'!$K$2:$K$253)</f>
        <v>Partly Cloudy</v>
      </c>
      <c r="I3231" t="str">
        <f>LOOKUP($A3231,'DATA SHEET'!$A$2:$A$253,'DATA SHEET'!$T$2:$T$253)</f>
        <v>LARGE</v>
      </c>
      <c r="J3231" t="str">
        <f>LOOKUP($A3231,'DATA SHEET'!$A$2:$A$253,'DATA SHEET'!$R$2:$R$253)</f>
        <v>YES</v>
      </c>
      <c r="K3231" t="str">
        <f>LOOKUP($A3231,'DATA SHEET'!$A$2:$A$253,'DATA SHEET'!$O$2:$O$253)</f>
        <v>Commercial</v>
      </c>
      <c r="L3231" t="s">
        <v>22</v>
      </c>
      <c r="M3231">
        <v>0</v>
      </c>
      <c r="N3231" t="s">
        <v>16</v>
      </c>
      <c r="O3231">
        <v>1.5</v>
      </c>
    </row>
    <row r="3232" spans="1:15" x14ac:dyDescent="0.25">
      <c r="A3232" s="1" t="s">
        <v>114</v>
      </c>
      <c r="B3232" t="s">
        <v>122</v>
      </c>
      <c r="C3232" t="str">
        <f>LOOKUP(A3232,'DATA SHEET'!$A$2:$A$253,'DATA SHEET'!$E$2:$E$253)</f>
        <v>20227893</v>
      </c>
      <c r="D3232">
        <f>LOOKUP(A3232,'DATA SHEET'!$A$2:$A$253,'DATA SHEET'!$G$2:$G$253)</f>
        <v>7.6666666666666679</v>
      </c>
      <c r="E3232" t="str">
        <f>LOOKUP($A3232,'DATA SHEET'!$A$2:$A$253,'DATA SHEET'!$H$2:$H$253)</f>
        <v>43.177779</v>
      </c>
      <c r="F3232" t="str">
        <f>LOOKUP($A3232,'DATA SHEET'!$A$2:$A$253,'DATA SHEET'!$I$2:$I$253)</f>
        <v xml:space="preserve"> -79.239655</v>
      </c>
      <c r="G3232">
        <f>LOOKUP($A3232,'DATA SHEET'!$A$2:$A$253,'DATA SHEET'!$J$2:$J$253)</f>
        <v>15</v>
      </c>
      <c r="H3232" t="str">
        <f>LOOKUP($A3232,'DATA SHEET'!$A$2:$A$253,'DATA SHEET'!$K$2:$K$253)</f>
        <v>Partly Cloudy</v>
      </c>
      <c r="I3232" t="str">
        <f>LOOKUP($A3232,'DATA SHEET'!$A$2:$A$253,'DATA SHEET'!$T$2:$T$253)</f>
        <v>LARGE</v>
      </c>
      <c r="J3232" t="str">
        <f>LOOKUP($A3232,'DATA SHEET'!$A$2:$A$253,'DATA SHEET'!$R$2:$R$253)</f>
        <v>YES</v>
      </c>
      <c r="K3232" t="str">
        <f>LOOKUP($A3232,'DATA SHEET'!$A$2:$A$253,'DATA SHEET'!$O$2:$O$253)</f>
        <v>Commercial</v>
      </c>
      <c r="L3232" t="s">
        <v>22</v>
      </c>
      <c r="M3232">
        <v>0</v>
      </c>
      <c r="N3232" t="s">
        <v>16</v>
      </c>
      <c r="O3232">
        <v>3.2480000000000002</v>
      </c>
    </row>
    <row r="3233" spans="1:15" x14ac:dyDescent="0.25">
      <c r="A3233" s="1" t="s">
        <v>114</v>
      </c>
      <c r="B3233" t="s">
        <v>122</v>
      </c>
      <c r="C3233" t="str">
        <f>LOOKUP(A3233,'DATA SHEET'!$A$2:$A$253,'DATA SHEET'!$E$2:$E$253)</f>
        <v>20227893</v>
      </c>
      <c r="D3233">
        <f>LOOKUP(A3233,'DATA SHEET'!$A$2:$A$253,'DATA SHEET'!$G$2:$G$253)</f>
        <v>7.6666666666666679</v>
      </c>
      <c r="E3233" t="str">
        <f>LOOKUP($A3233,'DATA SHEET'!$A$2:$A$253,'DATA SHEET'!$H$2:$H$253)</f>
        <v>43.177779</v>
      </c>
      <c r="F3233" t="str">
        <f>LOOKUP($A3233,'DATA SHEET'!$A$2:$A$253,'DATA SHEET'!$I$2:$I$253)</f>
        <v xml:space="preserve"> -79.239655</v>
      </c>
      <c r="G3233">
        <f>LOOKUP($A3233,'DATA SHEET'!$A$2:$A$253,'DATA SHEET'!$J$2:$J$253)</f>
        <v>15</v>
      </c>
      <c r="H3233" t="str">
        <f>LOOKUP($A3233,'DATA SHEET'!$A$2:$A$253,'DATA SHEET'!$K$2:$K$253)</f>
        <v>Partly Cloudy</v>
      </c>
      <c r="I3233" t="str">
        <f>LOOKUP($A3233,'DATA SHEET'!$A$2:$A$253,'DATA SHEET'!$T$2:$T$253)</f>
        <v>LARGE</v>
      </c>
      <c r="J3233" t="str">
        <f>LOOKUP($A3233,'DATA SHEET'!$A$2:$A$253,'DATA SHEET'!$R$2:$R$253)</f>
        <v>YES</v>
      </c>
      <c r="K3233" t="str">
        <f>LOOKUP($A3233,'DATA SHEET'!$A$2:$A$253,'DATA SHEET'!$O$2:$O$253)</f>
        <v>Commercial</v>
      </c>
      <c r="L3233" t="s">
        <v>22</v>
      </c>
      <c r="M3233">
        <v>0</v>
      </c>
      <c r="N3233" t="s">
        <v>16</v>
      </c>
      <c r="O3233">
        <v>0.249</v>
      </c>
    </row>
    <row r="3234" spans="1:15" x14ac:dyDescent="0.25">
      <c r="A3234" s="1" t="s">
        <v>114</v>
      </c>
      <c r="B3234" t="s">
        <v>122</v>
      </c>
      <c r="C3234" t="str">
        <f>LOOKUP(A3234,'DATA SHEET'!$A$2:$A$253,'DATA SHEET'!$E$2:$E$253)</f>
        <v>20227893</v>
      </c>
      <c r="D3234">
        <f>LOOKUP(A3234,'DATA SHEET'!$A$2:$A$253,'DATA SHEET'!$G$2:$G$253)</f>
        <v>7.6666666666666679</v>
      </c>
      <c r="E3234" t="str">
        <f>LOOKUP($A3234,'DATA SHEET'!$A$2:$A$253,'DATA SHEET'!$H$2:$H$253)</f>
        <v>43.177779</v>
      </c>
      <c r="F3234" t="str">
        <f>LOOKUP($A3234,'DATA SHEET'!$A$2:$A$253,'DATA SHEET'!$I$2:$I$253)</f>
        <v xml:space="preserve"> -79.239655</v>
      </c>
      <c r="G3234">
        <f>LOOKUP($A3234,'DATA SHEET'!$A$2:$A$253,'DATA SHEET'!$J$2:$J$253)</f>
        <v>15</v>
      </c>
      <c r="H3234" t="str">
        <f>LOOKUP($A3234,'DATA SHEET'!$A$2:$A$253,'DATA SHEET'!$K$2:$K$253)</f>
        <v>Partly Cloudy</v>
      </c>
      <c r="I3234" t="str">
        <f>LOOKUP($A3234,'DATA SHEET'!$A$2:$A$253,'DATA SHEET'!$T$2:$T$253)</f>
        <v>LARGE</v>
      </c>
      <c r="J3234" t="str">
        <f>LOOKUP($A3234,'DATA SHEET'!$A$2:$A$253,'DATA SHEET'!$R$2:$R$253)</f>
        <v>YES</v>
      </c>
      <c r="K3234" t="str">
        <f>LOOKUP($A3234,'DATA SHEET'!$A$2:$A$253,'DATA SHEET'!$O$2:$O$253)</f>
        <v>Commercial</v>
      </c>
      <c r="L3234" t="s">
        <v>22</v>
      </c>
      <c r="M3234">
        <v>0</v>
      </c>
      <c r="N3234" t="s">
        <v>16</v>
      </c>
      <c r="O3234">
        <v>4</v>
      </c>
    </row>
    <row r="3235" spans="1:15" x14ac:dyDescent="0.25">
      <c r="A3235" s="1" t="s">
        <v>114</v>
      </c>
      <c r="B3235" t="s">
        <v>122</v>
      </c>
      <c r="C3235" t="str">
        <f>LOOKUP(A3235,'DATA SHEET'!$A$2:$A$253,'DATA SHEET'!$E$2:$E$253)</f>
        <v>20227893</v>
      </c>
      <c r="D3235">
        <f>LOOKUP(A3235,'DATA SHEET'!$A$2:$A$253,'DATA SHEET'!$G$2:$G$253)</f>
        <v>7.6666666666666679</v>
      </c>
      <c r="E3235" t="str">
        <f>LOOKUP($A3235,'DATA SHEET'!$A$2:$A$253,'DATA SHEET'!$H$2:$H$253)</f>
        <v>43.177779</v>
      </c>
      <c r="F3235" t="str">
        <f>LOOKUP($A3235,'DATA SHEET'!$A$2:$A$253,'DATA SHEET'!$I$2:$I$253)</f>
        <v xml:space="preserve"> -79.239655</v>
      </c>
      <c r="G3235">
        <f>LOOKUP($A3235,'DATA SHEET'!$A$2:$A$253,'DATA SHEET'!$J$2:$J$253)</f>
        <v>15</v>
      </c>
      <c r="H3235" t="str">
        <f>LOOKUP($A3235,'DATA SHEET'!$A$2:$A$253,'DATA SHEET'!$K$2:$K$253)</f>
        <v>Partly Cloudy</v>
      </c>
      <c r="I3235" t="str">
        <f>LOOKUP($A3235,'DATA SHEET'!$A$2:$A$253,'DATA SHEET'!$T$2:$T$253)</f>
        <v>LARGE</v>
      </c>
      <c r="J3235" t="str">
        <f>LOOKUP($A3235,'DATA SHEET'!$A$2:$A$253,'DATA SHEET'!$R$2:$R$253)</f>
        <v>YES</v>
      </c>
      <c r="K3235" t="str">
        <f>LOOKUP($A3235,'DATA SHEET'!$A$2:$A$253,'DATA SHEET'!$O$2:$O$253)</f>
        <v>Commercial</v>
      </c>
      <c r="L3235" t="s">
        <v>22</v>
      </c>
      <c r="M3235">
        <v>0</v>
      </c>
      <c r="N3235" t="s">
        <v>16</v>
      </c>
      <c r="O3235">
        <v>1.0009999999999999</v>
      </c>
    </row>
    <row r="3236" spans="1:15" x14ac:dyDescent="0.25">
      <c r="A3236" s="1" t="s">
        <v>114</v>
      </c>
      <c r="B3236" t="s">
        <v>122</v>
      </c>
      <c r="C3236" t="str">
        <f>LOOKUP(A3236,'DATA SHEET'!$A$2:$A$253,'DATA SHEET'!$E$2:$E$253)</f>
        <v>20227893</v>
      </c>
      <c r="D3236">
        <f>LOOKUP(A3236,'DATA SHEET'!$A$2:$A$253,'DATA SHEET'!$G$2:$G$253)</f>
        <v>7.6666666666666679</v>
      </c>
      <c r="E3236" t="str">
        <f>LOOKUP($A3236,'DATA SHEET'!$A$2:$A$253,'DATA SHEET'!$H$2:$H$253)</f>
        <v>43.177779</v>
      </c>
      <c r="F3236" t="str">
        <f>LOOKUP($A3236,'DATA SHEET'!$A$2:$A$253,'DATA SHEET'!$I$2:$I$253)</f>
        <v xml:space="preserve"> -79.239655</v>
      </c>
      <c r="G3236">
        <f>LOOKUP($A3236,'DATA SHEET'!$A$2:$A$253,'DATA SHEET'!$J$2:$J$253)</f>
        <v>15</v>
      </c>
      <c r="H3236" t="str">
        <f>LOOKUP($A3236,'DATA SHEET'!$A$2:$A$253,'DATA SHEET'!$K$2:$K$253)</f>
        <v>Partly Cloudy</v>
      </c>
      <c r="I3236" t="str">
        <f>LOOKUP($A3236,'DATA SHEET'!$A$2:$A$253,'DATA SHEET'!$T$2:$T$253)</f>
        <v>LARGE</v>
      </c>
      <c r="J3236" t="str">
        <f>LOOKUP($A3236,'DATA SHEET'!$A$2:$A$253,'DATA SHEET'!$R$2:$R$253)</f>
        <v>YES</v>
      </c>
      <c r="K3236" t="str">
        <f>LOOKUP($A3236,'DATA SHEET'!$A$2:$A$253,'DATA SHEET'!$O$2:$O$253)</f>
        <v>Commercial</v>
      </c>
      <c r="L3236" t="s">
        <v>22</v>
      </c>
      <c r="M3236">
        <v>0</v>
      </c>
      <c r="N3236" t="s">
        <v>16</v>
      </c>
      <c r="O3236">
        <v>2.2480000000000002</v>
      </c>
    </row>
    <row r="3237" spans="1:15" x14ac:dyDescent="0.25">
      <c r="A3237" s="1" t="s">
        <v>114</v>
      </c>
      <c r="B3237" t="s">
        <v>122</v>
      </c>
      <c r="C3237" t="str">
        <f>LOOKUP(A3237,'DATA SHEET'!$A$2:$A$253,'DATA SHEET'!$E$2:$E$253)</f>
        <v>20227893</v>
      </c>
      <c r="D3237">
        <f>LOOKUP(A3237,'DATA SHEET'!$A$2:$A$253,'DATA SHEET'!$G$2:$G$253)</f>
        <v>7.6666666666666679</v>
      </c>
      <c r="E3237" t="str">
        <f>LOOKUP($A3237,'DATA SHEET'!$A$2:$A$253,'DATA SHEET'!$H$2:$H$253)</f>
        <v>43.177779</v>
      </c>
      <c r="F3237" t="str">
        <f>LOOKUP($A3237,'DATA SHEET'!$A$2:$A$253,'DATA SHEET'!$I$2:$I$253)</f>
        <v xml:space="preserve"> -79.239655</v>
      </c>
      <c r="G3237">
        <f>LOOKUP($A3237,'DATA SHEET'!$A$2:$A$253,'DATA SHEET'!$J$2:$J$253)</f>
        <v>15</v>
      </c>
      <c r="H3237" t="str">
        <f>LOOKUP($A3237,'DATA SHEET'!$A$2:$A$253,'DATA SHEET'!$K$2:$K$253)</f>
        <v>Partly Cloudy</v>
      </c>
      <c r="I3237" t="str">
        <f>LOOKUP($A3237,'DATA SHEET'!$A$2:$A$253,'DATA SHEET'!$T$2:$T$253)</f>
        <v>LARGE</v>
      </c>
      <c r="J3237" t="str">
        <f>LOOKUP($A3237,'DATA SHEET'!$A$2:$A$253,'DATA SHEET'!$R$2:$R$253)</f>
        <v>YES</v>
      </c>
      <c r="K3237" t="str">
        <f>LOOKUP($A3237,'DATA SHEET'!$A$2:$A$253,'DATA SHEET'!$O$2:$O$253)</f>
        <v>Commercial</v>
      </c>
      <c r="L3237" t="s">
        <v>22</v>
      </c>
      <c r="M3237">
        <v>0</v>
      </c>
      <c r="N3237" t="s">
        <v>16</v>
      </c>
      <c r="O3237">
        <v>4.7469999999999999</v>
      </c>
    </row>
    <row r="3238" spans="1:15" x14ac:dyDescent="0.25">
      <c r="A3238" s="1" t="s">
        <v>114</v>
      </c>
      <c r="B3238" t="s">
        <v>122</v>
      </c>
      <c r="C3238" t="str">
        <f>LOOKUP(A3238,'DATA SHEET'!$A$2:$A$253,'DATA SHEET'!$E$2:$E$253)</f>
        <v>20227893</v>
      </c>
      <c r="D3238">
        <f>LOOKUP(A3238,'DATA SHEET'!$A$2:$A$253,'DATA SHEET'!$G$2:$G$253)</f>
        <v>7.6666666666666679</v>
      </c>
      <c r="E3238" t="str">
        <f>LOOKUP($A3238,'DATA SHEET'!$A$2:$A$253,'DATA SHEET'!$H$2:$H$253)</f>
        <v>43.177779</v>
      </c>
      <c r="F3238" t="str">
        <f>LOOKUP($A3238,'DATA SHEET'!$A$2:$A$253,'DATA SHEET'!$I$2:$I$253)</f>
        <v xml:space="preserve"> -79.239655</v>
      </c>
      <c r="G3238">
        <f>LOOKUP($A3238,'DATA SHEET'!$A$2:$A$253,'DATA SHEET'!$J$2:$J$253)</f>
        <v>15</v>
      </c>
      <c r="H3238" t="str">
        <f>LOOKUP($A3238,'DATA SHEET'!$A$2:$A$253,'DATA SHEET'!$K$2:$K$253)</f>
        <v>Partly Cloudy</v>
      </c>
      <c r="I3238" t="str">
        <f>LOOKUP($A3238,'DATA SHEET'!$A$2:$A$253,'DATA SHEET'!$T$2:$T$253)</f>
        <v>LARGE</v>
      </c>
      <c r="J3238" t="str">
        <f>LOOKUP($A3238,'DATA SHEET'!$A$2:$A$253,'DATA SHEET'!$R$2:$R$253)</f>
        <v>YES</v>
      </c>
      <c r="K3238" t="str">
        <f>LOOKUP($A3238,'DATA SHEET'!$A$2:$A$253,'DATA SHEET'!$O$2:$O$253)</f>
        <v>Commercial</v>
      </c>
      <c r="L3238" t="s">
        <v>22</v>
      </c>
      <c r="M3238">
        <v>0</v>
      </c>
      <c r="N3238" t="s">
        <v>16</v>
      </c>
      <c r="O3238">
        <v>1.7509999999999999</v>
      </c>
    </row>
    <row r="3239" spans="1:15" x14ac:dyDescent="0.25">
      <c r="A3239" s="1" t="s">
        <v>114</v>
      </c>
      <c r="B3239" t="s">
        <v>122</v>
      </c>
      <c r="C3239" t="str">
        <f>LOOKUP(A3239,'DATA SHEET'!$A$2:$A$253,'DATA SHEET'!$E$2:$E$253)</f>
        <v>20227893</v>
      </c>
      <c r="D3239">
        <f>LOOKUP(A3239,'DATA SHEET'!$A$2:$A$253,'DATA SHEET'!$G$2:$G$253)</f>
        <v>7.6666666666666679</v>
      </c>
      <c r="E3239" t="str">
        <f>LOOKUP($A3239,'DATA SHEET'!$A$2:$A$253,'DATA SHEET'!$H$2:$H$253)</f>
        <v>43.177779</v>
      </c>
      <c r="F3239" t="str">
        <f>LOOKUP($A3239,'DATA SHEET'!$A$2:$A$253,'DATA SHEET'!$I$2:$I$253)</f>
        <v xml:space="preserve"> -79.239655</v>
      </c>
      <c r="G3239">
        <f>LOOKUP($A3239,'DATA SHEET'!$A$2:$A$253,'DATA SHEET'!$J$2:$J$253)</f>
        <v>15</v>
      </c>
      <c r="H3239" t="str">
        <f>LOOKUP($A3239,'DATA SHEET'!$A$2:$A$253,'DATA SHEET'!$K$2:$K$253)</f>
        <v>Partly Cloudy</v>
      </c>
      <c r="I3239" t="str">
        <f>LOOKUP($A3239,'DATA SHEET'!$A$2:$A$253,'DATA SHEET'!$T$2:$T$253)</f>
        <v>LARGE</v>
      </c>
      <c r="J3239" t="str">
        <f>LOOKUP($A3239,'DATA SHEET'!$A$2:$A$253,'DATA SHEET'!$R$2:$R$253)</f>
        <v>YES</v>
      </c>
      <c r="K3239" t="str">
        <f>LOOKUP($A3239,'DATA SHEET'!$A$2:$A$253,'DATA SHEET'!$O$2:$O$253)</f>
        <v>Commercial</v>
      </c>
      <c r="L3239" t="s">
        <v>22</v>
      </c>
      <c r="M3239">
        <v>0</v>
      </c>
      <c r="N3239" t="s">
        <v>16</v>
      </c>
      <c r="O3239">
        <v>0.248</v>
      </c>
    </row>
    <row r="3240" spans="1:15" x14ac:dyDescent="0.25">
      <c r="A3240" s="1" t="s">
        <v>114</v>
      </c>
      <c r="B3240" t="s">
        <v>122</v>
      </c>
      <c r="C3240" t="str">
        <f>LOOKUP(A3240,'DATA SHEET'!$A$2:$A$253,'DATA SHEET'!$E$2:$E$253)</f>
        <v>20227893</v>
      </c>
      <c r="D3240">
        <f>LOOKUP(A3240,'DATA SHEET'!$A$2:$A$253,'DATA SHEET'!$G$2:$G$253)</f>
        <v>7.6666666666666679</v>
      </c>
      <c r="E3240" t="str">
        <f>LOOKUP($A3240,'DATA SHEET'!$A$2:$A$253,'DATA SHEET'!$H$2:$H$253)</f>
        <v>43.177779</v>
      </c>
      <c r="F3240" t="str">
        <f>LOOKUP($A3240,'DATA SHEET'!$A$2:$A$253,'DATA SHEET'!$I$2:$I$253)</f>
        <v xml:space="preserve"> -79.239655</v>
      </c>
      <c r="G3240">
        <f>LOOKUP($A3240,'DATA SHEET'!$A$2:$A$253,'DATA SHEET'!$J$2:$J$253)</f>
        <v>15</v>
      </c>
      <c r="H3240" t="str">
        <f>LOOKUP($A3240,'DATA SHEET'!$A$2:$A$253,'DATA SHEET'!$K$2:$K$253)</f>
        <v>Partly Cloudy</v>
      </c>
      <c r="I3240" t="str">
        <f>LOOKUP($A3240,'DATA SHEET'!$A$2:$A$253,'DATA SHEET'!$T$2:$T$253)</f>
        <v>LARGE</v>
      </c>
      <c r="J3240" t="str">
        <f>LOOKUP($A3240,'DATA SHEET'!$A$2:$A$253,'DATA SHEET'!$R$2:$R$253)</f>
        <v>YES</v>
      </c>
      <c r="K3240" t="str">
        <f>LOOKUP($A3240,'DATA SHEET'!$A$2:$A$253,'DATA SHEET'!$O$2:$O$253)</f>
        <v>Commercial</v>
      </c>
      <c r="L3240" t="s">
        <v>22</v>
      </c>
      <c r="M3240">
        <v>0</v>
      </c>
      <c r="N3240" t="s">
        <v>16</v>
      </c>
      <c r="O3240">
        <v>2.9990000000000001</v>
      </c>
    </row>
    <row r="3241" spans="1:15" x14ac:dyDescent="0.25">
      <c r="A3241" s="1" t="s">
        <v>114</v>
      </c>
      <c r="B3241" t="s">
        <v>122</v>
      </c>
      <c r="C3241" t="str">
        <f>LOOKUP(A3241,'DATA SHEET'!$A$2:$A$253,'DATA SHEET'!$E$2:$E$253)</f>
        <v>20227893</v>
      </c>
      <c r="D3241">
        <f>LOOKUP(A3241,'DATA SHEET'!$A$2:$A$253,'DATA SHEET'!$G$2:$G$253)</f>
        <v>7.6666666666666679</v>
      </c>
      <c r="E3241" t="str">
        <f>LOOKUP($A3241,'DATA SHEET'!$A$2:$A$253,'DATA SHEET'!$H$2:$H$253)</f>
        <v>43.177779</v>
      </c>
      <c r="F3241" t="str">
        <f>LOOKUP($A3241,'DATA SHEET'!$A$2:$A$253,'DATA SHEET'!$I$2:$I$253)</f>
        <v xml:space="preserve"> -79.239655</v>
      </c>
      <c r="G3241">
        <f>LOOKUP($A3241,'DATA SHEET'!$A$2:$A$253,'DATA SHEET'!$J$2:$J$253)</f>
        <v>15</v>
      </c>
      <c r="H3241" t="str">
        <f>LOOKUP($A3241,'DATA SHEET'!$A$2:$A$253,'DATA SHEET'!$K$2:$K$253)</f>
        <v>Partly Cloudy</v>
      </c>
      <c r="I3241" t="str">
        <f>LOOKUP($A3241,'DATA SHEET'!$A$2:$A$253,'DATA SHEET'!$T$2:$T$253)</f>
        <v>LARGE</v>
      </c>
      <c r="J3241" t="str">
        <f>LOOKUP($A3241,'DATA SHEET'!$A$2:$A$253,'DATA SHEET'!$R$2:$R$253)</f>
        <v>YES</v>
      </c>
      <c r="K3241" t="str">
        <f>LOOKUP($A3241,'DATA SHEET'!$A$2:$A$253,'DATA SHEET'!$O$2:$O$253)</f>
        <v>Commercial</v>
      </c>
      <c r="L3241" t="s">
        <v>22</v>
      </c>
      <c r="M3241">
        <v>0</v>
      </c>
      <c r="N3241" t="s">
        <v>16</v>
      </c>
      <c r="O3241">
        <v>0.248</v>
      </c>
    </row>
    <row r="3242" spans="1:15" x14ac:dyDescent="0.25">
      <c r="A3242" s="1" t="s">
        <v>114</v>
      </c>
      <c r="B3242" t="s">
        <v>122</v>
      </c>
      <c r="C3242" t="str">
        <f>LOOKUP(A3242,'DATA SHEET'!$A$2:$A$253,'DATA SHEET'!$E$2:$E$253)</f>
        <v>20227893</v>
      </c>
      <c r="D3242">
        <f>LOOKUP(A3242,'DATA SHEET'!$A$2:$A$253,'DATA SHEET'!$G$2:$G$253)</f>
        <v>7.6666666666666679</v>
      </c>
      <c r="E3242" t="str">
        <f>LOOKUP($A3242,'DATA SHEET'!$A$2:$A$253,'DATA SHEET'!$H$2:$H$253)</f>
        <v>43.177779</v>
      </c>
      <c r="F3242" t="str">
        <f>LOOKUP($A3242,'DATA SHEET'!$A$2:$A$253,'DATA SHEET'!$I$2:$I$253)</f>
        <v xml:space="preserve"> -79.239655</v>
      </c>
      <c r="G3242">
        <f>LOOKUP($A3242,'DATA SHEET'!$A$2:$A$253,'DATA SHEET'!$J$2:$J$253)</f>
        <v>15</v>
      </c>
      <c r="H3242" t="str">
        <f>LOOKUP($A3242,'DATA SHEET'!$A$2:$A$253,'DATA SHEET'!$K$2:$K$253)</f>
        <v>Partly Cloudy</v>
      </c>
      <c r="I3242" t="str">
        <f>LOOKUP($A3242,'DATA SHEET'!$A$2:$A$253,'DATA SHEET'!$T$2:$T$253)</f>
        <v>LARGE</v>
      </c>
      <c r="J3242" t="str">
        <f>LOOKUP($A3242,'DATA SHEET'!$A$2:$A$253,'DATA SHEET'!$R$2:$R$253)</f>
        <v>YES</v>
      </c>
      <c r="K3242" t="str">
        <f>LOOKUP($A3242,'DATA SHEET'!$A$2:$A$253,'DATA SHEET'!$O$2:$O$253)</f>
        <v>Commercial</v>
      </c>
      <c r="L3242" t="s">
        <v>22</v>
      </c>
      <c r="M3242">
        <v>0</v>
      </c>
      <c r="N3242" t="s">
        <v>16</v>
      </c>
      <c r="O3242">
        <v>0.749</v>
      </c>
    </row>
    <row r="3243" spans="1:15" x14ac:dyDescent="0.25">
      <c r="A3243" s="1" t="s">
        <v>114</v>
      </c>
      <c r="B3243" t="s">
        <v>122</v>
      </c>
      <c r="C3243" t="str">
        <f>LOOKUP(A3243,'DATA SHEET'!$A$2:$A$253,'DATA SHEET'!$E$2:$E$253)</f>
        <v>20227893</v>
      </c>
      <c r="D3243">
        <f>LOOKUP(A3243,'DATA SHEET'!$A$2:$A$253,'DATA SHEET'!$G$2:$G$253)</f>
        <v>7.6666666666666679</v>
      </c>
      <c r="E3243" t="str">
        <f>LOOKUP($A3243,'DATA SHEET'!$A$2:$A$253,'DATA SHEET'!$H$2:$H$253)</f>
        <v>43.177779</v>
      </c>
      <c r="F3243" t="str">
        <f>LOOKUP($A3243,'DATA SHEET'!$A$2:$A$253,'DATA SHEET'!$I$2:$I$253)</f>
        <v xml:space="preserve"> -79.239655</v>
      </c>
      <c r="G3243">
        <f>LOOKUP($A3243,'DATA SHEET'!$A$2:$A$253,'DATA SHEET'!$J$2:$J$253)</f>
        <v>15</v>
      </c>
      <c r="H3243" t="str">
        <f>LOOKUP($A3243,'DATA SHEET'!$A$2:$A$253,'DATA SHEET'!$K$2:$K$253)</f>
        <v>Partly Cloudy</v>
      </c>
      <c r="I3243" t="str">
        <f>LOOKUP($A3243,'DATA SHEET'!$A$2:$A$253,'DATA SHEET'!$T$2:$T$253)</f>
        <v>LARGE</v>
      </c>
      <c r="J3243" t="str">
        <f>LOOKUP($A3243,'DATA SHEET'!$A$2:$A$253,'DATA SHEET'!$R$2:$R$253)</f>
        <v>YES</v>
      </c>
      <c r="K3243" t="str">
        <f>LOOKUP($A3243,'DATA SHEET'!$A$2:$A$253,'DATA SHEET'!$O$2:$O$253)</f>
        <v>Commercial</v>
      </c>
      <c r="L3243" t="s">
        <v>22</v>
      </c>
      <c r="M3243">
        <v>0</v>
      </c>
      <c r="N3243" t="s">
        <v>16</v>
      </c>
      <c r="O3243">
        <v>0.249</v>
      </c>
    </row>
    <row r="3244" spans="1:15" x14ac:dyDescent="0.25">
      <c r="A3244" s="1" t="s">
        <v>114</v>
      </c>
      <c r="B3244" t="s">
        <v>122</v>
      </c>
      <c r="C3244" t="str">
        <f>LOOKUP(A3244,'DATA SHEET'!$A$2:$A$253,'DATA SHEET'!$E$2:$E$253)</f>
        <v>20227893</v>
      </c>
      <c r="D3244">
        <f>LOOKUP(A3244,'DATA SHEET'!$A$2:$A$253,'DATA SHEET'!$G$2:$G$253)</f>
        <v>7.6666666666666679</v>
      </c>
      <c r="E3244" t="str">
        <f>LOOKUP($A3244,'DATA SHEET'!$A$2:$A$253,'DATA SHEET'!$H$2:$H$253)</f>
        <v>43.177779</v>
      </c>
      <c r="F3244" t="str">
        <f>LOOKUP($A3244,'DATA SHEET'!$A$2:$A$253,'DATA SHEET'!$I$2:$I$253)</f>
        <v xml:space="preserve"> -79.239655</v>
      </c>
      <c r="G3244">
        <f>LOOKUP($A3244,'DATA SHEET'!$A$2:$A$253,'DATA SHEET'!$J$2:$J$253)</f>
        <v>15</v>
      </c>
      <c r="H3244" t="str">
        <f>LOOKUP($A3244,'DATA SHEET'!$A$2:$A$253,'DATA SHEET'!$K$2:$K$253)</f>
        <v>Partly Cloudy</v>
      </c>
      <c r="I3244" t="str">
        <f>LOOKUP($A3244,'DATA SHEET'!$A$2:$A$253,'DATA SHEET'!$T$2:$T$253)</f>
        <v>LARGE</v>
      </c>
      <c r="J3244" t="str">
        <f>LOOKUP($A3244,'DATA SHEET'!$A$2:$A$253,'DATA SHEET'!$R$2:$R$253)</f>
        <v>YES</v>
      </c>
      <c r="K3244" t="str">
        <f>LOOKUP($A3244,'DATA SHEET'!$A$2:$A$253,'DATA SHEET'!$O$2:$O$253)</f>
        <v>Commercial</v>
      </c>
      <c r="L3244" t="s">
        <v>22</v>
      </c>
      <c r="M3244">
        <v>0</v>
      </c>
      <c r="N3244" t="s">
        <v>16</v>
      </c>
      <c r="O3244">
        <v>0.999</v>
      </c>
    </row>
    <row r="3245" spans="1:15" x14ac:dyDescent="0.25">
      <c r="A3245" s="1" t="s">
        <v>114</v>
      </c>
      <c r="B3245" t="s">
        <v>122</v>
      </c>
      <c r="C3245" t="str">
        <f>LOOKUP(A3245,'DATA SHEET'!$A$2:$A$253,'DATA SHEET'!$E$2:$E$253)</f>
        <v>20227893</v>
      </c>
      <c r="D3245">
        <f>LOOKUP(A3245,'DATA SHEET'!$A$2:$A$253,'DATA SHEET'!$G$2:$G$253)</f>
        <v>7.6666666666666679</v>
      </c>
      <c r="E3245" t="str">
        <f>LOOKUP($A3245,'DATA SHEET'!$A$2:$A$253,'DATA SHEET'!$H$2:$H$253)</f>
        <v>43.177779</v>
      </c>
      <c r="F3245" t="str">
        <f>LOOKUP($A3245,'DATA SHEET'!$A$2:$A$253,'DATA SHEET'!$I$2:$I$253)</f>
        <v xml:space="preserve"> -79.239655</v>
      </c>
      <c r="G3245">
        <f>LOOKUP($A3245,'DATA SHEET'!$A$2:$A$253,'DATA SHEET'!$J$2:$J$253)</f>
        <v>15</v>
      </c>
      <c r="H3245" t="str">
        <f>LOOKUP($A3245,'DATA SHEET'!$A$2:$A$253,'DATA SHEET'!$K$2:$K$253)</f>
        <v>Partly Cloudy</v>
      </c>
      <c r="I3245" t="str">
        <f>LOOKUP($A3245,'DATA SHEET'!$A$2:$A$253,'DATA SHEET'!$T$2:$T$253)</f>
        <v>LARGE</v>
      </c>
      <c r="J3245" t="str">
        <f>LOOKUP($A3245,'DATA SHEET'!$A$2:$A$253,'DATA SHEET'!$R$2:$R$253)</f>
        <v>YES</v>
      </c>
      <c r="K3245" t="str">
        <f>LOOKUP($A3245,'DATA SHEET'!$A$2:$A$253,'DATA SHEET'!$O$2:$O$253)</f>
        <v>Commercial</v>
      </c>
      <c r="L3245" t="s">
        <v>22</v>
      </c>
      <c r="M3245">
        <v>0</v>
      </c>
      <c r="N3245" t="s">
        <v>16</v>
      </c>
      <c r="O3245">
        <v>6.2489999999999997</v>
      </c>
    </row>
    <row r="3246" spans="1:15" x14ac:dyDescent="0.25">
      <c r="A3246" s="1" t="s">
        <v>114</v>
      </c>
      <c r="B3246" t="s">
        <v>122</v>
      </c>
      <c r="C3246" t="str">
        <f>LOOKUP(A3246,'DATA SHEET'!$A$2:$A$253,'DATA SHEET'!$E$2:$E$253)</f>
        <v>20227893</v>
      </c>
      <c r="D3246">
        <f>LOOKUP(A3246,'DATA SHEET'!$A$2:$A$253,'DATA SHEET'!$G$2:$G$253)</f>
        <v>7.6666666666666679</v>
      </c>
      <c r="E3246" t="str">
        <f>LOOKUP($A3246,'DATA SHEET'!$A$2:$A$253,'DATA SHEET'!$H$2:$H$253)</f>
        <v>43.177779</v>
      </c>
      <c r="F3246" t="str">
        <f>LOOKUP($A3246,'DATA SHEET'!$A$2:$A$253,'DATA SHEET'!$I$2:$I$253)</f>
        <v xml:space="preserve"> -79.239655</v>
      </c>
      <c r="G3246">
        <f>LOOKUP($A3246,'DATA SHEET'!$A$2:$A$253,'DATA SHEET'!$J$2:$J$253)</f>
        <v>15</v>
      </c>
      <c r="H3246" t="str">
        <f>LOOKUP($A3246,'DATA SHEET'!$A$2:$A$253,'DATA SHEET'!$K$2:$K$253)</f>
        <v>Partly Cloudy</v>
      </c>
      <c r="I3246" t="str">
        <f>LOOKUP($A3246,'DATA SHEET'!$A$2:$A$253,'DATA SHEET'!$T$2:$T$253)</f>
        <v>LARGE</v>
      </c>
      <c r="J3246" t="str">
        <f>LOOKUP($A3246,'DATA SHEET'!$A$2:$A$253,'DATA SHEET'!$R$2:$R$253)</f>
        <v>YES</v>
      </c>
      <c r="K3246" t="str">
        <f>LOOKUP($A3246,'DATA SHEET'!$A$2:$A$253,'DATA SHEET'!$O$2:$O$253)</f>
        <v>Commercial</v>
      </c>
      <c r="L3246" t="s">
        <v>22</v>
      </c>
      <c r="M3246">
        <v>0</v>
      </c>
      <c r="N3246" t="s">
        <v>16</v>
      </c>
      <c r="O3246">
        <v>1.7529999999999999</v>
      </c>
    </row>
    <row r="3247" spans="1:15" x14ac:dyDescent="0.25">
      <c r="A3247" s="1" t="s">
        <v>114</v>
      </c>
      <c r="B3247" t="s">
        <v>122</v>
      </c>
      <c r="C3247" t="str">
        <f>LOOKUP(A3247,'DATA SHEET'!$A$2:$A$253,'DATA SHEET'!$E$2:$E$253)</f>
        <v>20227893</v>
      </c>
      <c r="D3247">
        <f>LOOKUP(A3247,'DATA SHEET'!$A$2:$A$253,'DATA SHEET'!$G$2:$G$253)</f>
        <v>7.6666666666666679</v>
      </c>
      <c r="E3247" t="str">
        <f>LOOKUP($A3247,'DATA SHEET'!$A$2:$A$253,'DATA SHEET'!$H$2:$H$253)</f>
        <v>43.177779</v>
      </c>
      <c r="F3247" t="str">
        <f>LOOKUP($A3247,'DATA SHEET'!$A$2:$A$253,'DATA SHEET'!$I$2:$I$253)</f>
        <v xml:space="preserve"> -79.239655</v>
      </c>
      <c r="G3247">
        <f>LOOKUP($A3247,'DATA SHEET'!$A$2:$A$253,'DATA SHEET'!$J$2:$J$253)</f>
        <v>15</v>
      </c>
      <c r="H3247" t="str">
        <f>LOOKUP($A3247,'DATA SHEET'!$A$2:$A$253,'DATA SHEET'!$K$2:$K$253)</f>
        <v>Partly Cloudy</v>
      </c>
      <c r="I3247" t="str">
        <f>LOOKUP($A3247,'DATA SHEET'!$A$2:$A$253,'DATA SHEET'!$T$2:$T$253)</f>
        <v>LARGE</v>
      </c>
      <c r="J3247" t="str">
        <f>LOOKUP($A3247,'DATA SHEET'!$A$2:$A$253,'DATA SHEET'!$R$2:$R$253)</f>
        <v>YES</v>
      </c>
      <c r="K3247" t="str">
        <f>LOOKUP($A3247,'DATA SHEET'!$A$2:$A$253,'DATA SHEET'!$O$2:$O$253)</f>
        <v>Commercial</v>
      </c>
      <c r="L3247" t="s">
        <v>22</v>
      </c>
      <c r="M3247">
        <v>0</v>
      </c>
      <c r="N3247" t="s">
        <v>16</v>
      </c>
      <c r="O3247">
        <v>3.9830000000000001</v>
      </c>
    </row>
    <row r="3248" spans="1:15" x14ac:dyDescent="0.25">
      <c r="A3248" s="1" t="s">
        <v>114</v>
      </c>
      <c r="B3248" t="s">
        <v>122</v>
      </c>
      <c r="C3248" t="str">
        <f>LOOKUP(A3248,'DATA SHEET'!$A$2:$A$253,'DATA SHEET'!$E$2:$E$253)</f>
        <v>20227893</v>
      </c>
      <c r="D3248">
        <f>LOOKUP(A3248,'DATA SHEET'!$A$2:$A$253,'DATA SHEET'!$G$2:$G$253)</f>
        <v>7.6666666666666679</v>
      </c>
      <c r="E3248" t="str">
        <f>LOOKUP($A3248,'DATA SHEET'!$A$2:$A$253,'DATA SHEET'!$H$2:$H$253)</f>
        <v>43.177779</v>
      </c>
      <c r="F3248" t="str">
        <f>LOOKUP($A3248,'DATA SHEET'!$A$2:$A$253,'DATA SHEET'!$I$2:$I$253)</f>
        <v xml:space="preserve"> -79.239655</v>
      </c>
      <c r="G3248">
        <f>LOOKUP($A3248,'DATA SHEET'!$A$2:$A$253,'DATA SHEET'!$J$2:$J$253)</f>
        <v>15</v>
      </c>
      <c r="H3248" t="str">
        <f>LOOKUP($A3248,'DATA SHEET'!$A$2:$A$253,'DATA SHEET'!$K$2:$K$253)</f>
        <v>Partly Cloudy</v>
      </c>
      <c r="I3248" t="str">
        <f>LOOKUP($A3248,'DATA SHEET'!$A$2:$A$253,'DATA SHEET'!$T$2:$T$253)</f>
        <v>LARGE</v>
      </c>
      <c r="J3248" t="str">
        <f>LOOKUP($A3248,'DATA SHEET'!$A$2:$A$253,'DATA SHEET'!$R$2:$R$253)</f>
        <v>YES</v>
      </c>
      <c r="K3248" t="str">
        <f>LOOKUP($A3248,'DATA SHEET'!$A$2:$A$253,'DATA SHEET'!$O$2:$O$253)</f>
        <v>Commercial</v>
      </c>
      <c r="L3248" t="s">
        <v>22</v>
      </c>
      <c r="M3248">
        <v>0</v>
      </c>
      <c r="N3248" t="s">
        <v>16</v>
      </c>
      <c r="O3248">
        <v>1.4970000000000001</v>
      </c>
    </row>
    <row r="3249" spans="1:15" x14ac:dyDescent="0.25">
      <c r="A3249" s="1" t="s">
        <v>114</v>
      </c>
      <c r="B3249" t="s">
        <v>122</v>
      </c>
      <c r="C3249" t="str">
        <f>LOOKUP(A3249,'DATA SHEET'!$A$2:$A$253,'DATA SHEET'!$E$2:$E$253)</f>
        <v>20227893</v>
      </c>
      <c r="D3249">
        <f>LOOKUP(A3249,'DATA SHEET'!$A$2:$A$253,'DATA SHEET'!$G$2:$G$253)</f>
        <v>7.6666666666666679</v>
      </c>
      <c r="E3249" t="str">
        <f>LOOKUP($A3249,'DATA SHEET'!$A$2:$A$253,'DATA SHEET'!$H$2:$H$253)</f>
        <v>43.177779</v>
      </c>
      <c r="F3249" t="str">
        <f>LOOKUP($A3249,'DATA SHEET'!$A$2:$A$253,'DATA SHEET'!$I$2:$I$253)</f>
        <v xml:space="preserve"> -79.239655</v>
      </c>
      <c r="G3249">
        <f>LOOKUP($A3249,'DATA SHEET'!$A$2:$A$253,'DATA SHEET'!$J$2:$J$253)</f>
        <v>15</v>
      </c>
      <c r="H3249" t="str">
        <f>LOOKUP($A3249,'DATA SHEET'!$A$2:$A$253,'DATA SHEET'!$K$2:$K$253)</f>
        <v>Partly Cloudy</v>
      </c>
      <c r="I3249" t="str">
        <f>LOOKUP($A3249,'DATA SHEET'!$A$2:$A$253,'DATA SHEET'!$T$2:$T$253)</f>
        <v>LARGE</v>
      </c>
      <c r="J3249" t="str">
        <f>LOOKUP($A3249,'DATA SHEET'!$A$2:$A$253,'DATA SHEET'!$R$2:$R$253)</f>
        <v>YES</v>
      </c>
      <c r="K3249" t="str">
        <f>LOOKUP($A3249,'DATA SHEET'!$A$2:$A$253,'DATA SHEET'!$O$2:$O$253)</f>
        <v>Commercial</v>
      </c>
      <c r="L3249" t="s">
        <v>22</v>
      </c>
      <c r="M3249">
        <v>0</v>
      </c>
      <c r="N3249" t="s">
        <v>16</v>
      </c>
      <c r="O3249">
        <v>2.758</v>
      </c>
    </row>
    <row r="3250" spans="1:15" x14ac:dyDescent="0.25">
      <c r="A3250" s="1" t="s">
        <v>114</v>
      </c>
      <c r="B3250" t="s">
        <v>122</v>
      </c>
      <c r="C3250" t="str">
        <f>LOOKUP(A3250,'DATA SHEET'!$A$2:$A$253,'DATA SHEET'!$E$2:$E$253)</f>
        <v>20227893</v>
      </c>
      <c r="D3250">
        <f>LOOKUP(A3250,'DATA SHEET'!$A$2:$A$253,'DATA SHEET'!$G$2:$G$253)</f>
        <v>7.6666666666666679</v>
      </c>
      <c r="E3250" t="str">
        <f>LOOKUP($A3250,'DATA SHEET'!$A$2:$A$253,'DATA SHEET'!$H$2:$H$253)</f>
        <v>43.177779</v>
      </c>
      <c r="F3250" t="str">
        <f>LOOKUP($A3250,'DATA SHEET'!$A$2:$A$253,'DATA SHEET'!$I$2:$I$253)</f>
        <v xml:space="preserve"> -79.239655</v>
      </c>
      <c r="G3250">
        <f>LOOKUP($A3250,'DATA SHEET'!$A$2:$A$253,'DATA SHEET'!$J$2:$J$253)</f>
        <v>15</v>
      </c>
      <c r="H3250" t="str">
        <f>LOOKUP($A3250,'DATA SHEET'!$A$2:$A$253,'DATA SHEET'!$K$2:$K$253)</f>
        <v>Partly Cloudy</v>
      </c>
      <c r="I3250" t="str">
        <f>LOOKUP($A3250,'DATA SHEET'!$A$2:$A$253,'DATA SHEET'!$T$2:$T$253)</f>
        <v>LARGE</v>
      </c>
      <c r="J3250" t="str">
        <f>LOOKUP($A3250,'DATA SHEET'!$A$2:$A$253,'DATA SHEET'!$R$2:$R$253)</f>
        <v>YES</v>
      </c>
      <c r="K3250" t="str">
        <f>LOOKUP($A3250,'DATA SHEET'!$A$2:$A$253,'DATA SHEET'!$O$2:$O$253)</f>
        <v>Commercial</v>
      </c>
      <c r="L3250" t="s">
        <v>22</v>
      </c>
      <c r="M3250">
        <v>0</v>
      </c>
      <c r="N3250" t="s">
        <v>16</v>
      </c>
      <c r="O3250">
        <v>0.23899999999999999</v>
      </c>
    </row>
    <row r="3251" spans="1:15" x14ac:dyDescent="0.25">
      <c r="A3251" s="1" t="s">
        <v>114</v>
      </c>
      <c r="B3251" t="s">
        <v>122</v>
      </c>
      <c r="C3251" t="str">
        <f>LOOKUP(A3251,'DATA SHEET'!$A$2:$A$253,'DATA SHEET'!$E$2:$E$253)</f>
        <v>20227893</v>
      </c>
      <c r="D3251">
        <f>LOOKUP(A3251,'DATA SHEET'!$A$2:$A$253,'DATA SHEET'!$G$2:$G$253)</f>
        <v>7.6666666666666679</v>
      </c>
      <c r="E3251" t="str">
        <f>LOOKUP($A3251,'DATA SHEET'!$A$2:$A$253,'DATA SHEET'!$H$2:$H$253)</f>
        <v>43.177779</v>
      </c>
      <c r="F3251" t="str">
        <f>LOOKUP($A3251,'DATA SHEET'!$A$2:$A$253,'DATA SHEET'!$I$2:$I$253)</f>
        <v xml:space="preserve"> -79.239655</v>
      </c>
      <c r="G3251">
        <f>LOOKUP($A3251,'DATA SHEET'!$A$2:$A$253,'DATA SHEET'!$J$2:$J$253)</f>
        <v>15</v>
      </c>
      <c r="H3251" t="str">
        <f>LOOKUP($A3251,'DATA SHEET'!$A$2:$A$253,'DATA SHEET'!$K$2:$K$253)</f>
        <v>Partly Cloudy</v>
      </c>
      <c r="I3251" t="str">
        <f>LOOKUP($A3251,'DATA SHEET'!$A$2:$A$253,'DATA SHEET'!$T$2:$T$253)</f>
        <v>LARGE</v>
      </c>
      <c r="J3251" t="str">
        <f>LOOKUP($A3251,'DATA SHEET'!$A$2:$A$253,'DATA SHEET'!$R$2:$R$253)</f>
        <v>YES</v>
      </c>
      <c r="K3251" t="str">
        <f>LOOKUP($A3251,'DATA SHEET'!$A$2:$A$253,'DATA SHEET'!$O$2:$O$253)</f>
        <v>Commercial</v>
      </c>
      <c r="L3251" t="s">
        <v>22</v>
      </c>
      <c r="M3251">
        <v>0</v>
      </c>
      <c r="N3251" t="s">
        <v>16</v>
      </c>
      <c r="O3251">
        <v>0.23799999999999999</v>
      </c>
    </row>
    <row r="3252" spans="1:15" x14ac:dyDescent="0.25">
      <c r="A3252" s="1" t="s">
        <v>114</v>
      </c>
      <c r="B3252" t="s">
        <v>122</v>
      </c>
      <c r="C3252" t="str">
        <f>LOOKUP(A3252,'DATA SHEET'!$A$2:$A$253,'DATA SHEET'!$E$2:$E$253)</f>
        <v>20227893</v>
      </c>
      <c r="D3252">
        <f>LOOKUP(A3252,'DATA SHEET'!$A$2:$A$253,'DATA SHEET'!$G$2:$G$253)</f>
        <v>7.6666666666666679</v>
      </c>
      <c r="E3252" t="str">
        <f>LOOKUP($A3252,'DATA SHEET'!$A$2:$A$253,'DATA SHEET'!$H$2:$H$253)</f>
        <v>43.177779</v>
      </c>
      <c r="F3252" t="str">
        <f>LOOKUP($A3252,'DATA SHEET'!$A$2:$A$253,'DATA SHEET'!$I$2:$I$253)</f>
        <v xml:space="preserve"> -79.239655</v>
      </c>
      <c r="G3252">
        <f>LOOKUP($A3252,'DATA SHEET'!$A$2:$A$253,'DATA SHEET'!$J$2:$J$253)</f>
        <v>15</v>
      </c>
      <c r="H3252" t="str">
        <f>LOOKUP($A3252,'DATA SHEET'!$A$2:$A$253,'DATA SHEET'!$K$2:$K$253)</f>
        <v>Partly Cloudy</v>
      </c>
      <c r="I3252" t="str">
        <f>LOOKUP($A3252,'DATA SHEET'!$A$2:$A$253,'DATA SHEET'!$T$2:$T$253)</f>
        <v>LARGE</v>
      </c>
      <c r="J3252" t="str">
        <f>LOOKUP($A3252,'DATA SHEET'!$A$2:$A$253,'DATA SHEET'!$R$2:$R$253)</f>
        <v>YES</v>
      </c>
      <c r="K3252" t="str">
        <f>LOOKUP($A3252,'DATA SHEET'!$A$2:$A$253,'DATA SHEET'!$O$2:$O$253)</f>
        <v>Commercial</v>
      </c>
      <c r="L3252" t="s">
        <v>22</v>
      </c>
      <c r="M3252">
        <v>0</v>
      </c>
      <c r="N3252" t="s">
        <v>16</v>
      </c>
      <c r="O3252">
        <v>0.73899999999999999</v>
      </c>
    </row>
    <row r="3253" spans="1:15" x14ac:dyDescent="0.25">
      <c r="A3253" s="1" t="s">
        <v>114</v>
      </c>
      <c r="B3253" t="s">
        <v>122</v>
      </c>
      <c r="C3253" t="str">
        <f>LOOKUP(A3253,'DATA SHEET'!$A$2:$A$253,'DATA SHEET'!$E$2:$E$253)</f>
        <v>20227893</v>
      </c>
      <c r="D3253">
        <f>LOOKUP(A3253,'DATA SHEET'!$A$2:$A$253,'DATA SHEET'!$G$2:$G$253)</f>
        <v>7.6666666666666679</v>
      </c>
      <c r="E3253" t="str">
        <f>LOOKUP($A3253,'DATA SHEET'!$A$2:$A$253,'DATA SHEET'!$H$2:$H$253)</f>
        <v>43.177779</v>
      </c>
      <c r="F3253" t="str">
        <f>LOOKUP($A3253,'DATA SHEET'!$A$2:$A$253,'DATA SHEET'!$I$2:$I$253)</f>
        <v xml:space="preserve"> -79.239655</v>
      </c>
      <c r="G3253">
        <f>LOOKUP($A3253,'DATA SHEET'!$A$2:$A$253,'DATA SHEET'!$J$2:$J$253)</f>
        <v>15</v>
      </c>
      <c r="H3253" t="str">
        <f>LOOKUP($A3253,'DATA SHEET'!$A$2:$A$253,'DATA SHEET'!$K$2:$K$253)</f>
        <v>Partly Cloudy</v>
      </c>
      <c r="I3253" t="str">
        <f>LOOKUP($A3253,'DATA SHEET'!$A$2:$A$253,'DATA SHEET'!$T$2:$T$253)</f>
        <v>LARGE</v>
      </c>
      <c r="J3253" t="str">
        <f>LOOKUP($A3253,'DATA SHEET'!$A$2:$A$253,'DATA SHEET'!$R$2:$R$253)</f>
        <v>YES</v>
      </c>
      <c r="K3253" t="str">
        <f>LOOKUP($A3253,'DATA SHEET'!$A$2:$A$253,'DATA SHEET'!$O$2:$O$253)</f>
        <v>Commercial</v>
      </c>
      <c r="L3253" t="s">
        <v>22</v>
      </c>
      <c r="M3253">
        <v>0</v>
      </c>
      <c r="N3253" t="s">
        <v>16</v>
      </c>
      <c r="O3253">
        <v>0.5</v>
      </c>
    </row>
    <row r="3254" spans="1:15" x14ac:dyDescent="0.25">
      <c r="A3254" s="1" t="s">
        <v>114</v>
      </c>
      <c r="B3254" t="s">
        <v>122</v>
      </c>
      <c r="C3254" t="str">
        <f>LOOKUP(A3254,'DATA SHEET'!$A$2:$A$253,'DATA SHEET'!$E$2:$E$253)</f>
        <v>20227893</v>
      </c>
      <c r="D3254">
        <f>LOOKUP(A3254,'DATA SHEET'!$A$2:$A$253,'DATA SHEET'!$G$2:$G$253)</f>
        <v>7.6666666666666679</v>
      </c>
      <c r="E3254" t="str">
        <f>LOOKUP($A3254,'DATA SHEET'!$A$2:$A$253,'DATA SHEET'!$H$2:$H$253)</f>
        <v>43.177779</v>
      </c>
      <c r="F3254" t="str">
        <f>LOOKUP($A3254,'DATA SHEET'!$A$2:$A$253,'DATA SHEET'!$I$2:$I$253)</f>
        <v xml:space="preserve"> -79.239655</v>
      </c>
      <c r="G3254">
        <f>LOOKUP($A3254,'DATA SHEET'!$A$2:$A$253,'DATA SHEET'!$J$2:$J$253)</f>
        <v>15</v>
      </c>
      <c r="H3254" t="str">
        <f>LOOKUP($A3254,'DATA SHEET'!$A$2:$A$253,'DATA SHEET'!$K$2:$K$253)</f>
        <v>Partly Cloudy</v>
      </c>
      <c r="I3254" t="str">
        <f>LOOKUP($A3254,'DATA SHEET'!$A$2:$A$253,'DATA SHEET'!$T$2:$T$253)</f>
        <v>LARGE</v>
      </c>
      <c r="J3254" t="str">
        <f>LOOKUP($A3254,'DATA SHEET'!$A$2:$A$253,'DATA SHEET'!$R$2:$R$253)</f>
        <v>YES</v>
      </c>
      <c r="K3254" t="str">
        <f>LOOKUP($A3254,'DATA SHEET'!$A$2:$A$253,'DATA SHEET'!$O$2:$O$253)</f>
        <v>Commercial</v>
      </c>
      <c r="L3254" t="s">
        <v>22</v>
      </c>
      <c r="M3254">
        <v>0</v>
      </c>
      <c r="N3254" t="s">
        <v>16</v>
      </c>
      <c r="O3254">
        <v>0.49199999999999999</v>
      </c>
    </row>
    <row r="3255" spans="1:15" x14ac:dyDescent="0.25">
      <c r="A3255" s="1" t="s">
        <v>114</v>
      </c>
      <c r="B3255" t="s">
        <v>122</v>
      </c>
      <c r="C3255" t="str">
        <f>LOOKUP(A3255,'DATA SHEET'!$A$2:$A$253,'DATA SHEET'!$E$2:$E$253)</f>
        <v>20227893</v>
      </c>
      <c r="D3255">
        <f>LOOKUP(A3255,'DATA SHEET'!$A$2:$A$253,'DATA SHEET'!$G$2:$G$253)</f>
        <v>7.6666666666666679</v>
      </c>
      <c r="E3255" t="str">
        <f>LOOKUP($A3255,'DATA SHEET'!$A$2:$A$253,'DATA SHEET'!$H$2:$H$253)</f>
        <v>43.177779</v>
      </c>
      <c r="F3255" t="str">
        <f>LOOKUP($A3255,'DATA SHEET'!$A$2:$A$253,'DATA SHEET'!$I$2:$I$253)</f>
        <v xml:space="preserve"> -79.239655</v>
      </c>
      <c r="G3255">
        <f>LOOKUP($A3255,'DATA SHEET'!$A$2:$A$253,'DATA SHEET'!$J$2:$J$253)</f>
        <v>15</v>
      </c>
      <c r="H3255" t="str">
        <f>LOOKUP($A3255,'DATA SHEET'!$A$2:$A$253,'DATA SHEET'!$K$2:$K$253)</f>
        <v>Partly Cloudy</v>
      </c>
      <c r="I3255" t="str">
        <f>LOOKUP($A3255,'DATA SHEET'!$A$2:$A$253,'DATA SHEET'!$T$2:$T$253)</f>
        <v>LARGE</v>
      </c>
      <c r="J3255" t="str">
        <f>LOOKUP($A3255,'DATA SHEET'!$A$2:$A$253,'DATA SHEET'!$R$2:$R$253)</f>
        <v>YES</v>
      </c>
      <c r="K3255" t="str">
        <f>LOOKUP($A3255,'DATA SHEET'!$A$2:$A$253,'DATA SHEET'!$O$2:$O$253)</f>
        <v>Commercial</v>
      </c>
      <c r="L3255" t="s">
        <v>22</v>
      </c>
      <c r="M3255">
        <v>0</v>
      </c>
      <c r="N3255" t="s">
        <v>16</v>
      </c>
      <c r="O3255">
        <v>0.5</v>
      </c>
    </row>
    <row r="3256" spans="1:15" x14ac:dyDescent="0.25">
      <c r="A3256" s="1" t="s">
        <v>114</v>
      </c>
      <c r="B3256" t="s">
        <v>122</v>
      </c>
      <c r="C3256" t="str">
        <f>LOOKUP(A3256,'DATA SHEET'!$A$2:$A$253,'DATA SHEET'!$E$2:$E$253)</f>
        <v>20227893</v>
      </c>
      <c r="D3256">
        <f>LOOKUP(A3256,'DATA SHEET'!$A$2:$A$253,'DATA SHEET'!$G$2:$G$253)</f>
        <v>7.6666666666666679</v>
      </c>
      <c r="E3256" t="str">
        <f>LOOKUP($A3256,'DATA SHEET'!$A$2:$A$253,'DATA SHEET'!$H$2:$H$253)</f>
        <v>43.177779</v>
      </c>
      <c r="F3256" t="str">
        <f>LOOKUP($A3256,'DATA SHEET'!$A$2:$A$253,'DATA SHEET'!$I$2:$I$253)</f>
        <v xml:space="preserve"> -79.239655</v>
      </c>
      <c r="G3256">
        <f>LOOKUP($A3256,'DATA SHEET'!$A$2:$A$253,'DATA SHEET'!$J$2:$J$253)</f>
        <v>15</v>
      </c>
      <c r="H3256" t="str">
        <f>LOOKUP($A3256,'DATA SHEET'!$A$2:$A$253,'DATA SHEET'!$K$2:$K$253)</f>
        <v>Partly Cloudy</v>
      </c>
      <c r="I3256" t="str">
        <f>LOOKUP($A3256,'DATA SHEET'!$A$2:$A$253,'DATA SHEET'!$T$2:$T$253)</f>
        <v>LARGE</v>
      </c>
      <c r="J3256" t="str">
        <f>LOOKUP($A3256,'DATA SHEET'!$A$2:$A$253,'DATA SHEET'!$R$2:$R$253)</f>
        <v>YES</v>
      </c>
      <c r="K3256" t="str">
        <f>LOOKUP($A3256,'DATA SHEET'!$A$2:$A$253,'DATA SHEET'!$O$2:$O$253)</f>
        <v>Commercial</v>
      </c>
      <c r="L3256" t="s">
        <v>22</v>
      </c>
      <c r="M3256">
        <v>0</v>
      </c>
      <c r="N3256" t="s">
        <v>16</v>
      </c>
      <c r="O3256">
        <v>2.5</v>
      </c>
    </row>
    <row r="3257" spans="1:15" x14ac:dyDescent="0.25">
      <c r="A3257" s="1" t="s">
        <v>114</v>
      </c>
      <c r="B3257" t="s">
        <v>122</v>
      </c>
      <c r="C3257" t="str">
        <f>LOOKUP(A3257,'DATA SHEET'!$A$2:$A$253,'DATA SHEET'!$E$2:$E$253)</f>
        <v>20227893</v>
      </c>
      <c r="D3257">
        <f>LOOKUP(A3257,'DATA SHEET'!$A$2:$A$253,'DATA SHEET'!$G$2:$G$253)</f>
        <v>7.6666666666666679</v>
      </c>
      <c r="E3257" t="str">
        <f>LOOKUP($A3257,'DATA SHEET'!$A$2:$A$253,'DATA SHEET'!$H$2:$H$253)</f>
        <v>43.177779</v>
      </c>
      <c r="F3257" t="str">
        <f>LOOKUP($A3257,'DATA SHEET'!$A$2:$A$253,'DATA SHEET'!$I$2:$I$253)</f>
        <v xml:space="preserve"> -79.239655</v>
      </c>
      <c r="G3257">
        <f>LOOKUP($A3257,'DATA SHEET'!$A$2:$A$253,'DATA SHEET'!$J$2:$J$253)</f>
        <v>15</v>
      </c>
      <c r="H3257" t="str">
        <f>LOOKUP($A3257,'DATA SHEET'!$A$2:$A$253,'DATA SHEET'!$K$2:$K$253)</f>
        <v>Partly Cloudy</v>
      </c>
      <c r="I3257" t="str">
        <f>LOOKUP($A3257,'DATA SHEET'!$A$2:$A$253,'DATA SHEET'!$T$2:$T$253)</f>
        <v>LARGE</v>
      </c>
      <c r="J3257" t="str">
        <f>LOOKUP($A3257,'DATA SHEET'!$A$2:$A$253,'DATA SHEET'!$R$2:$R$253)</f>
        <v>YES</v>
      </c>
      <c r="K3257" t="str">
        <f>LOOKUP($A3257,'DATA SHEET'!$A$2:$A$253,'DATA SHEET'!$O$2:$O$253)</f>
        <v>Commercial</v>
      </c>
      <c r="L3257" t="s">
        <v>22</v>
      </c>
      <c r="M3257">
        <v>0</v>
      </c>
      <c r="N3257" t="s">
        <v>16</v>
      </c>
      <c r="O3257">
        <v>1.4970000000000001</v>
      </c>
    </row>
    <row r="3258" spans="1:15" x14ac:dyDescent="0.25">
      <c r="A3258" s="1" t="s">
        <v>114</v>
      </c>
      <c r="B3258" t="s">
        <v>122</v>
      </c>
      <c r="C3258" t="str">
        <f>LOOKUP(A3258,'DATA SHEET'!$A$2:$A$253,'DATA SHEET'!$E$2:$E$253)</f>
        <v>20227893</v>
      </c>
      <c r="D3258">
        <f>LOOKUP(A3258,'DATA SHEET'!$A$2:$A$253,'DATA SHEET'!$G$2:$G$253)</f>
        <v>7.6666666666666679</v>
      </c>
      <c r="E3258" t="str">
        <f>LOOKUP($A3258,'DATA SHEET'!$A$2:$A$253,'DATA SHEET'!$H$2:$H$253)</f>
        <v>43.177779</v>
      </c>
      <c r="F3258" t="str">
        <f>LOOKUP($A3258,'DATA SHEET'!$A$2:$A$253,'DATA SHEET'!$I$2:$I$253)</f>
        <v xml:space="preserve"> -79.239655</v>
      </c>
      <c r="G3258">
        <f>LOOKUP($A3258,'DATA SHEET'!$A$2:$A$253,'DATA SHEET'!$J$2:$J$253)</f>
        <v>15</v>
      </c>
      <c r="H3258" t="str">
        <f>LOOKUP($A3258,'DATA SHEET'!$A$2:$A$253,'DATA SHEET'!$K$2:$K$253)</f>
        <v>Partly Cloudy</v>
      </c>
      <c r="I3258" t="str">
        <f>LOOKUP($A3258,'DATA SHEET'!$A$2:$A$253,'DATA SHEET'!$T$2:$T$253)</f>
        <v>LARGE</v>
      </c>
      <c r="J3258" t="str">
        <f>LOOKUP($A3258,'DATA SHEET'!$A$2:$A$253,'DATA SHEET'!$R$2:$R$253)</f>
        <v>YES</v>
      </c>
      <c r="K3258" t="str">
        <f>LOOKUP($A3258,'DATA SHEET'!$A$2:$A$253,'DATA SHEET'!$O$2:$O$253)</f>
        <v>Commercial</v>
      </c>
      <c r="L3258" t="s">
        <v>22</v>
      </c>
      <c r="M3258">
        <v>0</v>
      </c>
      <c r="N3258" t="s">
        <v>16</v>
      </c>
      <c r="O3258">
        <v>0.50600000000000001</v>
      </c>
    </row>
    <row r="3259" spans="1:15" x14ac:dyDescent="0.25">
      <c r="A3259" s="1" t="s">
        <v>114</v>
      </c>
      <c r="B3259" t="s">
        <v>122</v>
      </c>
      <c r="C3259" t="str">
        <f>LOOKUP(A3259,'DATA SHEET'!$A$2:$A$253,'DATA SHEET'!$E$2:$E$253)</f>
        <v>20227893</v>
      </c>
      <c r="D3259">
        <f>LOOKUP(A3259,'DATA SHEET'!$A$2:$A$253,'DATA SHEET'!$G$2:$G$253)</f>
        <v>7.6666666666666679</v>
      </c>
      <c r="E3259" t="str">
        <f>LOOKUP($A3259,'DATA SHEET'!$A$2:$A$253,'DATA SHEET'!$H$2:$H$253)</f>
        <v>43.177779</v>
      </c>
      <c r="F3259" t="str">
        <f>LOOKUP($A3259,'DATA SHEET'!$A$2:$A$253,'DATA SHEET'!$I$2:$I$253)</f>
        <v xml:space="preserve"> -79.239655</v>
      </c>
      <c r="G3259">
        <f>LOOKUP($A3259,'DATA SHEET'!$A$2:$A$253,'DATA SHEET'!$J$2:$J$253)</f>
        <v>15</v>
      </c>
      <c r="H3259" t="str">
        <f>LOOKUP($A3259,'DATA SHEET'!$A$2:$A$253,'DATA SHEET'!$K$2:$K$253)</f>
        <v>Partly Cloudy</v>
      </c>
      <c r="I3259" t="str">
        <f>LOOKUP($A3259,'DATA SHEET'!$A$2:$A$253,'DATA SHEET'!$T$2:$T$253)</f>
        <v>LARGE</v>
      </c>
      <c r="J3259" t="str">
        <f>LOOKUP($A3259,'DATA SHEET'!$A$2:$A$253,'DATA SHEET'!$R$2:$R$253)</f>
        <v>YES</v>
      </c>
      <c r="K3259" t="str">
        <f>LOOKUP($A3259,'DATA SHEET'!$A$2:$A$253,'DATA SHEET'!$O$2:$O$253)</f>
        <v>Commercial</v>
      </c>
      <c r="L3259" t="s">
        <v>22</v>
      </c>
      <c r="M3259">
        <v>0</v>
      </c>
      <c r="N3259" t="s">
        <v>16</v>
      </c>
      <c r="O3259">
        <v>0.499</v>
      </c>
    </row>
    <row r="3260" spans="1:15" x14ac:dyDescent="0.25">
      <c r="A3260" s="1" t="s">
        <v>114</v>
      </c>
      <c r="B3260" t="s">
        <v>122</v>
      </c>
      <c r="C3260" t="str">
        <f>LOOKUP(A3260,'DATA SHEET'!$A$2:$A$253,'DATA SHEET'!$E$2:$E$253)</f>
        <v>20227893</v>
      </c>
      <c r="D3260">
        <f>LOOKUP(A3260,'DATA SHEET'!$A$2:$A$253,'DATA SHEET'!$G$2:$G$253)</f>
        <v>7.6666666666666679</v>
      </c>
      <c r="E3260" t="str">
        <f>LOOKUP($A3260,'DATA SHEET'!$A$2:$A$253,'DATA SHEET'!$H$2:$H$253)</f>
        <v>43.177779</v>
      </c>
      <c r="F3260" t="str">
        <f>LOOKUP($A3260,'DATA SHEET'!$A$2:$A$253,'DATA SHEET'!$I$2:$I$253)</f>
        <v xml:space="preserve"> -79.239655</v>
      </c>
      <c r="G3260">
        <f>LOOKUP($A3260,'DATA SHEET'!$A$2:$A$253,'DATA SHEET'!$J$2:$J$253)</f>
        <v>15</v>
      </c>
      <c r="H3260" t="str">
        <f>LOOKUP($A3260,'DATA SHEET'!$A$2:$A$253,'DATA SHEET'!$K$2:$K$253)</f>
        <v>Partly Cloudy</v>
      </c>
      <c r="I3260" t="str">
        <f>LOOKUP($A3260,'DATA SHEET'!$A$2:$A$253,'DATA SHEET'!$T$2:$T$253)</f>
        <v>LARGE</v>
      </c>
      <c r="J3260" t="str">
        <f>LOOKUP($A3260,'DATA SHEET'!$A$2:$A$253,'DATA SHEET'!$R$2:$R$253)</f>
        <v>YES</v>
      </c>
      <c r="K3260" t="str">
        <f>LOOKUP($A3260,'DATA SHEET'!$A$2:$A$253,'DATA SHEET'!$O$2:$O$253)</f>
        <v>Commercial</v>
      </c>
      <c r="L3260" t="s">
        <v>22</v>
      </c>
      <c r="M3260">
        <v>0</v>
      </c>
      <c r="N3260" t="s">
        <v>16</v>
      </c>
      <c r="O3260">
        <v>0.496</v>
      </c>
    </row>
    <row r="3261" spans="1:15" x14ac:dyDescent="0.25">
      <c r="A3261" s="1" t="s">
        <v>114</v>
      </c>
      <c r="B3261" t="s">
        <v>122</v>
      </c>
      <c r="C3261" t="str">
        <f>LOOKUP(A3261,'DATA SHEET'!$A$2:$A$253,'DATA SHEET'!$E$2:$E$253)</f>
        <v>20227893</v>
      </c>
      <c r="D3261">
        <f>LOOKUP(A3261,'DATA SHEET'!$A$2:$A$253,'DATA SHEET'!$G$2:$G$253)</f>
        <v>7.6666666666666679</v>
      </c>
      <c r="E3261" t="str">
        <f>LOOKUP($A3261,'DATA SHEET'!$A$2:$A$253,'DATA SHEET'!$H$2:$H$253)</f>
        <v>43.177779</v>
      </c>
      <c r="F3261" t="str">
        <f>LOOKUP($A3261,'DATA SHEET'!$A$2:$A$253,'DATA SHEET'!$I$2:$I$253)</f>
        <v xml:space="preserve"> -79.239655</v>
      </c>
      <c r="G3261">
        <f>LOOKUP($A3261,'DATA SHEET'!$A$2:$A$253,'DATA SHEET'!$J$2:$J$253)</f>
        <v>15</v>
      </c>
      <c r="H3261" t="str">
        <f>LOOKUP($A3261,'DATA SHEET'!$A$2:$A$253,'DATA SHEET'!$K$2:$K$253)</f>
        <v>Partly Cloudy</v>
      </c>
      <c r="I3261" t="str">
        <f>LOOKUP($A3261,'DATA SHEET'!$A$2:$A$253,'DATA SHEET'!$T$2:$T$253)</f>
        <v>LARGE</v>
      </c>
      <c r="J3261" t="str">
        <f>LOOKUP($A3261,'DATA SHEET'!$A$2:$A$253,'DATA SHEET'!$R$2:$R$253)</f>
        <v>YES</v>
      </c>
      <c r="K3261" t="str">
        <f>LOOKUP($A3261,'DATA SHEET'!$A$2:$A$253,'DATA SHEET'!$O$2:$O$253)</f>
        <v>Commercial</v>
      </c>
      <c r="L3261" t="s">
        <v>22</v>
      </c>
      <c r="M3261">
        <v>0</v>
      </c>
      <c r="N3261" t="s">
        <v>16</v>
      </c>
      <c r="O3261">
        <v>0.247</v>
      </c>
    </row>
    <row r="3262" spans="1:15" x14ac:dyDescent="0.25">
      <c r="A3262" s="1" t="s">
        <v>114</v>
      </c>
      <c r="B3262" t="s">
        <v>122</v>
      </c>
      <c r="C3262" t="str">
        <f>LOOKUP(A3262,'DATA SHEET'!$A$2:$A$253,'DATA SHEET'!$E$2:$E$253)</f>
        <v>20227893</v>
      </c>
      <c r="D3262">
        <f>LOOKUP(A3262,'DATA SHEET'!$A$2:$A$253,'DATA SHEET'!$G$2:$G$253)</f>
        <v>7.6666666666666679</v>
      </c>
      <c r="E3262" t="str">
        <f>LOOKUP($A3262,'DATA SHEET'!$A$2:$A$253,'DATA SHEET'!$H$2:$H$253)</f>
        <v>43.177779</v>
      </c>
      <c r="F3262" t="str">
        <f>LOOKUP($A3262,'DATA SHEET'!$A$2:$A$253,'DATA SHEET'!$I$2:$I$253)</f>
        <v xml:space="preserve"> -79.239655</v>
      </c>
      <c r="G3262">
        <f>LOOKUP($A3262,'DATA SHEET'!$A$2:$A$253,'DATA SHEET'!$J$2:$J$253)</f>
        <v>15</v>
      </c>
      <c r="H3262" t="str">
        <f>LOOKUP($A3262,'DATA SHEET'!$A$2:$A$253,'DATA SHEET'!$K$2:$K$253)</f>
        <v>Partly Cloudy</v>
      </c>
      <c r="I3262" t="str">
        <f>LOOKUP($A3262,'DATA SHEET'!$A$2:$A$253,'DATA SHEET'!$T$2:$T$253)</f>
        <v>LARGE</v>
      </c>
      <c r="J3262" t="str">
        <f>LOOKUP($A3262,'DATA SHEET'!$A$2:$A$253,'DATA SHEET'!$R$2:$R$253)</f>
        <v>YES</v>
      </c>
      <c r="K3262" t="str">
        <f>LOOKUP($A3262,'DATA SHEET'!$A$2:$A$253,'DATA SHEET'!$O$2:$O$253)</f>
        <v>Commercial</v>
      </c>
      <c r="L3262" t="s">
        <v>22</v>
      </c>
      <c r="M3262">
        <v>0</v>
      </c>
      <c r="N3262" t="s">
        <v>16</v>
      </c>
      <c r="O3262">
        <v>0.754</v>
      </c>
    </row>
    <row r="3263" spans="1:15" x14ac:dyDescent="0.25">
      <c r="A3263" s="1" t="s">
        <v>114</v>
      </c>
      <c r="B3263" t="s">
        <v>122</v>
      </c>
      <c r="C3263" t="str">
        <f>LOOKUP(A3263,'DATA SHEET'!$A$2:$A$253,'DATA SHEET'!$E$2:$E$253)</f>
        <v>20227893</v>
      </c>
      <c r="D3263">
        <f>LOOKUP(A3263,'DATA SHEET'!$A$2:$A$253,'DATA SHEET'!$G$2:$G$253)</f>
        <v>7.6666666666666679</v>
      </c>
      <c r="E3263" t="str">
        <f>LOOKUP($A3263,'DATA SHEET'!$A$2:$A$253,'DATA SHEET'!$H$2:$H$253)</f>
        <v>43.177779</v>
      </c>
      <c r="F3263" t="str">
        <f>LOOKUP($A3263,'DATA SHEET'!$A$2:$A$253,'DATA SHEET'!$I$2:$I$253)</f>
        <v xml:space="preserve"> -79.239655</v>
      </c>
      <c r="G3263">
        <f>LOOKUP($A3263,'DATA SHEET'!$A$2:$A$253,'DATA SHEET'!$J$2:$J$253)</f>
        <v>15</v>
      </c>
      <c r="H3263" t="str">
        <f>LOOKUP($A3263,'DATA SHEET'!$A$2:$A$253,'DATA SHEET'!$K$2:$K$253)</f>
        <v>Partly Cloudy</v>
      </c>
      <c r="I3263" t="str">
        <f>LOOKUP($A3263,'DATA SHEET'!$A$2:$A$253,'DATA SHEET'!$T$2:$T$253)</f>
        <v>LARGE</v>
      </c>
      <c r="J3263" t="str">
        <f>LOOKUP($A3263,'DATA SHEET'!$A$2:$A$253,'DATA SHEET'!$R$2:$R$253)</f>
        <v>YES</v>
      </c>
      <c r="K3263" t="str">
        <f>LOOKUP($A3263,'DATA SHEET'!$A$2:$A$253,'DATA SHEET'!$O$2:$O$253)</f>
        <v>Commercial</v>
      </c>
      <c r="L3263" t="s">
        <v>22</v>
      </c>
      <c r="M3263">
        <v>0</v>
      </c>
      <c r="N3263" t="s">
        <v>16</v>
      </c>
      <c r="O3263">
        <v>0.24099999999999999</v>
      </c>
    </row>
    <row r="3264" spans="1:15" x14ac:dyDescent="0.25">
      <c r="A3264" s="1" t="s">
        <v>114</v>
      </c>
      <c r="B3264" t="s">
        <v>122</v>
      </c>
      <c r="C3264" t="str">
        <f>LOOKUP(A3264,'DATA SHEET'!$A$2:$A$253,'DATA SHEET'!$E$2:$E$253)</f>
        <v>20227893</v>
      </c>
      <c r="D3264">
        <f>LOOKUP(A3264,'DATA SHEET'!$A$2:$A$253,'DATA SHEET'!$G$2:$G$253)</f>
        <v>7.6666666666666679</v>
      </c>
      <c r="E3264" t="str">
        <f>LOOKUP($A3264,'DATA SHEET'!$A$2:$A$253,'DATA SHEET'!$H$2:$H$253)</f>
        <v>43.177779</v>
      </c>
      <c r="F3264" t="str">
        <f>LOOKUP($A3264,'DATA SHEET'!$A$2:$A$253,'DATA SHEET'!$I$2:$I$253)</f>
        <v xml:space="preserve"> -79.239655</v>
      </c>
      <c r="G3264">
        <f>LOOKUP($A3264,'DATA SHEET'!$A$2:$A$253,'DATA SHEET'!$J$2:$J$253)</f>
        <v>15</v>
      </c>
      <c r="H3264" t="str">
        <f>LOOKUP($A3264,'DATA SHEET'!$A$2:$A$253,'DATA SHEET'!$K$2:$K$253)</f>
        <v>Partly Cloudy</v>
      </c>
      <c r="I3264" t="str">
        <f>LOOKUP($A3264,'DATA SHEET'!$A$2:$A$253,'DATA SHEET'!$T$2:$T$253)</f>
        <v>LARGE</v>
      </c>
      <c r="J3264" t="str">
        <f>LOOKUP($A3264,'DATA SHEET'!$A$2:$A$253,'DATA SHEET'!$R$2:$R$253)</f>
        <v>YES</v>
      </c>
      <c r="K3264" t="str">
        <f>LOOKUP($A3264,'DATA SHEET'!$A$2:$A$253,'DATA SHEET'!$O$2:$O$253)</f>
        <v>Commercial</v>
      </c>
      <c r="L3264" t="s">
        <v>22</v>
      </c>
      <c r="M3264">
        <v>0</v>
      </c>
      <c r="N3264" t="s">
        <v>16</v>
      </c>
      <c r="O3264">
        <v>0.27300000000000002</v>
      </c>
    </row>
    <row r="3265" spans="1:15" x14ac:dyDescent="0.25">
      <c r="A3265" s="1" t="s">
        <v>114</v>
      </c>
      <c r="B3265" t="s">
        <v>122</v>
      </c>
      <c r="C3265" t="str">
        <f>LOOKUP(A3265,'DATA SHEET'!$A$2:$A$253,'DATA SHEET'!$E$2:$E$253)</f>
        <v>20227893</v>
      </c>
      <c r="D3265">
        <f>LOOKUP(A3265,'DATA SHEET'!$A$2:$A$253,'DATA SHEET'!$G$2:$G$253)</f>
        <v>7.6666666666666679</v>
      </c>
      <c r="E3265" t="str">
        <f>LOOKUP($A3265,'DATA SHEET'!$A$2:$A$253,'DATA SHEET'!$H$2:$H$253)</f>
        <v>43.177779</v>
      </c>
      <c r="F3265" t="str">
        <f>LOOKUP($A3265,'DATA SHEET'!$A$2:$A$253,'DATA SHEET'!$I$2:$I$253)</f>
        <v xml:space="preserve"> -79.239655</v>
      </c>
      <c r="G3265">
        <f>LOOKUP($A3265,'DATA SHEET'!$A$2:$A$253,'DATA SHEET'!$J$2:$J$253)</f>
        <v>15</v>
      </c>
      <c r="H3265" t="str">
        <f>LOOKUP($A3265,'DATA SHEET'!$A$2:$A$253,'DATA SHEET'!$K$2:$K$253)</f>
        <v>Partly Cloudy</v>
      </c>
      <c r="I3265" t="str">
        <f>LOOKUP($A3265,'DATA SHEET'!$A$2:$A$253,'DATA SHEET'!$T$2:$T$253)</f>
        <v>LARGE</v>
      </c>
      <c r="J3265" t="str">
        <f>LOOKUP($A3265,'DATA SHEET'!$A$2:$A$253,'DATA SHEET'!$R$2:$R$253)</f>
        <v>YES</v>
      </c>
      <c r="K3265" t="str">
        <f>LOOKUP($A3265,'DATA SHEET'!$A$2:$A$253,'DATA SHEET'!$O$2:$O$253)</f>
        <v>Commercial</v>
      </c>
      <c r="L3265" t="s">
        <v>22</v>
      </c>
      <c r="M3265">
        <v>0</v>
      </c>
      <c r="N3265" t="s">
        <v>16</v>
      </c>
      <c r="O3265">
        <v>0.501</v>
      </c>
    </row>
    <row r="3266" spans="1:15" x14ac:dyDescent="0.25">
      <c r="A3266" s="1" t="s">
        <v>114</v>
      </c>
      <c r="B3266" t="s">
        <v>122</v>
      </c>
      <c r="C3266" t="str">
        <f>LOOKUP(A3266,'DATA SHEET'!$A$2:$A$253,'DATA SHEET'!$E$2:$E$253)</f>
        <v>20227893</v>
      </c>
      <c r="D3266">
        <f>LOOKUP(A3266,'DATA SHEET'!$A$2:$A$253,'DATA SHEET'!$G$2:$G$253)</f>
        <v>7.6666666666666679</v>
      </c>
      <c r="E3266" t="str">
        <f>LOOKUP($A3266,'DATA SHEET'!$A$2:$A$253,'DATA SHEET'!$H$2:$H$253)</f>
        <v>43.177779</v>
      </c>
      <c r="F3266" t="str">
        <f>LOOKUP($A3266,'DATA SHEET'!$A$2:$A$253,'DATA SHEET'!$I$2:$I$253)</f>
        <v xml:space="preserve"> -79.239655</v>
      </c>
      <c r="G3266">
        <f>LOOKUP($A3266,'DATA SHEET'!$A$2:$A$253,'DATA SHEET'!$J$2:$J$253)</f>
        <v>15</v>
      </c>
      <c r="H3266" t="str">
        <f>LOOKUP($A3266,'DATA SHEET'!$A$2:$A$253,'DATA SHEET'!$K$2:$K$253)</f>
        <v>Partly Cloudy</v>
      </c>
      <c r="I3266" t="str">
        <f>LOOKUP($A3266,'DATA SHEET'!$A$2:$A$253,'DATA SHEET'!$T$2:$T$253)</f>
        <v>LARGE</v>
      </c>
      <c r="J3266" t="str">
        <f>LOOKUP($A3266,'DATA SHEET'!$A$2:$A$253,'DATA SHEET'!$R$2:$R$253)</f>
        <v>YES</v>
      </c>
      <c r="K3266" t="str">
        <f>LOOKUP($A3266,'DATA SHEET'!$A$2:$A$253,'DATA SHEET'!$O$2:$O$253)</f>
        <v>Commercial</v>
      </c>
      <c r="L3266" t="s">
        <v>22</v>
      </c>
      <c r="M3266">
        <v>0</v>
      </c>
      <c r="N3266" t="s">
        <v>16</v>
      </c>
      <c r="O3266">
        <v>0.497</v>
      </c>
    </row>
    <row r="3267" spans="1:15" x14ac:dyDescent="0.25">
      <c r="A3267" s="1" t="s">
        <v>114</v>
      </c>
      <c r="B3267" t="s">
        <v>122</v>
      </c>
      <c r="C3267" t="str">
        <f>LOOKUP(A3267,'DATA SHEET'!$A$2:$A$253,'DATA SHEET'!$E$2:$E$253)</f>
        <v>20227893</v>
      </c>
      <c r="D3267">
        <f>LOOKUP(A3267,'DATA SHEET'!$A$2:$A$253,'DATA SHEET'!$G$2:$G$253)</f>
        <v>7.6666666666666679</v>
      </c>
      <c r="E3267" t="str">
        <f>LOOKUP($A3267,'DATA SHEET'!$A$2:$A$253,'DATA SHEET'!$H$2:$H$253)</f>
        <v>43.177779</v>
      </c>
      <c r="F3267" t="str">
        <f>LOOKUP($A3267,'DATA SHEET'!$A$2:$A$253,'DATA SHEET'!$I$2:$I$253)</f>
        <v xml:space="preserve"> -79.239655</v>
      </c>
      <c r="G3267">
        <f>LOOKUP($A3267,'DATA SHEET'!$A$2:$A$253,'DATA SHEET'!$J$2:$J$253)</f>
        <v>15</v>
      </c>
      <c r="H3267" t="str">
        <f>LOOKUP($A3267,'DATA SHEET'!$A$2:$A$253,'DATA SHEET'!$K$2:$K$253)</f>
        <v>Partly Cloudy</v>
      </c>
      <c r="I3267" t="str">
        <f>LOOKUP($A3267,'DATA SHEET'!$A$2:$A$253,'DATA SHEET'!$T$2:$T$253)</f>
        <v>LARGE</v>
      </c>
      <c r="J3267" t="str">
        <f>LOOKUP($A3267,'DATA SHEET'!$A$2:$A$253,'DATA SHEET'!$R$2:$R$253)</f>
        <v>YES</v>
      </c>
      <c r="K3267" t="str">
        <f>LOOKUP($A3267,'DATA SHEET'!$A$2:$A$253,'DATA SHEET'!$O$2:$O$253)</f>
        <v>Commercial</v>
      </c>
      <c r="L3267" t="s">
        <v>22</v>
      </c>
      <c r="M3267">
        <v>0</v>
      </c>
      <c r="N3267" t="s">
        <v>16</v>
      </c>
      <c r="O3267">
        <v>0.23899999999999999</v>
      </c>
    </row>
    <row r="3268" spans="1:15" x14ac:dyDescent="0.25">
      <c r="A3268" s="1" t="s">
        <v>114</v>
      </c>
      <c r="B3268" t="s">
        <v>122</v>
      </c>
      <c r="C3268" t="str">
        <f>LOOKUP(A3268,'DATA SHEET'!$A$2:$A$253,'DATA SHEET'!$E$2:$E$253)</f>
        <v>20227893</v>
      </c>
      <c r="D3268">
        <f>LOOKUP(A3268,'DATA SHEET'!$A$2:$A$253,'DATA SHEET'!$G$2:$G$253)</f>
        <v>7.6666666666666679</v>
      </c>
      <c r="E3268" t="str">
        <f>LOOKUP($A3268,'DATA SHEET'!$A$2:$A$253,'DATA SHEET'!$H$2:$H$253)</f>
        <v>43.177779</v>
      </c>
      <c r="F3268" t="str">
        <f>LOOKUP($A3268,'DATA SHEET'!$A$2:$A$253,'DATA SHEET'!$I$2:$I$253)</f>
        <v xml:space="preserve"> -79.239655</v>
      </c>
      <c r="G3268">
        <f>LOOKUP($A3268,'DATA SHEET'!$A$2:$A$253,'DATA SHEET'!$J$2:$J$253)</f>
        <v>15</v>
      </c>
      <c r="H3268" t="str">
        <f>LOOKUP($A3268,'DATA SHEET'!$A$2:$A$253,'DATA SHEET'!$K$2:$K$253)</f>
        <v>Partly Cloudy</v>
      </c>
      <c r="I3268" t="str">
        <f>LOOKUP($A3268,'DATA SHEET'!$A$2:$A$253,'DATA SHEET'!$T$2:$T$253)</f>
        <v>LARGE</v>
      </c>
      <c r="J3268" t="str">
        <f>LOOKUP($A3268,'DATA SHEET'!$A$2:$A$253,'DATA SHEET'!$R$2:$R$253)</f>
        <v>YES</v>
      </c>
      <c r="K3268" t="str">
        <f>LOOKUP($A3268,'DATA SHEET'!$A$2:$A$253,'DATA SHEET'!$O$2:$O$253)</f>
        <v>Commercial</v>
      </c>
      <c r="L3268" t="s">
        <v>22</v>
      </c>
      <c r="M3268">
        <v>0</v>
      </c>
      <c r="N3268" t="s">
        <v>16</v>
      </c>
      <c r="O3268">
        <v>0.254</v>
      </c>
    </row>
    <row r="3269" spans="1:15" x14ac:dyDescent="0.25">
      <c r="A3269" s="1" t="s">
        <v>114</v>
      </c>
      <c r="B3269" t="s">
        <v>122</v>
      </c>
      <c r="C3269" t="str">
        <f>LOOKUP(A3269,'DATA SHEET'!$A$2:$A$253,'DATA SHEET'!$E$2:$E$253)</f>
        <v>20227893</v>
      </c>
      <c r="D3269">
        <f>LOOKUP(A3269,'DATA SHEET'!$A$2:$A$253,'DATA SHEET'!$G$2:$G$253)</f>
        <v>7.6666666666666679</v>
      </c>
      <c r="E3269" t="str">
        <f>LOOKUP($A3269,'DATA SHEET'!$A$2:$A$253,'DATA SHEET'!$H$2:$H$253)</f>
        <v>43.177779</v>
      </c>
      <c r="F3269" t="str">
        <f>LOOKUP($A3269,'DATA SHEET'!$A$2:$A$253,'DATA SHEET'!$I$2:$I$253)</f>
        <v xml:space="preserve"> -79.239655</v>
      </c>
      <c r="G3269">
        <f>LOOKUP($A3269,'DATA SHEET'!$A$2:$A$253,'DATA SHEET'!$J$2:$J$253)</f>
        <v>15</v>
      </c>
      <c r="H3269" t="str">
        <f>LOOKUP($A3269,'DATA SHEET'!$A$2:$A$253,'DATA SHEET'!$K$2:$K$253)</f>
        <v>Partly Cloudy</v>
      </c>
      <c r="I3269" t="str">
        <f>LOOKUP($A3269,'DATA SHEET'!$A$2:$A$253,'DATA SHEET'!$T$2:$T$253)</f>
        <v>LARGE</v>
      </c>
      <c r="J3269" t="str">
        <f>LOOKUP($A3269,'DATA SHEET'!$A$2:$A$253,'DATA SHEET'!$R$2:$R$253)</f>
        <v>YES</v>
      </c>
      <c r="K3269" t="str">
        <f>LOOKUP($A3269,'DATA SHEET'!$A$2:$A$253,'DATA SHEET'!$O$2:$O$253)</f>
        <v>Commercial</v>
      </c>
      <c r="L3269" t="s">
        <v>22</v>
      </c>
      <c r="M3269">
        <v>0</v>
      </c>
      <c r="N3269" t="s">
        <v>16</v>
      </c>
      <c r="O3269">
        <v>0.23699999999999999</v>
      </c>
    </row>
    <row r="3270" spans="1:15" x14ac:dyDescent="0.25">
      <c r="A3270" s="1" t="s">
        <v>114</v>
      </c>
      <c r="B3270" t="s">
        <v>122</v>
      </c>
      <c r="C3270" t="str">
        <f>LOOKUP(A3270,'DATA SHEET'!$A$2:$A$253,'DATA SHEET'!$E$2:$E$253)</f>
        <v>20227893</v>
      </c>
      <c r="D3270">
        <f>LOOKUP(A3270,'DATA SHEET'!$A$2:$A$253,'DATA SHEET'!$G$2:$G$253)</f>
        <v>7.6666666666666679</v>
      </c>
      <c r="E3270" t="str">
        <f>LOOKUP($A3270,'DATA SHEET'!$A$2:$A$253,'DATA SHEET'!$H$2:$H$253)</f>
        <v>43.177779</v>
      </c>
      <c r="F3270" t="str">
        <f>LOOKUP($A3270,'DATA SHEET'!$A$2:$A$253,'DATA SHEET'!$I$2:$I$253)</f>
        <v xml:space="preserve"> -79.239655</v>
      </c>
      <c r="G3270">
        <f>LOOKUP($A3270,'DATA SHEET'!$A$2:$A$253,'DATA SHEET'!$J$2:$J$253)</f>
        <v>15</v>
      </c>
      <c r="H3270" t="str">
        <f>LOOKUP($A3270,'DATA SHEET'!$A$2:$A$253,'DATA SHEET'!$K$2:$K$253)</f>
        <v>Partly Cloudy</v>
      </c>
      <c r="I3270" t="str">
        <f>LOOKUP($A3270,'DATA SHEET'!$A$2:$A$253,'DATA SHEET'!$T$2:$T$253)</f>
        <v>LARGE</v>
      </c>
      <c r="J3270" t="str">
        <f>LOOKUP($A3270,'DATA SHEET'!$A$2:$A$253,'DATA SHEET'!$R$2:$R$253)</f>
        <v>YES</v>
      </c>
      <c r="K3270" t="str">
        <f>LOOKUP($A3270,'DATA SHEET'!$A$2:$A$253,'DATA SHEET'!$O$2:$O$253)</f>
        <v>Commercial</v>
      </c>
      <c r="L3270" t="s">
        <v>22</v>
      </c>
      <c r="M3270">
        <v>0</v>
      </c>
      <c r="N3270" t="s">
        <v>16</v>
      </c>
      <c r="O3270">
        <v>0.74399999999999999</v>
      </c>
    </row>
    <row r="3271" spans="1:15" x14ac:dyDescent="0.25">
      <c r="A3271" s="1" t="s">
        <v>114</v>
      </c>
      <c r="B3271" t="s">
        <v>122</v>
      </c>
      <c r="C3271" t="str">
        <f>LOOKUP(A3271,'DATA SHEET'!$A$2:$A$253,'DATA SHEET'!$E$2:$E$253)</f>
        <v>20227893</v>
      </c>
      <c r="D3271">
        <f>LOOKUP(A3271,'DATA SHEET'!$A$2:$A$253,'DATA SHEET'!$G$2:$G$253)</f>
        <v>7.6666666666666679</v>
      </c>
      <c r="E3271" t="str">
        <f>LOOKUP($A3271,'DATA SHEET'!$A$2:$A$253,'DATA SHEET'!$H$2:$H$253)</f>
        <v>43.177779</v>
      </c>
      <c r="F3271" t="str">
        <f>LOOKUP($A3271,'DATA SHEET'!$A$2:$A$253,'DATA SHEET'!$I$2:$I$253)</f>
        <v xml:space="preserve"> -79.239655</v>
      </c>
      <c r="G3271">
        <f>LOOKUP($A3271,'DATA SHEET'!$A$2:$A$253,'DATA SHEET'!$J$2:$J$253)</f>
        <v>15</v>
      </c>
      <c r="H3271" t="str">
        <f>LOOKUP($A3271,'DATA SHEET'!$A$2:$A$253,'DATA SHEET'!$K$2:$K$253)</f>
        <v>Partly Cloudy</v>
      </c>
      <c r="I3271" t="str">
        <f>LOOKUP($A3271,'DATA SHEET'!$A$2:$A$253,'DATA SHEET'!$T$2:$T$253)</f>
        <v>LARGE</v>
      </c>
      <c r="J3271" t="str">
        <f>LOOKUP($A3271,'DATA SHEET'!$A$2:$A$253,'DATA SHEET'!$R$2:$R$253)</f>
        <v>YES</v>
      </c>
      <c r="K3271" t="str">
        <f>LOOKUP($A3271,'DATA SHEET'!$A$2:$A$253,'DATA SHEET'!$O$2:$O$253)</f>
        <v>Commercial</v>
      </c>
      <c r="L3271" t="s">
        <v>22</v>
      </c>
      <c r="M3271">
        <v>0</v>
      </c>
      <c r="N3271" t="s">
        <v>16</v>
      </c>
      <c r="O3271">
        <v>0.49299999999999999</v>
      </c>
    </row>
    <row r="3272" spans="1:15" x14ac:dyDescent="0.25">
      <c r="A3272" s="1" t="s">
        <v>114</v>
      </c>
      <c r="B3272" t="s">
        <v>122</v>
      </c>
      <c r="C3272" t="str">
        <f>LOOKUP(A3272,'DATA SHEET'!$A$2:$A$253,'DATA SHEET'!$E$2:$E$253)</f>
        <v>20227893</v>
      </c>
      <c r="D3272">
        <f>LOOKUP(A3272,'DATA SHEET'!$A$2:$A$253,'DATA SHEET'!$G$2:$G$253)</f>
        <v>7.6666666666666679</v>
      </c>
      <c r="E3272" t="str">
        <f>LOOKUP($A3272,'DATA SHEET'!$A$2:$A$253,'DATA SHEET'!$H$2:$H$253)</f>
        <v>43.177779</v>
      </c>
      <c r="F3272" t="str">
        <f>LOOKUP($A3272,'DATA SHEET'!$A$2:$A$253,'DATA SHEET'!$I$2:$I$253)</f>
        <v xml:space="preserve"> -79.239655</v>
      </c>
      <c r="G3272">
        <f>LOOKUP($A3272,'DATA SHEET'!$A$2:$A$253,'DATA SHEET'!$J$2:$J$253)</f>
        <v>15</v>
      </c>
      <c r="H3272" t="str">
        <f>LOOKUP($A3272,'DATA SHEET'!$A$2:$A$253,'DATA SHEET'!$K$2:$K$253)</f>
        <v>Partly Cloudy</v>
      </c>
      <c r="I3272" t="str">
        <f>LOOKUP($A3272,'DATA SHEET'!$A$2:$A$253,'DATA SHEET'!$T$2:$T$253)</f>
        <v>LARGE</v>
      </c>
      <c r="J3272" t="str">
        <f>LOOKUP($A3272,'DATA SHEET'!$A$2:$A$253,'DATA SHEET'!$R$2:$R$253)</f>
        <v>YES</v>
      </c>
      <c r="K3272" t="str">
        <f>LOOKUP($A3272,'DATA SHEET'!$A$2:$A$253,'DATA SHEET'!$O$2:$O$253)</f>
        <v>Commercial</v>
      </c>
      <c r="L3272" t="s">
        <v>22</v>
      </c>
      <c r="M3272">
        <v>0</v>
      </c>
      <c r="N3272" t="s">
        <v>16</v>
      </c>
      <c r="O3272">
        <v>0.254</v>
      </c>
    </row>
    <row r="3273" spans="1:15" x14ac:dyDescent="0.25">
      <c r="A3273" s="1" t="s">
        <v>114</v>
      </c>
      <c r="B3273" t="s">
        <v>122</v>
      </c>
      <c r="C3273" t="str">
        <f>LOOKUP(A3273,'DATA SHEET'!$A$2:$A$253,'DATA SHEET'!$E$2:$E$253)</f>
        <v>20227893</v>
      </c>
      <c r="D3273">
        <f>LOOKUP(A3273,'DATA SHEET'!$A$2:$A$253,'DATA SHEET'!$G$2:$G$253)</f>
        <v>7.6666666666666679</v>
      </c>
      <c r="E3273" t="str">
        <f>LOOKUP($A3273,'DATA SHEET'!$A$2:$A$253,'DATA SHEET'!$H$2:$H$253)</f>
        <v>43.177779</v>
      </c>
      <c r="F3273" t="str">
        <f>LOOKUP($A3273,'DATA SHEET'!$A$2:$A$253,'DATA SHEET'!$I$2:$I$253)</f>
        <v xml:space="preserve"> -79.239655</v>
      </c>
      <c r="G3273">
        <f>LOOKUP($A3273,'DATA SHEET'!$A$2:$A$253,'DATA SHEET'!$J$2:$J$253)</f>
        <v>15</v>
      </c>
      <c r="H3273" t="str">
        <f>LOOKUP($A3273,'DATA SHEET'!$A$2:$A$253,'DATA SHEET'!$K$2:$K$253)</f>
        <v>Partly Cloudy</v>
      </c>
      <c r="I3273" t="str">
        <f>LOOKUP($A3273,'DATA SHEET'!$A$2:$A$253,'DATA SHEET'!$T$2:$T$253)</f>
        <v>LARGE</v>
      </c>
      <c r="J3273" t="str">
        <f>LOOKUP($A3273,'DATA SHEET'!$A$2:$A$253,'DATA SHEET'!$R$2:$R$253)</f>
        <v>YES</v>
      </c>
      <c r="K3273" t="str">
        <f>LOOKUP($A3273,'DATA SHEET'!$A$2:$A$253,'DATA SHEET'!$O$2:$O$253)</f>
        <v>Commercial</v>
      </c>
      <c r="L3273" t="s">
        <v>22</v>
      </c>
      <c r="M3273">
        <v>0</v>
      </c>
      <c r="N3273" t="s">
        <v>16</v>
      </c>
      <c r="O3273">
        <v>0.24399999999999999</v>
      </c>
    </row>
    <row r="3274" spans="1:15" x14ac:dyDescent="0.25">
      <c r="A3274" s="1" t="s">
        <v>114</v>
      </c>
      <c r="B3274" t="s">
        <v>122</v>
      </c>
      <c r="C3274" t="str">
        <f>LOOKUP(A3274,'DATA SHEET'!$A$2:$A$253,'DATA SHEET'!$E$2:$E$253)</f>
        <v>20227893</v>
      </c>
      <c r="D3274">
        <f>LOOKUP(A3274,'DATA SHEET'!$A$2:$A$253,'DATA SHEET'!$G$2:$G$253)</f>
        <v>7.6666666666666679</v>
      </c>
      <c r="E3274" t="str">
        <f>LOOKUP($A3274,'DATA SHEET'!$A$2:$A$253,'DATA SHEET'!$H$2:$H$253)</f>
        <v>43.177779</v>
      </c>
      <c r="F3274" t="str">
        <f>LOOKUP($A3274,'DATA SHEET'!$A$2:$A$253,'DATA SHEET'!$I$2:$I$253)</f>
        <v xml:space="preserve"> -79.239655</v>
      </c>
      <c r="G3274">
        <f>LOOKUP($A3274,'DATA SHEET'!$A$2:$A$253,'DATA SHEET'!$J$2:$J$253)</f>
        <v>15</v>
      </c>
      <c r="H3274" t="str">
        <f>LOOKUP($A3274,'DATA SHEET'!$A$2:$A$253,'DATA SHEET'!$K$2:$K$253)</f>
        <v>Partly Cloudy</v>
      </c>
      <c r="I3274" t="str">
        <f>LOOKUP($A3274,'DATA SHEET'!$A$2:$A$253,'DATA SHEET'!$T$2:$T$253)</f>
        <v>LARGE</v>
      </c>
      <c r="J3274" t="str">
        <f>LOOKUP($A3274,'DATA SHEET'!$A$2:$A$253,'DATA SHEET'!$R$2:$R$253)</f>
        <v>YES</v>
      </c>
      <c r="K3274" t="str">
        <f>LOOKUP($A3274,'DATA SHEET'!$A$2:$A$253,'DATA SHEET'!$O$2:$O$253)</f>
        <v>Commercial</v>
      </c>
      <c r="L3274" t="s">
        <v>22</v>
      </c>
      <c r="M3274">
        <v>0</v>
      </c>
      <c r="N3274" t="s">
        <v>16</v>
      </c>
      <c r="O3274">
        <v>1.006</v>
      </c>
    </row>
    <row r="3275" spans="1:15" x14ac:dyDescent="0.25">
      <c r="A3275" s="1" t="s">
        <v>114</v>
      </c>
      <c r="B3275" t="s">
        <v>122</v>
      </c>
      <c r="C3275" t="str">
        <f>LOOKUP(A3275,'DATA SHEET'!$A$2:$A$253,'DATA SHEET'!$E$2:$E$253)</f>
        <v>20227893</v>
      </c>
      <c r="D3275">
        <f>LOOKUP(A3275,'DATA SHEET'!$A$2:$A$253,'DATA SHEET'!$G$2:$G$253)</f>
        <v>7.6666666666666679</v>
      </c>
      <c r="E3275" t="str">
        <f>LOOKUP($A3275,'DATA SHEET'!$A$2:$A$253,'DATA SHEET'!$H$2:$H$253)</f>
        <v>43.177779</v>
      </c>
      <c r="F3275" t="str">
        <f>LOOKUP($A3275,'DATA SHEET'!$A$2:$A$253,'DATA SHEET'!$I$2:$I$253)</f>
        <v xml:space="preserve"> -79.239655</v>
      </c>
      <c r="G3275">
        <f>LOOKUP($A3275,'DATA SHEET'!$A$2:$A$253,'DATA SHEET'!$J$2:$J$253)</f>
        <v>15</v>
      </c>
      <c r="H3275" t="str">
        <f>LOOKUP($A3275,'DATA SHEET'!$A$2:$A$253,'DATA SHEET'!$K$2:$K$253)</f>
        <v>Partly Cloudy</v>
      </c>
      <c r="I3275" t="str">
        <f>LOOKUP($A3275,'DATA SHEET'!$A$2:$A$253,'DATA SHEET'!$T$2:$T$253)</f>
        <v>LARGE</v>
      </c>
      <c r="J3275" t="str">
        <f>LOOKUP($A3275,'DATA SHEET'!$A$2:$A$253,'DATA SHEET'!$R$2:$R$253)</f>
        <v>YES</v>
      </c>
      <c r="K3275" t="str">
        <f>LOOKUP($A3275,'DATA SHEET'!$A$2:$A$253,'DATA SHEET'!$O$2:$O$253)</f>
        <v>Commercial</v>
      </c>
      <c r="L3275" t="s">
        <v>22</v>
      </c>
      <c r="M3275">
        <v>0</v>
      </c>
      <c r="N3275" t="s">
        <v>16</v>
      </c>
      <c r="O3275">
        <v>0.25700000000000001</v>
      </c>
    </row>
    <row r="3276" spans="1:15" x14ac:dyDescent="0.25">
      <c r="A3276" s="1" t="s">
        <v>114</v>
      </c>
      <c r="B3276" t="s">
        <v>122</v>
      </c>
      <c r="C3276" t="str">
        <f>LOOKUP(A3276,'DATA SHEET'!$A$2:$A$253,'DATA SHEET'!$E$2:$E$253)</f>
        <v>20227893</v>
      </c>
      <c r="D3276">
        <f>LOOKUP(A3276,'DATA SHEET'!$A$2:$A$253,'DATA SHEET'!$G$2:$G$253)</f>
        <v>7.6666666666666679</v>
      </c>
      <c r="E3276" t="str">
        <f>LOOKUP($A3276,'DATA SHEET'!$A$2:$A$253,'DATA SHEET'!$H$2:$H$253)</f>
        <v>43.177779</v>
      </c>
      <c r="F3276" t="str">
        <f>LOOKUP($A3276,'DATA SHEET'!$A$2:$A$253,'DATA SHEET'!$I$2:$I$253)</f>
        <v xml:space="preserve"> -79.239655</v>
      </c>
      <c r="G3276">
        <f>LOOKUP($A3276,'DATA SHEET'!$A$2:$A$253,'DATA SHEET'!$J$2:$J$253)</f>
        <v>15</v>
      </c>
      <c r="H3276" t="str">
        <f>LOOKUP($A3276,'DATA SHEET'!$A$2:$A$253,'DATA SHEET'!$K$2:$K$253)</f>
        <v>Partly Cloudy</v>
      </c>
      <c r="I3276" t="str">
        <f>LOOKUP($A3276,'DATA SHEET'!$A$2:$A$253,'DATA SHEET'!$T$2:$T$253)</f>
        <v>LARGE</v>
      </c>
      <c r="J3276" t="str">
        <f>LOOKUP($A3276,'DATA SHEET'!$A$2:$A$253,'DATA SHEET'!$R$2:$R$253)</f>
        <v>YES</v>
      </c>
      <c r="K3276" t="str">
        <f>LOOKUP($A3276,'DATA SHEET'!$A$2:$A$253,'DATA SHEET'!$O$2:$O$253)</f>
        <v>Commercial</v>
      </c>
      <c r="L3276" t="s">
        <v>22</v>
      </c>
      <c r="M3276">
        <v>0</v>
      </c>
      <c r="N3276" t="s">
        <v>16</v>
      </c>
      <c r="O3276">
        <v>0.502</v>
      </c>
    </row>
    <row r="3277" spans="1:15" x14ac:dyDescent="0.25">
      <c r="A3277" s="1" t="s">
        <v>114</v>
      </c>
      <c r="B3277" t="s">
        <v>122</v>
      </c>
      <c r="C3277" t="str">
        <f>LOOKUP(A3277,'DATA SHEET'!$A$2:$A$253,'DATA SHEET'!$E$2:$E$253)</f>
        <v>20227893</v>
      </c>
      <c r="D3277">
        <f>LOOKUP(A3277,'DATA SHEET'!$A$2:$A$253,'DATA SHEET'!$G$2:$G$253)</f>
        <v>7.6666666666666679</v>
      </c>
      <c r="E3277" t="str">
        <f>LOOKUP($A3277,'DATA SHEET'!$A$2:$A$253,'DATA SHEET'!$H$2:$H$253)</f>
        <v>43.177779</v>
      </c>
      <c r="F3277" t="str">
        <f>LOOKUP($A3277,'DATA SHEET'!$A$2:$A$253,'DATA SHEET'!$I$2:$I$253)</f>
        <v xml:space="preserve"> -79.239655</v>
      </c>
      <c r="G3277">
        <f>LOOKUP($A3277,'DATA SHEET'!$A$2:$A$253,'DATA SHEET'!$J$2:$J$253)</f>
        <v>15</v>
      </c>
      <c r="H3277" t="str">
        <f>LOOKUP($A3277,'DATA SHEET'!$A$2:$A$253,'DATA SHEET'!$K$2:$K$253)</f>
        <v>Partly Cloudy</v>
      </c>
      <c r="I3277" t="str">
        <f>LOOKUP($A3277,'DATA SHEET'!$A$2:$A$253,'DATA SHEET'!$T$2:$T$253)</f>
        <v>LARGE</v>
      </c>
      <c r="J3277" t="str">
        <f>LOOKUP($A3277,'DATA SHEET'!$A$2:$A$253,'DATA SHEET'!$R$2:$R$253)</f>
        <v>YES</v>
      </c>
      <c r="K3277" t="str">
        <f>LOOKUP($A3277,'DATA SHEET'!$A$2:$A$253,'DATA SHEET'!$O$2:$O$253)</f>
        <v>Commercial</v>
      </c>
      <c r="L3277" t="s">
        <v>22</v>
      </c>
      <c r="M3277">
        <v>0</v>
      </c>
      <c r="N3277" t="s">
        <v>16</v>
      </c>
      <c r="O3277">
        <v>0.50800000000000001</v>
      </c>
    </row>
    <row r="3278" spans="1:15" x14ac:dyDescent="0.25">
      <c r="A3278" s="1" t="s">
        <v>114</v>
      </c>
      <c r="B3278" t="s">
        <v>122</v>
      </c>
      <c r="C3278" t="str">
        <f>LOOKUP(A3278,'DATA SHEET'!$A$2:$A$253,'DATA SHEET'!$E$2:$E$253)</f>
        <v>20227893</v>
      </c>
      <c r="D3278">
        <f>LOOKUP(A3278,'DATA SHEET'!$A$2:$A$253,'DATA SHEET'!$G$2:$G$253)</f>
        <v>7.6666666666666679</v>
      </c>
      <c r="E3278" t="str">
        <f>LOOKUP($A3278,'DATA SHEET'!$A$2:$A$253,'DATA SHEET'!$H$2:$H$253)</f>
        <v>43.177779</v>
      </c>
      <c r="F3278" t="str">
        <f>LOOKUP($A3278,'DATA SHEET'!$A$2:$A$253,'DATA SHEET'!$I$2:$I$253)</f>
        <v xml:space="preserve"> -79.239655</v>
      </c>
      <c r="G3278">
        <f>LOOKUP($A3278,'DATA SHEET'!$A$2:$A$253,'DATA SHEET'!$J$2:$J$253)</f>
        <v>15</v>
      </c>
      <c r="H3278" t="str">
        <f>LOOKUP($A3278,'DATA SHEET'!$A$2:$A$253,'DATA SHEET'!$K$2:$K$253)</f>
        <v>Partly Cloudy</v>
      </c>
      <c r="I3278" t="str">
        <f>LOOKUP($A3278,'DATA SHEET'!$A$2:$A$253,'DATA SHEET'!$T$2:$T$253)</f>
        <v>LARGE</v>
      </c>
      <c r="J3278" t="str">
        <f>LOOKUP($A3278,'DATA SHEET'!$A$2:$A$253,'DATA SHEET'!$R$2:$R$253)</f>
        <v>YES</v>
      </c>
      <c r="K3278" t="str">
        <f>LOOKUP($A3278,'DATA SHEET'!$A$2:$A$253,'DATA SHEET'!$O$2:$O$253)</f>
        <v>Commercial</v>
      </c>
      <c r="L3278" t="s">
        <v>22</v>
      </c>
      <c r="M3278">
        <v>0</v>
      </c>
      <c r="N3278" t="s">
        <v>16</v>
      </c>
      <c r="O3278">
        <v>0.498</v>
      </c>
    </row>
    <row r="3279" spans="1:15" x14ac:dyDescent="0.25">
      <c r="A3279" s="1" t="s">
        <v>114</v>
      </c>
      <c r="B3279" t="s">
        <v>122</v>
      </c>
      <c r="C3279" t="str">
        <f>LOOKUP(A3279,'DATA SHEET'!$A$2:$A$253,'DATA SHEET'!$E$2:$E$253)</f>
        <v>20227893</v>
      </c>
      <c r="D3279">
        <f>LOOKUP(A3279,'DATA SHEET'!$A$2:$A$253,'DATA SHEET'!$G$2:$G$253)</f>
        <v>7.6666666666666679</v>
      </c>
      <c r="E3279" t="str">
        <f>LOOKUP($A3279,'DATA SHEET'!$A$2:$A$253,'DATA SHEET'!$H$2:$H$253)</f>
        <v>43.177779</v>
      </c>
      <c r="F3279" t="str">
        <f>LOOKUP($A3279,'DATA SHEET'!$A$2:$A$253,'DATA SHEET'!$I$2:$I$253)</f>
        <v xml:space="preserve"> -79.239655</v>
      </c>
      <c r="G3279">
        <f>LOOKUP($A3279,'DATA SHEET'!$A$2:$A$253,'DATA SHEET'!$J$2:$J$253)</f>
        <v>15</v>
      </c>
      <c r="H3279" t="str">
        <f>LOOKUP($A3279,'DATA SHEET'!$A$2:$A$253,'DATA SHEET'!$K$2:$K$253)</f>
        <v>Partly Cloudy</v>
      </c>
      <c r="I3279" t="str">
        <f>LOOKUP($A3279,'DATA SHEET'!$A$2:$A$253,'DATA SHEET'!$T$2:$T$253)</f>
        <v>LARGE</v>
      </c>
      <c r="J3279" t="str">
        <f>LOOKUP($A3279,'DATA SHEET'!$A$2:$A$253,'DATA SHEET'!$R$2:$R$253)</f>
        <v>YES</v>
      </c>
      <c r="K3279" t="str">
        <f>LOOKUP($A3279,'DATA SHEET'!$A$2:$A$253,'DATA SHEET'!$O$2:$O$253)</f>
        <v>Commercial</v>
      </c>
      <c r="L3279" t="s">
        <v>22</v>
      </c>
      <c r="M3279">
        <v>0</v>
      </c>
      <c r="N3279" t="s">
        <v>16</v>
      </c>
      <c r="O3279">
        <v>0.495</v>
      </c>
    </row>
    <row r="3280" spans="1:15" x14ac:dyDescent="0.25">
      <c r="A3280" s="1" t="s">
        <v>114</v>
      </c>
      <c r="B3280" t="s">
        <v>122</v>
      </c>
      <c r="C3280" t="str">
        <f>LOOKUP(A3280,'DATA SHEET'!$A$2:$A$253,'DATA SHEET'!$E$2:$E$253)</f>
        <v>20227893</v>
      </c>
      <c r="D3280">
        <f>LOOKUP(A3280,'DATA SHEET'!$A$2:$A$253,'DATA SHEET'!$G$2:$G$253)</f>
        <v>7.6666666666666679</v>
      </c>
      <c r="E3280" t="str">
        <f>LOOKUP($A3280,'DATA SHEET'!$A$2:$A$253,'DATA SHEET'!$H$2:$H$253)</f>
        <v>43.177779</v>
      </c>
      <c r="F3280" t="str">
        <f>LOOKUP($A3280,'DATA SHEET'!$A$2:$A$253,'DATA SHEET'!$I$2:$I$253)</f>
        <v xml:space="preserve"> -79.239655</v>
      </c>
      <c r="G3280">
        <f>LOOKUP($A3280,'DATA SHEET'!$A$2:$A$253,'DATA SHEET'!$J$2:$J$253)</f>
        <v>15</v>
      </c>
      <c r="H3280" t="str">
        <f>LOOKUP($A3280,'DATA SHEET'!$A$2:$A$253,'DATA SHEET'!$K$2:$K$253)</f>
        <v>Partly Cloudy</v>
      </c>
      <c r="I3280" t="str">
        <f>LOOKUP($A3280,'DATA SHEET'!$A$2:$A$253,'DATA SHEET'!$T$2:$T$253)</f>
        <v>LARGE</v>
      </c>
      <c r="J3280" t="str">
        <f>LOOKUP($A3280,'DATA SHEET'!$A$2:$A$253,'DATA SHEET'!$R$2:$R$253)</f>
        <v>YES</v>
      </c>
      <c r="K3280" t="str">
        <f>LOOKUP($A3280,'DATA SHEET'!$A$2:$A$253,'DATA SHEET'!$O$2:$O$253)</f>
        <v>Commercial</v>
      </c>
      <c r="L3280" t="s">
        <v>22</v>
      </c>
      <c r="M3280">
        <v>0</v>
      </c>
      <c r="N3280" t="s">
        <v>16</v>
      </c>
      <c r="O3280">
        <v>0.74199999999999999</v>
      </c>
    </row>
    <row r="3281" spans="1:15" x14ac:dyDescent="0.25">
      <c r="A3281" s="1" t="s">
        <v>114</v>
      </c>
      <c r="B3281" t="s">
        <v>122</v>
      </c>
      <c r="C3281" t="str">
        <f>LOOKUP(A3281,'DATA SHEET'!$A$2:$A$253,'DATA SHEET'!$E$2:$E$253)</f>
        <v>20227893</v>
      </c>
      <c r="D3281">
        <f>LOOKUP(A3281,'DATA SHEET'!$A$2:$A$253,'DATA SHEET'!$G$2:$G$253)</f>
        <v>7.6666666666666679</v>
      </c>
      <c r="E3281" t="str">
        <f>LOOKUP($A3281,'DATA SHEET'!$A$2:$A$253,'DATA SHEET'!$H$2:$H$253)</f>
        <v>43.177779</v>
      </c>
      <c r="F3281" t="str">
        <f>LOOKUP($A3281,'DATA SHEET'!$A$2:$A$253,'DATA SHEET'!$I$2:$I$253)</f>
        <v xml:space="preserve"> -79.239655</v>
      </c>
      <c r="G3281">
        <f>LOOKUP($A3281,'DATA SHEET'!$A$2:$A$253,'DATA SHEET'!$J$2:$J$253)</f>
        <v>15</v>
      </c>
      <c r="H3281" t="str">
        <f>LOOKUP($A3281,'DATA SHEET'!$A$2:$A$253,'DATA SHEET'!$K$2:$K$253)</f>
        <v>Partly Cloudy</v>
      </c>
      <c r="I3281" t="str">
        <f>LOOKUP($A3281,'DATA SHEET'!$A$2:$A$253,'DATA SHEET'!$T$2:$T$253)</f>
        <v>LARGE</v>
      </c>
      <c r="J3281" t="str">
        <f>LOOKUP($A3281,'DATA SHEET'!$A$2:$A$253,'DATA SHEET'!$R$2:$R$253)</f>
        <v>YES</v>
      </c>
      <c r="K3281" t="str">
        <f>LOOKUP($A3281,'DATA SHEET'!$A$2:$A$253,'DATA SHEET'!$O$2:$O$253)</f>
        <v>Commercial</v>
      </c>
      <c r="L3281" t="s">
        <v>22</v>
      </c>
      <c r="M3281">
        <v>0</v>
      </c>
      <c r="N3281" t="s">
        <v>16</v>
      </c>
      <c r="O3281">
        <v>1.514</v>
      </c>
    </row>
    <row r="3282" spans="1:15" x14ac:dyDescent="0.25">
      <c r="A3282" s="1" t="s">
        <v>114</v>
      </c>
      <c r="B3282" t="s">
        <v>122</v>
      </c>
      <c r="C3282" t="str">
        <f>LOOKUP(A3282,'DATA SHEET'!$A$2:$A$253,'DATA SHEET'!$E$2:$E$253)</f>
        <v>20227893</v>
      </c>
      <c r="D3282">
        <f>LOOKUP(A3282,'DATA SHEET'!$A$2:$A$253,'DATA SHEET'!$G$2:$G$253)</f>
        <v>7.6666666666666679</v>
      </c>
      <c r="E3282" t="str">
        <f>LOOKUP($A3282,'DATA SHEET'!$A$2:$A$253,'DATA SHEET'!$H$2:$H$253)</f>
        <v>43.177779</v>
      </c>
      <c r="F3282" t="str">
        <f>LOOKUP($A3282,'DATA SHEET'!$A$2:$A$253,'DATA SHEET'!$I$2:$I$253)</f>
        <v xml:space="preserve"> -79.239655</v>
      </c>
      <c r="G3282">
        <f>LOOKUP($A3282,'DATA SHEET'!$A$2:$A$253,'DATA SHEET'!$J$2:$J$253)</f>
        <v>15</v>
      </c>
      <c r="H3282" t="str">
        <f>LOOKUP($A3282,'DATA SHEET'!$A$2:$A$253,'DATA SHEET'!$K$2:$K$253)</f>
        <v>Partly Cloudy</v>
      </c>
      <c r="I3282" t="str">
        <f>LOOKUP($A3282,'DATA SHEET'!$A$2:$A$253,'DATA SHEET'!$T$2:$T$253)</f>
        <v>LARGE</v>
      </c>
      <c r="J3282" t="str">
        <f>LOOKUP($A3282,'DATA SHEET'!$A$2:$A$253,'DATA SHEET'!$R$2:$R$253)</f>
        <v>YES</v>
      </c>
      <c r="K3282" t="str">
        <f>LOOKUP($A3282,'DATA SHEET'!$A$2:$A$253,'DATA SHEET'!$O$2:$O$253)</f>
        <v>Commercial</v>
      </c>
      <c r="L3282" t="s">
        <v>22</v>
      </c>
      <c r="M3282">
        <v>0</v>
      </c>
      <c r="N3282" t="s">
        <v>16</v>
      </c>
      <c r="O3282">
        <v>1.512</v>
      </c>
    </row>
    <row r="3283" spans="1:15" x14ac:dyDescent="0.25">
      <c r="A3283" s="1" t="s">
        <v>114</v>
      </c>
      <c r="B3283" t="s">
        <v>122</v>
      </c>
      <c r="C3283" t="str">
        <f>LOOKUP(A3283,'DATA SHEET'!$A$2:$A$253,'DATA SHEET'!$E$2:$E$253)</f>
        <v>20227893</v>
      </c>
      <c r="D3283">
        <f>LOOKUP(A3283,'DATA SHEET'!$A$2:$A$253,'DATA SHEET'!$G$2:$G$253)</f>
        <v>7.6666666666666679</v>
      </c>
      <c r="E3283" t="str">
        <f>LOOKUP($A3283,'DATA SHEET'!$A$2:$A$253,'DATA SHEET'!$H$2:$H$253)</f>
        <v>43.177779</v>
      </c>
      <c r="F3283" t="str">
        <f>LOOKUP($A3283,'DATA SHEET'!$A$2:$A$253,'DATA SHEET'!$I$2:$I$253)</f>
        <v xml:space="preserve"> -79.239655</v>
      </c>
      <c r="G3283">
        <f>LOOKUP($A3283,'DATA SHEET'!$A$2:$A$253,'DATA SHEET'!$J$2:$J$253)</f>
        <v>15</v>
      </c>
      <c r="H3283" t="str">
        <f>LOOKUP($A3283,'DATA SHEET'!$A$2:$A$253,'DATA SHEET'!$K$2:$K$253)</f>
        <v>Partly Cloudy</v>
      </c>
      <c r="I3283" t="str">
        <f>LOOKUP($A3283,'DATA SHEET'!$A$2:$A$253,'DATA SHEET'!$T$2:$T$253)</f>
        <v>LARGE</v>
      </c>
      <c r="J3283" t="str">
        <f>LOOKUP($A3283,'DATA SHEET'!$A$2:$A$253,'DATA SHEET'!$R$2:$R$253)</f>
        <v>YES</v>
      </c>
      <c r="K3283" t="str">
        <f>LOOKUP($A3283,'DATA SHEET'!$A$2:$A$253,'DATA SHEET'!$O$2:$O$253)</f>
        <v>Commercial</v>
      </c>
      <c r="L3283" t="s">
        <v>22</v>
      </c>
      <c r="M3283">
        <v>0</v>
      </c>
      <c r="N3283" t="s">
        <v>16</v>
      </c>
      <c r="O3283">
        <v>0.996</v>
      </c>
    </row>
    <row r="3284" spans="1:15" x14ac:dyDescent="0.25">
      <c r="A3284" s="1" t="s">
        <v>114</v>
      </c>
      <c r="B3284" t="s">
        <v>122</v>
      </c>
      <c r="C3284" t="str">
        <f>LOOKUP(A3284,'DATA SHEET'!$A$2:$A$253,'DATA SHEET'!$E$2:$E$253)</f>
        <v>20227893</v>
      </c>
      <c r="D3284">
        <f>LOOKUP(A3284,'DATA SHEET'!$A$2:$A$253,'DATA SHEET'!$G$2:$G$253)</f>
        <v>7.6666666666666679</v>
      </c>
      <c r="E3284" t="str">
        <f>LOOKUP($A3284,'DATA SHEET'!$A$2:$A$253,'DATA SHEET'!$H$2:$H$253)</f>
        <v>43.177779</v>
      </c>
      <c r="F3284" t="str">
        <f>LOOKUP($A3284,'DATA SHEET'!$A$2:$A$253,'DATA SHEET'!$I$2:$I$253)</f>
        <v xml:space="preserve"> -79.239655</v>
      </c>
      <c r="G3284">
        <f>LOOKUP($A3284,'DATA SHEET'!$A$2:$A$253,'DATA SHEET'!$J$2:$J$253)</f>
        <v>15</v>
      </c>
      <c r="H3284" t="str">
        <f>LOOKUP($A3284,'DATA SHEET'!$A$2:$A$253,'DATA SHEET'!$K$2:$K$253)</f>
        <v>Partly Cloudy</v>
      </c>
      <c r="I3284" t="str">
        <f>LOOKUP($A3284,'DATA SHEET'!$A$2:$A$253,'DATA SHEET'!$T$2:$T$253)</f>
        <v>LARGE</v>
      </c>
      <c r="J3284" t="str">
        <f>LOOKUP($A3284,'DATA SHEET'!$A$2:$A$253,'DATA SHEET'!$R$2:$R$253)</f>
        <v>YES</v>
      </c>
      <c r="K3284" t="str">
        <f>LOOKUP($A3284,'DATA SHEET'!$A$2:$A$253,'DATA SHEET'!$O$2:$O$253)</f>
        <v>Commercial</v>
      </c>
      <c r="L3284" t="s">
        <v>22</v>
      </c>
      <c r="M3284">
        <v>0</v>
      </c>
      <c r="N3284" t="s">
        <v>16</v>
      </c>
      <c r="O3284">
        <v>0.23599999999999999</v>
      </c>
    </row>
    <row r="3285" spans="1:15" x14ac:dyDescent="0.25">
      <c r="A3285" s="1" t="s">
        <v>114</v>
      </c>
      <c r="B3285" t="s">
        <v>122</v>
      </c>
      <c r="C3285" t="str">
        <f>LOOKUP(A3285,'DATA SHEET'!$A$2:$A$253,'DATA SHEET'!$E$2:$E$253)</f>
        <v>20227893</v>
      </c>
      <c r="D3285">
        <f>LOOKUP(A3285,'DATA SHEET'!$A$2:$A$253,'DATA SHEET'!$G$2:$G$253)</f>
        <v>7.6666666666666679</v>
      </c>
      <c r="E3285" t="str">
        <f>LOOKUP($A3285,'DATA SHEET'!$A$2:$A$253,'DATA SHEET'!$H$2:$H$253)</f>
        <v>43.177779</v>
      </c>
      <c r="F3285" t="str">
        <f>LOOKUP($A3285,'DATA SHEET'!$A$2:$A$253,'DATA SHEET'!$I$2:$I$253)</f>
        <v xml:space="preserve"> -79.239655</v>
      </c>
      <c r="G3285">
        <f>LOOKUP($A3285,'DATA SHEET'!$A$2:$A$253,'DATA SHEET'!$J$2:$J$253)</f>
        <v>15</v>
      </c>
      <c r="H3285" t="str">
        <f>LOOKUP($A3285,'DATA SHEET'!$A$2:$A$253,'DATA SHEET'!$K$2:$K$253)</f>
        <v>Partly Cloudy</v>
      </c>
      <c r="I3285" t="str">
        <f>LOOKUP($A3285,'DATA SHEET'!$A$2:$A$253,'DATA SHEET'!$T$2:$T$253)</f>
        <v>LARGE</v>
      </c>
      <c r="J3285" t="str">
        <f>LOOKUP($A3285,'DATA SHEET'!$A$2:$A$253,'DATA SHEET'!$R$2:$R$253)</f>
        <v>YES</v>
      </c>
      <c r="K3285" t="str">
        <f>LOOKUP($A3285,'DATA SHEET'!$A$2:$A$253,'DATA SHEET'!$O$2:$O$253)</f>
        <v>Commercial</v>
      </c>
      <c r="L3285" t="s">
        <v>22</v>
      </c>
      <c r="M3285">
        <v>0</v>
      </c>
      <c r="N3285" t="s">
        <v>16</v>
      </c>
      <c r="O3285">
        <v>0.997</v>
      </c>
    </row>
    <row r="3286" spans="1:15" x14ac:dyDescent="0.25">
      <c r="A3286" s="1" t="s">
        <v>114</v>
      </c>
      <c r="B3286" t="s">
        <v>122</v>
      </c>
      <c r="C3286" t="str">
        <f>LOOKUP(A3286,'DATA SHEET'!$A$2:$A$253,'DATA SHEET'!$E$2:$E$253)</f>
        <v>20227893</v>
      </c>
      <c r="D3286">
        <f>LOOKUP(A3286,'DATA SHEET'!$A$2:$A$253,'DATA SHEET'!$G$2:$G$253)</f>
        <v>7.6666666666666679</v>
      </c>
      <c r="E3286" t="str">
        <f>LOOKUP($A3286,'DATA SHEET'!$A$2:$A$253,'DATA SHEET'!$H$2:$H$253)</f>
        <v>43.177779</v>
      </c>
      <c r="F3286" t="str">
        <f>LOOKUP($A3286,'DATA SHEET'!$A$2:$A$253,'DATA SHEET'!$I$2:$I$253)</f>
        <v xml:space="preserve"> -79.239655</v>
      </c>
      <c r="G3286">
        <f>LOOKUP($A3286,'DATA SHEET'!$A$2:$A$253,'DATA SHEET'!$J$2:$J$253)</f>
        <v>15</v>
      </c>
      <c r="H3286" t="str">
        <f>LOOKUP($A3286,'DATA SHEET'!$A$2:$A$253,'DATA SHEET'!$K$2:$K$253)</f>
        <v>Partly Cloudy</v>
      </c>
      <c r="I3286" t="str">
        <f>LOOKUP($A3286,'DATA SHEET'!$A$2:$A$253,'DATA SHEET'!$T$2:$T$253)</f>
        <v>LARGE</v>
      </c>
      <c r="J3286" t="str">
        <f>LOOKUP($A3286,'DATA SHEET'!$A$2:$A$253,'DATA SHEET'!$R$2:$R$253)</f>
        <v>YES</v>
      </c>
      <c r="K3286" t="str">
        <f>LOOKUP($A3286,'DATA SHEET'!$A$2:$A$253,'DATA SHEET'!$O$2:$O$253)</f>
        <v>Commercial</v>
      </c>
      <c r="L3286" t="s">
        <v>22</v>
      </c>
      <c r="M3286">
        <v>0</v>
      </c>
      <c r="N3286" t="s">
        <v>16</v>
      </c>
      <c r="O3286">
        <v>0.48699999999999999</v>
      </c>
    </row>
    <row r="3287" spans="1:15" x14ac:dyDescent="0.25">
      <c r="A3287" s="1" t="s">
        <v>114</v>
      </c>
      <c r="B3287" t="s">
        <v>122</v>
      </c>
      <c r="C3287" t="str">
        <f>LOOKUP(A3287,'DATA SHEET'!$A$2:$A$253,'DATA SHEET'!$E$2:$E$253)</f>
        <v>20227893</v>
      </c>
      <c r="D3287">
        <f>LOOKUP(A3287,'DATA SHEET'!$A$2:$A$253,'DATA SHEET'!$G$2:$G$253)</f>
        <v>7.6666666666666679</v>
      </c>
      <c r="E3287" t="str">
        <f>LOOKUP($A3287,'DATA SHEET'!$A$2:$A$253,'DATA SHEET'!$H$2:$H$253)</f>
        <v>43.177779</v>
      </c>
      <c r="F3287" t="str">
        <f>LOOKUP($A3287,'DATA SHEET'!$A$2:$A$253,'DATA SHEET'!$I$2:$I$253)</f>
        <v xml:space="preserve"> -79.239655</v>
      </c>
      <c r="G3287">
        <f>LOOKUP($A3287,'DATA SHEET'!$A$2:$A$253,'DATA SHEET'!$J$2:$J$253)</f>
        <v>15</v>
      </c>
      <c r="H3287" t="str">
        <f>LOOKUP($A3287,'DATA SHEET'!$A$2:$A$253,'DATA SHEET'!$K$2:$K$253)</f>
        <v>Partly Cloudy</v>
      </c>
      <c r="I3287" t="str">
        <f>LOOKUP($A3287,'DATA SHEET'!$A$2:$A$253,'DATA SHEET'!$T$2:$T$253)</f>
        <v>LARGE</v>
      </c>
      <c r="J3287" t="str">
        <f>LOOKUP($A3287,'DATA SHEET'!$A$2:$A$253,'DATA SHEET'!$R$2:$R$253)</f>
        <v>YES</v>
      </c>
      <c r="K3287" t="str">
        <f>LOOKUP($A3287,'DATA SHEET'!$A$2:$A$253,'DATA SHEET'!$O$2:$O$253)</f>
        <v>Commercial</v>
      </c>
      <c r="L3287" t="s">
        <v>22</v>
      </c>
      <c r="M3287">
        <v>0</v>
      </c>
      <c r="N3287" t="s">
        <v>16</v>
      </c>
      <c r="O3287">
        <v>0.75800000000000001</v>
      </c>
    </row>
    <row r="3288" spans="1:15" x14ac:dyDescent="0.25">
      <c r="A3288" s="1" t="s">
        <v>114</v>
      </c>
      <c r="B3288" t="s">
        <v>122</v>
      </c>
      <c r="C3288" t="str">
        <f>LOOKUP(A3288,'DATA SHEET'!$A$2:$A$253,'DATA SHEET'!$E$2:$E$253)</f>
        <v>20227893</v>
      </c>
      <c r="D3288">
        <f>LOOKUP(A3288,'DATA SHEET'!$A$2:$A$253,'DATA SHEET'!$G$2:$G$253)</f>
        <v>7.6666666666666679</v>
      </c>
      <c r="E3288" t="str">
        <f>LOOKUP($A3288,'DATA SHEET'!$A$2:$A$253,'DATA SHEET'!$H$2:$H$253)</f>
        <v>43.177779</v>
      </c>
      <c r="F3288" t="str">
        <f>LOOKUP($A3288,'DATA SHEET'!$A$2:$A$253,'DATA SHEET'!$I$2:$I$253)</f>
        <v xml:space="preserve"> -79.239655</v>
      </c>
      <c r="G3288">
        <f>LOOKUP($A3288,'DATA SHEET'!$A$2:$A$253,'DATA SHEET'!$J$2:$J$253)</f>
        <v>15</v>
      </c>
      <c r="H3288" t="str">
        <f>LOOKUP($A3288,'DATA SHEET'!$A$2:$A$253,'DATA SHEET'!$K$2:$K$253)</f>
        <v>Partly Cloudy</v>
      </c>
      <c r="I3288" t="str">
        <f>LOOKUP($A3288,'DATA SHEET'!$A$2:$A$253,'DATA SHEET'!$T$2:$T$253)</f>
        <v>LARGE</v>
      </c>
      <c r="J3288" t="str">
        <f>LOOKUP($A3288,'DATA SHEET'!$A$2:$A$253,'DATA SHEET'!$R$2:$R$253)</f>
        <v>YES</v>
      </c>
      <c r="K3288" t="str">
        <f>LOOKUP($A3288,'DATA SHEET'!$A$2:$A$253,'DATA SHEET'!$O$2:$O$253)</f>
        <v>Commercial</v>
      </c>
      <c r="L3288" t="s">
        <v>22</v>
      </c>
      <c r="M3288">
        <v>0</v>
      </c>
      <c r="N3288" t="s">
        <v>16</v>
      </c>
      <c r="O3288">
        <v>0.499</v>
      </c>
    </row>
    <row r="3289" spans="1:15" x14ac:dyDescent="0.25">
      <c r="A3289" s="1" t="s">
        <v>114</v>
      </c>
      <c r="B3289" t="s">
        <v>122</v>
      </c>
      <c r="C3289" t="str">
        <f>LOOKUP(A3289,'DATA SHEET'!$A$2:$A$253,'DATA SHEET'!$E$2:$E$253)</f>
        <v>20227893</v>
      </c>
      <c r="D3289">
        <f>LOOKUP(A3289,'DATA SHEET'!$A$2:$A$253,'DATA SHEET'!$G$2:$G$253)</f>
        <v>7.6666666666666679</v>
      </c>
      <c r="E3289" t="str">
        <f>LOOKUP($A3289,'DATA SHEET'!$A$2:$A$253,'DATA SHEET'!$H$2:$H$253)</f>
        <v>43.177779</v>
      </c>
      <c r="F3289" t="str">
        <f>LOOKUP($A3289,'DATA SHEET'!$A$2:$A$253,'DATA SHEET'!$I$2:$I$253)</f>
        <v xml:space="preserve"> -79.239655</v>
      </c>
      <c r="G3289">
        <f>LOOKUP($A3289,'DATA SHEET'!$A$2:$A$253,'DATA SHEET'!$J$2:$J$253)</f>
        <v>15</v>
      </c>
      <c r="H3289" t="str">
        <f>LOOKUP($A3289,'DATA SHEET'!$A$2:$A$253,'DATA SHEET'!$K$2:$K$253)</f>
        <v>Partly Cloudy</v>
      </c>
      <c r="I3289" t="str">
        <f>LOOKUP($A3289,'DATA SHEET'!$A$2:$A$253,'DATA SHEET'!$T$2:$T$253)</f>
        <v>LARGE</v>
      </c>
      <c r="J3289" t="str">
        <f>LOOKUP($A3289,'DATA SHEET'!$A$2:$A$253,'DATA SHEET'!$R$2:$R$253)</f>
        <v>YES</v>
      </c>
      <c r="K3289" t="str">
        <f>LOOKUP($A3289,'DATA SHEET'!$A$2:$A$253,'DATA SHEET'!$O$2:$O$253)</f>
        <v>Commercial</v>
      </c>
      <c r="L3289" t="s">
        <v>22</v>
      </c>
      <c r="M3289">
        <v>0</v>
      </c>
      <c r="N3289" t="s">
        <v>16</v>
      </c>
      <c r="O3289">
        <v>0.47599999999999998</v>
      </c>
    </row>
    <row r="3290" spans="1:15" x14ac:dyDescent="0.25">
      <c r="A3290" s="1" t="s">
        <v>114</v>
      </c>
      <c r="B3290" t="s">
        <v>122</v>
      </c>
      <c r="C3290" t="str">
        <f>LOOKUP(A3290,'DATA SHEET'!$A$2:$A$253,'DATA SHEET'!$E$2:$E$253)</f>
        <v>20227893</v>
      </c>
      <c r="D3290">
        <f>LOOKUP(A3290,'DATA SHEET'!$A$2:$A$253,'DATA SHEET'!$G$2:$G$253)</f>
        <v>7.6666666666666679</v>
      </c>
      <c r="E3290" t="str">
        <f>LOOKUP($A3290,'DATA SHEET'!$A$2:$A$253,'DATA SHEET'!$H$2:$H$253)</f>
        <v>43.177779</v>
      </c>
      <c r="F3290" t="str">
        <f>LOOKUP($A3290,'DATA SHEET'!$A$2:$A$253,'DATA SHEET'!$I$2:$I$253)</f>
        <v xml:space="preserve"> -79.239655</v>
      </c>
      <c r="G3290">
        <f>LOOKUP($A3290,'DATA SHEET'!$A$2:$A$253,'DATA SHEET'!$J$2:$J$253)</f>
        <v>15</v>
      </c>
      <c r="H3290" t="str">
        <f>LOOKUP($A3290,'DATA SHEET'!$A$2:$A$253,'DATA SHEET'!$K$2:$K$253)</f>
        <v>Partly Cloudy</v>
      </c>
      <c r="I3290" t="str">
        <f>LOOKUP($A3290,'DATA SHEET'!$A$2:$A$253,'DATA SHEET'!$T$2:$T$253)</f>
        <v>LARGE</v>
      </c>
      <c r="J3290" t="str">
        <f>LOOKUP($A3290,'DATA SHEET'!$A$2:$A$253,'DATA SHEET'!$R$2:$R$253)</f>
        <v>YES</v>
      </c>
      <c r="K3290" t="str">
        <f>LOOKUP($A3290,'DATA SHEET'!$A$2:$A$253,'DATA SHEET'!$O$2:$O$253)</f>
        <v>Commercial</v>
      </c>
      <c r="L3290" t="s">
        <v>22</v>
      </c>
      <c r="M3290">
        <v>0</v>
      </c>
      <c r="N3290" t="s">
        <v>16</v>
      </c>
      <c r="O3290">
        <v>0.74199999999999999</v>
      </c>
    </row>
    <row r="3291" spans="1:15" x14ac:dyDescent="0.25">
      <c r="A3291" s="1" t="s">
        <v>114</v>
      </c>
      <c r="B3291" t="s">
        <v>122</v>
      </c>
      <c r="C3291" t="str">
        <f>LOOKUP(A3291,'DATA SHEET'!$A$2:$A$253,'DATA SHEET'!$E$2:$E$253)</f>
        <v>20227893</v>
      </c>
      <c r="D3291">
        <f>LOOKUP(A3291,'DATA SHEET'!$A$2:$A$253,'DATA SHEET'!$G$2:$G$253)</f>
        <v>7.6666666666666679</v>
      </c>
      <c r="E3291" t="str">
        <f>LOOKUP($A3291,'DATA SHEET'!$A$2:$A$253,'DATA SHEET'!$H$2:$H$253)</f>
        <v>43.177779</v>
      </c>
      <c r="F3291" t="str">
        <f>LOOKUP($A3291,'DATA SHEET'!$A$2:$A$253,'DATA SHEET'!$I$2:$I$253)</f>
        <v xml:space="preserve"> -79.239655</v>
      </c>
      <c r="G3291">
        <f>LOOKUP($A3291,'DATA SHEET'!$A$2:$A$253,'DATA SHEET'!$J$2:$J$253)</f>
        <v>15</v>
      </c>
      <c r="H3291" t="str">
        <f>LOOKUP($A3291,'DATA SHEET'!$A$2:$A$253,'DATA SHEET'!$K$2:$K$253)</f>
        <v>Partly Cloudy</v>
      </c>
      <c r="I3291" t="str">
        <f>LOOKUP($A3291,'DATA SHEET'!$A$2:$A$253,'DATA SHEET'!$T$2:$T$253)</f>
        <v>LARGE</v>
      </c>
      <c r="J3291" t="str">
        <f>LOOKUP($A3291,'DATA SHEET'!$A$2:$A$253,'DATA SHEET'!$R$2:$R$253)</f>
        <v>YES</v>
      </c>
      <c r="K3291" t="str">
        <f>LOOKUP($A3291,'DATA SHEET'!$A$2:$A$253,'DATA SHEET'!$O$2:$O$253)</f>
        <v>Commercial</v>
      </c>
      <c r="L3291" t="s">
        <v>22</v>
      </c>
      <c r="M3291">
        <v>0</v>
      </c>
      <c r="N3291" t="s">
        <v>16</v>
      </c>
      <c r="O3291">
        <v>0.245</v>
      </c>
    </row>
    <row r="3292" spans="1:15" x14ac:dyDescent="0.25">
      <c r="A3292" s="1" t="s">
        <v>114</v>
      </c>
      <c r="B3292" t="s">
        <v>122</v>
      </c>
      <c r="C3292" t="str">
        <f>LOOKUP(A3292,'DATA SHEET'!$A$2:$A$253,'DATA SHEET'!$E$2:$E$253)</f>
        <v>20227893</v>
      </c>
      <c r="D3292">
        <f>LOOKUP(A3292,'DATA SHEET'!$A$2:$A$253,'DATA SHEET'!$G$2:$G$253)</f>
        <v>7.6666666666666679</v>
      </c>
      <c r="E3292" t="str">
        <f>LOOKUP($A3292,'DATA SHEET'!$A$2:$A$253,'DATA SHEET'!$H$2:$H$253)</f>
        <v>43.177779</v>
      </c>
      <c r="F3292" t="str">
        <f>LOOKUP($A3292,'DATA SHEET'!$A$2:$A$253,'DATA SHEET'!$I$2:$I$253)</f>
        <v xml:space="preserve"> -79.239655</v>
      </c>
      <c r="G3292">
        <f>LOOKUP($A3292,'DATA SHEET'!$A$2:$A$253,'DATA SHEET'!$J$2:$J$253)</f>
        <v>15</v>
      </c>
      <c r="H3292" t="str">
        <f>LOOKUP($A3292,'DATA SHEET'!$A$2:$A$253,'DATA SHEET'!$K$2:$K$253)</f>
        <v>Partly Cloudy</v>
      </c>
      <c r="I3292" t="str">
        <f>LOOKUP($A3292,'DATA SHEET'!$A$2:$A$253,'DATA SHEET'!$T$2:$T$253)</f>
        <v>LARGE</v>
      </c>
      <c r="J3292" t="str">
        <f>LOOKUP($A3292,'DATA SHEET'!$A$2:$A$253,'DATA SHEET'!$R$2:$R$253)</f>
        <v>YES</v>
      </c>
      <c r="K3292" t="str">
        <f>LOOKUP($A3292,'DATA SHEET'!$A$2:$A$253,'DATA SHEET'!$O$2:$O$253)</f>
        <v>Commercial</v>
      </c>
      <c r="L3292" t="s">
        <v>22</v>
      </c>
      <c r="M3292">
        <v>0</v>
      </c>
      <c r="N3292" t="s">
        <v>16</v>
      </c>
      <c r="O3292">
        <v>0.503</v>
      </c>
    </row>
    <row r="3293" spans="1:15" x14ac:dyDescent="0.25">
      <c r="A3293" s="1" t="s">
        <v>114</v>
      </c>
      <c r="B3293" t="s">
        <v>122</v>
      </c>
      <c r="C3293" t="str">
        <f>LOOKUP(A3293,'DATA SHEET'!$A$2:$A$253,'DATA SHEET'!$E$2:$E$253)</f>
        <v>20227893</v>
      </c>
      <c r="D3293">
        <f>LOOKUP(A3293,'DATA SHEET'!$A$2:$A$253,'DATA SHEET'!$G$2:$G$253)</f>
        <v>7.6666666666666679</v>
      </c>
      <c r="E3293" t="str">
        <f>LOOKUP($A3293,'DATA SHEET'!$A$2:$A$253,'DATA SHEET'!$H$2:$H$253)</f>
        <v>43.177779</v>
      </c>
      <c r="F3293" t="str">
        <f>LOOKUP($A3293,'DATA SHEET'!$A$2:$A$253,'DATA SHEET'!$I$2:$I$253)</f>
        <v xml:space="preserve"> -79.239655</v>
      </c>
      <c r="G3293">
        <f>LOOKUP($A3293,'DATA SHEET'!$A$2:$A$253,'DATA SHEET'!$J$2:$J$253)</f>
        <v>15</v>
      </c>
      <c r="H3293" t="str">
        <f>LOOKUP($A3293,'DATA SHEET'!$A$2:$A$253,'DATA SHEET'!$K$2:$K$253)</f>
        <v>Partly Cloudy</v>
      </c>
      <c r="I3293" t="str">
        <f>LOOKUP($A3293,'DATA SHEET'!$A$2:$A$253,'DATA SHEET'!$T$2:$T$253)</f>
        <v>LARGE</v>
      </c>
      <c r="J3293" t="str">
        <f>LOOKUP($A3293,'DATA SHEET'!$A$2:$A$253,'DATA SHEET'!$R$2:$R$253)</f>
        <v>YES</v>
      </c>
      <c r="K3293" t="str">
        <f>LOOKUP($A3293,'DATA SHEET'!$A$2:$A$253,'DATA SHEET'!$O$2:$O$253)</f>
        <v>Commercial</v>
      </c>
      <c r="L3293" t="s">
        <v>22</v>
      </c>
      <c r="M3293">
        <v>0</v>
      </c>
      <c r="N3293" t="s">
        <v>16</v>
      </c>
      <c r="O3293">
        <v>0.498</v>
      </c>
    </row>
    <row r="3294" spans="1:15" x14ac:dyDescent="0.25">
      <c r="A3294" s="1" t="s">
        <v>114</v>
      </c>
      <c r="B3294" t="s">
        <v>122</v>
      </c>
      <c r="C3294" t="str">
        <f>LOOKUP(A3294,'DATA SHEET'!$A$2:$A$253,'DATA SHEET'!$E$2:$E$253)</f>
        <v>20227893</v>
      </c>
      <c r="D3294">
        <f>LOOKUP(A3294,'DATA SHEET'!$A$2:$A$253,'DATA SHEET'!$G$2:$G$253)</f>
        <v>7.6666666666666679</v>
      </c>
      <c r="E3294" t="str">
        <f>LOOKUP($A3294,'DATA SHEET'!$A$2:$A$253,'DATA SHEET'!$H$2:$H$253)</f>
        <v>43.177779</v>
      </c>
      <c r="F3294" t="str">
        <f>LOOKUP($A3294,'DATA SHEET'!$A$2:$A$253,'DATA SHEET'!$I$2:$I$253)</f>
        <v xml:space="preserve"> -79.239655</v>
      </c>
      <c r="G3294">
        <f>LOOKUP($A3294,'DATA SHEET'!$A$2:$A$253,'DATA SHEET'!$J$2:$J$253)</f>
        <v>15</v>
      </c>
      <c r="H3294" t="str">
        <f>LOOKUP($A3294,'DATA SHEET'!$A$2:$A$253,'DATA SHEET'!$K$2:$K$253)</f>
        <v>Partly Cloudy</v>
      </c>
      <c r="I3294" t="str">
        <f>LOOKUP($A3294,'DATA SHEET'!$A$2:$A$253,'DATA SHEET'!$T$2:$T$253)</f>
        <v>LARGE</v>
      </c>
      <c r="J3294" t="str">
        <f>LOOKUP($A3294,'DATA SHEET'!$A$2:$A$253,'DATA SHEET'!$R$2:$R$253)</f>
        <v>YES</v>
      </c>
      <c r="K3294" t="str">
        <f>LOOKUP($A3294,'DATA SHEET'!$A$2:$A$253,'DATA SHEET'!$O$2:$O$253)</f>
        <v>Commercial</v>
      </c>
      <c r="L3294" t="s">
        <v>22</v>
      </c>
      <c r="M3294">
        <v>0</v>
      </c>
      <c r="N3294" t="s">
        <v>16</v>
      </c>
      <c r="O3294">
        <v>0.53500000000000003</v>
      </c>
    </row>
    <row r="3295" spans="1:15" x14ac:dyDescent="0.25">
      <c r="A3295" s="1" t="s">
        <v>114</v>
      </c>
      <c r="B3295" t="s">
        <v>122</v>
      </c>
      <c r="C3295" t="str">
        <f>LOOKUP(A3295,'DATA SHEET'!$A$2:$A$253,'DATA SHEET'!$E$2:$E$253)</f>
        <v>20227893</v>
      </c>
      <c r="D3295">
        <f>LOOKUP(A3295,'DATA SHEET'!$A$2:$A$253,'DATA SHEET'!$G$2:$G$253)</f>
        <v>7.6666666666666679</v>
      </c>
      <c r="E3295" t="str">
        <f>LOOKUP($A3295,'DATA SHEET'!$A$2:$A$253,'DATA SHEET'!$H$2:$H$253)</f>
        <v>43.177779</v>
      </c>
      <c r="F3295" t="str">
        <f>LOOKUP($A3295,'DATA SHEET'!$A$2:$A$253,'DATA SHEET'!$I$2:$I$253)</f>
        <v xml:space="preserve"> -79.239655</v>
      </c>
      <c r="G3295">
        <f>LOOKUP($A3295,'DATA SHEET'!$A$2:$A$253,'DATA SHEET'!$J$2:$J$253)</f>
        <v>15</v>
      </c>
      <c r="H3295" t="str">
        <f>LOOKUP($A3295,'DATA SHEET'!$A$2:$A$253,'DATA SHEET'!$K$2:$K$253)</f>
        <v>Partly Cloudy</v>
      </c>
      <c r="I3295" t="str">
        <f>LOOKUP($A3295,'DATA SHEET'!$A$2:$A$253,'DATA SHEET'!$T$2:$T$253)</f>
        <v>LARGE</v>
      </c>
      <c r="J3295" t="str">
        <f>LOOKUP($A3295,'DATA SHEET'!$A$2:$A$253,'DATA SHEET'!$R$2:$R$253)</f>
        <v>YES</v>
      </c>
      <c r="K3295" t="str">
        <f>LOOKUP($A3295,'DATA SHEET'!$A$2:$A$253,'DATA SHEET'!$O$2:$O$253)</f>
        <v>Commercial</v>
      </c>
      <c r="L3295" t="s">
        <v>22</v>
      </c>
      <c r="M3295">
        <v>0</v>
      </c>
      <c r="N3295" t="s">
        <v>16</v>
      </c>
      <c r="O3295">
        <v>0.501</v>
      </c>
    </row>
    <row r="3296" spans="1:15" x14ac:dyDescent="0.25">
      <c r="A3296" s="1" t="s">
        <v>114</v>
      </c>
      <c r="B3296" t="s">
        <v>122</v>
      </c>
      <c r="C3296" t="str">
        <f>LOOKUP(A3296,'DATA SHEET'!$A$2:$A$253,'DATA SHEET'!$E$2:$E$253)</f>
        <v>20227893</v>
      </c>
      <c r="D3296">
        <f>LOOKUP(A3296,'DATA SHEET'!$A$2:$A$253,'DATA SHEET'!$G$2:$G$253)</f>
        <v>7.6666666666666679</v>
      </c>
      <c r="E3296" t="str">
        <f>LOOKUP($A3296,'DATA SHEET'!$A$2:$A$253,'DATA SHEET'!$H$2:$H$253)</f>
        <v>43.177779</v>
      </c>
      <c r="F3296" t="str">
        <f>LOOKUP($A3296,'DATA SHEET'!$A$2:$A$253,'DATA SHEET'!$I$2:$I$253)</f>
        <v xml:space="preserve"> -79.239655</v>
      </c>
      <c r="G3296">
        <f>LOOKUP($A3296,'DATA SHEET'!$A$2:$A$253,'DATA SHEET'!$J$2:$J$253)</f>
        <v>15</v>
      </c>
      <c r="H3296" t="str">
        <f>LOOKUP($A3296,'DATA SHEET'!$A$2:$A$253,'DATA SHEET'!$K$2:$K$253)</f>
        <v>Partly Cloudy</v>
      </c>
      <c r="I3296" t="str">
        <f>LOOKUP($A3296,'DATA SHEET'!$A$2:$A$253,'DATA SHEET'!$T$2:$T$253)</f>
        <v>LARGE</v>
      </c>
      <c r="J3296" t="str">
        <f>LOOKUP($A3296,'DATA SHEET'!$A$2:$A$253,'DATA SHEET'!$R$2:$R$253)</f>
        <v>YES</v>
      </c>
      <c r="K3296" t="str">
        <f>LOOKUP($A3296,'DATA SHEET'!$A$2:$A$253,'DATA SHEET'!$O$2:$O$253)</f>
        <v>Commercial</v>
      </c>
      <c r="L3296" t="s">
        <v>22</v>
      </c>
      <c r="M3296">
        <v>0</v>
      </c>
      <c r="N3296" t="s">
        <v>16</v>
      </c>
      <c r="O3296">
        <v>1.5</v>
      </c>
    </row>
    <row r="3297" spans="1:15" x14ac:dyDescent="0.25">
      <c r="A3297" s="1" t="s">
        <v>114</v>
      </c>
      <c r="B3297" t="s">
        <v>122</v>
      </c>
      <c r="C3297" t="str">
        <f>LOOKUP(A3297,'DATA SHEET'!$A$2:$A$253,'DATA SHEET'!$E$2:$E$253)</f>
        <v>20227893</v>
      </c>
      <c r="D3297">
        <f>LOOKUP(A3297,'DATA SHEET'!$A$2:$A$253,'DATA SHEET'!$G$2:$G$253)</f>
        <v>7.6666666666666679</v>
      </c>
      <c r="E3297" t="str">
        <f>LOOKUP($A3297,'DATA SHEET'!$A$2:$A$253,'DATA SHEET'!$H$2:$H$253)</f>
        <v>43.177779</v>
      </c>
      <c r="F3297" t="str">
        <f>LOOKUP($A3297,'DATA SHEET'!$A$2:$A$253,'DATA SHEET'!$I$2:$I$253)</f>
        <v xml:space="preserve"> -79.239655</v>
      </c>
      <c r="G3297">
        <f>LOOKUP($A3297,'DATA SHEET'!$A$2:$A$253,'DATA SHEET'!$J$2:$J$253)</f>
        <v>15</v>
      </c>
      <c r="H3297" t="str">
        <f>LOOKUP($A3297,'DATA SHEET'!$A$2:$A$253,'DATA SHEET'!$K$2:$K$253)</f>
        <v>Partly Cloudy</v>
      </c>
      <c r="I3297" t="str">
        <f>LOOKUP($A3297,'DATA SHEET'!$A$2:$A$253,'DATA SHEET'!$T$2:$T$253)</f>
        <v>LARGE</v>
      </c>
      <c r="J3297" t="str">
        <f>LOOKUP($A3297,'DATA SHEET'!$A$2:$A$253,'DATA SHEET'!$R$2:$R$253)</f>
        <v>YES</v>
      </c>
      <c r="K3297" t="str">
        <f>LOOKUP($A3297,'DATA SHEET'!$A$2:$A$253,'DATA SHEET'!$O$2:$O$253)</f>
        <v>Commercial</v>
      </c>
      <c r="L3297" t="s">
        <v>22</v>
      </c>
      <c r="M3297">
        <v>0</v>
      </c>
      <c r="N3297" t="s">
        <v>16</v>
      </c>
      <c r="O3297">
        <v>0.26</v>
      </c>
    </row>
    <row r="3298" spans="1:15" x14ac:dyDescent="0.25">
      <c r="A3298" s="1" t="s">
        <v>114</v>
      </c>
      <c r="B3298" t="s">
        <v>122</v>
      </c>
      <c r="C3298" t="str">
        <f>LOOKUP(A3298,'DATA SHEET'!$A$2:$A$253,'DATA SHEET'!$E$2:$E$253)</f>
        <v>20227893</v>
      </c>
      <c r="D3298">
        <f>LOOKUP(A3298,'DATA SHEET'!$A$2:$A$253,'DATA SHEET'!$G$2:$G$253)</f>
        <v>7.6666666666666679</v>
      </c>
      <c r="E3298" t="str">
        <f>LOOKUP($A3298,'DATA SHEET'!$A$2:$A$253,'DATA SHEET'!$H$2:$H$253)</f>
        <v>43.177779</v>
      </c>
      <c r="F3298" t="str">
        <f>LOOKUP($A3298,'DATA SHEET'!$A$2:$A$253,'DATA SHEET'!$I$2:$I$253)</f>
        <v xml:space="preserve"> -79.239655</v>
      </c>
      <c r="G3298">
        <f>LOOKUP($A3298,'DATA SHEET'!$A$2:$A$253,'DATA SHEET'!$J$2:$J$253)</f>
        <v>15</v>
      </c>
      <c r="H3298" t="str">
        <f>LOOKUP($A3298,'DATA SHEET'!$A$2:$A$253,'DATA SHEET'!$K$2:$K$253)</f>
        <v>Partly Cloudy</v>
      </c>
      <c r="I3298" t="str">
        <f>LOOKUP($A3298,'DATA SHEET'!$A$2:$A$253,'DATA SHEET'!$T$2:$T$253)</f>
        <v>LARGE</v>
      </c>
      <c r="J3298" t="str">
        <f>LOOKUP($A3298,'DATA SHEET'!$A$2:$A$253,'DATA SHEET'!$R$2:$R$253)</f>
        <v>YES</v>
      </c>
      <c r="K3298" t="str">
        <f>LOOKUP($A3298,'DATA SHEET'!$A$2:$A$253,'DATA SHEET'!$O$2:$O$253)</f>
        <v>Commercial</v>
      </c>
      <c r="L3298" t="s">
        <v>22</v>
      </c>
      <c r="M3298">
        <v>0</v>
      </c>
      <c r="N3298" t="s">
        <v>16</v>
      </c>
      <c r="O3298">
        <v>0.501</v>
      </c>
    </row>
    <row r="3299" spans="1:15" x14ac:dyDescent="0.25">
      <c r="A3299" s="1" t="s">
        <v>114</v>
      </c>
      <c r="B3299" t="s">
        <v>122</v>
      </c>
      <c r="C3299" t="str">
        <f>LOOKUP(A3299,'DATA SHEET'!$A$2:$A$253,'DATA SHEET'!$E$2:$E$253)</f>
        <v>20227893</v>
      </c>
      <c r="D3299">
        <f>LOOKUP(A3299,'DATA SHEET'!$A$2:$A$253,'DATA SHEET'!$G$2:$G$253)</f>
        <v>7.6666666666666679</v>
      </c>
      <c r="E3299" t="str">
        <f>LOOKUP($A3299,'DATA SHEET'!$A$2:$A$253,'DATA SHEET'!$H$2:$H$253)</f>
        <v>43.177779</v>
      </c>
      <c r="F3299" t="str">
        <f>LOOKUP($A3299,'DATA SHEET'!$A$2:$A$253,'DATA SHEET'!$I$2:$I$253)</f>
        <v xml:space="preserve"> -79.239655</v>
      </c>
      <c r="G3299">
        <f>LOOKUP($A3299,'DATA SHEET'!$A$2:$A$253,'DATA SHEET'!$J$2:$J$253)</f>
        <v>15</v>
      </c>
      <c r="H3299" t="str">
        <f>LOOKUP($A3299,'DATA SHEET'!$A$2:$A$253,'DATA SHEET'!$K$2:$K$253)</f>
        <v>Partly Cloudy</v>
      </c>
      <c r="I3299" t="str">
        <f>LOOKUP($A3299,'DATA SHEET'!$A$2:$A$253,'DATA SHEET'!$T$2:$T$253)</f>
        <v>LARGE</v>
      </c>
      <c r="J3299" t="str">
        <f>LOOKUP($A3299,'DATA SHEET'!$A$2:$A$253,'DATA SHEET'!$R$2:$R$253)</f>
        <v>YES</v>
      </c>
      <c r="K3299" t="str">
        <f>LOOKUP($A3299,'DATA SHEET'!$A$2:$A$253,'DATA SHEET'!$O$2:$O$253)</f>
        <v>Commercial</v>
      </c>
      <c r="L3299" t="s">
        <v>22</v>
      </c>
      <c r="M3299">
        <v>0</v>
      </c>
      <c r="N3299" t="s">
        <v>16</v>
      </c>
      <c r="O3299">
        <v>1.0029999999999999</v>
      </c>
    </row>
    <row r="3300" spans="1:15" x14ac:dyDescent="0.25">
      <c r="A3300" s="1" t="s">
        <v>114</v>
      </c>
      <c r="B3300" t="s">
        <v>122</v>
      </c>
      <c r="C3300" t="str">
        <f>LOOKUP(A3300,'DATA SHEET'!$A$2:$A$253,'DATA SHEET'!$E$2:$E$253)</f>
        <v>20227893</v>
      </c>
      <c r="D3300">
        <f>LOOKUP(A3300,'DATA SHEET'!$A$2:$A$253,'DATA SHEET'!$G$2:$G$253)</f>
        <v>7.6666666666666679</v>
      </c>
      <c r="E3300" t="str">
        <f>LOOKUP($A3300,'DATA SHEET'!$A$2:$A$253,'DATA SHEET'!$H$2:$H$253)</f>
        <v>43.177779</v>
      </c>
      <c r="F3300" t="str">
        <f>LOOKUP($A3300,'DATA SHEET'!$A$2:$A$253,'DATA SHEET'!$I$2:$I$253)</f>
        <v xml:space="preserve"> -79.239655</v>
      </c>
      <c r="G3300">
        <f>LOOKUP($A3300,'DATA SHEET'!$A$2:$A$253,'DATA SHEET'!$J$2:$J$253)</f>
        <v>15</v>
      </c>
      <c r="H3300" t="str">
        <f>LOOKUP($A3300,'DATA SHEET'!$A$2:$A$253,'DATA SHEET'!$K$2:$K$253)</f>
        <v>Partly Cloudy</v>
      </c>
      <c r="I3300" t="str">
        <f>LOOKUP($A3300,'DATA SHEET'!$A$2:$A$253,'DATA SHEET'!$T$2:$T$253)</f>
        <v>LARGE</v>
      </c>
      <c r="J3300" t="str">
        <f>LOOKUP($A3300,'DATA SHEET'!$A$2:$A$253,'DATA SHEET'!$R$2:$R$253)</f>
        <v>YES</v>
      </c>
      <c r="K3300" t="str">
        <f>LOOKUP($A3300,'DATA SHEET'!$A$2:$A$253,'DATA SHEET'!$O$2:$O$253)</f>
        <v>Commercial</v>
      </c>
      <c r="L3300" t="s">
        <v>22</v>
      </c>
      <c r="M3300">
        <v>0</v>
      </c>
      <c r="N3300" t="s">
        <v>16</v>
      </c>
      <c r="O3300">
        <v>0.499</v>
      </c>
    </row>
    <row r="3301" spans="1:15" x14ac:dyDescent="0.25">
      <c r="A3301" s="1" t="s">
        <v>114</v>
      </c>
      <c r="B3301" t="s">
        <v>122</v>
      </c>
      <c r="C3301" t="str">
        <f>LOOKUP(A3301,'DATA SHEET'!$A$2:$A$253,'DATA SHEET'!$E$2:$E$253)</f>
        <v>20227893</v>
      </c>
      <c r="D3301">
        <f>LOOKUP(A3301,'DATA SHEET'!$A$2:$A$253,'DATA SHEET'!$G$2:$G$253)</f>
        <v>7.6666666666666679</v>
      </c>
      <c r="E3301" t="str">
        <f>LOOKUP($A3301,'DATA SHEET'!$A$2:$A$253,'DATA SHEET'!$H$2:$H$253)</f>
        <v>43.177779</v>
      </c>
      <c r="F3301" t="str">
        <f>LOOKUP($A3301,'DATA SHEET'!$A$2:$A$253,'DATA SHEET'!$I$2:$I$253)</f>
        <v xml:space="preserve"> -79.239655</v>
      </c>
      <c r="G3301">
        <f>LOOKUP($A3301,'DATA SHEET'!$A$2:$A$253,'DATA SHEET'!$J$2:$J$253)</f>
        <v>15</v>
      </c>
      <c r="H3301" t="str">
        <f>LOOKUP($A3301,'DATA SHEET'!$A$2:$A$253,'DATA SHEET'!$K$2:$K$253)</f>
        <v>Partly Cloudy</v>
      </c>
      <c r="I3301" t="str">
        <f>LOOKUP($A3301,'DATA SHEET'!$A$2:$A$253,'DATA SHEET'!$T$2:$T$253)</f>
        <v>LARGE</v>
      </c>
      <c r="J3301" t="str">
        <f>LOOKUP($A3301,'DATA SHEET'!$A$2:$A$253,'DATA SHEET'!$R$2:$R$253)</f>
        <v>YES</v>
      </c>
      <c r="K3301" t="str">
        <f>LOOKUP($A3301,'DATA SHEET'!$A$2:$A$253,'DATA SHEET'!$O$2:$O$253)</f>
        <v>Commercial</v>
      </c>
      <c r="L3301" t="s">
        <v>22</v>
      </c>
      <c r="M3301">
        <v>0</v>
      </c>
      <c r="N3301" t="s">
        <v>16</v>
      </c>
      <c r="O3301">
        <v>0.996</v>
      </c>
    </row>
    <row r="3302" spans="1:15" x14ac:dyDescent="0.25">
      <c r="A3302" s="1" t="s">
        <v>114</v>
      </c>
      <c r="B3302" t="s">
        <v>122</v>
      </c>
      <c r="C3302" t="str">
        <f>LOOKUP(A3302,'DATA SHEET'!$A$2:$A$253,'DATA SHEET'!$E$2:$E$253)</f>
        <v>20227893</v>
      </c>
      <c r="D3302">
        <f>LOOKUP(A3302,'DATA SHEET'!$A$2:$A$253,'DATA SHEET'!$G$2:$G$253)</f>
        <v>7.6666666666666679</v>
      </c>
      <c r="E3302" t="str">
        <f>LOOKUP($A3302,'DATA SHEET'!$A$2:$A$253,'DATA SHEET'!$H$2:$H$253)</f>
        <v>43.177779</v>
      </c>
      <c r="F3302" t="str">
        <f>LOOKUP($A3302,'DATA SHEET'!$A$2:$A$253,'DATA SHEET'!$I$2:$I$253)</f>
        <v xml:space="preserve"> -79.239655</v>
      </c>
      <c r="G3302">
        <f>LOOKUP($A3302,'DATA SHEET'!$A$2:$A$253,'DATA SHEET'!$J$2:$J$253)</f>
        <v>15</v>
      </c>
      <c r="H3302" t="str">
        <f>LOOKUP($A3302,'DATA SHEET'!$A$2:$A$253,'DATA SHEET'!$K$2:$K$253)</f>
        <v>Partly Cloudy</v>
      </c>
      <c r="I3302" t="str">
        <f>LOOKUP($A3302,'DATA SHEET'!$A$2:$A$253,'DATA SHEET'!$T$2:$T$253)</f>
        <v>LARGE</v>
      </c>
      <c r="J3302" t="str">
        <f>LOOKUP($A3302,'DATA SHEET'!$A$2:$A$253,'DATA SHEET'!$R$2:$R$253)</f>
        <v>YES</v>
      </c>
      <c r="K3302" t="str">
        <f>LOOKUP($A3302,'DATA SHEET'!$A$2:$A$253,'DATA SHEET'!$O$2:$O$253)</f>
        <v>Commercial</v>
      </c>
      <c r="L3302" t="s">
        <v>22</v>
      </c>
      <c r="M3302">
        <v>0</v>
      </c>
      <c r="N3302" t="s">
        <v>16</v>
      </c>
      <c r="O3302">
        <v>0.74</v>
      </c>
    </row>
    <row r="3303" spans="1:15" x14ac:dyDescent="0.25">
      <c r="A3303" s="1" t="s">
        <v>114</v>
      </c>
      <c r="B3303" t="s">
        <v>122</v>
      </c>
      <c r="C3303" t="str">
        <f>LOOKUP(A3303,'DATA SHEET'!$A$2:$A$253,'DATA SHEET'!$E$2:$E$253)</f>
        <v>20227893</v>
      </c>
      <c r="D3303">
        <f>LOOKUP(A3303,'DATA SHEET'!$A$2:$A$253,'DATA SHEET'!$G$2:$G$253)</f>
        <v>7.6666666666666679</v>
      </c>
      <c r="E3303" t="str">
        <f>LOOKUP($A3303,'DATA SHEET'!$A$2:$A$253,'DATA SHEET'!$H$2:$H$253)</f>
        <v>43.177779</v>
      </c>
      <c r="F3303" t="str">
        <f>LOOKUP($A3303,'DATA SHEET'!$A$2:$A$253,'DATA SHEET'!$I$2:$I$253)</f>
        <v xml:space="preserve"> -79.239655</v>
      </c>
      <c r="G3303">
        <f>LOOKUP($A3303,'DATA SHEET'!$A$2:$A$253,'DATA SHEET'!$J$2:$J$253)</f>
        <v>15</v>
      </c>
      <c r="H3303" t="str">
        <f>LOOKUP($A3303,'DATA SHEET'!$A$2:$A$253,'DATA SHEET'!$K$2:$K$253)</f>
        <v>Partly Cloudy</v>
      </c>
      <c r="I3303" t="str">
        <f>LOOKUP($A3303,'DATA SHEET'!$A$2:$A$253,'DATA SHEET'!$T$2:$T$253)</f>
        <v>LARGE</v>
      </c>
      <c r="J3303" t="str">
        <f>LOOKUP($A3303,'DATA SHEET'!$A$2:$A$253,'DATA SHEET'!$R$2:$R$253)</f>
        <v>YES</v>
      </c>
      <c r="K3303" t="str">
        <f>LOOKUP($A3303,'DATA SHEET'!$A$2:$A$253,'DATA SHEET'!$O$2:$O$253)</f>
        <v>Commercial</v>
      </c>
      <c r="L3303" t="s">
        <v>22</v>
      </c>
      <c r="M3303">
        <v>0</v>
      </c>
      <c r="N3303" t="s">
        <v>16</v>
      </c>
      <c r="O3303">
        <v>0.26200000000000001</v>
      </c>
    </row>
    <row r="3304" spans="1:15" x14ac:dyDescent="0.25">
      <c r="A3304" s="1" t="s">
        <v>114</v>
      </c>
      <c r="B3304" t="s">
        <v>122</v>
      </c>
      <c r="C3304" t="str">
        <f>LOOKUP(A3304,'DATA SHEET'!$A$2:$A$253,'DATA SHEET'!$E$2:$E$253)</f>
        <v>20227893</v>
      </c>
      <c r="D3304">
        <f>LOOKUP(A3304,'DATA SHEET'!$A$2:$A$253,'DATA SHEET'!$G$2:$G$253)</f>
        <v>7.6666666666666679</v>
      </c>
      <c r="E3304" t="str">
        <f>LOOKUP($A3304,'DATA SHEET'!$A$2:$A$253,'DATA SHEET'!$H$2:$H$253)</f>
        <v>43.177779</v>
      </c>
      <c r="F3304" t="str">
        <f>LOOKUP($A3304,'DATA SHEET'!$A$2:$A$253,'DATA SHEET'!$I$2:$I$253)</f>
        <v xml:space="preserve"> -79.239655</v>
      </c>
      <c r="G3304">
        <f>LOOKUP($A3304,'DATA SHEET'!$A$2:$A$253,'DATA SHEET'!$J$2:$J$253)</f>
        <v>15</v>
      </c>
      <c r="H3304" t="str">
        <f>LOOKUP($A3304,'DATA SHEET'!$A$2:$A$253,'DATA SHEET'!$K$2:$K$253)</f>
        <v>Partly Cloudy</v>
      </c>
      <c r="I3304" t="str">
        <f>LOOKUP($A3304,'DATA SHEET'!$A$2:$A$253,'DATA SHEET'!$T$2:$T$253)</f>
        <v>LARGE</v>
      </c>
      <c r="J3304" t="str">
        <f>LOOKUP($A3304,'DATA SHEET'!$A$2:$A$253,'DATA SHEET'!$R$2:$R$253)</f>
        <v>YES</v>
      </c>
      <c r="K3304" t="str">
        <f>LOOKUP($A3304,'DATA SHEET'!$A$2:$A$253,'DATA SHEET'!$O$2:$O$253)</f>
        <v>Commercial</v>
      </c>
      <c r="L3304" t="s">
        <v>22</v>
      </c>
      <c r="M3304">
        <v>0</v>
      </c>
      <c r="N3304" t="s">
        <v>16</v>
      </c>
      <c r="O3304">
        <v>1.76</v>
      </c>
    </row>
    <row r="3305" spans="1:15" x14ac:dyDescent="0.25">
      <c r="A3305" s="1" t="s">
        <v>114</v>
      </c>
      <c r="B3305" t="s">
        <v>122</v>
      </c>
      <c r="C3305" t="str">
        <f>LOOKUP(A3305,'DATA SHEET'!$A$2:$A$253,'DATA SHEET'!$E$2:$E$253)</f>
        <v>20227893</v>
      </c>
      <c r="D3305">
        <f>LOOKUP(A3305,'DATA SHEET'!$A$2:$A$253,'DATA SHEET'!$G$2:$G$253)</f>
        <v>7.6666666666666679</v>
      </c>
      <c r="E3305" t="str">
        <f>LOOKUP($A3305,'DATA SHEET'!$A$2:$A$253,'DATA SHEET'!$H$2:$H$253)</f>
        <v>43.177779</v>
      </c>
      <c r="F3305" t="str">
        <f>LOOKUP($A3305,'DATA SHEET'!$A$2:$A$253,'DATA SHEET'!$I$2:$I$253)</f>
        <v xml:space="preserve"> -79.239655</v>
      </c>
      <c r="G3305">
        <f>LOOKUP($A3305,'DATA SHEET'!$A$2:$A$253,'DATA SHEET'!$J$2:$J$253)</f>
        <v>15</v>
      </c>
      <c r="H3305" t="str">
        <f>LOOKUP($A3305,'DATA SHEET'!$A$2:$A$253,'DATA SHEET'!$K$2:$K$253)</f>
        <v>Partly Cloudy</v>
      </c>
      <c r="I3305" t="str">
        <f>LOOKUP($A3305,'DATA SHEET'!$A$2:$A$253,'DATA SHEET'!$T$2:$T$253)</f>
        <v>LARGE</v>
      </c>
      <c r="J3305" t="str">
        <f>LOOKUP($A3305,'DATA SHEET'!$A$2:$A$253,'DATA SHEET'!$R$2:$R$253)</f>
        <v>YES</v>
      </c>
      <c r="K3305" t="str">
        <f>LOOKUP($A3305,'DATA SHEET'!$A$2:$A$253,'DATA SHEET'!$O$2:$O$253)</f>
        <v>Commercial</v>
      </c>
      <c r="L3305" t="s">
        <v>22</v>
      </c>
      <c r="M3305">
        <v>0</v>
      </c>
      <c r="N3305" t="s">
        <v>16</v>
      </c>
      <c r="O3305">
        <v>0.499</v>
      </c>
    </row>
    <row r="3306" spans="1:15" x14ac:dyDescent="0.25">
      <c r="A3306" s="1" t="s">
        <v>114</v>
      </c>
      <c r="B3306" t="s">
        <v>122</v>
      </c>
      <c r="C3306" t="str">
        <f>LOOKUP(A3306,'DATA SHEET'!$A$2:$A$253,'DATA SHEET'!$E$2:$E$253)</f>
        <v>20227893</v>
      </c>
      <c r="D3306">
        <f>LOOKUP(A3306,'DATA SHEET'!$A$2:$A$253,'DATA SHEET'!$G$2:$G$253)</f>
        <v>7.6666666666666679</v>
      </c>
      <c r="E3306" t="str">
        <f>LOOKUP($A3306,'DATA SHEET'!$A$2:$A$253,'DATA SHEET'!$H$2:$H$253)</f>
        <v>43.177779</v>
      </c>
      <c r="F3306" t="str">
        <f>LOOKUP($A3306,'DATA SHEET'!$A$2:$A$253,'DATA SHEET'!$I$2:$I$253)</f>
        <v xml:space="preserve"> -79.239655</v>
      </c>
      <c r="G3306">
        <f>LOOKUP($A3306,'DATA SHEET'!$A$2:$A$253,'DATA SHEET'!$J$2:$J$253)</f>
        <v>15</v>
      </c>
      <c r="H3306" t="str">
        <f>LOOKUP($A3306,'DATA SHEET'!$A$2:$A$253,'DATA SHEET'!$K$2:$K$253)</f>
        <v>Partly Cloudy</v>
      </c>
      <c r="I3306" t="str">
        <f>LOOKUP($A3306,'DATA SHEET'!$A$2:$A$253,'DATA SHEET'!$T$2:$T$253)</f>
        <v>LARGE</v>
      </c>
      <c r="J3306" t="str">
        <f>LOOKUP($A3306,'DATA SHEET'!$A$2:$A$253,'DATA SHEET'!$R$2:$R$253)</f>
        <v>YES</v>
      </c>
      <c r="K3306" t="str">
        <f>LOOKUP($A3306,'DATA SHEET'!$A$2:$A$253,'DATA SHEET'!$O$2:$O$253)</f>
        <v>Commercial</v>
      </c>
      <c r="L3306" t="s">
        <v>22</v>
      </c>
      <c r="M3306">
        <v>0</v>
      </c>
      <c r="N3306" t="s">
        <v>16</v>
      </c>
      <c r="O3306">
        <v>0.505</v>
      </c>
    </row>
    <row r="3307" spans="1:15" x14ac:dyDescent="0.25">
      <c r="A3307" s="1" t="s">
        <v>114</v>
      </c>
      <c r="B3307" t="s">
        <v>122</v>
      </c>
      <c r="C3307" t="str">
        <f>LOOKUP(A3307,'DATA SHEET'!$A$2:$A$253,'DATA SHEET'!$E$2:$E$253)</f>
        <v>20227893</v>
      </c>
      <c r="D3307">
        <f>LOOKUP(A3307,'DATA SHEET'!$A$2:$A$253,'DATA SHEET'!$G$2:$G$253)</f>
        <v>7.6666666666666679</v>
      </c>
      <c r="E3307" t="str">
        <f>LOOKUP($A3307,'DATA SHEET'!$A$2:$A$253,'DATA SHEET'!$H$2:$H$253)</f>
        <v>43.177779</v>
      </c>
      <c r="F3307" t="str">
        <f>LOOKUP($A3307,'DATA SHEET'!$A$2:$A$253,'DATA SHEET'!$I$2:$I$253)</f>
        <v xml:space="preserve"> -79.239655</v>
      </c>
      <c r="G3307">
        <f>LOOKUP($A3307,'DATA SHEET'!$A$2:$A$253,'DATA SHEET'!$J$2:$J$253)</f>
        <v>15</v>
      </c>
      <c r="H3307" t="str">
        <f>LOOKUP($A3307,'DATA SHEET'!$A$2:$A$253,'DATA SHEET'!$K$2:$K$253)</f>
        <v>Partly Cloudy</v>
      </c>
      <c r="I3307" t="str">
        <f>LOOKUP($A3307,'DATA SHEET'!$A$2:$A$253,'DATA SHEET'!$T$2:$T$253)</f>
        <v>LARGE</v>
      </c>
      <c r="J3307" t="str">
        <f>LOOKUP($A3307,'DATA SHEET'!$A$2:$A$253,'DATA SHEET'!$R$2:$R$253)</f>
        <v>YES</v>
      </c>
      <c r="K3307" t="str">
        <f>LOOKUP($A3307,'DATA SHEET'!$A$2:$A$253,'DATA SHEET'!$O$2:$O$253)</f>
        <v>Commercial</v>
      </c>
      <c r="L3307" t="s">
        <v>22</v>
      </c>
      <c r="M3307">
        <v>0</v>
      </c>
      <c r="N3307" t="s">
        <v>16</v>
      </c>
      <c r="O3307">
        <v>0.753</v>
      </c>
    </row>
    <row r="3308" spans="1:15" x14ac:dyDescent="0.25">
      <c r="A3308" s="1" t="s">
        <v>114</v>
      </c>
      <c r="B3308" t="s">
        <v>122</v>
      </c>
      <c r="C3308" t="str">
        <f>LOOKUP(A3308,'DATA SHEET'!$A$2:$A$253,'DATA SHEET'!$E$2:$E$253)</f>
        <v>20227893</v>
      </c>
      <c r="D3308">
        <f>LOOKUP(A3308,'DATA SHEET'!$A$2:$A$253,'DATA SHEET'!$G$2:$G$253)</f>
        <v>7.6666666666666679</v>
      </c>
      <c r="E3308" t="str">
        <f>LOOKUP($A3308,'DATA SHEET'!$A$2:$A$253,'DATA SHEET'!$H$2:$H$253)</f>
        <v>43.177779</v>
      </c>
      <c r="F3308" t="str">
        <f>LOOKUP($A3308,'DATA SHEET'!$A$2:$A$253,'DATA SHEET'!$I$2:$I$253)</f>
        <v xml:space="preserve"> -79.239655</v>
      </c>
      <c r="G3308">
        <f>LOOKUP($A3308,'DATA SHEET'!$A$2:$A$253,'DATA SHEET'!$J$2:$J$253)</f>
        <v>15</v>
      </c>
      <c r="H3308" t="str">
        <f>LOOKUP($A3308,'DATA SHEET'!$A$2:$A$253,'DATA SHEET'!$K$2:$K$253)</f>
        <v>Partly Cloudy</v>
      </c>
      <c r="I3308" t="str">
        <f>LOOKUP($A3308,'DATA SHEET'!$A$2:$A$253,'DATA SHEET'!$T$2:$T$253)</f>
        <v>LARGE</v>
      </c>
      <c r="J3308" t="str">
        <f>LOOKUP($A3308,'DATA SHEET'!$A$2:$A$253,'DATA SHEET'!$R$2:$R$253)</f>
        <v>YES</v>
      </c>
      <c r="K3308" t="str">
        <f>LOOKUP($A3308,'DATA SHEET'!$A$2:$A$253,'DATA SHEET'!$O$2:$O$253)</f>
        <v>Commercial</v>
      </c>
      <c r="L3308" t="s">
        <v>22</v>
      </c>
      <c r="M3308">
        <v>0</v>
      </c>
      <c r="N3308" t="s">
        <v>16</v>
      </c>
      <c r="O3308">
        <v>0.24</v>
      </c>
    </row>
    <row r="3309" spans="1:15" x14ac:dyDescent="0.25">
      <c r="A3309" s="1" t="s">
        <v>114</v>
      </c>
      <c r="B3309" t="s">
        <v>122</v>
      </c>
      <c r="C3309" t="str">
        <f>LOOKUP(A3309,'DATA SHEET'!$A$2:$A$253,'DATA SHEET'!$E$2:$E$253)</f>
        <v>20227893</v>
      </c>
      <c r="D3309">
        <f>LOOKUP(A3309,'DATA SHEET'!$A$2:$A$253,'DATA SHEET'!$G$2:$G$253)</f>
        <v>7.6666666666666679</v>
      </c>
      <c r="E3309" t="str">
        <f>LOOKUP($A3309,'DATA SHEET'!$A$2:$A$253,'DATA SHEET'!$H$2:$H$253)</f>
        <v>43.177779</v>
      </c>
      <c r="F3309" t="str">
        <f>LOOKUP($A3309,'DATA SHEET'!$A$2:$A$253,'DATA SHEET'!$I$2:$I$253)</f>
        <v xml:space="preserve"> -79.239655</v>
      </c>
      <c r="G3309">
        <f>LOOKUP($A3309,'DATA SHEET'!$A$2:$A$253,'DATA SHEET'!$J$2:$J$253)</f>
        <v>15</v>
      </c>
      <c r="H3309" t="str">
        <f>LOOKUP($A3309,'DATA SHEET'!$A$2:$A$253,'DATA SHEET'!$K$2:$K$253)</f>
        <v>Partly Cloudy</v>
      </c>
      <c r="I3309" t="str">
        <f>LOOKUP($A3309,'DATA SHEET'!$A$2:$A$253,'DATA SHEET'!$T$2:$T$253)</f>
        <v>LARGE</v>
      </c>
      <c r="J3309" t="str">
        <f>LOOKUP($A3309,'DATA SHEET'!$A$2:$A$253,'DATA SHEET'!$R$2:$R$253)</f>
        <v>YES</v>
      </c>
      <c r="K3309" t="str">
        <f>LOOKUP($A3309,'DATA SHEET'!$A$2:$A$253,'DATA SHEET'!$O$2:$O$253)</f>
        <v>Commercial</v>
      </c>
      <c r="L3309" t="s">
        <v>22</v>
      </c>
      <c r="M3309">
        <v>0</v>
      </c>
      <c r="N3309" t="s">
        <v>16</v>
      </c>
      <c r="O3309">
        <v>0.24099999999999999</v>
      </c>
    </row>
    <row r="3310" spans="1:15" x14ac:dyDescent="0.25">
      <c r="A3310" s="1" t="s">
        <v>114</v>
      </c>
      <c r="B3310" t="s">
        <v>122</v>
      </c>
      <c r="C3310" t="str">
        <f>LOOKUP(A3310,'DATA SHEET'!$A$2:$A$253,'DATA SHEET'!$E$2:$E$253)</f>
        <v>20227893</v>
      </c>
      <c r="D3310">
        <f>LOOKUP(A3310,'DATA SHEET'!$A$2:$A$253,'DATA SHEET'!$G$2:$G$253)</f>
        <v>7.6666666666666679</v>
      </c>
      <c r="E3310" t="str">
        <f>LOOKUP($A3310,'DATA SHEET'!$A$2:$A$253,'DATA SHEET'!$H$2:$H$253)</f>
        <v>43.177779</v>
      </c>
      <c r="F3310" t="str">
        <f>LOOKUP($A3310,'DATA SHEET'!$A$2:$A$253,'DATA SHEET'!$I$2:$I$253)</f>
        <v xml:space="preserve"> -79.239655</v>
      </c>
      <c r="G3310">
        <f>LOOKUP($A3310,'DATA SHEET'!$A$2:$A$253,'DATA SHEET'!$J$2:$J$253)</f>
        <v>15</v>
      </c>
      <c r="H3310" t="str">
        <f>LOOKUP($A3310,'DATA SHEET'!$A$2:$A$253,'DATA SHEET'!$K$2:$K$253)</f>
        <v>Partly Cloudy</v>
      </c>
      <c r="I3310" t="str">
        <f>LOOKUP($A3310,'DATA SHEET'!$A$2:$A$253,'DATA SHEET'!$T$2:$T$253)</f>
        <v>LARGE</v>
      </c>
      <c r="J3310" t="str">
        <f>LOOKUP($A3310,'DATA SHEET'!$A$2:$A$253,'DATA SHEET'!$R$2:$R$253)</f>
        <v>YES</v>
      </c>
      <c r="K3310" t="str">
        <f>LOOKUP($A3310,'DATA SHEET'!$A$2:$A$253,'DATA SHEET'!$O$2:$O$253)</f>
        <v>Commercial</v>
      </c>
      <c r="L3310" t="s">
        <v>22</v>
      </c>
      <c r="M3310">
        <v>0</v>
      </c>
      <c r="N3310" t="s">
        <v>16</v>
      </c>
      <c r="O3310">
        <v>0.997</v>
      </c>
    </row>
    <row r="3311" spans="1:15" x14ac:dyDescent="0.25">
      <c r="A3311" s="1" t="s">
        <v>114</v>
      </c>
      <c r="B3311" t="s">
        <v>122</v>
      </c>
      <c r="C3311" t="str">
        <f>LOOKUP(A3311,'DATA SHEET'!$A$2:$A$253,'DATA SHEET'!$E$2:$E$253)</f>
        <v>20227893</v>
      </c>
      <c r="D3311">
        <f>LOOKUP(A3311,'DATA SHEET'!$A$2:$A$253,'DATA SHEET'!$G$2:$G$253)</f>
        <v>7.6666666666666679</v>
      </c>
      <c r="E3311" t="str">
        <f>LOOKUP($A3311,'DATA SHEET'!$A$2:$A$253,'DATA SHEET'!$H$2:$H$253)</f>
        <v>43.177779</v>
      </c>
      <c r="F3311" t="str">
        <f>LOOKUP($A3311,'DATA SHEET'!$A$2:$A$253,'DATA SHEET'!$I$2:$I$253)</f>
        <v xml:space="preserve"> -79.239655</v>
      </c>
      <c r="G3311">
        <f>LOOKUP($A3311,'DATA SHEET'!$A$2:$A$253,'DATA SHEET'!$J$2:$J$253)</f>
        <v>15</v>
      </c>
      <c r="H3311" t="str">
        <f>LOOKUP($A3311,'DATA SHEET'!$A$2:$A$253,'DATA SHEET'!$K$2:$K$253)</f>
        <v>Partly Cloudy</v>
      </c>
      <c r="I3311" t="str">
        <f>LOOKUP($A3311,'DATA SHEET'!$A$2:$A$253,'DATA SHEET'!$T$2:$T$253)</f>
        <v>LARGE</v>
      </c>
      <c r="J3311" t="str">
        <f>LOOKUP($A3311,'DATA SHEET'!$A$2:$A$253,'DATA SHEET'!$R$2:$R$253)</f>
        <v>YES</v>
      </c>
      <c r="K3311" t="str">
        <f>LOOKUP($A3311,'DATA SHEET'!$A$2:$A$253,'DATA SHEET'!$O$2:$O$253)</f>
        <v>Commercial</v>
      </c>
      <c r="L3311" t="s">
        <v>22</v>
      </c>
      <c r="M3311">
        <v>0</v>
      </c>
      <c r="N3311" t="s">
        <v>16</v>
      </c>
      <c r="O3311">
        <v>1.2609999999999999</v>
      </c>
    </row>
    <row r="3312" spans="1:15" x14ac:dyDescent="0.25">
      <c r="A3312" s="1" t="s">
        <v>114</v>
      </c>
      <c r="B3312" t="s">
        <v>122</v>
      </c>
      <c r="C3312" t="str">
        <f>LOOKUP(A3312,'DATA SHEET'!$A$2:$A$253,'DATA SHEET'!$E$2:$E$253)</f>
        <v>20227893</v>
      </c>
      <c r="D3312">
        <f>LOOKUP(A3312,'DATA SHEET'!$A$2:$A$253,'DATA SHEET'!$G$2:$G$253)</f>
        <v>7.6666666666666679</v>
      </c>
      <c r="E3312" t="str">
        <f>LOOKUP($A3312,'DATA SHEET'!$A$2:$A$253,'DATA SHEET'!$H$2:$H$253)</f>
        <v>43.177779</v>
      </c>
      <c r="F3312" t="str">
        <f>LOOKUP($A3312,'DATA SHEET'!$A$2:$A$253,'DATA SHEET'!$I$2:$I$253)</f>
        <v xml:space="preserve"> -79.239655</v>
      </c>
      <c r="G3312">
        <f>LOOKUP($A3312,'DATA SHEET'!$A$2:$A$253,'DATA SHEET'!$J$2:$J$253)</f>
        <v>15</v>
      </c>
      <c r="H3312" t="str">
        <f>LOOKUP($A3312,'DATA SHEET'!$A$2:$A$253,'DATA SHEET'!$K$2:$K$253)</f>
        <v>Partly Cloudy</v>
      </c>
      <c r="I3312" t="str">
        <f>LOOKUP($A3312,'DATA SHEET'!$A$2:$A$253,'DATA SHEET'!$T$2:$T$253)</f>
        <v>LARGE</v>
      </c>
      <c r="J3312" t="str">
        <f>LOOKUP($A3312,'DATA SHEET'!$A$2:$A$253,'DATA SHEET'!$R$2:$R$253)</f>
        <v>YES</v>
      </c>
      <c r="K3312" t="str">
        <f>LOOKUP($A3312,'DATA SHEET'!$A$2:$A$253,'DATA SHEET'!$O$2:$O$253)</f>
        <v>Commercial</v>
      </c>
      <c r="L3312" t="s">
        <v>22</v>
      </c>
      <c r="M3312">
        <v>0</v>
      </c>
      <c r="N3312" t="s">
        <v>16</v>
      </c>
      <c r="O3312">
        <v>0.5</v>
      </c>
    </row>
    <row r="3313" spans="1:15" x14ac:dyDescent="0.25">
      <c r="A3313" s="1" t="s">
        <v>114</v>
      </c>
      <c r="B3313" t="s">
        <v>122</v>
      </c>
      <c r="C3313" t="str">
        <f>LOOKUP(A3313,'DATA SHEET'!$A$2:$A$253,'DATA SHEET'!$E$2:$E$253)</f>
        <v>20227893</v>
      </c>
      <c r="D3313">
        <f>LOOKUP(A3313,'DATA SHEET'!$A$2:$A$253,'DATA SHEET'!$G$2:$G$253)</f>
        <v>7.6666666666666679</v>
      </c>
      <c r="E3313" t="str">
        <f>LOOKUP($A3313,'DATA SHEET'!$A$2:$A$253,'DATA SHEET'!$H$2:$H$253)</f>
        <v>43.177779</v>
      </c>
      <c r="F3313" t="str">
        <f>LOOKUP($A3313,'DATA SHEET'!$A$2:$A$253,'DATA SHEET'!$I$2:$I$253)</f>
        <v xml:space="preserve"> -79.239655</v>
      </c>
      <c r="G3313">
        <f>LOOKUP($A3313,'DATA SHEET'!$A$2:$A$253,'DATA SHEET'!$J$2:$J$253)</f>
        <v>15</v>
      </c>
      <c r="H3313" t="str">
        <f>LOOKUP($A3313,'DATA SHEET'!$A$2:$A$253,'DATA SHEET'!$K$2:$K$253)</f>
        <v>Partly Cloudy</v>
      </c>
      <c r="I3313" t="str">
        <f>LOOKUP($A3313,'DATA SHEET'!$A$2:$A$253,'DATA SHEET'!$T$2:$T$253)</f>
        <v>LARGE</v>
      </c>
      <c r="J3313" t="str">
        <f>LOOKUP($A3313,'DATA SHEET'!$A$2:$A$253,'DATA SHEET'!$R$2:$R$253)</f>
        <v>YES</v>
      </c>
      <c r="K3313" t="str">
        <f>LOOKUP($A3313,'DATA SHEET'!$A$2:$A$253,'DATA SHEET'!$O$2:$O$253)</f>
        <v>Commercial</v>
      </c>
      <c r="L3313" t="s">
        <v>22</v>
      </c>
      <c r="M3313">
        <v>0</v>
      </c>
      <c r="N3313" t="s">
        <v>16</v>
      </c>
      <c r="O3313">
        <v>0.5</v>
      </c>
    </row>
    <row r="3314" spans="1:15" x14ac:dyDescent="0.25">
      <c r="A3314" s="1" t="s">
        <v>114</v>
      </c>
      <c r="B3314" t="s">
        <v>122</v>
      </c>
      <c r="C3314" t="str">
        <f>LOOKUP(A3314,'DATA SHEET'!$A$2:$A$253,'DATA SHEET'!$E$2:$E$253)</f>
        <v>20227893</v>
      </c>
      <c r="D3314">
        <f>LOOKUP(A3314,'DATA SHEET'!$A$2:$A$253,'DATA SHEET'!$G$2:$G$253)</f>
        <v>7.6666666666666679</v>
      </c>
      <c r="E3314" t="str">
        <f>LOOKUP($A3314,'DATA SHEET'!$A$2:$A$253,'DATA SHEET'!$H$2:$H$253)</f>
        <v>43.177779</v>
      </c>
      <c r="F3314" t="str">
        <f>LOOKUP($A3314,'DATA SHEET'!$A$2:$A$253,'DATA SHEET'!$I$2:$I$253)</f>
        <v xml:space="preserve"> -79.239655</v>
      </c>
      <c r="G3314">
        <f>LOOKUP($A3314,'DATA SHEET'!$A$2:$A$253,'DATA SHEET'!$J$2:$J$253)</f>
        <v>15</v>
      </c>
      <c r="H3314" t="str">
        <f>LOOKUP($A3314,'DATA SHEET'!$A$2:$A$253,'DATA SHEET'!$K$2:$K$253)</f>
        <v>Partly Cloudy</v>
      </c>
      <c r="I3314" t="str">
        <f>LOOKUP($A3314,'DATA SHEET'!$A$2:$A$253,'DATA SHEET'!$T$2:$T$253)</f>
        <v>LARGE</v>
      </c>
      <c r="J3314" t="str">
        <f>LOOKUP($A3314,'DATA SHEET'!$A$2:$A$253,'DATA SHEET'!$R$2:$R$253)</f>
        <v>YES</v>
      </c>
      <c r="K3314" t="str">
        <f>LOOKUP($A3314,'DATA SHEET'!$A$2:$A$253,'DATA SHEET'!$O$2:$O$253)</f>
        <v>Commercial</v>
      </c>
      <c r="L3314" t="s">
        <v>22</v>
      </c>
      <c r="M3314">
        <v>0</v>
      </c>
      <c r="N3314" t="s">
        <v>16</v>
      </c>
      <c r="O3314">
        <v>0.498</v>
      </c>
    </row>
    <row r="3315" spans="1:15" x14ac:dyDescent="0.25">
      <c r="A3315" s="1" t="s">
        <v>114</v>
      </c>
      <c r="B3315" t="s">
        <v>122</v>
      </c>
      <c r="C3315" t="str">
        <f>LOOKUP(A3315,'DATA SHEET'!$A$2:$A$253,'DATA SHEET'!$E$2:$E$253)</f>
        <v>20227893</v>
      </c>
      <c r="D3315">
        <f>LOOKUP(A3315,'DATA SHEET'!$A$2:$A$253,'DATA SHEET'!$G$2:$G$253)</f>
        <v>7.6666666666666679</v>
      </c>
      <c r="E3315" t="str">
        <f>LOOKUP($A3315,'DATA SHEET'!$A$2:$A$253,'DATA SHEET'!$H$2:$H$253)</f>
        <v>43.177779</v>
      </c>
      <c r="F3315" t="str">
        <f>LOOKUP($A3315,'DATA SHEET'!$A$2:$A$253,'DATA SHEET'!$I$2:$I$253)</f>
        <v xml:space="preserve"> -79.239655</v>
      </c>
      <c r="G3315">
        <f>LOOKUP($A3315,'DATA SHEET'!$A$2:$A$253,'DATA SHEET'!$J$2:$J$253)</f>
        <v>15</v>
      </c>
      <c r="H3315" t="str">
        <f>LOOKUP($A3315,'DATA SHEET'!$A$2:$A$253,'DATA SHEET'!$K$2:$K$253)</f>
        <v>Partly Cloudy</v>
      </c>
      <c r="I3315" t="str">
        <f>LOOKUP($A3315,'DATA SHEET'!$A$2:$A$253,'DATA SHEET'!$T$2:$T$253)</f>
        <v>LARGE</v>
      </c>
      <c r="J3315" t="str">
        <f>LOOKUP($A3315,'DATA SHEET'!$A$2:$A$253,'DATA SHEET'!$R$2:$R$253)</f>
        <v>YES</v>
      </c>
      <c r="K3315" t="str">
        <f>LOOKUP($A3315,'DATA SHEET'!$A$2:$A$253,'DATA SHEET'!$O$2:$O$253)</f>
        <v>Commercial</v>
      </c>
      <c r="L3315" t="s">
        <v>22</v>
      </c>
      <c r="M3315">
        <v>0</v>
      </c>
      <c r="N3315" t="s">
        <v>16</v>
      </c>
      <c r="O3315">
        <v>0.252</v>
      </c>
    </row>
    <row r="3316" spans="1:15" x14ac:dyDescent="0.25">
      <c r="A3316" s="1" t="s">
        <v>114</v>
      </c>
      <c r="B3316" t="s">
        <v>122</v>
      </c>
      <c r="C3316" t="str">
        <f>LOOKUP(A3316,'DATA SHEET'!$A$2:$A$253,'DATA SHEET'!$E$2:$E$253)</f>
        <v>20227893</v>
      </c>
      <c r="D3316">
        <f>LOOKUP(A3316,'DATA SHEET'!$A$2:$A$253,'DATA SHEET'!$G$2:$G$253)</f>
        <v>7.6666666666666679</v>
      </c>
      <c r="E3316" t="str">
        <f>LOOKUP($A3316,'DATA SHEET'!$A$2:$A$253,'DATA SHEET'!$H$2:$H$253)</f>
        <v>43.177779</v>
      </c>
      <c r="F3316" t="str">
        <f>LOOKUP($A3316,'DATA SHEET'!$A$2:$A$253,'DATA SHEET'!$I$2:$I$253)</f>
        <v xml:space="preserve"> -79.239655</v>
      </c>
      <c r="G3316">
        <f>LOOKUP($A3316,'DATA SHEET'!$A$2:$A$253,'DATA SHEET'!$J$2:$J$253)</f>
        <v>15</v>
      </c>
      <c r="H3316" t="str">
        <f>LOOKUP($A3316,'DATA SHEET'!$A$2:$A$253,'DATA SHEET'!$K$2:$K$253)</f>
        <v>Partly Cloudy</v>
      </c>
      <c r="I3316" t="str">
        <f>LOOKUP($A3316,'DATA SHEET'!$A$2:$A$253,'DATA SHEET'!$T$2:$T$253)</f>
        <v>LARGE</v>
      </c>
      <c r="J3316" t="str">
        <f>LOOKUP($A3316,'DATA SHEET'!$A$2:$A$253,'DATA SHEET'!$R$2:$R$253)</f>
        <v>YES</v>
      </c>
      <c r="K3316" t="str">
        <f>LOOKUP($A3316,'DATA SHEET'!$A$2:$A$253,'DATA SHEET'!$O$2:$O$253)</f>
        <v>Commercial</v>
      </c>
      <c r="L3316" t="s">
        <v>22</v>
      </c>
      <c r="M3316">
        <v>0</v>
      </c>
      <c r="N3316" t="s">
        <v>16</v>
      </c>
      <c r="O3316">
        <v>0.28899999999999998</v>
      </c>
    </row>
    <row r="3317" spans="1:15" x14ac:dyDescent="0.25">
      <c r="A3317" s="1" t="s">
        <v>114</v>
      </c>
      <c r="B3317" t="s">
        <v>122</v>
      </c>
      <c r="C3317" t="str">
        <f>LOOKUP(A3317,'DATA SHEET'!$A$2:$A$253,'DATA SHEET'!$E$2:$E$253)</f>
        <v>20227893</v>
      </c>
      <c r="D3317">
        <f>LOOKUP(A3317,'DATA SHEET'!$A$2:$A$253,'DATA SHEET'!$G$2:$G$253)</f>
        <v>7.6666666666666679</v>
      </c>
      <c r="E3317" t="str">
        <f>LOOKUP($A3317,'DATA SHEET'!$A$2:$A$253,'DATA SHEET'!$H$2:$H$253)</f>
        <v>43.177779</v>
      </c>
      <c r="F3317" t="str">
        <f>LOOKUP($A3317,'DATA SHEET'!$A$2:$A$253,'DATA SHEET'!$I$2:$I$253)</f>
        <v xml:space="preserve"> -79.239655</v>
      </c>
      <c r="G3317">
        <f>LOOKUP($A3317,'DATA SHEET'!$A$2:$A$253,'DATA SHEET'!$J$2:$J$253)</f>
        <v>15</v>
      </c>
      <c r="H3317" t="str">
        <f>LOOKUP($A3317,'DATA SHEET'!$A$2:$A$253,'DATA SHEET'!$K$2:$K$253)</f>
        <v>Partly Cloudy</v>
      </c>
      <c r="I3317" t="str">
        <f>LOOKUP($A3317,'DATA SHEET'!$A$2:$A$253,'DATA SHEET'!$T$2:$T$253)</f>
        <v>LARGE</v>
      </c>
      <c r="J3317" t="str">
        <f>LOOKUP($A3317,'DATA SHEET'!$A$2:$A$253,'DATA SHEET'!$R$2:$R$253)</f>
        <v>YES</v>
      </c>
      <c r="K3317" t="str">
        <f>LOOKUP($A3317,'DATA SHEET'!$A$2:$A$253,'DATA SHEET'!$O$2:$O$253)</f>
        <v>Commercial</v>
      </c>
      <c r="L3317" t="s">
        <v>22</v>
      </c>
      <c r="M3317">
        <v>0</v>
      </c>
      <c r="N3317" t="s">
        <v>16</v>
      </c>
      <c r="O3317">
        <v>1.7589999999999999</v>
      </c>
    </row>
    <row r="3318" spans="1:15" x14ac:dyDescent="0.25">
      <c r="A3318" s="1" t="s">
        <v>114</v>
      </c>
      <c r="B3318" t="s">
        <v>122</v>
      </c>
      <c r="C3318" t="str">
        <f>LOOKUP(A3318,'DATA SHEET'!$A$2:$A$253,'DATA SHEET'!$E$2:$E$253)</f>
        <v>20227893</v>
      </c>
      <c r="D3318">
        <f>LOOKUP(A3318,'DATA SHEET'!$A$2:$A$253,'DATA SHEET'!$G$2:$G$253)</f>
        <v>7.6666666666666679</v>
      </c>
      <c r="E3318" t="str">
        <f>LOOKUP($A3318,'DATA SHEET'!$A$2:$A$253,'DATA SHEET'!$H$2:$H$253)</f>
        <v>43.177779</v>
      </c>
      <c r="F3318" t="str">
        <f>LOOKUP($A3318,'DATA SHEET'!$A$2:$A$253,'DATA SHEET'!$I$2:$I$253)</f>
        <v xml:space="preserve"> -79.239655</v>
      </c>
      <c r="G3318">
        <f>LOOKUP($A3318,'DATA SHEET'!$A$2:$A$253,'DATA SHEET'!$J$2:$J$253)</f>
        <v>15</v>
      </c>
      <c r="H3318" t="str">
        <f>LOOKUP($A3318,'DATA SHEET'!$A$2:$A$253,'DATA SHEET'!$K$2:$K$253)</f>
        <v>Partly Cloudy</v>
      </c>
      <c r="I3318" t="str">
        <f>LOOKUP($A3318,'DATA SHEET'!$A$2:$A$253,'DATA SHEET'!$T$2:$T$253)</f>
        <v>LARGE</v>
      </c>
      <c r="J3318" t="str">
        <f>LOOKUP($A3318,'DATA SHEET'!$A$2:$A$253,'DATA SHEET'!$R$2:$R$253)</f>
        <v>YES</v>
      </c>
      <c r="K3318" t="str">
        <f>LOOKUP($A3318,'DATA SHEET'!$A$2:$A$253,'DATA SHEET'!$O$2:$O$253)</f>
        <v>Commercial</v>
      </c>
      <c r="L3318" t="s">
        <v>22</v>
      </c>
      <c r="M3318">
        <v>0</v>
      </c>
      <c r="N3318" t="s">
        <v>16</v>
      </c>
      <c r="O3318">
        <v>0.754</v>
      </c>
    </row>
    <row r="3319" spans="1:15" x14ac:dyDescent="0.25">
      <c r="A3319" s="1" t="s">
        <v>114</v>
      </c>
      <c r="B3319" t="s">
        <v>122</v>
      </c>
      <c r="C3319" t="str">
        <f>LOOKUP(A3319,'DATA SHEET'!$A$2:$A$253,'DATA SHEET'!$E$2:$E$253)</f>
        <v>20227893</v>
      </c>
      <c r="D3319">
        <f>LOOKUP(A3319,'DATA SHEET'!$A$2:$A$253,'DATA SHEET'!$G$2:$G$253)</f>
        <v>7.6666666666666679</v>
      </c>
      <c r="E3319" t="str">
        <f>LOOKUP($A3319,'DATA SHEET'!$A$2:$A$253,'DATA SHEET'!$H$2:$H$253)</f>
        <v>43.177779</v>
      </c>
      <c r="F3319" t="str">
        <f>LOOKUP($A3319,'DATA SHEET'!$A$2:$A$253,'DATA SHEET'!$I$2:$I$253)</f>
        <v xml:space="preserve"> -79.239655</v>
      </c>
      <c r="G3319">
        <f>LOOKUP($A3319,'DATA SHEET'!$A$2:$A$253,'DATA SHEET'!$J$2:$J$253)</f>
        <v>15</v>
      </c>
      <c r="H3319" t="str">
        <f>LOOKUP($A3319,'DATA SHEET'!$A$2:$A$253,'DATA SHEET'!$K$2:$K$253)</f>
        <v>Partly Cloudy</v>
      </c>
      <c r="I3319" t="str">
        <f>LOOKUP($A3319,'DATA SHEET'!$A$2:$A$253,'DATA SHEET'!$T$2:$T$253)</f>
        <v>LARGE</v>
      </c>
      <c r="J3319" t="str">
        <f>LOOKUP($A3319,'DATA SHEET'!$A$2:$A$253,'DATA SHEET'!$R$2:$R$253)</f>
        <v>YES</v>
      </c>
      <c r="K3319" t="str">
        <f>LOOKUP($A3319,'DATA SHEET'!$A$2:$A$253,'DATA SHEET'!$O$2:$O$253)</f>
        <v>Commercial</v>
      </c>
      <c r="L3319" t="s">
        <v>22</v>
      </c>
      <c r="M3319">
        <v>0</v>
      </c>
      <c r="N3319" t="s">
        <v>16</v>
      </c>
      <c r="O3319">
        <v>1.262</v>
      </c>
    </row>
    <row r="3320" spans="1:15" x14ac:dyDescent="0.25">
      <c r="A3320" s="1" t="s">
        <v>114</v>
      </c>
      <c r="B3320" t="s">
        <v>122</v>
      </c>
      <c r="C3320" t="str">
        <f>LOOKUP(A3320,'DATA SHEET'!$A$2:$A$253,'DATA SHEET'!$E$2:$E$253)</f>
        <v>20227893</v>
      </c>
      <c r="D3320">
        <f>LOOKUP(A3320,'DATA SHEET'!$A$2:$A$253,'DATA SHEET'!$G$2:$G$253)</f>
        <v>7.6666666666666679</v>
      </c>
      <c r="E3320" t="str">
        <f>LOOKUP($A3320,'DATA SHEET'!$A$2:$A$253,'DATA SHEET'!$H$2:$H$253)</f>
        <v>43.177779</v>
      </c>
      <c r="F3320" t="str">
        <f>LOOKUP($A3320,'DATA SHEET'!$A$2:$A$253,'DATA SHEET'!$I$2:$I$253)</f>
        <v xml:space="preserve"> -79.239655</v>
      </c>
      <c r="G3320">
        <f>LOOKUP($A3320,'DATA SHEET'!$A$2:$A$253,'DATA SHEET'!$J$2:$J$253)</f>
        <v>15</v>
      </c>
      <c r="H3320" t="str">
        <f>LOOKUP($A3320,'DATA SHEET'!$A$2:$A$253,'DATA SHEET'!$K$2:$K$253)</f>
        <v>Partly Cloudy</v>
      </c>
      <c r="I3320" t="str">
        <f>LOOKUP($A3320,'DATA SHEET'!$A$2:$A$253,'DATA SHEET'!$T$2:$T$253)</f>
        <v>LARGE</v>
      </c>
      <c r="J3320" t="str">
        <f>LOOKUP($A3320,'DATA SHEET'!$A$2:$A$253,'DATA SHEET'!$R$2:$R$253)</f>
        <v>YES</v>
      </c>
      <c r="K3320" t="str">
        <f>LOOKUP($A3320,'DATA SHEET'!$A$2:$A$253,'DATA SHEET'!$O$2:$O$253)</f>
        <v>Commercial</v>
      </c>
      <c r="L3320" t="s">
        <v>22</v>
      </c>
      <c r="M3320">
        <v>0</v>
      </c>
      <c r="N3320" t="s">
        <v>16</v>
      </c>
      <c r="O3320">
        <v>2.2400000000000002</v>
      </c>
    </row>
    <row r="3321" spans="1:15" x14ac:dyDescent="0.25">
      <c r="A3321" s="1" t="s">
        <v>114</v>
      </c>
      <c r="B3321" t="s">
        <v>122</v>
      </c>
      <c r="C3321" t="str">
        <f>LOOKUP(A3321,'DATA SHEET'!$A$2:$A$253,'DATA SHEET'!$E$2:$E$253)</f>
        <v>20227893</v>
      </c>
      <c r="D3321">
        <f>LOOKUP(A3321,'DATA SHEET'!$A$2:$A$253,'DATA SHEET'!$G$2:$G$253)</f>
        <v>7.6666666666666679</v>
      </c>
      <c r="E3321" t="str">
        <f>LOOKUP($A3321,'DATA SHEET'!$A$2:$A$253,'DATA SHEET'!$H$2:$H$253)</f>
        <v>43.177779</v>
      </c>
      <c r="F3321" t="str">
        <f>LOOKUP($A3321,'DATA SHEET'!$A$2:$A$253,'DATA SHEET'!$I$2:$I$253)</f>
        <v xml:space="preserve"> -79.239655</v>
      </c>
      <c r="G3321">
        <f>LOOKUP($A3321,'DATA SHEET'!$A$2:$A$253,'DATA SHEET'!$J$2:$J$253)</f>
        <v>15</v>
      </c>
      <c r="H3321" t="str">
        <f>LOOKUP($A3321,'DATA SHEET'!$A$2:$A$253,'DATA SHEET'!$K$2:$K$253)</f>
        <v>Partly Cloudy</v>
      </c>
      <c r="I3321" t="str">
        <f>LOOKUP($A3321,'DATA SHEET'!$A$2:$A$253,'DATA SHEET'!$T$2:$T$253)</f>
        <v>LARGE</v>
      </c>
      <c r="J3321" t="str">
        <f>LOOKUP($A3321,'DATA SHEET'!$A$2:$A$253,'DATA SHEET'!$R$2:$R$253)</f>
        <v>YES</v>
      </c>
      <c r="K3321" t="str">
        <f>LOOKUP($A3321,'DATA SHEET'!$A$2:$A$253,'DATA SHEET'!$O$2:$O$253)</f>
        <v>Commercial</v>
      </c>
      <c r="L3321" t="s">
        <v>22</v>
      </c>
      <c r="M3321">
        <v>0</v>
      </c>
      <c r="N3321" t="s">
        <v>16</v>
      </c>
      <c r="O3321">
        <v>0.496</v>
      </c>
    </row>
    <row r="3322" spans="1:15" x14ac:dyDescent="0.25">
      <c r="A3322" s="1" t="s">
        <v>114</v>
      </c>
      <c r="B3322" t="s">
        <v>122</v>
      </c>
      <c r="C3322" t="str">
        <f>LOOKUP(A3322,'DATA SHEET'!$A$2:$A$253,'DATA SHEET'!$E$2:$E$253)</f>
        <v>20227893</v>
      </c>
      <c r="D3322">
        <f>LOOKUP(A3322,'DATA SHEET'!$A$2:$A$253,'DATA SHEET'!$G$2:$G$253)</f>
        <v>7.6666666666666679</v>
      </c>
      <c r="E3322" t="str">
        <f>LOOKUP($A3322,'DATA SHEET'!$A$2:$A$253,'DATA SHEET'!$H$2:$H$253)</f>
        <v>43.177779</v>
      </c>
      <c r="F3322" t="str">
        <f>LOOKUP($A3322,'DATA SHEET'!$A$2:$A$253,'DATA SHEET'!$I$2:$I$253)</f>
        <v xml:space="preserve"> -79.239655</v>
      </c>
      <c r="G3322">
        <f>LOOKUP($A3322,'DATA SHEET'!$A$2:$A$253,'DATA SHEET'!$J$2:$J$253)</f>
        <v>15</v>
      </c>
      <c r="H3322" t="str">
        <f>LOOKUP($A3322,'DATA SHEET'!$A$2:$A$253,'DATA SHEET'!$K$2:$K$253)</f>
        <v>Partly Cloudy</v>
      </c>
      <c r="I3322" t="str">
        <f>LOOKUP($A3322,'DATA SHEET'!$A$2:$A$253,'DATA SHEET'!$T$2:$T$253)</f>
        <v>LARGE</v>
      </c>
      <c r="J3322" t="str">
        <f>LOOKUP($A3322,'DATA SHEET'!$A$2:$A$253,'DATA SHEET'!$R$2:$R$253)</f>
        <v>YES</v>
      </c>
      <c r="K3322" t="str">
        <f>LOOKUP($A3322,'DATA SHEET'!$A$2:$A$253,'DATA SHEET'!$O$2:$O$253)</f>
        <v>Commercial</v>
      </c>
      <c r="L3322" t="s">
        <v>22</v>
      </c>
      <c r="M3322">
        <v>0</v>
      </c>
      <c r="N3322" t="s">
        <v>16</v>
      </c>
      <c r="O3322">
        <v>0.23599999999999999</v>
      </c>
    </row>
    <row r="3323" spans="1:15" x14ac:dyDescent="0.25">
      <c r="A3323" s="1" t="s">
        <v>114</v>
      </c>
      <c r="B3323" t="s">
        <v>122</v>
      </c>
      <c r="C3323" t="str">
        <f>LOOKUP(A3323,'DATA SHEET'!$A$2:$A$253,'DATA SHEET'!$E$2:$E$253)</f>
        <v>20227893</v>
      </c>
      <c r="D3323">
        <f>LOOKUP(A3323,'DATA SHEET'!$A$2:$A$253,'DATA SHEET'!$G$2:$G$253)</f>
        <v>7.6666666666666679</v>
      </c>
      <c r="E3323" t="str">
        <f>LOOKUP($A3323,'DATA SHEET'!$A$2:$A$253,'DATA SHEET'!$H$2:$H$253)</f>
        <v>43.177779</v>
      </c>
      <c r="F3323" t="str">
        <f>LOOKUP($A3323,'DATA SHEET'!$A$2:$A$253,'DATA SHEET'!$I$2:$I$253)</f>
        <v xml:space="preserve"> -79.239655</v>
      </c>
      <c r="G3323">
        <f>LOOKUP($A3323,'DATA SHEET'!$A$2:$A$253,'DATA SHEET'!$J$2:$J$253)</f>
        <v>15</v>
      </c>
      <c r="H3323" t="str">
        <f>LOOKUP($A3323,'DATA SHEET'!$A$2:$A$253,'DATA SHEET'!$K$2:$K$253)</f>
        <v>Partly Cloudy</v>
      </c>
      <c r="I3323" t="str">
        <f>LOOKUP($A3323,'DATA SHEET'!$A$2:$A$253,'DATA SHEET'!$T$2:$T$253)</f>
        <v>LARGE</v>
      </c>
      <c r="J3323" t="str">
        <f>LOOKUP($A3323,'DATA SHEET'!$A$2:$A$253,'DATA SHEET'!$R$2:$R$253)</f>
        <v>YES</v>
      </c>
      <c r="K3323" t="str">
        <f>LOOKUP($A3323,'DATA SHEET'!$A$2:$A$253,'DATA SHEET'!$O$2:$O$253)</f>
        <v>Commercial</v>
      </c>
      <c r="L3323" t="s">
        <v>22</v>
      </c>
      <c r="M3323">
        <v>0</v>
      </c>
      <c r="N3323" t="s">
        <v>16</v>
      </c>
      <c r="O3323">
        <v>0.24299999999999999</v>
      </c>
    </row>
    <row r="3324" spans="1:15" x14ac:dyDescent="0.25">
      <c r="A3324" s="1" t="s">
        <v>114</v>
      </c>
      <c r="B3324" t="s">
        <v>122</v>
      </c>
      <c r="C3324" t="str">
        <f>LOOKUP(A3324,'DATA SHEET'!$A$2:$A$253,'DATA SHEET'!$E$2:$E$253)</f>
        <v>20227893</v>
      </c>
      <c r="D3324">
        <f>LOOKUP(A3324,'DATA SHEET'!$A$2:$A$253,'DATA SHEET'!$G$2:$G$253)</f>
        <v>7.6666666666666679</v>
      </c>
      <c r="E3324" t="str">
        <f>LOOKUP($A3324,'DATA SHEET'!$A$2:$A$253,'DATA SHEET'!$H$2:$H$253)</f>
        <v>43.177779</v>
      </c>
      <c r="F3324" t="str">
        <f>LOOKUP($A3324,'DATA SHEET'!$A$2:$A$253,'DATA SHEET'!$I$2:$I$253)</f>
        <v xml:space="preserve"> -79.239655</v>
      </c>
      <c r="G3324">
        <f>LOOKUP($A3324,'DATA SHEET'!$A$2:$A$253,'DATA SHEET'!$J$2:$J$253)</f>
        <v>15</v>
      </c>
      <c r="H3324" t="str">
        <f>LOOKUP($A3324,'DATA SHEET'!$A$2:$A$253,'DATA SHEET'!$K$2:$K$253)</f>
        <v>Partly Cloudy</v>
      </c>
      <c r="I3324" t="str">
        <f>LOOKUP($A3324,'DATA SHEET'!$A$2:$A$253,'DATA SHEET'!$T$2:$T$253)</f>
        <v>LARGE</v>
      </c>
      <c r="J3324" t="str">
        <f>LOOKUP($A3324,'DATA SHEET'!$A$2:$A$253,'DATA SHEET'!$R$2:$R$253)</f>
        <v>YES</v>
      </c>
      <c r="K3324" t="str">
        <f>LOOKUP($A3324,'DATA SHEET'!$A$2:$A$253,'DATA SHEET'!$O$2:$O$253)</f>
        <v>Commercial</v>
      </c>
      <c r="L3324" t="s">
        <v>22</v>
      </c>
      <c r="M3324">
        <v>0</v>
      </c>
      <c r="N3324" t="s">
        <v>16</v>
      </c>
      <c r="O3324">
        <v>0.74299999999999999</v>
      </c>
    </row>
    <row r="3325" spans="1:15" x14ac:dyDescent="0.25">
      <c r="A3325" s="1" t="s">
        <v>114</v>
      </c>
      <c r="B3325" t="s">
        <v>122</v>
      </c>
      <c r="C3325" t="str">
        <f>LOOKUP(A3325,'DATA SHEET'!$A$2:$A$253,'DATA SHEET'!$E$2:$E$253)</f>
        <v>20227893</v>
      </c>
      <c r="D3325">
        <f>LOOKUP(A3325,'DATA SHEET'!$A$2:$A$253,'DATA SHEET'!$G$2:$G$253)</f>
        <v>7.6666666666666679</v>
      </c>
      <c r="E3325" t="str">
        <f>LOOKUP($A3325,'DATA SHEET'!$A$2:$A$253,'DATA SHEET'!$H$2:$H$253)</f>
        <v>43.177779</v>
      </c>
      <c r="F3325" t="str">
        <f>LOOKUP($A3325,'DATA SHEET'!$A$2:$A$253,'DATA SHEET'!$I$2:$I$253)</f>
        <v xml:space="preserve"> -79.239655</v>
      </c>
      <c r="G3325">
        <f>LOOKUP($A3325,'DATA SHEET'!$A$2:$A$253,'DATA SHEET'!$J$2:$J$253)</f>
        <v>15</v>
      </c>
      <c r="H3325" t="str">
        <f>LOOKUP($A3325,'DATA SHEET'!$A$2:$A$253,'DATA SHEET'!$K$2:$K$253)</f>
        <v>Partly Cloudy</v>
      </c>
      <c r="I3325" t="str">
        <f>LOOKUP($A3325,'DATA SHEET'!$A$2:$A$253,'DATA SHEET'!$T$2:$T$253)</f>
        <v>LARGE</v>
      </c>
      <c r="J3325" t="str">
        <f>LOOKUP($A3325,'DATA SHEET'!$A$2:$A$253,'DATA SHEET'!$R$2:$R$253)</f>
        <v>YES</v>
      </c>
      <c r="K3325" t="str">
        <f>LOOKUP($A3325,'DATA SHEET'!$A$2:$A$253,'DATA SHEET'!$O$2:$O$253)</f>
        <v>Commercial</v>
      </c>
      <c r="L3325" t="s">
        <v>22</v>
      </c>
      <c r="M3325">
        <v>0</v>
      </c>
      <c r="N3325" t="s">
        <v>16</v>
      </c>
      <c r="O3325">
        <v>0.23599999999999999</v>
      </c>
    </row>
    <row r="3326" spans="1:15" x14ac:dyDescent="0.25">
      <c r="A3326" s="1" t="s">
        <v>114</v>
      </c>
      <c r="B3326" t="s">
        <v>122</v>
      </c>
      <c r="C3326" t="str">
        <f>LOOKUP(A3326,'DATA SHEET'!$A$2:$A$253,'DATA SHEET'!$E$2:$E$253)</f>
        <v>20227893</v>
      </c>
      <c r="D3326">
        <f>LOOKUP(A3326,'DATA SHEET'!$A$2:$A$253,'DATA SHEET'!$G$2:$G$253)</f>
        <v>7.6666666666666679</v>
      </c>
      <c r="E3326" t="str">
        <f>LOOKUP($A3326,'DATA SHEET'!$A$2:$A$253,'DATA SHEET'!$H$2:$H$253)</f>
        <v>43.177779</v>
      </c>
      <c r="F3326" t="str">
        <f>LOOKUP($A3326,'DATA SHEET'!$A$2:$A$253,'DATA SHEET'!$I$2:$I$253)</f>
        <v xml:space="preserve"> -79.239655</v>
      </c>
      <c r="G3326">
        <f>LOOKUP($A3326,'DATA SHEET'!$A$2:$A$253,'DATA SHEET'!$J$2:$J$253)</f>
        <v>15</v>
      </c>
      <c r="H3326" t="str">
        <f>LOOKUP($A3326,'DATA SHEET'!$A$2:$A$253,'DATA SHEET'!$K$2:$K$253)</f>
        <v>Partly Cloudy</v>
      </c>
      <c r="I3326" t="str">
        <f>LOOKUP($A3326,'DATA SHEET'!$A$2:$A$253,'DATA SHEET'!$T$2:$T$253)</f>
        <v>LARGE</v>
      </c>
      <c r="J3326" t="str">
        <f>LOOKUP($A3326,'DATA SHEET'!$A$2:$A$253,'DATA SHEET'!$R$2:$R$253)</f>
        <v>YES</v>
      </c>
      <c r="K3326" t="str">
        <f>LOOKUP($A3326,'DATA SHEET'!$A$2:$A$253,'DATA SHEET'!$O$2:$O$253)</f>
        <v>Commercial</v>
      </c>
      <c r="L3326" t="s">
        <v>22</v>
      </c>
      <c r="M3326">
        <v>0</v>
      </c>
      <c r="N3326" t="s">
        <v>16</v>
      </c>
      <c r="O3326">
        <v>0.24</v>
      </c>
    </row>
    <row r="3327" spans="1:15" x14ac:dyDescent="0.25">
      <c r="A3327" s="1" t="s">
        <v>114</v>
      </c>
      <c r="B3327" t="s">
        <v>122</v>
      </c>
      <c r="C3327" t="str">
        <f>LOOKUP(A3327,'DATA SHEET'!$A$2:$A$253,'DATA SHEET'!$E$2:$E$253)</f>
        <v>20227893</v>
      </c>
      <c r="D3327">
        <f>LOOKUP(A3327,'DATA SHEET'!$A$2:$A$253,'DATA SHEET'!$G$2:$G$253)</f>
        <v>7.6666666666666679</v>
      </c>
      <c r="E3327" t="str">
        <f>LOOKUP($A3327,'DATA SHEET'!$A$2:$A$253,'DATA SHEET'!$H$2:$H$253)</f>
        <v>43.177779</v>
      </c>
      <c r="F3327" t="str">
        <f>LOOKUP($A3327,'DATA SHEET'!$A$2:$A$253,'DATA SHEET'!$I$2:$I$253)</f>
        <v xml:space="preserve"> -79.239655</v>
      </c>
      <c r="G3327">
        <f>LOOKUP($A3327,'DATA SHEET'!$A$2:$A$253,'DATA SHEET'!$J$2:$J$253)</f>
        <v>15</v>
      </c>
      <c r="H3327" t="str">
        <f>LOOKUP($A3327,'DATA SHEET'!$A$2:$A$253,'DATA SHEET'!$K$2:$K$253)</f>
        <v>Partly Cloudy</v>
      </c>
      <c r="I3327" t="str">
        <f>LOOKUP($A3327,'DATA SHEET'!$A$2:$A$253,'DATA SHEET'!$T$2:$T$253)</f>
        <v>LARGE</v>
      </c>
      <c r="J3327" t="str">
        <f>LOOKUP($A3327,'DATA SHEET'!$A$2:$A$253,'DATA SHEET'!$R$2:$R$253)</f>
        <v>YES</v>
      </c>
      <c r="K3327" t="str">
        <f>LOOKUP($A3327,'DATA SHEET'!$A$2:$A$253,'DATA SHEET'!$O$2:$O$253)</f>
        <v>Commercial</v>
      </c>
      <c r="L3327" t="s">
        <v>22</v>
      </c>
      <c r="M3327">
        <v>0</v>
      </c>
      <c r="N3327" t="s">
        <v>16</v>
      </c>
      <c r="O3327">
        <v>0.5</v>
      </c>
    </row>
    <row r="3328" spans="1:15" x14ac:dyDescent="0.25">
      <c r="A3328" s="1" t="s">
        <v>114</v>
      </c>
      <c r="B3328" t="s">
        <v>122</v>
      </c>
      <c r="C3328" t="str">
        <f>LOOKUP(A3328,'DATA SHEET'!$A$2:$A$253,'DATA SHEET'!$E$2:$E$253)</f>
        <v>20227893</v>
      </c>
      <c r="D3328">
        <f>LOOKUP(A3328,'DATA SHEET'!$A$2:$A$253,'DATA SHEET'!$G$2:$G$253)</f>
        <v>7.6666666666666679</v>
      </c>
      <c r="E3328" t="str">
        <f>LOOKUP($A3328,'DATA SHEET'!$A$2:$A$253,'DATA SHEET'!$H$2:$H$253)</f>
        <v>43.177779</v>
      </c>
      <c r="F3328" t="str">
        <f>LOOKUP($A3328,'DATA SHEET'!$A$2:$A$253,'DATA SHEET'!$I$2:$I$253)</f>
        <v xml:space="preserve"> -79.239655</v>
      </c>
      <c r="G3328">
        <f>LOOKUP($A3328,'DATA SHEET'!$A$2:$A$253,'DATA SHEET'!$J$2:$J$253)</f>
        <v>15</v>
      </c>
      <c r="H3328" t="str">
        <f>LOOKUP($A3328,'DATA SHEET'!$A$2:$A$253,'DATA SHEET'!$K$2:$K$253)</f>
        <v>Partly Cloudy</v>
      </c>
      <c r="I3328" t="str">
        <f>LOOKUP($A3328,'DATA SHEET'!$A$2:$A$253,'DATA SHEET'!$T$2:$T$253)</f>
        <v>LARGE</v>
      </c>
      <c r="J3328" t="str">
        <f>LOOKUP($A3328,'DATA SHEET'!$A$2:$A$253,'DATA SHEET'!$R$2:$R$253)</f>
        <v>YES</v>
      </c>
      <c r="K3328" t="str">
        <f>LOOKUP($A3328,'DATA SHEET'!$A$2:$A$253,'DATA SHEET'!$O$2:$O$253)</f>
        <v>Commercial</v>
      </c>
      <c r="L3328" t="s">
        <v>22</v>
      </c>
      <c r="M3328">
        <v>0</v>
      </c>
      <c r="N3328" t="s">
        <v>16</v>
      </c>
      <c r="O3328">
        <v>0.254</v>
      </c>
    </row>
    <row r="3329" spans="1:15" x14ac:dyDescent="0.25">
      <c r="A3329" s="1" t="s">
        <v>114</v>
      </c>
      <c r="B3329" t="s">
        <v>122</v>
      </c>
      <c r="C3329" t="str">
        <f>LOOKUP(A3329,'DATA SHEET'!$A$2:$A$253,'DATA SHEET'!$E$2:$E$253)</f>
        <v>20227893</v>
      </c>
      <c r="D3329">
        <f>LOOKUP(A3329,'DATA SHEET'!$A$2:$A$253,'DATA SHEET'!$G$2:$G$253)</f>
        <v>7.6666666666666679</v>
      </c>
      <c r="E3329" t="str">
        <f>LOOKUP($A3329,'DATA SHEET'!$A$2:$A$253,'DATA SHEET'!$H$2:$H$253)</f>
        <v>43.177779</v>
      </c>
      <c r="F3329" t="str">
        <f>LOOKUP($A3329,'DATA SHEET'!$A$2:$A$253,'DATA SHEET'!$I$2:$I$253)</f>
        <v xml:space="preserve"> -79.239655</v>
      </c>
      <c r="G3329">
        <f>LOOKUP($A3329,'DATA SHEET'!$A$2:$A$253,'DATA SHEET'!$J$2:$J$253)</f>
        <v>15</v>
      </c>
      <c r="H3329" t="str">
        <f>LOOKUP($A3329,'DATA SHEET'!$A$2:$A$253,'DATA SHEET'!$K$2:$K$253)</f>
        <v>Partly Cloudy</v>
      </c>
      <c r="I3329" t="str">
        <f>LOOKUP($A3329,'DATA SHEET'!$A$2:$A$253,'DATA SHEET'!$T$2:$T$253)</f>
        <v>LARGE</v>
      </c>
      <c r="J3329" t="str">
        <f>LOOKUP($A3329,'DATA SHEET'!$A$2:$A$253,'DATA SHEET'!$R$2:$R$253)</f>
        <v>YES</v>
      </c>
      <c r="K3329" t="str">
        <f>LOOKUP($A3329,'DATA SHEET'!$A$2:$A$253,'DATA SHEET'!$O$2:$O$253)</f>
        <v>Commercial</v>
      </c>
      <c r="L3329" t="s">
        <v>22</v>
      </c>
      <c r="M3329">
        <v>0</v>
      </c>
      <c r="N3329" t="s">
        <v>16</v>
      </c>
      <c r="O3329">
        <v>0.498</v>
      </c>
    </row>
    <row r="3330" spans="1:15" x14ac:dyDescent="0.25">
      <c r="A3330" s="1" t="s">
        <v>114</v>
      </c>
      <c r="B3330" t="s">
        <v>122</v>
      </c>
      <c r="C3330" t="str">
        <f>LOOKUP(A3330,'DATA SHEET'!$A$2:$A$253,'DATA SHEET'!$E$2:$E$253)</f>
        <v>20227893</v>
      </c>
      <c r="D3330">
        <f>LOOKUP(A3330,'DATA SHEET'!$A$2:$A$253,'DATA SHEET'!$G$2:$G$253)</f>
        <v>7.6666666666666679</v>
      </c>
      <c r="E3330" t="str">
        <f>LOOKUP($A3330,'DATA SHEET'!$A$2:$A$253,'DATA SHEET'!$H$2:$H$253)</f>
        <v>43.177779</v>
      </c>
      <c r="F3330" t="str">
        <f>LOOKUP($A3330,'DATA SHEET'!$A$2:$A$253,'DATA SHEET'!$I$2:$I$253)</f>
        <v xml:space="preserve"> -79.239655</v>
      </c>
      <c r="G3330">
        <f>LOOKUP($A3330,'DATA SHEET'!$A$2:$A$253,'DATA SHEET'!$J$2:$J$253)</f>
        <v>15</v>
      </c>
      <c r="H3330" t="str">
        <f>LOOKUP($A3330,'DATA SHEET'!$A$2:$A$253,'DATA SHEET'!$K$2:$K$253)</f>
        <v>Partly Cloudy</v>
      </c>
      <c r="I3330" t="str">
        <f>LOOKUP($A3330,'DATA SHEET'!$A$2:$A$253,'DATA SHEET'!$T$2:$T$253)</f>
        <v>LARGE</v>
      </c>
      <c r="J3330" t="str">
        <f>LOOKUP($A3330,'DATA SHEET'!$A$2:$A$253,'DATA SHEET'!$R$2:$R$253)</f>
        <v>YES</v>
      </c>
      <c r="K3330" t="str">
        <f>LOOKUP($A3330,'DATA SHEET'!$A$2:$A$253,'DATA SHEET'!$O$2:$O$253)</f>
        <v>Commercial</v>
      </c>
      <c r="L3330" t="s">
        <v>22</v>
      </c>
      <c r="M3330">
        <v>0</v>
      </c>
      <c r="N3330" t="s">
        <v>16</v>
      </c>
      <c r="O3330">
        <v>1.002</v>
      </c>
    </row>
    <row r="3331" spans="1:15" x14ac:dyDescent="0.25">
      <c r="A3331" s="1" t="s">
        <v>114</v>
      </c>
      <c r="B3331" t="s">
        <v>122</v>
      </c>
      <c r="C3331" t="str">
        <f>LOOKUP(A3331,'DATA SHEET'!$A$2:$A$253,'DATA SHEET'!$E$2:$E$253)</f>
        <v>20227893</v>
      </c>
      <c r="D3331">
        <f>LOOKUP(A3331,'DATA SHEET'!$A$2:$A$253,'DATA SHEET'!$G$2:$G$253)</f>
        <v>7.6666666666666679</v>
      </c>
      <c r="E3331" t="str">
        <f>LOOKUP($A3331,'DATA SHEET'!$A$2:$A$253,'DATA SHEET'!$H$2:$H$253)</f>
        <v>43.177779</v>
      </c>
      <c r="F3331" t="str">
        <f>LOOKUP($A3331,'DATA SHEET'!$A$2:$A$253,'DATA SHEET'!$I$2:$I$253)</f>
        <v xml:space="preserve"> -79.239655</v>
      </c>
      <c r="G3331">
        <f>LOOKUP($A3331,'DATA SHEET'!$A$2:$A$253,'DATA SHEET'!$J$2:$J$253)</f>
        <v>15</v>
      </c>
      <c r="H3331" t="str">
        <f>LOOKUP($A3331,'DATA SHEET'!$A$2:$A$253,'DATA SHEET'!$K$2:$K$253)</f>
        <v>Partly Cloudy</v>
      </c>
      <c r="I3331" t="str">
        <f>LOOKUP($A3331,'DATA SHEET'!$A$2:$A$253,'DATA SHEET'!$T$2:$T$253)</f>
        <v>LARGE</v>
      </c>
      <c r="J3331" t="str">
        <f>LOOKUP($A3331,'DATA SHEET'!$A$2:$A$253,'DATA SHEET'!$R$2:$R$253)</f>
        <v>YES</v>
      </c>
      <c r="K3331" t="str">
        <f>LOOKUP($A3331,'DATA SHEET'!$A$2:$A$253,'DATA SHEET'!$O$2:$O$253)</f>
        <v>Commercial</v>
      </c>
      <c r="L3331" t="s">
        <v>22</v>
      </c>
      <c r="M3331">
        <v>0</v>
      </c>
      <c r="N3331" t="s">
        <v>16</v>
      </c>
      <c r="O3331">
        <v>7.7370000000000001</v>
      </c>
    </row>
    <row r="3332" spans="1:15" x14ac:dyDescent="0.25">
      <c r="A3332" s="1" t="s">
        <v>114</v>
      </c>
      <c r="B3332" t="s">
        <v>122</v>
      </c>
      <c r="C3332" t="str">
        <f>LOOKUP(A3332,'DATA SHEET'!$A$2:$A$253,'DATA SHEET'!$E$2:$E$253)</f>
        <v>20227893</v>
      </c>
      <c r="D3332">
        <f>LOOKUP(A3332,'DATA SHEET'!$A$2:$A$253,'DATA SHEET'!$G$2:$G$253)</f>
        <v>7.6666666666666679</v>
      </c>
      <c r="E3332" t="str">
        <f>LOOKUP($A3332,'DATA SHEET'!$A$2:$A$253,'DATA SHEET'!$H$2:$H$253)</f>
        <v>43.177779</v>
      </c>
      <c r="F3332" t="str">
        <f>LOOKUP($A3332,'DATA SHEET'!$A$2:$A$253,'DATA SHEET'!$I$2:$I$253)</f>
        <v xml:space="preserve"> -79.239655</v>
      </c>
      <c r="G3332">
        <f>LOOKUP($A3332,'DATA SHEET'!$A$2:$A$253,'DATA SHEET'!$J$2:$J$253)</f>
        <v>15</v>
      </c>
      <c r="H3332" t="str">
        <f>LOOKUP($A3332,'DATA SHEET'!$A$2:$A$253,'DATA SHEET'!$K$2:$K$253)</f>
        <v>Partly Cloudy</v>
      </c>
      <c r="I3332" t="str">
        <f>LOOKUP($A3332,'DATA SHEET'!$A$2:$A$253,'DATA SHEET'!$T$2:$T$253)</f>
        <v>LARGE</v>
      </c>
      <c r="J3332" t="str">
        <f>LOOKUP($A3332,'DATA SHEET'!$A$2:$A$253,'DATA SHEET'!$R$2:$R$253)</f>
        <v>YES</v>
      </c>
      <c r="K3332" t="str">
        <f>LOOKUP($A3332,'DATA SHEET'!$A$2:$A$253,'DATA SHEET'!$O$2:$O$253)</f>
        <v>Commercial</v>
      </c>
      <c r="L3332" t="s">
        <v>22</v>
      </c>
      <c r="M3332">
        <v>0</v>
      </c>
      <c r="N3332" t="s">
        <v>16</v>
      </c>
      <c r="O3332">
        <v>0.753</v>
      </c>
    </row>
    <row r="3333" spans="1:15" x14ac:dyDescent="0.25">
      <c r="A3333" s="1" t="s">
        <v>114</v>
      </c>
      <c r="B3333" t="s">
        <v>122</v>
      </c>
      <c r="C3333" t="str">
        <f>LOOKUP(A3333,'DATA SHEET'!$A$2:$A$253,'DATA SHEET'!$E$2:$E$253)</f>
        <v>20227893</v>
      </c>
      <c r="D3333">
        <f>LOOKUP(A3333,'DATA SHEET'!$A$2:$A$253,'DATA SHEET'!$G$2:$G$253)</f>
        <v>7.6666666666666679</v>
      </c>
      <c r="E3333" t="str">
        <f>LOOKUP($A3333,'DATA SHEET'!$A$2:$A$253,'DATA SHEET'!$H$2:$H$253)</f>
        <v>43.177779</v>
      </c>
      <c r="F3333" t="str">
        <f>LOOKUP($A3333,'DATA SHEET'!$A$2:$A$253,'DATA SHEET'!$I$2:$I$253)</f>
        <v xml:space="preserve"> -79.239655</v>
      </c>
      <c r="G3333">
        <f>LOOKUP($A3333,'DATA SHEET'!$A$2:$A$253,'DATA SHEET'!$J$2:$J$253)</f>
        <v>15</v>
      </c>
      <c r="H3333" t="str">
        <f>LOOKUP($A3333,'DATA SHEET'!$A$2:$A$253,'DATA SHEET'!$K$2:$K$253)</f>
        <v>Partly Cloudy</v>
      </c>
      <c r="I3333" t="str">
        <f>LOOKUP($A3333,'DATA SHEET'!$A$2:$A$253,'DATA SHEET'!$T$2:$T$253)</f>
        <v>LARGE</v>
      </c>
      <c r="J3333" t="str">
        <f>LOOKUP($A3333,'DATA SHEET'!$A$2:$A$253,'DATA SHEET'!$R$2:$R$253)</f>
        <v>YES</v>
      </c>
      <c r="K3333" t="str">
        <f>LOOKUP($A3333,'DATA SHEET'!$A$2:$A$253,'DATA SHEET'!$O$2:$O$253)</f>
        <v>Commercial</v>
      </c>
      <c r="L3333" t="s">
        <v>22</v>
      </c>
      <c r="M3333">
        <v>0</v>
      </c>
      <c r="N3333" t="s">
        <v>16</v>
      </c>
      <c r="O3333">
        <v>0.98799999999999999</v>
      </c>
    </row>
    <row r="3334" spans="1:15" x14ac:dyDescent="0.25">
      <c r="A3334" s="1" t="s">
        <v>114</v>
      </c>
      <c r="B3334" t="s">
        <v>122</v>
      </c>
      <c r="C3334" t="str">
        <f>LOOKUP(A3334,'DATA SHEET'!$A$2:$A$253,'DATA SHEET'!$E$2:$E$253)</f>
        <v>20227893</v>
      </c>
      <c r="D3334">
        <f>LOOKUP(A3334,'DATA SHEET'!$A$2:$A$253,'DATA SHEET'!$G$2:$G$253)</f>
        <v>7.6666666666666679</v>
      </c>
      <c r="E3334" t="str">
        <f>LOOKUP($A3334,'DATA SHEET'!$A$2:$A$253,'DATA SHEET'!$H$2:$H$253)</f>
        <v>43.177779</v>
      </c>
      <c r="F3334" t="str">
        <f>LOOKUP($A3334,'DATA SHEET'!$A$2:$A$253,'DATA SHEET'!$I$2:$I$253)</f>
        <v xml:space="preserve"> -79.239655</v>
      </c>
      <c r="G3334">
        <f>LOOKUP($A3334,'DATA SHEET'!$A$2:$A$253,'DATA SHEET'!$J$2:$J$253)</f>
        <v>15</v>
      </c>
      <c r="H3334" t="str">
        <f>LOOKUP($A3334,'DATA SHEET'!$A$2:$A$253,'DATA SHEET'!$K$2:$K$253)</f>
        <v>Partly Cloudy</v>
      </c>
      <c r="I3334" t="str">
        <f>LOOKUP($A3334,'DATA SHEET'!$A$2:$A$253,'DATA SHEET'!$T$2:$T$253)</f>
        <v>LARGE</v>
      </c>
      <c r="J3334" t="str">
        <f>LOOKUP($A3334,'DATA SHEET'!$A$2:$A$253,'DATA SHEET'!$R$2:$R$253)</f>
        <v>YES</v>
      </c>
      <c r="K3334" t="str">
        <f>LOOKUP($A3334,'DATA SHEET'!$A$2:$A$253,'DATA SHEET'!$O$2:$O$253)</f>
        <v>Commercial</v>
      </c>
      <c r="L3334" t="s">
        <v>22</v>
      </c>
      <c r="M3334">
        <v>0</v>
      </c>
      <c r="N3334" t="s">
        <v>16</v>
      </c>
      <c r="O3334">
        <v>2.2429999999999999</v>
      </c>
    </row>
    <row r="3335" spans="1:15" x14ac:dyDescent="0.25">
      <c r="A3335" s="1" t="s">
        <v>114</v>
      </c>
      <c r="B3335" t="s">
        <v>122</v>
      </c>
      <c r="C3335" t="str">
        <f>LOOKUP(A3335,'DATA SHEET'!$A$2:$A$253,'DATA SHEET'!$E$2:$E$253)</f>
        <v>20227893</v>
      </c>
      <c r="D3335">
        <f>LOOKUP(A3335,'DATA SHEET'!$A$2:$A$253,'DATA SHEET'!$G$2:$G$253)</f>
        <v>7.6666666666666679</v>
      </c>
      <c r="E3335" t="str">
        <f>LOOKUP($A3335,'DATA SHEET'!$A$2:$A$253,'DATA SHEET'!$H$2:$H$253)</f>
        <v>43.177779</v>
      </c>
      <c r="F3335" t="str">
        <f>LOOKUP($A3335,'DATA SHEET'!$A$2:$A$253,'DATA SHEET'!$I$2:$I$253)</f>
        <v xml:space="preserve"> -79.239655</v>
      </c>
      <c r="G3335">
        <f>LOOKUP($A3335,'DATA SHEET'!$A$2:$A$253,'DATA SHEET'!$J$2:$J$253)</f>
        <v>15</v>
      </c>
      <c r="H3335" t="str">
        <f>LOOKUP($A3335,'DATA SHEET'!$A$2:$A$253,'DATA SHEET'!$K$2:$K$253)</f>
        <v>Partly Cloudy</v>
      </c>
      <c r="I3335" t="str">
        <f>LOOKUP($A3335,'DATA SHEET'!$A$2:$A$253,'DATA SHEET'!$T$2:$T$253)</f>
        <v>LARGE</v>
      </c>
      <c r="J3335" t="str">
        <f>LOOKUP($A3335,'DATA SHEET'!$A$2:$A$253,'DATA SHEET'!$R$2:$R$253)</f>
        <v>YES</v>
      </c>
      <c r="K3335" t="str">
        <f>LOOKUP($A3335,'DATA SHEET'!$A$2:$A$253,'DATA SHEET'!$O$2:$O$253)</f>
        <v>Commercial</v>
      </c>
      <c r="L3335" t="s">
        <v>22</v>
      </c>
      <c r="M3335">
        <v>0</v>
      </c>
      <c r="N3335" t="s">
        <v>16</v>
      </c>
      <c r="O3335">
        <v>2.9990000000000001</v>
      </c>
    </row>
    <row r="3336" spans="1:15" x14ac:dyDescent="0.25">
      <c r="A3336" s="1" t="s">
        <v>114</v>
      </c>
      <c r="B3336" t="s">
        <v>122</v>
      </c>
      <c r="C3336" t="str">
        <f>LOOKUP(A3336,'DATA SHEET'!$A$2:$A$253,'DATA SHEET'!$E$2:$E$253)</f>
        <v>20227893</v>
      </c>
      <c r="D3336">
        <f>LOOKUP(A3336,'DATA SHEET'!$A$2:$A$253,'DATA SHEET'!$G$2:$G$253)</f>
        <v>7.6666666666666679</v>
      </c>
      <c r="E3336" t="str">
        <f>LOOKUP($A3336,'DATA SHEET'!$A$2:$A$253,'DATA SHEET'!$H$2:$H$253)</f>
        <v>43.177779</v>
      </c>
      <c r="F3336" t="str">
        <f>LOOKUP($A3336,'DATA SHEET'!$A$2:$A$253,'DATA SHEET'!$I$2:$I$253)</f>
        <v xml:space="preserve"> -79.239655</v>
      </c>
      <c r="G3336">
        <f>LOOKUP($A3336,'DATA SHEET'!$A$2:$A$253,'DATA SHEET'!$J$2:$J$253)</f>
        <v>15</v>
      </c>
      <c r="H3336" t="str">
        <f>LOOKUP($A3336,'DATA SHEET'!$A$2:$A$253,'DATA SHEET'!$K$2:$K$253)</f>
        <v>Partly Cloudy</v>
      </c>
      <c r="I3336" t="str">
        <f>LOOKUP($A3336,'DATA SHEET'!$A$2:$A$253,'DATA SHEET'!$T$2:$T$253)</f>
        <v>LARGE</v>
      </c>
      <c r="J3336" t="str">
        <f>LOOKUP($A3336,'DATA SHEET'!$A$2:$A$253,'DATA SHEET'!$R$2:$R$253)</f>
        <v>YES</v>
      </c>
      <c r="K3336" t="str">
        <f>LOOKUP($A3336,'DATA SHEET'!$A$2:$A$253,'DATA SHEET'!$O$2:$O$253)</f>
        <v>Commercial</v>
      </c>
      <c r="L3336" t="s">
        <v>22</v>
      </c>
      <c r="M3336">
        <v>0</v>
      </c>
      <c r="N3336" t="s">
        <v>16</v>
      </c>
      <c r="O3336">
        <v>0.502</v>
      </c>
    </row>
    <row r="3337" spans="1:15" x14ac:dyDescent="0.25">
      <c r="A3337" s="1" t="s">
        <v>114</v>
      </c>
      <c r="B3337" t="s">
        <v>122</v>
      </c>
      <c r="C3337" t="str">
        <f>LOOKUP(A3337,'DATA SHEET'!$A$2:$A$253,'DATA SHEET'!$E$2:$E$253)</f>
        <v>20227893</v>
      </c>
      <c r="D3337">
        <f>LOOKUP(A3337,'DATA SHEET'!$A$2:$A$253,'DATA SHEET'!$G$2:$G$253)</f>
        <v>7.6666666666666679</v>
      </c>
      <c r="E3337" t="str">
        <f>LOOKUP($A3337,'DATA SHEET'!$A$2:$A$253,'DATA SHEET'!$H$2:$H$253)</f>
        <v>43.177779</v>
      </c>
      <c r="F3337" t="str">
        <f>LOOKUP($A3337,'DATA SHEET'!$A$2:$A$253,'DATA SHEET'!$I$2:$I$253)</f>
        <v xml:space="preserve"> -79.239655</v>
      </c>
      <c r="G3337">
        <f>LOOKUP($A3337,'DATA SHEET'!$A$2:$A$253,'DATA SHEET'!$J$2:$J$253)</f>
        <v>15</v>
      </c>
      <c r="H3337" t="str">
        <f>LOOKUP($A3337,'DATA SHEET'!$A$2:$A$253,'DATA SHEET'!$K$2:$K$253)</f>
        <v>Partly Cloudy</v>
      </c>
      <c r="I3337" t="str">
        <f>LOOKUP($A3337,'DATA SHEET'!$A$2:$A$253,'DATA SHEET'!$T$2:$T$253)</f>
        <v>LARGE</v>
      </c>
      <c r="J3337" t="str">
        <f>LOOKUP($A3337,'DATA SHEET'!$A$2:$A$253,'DATA SHEET'!$R$2:$R$253)</f>
        <v>YES</v>
      </c>
      <c r="K3337" t="str">
        <f>LOOKUP($A3337,'DATA SHEET'!$A$2:$A$253,'DATA SHEET'!$O$2:$O$253)</f>
        <v>Commercial</v>
      </c>
      <c r="L3337" t="s">
        <v>22</v>
      </c>
      <c r="M3337">
        <v>0</v>
      </c>
      <c r="N3337" t="s">
        <v>16</v>
      </c>
      <c r="O3337">
        <v>0.26200000000000001</v>
      </c>
    </row>
    <row r="3338" spans="1:15" x14ac:dyDescent="0.25">
      <c r="A3338" s="1" t="s">
        <v>114</v>
      </c>
      <c r="B3338" t="s">
        <v>122</v>
      </c>
      <c r="C3338" t="str">
        <f>LOOKUP(A3338,'DATA SHEET'!$A$2:$A$253,'DATA SHEET'!$E$2:$E$253)</f>
        <v>20227893</v>
      </c>
      <c r="D3338">
        <f>LOOKUP(A3338,'DATA SHEET'!$A$2:$A$253,'DATA SHEET'!$G$2:$G$253)</f>
        <v>7.6666666666666679</v>
      </c>
      <c r="E3338" t="str">
        <f>LOOKUP($A3338,'DATA SHEET'!$A$2:$A$253,'DATA SHEET'!$H$2:$H$253)</f>
        <v>43.177779</v>
      </c>
      <c r="F3338" t="str">
        <f>LOOKUP($A3338,'DATA SHEET'!$A$2:$A$253,'DATA SHEET'!$I$2:$I$253)</f>
        <v xml:space="preserve"> -79.239655</v>
      </c>
      <c r="G3338">
        <f>LOOKUP($A3338,'DATA SHEET'!$A$2:$A$253,'DATA SHEET'!$J$2:$J$253)</f>
        <v>15</v>
      </c>
      <c r="H3338" t="str">
        <f>LOOKUP($A3338,'DATA SHEET'!$A$2:$A$253,'DATA SHEET'!$K$2:$K$253)</f>
        <v>Partly Cloudy</v>
      </c>
      <c r="I3338" t="str">
        <f>LOOKUP($A3338,'DATA SHEET'!$A$2:$A$253,'DATA SHEET'!$T$2:$T$253)</f>
        <v>LARGE</v>
      </c>
      <c r="J3338" t="str">
        <f>LOOKUP($A3338,'DATA SHEET'!$A$2:$A$253,'DATA SHEET'!$R$2:$R$253)</f>
        <v>YES</v>
      </c>
      <c r="K3338" t="str">
        <f>LOOKUP($A3338,'DATA SHEET'!$A$2:$A$253,'DATA SHEET'!$O$2:$O$253)</f>
        <v>Commercial</v>
      </c>
      <c r="L3338" t="s">
        <v>22</v>
      </c>
      <c r="M3338">
        <v>0</v>
      </c>
      <c r="N3338" t="s">
        <v>16</v>
      </c>
      <c r="O3338">
        <v>0.497</v>
      </c>
    </row>
    <row r="3339" spans="1:15" x14ac:dyDescent="0.25">
      <c r="A3339" s="1" t="s">
        <v>114</v>
      </c>
      <c r="B3339" t="s">
        <v>122</v>
      </c>
      <c r="C3339" t="str">
        <f>LOOKUP(A3339,'DATA SHEET'!$A$2:$A$253,'DATA SHEET'!$E$2:$E$253)</f>
        <v>20227893</v>
      </c>
      <c r="D3339">
        <f>LOOKUP(A3339,'DATA SHEET'!$A$2:$A$253,'DATA SHEET'!$G$2:$G$253)</f>
        <v>7.6666666666666679</v>
      </c>
      <c r="E3339" t="str">
        <f>LOOKUP($A3339,'DATA SHEET'!$A$2:$A$253,'DATA SHEET'!$H$2:$H$253)</f>
        <v>43.177779</v>
      </c>
      <c r="F3339" t="str">
        <f>LOOKUP($A3339,'DATA SHEET'!$A$2:$A$253,'DATA SHEET'!$I$2:$I$253)</f>
        <v xml:space="preserve"> -79.239655</v>
      </c>
      <c r="G3339">
        <f>LOOKUP($A3339,'DATA SHEET'!$A$2:$A$253,'DATA SHEET'!$J$2:$J$253)</f>
        <v>15</v>
      </c>
      <c r="H3339" t="str">
        <f>LOOKUP($A3339,'DATA SHEET'!$A$2:$A$253,'DATA SHEET'!$K$2:$K$253)</f>
        <v>Partly Cloudy</v>
      </c>
      <c r="I3339" t="str">
        <f>LOOKUP($A3339,'DATA SHEET'!$A$2:$A$253,'DATA SHEET'!$T$2:$T$253)</f>
        <v>LARGE</v>
      </c>
      <c r="J3339" t="str">
        <f>LOOKUP($A3339,'DATA SHEET'!$A$2:$A$253,'DATA SHEET'!$R$2:$R$253)</f>
        <v>YES</v>
      </c>
      <c r="K3339" t="str">
        <f>LOOKUP($A3339,'DATA SHEET'!$A$2:$A$253,'DATA SHEET'!$O$2:$O$253)</f>
        <v>Commercial</v>
      </c>
      <c r="L3339" t="s">
        <v>22</v>
      </c>
      <c r="M3339">
        <v>0</v>
      </c>
      <c r="N3339" t="s">
        <v>16</v>
      </c>
      <c r="O3339">
        <v>0.75900000000000001</v>
      </c>
    </row>
    <row r="3340" spans="1:15" x14ac:dyDescent="0.25">
      <c r="A3340" s="1" t="s">
        <v>114</v>
      </c>
      <c r="B3340" t="s">
        <v>122</v>
      </c>
      <c r="C3340" t="str">
        <f>LOOKUP(A3340,'DATA SHEET'!$A$2:$A$253,'DATA SHEET'!$E$2:$E$253)</f>
        <v>20227893</v>
      </c>
      <c r="D3340">
        <f>LOOKUP(A3340,'DATA SHEET'!$A$2:$A$253,'DATA SHEET'!$G$2:$G$253)</f>
        <v>7.6666666666666679</v>
      </c>
      <c r="E3340" t="str">
        <f>LOOKUP($A3340,'DATA SHEET'!$A$2:$A$253,'DATA SHEET'!$H$2:$H$253)</f>
        <v>43.177779</v>
      </c>
      <c r="F3340" t="str">
        <f>LOOKUP($A3340,'DATA SHEET'!$A$2:$A$253,'DATA SHEET'!$I$2:$I$253)</f>
        <v xml:space="preserve"> -79.239655</v>
      </c>
      <c r="G3340">
        <f>LOOKUP($A3340,'DATA SHEET'!$A$2:$A$253,'DATA SHEET'!$J$2:$J$253)</f>
        <v>15</v>
      </c>
      <c r="H3340" t="str">
        <f>LOOKUP($A3340,'DATA SHEET'!$A$2:$A$253,'DATA SHEET'!$K$2:$K$253)</f>
        <v>Partly Cloudy</v>
      </c>
      <c r="I3340" t="str">
        <f>LOOKUP($A3340,'DATA SHEET'!$A$2:$A$253,'DATA SHEET'!$T$2:$T$253)</f>
        <v>LARGE</v>
      </c>
      <c r="J3340" t="str">
        <f>LOOKUP($A3340,'DATA SHEET'!$A$2:$A$253,'DATA SHEET'!$R$2:$R$253)</f>
        <v>YES</v>
      </c>
      <c r="K3340" t="str">
        <f>LOOKUP($A3340,'DATA SHEET'!$A$2:$A$253,'DATA SHEET'!$O$2:$O$253)</f>
        <v>Commercial</v>
      </c>
      <c r="L3340" t="s">
        <v>22</v>
      </c>
      <c r="M3340">
        <v>0</v>
      </c>
      <c r="N3340" t="s">
        <v>16</v>
      </c>
      <c r="O3340">
        <v>4.76</v>
      </c>
    </row>
    <row r="3341" spans="1:15" x14ac:dyDescent="0.25">
      <c r="A3341" s="1" t="s">
        <v>114</v>
      </c>
      <c r="B3341" t="s">
        <v>122</v>
      </c>
      <c r="C3341" t="str">
        <f>LOOKUP(A3341,'DATA SHEET'!$A$2:$A$253,'DATA SHEET'!$E$2:$E$253)</f>
        <v>20227893</v>
      </c>
      <c r="D3341">
        <f>LOOKUP(A3341,'DATA SHEET'!$A$2:$A$253,'DATA SHEET'!$G$2:$G$253)</f>
        <v>7.6666666666666679</v>
      </c>
      <c r="E3341" t="str">
        <f>LOOKUP($A3341,'DATA SHEET'!$A$2:$A$253,'DATA SHEET'!$H$2:$H$253)</f>
        <v>43.177779</v>
      </c>
      <c r="F3341" t="str">
        <f>LOOKUP($A3341,'DATA SHEET'!$A$2:$A$253,'DATA SHEET'!$I$2:$I$253)</f>
        <v xml:space="preserve"> -79.239655</v>
      </c>
      <c r="G3341">
        <f>LOOKUP($A3341,'DATA SHEET'!$A$2:$A$253,'DATA SHEET'!$J$2:$J$253)</f>
        <v>15</v>
      </c>
      <c r="H3341" t="str">
        <f>LOOKUP($A3341,'DATA SHEET'!$A$2:$A$253,'DATA SHEET'!$K$2:$K$253)</f>
        <v>Partly Cloudy</v>
      </c>
      <c r="I3341" t="str">
        <f>LOOKUP($A3341,'DATA SHEET'!$A$2:$A$253,'DATA SHEET'!$T$2:$T$253)</f>
        <v>LARGE</v>
      </c>
      <c r="J3341" t="str">
        <f>LOOKUP($A3341,'DATA SHEET'!$A$2:$A$253,'DATA SHEET'!$R$2:$R$253)</f>
        <v>YES</v>
      </c>
      <c r="K3341" t="str">
        <f>LOOKUP($A3341,'DATA SHEET'!$A$2:$A$253,'DATA SHEET'!$O$2:$O$253)</f>
        <v>Commercial</v>
      </c>
      <c r="L3341" t="s">
        <v>22</v>
      </c>
      <c r="M3341">
        <v>0</v>
      </c>
      <c r="N3341" t="s">
        <v>16</v>
      </c>
      <c r="O3341">
        <v>1</v>
      </c>
    </row>
    <row r="3342" spans="1:15" x14ac:dyDescent="0.25">
      <c r="A3342" s="1" t="s">
        <v>114</v>
      </c>
      <c r="B3342" t="s">
        <v>122</v>
      </c>
      <c r="C3342" t="str">
        <f>LOOKUP(A3342,'DATA SHEET'!$A$2:$A$253,'DATA SHEET'!$E$2:$E$253)</f>
        <v>20227893</v>
      </c>
      <c r="D3342">
        <f>LOOKUP(A3342,'DATA SHEET'!$A$2:$A$253,'DATA SHEET'!$G$2:$G$253)</f>
        <v>7.6666666666666679</v>
      </c>
      <c r="E3342" t="str">
        <f>LOOKUP($A3342,'DATA SHEET'!$A$2:$A$253,'DATA SHEET'!$H$2:$H$253)</f>
        <v>43.177779</v>
      </c>
      <c r="F3342" t="str">
        <f>LOOKUP($A3342,'DATA SHEET'!$A$2:$A$253,'DATA SHEET'!$I$2:$I$253)</f>
        <v xml:space="preserve"> -79.239655</v>
      </c>
      <c r="G3342">
        <f>LOOKUP($A3342,'DATA SHEET'!$A$2:$A$253,'DATA SHEET'!$J$2:$J$253)</f>
        <v>15</v>
      </c>
      <c r="H3342" t="str">
        <f>LOOKUP($A3342,'DATA SHEET'!$A$2:$A$253,'DATA SHEET'!$K$2:$K$253)</f>
        <v>Partly Cloudy</v>
      </c>
      <c r="I3342" t="str">
        <f>LOOKUP($A3342,'DATA SHEET'!$A$2:$A$253,'DATA SHEET'!$T$2:$T$253)</f>
        <v>LARGE</v>
      </c>
      <c r="J3342" t="str">
        <f>LOOKUP($A3342,'DATA SHEET'!$A$2:$A$253,'DATA SHEET'!$R$2:$R$253)</f>
        <v>YES</v>
      </c>
      <c r="K3342" t="str">
        <f>LOOKUP($A3342,'DATA SHEET'!$A$2:$A$253,'DATA SHEET'!$O$2:$O$253)</f>
        <v>Commercial</v>
      </c>
      <c r="L3342" t="s">
        <v>22</v>
      </c>
      <c r="M3342">
        <v>0</v>
      </c>
      <c r="N3342" t="s">
        <v>16</v>
      </c>
      <c r="O3342">
        <v>1.9990000000000001</v>
      </c>
    </row>
    <row r="3343" spans="1:15" x14ac:dyDescent="0.25">
      <c r="A3343" s="1" t="s">
        <v>114</v>
      </c>
      <c r="B3343" t="s">
        <v>122</v>
      </c>
      <c r="C3343" t="str">
        <f>LOOKUP(A3343,'DATA SHEET'!$A$2:$A$253,'DATA SHEET'!$E$2:$E$253)</f>
        <v>20227893</v>
      </c>
      <c r="D3343">
        <f>LOOKUP(A3343,'DATA SHEET'!$A$2:$A$253,'DATA SHEET'!$G$2:$G$253)</f>
        <v>7.6666666666666679</v>
      </c>
      <c r="E3343" t="str">
        <f>LOOKUP($A3343,'DATA SHEET'!$A$2:$A$253,'DATA SHEET'!$H$2:$H$253)</f>
        <v>43.177779</v>
      </c>
      <c r="F3343" t="str">
        <f>LOOKUP($A3343,'DATA SHEET'!$A$2:$A$253,'DATA SHEET'!$I$2:$I$253)</f>
        <v xml:space="preserve"> -79.239655</v>
      </c>
      <c r="G3343">
        <f>LOOKUP($A3343,'DATA SHEET'!$A$2:$A$253,'DATA SHEET'!$J$2:$J$253)</f>
        <v>15</v>
      </c>
      <c r="H3343" t="str">
        <f>LOOKUP($A3343,'DATA SHEET'!$A$2:$A$253,'DATA SHEET'!$K$2:$K$253)</f>
        <v>Partly Cloudy</v>
      </c>
      <c r="I3343" t="str">
        <f>LOOKUP($A3343,'DATA SHEET'!$A$2:$A$253,'DATA SHEET'!$T$2:$T$253)</f>
        <v>LARGE</v>
      </c>
      <c r="J3343" t="str">
        <f>LOOKUP($A3343,'DATA SHEET'!$A$2:$A$253,'DATA SHEET'!$R$2:$R$253)</f>
        <v>YES</v>
      </c>
      <c r="K3343" t="str">
        <f>LOOKUP($A3343,'DATA SHEET'!$A$2:$A$253,'DATA SHEET'!$O$2:$O$253)</f>
        <v>Commercial</v>
      </c>
      <c r="L3343" t="s">
        <v>22</v>
      </c>
      <c r="M3343">
        <v>0</v>
      </c>
      <c r="N3343" t="s">
        <v>16</v>
      </c>
      <c r="O3343">
        <v>4.4969999999999999</v>
      </c>
    </row>
    <row r="3344" spans="1:15" x14ac:dyDescent="0.25">
      <c r="A3344" s="1" t="s">
        <v>114</v>
      </c>
      <c r="B3344" t="s">
        <v>122</v>
      </c>
      <c r="C3344" t="str">
        <f>LOOKUP(A3344,'DATA SHEET'!$A$2:$A$253,'DATA SHEET'!$E$2:$E$253)</f>
        <v>20227893</v>
      </c>
      <c r="D3344">
        <f>LOOKUP(A3344,'DATA SHEET'!$A$2:$A$253,'DATA SHEET'!$G$2:$G$253)</f>
        <v>7.6666666666666679</v>
      </c>
      <c r="E3344" t="str">
        <f>LOOKUP($A3344,'DATA SHEET'!$A$2:$A$253,'DATA SHEET'!$H$2:$H$253)</f>
        <v>43.177779</v>
      </c>
      <c r="F3344" t="str">
        <f>LOOKUP($A3344,'DATA SHEET'!$A$2:$A$253,'DATA SHEET'!$I$2:$I$253)</f>
        <v xml:space="preserve"> -79.239655</v>
      </c>
      <c r="G3344">
        <f>LOOKUP($A3344,'DATA SHEET'!$A$2:$A$253,'DATA SHEET'!$J$2:$J$253)</f>
        <v>15</v>
      </c>
      <c r="H3344" t="str">
        <f>LOOKUP($A3344,'DATA SHEET'!$A$2:$A$253,'DATA SHEET'!$K$2:$K$253)</f>
        <v>Partly Cloudy</v>
      </c>
      <c r="I3344" t="str">
        <f>LOOKUP($A3344,'DATA SHEET'!$A$2:$A$253,'DATA SHEET'!$T$2:$T$253)</f>
        <v>LARGE</v>
      </c>
      <c r="J3344" t="str">
        <f>LOOKUP($A3344,'DATA SHEET'!$A$2:$A$253,'DATA SHEET'!$R$2:$R$253)</f>
        <v>YES</v>
      </c>
      <c r="K3344" t="str">
        <f>LOOKUP($A3344,'DATA SHEET'!$A$2:$A$253,'DATA SHEET'!$O$2:$O$253)</f>
        <v>Commercial</v>
      </c>
      <c r="L3344" t="s">
        <v>22</v>
      </c>
      <c r="M3344">
        <v>0</v>
      </c>
      <c r="N3344" t="s">
        <v>16</v>
      </c>
      <c r="O3344">
        <v>1.9970000000000001</v>
      </c>
    </row>
    <row r="3345" spans="1:15" x14ac:dyDescent="0.25">
      <c r="A3345" s="1" t="s">
        <v>114</v>
      </c>
      <c r="B3345" t="s">
        <v>122</v>
      </c>
      <c r="C3345" t="str">
        <f>LOOKUP(A3345,'DATA SHEET'!$A$2:$A$253,'DATA SHEET'!$E$2:$E$253)</f>
        <v>20227893</v>
      </c>
      <c r="D3345">
        <f>LOOKUP(A3345,'DATA SHEET'!$A$2:$A$253,'DATA SHEET'!$G$2:$G$253)</f>
        <v>7.6666666666666679</v>
      </c>
      <c r="E3345" t="str">
        <f>LOOKUP($A3345,'DATA SHEET'!$A$2:$A$253,'DATA SHEET'!$H$2:$H$253)</f>
        <v>43.177779</v>
      </c>
      <c r="F3345" t="str">
        <f>LOOKUP($A3345,'DATA SHEET'!$A$2:$A$253,'DATA SHEET'!$I$2:$I$253)</f>
        <v xml:space="preserve"> -79.239655</v>
      </c>
      <c r="G3345">
        <f>LOOKUP($A3345,'DATA SHEET'!$A$2:$A$253,'DATA SHEET'!$J$2:$J$253)</f>
        <v>15</v>
      </c>
      <c r="H3345" t="str">
        <f>LOOKUP($A3345,'DATA SHEET'!$A$2:$A$253,'DATA SHEET'!$K$2:$K$253)</f>
        <v>Partly Cloudy</v>
      </c>
      <c r="I3345" t="str">
        <f>LOOKUP($A3345,'DATA SHEET'!$A$2:$A$253,'DATA SHEET'!$T$2:$T$253)</f>
        <v>LARGE</v>
      </c>
      <c r="J3345" t="str">
        <f>LOOKUP($A3345,'DATA SHEET'!$A$2:$A$253,'DATA SHEET'!$R$2:$R$253)</f>
        <v>YES</v>
      </c>
      <c r="K3345" t="str">
        <f>LOOKUP($A3345,'DATA SHEET'!$A$2:$A$253,'DATA SHEET'!$O$2:$O$253)</f>
        <v>Commercial</v>
      </c>
      <c r="L3345" t="s">
        <v>22</v>
      </c>
      <c r="M3345">
        <v>0</v>
      </c>
      <c r="N3345" t="s">
        <v>16</v>
      </c>
      <c r="O3345">
        <v>6.9989999999999997</v>
      </c>
    </row>
    <row r="3346" spans="1:15" x14ac:dyDescent="0.25">
      <c r="A3346" s="1" t="s">
        <v>114</v>
      </c>
      <c r="B3346" t="s">
        <v>122</v>
      </c>
      <c r="C3346" t="str">
        <f>LOOKUP(A3346,'DATA SHEET'!$A$2:$A$253,'DATA SHEET'!$E$2:$E$253)</f>
        <v>20227893</v>
      </c>
      <c r="D3346">
        <f>LOOKUP(A3346,'DATA SHEET'!$A$2:$A$253,'DATA SHEET'!$G$2:$G$253)</f>
        <v>7.6666666666666679</v>
      </c>
      <c r="E3346" t="str">
        <f>LOOKUP($A3346,'DATA SHEET'!$A$2:$A$253,'DATA SHEET'!$H$2:$H$253)</f>
        <v>43.177779</v>
      </c>
      <c r="F3346" t="str">
        <f>LOOKUP($A3346,'DATA SHEET'!$A$2:$A$253,'DATA SHEET'!$I$2:$I$253)</f>
        <v xml:space="preserve"> -79.239655</v>
      </c>
      <c r="G3346">
        <f>LOOKUP($A3346,'DATA SHEET'!$A$2:$A$253,'DATA SHEET'!$J$2:$J$253)</f>
        <v>15</v>
      </c>
      <c r="H3346" t="str">
        <f>LOOKUP($A3346,'DATA SHEET'!$A$2:$A$253,'DATA SHEET'!$K$2:$K$253)</f>
        <v>Partly Cloudy</v>
      </c>
      <c r="I3346" t="str">
        <f>LOOKUP($A3346,'DATA SHEET'!$A$2:$A$253,'DATA SHEET'!$T$2:$T$253)</f>
        <v>LARGE</v>
      </c>
      <c r="J3346" t="str">
        <f>LOOKUP($A3346,'DATA SHEET'!$A$2:$A$253,'DATA SHEET'!$R$2:$R$253)</f>
        <v>YES</v>
      </c>
      <c r="K3346" t="str">
        <f>LOOKUP($A3346,'DATA SHEET'!$A$2:$A$253,'DATA SHEET'!$O$2:$O$253)</f>
        <v>Commercial</v>
      </c>
      <c r="L3346" t="s">
        <v>22</v>
      </c>
      <c r="M3346">
        <v>0</v>
      </c>
      <c r="N3346" t="s">
        <v>16</v>
      </c>
      <c r="O3346">
        <v>1.488</v>
      </c>
    </row>
    <row r="3347" spans="1:15" x14ac:dyDescent="0.25">
      <c r="A3347" s="1" t="s">
        <v>114</v>
      </c>
      <c r="B3347" t="s">
        <v>122</v>
      </c>
      <c r="C3347" t="str">
        <f>LOOKUP(A3347,'DATA SHEET'!$A$2:$A$253,'DATA SHEET'!$E$2:$E$253)</f>
        <v>20227893</v>
      </c>
      <c r="D3347">
        <f>LOOKUP(A3347,'DATA SHEET'!$A$2:$A$253,'DATA SHEET'!$G$2:$G$253)</f>
        <v>7.6666666666666679</v>
      </c>
      <c r="E3347" t="str">
        <f>LOOKUP($A3347,'DATA SHEET'!$A$2:$A$253,'DATA SHEET'!$H$2:$H$253)</f>
        <v>43.177779</v>
      </c>
      <c r="F3347" t="str">
        <f>LOOKUP($A3347,'DATA SHEET'!$A$2:$A$253,'DATA SHEET'!$I$2:$I$253)</f>
        <v xml:space="preserve"> -79.239655</v>
      </c>
      <c r="G3347">
        <f>LOOKUP($A3347,'DATA SHEET'!$A$2:$A$253,'DATA SHEET'!$J$2:$J$253)</f>
        <v>15</v>
      </c>
      <c r="H3347" t="str">
        <f>LOOKUP($A3347,'DATA SHEET'!$A$2:$A$253,'DATA SHEET'!$K$2:$K$253)</f>
        <v>Partly Cloudy</v>
      </c>
      <c r="I3347" t="str">
        <f>LOOKUP($A3347,'DATA SHEET'!$A$2:$A$253,'DATA SHEET'!$T$2:$T$253)</f>
        <v>LARGE</v>
      </c>
      <c r="J3347" t="str">
        <f>LOOKUP($A3347,'DATA SHEET'!$A$2:$A$253,'DATA SHEET'!$R$2:$R$253)</f>
        <v>YES</v>
      </c>
      <c r="K3347" t="str">
        <f>LOOKUP($A3347,'DATA SHEET'!$A$2:$A$253,'DATA SHEET'!$O$2:$O$253)</f>
        <v>Commercial</v>
      </c>
      <c r="L3347" t="s">
        <v>22</v>
      </c>
      <c r="M3347">
        <v>0</v>
      </c>
      <c r="N3347" t="s">
        <v>16</v>
      </c>
      <c r="O3347">
        <v>5.4939999999999998</v>
      </c>
    </row>
    <row r="3348" spans="1:15" x14ac:dyDescent="0.25">
      <c r="A3348" s="1" t="s">
        <v>114</v>
      </c>
      <c r="B3348" t="s">
        <v>122</v>
      </c>
      <c r="C3348" t="str">
        <f>LOOKUP(A3348,'DATA SHEET'!$A$2:$A$253,'DATA SHEET'!$E$2:$E$253)</f>
        <v>20227893</v>
      </c>
      <c r="D3348">
        <f>LOOKUP(A3348,'DATA SHEET'!$A$2:$A$253,'DATA SHEET'!$G$2:$G$253)</f>
        <v>7.6666666666666679</v>
      </c>
      <c r="E3348" t="str">
        <f>LOOKUP($A3348,'DATA SHEET'!$A$2:$A$253,'DATA SHEET'!$H$2:$H$253)</f>
        <v>43.177779</v>
      </c>
      <c r="F3348" t="str">
        <f>LOOKUP($A3348,'DATA SHEET'!$A$2:$A$253,'DATA SHEET'!$I$2:$I$253)</f>
        <v xml:space="preserve"> -79.239655</v>
      </c>
      <c r="G3348">
        <f>LOOKUP($A3348,'DATA SHEET'!$A$2:$A$253,'DATA SHEET'!$J$2:$J$253)</f>
        <v>15</v>
      </c>
      <c r="H3348" t="str">
        <f>LOOKUP($A3348,'DATA SHEET'!$A$2:$A$253,'DATA SHEET'!$K$2:$K$253)</f>
        <v>Partly Cloudy</v>
      </c>
      <c r="I3348" t="str">
        <f>LOOKUP($A3348,'DATA SHEET'!$A$2:$A$253,'DATA SHEET'!$T$2:$T$253)</f>
        <v>LARGE</v>
      </c>
      <c r="J3348" t="str">
        <f>LOOKUP($A3348,'DATA SHEET'!$A$2:$A$253,'DATA SHEET'!$R$2:$R$253)</f>
        <v>YES</v>
      </c>
      <c r="K3348" t="str">
        <f>LOOKUP($A3348,'DATA SHEET'!$A$2:$A$253,'DATA SHEET'!$O$2:$O$253)</f>
        <v>Commercial</v>
      </c>
      <c r="L3348" t="s">
        <v>22</v>
      </c>
      <c r="M3348">
        <v>0</v>
      </c>
      <c r="N3348" t="s">
        <v>16</v>
      </c>
      <c r="O3348">
        <v>0.495</v>
      </c>
    </row>
    <row r="3349" spans="1:15" x14ac:dyDescent="0.25">
      <c r="A3349" s="1" t="s">
        <v>114</v>
      </c>
      <c r="B3349" t="s">
        <v>122</v>
      </c>
      <c r="C3349" t="str">
        <f>LOOKUP(A3349,'DATA SHEET'!$A$2:$A$253,'DATA SHEET'!$E$2:$E$253)</f>
        <v>20227893</v>
      </c>
      <c r="D3349">
        <f>LOOKUP(A3349,'DATA SHEET'!$A$2:$A$253,'DATA SHEET'!$G$2:$G$253)</f>
        <v>7.6666666666666679</v>
      </c>
      <c r="E3349" t="str">
        <f>LOOKUP($A3349,'DATA SHEET'!$A$2:$A$253,'DATA SHEET'!$H$2:$H$253)</f>
        <v>43.177779</v>
      </c>
      <c r="F3349" t="str">
        <f>LOOKUP($A3349,'DATA SHEET'!$A$2:$A$253,'DATA SHEET'!$I$2:$I$253)</f>
        <v xml:space="preserve"> -79.239655</v>
      </c>
      <c r="G3349">
        <f>LOOKUP($A3349,'DATA SHEET'!$A$2:$A$253,'DATA SHEET'!$J$2:$J$253)</f>
        <v>15</v>
      </c>
      <c r="H3349" t="str">
        <f>LOOKUP($A3349,'DATA SHEET'!$A$2:$A$253,'DATA SHEET'!$K$2:$K$253)</f>
        <v>Partly Cloudy</v>
      </c>
      <c r="I3349" t="str">
        <f>LOOKUP($A3349,'DATA SHEET'!$A$2:$A$253,'DATA SHEET'!$T$2:$T$253)</f>
        <v>LARGE</v>
      </c>
      <c r="J3349" t="str">
        <f>LOOKUP($A3349,'DATA SHEET'!$A$2:$A$253,'DATA SHEET'!$R$2:$R$253)</f>
        <v>YES</v>
      </c>
      <c r="K3349" t="str">
        <f>LOOKUP($A3349,'DATA SHEET'!$A$2:$A$253,'DATA SHEET'!$O$2:$O$253)</f>
        <v>Commercial</v>
      </c>
      <c r="L3349" t="s">
        <v>22</v>
      </c>
      <c r="M3349">
        <v>0</v>
      </c>
      <c r="N3349" t="s">
        <v>16</v>
      </c>
      <c r="O3349">
        <v>4.24</v>
      </c>
    </row>
    <row r="3350" spans="1:15" x14ac:dyDescent="0.25">
      <c r="A3350" s="1" t="s">
        <v>114</v>
      </c>
      <c r="B3350" t="s">
        <v>122</v>
      </c>
      <c r="C3350" t="str">
        <f>LOOKUP(A3350,'DATA SHEET'!$A$2:$A$253,'DATA SHEET'!$E$2:$E$253)</f>
        <v>20227893</v>
      </c>
      <c r="D3350">
        <f>LOOKUP(A3350,'DATA SHEET'!$A$2:$A$253,'DATA SHEET'!$G$2:$G$253)</f>
        <v>7.6666666666666679</v>
      </c>
      <c r="E3350" t="str">
        <f>LOOKUP($A3350,'DATA SHEET'!$A$2:$A$253,'DATA SHEET'!$H$2:$H$253)</f>
        <v>43.177779</v>
      </c>
      <c r="F3350" t="str">
        <f>LOOKUP($A3350,'DATA SHEET'!$A$2:$A$253,'DATA SHEET'!$I$2:$I$253)</f>
        <v xml:space="preserve"> -79.239655</v>
      </c>
      <c r="G3350">
        <f>LOOKUP($A3350,'DATA SHEET'!$A$2:$A$253,'DATA SHEET'!$J$2:$J$253)</f>
        <v>15</v>
      </c>
      <c r="H3350" t="str">
        <f>LOOKUP($A3350,'DATA SHEET'!$A$2:$A$253,'DATA SHEET'!$K$2:$K$253)</f>
        <v>Partly Cloudy</v>
      </c>
      <c r="I3350" t="str">
        <f>LOOKUP($A3350,'DATA SHEET'!$A$2:$A$253,'DATA SHEET'!$T$2:$T$253)</f>
        <v>LARGE</v>
      </c>
      <c r="J3350" t="str">
        <f>LOOKUP($A3350,'DATA SHEET'!$A$2:$A$253,'DATA SHEET'!$R$2:$R$253)</f>
        <v>YES</v>
      </c>
      <c r="K3350" t="str">
        <f>LOOKUP($A3350,'DATA SHEET'!$A$2:$A$253,'DATA SHEET'!$O$2:$O$253)</f>
        <v>Commercial</v>
      </c>
      <c r="L3350" t="s">
        <v>22</v>
      </c>
      <c r="M3350">
        <v>0</v>
      </c>
      <c r="N3350" t="s">
        <v>16</v>
      </c>
      <c r="O3350">
        <v>3.2549999999999999</v>
      </c>
    </row>
    <row r="3351" spans="1:15" x14ac:dyDescent="0.25">
      <c r="A3351" s="1" t="s">
        <v>114</v>
      </c>
      <c r="B3351" t="s">
        <v>122</v>
      </c>
      <c r="C3351" t="str">
        <f>LOOKUP(A3351,'DATA SHEET'!$A$2:$A$253,'DATA SHEET'!$E$2:$E$253)</f>
        <v>20227893</v>
      </c>
      <c r="D3351">
        <f>LOOKUP(A3351,'DATA SHEET'!$A$2:$A$253,'DATA SHEET'!$G$2:$G$253)</f>
        <v>7.6666666666666679</v>
      </c>
      <c r="E3351" t="str">
        <f>LOOKUP($A3351,'DATA SHEET'!$A$2:$A$253,'DATA SHEET'!$H$2:$H$253)</f>
        <v>43.177779</v>
      </c>
      <c r="F3351" t="str">
        <f>LOOKUP($A3351,'DATA SHEET'!$A$2:$A$253,'DATA SHEET'!$I$2:$I$253)</f>
        <v xml:space="preserve"> -79.239655</v>
      </c>
      <c r="G3351">
        <f>LOOKUP($A3351,'DATA SHEET'!$A$2:$A$253,'DATA SHEET'!$J$2:$J$253)</f>
        <v>15</v>
      </c>
      <c r="H3351" t="str">
        <f>LOOKUP($A3351,'DATA SHEET'!$A$2:$A$253,'DATA SHEET'!$K$2:$K$253)</f>
        <v>Partly Cloudy</v>
      </c>
      <c r="I3351" t="str">
        <f>LOOKUP($A3351,'DATA SHEET'!$A$2:$A$253,'DATA SHEET'!$T$2:$T$253)</f>
        <v>LARGE</v>
      </c>
      <c r="J3351" t="str">
        <f>LOOKUP($A3351,'DATA SHEET'!$A$2:$A$253,'DATA SHEET'!$R$2:$R$253)</f>
        <v>YES</v>
      </c>
      <c r="K3351" t="str">
        <f>LOOKUP($A3351,'DATA SHEET'!$A$2:$A$253,'DATA SHEET'!$O$2:$O$253)</f>
        <v>Commercial</v>
      </c>
      <c r="L3351" t="s">
        <v>22</v>
      </c>
      <c r="M3351">
        <v>0</v>
      </c>
      <c r="N3351" t="s">
        <v>16</v>
      </c>
      <c r="O3351">
        <v>4.008</v>
      </c>
    </row>
    <row r="3352" spans="1:15" x14ac:dyDescent="0.25">
      <c r="A3352" s="1" t="s">
        <v>114</v>
      </c>
      <c r="B3352" t="s">
        <v>122</v>
      </c>
      <c r="C3352" t="str">
        <f>LOOKUP(A3352,'DATA SHEET'!$A$2:$A$253,'DATA SHEET'!$E$2:$E$253)</f>
        <v>20227893</v>
      </c>
      <c r="D3352">
        <f>LOOKUP(A3352,'DATA SHEET'!$A$2:$A$253,'DATA SHEET'!$G$2:$G$253)</f>
        <v>7.6666666666666679</v>
      </c>
      <c r="E3352" t="str">
        <f>LOOKUP($A3352,'DATA SHEET'!$A$2:$A$253,'DATA SHEET'!$H$2:$H$253)</f>
        <v>43.177779</v>
      </c>
      <c r="F3352" t="str">
        <f>LOOKUP($A3352,'DATA SHEET'!$A$2:$A$253,'DATA SHEET'!$I$2:$I$253)</f>
        <v xml:space="preserve"> -79.239655</v>
      </c>
      <c r="G3352">
        <f>LOOKUP($A3352,'DATA SHEET'!$A$2:$A$253,'DATA SHEET'!$J$2:$J$253)</f>
        <v>15</v>
      </c>
      <c r="H3352" t="str">
        <f>LOOKUP($A3352,'DATA SHEET'!$A$2:$A$253,'DATA SHEET'!$K$2:$K$253)</f>
        <v>Partly Cloudy</v>
      </c>
      <c r="I3352" t="str">
        <f>LOOKUP($A3352,'DATA SHEET'!$A$2:$A$253,'DATA SHEET'!$T$2:$T$253)</f>
        <v>LARGE</v>
      </c>
      <c r="J3352" t="str">
        <f>LOOKUP($A3352,'DATA SHEET'!$A$2:$A$253,'DATA SHEET'!$R$2:$R$253)</f>
        <v>YES</v>
      </c>
      <c r="K3352" t="str">
        <f>LOOKUP($A3352,'DATA SHEET'!$A$2:$A$253,'DATA SHEET'!$O$2:$O$253)</f>
        <v>Commercial</v>
      </c>
      <c r="L3352" t="s">
        <v>22</v>
      </c>
      <c r="M3352">
        <v>0</v>
      </c>
      <c r="N3352" t="s">
        <v>16</v>
      </c>
      <c r="O3352">
        <v>6.2409999999999997</v>
      </c>
    </row>
    <row r="3353" spans="1:15" x14ac:dyDescent="0.25">
      <c r="A3353" s="1" t="s">
        <v>114</v>
      </c>
      <c r="B3353" t="s">
        <v>122</v>
      </c>
      <c r="C3353" t="str">
        <f>LOOKUP(A3353,'DATA SHEET'!$A$2:$A$253,'DATA SHEET'!$E$2:$E$253)</f>
        <v>20227893</v>
      </c>
      <c r="D3353">
        <f>LOOKUP(A3353,'DATA SHEET'!$A$2:$A$253,'DATA SHEET'!$G$2:$G$253)</f>
        <v>7.6666666666666679</v>
      </c>
      <c r="E3353" t="str">
        <f>LOOKUP($A3353,'DATA SHEET'!$A$2:$A$253,'DATA SHEET'!$H$2:$H$253)</f>
        <v>43.177779</v>
      </c>
      <c r="F3353" t="str">
        <f>LOOKUP($A3353,'DATA SHEET'!$A$2:$A$253,'DATA SHEET'!$I$2:$I$253)</f>
        <v xml:space="preserve"> -79.239655</v>
      </c>
      <c r="G3353">
        <f>LOOKUP($A3353,'DATA SHEET'!$A$2:$A$253,'DATA SHEET'!$J$2:$J$253)</f>
        <v>15</v>
      </c>
      <c r="H3353" t="str">
        <f>LOOKUP($A3353,'DATA SHEET'!$A$2:$A$253,'DATA SHEET'!$K$2:$K$253)</f>
        <v>Partly Cloudy</v>
      </c>
      <c r="I3353" t="str">
        <f>LOOKUP($A3353,'DATA SHEET'!$A$2:$A$253,'DATA SHEET'!$T$2:$T$253)</f>
        <v>LARGE</v>
      </c>
      <c r="J3353" t="str">
        <f>LOOKUP($A3353,'DATA SHEET'!$A$2:$A$253,'DATA SHEET'!$R$2:$R$253)</f>
        <v>YES</v>
      </c>
      <c r="K3353" t="str">
        <f>LOOKUP($A3353,'DATA SHEET'!$A$2:$A$253,'DATA SHEET'!$O$2:$O$253)</f>
        <v>Commercial</v>
      </c>
      <c r="L3353" t="s">
        <v>22</v>
      </c>
      <c r="M3353">
        <v>0</v>
      </c>
      <c r="N3353" t="s">
        <v>16</v>
      </c>
      <c r="O3353">
        <v>0.75600000000000001</v>
      </c>
    </row>
    <row r="3354" spans="1:15" x14ac:dyDescent="0.25">
      <c r="A3354" s="1" t="s">
        <v>114</v>
      </c>
      <c r="B3354" t="s">
        <v>122</v>
      </c>
      <c r="C3354" t="str">
        <f>LOOKUP(A3354,'DATA SHEET'!$A$2:$A$253,'DATA SHEET'!$E$2:$E$253)</f>
        <v>20227893</v>
      </c>
      <c r="D3354">
        <f>LOOKUP(A3354,'DATA SHEET'!$A$2:$A$253,'DATA SHEET'!$G$2:$G$253)</f>
        <v>7.6666666666666679</v>
      </c>
      <c r="E3354" t="str">
        <f>LOOKUP($A3354,'DATA SHEET'!$A$2:$A$253,'DATA SHEET'!$H$2:$H$253)</f>
        <v>43.177779</v>
      </c>
      <c r="F3354" t="str">
        <f>LOOKUP($A3354,'DATA SHEET'!$A$2:$A$253,'DATA SHEET'!$I$2:$I$253)</f>
        <v xml:space="preserve"> -79.239655</v>
      </c>
      <c r="G3354">
        <f>LOOKUP($A3354,'DATA SHEET'!$A$2:$A$253,'DATA SHEET'!$J$2:$J$253)</f>
        <v>15</v>
      </c>
      <c r="H3354" t="str">
        <f>LOOKUP($A3354,'DATA SHEET'!$A$2:$A$253,'DATA SHEET'!$K$2:$K$253)</f>
        <v>Partly Cloudy</v>
      </c>
      <c r="I3354" t="str">
        <f>LOOKUP($A3354,'DATA SHEET'!$A$2:$A$253,'DATA SHEET'!$T$2:$T$253)</f>
        <v>LARGE</v>
      </c>
      <c r="J3354" t="str">
        <f>LOOKUP($A3354,'DATA SHEET'!$A$2:$A$253,'DATA SHEET'!$R$2:$R$253)</f>
        <v>YES</v>
      </c>
      <c r="K3354" t="str">
        <f>LOOKUP($A3354,'DATA SHEET'!$A$2:$A$253,'DATA SHEET'!$O$2:$O$253)</f>
        <v>Commercial</v>
      </c>
      <c r="L3354" t="s">
        <v>22</v>
      </c>
      <c r="M3354">
        <v>0</v>
      </c>
      <c r="N3354" t="s">
        <v>16</v>
      </c>
      <c r="O3354">
        <v>0.498</v>
      </c>
    </row>
    <row r="3355" spans="1:15" x14ac:dyDescent="0.25">
      <c r="A3355" s="1" t="s">
        <v>114</v>
      </c>
      <c r="B3355" t="s">
        <v>122</v>
      </c>
      <c r="C3355" t="str">
        <f>LOOKUP(A3355,'DATA SHEET'!$A$2:$A$253,'DATA SHEET'!$E$2:$E$253)</f>
        <v>20227893</v>
      </c>
      <c r="D3355">
        <f>LOOKUP(A3355,'DATA SHEET'!$A$2:$A$253,'DATA SHEET'!$G$2:$G$253)</f>
        <v>7.6666666666666679</v>
      </c>
      <c r="E3355" t="str">
        <f>LOOKUP($A3355,'DATA SHEET'!$A$2:$A$253,'DATA SHEET'!$H$2:$H$253)</f>
        <v>43.177779</v>
      </c>
      <c r="F3355" t="str">
        <f>LOOKUP($A3355,'DATA SHEET'!$A$2:$A$253,'DATA SHEET'!$I$2:$I$253)</f>
        <v xml:space="preserve"> -79.239655</v>
      </c>
      <c r="G3355">
        <f>LOOKUP($A3355,'DATA SHEET'!$A$2:$A$253,'DATA SHEET'!$J$2:$J$253)</f>
        <v>15</v>
      </c>
      <c r="H3355" t="str">
        <f>LOOKUP($A3355,'DATA SHEET'!$A$2:$A$253,'DATA SHEET'!$K$2:$K$253)</f>
        <v>Partly Cloudy</v>
      </c>
      <c r="I3355" t="str">
        <f>LOOKUP($A3355,'DATA SHEET'!$A$2:$A$253,'DATA SHEET'!$T$2:$T$253)</f>
        <v>LARGE</v>
      </c>
      <c r="J3355" t="str">
        <f>LOOKUP($A3355,'DATA SHEET'!$A$2:$A$253,'DATA SHEET'!$R$2:$R$253)</f>
        <v>YES</v>
      </c>
      <c r="K3355" t="str">
        <f>LOOKUP($A3355,'DATA SHEET'!$A$2:$A$253,'DATA SHEET'!$O$2:$O$253)</f>
        <v>Commercial</v>
      </c>
      <c r="L3355" t="s">
        <v>22</v>
      </c>
      <c r="M3355">
        <v>0</v>
      </c>
      <c r="N3355" t="s">
        <v>19</v>
      </c>
      <c r="O3355">
        <v>1.2490000000000001</v>
      </c>
    </row>
    <row r="3356" spans="1:15" x14ac:dyDescent="0.25">
      <c r="A3356" s="1" t="s">
        <v>114</v>
      </c>
      <c r="B3356" t="s">
        <v>122</v>
      </c>
      <c r="C3356" t="str">
        <f>LOOKUP(A3356,'DATA SHEET'!$A$2:$A$253,'DATA SHEET'!$E$2:$E$253)</f>
        <v>20227893</v>
      </c>
      <c r="D3356">
        <f>LOOKUP(A3356,'DATA SHEET'!$A$2:$A$253,'DATA SHEET'!$G$2:$G$253)</f>
        <v>7.6666666666666679</v>
      </c>
      <c r="E3356" t="str">
        <f>LOOKUP($A3356,'DATA SHEET'!$A$2:$A$253,'DATA SHEET'!$H$2:$H$253)</f>
        <v>43.177779</v>
      </c>
      <c r="F3356" t="str">
        <f>LOOKUP($A3356,'DATA SHEET'!$A$2:$A$253,'DATA SHEET'!$I$2:$I$253)</f>
        <v xml:space="preserve"> -79.239655</v>
      </c>
      <c r="G3356">
        <f>LOOKUP($A3356,'DATA SHEET'!$A$2:$A$253,'DATA SHEET'!$J$2:$J$253)</f>
        <v>15</v>
      </c>
      <c r="H3356" t="str">
        <f>LOOKUP($A3356,'DATA SHEET'!$A$2:$A$253,'DATA SHEET'!$K$2:$K$253)</f>
        <v>Partly Cloudy</v>
      </c>
      <c r="I3356" t="str">
        <f>LOOKUP($A3356,'DATA SHEET'!$A$2:$A$253,'DATA SHEET'!$T$2:$T$253)</f>
        <v>LARGE</v>
      </c>
      <c r="J3356" t="str">
        <f>LOOKUP($A3356,'DATA SHEET'!$A$2:$A$253,'DATA SHEET'!$R$2:$R$253)</f>
        <v>YES</v>
      </c>
      <c r="K3356" t="str">
        <f>LOOKUP($A3356,'DATA SHEET'!$A$2:$A$253,'DATA SHEET'!$O$2:$O$253)</f>
        <v>Commercial</v>
      </c>
      <c r="L3356" t="s">
        <v>22</v>
      </c>
      <c r="M3356">
        <v>0</v>
      </c>
      <c r="N3356" t="s">
        <v>19</v>
      </c>
      <c r="O3356">
        <v>1.2490000000000001</v>
      </c>
    </row>
    <row r="3357" spans="1:15" x14ac:dyDescent="0.25">
      <c r="A3357" s="1" t="s">
        <v>114</v>
      </c>
      <c r="B3357" t="s">
        <v>122</v>
      </c>
      <c r="C3357" t="str">
        <f>LOOKUP(A3357,'DATA SHEET'!$A$2:$A$253,'DATA SHEET'!$E$2:$E$253)</f>
        <v>20227893</v>
      </c>
      <c r="D3357">
        <f>LOOKUP(A3357,'DATA SHEET'!$A$2:$A$253,'DATA SHEET'!$G$2:$G$253)</f>
        <v>7.6666666666666679</v>
      </c>
      <c r="E3357" t="str">
        <f>LOOKUP($A3357,'DATA SHEET'!$A$2:$A$253,'DATA SHEET'!$H$2:$H$253)</f>
        <v>43.177779</v>
      </c>
      <c r="F3357" t="str">
        <f>LOOKUP($A3357,'DATA SHEET'!$A$2:$A$253,'DATA SHEET'!$I$2:$I$253)</f>
        <v xml:space="preserve"> -79.239655</v>
      </c>
      <c r="G3357">
        <f>LOOKUP($A3357,'DATA SHEET'!$A$2:$A$253,'DATA SHEET'!$J$2:$J$253)</f>
        <v>15</v>
      </c>
      <c r="H3357" t="str">
        <f>LOOKUP($A3357,'DATA SHEET'!$A$2:$A$253,'DATA SHEET'!$K$2:$K$253)</f>
        <v>Partly Cloudy</v>
      </c>
      <c r="I3357" t="str">
        <f>LOOKUP($A3357,'DATA SHEET'!$A$2:$A$253,'DATA SHEET'!$T$2:$T$253)</f>
        <v>LARGE</v>
      </c>
      <c r="J3357" t="str">
        <f>LOOKUP($A3357,'DATA SHEET'!$A$2:$A$253,'DATA SHEET'!$R$2:$R$253)</f>
        <v>YES</v>
      </c>
      <c r="K3357" t="str">
        <f>LOOKUP($A3357,'DATA SHEET'!$A$2:$A$253,'DATA SHEET'!$O$2:$O$253)</f>
        <v>Commercial</v>
      </c>
      <c r="L3357" t="s">
        <v>22</v>
      </c>
      <c r="M3357">
        <v>0</v>
      </c>
      <c r="N3357" t="s">
        <v>19</v>
      </c>
      <c r="O3357">
        <v>0.5</v>
      </c>
    </row>
    <row r="3358" spans="1:15" x14ac:dyDescent="0.25">
      <c r="A3358" s="1" t="s">
        <v>114</v>
      </c>
      <c r="B3358" t="s">
        <v>122</v>
      </c>
      <c r="C3358" t="str">
        <f>LOOKUP(A3358,'DATA SHEET'!$A$2:$A$253,'DATA SHEET'!$E$2:$E$253)</f>
        <v>20227893</v>
      </c>
      <c r="D3358">
        <f>LOOKUP(A3358,'DATA SHEET'!$A$2:$A$253,'DATA SHEET'!$G$2:$G$253)</f>
        <v>7.6666666666666679</v>
      </c>
      <c r="E3358" t="str">
        <f>LOOKUP($A3358,'DATA SHEET'!$A$2:$A$253,'DATA SHEET'!$H$2:$H$253)</f>
        <v>43.177779</v>
      </c>
      <c r="F3358" t="str">
        <f>LOOKUP($A3358,'DATA SHEET'!$A$2:$A$253,'DATA SHEET'!$I$2:$I$253)</f>
        <v xml:space="preserve"> -79.239655</v>
      </c>
      <c r="G3358">
        <f>LOOKUP($A3358,'DATA SHEET'!$A$2:$A$253,'DATA SHEET'!$J$2:$J$253)</f>
        <v>15</v>
      </c>
      <c r="H3358" t="str">
        <f>LOOKUP($A3358,'DATA SHEET'!$A$2:$A$253,'DATA SHEET'!$K$2:$K$253)</f>
        <v>Partly Cloudy</v>
      </c>
      <c r="I3358" t="str">
        <f>LOOKUP($A3358,'DATA SHEET'!$A$2:$A$253,'DATA SHEET'!$T$2:$T$253)</f>
        <v>LARGE</v>
      </c>
      <c r="J3358" t="str">
        <f>LOOKUP($A3358,'DATA SHEET'!$A$2:$A$253,'DATA SHEET'!$R$2:$R$253)</f>
        <v>YES</v>
      </c>
      <c r="K3358" t="str">
        <f>LOOKUP($A3358,'DATA SHEET'!$A$2:$A$253,'DATA SHEET'!$O$2:$O$253)</f>
        <v>Commercial</v>
      </c>
      <c r="L3358" t="s">
        <v>22</v>
      </c>
      <c r="M3358">
        <v>0</v>
      </c>
      <c r="N3358" t="s">
        <v>19</v>
      </c>
      <c r="O3358">
        <v>0.751</v>
      </c>
    </row>
    <row r="3359" spans="1:15" x14ac:dyDescent="0.25">
      <c r="A3359" s="1" t="s">
        <v>114</v>
      </c>
      <c r="B3359" t="s">
        <v>122</v>
      </c>
      <c r="C3359" t="str">
        <f>LOOKUP(A3359,'DATA SHEET'!$A$2:$A$253,'DATA SHEET'!$E$2:$E$253)</f>
        <v>20227893</v>
      </c>
      <c r="D3359">
        <f>LOOKUP(A3359,'DATA SHEET'!$A$2:$A$253,'DATA SHEET'!$G$2:$G$253)</f>
        <v>7.6666666666666679</v>
      </c>
      <c r="E3359" t="str">
        <f>LOOKUP($A3359,'DATA SHEET'!$A$2:$A$253,'DATA SHEET'!$H$2:$H$253)</f>
        <v>43.177779</v>
      </c>
      <c r="F3359" t="str">
        <f>LOOKUP($A3359,'DATA SHEET'!$A$2:$A$253,'DATA SHEET'!$I$2:$I$253)</f>
        <v xml:space="preserve"> -79.239655</v>
      </c>
      <c r="G3359">
        <f>LOOKUP($A3359,'DATA SHEET'!$A$2:$A$253,'DATA SHEET'!$J$2:$J$253)</f>
        <v>15</v>
      </c>
      <c r="H3359" t="str">
        <f>LOOKUP($A3359,'DATA SHEET'!$A$2:$A$253,'DATA SHEET'!$K$2:$K$253)</f>
        <v>Partly Cloudy</v>
      </c>
      <c r="I3359" t="str">
        <f>LOOKUP($A3359,'DATA SHEET'!$A$2:$A$253,'DATA SHEET'!$T$2:$T$253)</f>
        <v>LARGE</v>
      </c>
      <c r="J3359" t="str">
        <f>LOOKUP($A3359,'DATA SHEET'!$A$2:$A$253,'DATA SHEET'!$R$2:$R$253)</f>
        <v>YES</v>
      </c>
      <c r="K3359" t="str">
        <f>LOOKUP($A3359,'DATA SHEET'!$A$2:$A$253,'DATA SHEET'!$O$2:$O$253)</f>
        <v>Commercial</v>
      </c>
      <c r="L3359" t="s">
        <v>22</v>
      </c>
      <c r="M3359">
        <v>0</v>
      </c>
      <c r="N3359" t="s">
        <v>19</v>
      </c>
      <c r="O3359">
        <v>1</v>
      </c>
    </row>
    <row r="3360" spans="1:15" x14ac:dyDescent="0.25">
      <c r="A3360" s="1" t="s">
        <v>114</v>
      </c>
      <c r="B3360" t="s">
        <v>122</v>
      </c>
      <c r="C3360" t="str">
        <f>LOOKUP(A3360,'DATA SHEET'!$A$2:$A$253,'DATA SHEET'!$E$2:$E$253)</f>
        <v>20227893</v>
      </c>
      <c r="D3360">
        <f>LOOKUP(A3360,'DATA SHEET'!$A$2:$A$253,'DATA SHEET'!$G$2:$G$253)</f>
        <v>7.6666666666666679</v>
      </c>
      <c r="E3360" t="str">
        <f>LOOKUP($A3360,'DATA SHEET'!$A$2:$A$253,'DATA SHEET'!$H$2:$H$253)</f>
        <v>43.177779</v>
      </c>
      <c r="F3360" t="str">
        <f>LOOKUP($A3360,'DATA SHEET'!$A$2:$A$253,'DATA SHEET'!$I$2:$I$253)</f>
        <v xml:space="preserve"> -79.239655</v>
      </c>
      <c r="G3360">
        <f>LOOKUP($A3360,'DATA SHEET'!$A$2:$A$253,'DATA SHEET'!$J$2:$J$253)</f>
        <v>15</v>
      </c>
      <c r="H3360" t="str">
        <f>LOOKUP($A3360,'DATA SHEET'!$A$2:$A$253,'DATA SHEET'!$K$2:$K$253)</f>
        <v>Partly Cloudy</v>
      </c>
      <c r="I3360" t="str">
        <f>LOOKUP($A3360,'DATA SHEET'!$A$2:$A$253,'DATA SHEET'!$T$2:$T$253)</f>
        <v>LARGE</v>
      </c>
      <c r="J3360" t="str">
        <f>LOOKUP($A3360,'DATA SHEET'!$A$2:$A$253,'DATA SHEET'!$R$2:$R$253)</f>
        <v>YES</v>
      </c>
      <c r="K3360" t="str">
        <f>LOOKUP($A3360,'DATA SHEET'!$A$2:$A$253,'DATA SHEET'!$O$2:$O$253)</f>
        <v>Commercial</v>
      </c>
      <c r="L3360" t="s">
        <v>22</v>
      </c>
      <c r="M3360">
        <v>0</v>
      </c>
      <c r="N3360" t="s">
        <v>19</v>
      </c>
      <c r="O3360">
        <v>3</v>
      </c>
    </row>
    <row r="3361" spans="1:15" x14ac:dyDescent="0.25">
      <c r="A3361" s="1" t="s">
        <v>114</v>
      </c>
      <c r="B3361" t="s">
        <v>122</v>
      </c>
      <c r="C3361" t="str">
        <f>LOOKUP(A3361,'DATA SHEET'!$A$2:$A$253,'DATA SHEET'!$E$2:$E$253)</f>
        <v>20227893</v>
      </c>
      <c r="D3361">
        <f>LOOKUP(A3361,'DATA SHEET'!$A$2:$A$253,'DATA SHEET'!$G$2:$G$253)</f>
        <v>7.6666666666666679</v>
      </c>
      <c r="E3361" t="str">
        <f>LOOKUP($A3361,'DATA SHEET'!$A$2:$A$253,'DATA SHEET'!$H$2:$H$253)</f>
        <v>43.177779</v>
      </c>
      <c r="F3361" t="str">
        <f>LOOKUP($A3361,'DATA SHEET'!$A$2:$A$253,'DATA SHEET'!$I$2:$I$253)</f>
        <v xml:space="preserve"> -79.239655</v>
      </c>
      <c r="G3361">
        <f>LOOKUP($A3361,'DATA SHEET'!$A$2:$A$253,'DATA SHEET'!$J$2:$J$253)</f>
        <v>15</v>
      </c>
      <c r="H3361" t="str">
        <f>LOOKUP($A3361,'DATA SHEET'!$A$2:$A$253,'DATA SHEET'!$K$2:$K$253)</f>
        <v>Partly Cloudy</v>
      </c>
      <c r="I3361" t="str">
        <f>LOOKUP($A3361,'DATA SHEET'!$A$2:$A$253,'DATA SHEET'!$T$2:$T$253)</f>
        <v>LARGE</v>
      </c>
      <c r="J3361" t="str">
        <f>LOOKUP($A3361,'DATA SHEET'!$A$2:$A$253,'DATA SHEET'!$R$2:$R$253)</f>
        <v>YES</v>
      </c>
      <c r="K3361" t="str">
        <f>LOOKUP($A3361,'DATA SHEET'!$A$2:$A$253,'DATA SHEET'!$O$2:$O$253)</f>
        <v>Commercial</v>
      </c>
      <c r="L3361" t="s">
        <v>22</v>
      </c>
      <c r="M3361">
        <v>0</v>
      </c>
      <c r="N3361" t="s">
        <v>19</v>
      </c>
      <c r="O3361">
        <v>2.4990000000000001</v>
      </c>
    </row>
    <row r="3362" spans="1:15" x14ac:dyDescent="0.25">
      <c r="A3362" s="1" t="s">
        <v>114</v>
      </c>
      <c r="B3362" t="s">
        <v>122</v>
      </c>
      <c r="C3362" t="str">
        <f>LOOKUP(A3362,'DATA SHEET'!$A$2:$A$253,'DATA SHEET'!$E$2:$E$253)</f>
        <v>20227893</v>
      </c>
      <c r="D3362">
        <f>LOOKUP(A3362,'DATA SHEET'!$A$2:$A$253,'DATA SHEET'!$G$2:$G$253)</f>
        <v>7.6666666666666679</v>
      </c>
      <c r="E3362" t="str">
        <f>LOOKUP($A3362,'DATA SHEET'!$A$2:$A$253,'DATA SHEET'!$H$2:$H$253)</f>
        <v>43.177779</v>
      </c>
      <c r="F3362" t="str">
        <f>LOOKUP($A3362,'DATA SHEET'!$A$2:$A$253,'DATA SHEET'!$I$2:$I$253)</f>
        <v xml:space="preserve"> -79.239655</v>
      </c>
      <c r="G3362">
        <f>LOOKUP($A3362,'DATA SHEET'!$A$2:$A$253,'DATA SHEET'!$J$2:$J$253)</f>
        <v>15</v>
      </c>
      <c r="H3362" t="str">
        <f>LOOKUP($A3362,'DATA SHEET'!$A$2:$A$253,'DATA SHEET'!$K$2:$K$253)</f>
        <v>Partly Cloudy</v>
      </c>
      <c r="I3362" t="str">
        <f>LOOKUP($A3362,'DATA SHEET'!$A$2:$A$253,'DATA SHEET'!$T$2:$T$253)</f>
        <v>LARGE</v>
      </c>
      <c r="J3362" t="str">
        <f>LOOKUP($A3362,'DATA SHEET'!$A$2:$A$253,'DATA SHEET'!$R$2:$R$253)</f>
        <v>YES</v>
      </c>
      <c r="K3362" t="str">
        <f>LOOKUP($A3362,'DATA SHEET'!$A$2:$A$253,'DATA SHEET'!$O$2:$O$253)</f>
        <v>Commercial</v>
      </c>
      <c r="L3362" t="s">
        <v>22</v>
      </c>
      <c r="M3362">
        <v>0</v>
      </c>
      <c r="N3362" t="s">
        <v>19</v>
      </c>
      <c r="O3362">
        <v>0.32300000000000001</v>
      </c>
    </row>
    <row r="3363" spans="1:15" x14ac:dyDescent="0.25">
      <c r="A3363" s="1" t="s">
        <v>114</v>
      </c>
      <c r="B3363" t="s">
        <v>122</v>
      </c>
      <c r="C3363" t="str">
        <f>LOOKUP(A3363,'DATA SHEET'!$A$2:$A$253,'DATA SHEET'!$E$2:$E$253)</f>
        <v>20227893</v>
      </c>
      <c r="D3363">
        <f>LOOKUP(A3363,'DATA SHEET'!$A$2:$A$253,'DATA SHEET'!$G$2:$G$253)</f>
        <v>7.6666666666666679</v>
      </c>
      <c r="E3363" t="str">
        <f>LOOKUP($A3363,'DATA SHEET'!$A$2:$A$253,'DATA SHEET'!$H$2:$H$253)</f>
        <v>43.177779</v>
      </c>
      <c r="F3363" t="str">
        <f>LOOKUP($A3363,'DATA SHEET'!$A$2:$A$253,'DATA SHEET'!$I$2:$I$253)</f>
        <v xml:space="preserve"> -79.239655</v>
      </c>
      <c r="G3363">
        <f>LOOKUP($A3363,'DATA SHEET'!$A$2:$A$253,'DATA SHEET'!$J$2:$J$253)</f>
        <v>15</v>
      </c>
      <c r="H3363" t="str">
        <f>LOOKUP($A3363,'DATA SHEET'!$A$2:$A$253,'DATA SHEET'!$K$2:$K$253)</f>
        <v>Partly Cloudy</v>
      </c>
      <c r="I3363" t="str">
        <f>LOOKUP($A3363,'DATA SHEET'!$A$2:$A$253,'DATA SHEET'!$T$2:$T$253)</f>
        <v>LARGE</v>
      </c>
      <c r="J3363" t="str">
        <f>LOOKUP($A3363,'DATA SHEET'!$A$2:$A$253,'DATA SHEET'!$R$2:$R$253)</f>
        <v>YES</v>
      </c>
      <c r="K3363" t="str">
        <f>LOOKUP($A3363,'DATA SHEET'!$A$2:$A$253,'DATA SHEET'!$O$2:$O$253)</f>
        <v>Commercial</v>
      </c>
      <c r="L3363" t="s">
        <v>22</v>
      </c>
      <c r="M3363">
        <v>0</v>
      </c>
      <c r="N3363" t="s">
        <v>19</v>
      </c>
      <c r="O3363">
        <v>1.248</v>
      </c>
    </row>
    <row r="3364" spans="1:15" x14ac:dyDescent="0.25">
      <c r="A3364" s="1" t="s">
        <v>114</v>
      </c>
      <c r="B3364" t="s">
        <v>122</v>
      </c>
      <c r="C3364" t="str">
        <f>LOOKUP(A3364,'DATA SHEET'!$A$2:$A$253,'DATA SHEET'!$E$2:$E$253)</f>
        <v>20227893</v>
      </c>
      <c r="D3364">
        <f>LOOKUP(A3364,'DATA SHEET'!$A$2:$A$253,'DATA SHEET'!$G$2:$G$253)</f>
        <v>7.6666666666666679</v>
      </c>
      <c r="E3364" t="str">
        <f>LOOKUP($A3364,'DATA SHEET'!$A$2:$A$253,'DATA SHEET'!$H$2:$H$253)</f>
        <v>43.177779</v>
      </c>
      <c r="F3364" t="str">
        <f>LOOKUP($A3364,'DATA SHEET'!$A$2:$A$253,'DATA SHEET'!$I$2:$I$253)</f>
        <v xml:space="preserve"> -79.239655</v>
      </c>
      <c r="G3364">
        <f>LOOKUP($A3364,'DATA SHEET'!$A$2:$A$253,'DATA SHEET'!$J$2:$J$253)</f>
        <v>15</v>
      </c>
      <c r="H3364" t="str">
        <f>LOOKUP($A3364,'DATA SHEET'!$A$2:$A$253,'DATA SHEET'!$K$2:$K$253)</f>
        <v>Partly Cloudy</v>
      </c>
      <c r="I3364" t="str">
        <f>LOOKUP($A3364,'DATA SHEET'!$A$2:$A$253,'DATA SHEET'!$T$2:$T$253)</f>
        <v>LARGE</v>
      </c>
      <c r="J3364" t="str">
        <f>LOOKUP($A3364,'DATA SHEET'!$A$2:$A$253,'DATA SHEET'!$R$2:$R$253)</f>
        <v>YES</v>
      </c>
      <c r="K3364" t="str">
        <f>LOOKUP($A3364,'DATA SHEET'!$A$2:$A$253,'DATA SHEET'!$O$2:$O$253)</f>
        <v>Commercial</v>
      </c>
      <c r="L3364" t="s">
        <v>22</v>
      </c>
      <c r="M3364">
        <v>0</v>
      </c>
      <c r="N3364" t="s">
        <v>19</v>
      </c>
      <c r="O3364">
        <v>0.499</v>
      </c>
    </row>
    <row r="3365" spans="1:15" x14ac:dyDescent="0.25">
      <c r="A3365" s="1" t="s">
        <v>114</v>
      </c>
      <c r="B3365" t="s">
        <v>122</v>
      </c>
      <c r="C3365" t="str">
        <f>LOOKUP(A3365,'DATA SHEET'!$A$2:$A$253,'DATA SHEET'!$E$2:$E$253)</f>
        <v>20227893</v>
      </c>
      <c r="D3365">
        <f>LOOKUP(A3365,'DATA SHEET'!$A$2:$A$253,'DATA SHEET'!$G$2:$G$253)</f>
        <v>7.6666666666666679</v>
      </c>
      <c r="E3365" t="str">
        <f>LOOKUP($A3365,'DATA SHEET'!$A$2:$A$253,'DATA SHEET'!$H$2:$H$253)</f>
        <v>43.177779</v>
      </c>
      <c r="F3365" t="str">
        <f>LOOKUP($A3365,'DATA SHEET'!$A$2:$A$253,'DATA SHEET'!$I$2:$I$253)</f>
        <v xml:space="preserve"> -79.239655</v>
      </c>
      <c r="G3365">
        <f>LOOKUP($A3365,'DATA SHEET'!$A$2:$A$253,'DATA SHEET'!$J$2:$J$253)</f>
        <v>15</v>
      </c>
      <c r="H3365" t="str">
        <f>LOOKUP($A3365,'DATA SHEET'!$A$2:$A$253,'DATA SHEET'!$K$2:$K$253)</f>
        <v>Partly Cloudy</v>
      </c>
      <c r="I3365" t="str">
        <f>LOOKUP($A3365,'DATA SHEET'!$A$2:$A$253,'DATA SHEET'!$T$2:$T$253)</f>
        <v>LARGE</v>
      </c>
      <c r="J3365" t="str">
        <f>LOOKUP($A3365,'DATA SHEET'!$A$2:$A$253,'DATA SHEET'!$R$2:$R$253)</f>
        <v>YES</v>
      </c>
      <c r="K3365" t="str">
        <f>LOOKUP($A3365,'DATA SHEET'!$A$2:$A$253,'DATA SHEET'!$O$2:$O$253)</f>
        <v>Commercial</v>
      </c>
      <c r="L3365" t="s">
        <v>22</v>
      </c>
      <c r="M3365">
        <v>0</v>
      </c>
      <c r="N3365" t="s">
        <v>19</v>
      </c>
      <c r="O3365">
        <v>2.742</v>
      </c>
    </row>
    <row r="3366" spans="1:15" x14ac:dyDescent="0.25">
      <c r="A3366" s="1" t="s">
        <v>114</v>
      </c>
      <c r="B3366" t="s">
        <v>122</v>
      </c>
      <c r="C3366" t="str">
        <f>LOOKUP(A3366,'DATA SHEET'!$A$2:$A$253,'DATA SHEET'!$E$2:$E$253)</f>
        <v>20227893</v>
      </c>
      <c r="D3366">
        <f>LOOKUP(A3366,'DATA SHEET'!$A$2:$A$253,'DATA SHEET'!$G$2:$G$253)</f>
        <v>7.6666666666666679</v>
      </c>
      <c r="E3366" t="str">
        <f>LOOKUP($A3366,'DATA SHEET'!$A$2:$A$253,'DATA SHEET'!$H$2:$H$253)</f>
        <v>43.177779</v>
      </c>
      <c r="F3366" t="str">
        <f>LOOKUP($A3366,'DATA SHEET'!$A$2:$A$253,'DATA SHEET'!$I$2:$I$253)</f>
        <v xml:space="preserve"> -79.239655</v>
      </c>
      <c r="G3366">
        <f>LOOKUP($A3366,'DATA SHEET'!$A$2:$A$253,'DATA SHEET'!$J$2:$J$253)</f>
        <v>15</v>
      </c>
      <c r="H3366" t="str">
        <f>LOOKUP($A3366,'DATA SHEET'!$A$2:$A$253,'DATA SHEET'!$K$2:$K$253)</f>
        <v>Partly Cloudy</v>
      </c>
      <c r="I3366" t="str">
        <f>LOOKUP($A3366,'DATA SHEET'!$A$2:$A$253,'DATA SHEET'!$T$2:$T$253)</f>
        <v>LARGE</v>
      </c>
      <c r="J3366" t="str">
        <f>LOOKUP($A3366,'DATA SHEET'!$A$2:$A$253,'DATA SHEET'!$R$2:$R$253)</f>
        <v>YES</v>
      </c>
      <c r="K3366" t="str">
        <f>LOOKUP($A3366,'DATA SHEET'!$A$2:$A$253,'DATA SHEET'!$O$2:$O$253)</f>
        <v>Commercial</v>
      </c>
      <c r="L3366" t="s">
        <v>22</v>
      </c>
      <c r="M3366">
        <v>0</v>
      </c>
      <c r="N3366" t="s">
        <v>19</v>
      </c>
      <c r="O3366">
        <v>0.76300000000000001</v>
      </c>
    </row>
    <row r="3367" spans="1:15" x14ac:dyDescent="0.25">
      <c r="A3367" s="1" t="s">
        <v>114</v>
      </c>
      <c r="B3367" t="s">
        <v>122</v>
      </c>
      <c r="C3367" t="str">
        <f>LOOKUP(A3367,'DATA SHEET'!$A$2:$A$253,'DATA SHEET'!$E$2:$E$253)</f>
        <v>20227893</v>
      </c>
      <c r="D3367">
        <f>LOOKUP(A3367,'DATA SHEET'!$A$2:$A$253,'DATA SHEET'!$G$2:$G$253)</f>
        <v>7.6666666666666679</v>
      </c>
      <c r="E3367" t="str">
        <f>LOOKUP($A3367,'DATA SHEET'!$A$2:$A$253,'DATA SHEET'!$H$2:$H$253)</f>
        <v>43.177779</v>
      </c>
      <c r="F3367" t="str">
        <f>LOOKUP($A3367,'DATA SHEET'!$A$2:$A$253,'DATA SHEET'!$I$2:$I$253)</f>
        <v xml:space="preserve"> -79.239655</v>
      </c>
      <c r="G3367">
        <f>LOOKUP($A3367,'DATA SHEET'!$A$2:$A$253,'DATA SHEET'!$J$2:$J$253)</f>
        <v>15</v>
      </c>
      <c r="H3367" t="str">
        <f>LOOKUP($A3367,'DATA SHEET'!$A$2:$A$253,'DATA SHEET'!$K$2:$K$253)</f>
        <v>Partly Cloudy</v>
      </c>
      <c r="I3367" t="str">
        <f>LOOKUP($A3367,'DATA SHEET'!$A$2:$A$253,'DATA SHEET'!$T$2:$T$253)</f>
        <v>LARGE</v>
      </c>
      <c r="J3367" t="str">
        <f>LOOKUP($A3367,'DATA SHEET'!$A$2:$A$253,'DATA SHEET'!$R$2:$R$253)</f>
        <v>YES</v>
      </c>
      <c r="K3367" t="str">
        <f>LOOKUP($A3367,'DATA SHEET'!$A$2:$A$253,'DATA SHEET'!$O$2:$O$253)</f>
        <v>Commercial</v>
      </c>
      <c r="L3367" t="s">
        <v>22</v>
      </c>
      <c r="M3367">
        <v>0</v>
      </c>
      <c r="N3367" t="s">
        <v>19</v>
      </c>
      <c r="O3367">
        <v>0.49099999999999999</v>
      </c>
    </row>
    <row r="3368" spans="1:15" x14ac:dyDescent="0.25">
      <c r="A3368" s="1" t="s">
        <v>114</v>
      </c>
      <c r="B3368" t="s">
        <v>122</v>
      </c>
      <c r="C3368" t="str">
        <f>LOOKUP(A3368,'DATA SHEET'!$A$2:$A$253,'DATA SHEET'!$E$2:$E$253)</f>
        <v>20227893</v>
      </c>
      <c r="D3368">
        <f>LOOKUP(A3368,'DATA SHEET'!$A$2:$A$253,'DATA SHEET'!$G$2:$G$253)</f>
        <v>7.6666666666666679</v>
      </c>
      <c r="E3368" t="str">
        <f>LOOKUP($A3368,'DATA SHEET'!$A$2:$A$253,'DATA SHEET'!$H$2:$H$253)</f>
        <v>43.177779</v>
      </c>
      <c r="F3368" t="str">
        <f>LOOKUP($A3368,'DATA SHEET'!$A$2:$A$253,'DATA SHEET'!$I$2:$I$253)</f>
        <v xml:space="preserve"> -79.239655</v>
      </c>
      <c r="G3368">
        <f>LOOKUP($A3368,'DATA SHEET'!$A$2:$A$253,'DATA SHEET'!$J$2:$J$253)</f>
        <v>15</v>
      </c>
      <c r="H3368" t="str">
        <f>LOOKUP($A3368,'DATA SHEET'!$A$2:$A$253,'DATA SHEET'!$K$2:$K$253)</f>
        <v>Partly Cloudy</v>
      </c>
      <c r="I3368" t="str">
        <f>LOOKUP($A3368,'DATA SHEET'!$A$2:$A$253,'DATA SHEET'!$T$2:$T$253)</f>
        <v>LARGE</v>
      </c>
      <c r="J3368" t="str">
        <f>LOOKUP($A3368,'DATA SHEET'!$A$2:$A$253,'DATA SHEET'!$R$2:$R$253)</f>
        <v>YES</v>
      </c>
      <c r="K3368" t="str">
        <f>LOOKUP($A3368,'DATA SHEET'!$A$2:$A$253,'DATA SHEET'!$O$2:$O$253)</f>
        <v>Commercial</v>
      </c>
      <c r="L3368" t="s">
        <v>22</v>
      </c>
      <c r="M3368">
        <v>0</v>
      </c>
      <c r="N3368" t="s">
        <v>19</v>
      </c>
      <c r="O3368">
        <v>0.499</v>
      </c>
    </row>
    <row r="3369" spans="1:15" x14ac:dyDescent="0.25">
      <c r="A3369" s="1" t="s">
        <v>114</v>
      </c>
      <c r="B3369" t="s">
        <v>122</v>
      </c>
      <c r="C3369" t="str">
        <f>LOOKUP(A3369,'DATA SHEET'!$A$2:$A$253,'DATA SHEET'!$E$2:$E$253)</f>
        <v>20227893</v>
      </c>
      <c r="D3369">
        <f>LOOKUP(A3369,'DATA SHEET'!$A$2:$A$253,'DATA SHEET'!$G$2:$G$253)</f>
        <v>7.6666666666666679</v>
      </c>
      <c r="E3369" t="str">
        <f>LOOKUP($A3369,'DATA SHEET'!$A$2:$A$253,'DATA SHEET'!$H$2:$H$253)</f>
        <v>43.177779</v>
      </c>
      <c r="F3369" t="str">
        <f>LOOKUP($A3369,'DATA SHEET'!$A$2:$A$253,'DATA SHEET'!$I$2:$I$253)</f>
        <v xml:space="preserve"> -79.239655</v>
      </c>
      <c r="G3369">
        <f>LOOKUP($A3369,'DATA SHEET'!$A$2:$A$253,'DATA SHEET'!$J$2:$J$253)</f>
        <v>15</v>
      </c>
      <c r="H3369" t="str">
        <f>LOOKUP($A3369,'DATA SHEET'!$A$2:$A$253,'DATA SHEET'!$K$2:$K$253)</f>
        <v>Partly Cloudy</v>
      </c>
      <c r="I3369" t="str">
        <f>LOOKUP($A3369,'DATA SHEET'!$A$2:$A$253,'DATA SHEET'!$T$2:$T$253)</f>
        <v>LARGE</v>
      </c>
      <c r="J3369" t="str">
        <f>LOOKUP($A3369,'DATA SHEET'!$A$2:$A$253,'DATA SHEET'!$R$2:$R$253)</f>
        <v>YES</v>
      </c>
      <c r="K3369" t="str">
        <f>LOOKUP($A3369,'DATA SHEET'!$A$2:$A$253,'DATA SHEET'!$O$2:$O$253)</f>
        <v>Commercial</v>
      </c>
      <c r="L3369" t="s">
        <v>22</v>
      </c>
      <c r="M3369">
        <v>0</v>
      </c>
      <c r="N3369" t="s">
        <v>19</v>
      </c>
      <c r="O3369">
        <v>1.0009999999999999</v>
      </c>
    </row>
    <row r="3370" spans="1:15" x14ac:dyDescent="0.25">
      <c r="A3370" s="1" t="s">
        <v>114</v>
      </c>
      <c r="B3370" t="s">
        <v>122</v>
      </c>
      <c r="C3370" t="str">
        <f>LOOKUP(A3370,'DATA SHEET'!$A$2:$A$253,'DATA SHEET'!$E$2:$E$253)</f>
        <v>20227893</v>
      </c>
      <c r="D3370">
        <f>LOOKUP(A3370,'DATA SHEET'!$A$2:$A$253,'DATA SHEET'!$G$2:$G$253)</f>
        <v>7.6666666666666679</v>
      </c>
      <c r="E3370" t="str">
        <f>LOOKUP($A3370,'DATA SHEET'!$A$2:$A$253,'DATA SHEET'!$H$2:$H$253)</f>
        <v>43.177779</v>
      </c>
      <c r="F3370" t="str">
        <f>LOOKUP($A3370,'DATA SHEET'!$A$2:$A$253,'DATA SHEET'!$I$2:$I$253)</f>
        <v xml:space="preserve"> -79.239655</v>
      </c>
      <c r="G3370">
        <f>LOOKUP($A3370,'DATA SHEET'!$A$2:$A$253,'DATA SHEET'!$J$2:$J$253)</f>
        <v>15</v>
      </c>
      <c r="H3370" t="str">
        <f>LOOKUP($A3370,'DATA SHEET'!$A$2:$A$253,'DATA SHEET'!$K$2:$K$253)</f>
        <v>Partly Cloudy</v>
      </c>
      <c r="I3370" t="str">
        <f>LOOKUP($A3370,'DATA SHEET'!$A$2:$A$253,'DATA SHEET'!$T$2:$T$253)</f>
        <v>LARGE</v>
      </c>
      <c r="J3370" t="str">
        <f>LOOKUP($A3370,'DATA SHEET'!$A$2:$A$253,'DATA SHEET'!$R$2:$R$253)</f>
        <v>YES</v>
      </c>
      <c r="K3370" t="str">
        <f>LOOKUP($A3370,'DATA SHEET'!$A$2:$A$253,'DATA SHEET'!$O$2:$O$253)</f>
        <v>Commercial</v>
      </c>
      <c r="L3370" t="s">
        <v>22</v>
      </c>
      <c r="M3370">
        <v>0</v>
      </c>
      <c r="N3370" t="s">
        <v>19</v>
      </c>
      <c r="O3370">
        <v>9.5009999999999994</v>
      </c>
    </row>
    <row r="3371" spans="1:15" x14ac:dyDescent="0.25">
      <c r="A3371" s="1" t="s">
        <v>114</v>
      </c>
      <c r="B3371" t="s">
        <v>122</v>
      </c>
      <c r="C3371" t="str">
        <f>LOOKUP(A3371,'DATA SHEET'!$A$2:$A$253,'DATA SHEET'!$E$2:$E$253)</f>
        <v>20227893</v>
      </c>
      <c r="D3371">
        <f>LOOKUP(A3371,'DATA SHEET'!$A$2:$A$253,'DATA SHEET'!$G$2:$G$253)</f>
        <v>7.6666666666666679</v>
      </c>
      <c r="E3371" t="str">
        <f>LOOKUP($A3371,'DATA SHEET'!$A$2:$A$253,'DATA SHEET'!$H$2:$H$253)</f>
        <v>43.177779</v>
      </c>
      <c r="F3371" t="str">
        <f>LOOKUP($A3371,'DATA SHEET'!$A$2:$A$253,'DATA SHEET'!$I$2:$I$253)</f>
        <v xml:space="preserve"> -79.239655</v>
      </c>
      <c r="G3371">
        <f>LOOKUP($A3371,'DATA SHEET'!$A$2:$A$253,'DATA SHEET'!$J$2:$J$253)</f>
        <v>15</v>
      </c>
      <c r="H3371" t="str">
        <f>LOOKUP($A3371,'DATA SHEET'!$A$2:$A$253,'DATA SHEET'!$K$2:$K$253)</f>
        <v>Partly Cloudy</v>
      </c>
      <c r="I3371" t="str">
        <f>LOOKUP($A3371,'DATA SHEET'!$A$2:$A$253,'DATA SHEET'!$T$2:$T$253)</f>
        <v>LARGE</v>
      </c>
      <c r="J3371" t="str">
        <f>LOOKUP($A3371,'DATA SHEET'!$A$2:$A$253,'DATA SHEET'!$R$2:$R$253)</f>
        <v>YES</v>
      </c>
      <c r="K3371" t="str">
        <f>LOOKUP($A3371,'DATA SHEET'!$A$2:$A$253,'DATA SHEET'!$O$2:$O$253)</f>
        <v>Commercial</v>
      </c>
      <c r="L3371" t="s">
        <v>22</v>
      </c>
      <c r="M3371">
        <v>0</v>
      </c>
      <c r="N3371" t="s">
        <v>19</v>
      </c>
      <c r="O3371">
        <v>11.503</v>
      </c>
    </row>
    <row r="3372" spans="1:15" x14ac:dyDescent="0.25">
      <c r="A3372" s="1" t="s">
        <v>114</v>
      </c>
      <c r="B3372" t="s">
        <v>122</v>
      </c>
      <c r="C3372" t="str">
        <f>LOOKUP(A3372,'DATA SHEET'!$A$2:$A$253,'DATA SHEET'!$E$2:$E$253)</f>
        <v>20227893</v>
      </c>
      <c r="D3372">
        <f>LOOKUP(A3372,'DATA SHEET'!$A$2:$A$253,'DATA SHEET'!$G$2:$G$253)</f>
        <v>7.6666666666666679</v>
      </c>
      <c r="E3372" t="str">
        <f>LOOKUP($A3372,'DATA SHEET'!$A$2:$A$253,'DATA SHEET'!$H$2:$H$253)</f>
        <v>43.177779</v>
      </c>
      <c r="F3372" t="str">
        <f>LOOKUP($A3372,'DATA SHEET'!$A$2:$A$253,'DATA SHEET'!$I$2:$I$253)</f>
        <v xml:space="preserve"> -79.239655</v>
      </c>
      <c r="G3372">
        <f>LOOKUP($A3372,'DATA SHEET'!$A$2:$A$253,'DATA SHEET'!$J$2:$J$253)</f>
        <v>15</v>
      </c>
      <c r="H3372" t="str">
        <f>LOOKUP($A3372,'DATA SHEET'!$A$2:$A$253,'DATA SHEET'!$K$2:$K$253)</f>
        <v>Partly Cloudy</v>
      </c>
      <c r="I3372" t="str">
        <f>LOOKUP($A3372,'DATA SHEET'!$A$2:$A$253,'DATA SHEET'!$T$2:$T$253)</f>
        <v>LARGE</v>
      </c>
      <c r="J3372" t="str">
        <f>LOOKUP($A3372,'DATA SHEET'!$A$2:$A$253,'DATA SHEET'!$R$2:$R$253)</f>
        <v>YES</v>
      </c>
      <c r="K3372" t="str">
        <f>LOOKUP($A3372,'DATA SHEET'!$A$2:$A$253,'DATA SHEET'!$O$2:$O$253)</f>
        <v>Commercial</v>
      </c>
      <c r="L3372" t="s">
        <v>22</v>
      </c>
      <c r="M3372">
        <v>0</v>
      </c>
      <c r="N3372" t="s">
        <v>19</v>
      </c>
      <c r="O3372">
        <v>0.25700000000000001</v>
      </c>
    </row>
    <row r="3373" spans="1:15" x14ac:dyDescent="0.25">
      <c r="A3373" s="1" t="s">
        <v>114</v>
      </c>
      <c r="B3373" t="s">
        <v>122</v>
      </c>
      <c r="C3373" t="str">
        <f>LOOKUP(A3373,'DATA SHEET'!$A$2:$A$253,'DATA SHEET'!$E$2:$E$253)</f>
        <v>20227893</v>
      </c>
      <c r="D3373">
        <f>LOOKUP(A3373,'DATA SHEET'!$A$2:$A$253,'DATA SHEET'!$G$2:$G$253)</f>
        <v>7.6666666666666679</v>
      </c>
      <c r="E3373" t="str">
        <f>LOOKUP($A3373,'DATA SHEET'!$A$2:$A$253,'DATA SHEET'!$H$2:$H$253)</f>
        <v>43.177779</v>
      </c>
      <c r="F3373" t="str">
        <f>LOOKUP($A3373,'DATA SHEET'!$A$2:$A$253,'DATA SHEET'!$I$2:$I$253)</f>
        <v xml:space="preserve"> -79.239655</v>
      </c>
      <c r="G3373">
        <f>LOOKUP($A3373,'DATA SHEET'!$A$2:$A$253,'DATA SHEET'!$J$2:$J$253)</f>
        <v>15</v>
      </c>
      <c r="H3373" t="str">
        <f>LOOKUP($A3373,'DATA SHEET'!$A$2:$A$253,'DATA SHEET'!$K$2:$K$253)</f>
        <v>Partly Cloudy</v>
      </c>
      <c r="I3373" t="str">
        <f>LOOKUP($A3373,'DATA SHEET'!$A$2:$A$253,'DATA SHEET'!$T$2:$T$253)</f>
        <v>LARGE</v>
      </c>
      <c r="J3373" t="str">
        <f>LOOKUP($A3373,'DATA SHEET'!$A$2:$A$253,'DATA SHEET'!$R$2:$R$253)</f>
        <v>YES</v>
      </c>
      <c r="K3373" t="str">
        <f>LOOKUP($A3373,'DATA SHEET'!$A$2:$A$253,'DATA SHEET'!$O$2:$O$253)</f>
        <v>Commercial</v>
      </c>
      <c r="L3373" t="s">
        <v>22</v>
      </c>
      <c r="M3373">
        <v>0</v>
      </c>
      <c r="N3373" t="s">
        <v>19</v>
      </c>
      <c r="O3373">
        <v>0.74099999999999999</v>
      </c>
    </row>
    <row r="3374" spans="1:15" x14ac:dyDescent="0.25">
      <c r="A3374" s="1" t="s">
        <v>114</v>
      </c>
      <c r="B3374" t="s">
        <v>122</v>
      </c>
      <c r="C3374" t="str">
        <f>LOOKUP(A3374,'DATA SHEET'!$A$2:$A$253,'DATA SHEET'!$E$2:$E$253)</f>
        <v>20227893</v>
      </c>
      <c r="D3374">
        <f>LOOKUP(A3374,'DATA SHEET'!$A$2:$A$253,'DATA SHEET'!$G$2:$G$253)</f>
        <v>7.6666666666666679</v>
      </c>
      <c r="E3374" t="str">
        <f>LOOKUP($A3374,'DATA SHEET'!$A$2:$A$253,'DATA SHEET'!$H$2:$H$253)</f>
        <v>43.177779</v>
      </c>
      <c r="F3374" t="str">
        <f>LOOKUP($A3374,'DATA SHEET'!$A$2:$A$253,'DATA SHEET'!$I$2:$I$253)</f>
        <v xml:space="preserve"> -79.239655</v>
      </c>
      <c r="G3374">
        <f>LOOKUP($A3374,'DATA SHEET'!$A$2:$A$253,'DATA SHEET'!$J$2:$J$253)</f>
        <v>15</v>
      </c>
      <c r="H3374" t="str">
        <f>LOOKUP($A3374,'DATA SHEET'!$A$2:$A$253,'DATA SHEET'!$K$2:$K$253)</f>
        <v>Partly Cloudy</v>
      </c>
      <c r="I3374" t="str">
        <f>LOOKUP($A3374,'DATA SHEET'!$A$2:$A$253,'DATA SHEET'!$T$2:$T$253)</f>
        <v>LARGE</v>
      </c>
      <c r="J3374" t="str">
        <f>LOOKUP($A3374,'DATA SHEET'!$A$2:$A$253,'DATA SHEET'!$R$2:$R$253)</f>
        <v>YES</v>
      </c>
      <c r="K3374" t="str">
        <f>LOOKUP($A3374,'DATA SHEET'!$A$2:$A$253,'DATA SHEET'!$O$2:$O$253)</f>
        <v>Commercial</v>
      </c>
      <c r="L3374" t="s">
        <v>22</v>
      </c>
      <c r="M3374">
        <v>0</v>
      </c>
      <c r="N3374" t="s">
        <v>19</v>
      </c>
      <c r="O3374">
        <v>3.9990000000000001</v>
      </c>
    </row>
    <row r="3375" spans="1:15" x14ac:dyDescent="0.25">
      <c r="A3375" s="1" t="s">
        <v>114</v>
      </c>
      <c r="B3375" t="s">
        <v>122</v>
      </c>
      <c r="C3375" t="str">
        <f>LOOKUP(A3375,'DATA SHEET'!$A$2:$A$253,'DATA SHEET'!$E$2:$E$253)</f>
        <v>20227893</v>
      </c>
      <c r="D3375">
        <f>LOOKUP(A3375,'DATA SHEET'!$A$2:$A$253,'DATA SHEET'!$G$2:$G$253)</f>
        <v>7.6666666666666679</v>
      </c>
      <c r="E3375" t="str">
        <f>LOOKUP($A3375,'DATA SHEET'!$A$2:$A$253,'DATA SHEET'!$H$2:$H$253)</f>
        <v>43.177779</v>
      </c>
      <c r="F3375" t="str">
        <f>LOOKUP($A3375,'DATA SHEET'!$A$2:$A$253,'DATA SHEET'!$I$2:$I$253)</f>
        <v xml:space="preserve"> -79.239655</v>
      </c>
      <c r="G3375">
        <f>LOOKUP($A3375,'DATA SHEET'!$A$2:$A$253,'DATA SHEET'!$J$2:$J$253)</f>
        <v>15</v>
      </c>
      <c r="H3375" t="str">
        <f>LOOKUP($A3375,'DATA SHEET'!$A$2:$A$253,'DATA SHEET'!$K$2:$K$253)</f>
        <v>Partly Cloudy</v>
      </c>
      <c r="I3375" t="str">
        <f>LOOKUP($A3375,'DATA SHEET'!$A$2:$A$253,'DATA SHEET'!$T$2:$T$253)</f>
        <v>LARGE</v>
      </c>
      <c r="J3375" t="str">
        <f>LOOKUP($A3375,'DATA SHEET'!$A$2:$A$253,'DATA SHEET'!$R$2:$R$253)</f>
        <v>YES</v>
      </c>
      <c r="K3375" t="str">
        <f>LOOKUP($A3375,'DATA SHEET'!$A$2:$A$253,'DATA SHEET'!$O$2:$O$253)</f>
        <v>Commercial</v>
      </c>
      <c r="L3375" t="s">
        <v>22</v>
      </c>
      <c r="M3375">
        <v>0</v>
      </c>
      <c r="N3375" t="s">
        <v>19</v>
      </c>
      <c r="O3375">
        <v>0.5</v>
      </c>
    </row>
    <row r="3376" spans="1:15" x14ac:dyDescent="0.25">
      <c r="A3376" s="1" t="s">
        <v>114</v>
      </c>
      <c r="B3376" t="s">
        <v>122</v>
      </c>
      <c r="C3376" t="str">
        <f>LOOKUP(A3376,'DATA SHEET'!$A$2:$A$253,'DATA SHEET'!$E$2:$E$253)</f>
        <v>20227893</v>
      </c>
      <c r="D3376">
        <f>LOOKUP(A3376,'DATA SHEET'!$A$2:$A$253,'DATA SHEET'!$G$2:$G$253)</f>
        <v>7.6666666666666679</v>
      </c>
      <c r="E3376" t="str">
        <f>LOOKUP($A3376,'DATA SHEET'!$A$2:$A$253,'DATA SHEET'!$H$2:$H$253)</f>
        <v>43.177779</v>
      </c>
      <c r="F3376" t="str">
        <f>LOOKUP($A3376,'DATA SHEET'!$A$2:$A$253,'DATA SHEET'!$I$2:$I$253)</f>
        <v xml:space="preserve"> -79.239655</v>
      </c>
      <c r="G3376">
        <f>LOOKUP($A3376,'DATA SHEET'!$A$2:$A$253,'DATA SHEET'!$J$2:$J$253)</f>
        <v>15</v>
      </c>
      <c r="H3376" t="str">
        <f>LOOKUP($A3376,'DATA SHEET'!$A$2:$A$253,'DATA SHEET'!$K$2:$K$253)</f>
        <v>Partly Cloudy</v>
      </c>
      <c r="I3376" t="str">
        <f>LOOKUP($A3376,'DATA SHEET'!$A$2:$A$253,'DATA SHEET'!$T$2:$T$253)</f>
        <v>LARGE</v>
      </c>
      <c r="J3376" t="str">
        <f>LOOKUP($A3376,'DATA SHEET'!$A$2:$A$253,'DATA SHEET'!$R$2:$R$253)</f>
        <v>YES</v>
      </c>
      <c r="K3376" t="str">
        <f>LOOKUP($A3376,'DATA SHEET'!$A$2:$A$253,'DATA SHEET'!$O$2:$O$253)</f>
        <v>Commercial</v>
      </c>
      <c r="L3376" t="s">
        <v>22</v>
      </c>
      <c r="M3376">
        <v>0</v>
      </c>
      <c r="N3376" t="s">
        <v>19</v>
      </c>
      <c r="O3376">
        <v>0.49399999999999999</v>
      </c>
    </row>
    <row r="3377" spans="1:15" x14ac:dyDescent="0.25">
      <c r="A3377" s="1" t="s">
        <v>114</v>
      </c>
      <c r="B3377" t="s">
        <v>122</v>
      </c>
      <c r="C3377" t="str">
        <f>LOOKUP(A3377,'DATA SHEET'!$A$2:$A$253,'DATA SHEET'!$E$2:$E$253)</f>
        <v>20227893</v>
      </c>
      <c r="D3377">
        <f>LOOKUP(A3377,'DATA SHEET'!$A$2:$A$253,'DATA SHEET'!$G$2:$G$253)</f>
        <v>7.6666666666666679</v>
      </c>
      <c r="E3377" t="str">
        <f>LOOKUP($A3377,'DATA SHEET'!$A$2:$A$253,'DATA SHEET'!$H$2:$H$253)</f>
        <v>43.177779</v>
      </c>
      <c r="F3377" t="str">
        <f>LOOKUP($A3377,'DATA SHEET'!$A$2:$A$253,'DATA SHEET'!$I$2:$I$253)</f>
        <v xml:space="preserve"> -79.239655</v>
      </c>
      <c r="G3377">
        <f>LOOKUP($A3377,'DATA SHEET'!$A$2:$A$253,'DATA SHEET'!$J$2:$J$253)</f>
        <v>15</v>
      </c>
      <c r="H3377" t="str">
        <f>LOOKUP($A3377,'DATA SHEET'!$A$2:$A$253,'DATA SHEET'!$K$2:$K$253)</f>
        <v>Partly Cloudy</v>
      </c>
      <c r="I3377" t="str">
        <f>LOOKUP($A3377,'DATA SHEET'!$A$2:$A$253,'DATA SHEET'!$T$2:$T$253)</f>
        <v>LARGE</v>
      </c>
      <c r="J3377" t="str">
        <f>LOOKUP($A3377,'DATA SHEET'!$A$2:$A$253,'DATA SHEET'!$R$2:$R$253)</f>
        <v>YES</v>
      </c>
      <c r="K3377" t="str">
        <f>LOOKUP($A3377,'DATA SHEET'!$A$2:$A$253,'DATA SHEET'!$O$2:$O$253)</f>
        <v>Commercial</v>
      </c>
      <c r="L3377" t="s">
        <v>22</v>
      </c>
      <c r="M3377">
        <v>0</v>
      </c>
      <c r="N3377" t="s">
        <v>19</v>
      </c>
      <c r="O3377">
        <v>0.49399999999999999</v>
      </c>
    </row>
    <row r="3378" spans="1:15" x14ac:dyDescent="0.25">
      <c r="A3378" s="1" t="s">
        <v>114</v>
      </c>
      <c r="B3378" t="s">
        <v>122</v>
      </c>
      <c r="C3378" t="str">
        <f>LOOKUP(A3378,'DATA SHEET'!$A$2:$A$253,'DATA SHEET'!$E$2:$E$253)</f>
        <v>20227893</v>
      </c>
      <c r="D3378">
        <f>LOOKUP(A3378,'DATA SHEET'!$A$2:$A$253,'DATA SHEET'!$G$2:$G$253)</f>
        <v>7.6666666666666679</v>
      </c>
      <c r="E3378" t="str">
        <f>LOOKUP($A3378,'DATA SHEET'!$A$2:$A$253,'DATA SHEET'!$H$2:$H$253)</f>
        <v>43.177779</v>
      </c>
      <c r="F3378" t="str">
        <f>LOOKUP($A3378,'DATA SHEET'!$A$2:$A$253,'DATA SHEET'!$I$2:$I$253)</f>
        <v xml:space="preserve"> -79.239655</v>
      </c>
      <c r="G3378">
        <f>LOOKUP($A3378,'DATA SHEET'!$A$2:$A$253,'DATA SHEET'!$J$2:$J$253)</f>
        <v>15</v>
      </c>
      <c r="H3378" t="str">
        <f>LOOKUP($A3378,'DATA SHEET'!$A$2:$A$253,'DATA SHEET'!$K$2:$K$253)</f>
        <v>Partly Cloudy</v>
      </c>
      <c r="I3378" t="str">
        <f>LOOKUP($A3378,'DATA SHEET'!$A$2:$A$253,'DATA SHEET'!$T$2:$T$253)</f>
        <v>LARGE</v>
      </c>
      <c r="J3378" t="str">
        <f>LOOKUP($A3378,'DATA SHEET'!$A$2:$A$253,'DATA SHEET'!$R$2:$R$253)</f>
        <v>YES</v>
      </c>
      <c r="K3378" t="str">
        <f>LOOKUP($A3378,'DATA SHEET'!$A$2:$A$253,'DATA SHEET'!$O$2:$O$253)</f>
        <v>Commercial</v>
      </c>
      <c r="L3378" t="s">
        <v>22</v>
      </c>
      <c r="M3378">
        <v>0</v>
      </c>
      <c r="N3378" t="s">
        <v>19</v>
      </c>
      <c r="O3378">
        <v>5.2530000000000001</v>
      </c>
    </row>
    <row r="3379" spans="1:15" x14ac:dyDescent="0.25">
      <c r="A3379" s="1" t="s">
        <v>114</v>
      </c>
      <c r="B3379" t="s">
        <v>122</v>
      </c>
      <c r="C3379" t="str">
        <f>LOOKUP(A3379,'DATA SHEET'!$A$2:$A$253,'DATA SHEET'!$E$2:$E$253)</f>
        <v>20227893</v>
      </c>
      <c r="D3379">
        <f>LOOKUP(A3379,'DATA SHEET'!$A$2:$A$253,'DATA SHEET'!$G$2:$G$253)</f>
        <v>7.6666666666666679</v>
      </c>
      <c r="E3379" t="str">
        <f>LOOKUP($A3379,'DATA SHEET'!$A$2:$A$253,'DATA SHEET'!$H$2:$H$253)</f>
        <v>43.177779</v>
      </c>
      <c r="F3379" t="str">
        <f>LOOKUP($A3379,'DATA SHEET'!$A$2:$A$253,'DATA SHEET'!$I$2:$I$253)</f>
        <v xml:space="preserve"> -79.239655</v>
      </c>
      <c r="G3379">
        <f>LOOKUP($A3379,'DATA SHEET'!$A$2:$A$253,'DATA SHEET'!$J$2:$J$253)</f>
        <v>15</v>
      </c>
      <c r="H3379" t="str">
        <f>LOOKUP($A3379,'DATA SHEET'!$A$2:$A$253,'DATA SHEET'!$K$2:$K$253)</f>
        <v>Partly Cloudy</v>
      </c>
      <c r="I3379" t="str">
        <f>LOOKUP($A3379,'DATA SHEET'!$A$2:$A$253,'DATA SHEET'!$T$2:$T$253)</f>
        <v>LARGE</v>
      </c>
      <c r="J3379" t="str">
        <f>LOOKUP($A3379,'DATA SHEET'!$A$2:$A$253,'DATA SHEET'!$R$2:$R$253)</f>
        <v>YES</v>
      </c>
      <c r="K3379" t="str">
        <f>LOOKUP($A3379,'DATA SHEET'!$A$2:$A$253,'DATA SHEET'!$O$2:$O$253)</f>
        <v>Commercial</v>
      </c>
      <c r="L3379" t="s">
        <v>22</v>
      </c>
      <c r="M3379">
        <v>0</v>
      </c>
      <c r="N3379" t="s">
        <v>19</v>
      </c>
      <c r="O3379">
        <v>0.503</v>
      </c>
    </row>
    <row r="3380" spans="1:15" x14ac:dyDescent="0.25">
      <c r="A3380" s="1" t="s">
        <v>114</v>
      </c>
      <c r="B3380" t="s">
        <v>122</v>
      </c>
      <c r="C3380" t="str">
        <f>LOOKUP(A3380,'DATA SHEET'!$A$2:$A$253,'DATA SHEET'!$E$2:$E$253)</f>
        <v>20227893</v>
      </c>
      <c r="D3380">
        <f>LOOKUP(A3380,'DATA SHEET'!$A$2:$A$253,'DATA SHEET'!$G$2:$G$253)</f>
        <v>7.6666666666666679</v>
      </c>
      <c r="E3380" t="str">
        <f>LOOKUP($A3380,'DATA SHEET'!$A$2:$A$253,'DATA SHEET'!$H$2:$H$253)</f>
        <v>43.177779</v>
      </c>
      <c r="F3380" t="str">
        <f>LOOKUP($A3380,'DATA SHEET'!$A$2:$A$253,'DATA SHEET'!$I$2:$I$253)</f>
        <v xml:space="preserve"> -79.239655</v>
      </c>
      <c r="G3380">
        <f>LOOKUP($A3380,'DATA SHEET'!$A$2:$A$253,'DATA SHEET'!$J$2:$J$253)</f>
        <v>15</v>
      </c>
      <c r="H3380" t="str">
        <f>LOOKUP($A3380,'DATA SHEET'!$A$2:$A$253,'DATA SHEET'!$K$2:$K$253)</f>
        <v>Partly Cloudy</v>
      </c>
      <c r="I3380" t="str">
        <f>LOOKUP($A3380,'DATA SHEET'!$A$2:$A$253,'DATA SHEET'!$T$2:$T$253)</f>
        <v>LARGE</v>
      </c>
      <c r="J3380" t="str">
        <f>LOOKUP($A3380,'DATA SHEET'!$A$2:$A$253,'DATA SHEET'!$R$2:$R$253)</f>
        <v>YES</v>
      </c>
      <c r="K3380" t="str">
        <f>LOOKUP($A3380,'DATA SHEET'!$A$2:$A$253,'DATA SHEET'!$O$2:$O$253)</f>
        <v>Commercial</v>
      </c>
      <c r="L3380" t="s">
        <v>22</v>
      </c>
      <c r="M3380">
        <v>0</v>
      </c>
      <c r="N3380" t="s">
        <v>19</v>
      </c>
      <c r="O3380">
        <v>0.499</v>
      </c>
    </row>
    <row r="3381" spans="1:15" x14ac:dyDescent="0.25">
      <c r="A3381" s="1" t="s">
        <v>114</v>
      </c>
      <c r="B3381" t="s">
        <v>122</v>
      </c>
      <c r="C3381" t="str">
        <f>LOOKUP(A3381,'DATA SHEET'!$A$2:$A$253,'DATA SHEET'!$E$2:$E$253)</f>
        <v>20227893</v>
      </c>
      <c r="D3381">
        <f>LOOKUP(A3381,'DATA SHEET'!$A$2:$A$253,'DATA SHEET'!$G$2:$G$253)</f>
        <v>7.6666666666666679</v>
      </c>
      <c r="E3381" t="str">
        <f>LOOKUP($A3381,'DATA SHEET'!$A$2:$A$253,'DATA SHEET'!$H$2:$H$253)</f>
        <v>43.177779</v>
      </c>
      <c r="F3381" t="str">
        <f>LOOKUP($A3381,'DATA SHEET'!$A$2:$A$253,'DATA SHEET'!$I$2:$I$253)</f>
        <v xml:space="preserve"> -79.239655</v>
      </c>
      <c r="G3381">
        <f>LOOKUP($A3381,'DATA SHEET'!$A$2:$A$253,'DATA SHEET'!$J$2:$J$253)</f>
        <v>15</v>
      </c>
      <c r="H3381" t="str">
        <f>LOOKUP($A3381,'DATA SHEET'!$A$2:$A$253,'DATA SHEET'!$K$2:$K$253)</f>
        <v>Partly Cloudy</v>
      </c>
      <c r="I3381" t="str">
        <f>LOOKUP($A3381,'DATA SHEET'!$A$2:$A$253,'DATA SHEET'!$T$2:$T$253)</f>
        <v>LARGE</v>
      </c>
      <c r="J3381" t="str">
        <f>LOOKUP($A3381,'DATA SHEET'!$A$2:$A$253,'DATA SHEET'!$R$2:$R$253)</f>
        <v>YES</v>
      </c>
      <c r="K3381" t="str">
        <f>LOOKUP($A3381,'DATA SHEET'!$A$2:$A$253,'DATA SHEET'!$O$2:$O$253)</f>
        <v>Commercial</v>
      </c>
      <c r="L3381" t="s">
        <v>22</v>
      </c>
      <c r="M3381">
        <v>0</v>
      </c>
      <c r="N3381" t="s">
        <v>19</v>
      </c>
      <c r="O3381">
        <v>0.997</v>
      </c>
    </row>
    <row r="3382" spans="1:15" x14ac:dyDescent="0.25">
      <c r="A3382" s="1" t="s">
        <v>114</v>
      </c>
      <c r="B3382" t="s">
        <v>122</v>
      </c>
      <c r="C3382" t="str">
        <f>LOOKUP(A3382,'DATA SHEET'!$A$2:$A$253,'DATA SHEET'!$E$2:$E$253)</f>
        <v>20227893</v>
      </c>
      <c r="D3382">
        <f>LOOKUP(A3382,'DATA SHEET'!$A$2:$A$253,'DATA SHEET'!$G$2:$G$253)</f>
        <v>7.6666666666666679</v>
      </c>
      <c r="E3382" t="str">
        <f>LOOKUP($A3382,'DATA SHEET'!$A$2:$A$253,'DATA SHEET'!$H$2:$H$253)</f>
        <v>43.177779</v>
      </c>
      <c r="F3382" t="str">
        <f>LOOKUP($A3382,'DATA SHEET'!$A$2:$A$253,'DATA SHEET'!$I$2:$I$253)</f>
        <v xml:space="preserve"> -79.239655</v>
      </c>
      <c r="G3382">
        <f>LOOKUP($A3382,'DATA SHEET'!$A$2:$A$253,'DATA SHEET'!$J$2:$J$253)</f>
        <v>15</v>
      </c>
      <c r="H3382" t="str">
        <f>LOOKUP($A3382,'DATA SHEET'!$A$2:$A$253,'DATA SHEET'!$K$2:$K$253)</f>
        <v>Partly Cloudy</v>
      </c>
      <c r="I3382" t="str">
        <f>LOOKUP($A3382,'DATA SHEET'!$A$2:$A$253,'DATA SHEET'!$T$2:$T$253)</f>
        <v>LARGE</v>
      </c>
      <c r="J3382" t="str">
        <f>LOOKUP($A3382,'DATA SHEET'!$A$2:$A$253,'DATA SHEET'!$R$2:$R$253)</f>
        <v>YES</v>
      </c>
      <c r="K3382" t="str">
        <f>LOOKUP($A3382,'DATA SHEET'!$A$2:$A$253,'DATA SHEET'!$O$2:$O$253)</f>
        <v>Commercial</v>
      </c>
      <c r="L3382" t="s">
        <v>22</v>
      </c>
      <c r="M3382">
        <v>0</v>
      </c>
      <c r="N3382" t="s">
        <v>19</v>
      </c>
      <c r="O3382">
        <v>0.24399999999999999</v>
      </c>
    </row>
    <row r="3383" spans="1:15" x14ac:dyDescent="0.25">
      <c r="A3383" s="1" t="s">
        <v>114</v>
      </c>
      <c r="B3383" t="s">
        <v>122</v>
      </c>
      <c r="C3383" t="str">
        <f>LOOKUP(A3383,'DATA SHEET'!$A$2:$A$253,'DATA SHEET'!$E$2:$E$253)</f>
        <v>20227893</v>
      </c>
      <c r="D3383">
        <f>LOOKUP(A3383,'DATA SHEET'!$A$2:$A$253,'DATA SHEET'!$G$2:$G$253)</f>
        <v>7.6666666666666679</v>
      </c>
      <c r="E3383" t="str">
        <f>LOOKUP($A3383,'DATA SHEET'!$A$2:$A$253,'DATA SHEET'!$H$2:$H$253)</f>
        <v>43.177779</v>
      </c>
      <c r="F3383" t="str">
        <f>LOOKUP($A3383,'DATA SHEET'!$A$2:$A$253,'DATA SHEET'!$I$2:$I$253)</f>
        <v xml:space="preserve"> -79.239655</v>
      </c>
      <c r="G3383">
        <f>LOOKUP($A3383,'DATA SHEET'!$A$2:$A$253,'DATA SHEET'!$J$2:$J$253)</f>
        <v>15</v>
      </c>
      <c r="H3383" t="str">
        <f>LOOKUP($A3383,'DATA SHEET'!$A$2:$A$253,'DATA SHEET'!$K$2:$K$253)</f>
        <v>Partly Cloudy</v>
      </c>
      <c r="I3383" t="str">
        <f>LOOKUP($A3383,'DATA SHEET'!$A$2:$A$253,'DATA SHEET'!$T$2:$T$253)</f>
        <v>LARGE</v>
      </c>
      <c r="J3383" t="str">
        <f>LOOKUP($A3383,'DATA SHEET'!$A$2:$A$253,'DATA SHEET'!$R$2:$R$253)</f>
        <v>YES</v>
      </c>
      <c r="K3383" t="str">
        <f>LOOKUP($A3383,'DATA SHEET'!$A$2:$A$253,'DATA SHEET'!$O$2:$O$253)</f>
        <v>Commercial</v>
      </c>
      <c r="L3383" t="s">
        <v>22</v>
      </c>
      <c r="M3383">
        <v>0</v>
      </c>
      <c r="N3383" t="s">
        <v>19</v>
      </c>
      <c r="O3383">
        <v>3.7589999999999999</v>
      </c>
    </row>
    <row r="3384" spans="1:15" x14ac:dyDescent="0.25">
      <c r="A3384" s="1" t="s">
        <v>114</v>
      </c>
      <c r="B3384" t="s">
        <v>122</v>
      </c>
      <c r="C3384" t="str">
        <f>LOOKUP(A3384,'DATA SHEET'!$A$2:$A$253,'DATA SHEET'!$E$2:$E$253)</f>
        <v>20227893</v>
      </c>
      <c r="D3384">
        <f>LOOKUP(A3384,'DATA SHEET'!$A$2:$A$253,'DATA SHEET'!$G$2:$G$253)</f>
        <v>7.6666666666666679</v>
      </c>
      <c r="E3384" t="str">
        <f>LOOKUP($A3384,'DATA SHEET'!$A$2:$A$253,'DATA SHEET'!$H$2:$H$253)</f>
        <v>43.177779</v>
      </c>
      <c r="F3384" t="str">
        <f>LOOKUP($A3384,'DATA SHEET'!$A$2:$A$253,'DATA SHEET'!$I$2:$I$253)</f>
        <v xml:space="preserve"> -79.239655</v>
      </c>
      <c r="G3384">
        <f>LOOKUP($A3384,'DATA SHEET'!$A$2:$A$253,'DATA SHEET'!$J$2:$J$253)</f>
        <v>15</v>
      </c>
      <c r="H3384" t="str">
        <f>LOOKUP($A3384,'DATA SHEET'!$A$2:$A$253,'DATA SHEET'!$K$2:$K$253)</f>
        <v>Partly Cloudy</v>
      </c>
      <c r="I3384" t="str">
        <f>LOOKUP($A3384,'DATA SHEET'!$A$2:$A$253,'DATA SHEET'!$T$2:$T$253)</f>
        <v>LARGE</v>
      </c>
      <c r="J3384" t="str">
        <f>LOOKUP($A3384,'DATA SHEET'!$A$2:$A$253,'DATA SHEET'!$R$2:$R$253)</f>
        <v>YES</v>
      </c>
      <c r="K3384" t="str">
        <f>LOOKUP($A3384,'DATA SHEET'!$A$2:$A$253,'DATA SHEET'!$O$2:$O$253)</f>
        <v>Commercial</v>
      </c>
      <c r="L3384" t="s">
        <v>22</v>
      </c>
      <c r="M3384">
        <v>0</v>
      </c>
      <c r="N3384" t="s">
        <v>19</v>
      </c>
      <c r="O3384">
        <v>0.51100000000000001</v>
      </c>
    </row>
    <row r="3385" spans="1:15" x14ac:dyDescent="0.25">
      <c r="A3385" s="1" t="s">
        <v>114</v>
      </c>
      <c r="B3385" t="s">
        <v>122</v>
      </c>
      <c r="C3385" t="str">
        <f>LOOKUP(A3385,'DATA SHEET'!$A$2:$A$253,'DATA SHEET'!$E$2:$E$253)</f>
        <v>20227893</v>
      </c>
      <c r="D3385">
        <f>LOOKUP(A3385,'DATA SHEET'!$A$2:$A$253,'DATA SHEET'!$G$2:$G$253)</f>
        <v>7.6666666666666679</v>
      </c>
      <c r="E3385" t="str">
        <f>LOOKUP($A3385,'DATA SHEET'!$A$2:$A$253,'DATA SHEET'!$H$2:$H$253)</f>
        <v>43.177779</v>
      </c>
      <c r="F3385" t="str">
        <f>LOOKUP($A3385,'DATA SHEET'!$A$2:$A$253,'DATA SHEET'!$I$2:$I$253)</f>
        <v xml:space="preserve"> -79.239655</v>
      </c>
      <c r="G3385">
        <f>LOOKUP($A3385,'DATA SHEET'!$A$2:$A$253,'DATA SHEET'!$J$2:$J$253)</f>
        <v>15</v>
      </c>
      <c r="H3385" t="str">
        <f>LOOKUP($A3385,'DATA SHEET'!$A$2:$A$253,'DATA SHEET'!$K$2:$K$253)</f>
        <v>Partly Cloudy</v>
      </c>
      <c r="I3385" t="str">
        <f>LOOKUP($A3385,'DATA SHEET'!$A$2:$A$253,'DATA SHEET'!$T$2:$T$253)</f>
        <v>LARGE</v>
      </c>
      <c r="J3385" t="str">
        <f>LOOKUP($A3385,'DATA SHEET'!$A$2:$A$253,'DATA SHEET'!$R$2:$R$253)</f>
        <v>YES</v>
      </c>
      <c r="K3385" t="str">
        <f>LOOKUP($A3385,'DATA SHEET'!$A$2:$A$253,'DATA SHEET'!$O$2:$O$253)</f>
        <v>Commercial</v>
      </c>
      <c r="L3385" t="s">
        <v>22</v>
      </c>
      <c r="M3385">
        <v>0</v>
      </c>
      <c r="N3385" t="s">
        <v>19</v>
      </c>
      <c r="O3385">
        <v>1.7370000000000001</v>
      </c>
    </row>
    <row r="3386" spans="1:15" x14ac:dyDescent="0.25">
      <c r="A3386" s="1" t="s">
        <v>114</v>
      </c>
      <c r="B3386" t="s">
        <v>122</v>
      </c>
      <c r="C3386" t="str">
        <f>LOOKUP(A3386,'DATA SHEET'!$A$2:$A$253,'DATA SHEET'!$E$2:$E$253)</f>
        <v>20227893</v>
      </c>
      <c r="D3386">
        <f>LOOKUP(A3386,'DATA SHEET'!$A$2:$A$253,'DATA SHEET'!$G$2:$G$253)</f>
        <v>7.6666666666666679</v>
      </c>
      <c r="E3386" t="str">
        <f>LOOKUP($A3386,'DATA SHEET'!$A$2:$A$253,'DATA SHEET'!$H$2:$H$253)</f>
        <v>43.177779</v>
      </c>
      <c r="F3386" t="str">
        <f>LOOKUP($A3386,'DATA SHEET'!$A$2:$A$253,'DATA SHEET'!$I$2:$I$253)</f>
        <v xml:space="preserve"> -79.239655</v>
      </c>
      <c r="G3386">
        <f>LOOKUP($A3386,'DATA SHEET'!$A$2:$A$253,'DATA SHEET'!$J$2:$J$253)</f>
        <v>15</v>
      </c>
      <c r="H3386" t="str">
        <f>LOOKUP($A3386,'DATA SHEET'!$A$2:$A$253,'DATA SHEET'!$K$2:$K$253)</f>
        <v>Partly Cloudy</v>
      </c>
      <c r="I3386" t="str">
        <f>LOOKUP($A3386,'DATA SHEET'!$A$2:$A$253,'DATA SHEET'!$T$2:$T$253)</f>
        <v>LARGE</v>
      </c>
      <c r="J3386" t="str">
        <f>LOOKUP($A3386,'DATA SHEET'!$A$2:$A$253,'DATA SHEET'!$R$2:$R$253)</f>
        <v>YES</v>
      </c>
      <c r="K3386" t="str">
        <f>LOOKUP($A3386,'DATA SHEET'!$A$2:$A$253,'DATA SHEET'!$O$2:$O$253)</f>
        <v>Commercial</v>
      </c>
      <c r="L3386" t="s">
        <v>22</v>
      </c>
      <c r="M3386">
        <v>0</v>
      </c>
      <c r="N3386" t="s">
        <v>19</v>
      </c>
      <c r="O3386">
        <v>3.2570000000000001</v>
      </c>
    </row>
    <row r="3387" spans="1:15" x14ac:dyDescent="0.25">
      <c r="A3387" s="1" t="s">
        <v>114</v>
      </c>
      <c r="B3387" t="s">
        <v>122</v>
      </c>
      <c r="C3387" t="str">
        <f>LOOKUP(A3387,'DATA SHEET'!$A$2:$A$253,'DATA SHEET'!$E$2:$E$253)</f>
        <v>20227893</v>
      </c>
      <c r="D3387">
        <f>LOOKUP(A3387,'DATA SHEET'!$A$2:$A$253,'DATA SHEET'!$G$2:$G$253)</f>
        <v>7.6666666666666679</v>
      </c>
      <c r="E3387" t="str">
        <f>LOOKUP($A3387,'DATA SHEET'!$A$2:$A$253,'DATA SHEET'!$H$2:$H$253)</f>
        <v>43.177779</v>
      </c>
      <c r="F3387" t="str">
        <f>LOOKUP($A3387,'DATA SHEET'!$A$2:$A$253,'DATA SHEET'!$I$2:$I$253)</f>
        <v xml:space="preserve"> -79.239655</v>
      </c>
      <c r="G3387">
        <f>LOOKUP($A3387,'DATA SHEET'!$A$2:$A$253,'DATA SHEET'!$J$2:$J$253)</f>
        <v>15</v>
      </c>
      <c r="H3387" t="str">
        <f>LOOKUP($A3387,'DATA SHEET'!$A$2:$A$253,'DATA SHEET'!$K$2:$K$253)</f>
        <v>Partly Cloudy</v>
      </c>
      <c r="I3387" t="str">
        <f>LOOKUP($A3387,'DATA SHEET'!$A$2:$A$253,'DATA SHEET'!$T$2:$T$253)</f>
        <v>LARGE</v>
      </c>
      <c r="J3387" t="str">
        <f>LOOKUP($A3387,'DATA SHEET'!$A$2:$A$253,'DATA SHEET'!$R$2:$R$253)</f>
        <v>YES</v>
      </c>
      <c r="K3387" t="str">
        <f>LOOKUP($A3387,'DATA SHEET'!$A$2:$A$253,'DATA SHEET'!$O$2:$O$253)</f>
        <v>Commercial</v>
      </c>
      <c r="L3387" t="s">
        <v>22</v>
      </c>
      <c r="M3387">
        <v>0</v>
      </c>
      <c r="N3387" t="s">
        <v>19</v>
      </c>
      <c r="O3387">
        <v>2.5150000000000001</v>
      </c>
    </row>
    <row r="3388" spans="1:15" x14ac:dyDescent="0.25">
      <c r="A3388" s="1" t="s">
        <v>114</v>
      </c>
      <c r="B3388" t="s">
        <v>122</v>
      </c>
      <c r="C3388" t="str">
        <f>LOOKUP(A3388,'DATA SHEET'!$A$2:$A$253,'DATA SHEET'!$E$2:$E$253)</f>
        <v>20227893</v>
      </c>
      <c r="D3388">
        <f>LOOKUP(A3388,'DATA SHEET'!$A$2:$A$253,'DATA SHEET'!$G$2:$G$253)</f>
        <v>7.6666666666666679</v>
      </c>
      <c r="E3388" t="str">
        <f>LOOKUP($A3388,'DATA SHEET'!$A$2:$A$253,'DATA SHEET'!$H$2:$H$253)</f>
        <v>43.177779</v>
      </c>
      <c r="F3388" t="str">
        <f>LOOKUP($A3388,'DATA SHEET'!$A$2:$A$253,'DATA SHEET'!$I$2:$I$253)</f>
        <v xml:space="preserve"> -79.239655</v>
      </c>
      <c r="G3388">
        <f>LOOKUP($A3388,'DATA SHEET'!$A$2:$A$253,'DATA SHEET'!$J$2:$J$253)</f>
        <v>15</v>
      </c>
      <c r="H3388" t="str">
        <f>LOOKUP($A3388,'DATA SHEET'!$A$2:$A$253,'DATA SHEET'!$K$2:$K$253)</f>
        <v>Partly Cloudy</v>
      </c>
      <c r="I3388" t="str">
        <f>LOOKUP($A3388,'DATA SHEET'!$A$2:$A$253,'DATA SHEET'!$T$2:$T$253)</f>
        <v>LARGE</v>
      </c>
      <c r="J3388" t="str">
        <f>LOOKUP($A3388,'DATA SHEET'!$A$2:$A$253,'DATA SHEET'!$R$2:$R$253)</f>
        <v>YES</v>
      </c>
      <c r="K3388" t="str">
        <f>LOOKUP($A3388,'DATA SHEET'!$A$2:$A$253,'DATA SHEET'!$O$2:$O$253)</f>
        <v>Commercial</v>
      </c>
      <c r="L3388" t="s">
        <v>22</v>
      </c>
      <c r="M3388">
        <v>0</v>
      </c>
      <c r="N3388" t="s">
        <v>19</v>
      </c>
      <c r="O3388">
        <v>8</v>
      </c>
    </row>
    <row r="3389" spans="1:15" x14ac:dyDescent="0.25">
      <c r="A3389" s="1" t="s">
        <v>114</v>
      </c>
      <c r="B3389" t="s">
        <v>122</v>
      </c>
      <c r="C3389" t="str">
        <f>LOOKUP(A3389,'DATA SHEET'!$A$2:$A$253,'DATA SHEET'!$E$2:$E$253)</f>
        <v>20227893</v>
      </c>
      <c r="D3389">
        <f>LOOKUP(A3389,'DATA SHEET'!$A$2:$A$253,'DATA SHEET'!$G$2:$G$253)</f>
        <v>7.6666666666666679</v>
      </c>
      <c r="E3389" t="str">
        <f>LOOKUP($A3389,'DATA SHEET'!$A$2:$A$253,'DATA SHEET'!$H$2:$H$253)</f>
        <v>43.177779</v>
      </c>
      <c r="F3389" t="str">
        <f>LOOKUP($A3389,'DATA SHEET'!$A$2:$A$253,'DATA SHEET'!$I$2:$I$253)</f>
        <v xml:space="preserve"> -79.239655</v>
      </c>
      <c r="G3389">
        <f>LOOKUP($A3389,'DATA SHEET'!$A$2:$A$253,'DATA SHEET'!$J$2:$J$253)</f>
        <v>15</v>
      </c>
      <c r="H3389" t="str">
        <f>LOOKUP($A3389,'DATA SHEET'!$A$2:$A$253,'DATA SHEET'!$K$2:$K$253)</f>
        <v>Partly Cloudy</v>
      </c>
      <c r="I3389" t="str">
        <f>LOOKUP($A3389,'DATA SHEET'!$A$2:$A$253,'DATA SHEET'!$T$2:$T$253)</f>
        <v>LARGE</v>
      </c>
      <c r="J3389" t="str">
        <f>LOOKUP($A3389,'DATA SHEET'!$A$2:$A$253,'DATA SHEET'!$R$2:$R$253)</f>
        <v>YES</v>
      </c>
      <c r="K3389" t="str">
        <f>LOOKUP($A3389,'DATA SHEET'!$A$2:$A$253,'DATA SHEET'!$O$2:$O$253)</f>
        <v>Commercial</v>
      </c>
      <c r="L3389" t="s">
        <v>22</v>
      </c>
      <c r="M3389">
        <v>0</v>
      </c>
      <c r="N3389" t="s">
        <v>19</v>
      </c>
      <c r="O3389">
        <v>0.745</v>
      </c>
    </row>
    <row r="3390" spans="1:15" x14ac:dyDescent="0.25">
      <c r="A3390" s="1" t="s">
        <v>114</v>
      </c>
      <c r="B3390" t="s">
        <v>122</v>
      </c>
      <c r="C3390" t="str">
        <f>LOOKUP(A3390,'DATA SHEET'!$A$2:$A$253,'DATA SHEET'!$E$2:$E$253)</f>
        <v>20227893</v>
      </c>
      <c r="D3390">
        <f>LOOKUP(A3390,'DATA SHEET'!$A$2:$A$253,'DATA SHEET'!$G$2:$G$253)</f>
        <v>7.6666666666666679</v>
      </c>
      <c r="E3390" t="str">
        <f>LOOKUP($A3390,'DATA SHEET'!$A$2:$A$253,'DATA SHEET'!$H$2:$H$253)</f>
        <v>43.177779</v>
      </c>
      <c r="F3390" t="str">
        <f>LOOKUP($A3390,'DATA SHEET'!$A$2:$A$253,'DATA SHEET'!$I$2:$I$253)</f>
        <v xml:space="preserve"> -79.239655</v>
      </c>
      <c r="G3390">
        <f>LOOKUP($A3390,'DATA SHEET'!$A$2:$A$253,'DATA SHEET'!$J$2:$J$253)</f>
        <v>15</v>
      </c>
      <c r="H3390" t="str">
        <f>LOOKUP($A3390,'DATA SHEET'!$A$2:$A$253,'DATA SHEET'!$K$2:$K$253)</f>
        <v>Partly Cloudy</v>
      </c>
      <c r="I3390" t="str">
        <f>LOOKUP($A3390,'DATA SHEET'!$A$2:$A$253,'DATA SHEET'!$T$2:$T$253)</f>
        <v>LARGE</v>
      </c>
      <c r="J3390" t="str">
        <f>LOOKUP($A3390,'DATA SHEET'!$A$2:$A$253,'DATA SHEET'!$R$2:$R$253)</f>
        <v>YES</v>
      </c>
      <c r="K3390" t="str">
        <f>LOOKUP($A3390,'DATA SHEET'!$A$2:$A$253,'DATA SHEET'!$O$2:$O$253)</f>
        <v>Commercial</v>
      </c>
      <c r="L3390" t="s">
        <v>22</v>
      </c>
      <c r="M3390">
        <v>0</v>
      </c>
      <c r="N3390" t="s">
        <v>19</v>
      </c>
      <c r="O3390">
        <v>8.4979999999999993</v>
      </c>
    </row>
    <row r="3391" spans="1:15" x14ac:dyDescent="0.25">
      <c r="A3391" s="1" t="s">
        <v>114</v>
      </c>
      <c r="B3391" t="s">
        <v>122</v>
      </c>
      <c r="C3391" t="str">
        <f>LOOKUP(A3391,'DATA SHEET'!$A$2:$A$253,'DATA SHEET'!$E$2:$E$253)</f>
        <v>20227893</v>
      </c>
      <c r="D3391">
        <f>LOOKUP(A3391,'DATA SHEET'!$A$2:$A$253,'DATA SHEET'!$G$2:$G$253)</f>
        <v>7.6666666666666679</v>
      </c>
      <c r="E3391" t="str">
        <f>LOOKUP($A3391,'DATA SHEET'!$A$2:$A$253,'DATA SHEET'!$H$2:$H$253)</f>
        <v>43.177779</v>
      </c>
      <c r="F3391" t="str">
        <f>LOOKUP($A3391,'DATA SHEET'!$A$2:$A$253,'DATA SHEET'!$I$2:$I$253)</f>
        <v xml:space="preserve"> -79.239655</v>
      </c>
      <c r="G3391">
        <f>LOOKUP($A3391,'DATA SHEET'!$A$2:$A$253,'DATA SHEET'!$J$2:$J$253)</f>
        <v>15</v>
      </c>
      <c r="H3391" t="str">
        <f>LOOKUP($A3391,'DATA SHEET'!$A$2:$A$253,'DATA SHEET'!$K$2:$K$253)</f>
        <v>Partly Cloudy</v>
      </c>
      <c r="I3391" t="str">
        <f>LOOKUP($A3391,'DATA SHEET'!$A$2:$A$253,'DATA SHEET'!$T$2:$T$253)</f>
        <v>LARGE</v>
      </c>
      <c r="J3391" t="str">
        <f>LOOKUP($A3391,'DATA SHEET'!$A$2:$A$253,'DATA SHEET'!$R$2:$R$253)</f>
        <v>YES</v>
      </c>
      <c r="K3391" t="str">
        <f>LOOKUP($A3391,'DATA SHEET'!$A$2:$A$253,'DATA SHEET'!$O$2:$O$253)</f>
        <v>Commercial</v>
      </c>
      <c r="L3391" t="s">
        <v>22</v>
      </c>
      <c r="M3391">
        <v>0</v>
      </c>
      <c r="N3391" t="s">
        <v>19</v>
      </c>
      <c r="O3391">
        <v>0.753</v>
      </c>
    </row>
    <row r="3392" spans="1:15" x14ac:dyDescent="0.25">
      <c r="A3392" s="1" t="s">
        <v>114</v>
      </c>
      <c r="B3392" t="s">
        <v>122</v>
      </c>
      <c r="C3392" t="str">
        <f>LOOKUP(A3392,'DATA SHEET'!$A$2:$A$253,'DATA SHEET'!$E$2:$E$253)</f>
        <v>20227893</v>
      </c>
      <c r="D3392">
        <f>LOOKUP(A3392,'DATA SHEET'!$A$2:$A$253,'DATA SHEET'!$G$2:$G$253)</f>
        <v>7.6666666666666679</v>
      </c>
      <c r="E3392" t="str">
        <f>LOOKUP($A3392,'DATA SHEET'!$A$2:$A$253,'DATA SHEET'!$H$2:$H$253)</f>
        <v>43.177779</v>
      </c>
      <c r="F3392" t="str">
        <f>LOOKUP($A3392,'DATA SHEET'!$A$2:$A$253,'DATA SHEET'!$I$2:$I$253)</f>
        <v xml:space="preserve"> -79.239655</v>
      </c>
      <c r="G3392">
        <f>LOOKUP($A3392,'DATA SHEET'!$A$2:$A$253,'DATA SHEET'!$J$2:$J$253)</f>
        <v>15</v>
      </c>
      <c r="H3392" t="str">
        <f>LOOKUP($A3392,'DATA SHEET'!$A$2:$A$253,'DATA SHEET'!$K$2:$K$253)</f>
        <v>Partly Cloudy</v>
      </c>
      <c r="I3392" t="str">
        <f>LOOKUP($A3392,'DATA SHEET'!$A$2:$A$253,'DATA SHEET'!$T$2:$T$253)</f>
        <v>LARGE</v>
      </c>
      <c r="J3392" t="str">
        <f>LOOKUP($A3392,'DATA SHEET'!$A$2:$A$253,'DATA SHEET'!$R$2:$R$253)</f>
        <v>YES</v>
      </c>
      <c r="K3392" t="str">
        <f>LOOKUP($A3392,'DATA SHEET'!$A$2:$A$253,'DATA SHEET'!$O$2:$O$253)</f>
        <v>Commercial</v>
      </c>
      <c r="L3392" t="s">
        <v>22</v>
      </c>
      <c r="M3392">
        <v>0</v>
      </c>
      <c r="N3392" t="s">
        <v>19</v>
      </c>
      <c r="O3392">
        <v>0.245</v>
      </c>
    </row>
    <row r="3393" spans="1:15" x14ac:dyDescent="0.25">
      <c r="A3393" s="1" t="s">
        <v>114</v>
      </c>
      <c r="B3393" t="s">
        <v>122</v>
      </c>
      <c r="C3393" t="str">
        <f>LOOKUP(A3393,'DATA SHEET'!$A$2:$A$253,'DATA SHEET'!$E$2:$E$253)</f>
        <v>20227893</v>
      </c>
      <c r="D3393">
        <f>LOOKUP(A3393,'DATA SHEET'!$A$2:$A$253,'DATA SHEET'!$G$2:$G$253)</f>
        <v>7.6666666666666679</v>
      </c>
      <c r="E3393" t="str">
        <f>LOOKUP($A3393,'DATA SHEET'!$A$2:$A$253,'DATA SHEET'!$H$2:$H$253)</f>
        <v>43.177779</v>
      </c>
      <c r="F3393" t="str">
        <f>LOOKUP($A3393,'DATA SHEET'!$A$2:$A$253,'DATA SHEET'!$I$2:$I$253)</f>
        <v xml:space="preserve"> -79.239655</v>
      </c>
      <c r="G3393">
        <f>LOOKUP($A3393,'DATA SHEET'!$A$2:$A$253,'DATA SHEET'!$J$2:$J$253)</f>
        <v>15</v>
      </c>
      <c r="H3393" t="str">
        <f>LOOKUP($A3393,'DATA SHEET'!$A$2:$A$253,'DATA SHEET'!$K$2:$K$253)</f>
        <v>Partly Cloudy</v>
      </c>
      <c r="I3393" t="str">
        <f>LOOKUP($A3393,'DATA SHEET'!$A$2:$A$253,'DATA SHEET'!$T$2:$T$253)</f>
        <v>LARGE</v>
      </c>
      <c r="J3393" t="str">
        <f>LOOKUP($A3393,'DATA SHEET'!$A$2:$A$253,'DATA SHEET'!$R$2:$R$253)</f>
        <v>YES</v>
      </c>
      <c r="K3393" t="str">
        <f>LOOKUP($A3393,'DATA SHEET'!$A$2:$A$253,'DATA SHEET'!$O$2:$O$253)</f>
        <v>Commercial</v>
      </c>
      <c r="L3393" t="s">
        <v>22</v>
      </c>
      <c r="M3393">
        <v>0</v>
      </c>
      <c r="N3393" t="s">
        <v>19</v>
      </c>
      <c r="O3393">
        <v>0.75900000000000001</v>
      </c>
    </row>
    <row r="3394" spans="1:15" x14ac:dyDescent="0.25">
      <c r="A3394" s="1" t="s">
        <v>114</v>
      </c>
      <c r="B3394" t="s">
        <v>122</v>
      </c>
      <c r="C3394" t="str">
        <f>LOOKUP(A3394,'DATA SHEET'!$A$2:$A$253,'DATA SHEET'!$E$2:$E$253)</f>
        <v>20227893</v>
      </c>
      <c r="D3394">
        <f>LOOKUP(A3394,'DATA SHEET'!$A$2:$A$253,'DATA SHEET'!$G$2:$G$253)</f>
        <v>7.6666666666666679</v>
      </c>
      <c r="E3394" t="str">
        <f>LOOKUP($A3394,'DATA SHEET'!$A$2:$A$253,'DATA SHEET'!$H$2:$H$253)</f>
        <v>43.177779</v>
      </c>
      <c r="F3394" t="str">
        <f>LOOKUP($A3394,'DATA SHEET'!$A$2:$A$253,'DATA SHEET'!$I$2:$I$253)</f>
        <v xml:space="preserve"> -79.239655</v>
      </c>
      <c r="G3394">
        <f>LOOKUP($A3394,'DATA SHEET'!$A$2:$A$253,'DATA SHEET'!$J$2:$J$253)</f>
        <v>15</v>
      </c>
      <c r="H3394" t="str">
        <f>LOOKUP($A3394,'DATA SHEET'!$A$2:$A$253,'DATA SHEET'!$K$2:$K$253)</f>
        <v>Partly Cloudy</v>
      </c>
      <c r="I3394" t="str">
        <f>LOOKUP($A3394,'DATA SHEET'!$A$2:$A$253,'DATA SHEET'!$T$2:$T$253)</f>
        <v>LARGE</v>
      </c>
      <c r="J3394" t="str">
        <f>LOOKUP($A3394,'DATA SHEET'!$A$2:$A$253,'DATA SHEET'!$R$2:$R$253)</f>
        <v>YES</v>
      </c>
      <c r="K3394" t="str">
        <f>LOOKUP($A3394,'DATA SHEET'!$A$2:$A$253,'DATA SHEET'!$O$2:$O$253)</f>
        <v>Commercial</v>
      </c>
      <c r="L3394" t="s">
        <v>22</v>
      </c>
      <c r="M3394">
        <v>0</v>
      </c>
      <c r="N3394" t="s">
        <v>19</v>
      </c>
      <c r="O3394">
        <v>1.2529999999999999</v>
      </c>
    </row>
    <row r="3395" spans="1:15" x14ac:dyDescent="0.25">
      <c r="A3395" s="1" t="s">
        <v>114</v>
      </c>
      <c r="B3395" t="s">
        <v>122</v>
      </c>
      <c r="C3395" t="str">
        <f>LOOKUP(A3395,'DATA SHEET'!$A$2:$A$253,'DATA SHEET'!$E$2:$E$253)</f>
        <v>20227893</v>
      </c>
      <c r="D3395">
        <f>LOOKUP(A3395,'DATA SHEET'!$A$2:$A$253,'DATA SHEET'!$G$2:$G$253)</f>
        <v>7.6666666666666679</v>
      </c>
      <c r="E3395" t="str">
        <f>LOOKUP($A3395,'DATA SHEET'!$A$2:$A$253,'DATA SHEET'!$H$2:$H$253)</f>
        <v>43.177779</v>
      </c>
      <c r="F3395" t="str">
        <f>LOOKUP($A3395,'DATA SHEET'!$A$2:$A$253,'DATA SHEET'!$I$2:$I$253)</f>
        <v xml:space="preserve"> -79.239655</v>
      </c>
      <c r="G3395">
        <f>LOOKUP($A3395,'DATA SHEET'!$A$2:$A$253,'DATA SHEET'!$J$2:$J$253)</f>
        <v>15</v>
      </c>
      <c r="H3395" t="str">
        <f>LOOKUP($A3395,'DATA SHEET'!$A$2:$A$253,'DATA SHEET'!$K$2:$K$253)</f>
        <v>Partly Cloudy</v>
      </c>
      <c r="I3395" t="str">
        <f>LOOKUP($A3395,'DATA SHEET'!$A$2:$A$253,'DATA SHEET'!$T$2:$T$253)</f>
        <v>LARGE</v>
      </c>
      <c r="J3395" t="str">
        <f>LOOKUP($A3395,'DATA SHEET'!$A$2:$A$253,'DATA SHEET'!$R$2:$R$253)</f>
        <v>YES</v>
      </c>
      <c r="K3395" t="str">
        <f>LOOKUP($A3395,'DATA SHEET'!$A$2:$A$253,'DATA SHEET'!$O$2:$O$253)</f>
        <v>Commercial</v>
      </c>
      <c r="L3395" t="s">
        <v>22</v>
      </c>
      <c r="M3395">
        <v>0</v>
      </c>
      <c r="N3395" t="s">
        <v>19</v>
      </c>
      <c r="O3395">
        <v>0.73899999999999999</v>
      </c>
    </row>
    <row r="3396" spans="1:15" x14ac:dyDescent="0.25">
      <c r="A3396" s="1" t="s">
        <v>114</v>
      </c>
      <c r="B3396" t="s">
        <v>122</v>
      </c>
      <c r="C3396" t="str">
        <f>LOOKUP(A3396,'DATA SHEET'!$A$2:$A$253,'DATA SHEET'!$E$2:$E$253)</f>
        <v>20227893</v>
      </c>
      <c r="D3396">
        <f>LOOKUP(A3396,'DATA SHEET'!$A$2:$A$253,'DATA SHEET'!$G$2:$G$253)</f>
        <v>7.6666666666666679</v>
      </c>
      <c r="E3396" t="str">
        <f>LOOKUP($A3396,'DATA SHEET'!$A$2:$A$253,'DATA SHEET'!$H$2:$H$253)</f>
        <v>43.177779</v>
      </c>
      <c r="F3396" t="str">
        <f>LOOKUP($A3396,'DATA SHEET'!$A$2:$A$253,'DATA SHEET'!$I$2:$I$253)</f>
        <v xml:space="preserve"> -79.239655</v>
      </c>
      <c r="G3396">
        <f>LOOKUP($A3396,'DATA SHEET'!$A$2:$A$253,'DATA SHEET'!$J$2:$J$253)</f>
        <v>15</v>
      </c>
      <c r="H3396" t="str">
        <f>LOOKUP($A3396,'DATA SHEET'!$A$2:$A$253,'DATA SHEET'!$K$2:$K$253)</f>
        <v>Partly Cloudy</v>
      </c>
      <c r="I3396" t="str">
        <f>LOOKUP($A3396,'DATA SHEET'!$A$2:$A$253,'DATA SHEET'!$T$2:$T$253)</f>
        <v>LARGE</v>
      </c>
      <c r="J3396" t="str">
        <f>LOOKUP($A3396,'DATA SHEET'!$A$2:$A$253,'DATA SHEET'!$R$2:$R$253)</f>
        <v>YES</v>
      </c>
      <c r="K3396" t="str">
        <f>LOOKUP($A3396,'DATA SHEET'!$A$2:$A$253,'DATA SHEET'!$O$2:$O$253)</f>
        <v>Commercial</v>
      </c>
      <c r="L3396" t="s">
        <v>22</v>
      </c>
      <c r="M3396">
        <v>0</v>
      </c>
      <c r="N3396" t="s">
        <v>19</v>
      </c>
      <c r="O3396">
        <v>19.501000000000001</v>
      </c>
    </row>
    <row r="3397" spans="1:15" x14ac:dyDescent="0.25">
      <c r="A3397" s="1" t="s">
        <v>114</v>
      </c>
      <c r="B3397" t="s">
        <v>122</v>
      </c>
      <c r="C3397" t="str">
        <f>LOOKUP(A3397,'DATA SHEET'!$A$2:$A$253,'DATA SHEET'!$E$2:$E$253)</f>
        <v>20227893</v>
      </c>
      <c r="D3397">
        <f>LOOKUP(A3397,'DATA SHEET'!$A$2:$A$253,'DATA SHEET'!$G$2:$G$253)</f>
        <v>7.6666666666666679</v>
      </c>
      <c r="E3397" t="str">
        <f>LOOKUP($A3397,'DATA SHEET'!$A$2:$A$253,'DATA SHEET'!$H$2:$H$253)</f>
        <v>43.177779</v>
      </c>
      <c r="F3397" t="str">
        <f>LOOKUP($A3397,'DATA SHEET'!$A$2:$A$253,'DATA SHEET'!$I$2:$I$253)</f>
        <v xml:space="preserve"> -79.239655</v>
      </c>
      <c r="G3397">
        <f>LOOKUP($A3397,'DATA SHEET'!$A$2:$A$253,'DATA SHEET'!$J$2:$J$253)</f>
        <v>15</v>
      </c>
      <c r="H3397" t="str">
        <f>LOOKUP($A3397,'DATA SHEET'!$A$2:$A$253,'DATA SHEET'!$K$2:$K$253)</f>
        <v>Partly Cloudy</v>
      </c>
      <c r="I3397" t="str">
        <f>LOOKUP($A3397,'DATA SHEET'!$A$2:$A$253,'DATA SHEET'!$T$2:$T$253)</f>
        <v>LARGE</v>
      </c>
      <c r="J3397" t="str">
        <f>LOOKUP($A3397,'DATA SHEET'!$A$2:$A$253,'DATA SHEET'!$R$2:$R$253)</f>
        <v>YES</v>
      </c>
      <c r="K3397" t="str">
        <f>LOOKUP($A3397,'DATA SHEET'!$A$2:$A$253,'DATA SHEET'!$O$2:$O$253)</f>
        <v>Commercial</v>
      </c>
      <c r="L3397" t="s">
        <v>22</v>
      </c>
      <c r="M3397">
        <v>0</v>
      </c>
      <c r="N3397" t="s">
        <v>19</v>
      </c>
      <c r="O3397">
        <v>1.236</v>
      </c>
    </row>
    <row r="3398" spans="1:15" x14ac:dyDescent="0.25">
      <c r="A3398" s="1" t="s">
        <v>114</v>
      </c>
      <c r="B3398" t="s">
        <v>122</v>
      </c>
      <c r="C3398" t="str">
        <f>LOOKUP(A3398,'DATA SHEET'!$A$2:$A$253,'DATA SHEET'!$E$2:$E$253)</f>
        <v>20227893</v>
      </c>
      <c r="D3398">
        <f>LOOKUP(A3398,'DATA SHEET'!$A$2:$A$253,'DATA SHEET'!$G$2:$G$253)</f>
        <v>7.6666666666666679</v>
      </c>
      <c r="E3398" t="str">
        <f>LOOKUP($A3398,'DATA SHEET'!$A$2:$A$253,'DATA SHEET'!$H$2:$H$253)</f>
        <v>43.177779</v>
      </c>
      <c r="F3398" t="str">
        <f>LOOKUP($A3398,'DATA SHEET'!$A$2:$A$253,'DATA SHEET'!$I$2:$I$253)</f>
        <v xml:space="preserve"> -79.239655</v>
      </c>
      <c r="G3398">
        <f>LOOKUP($A3398,'DATA SHEET'!$A$2:$A$253,'DATA SHEET'!$J$2:$J$253)</f>
        <v>15</v>
      </c>
      <c r="H3398" t="str">
        <f>LOOKUP($A3398,'DATA SHEET'!$A$2:$A$253,'DATA SHEET'!$K$2:$K$253)</f>
        <v>Partly Cloudy</v>
      </c>
      <c r="I3398" t="str">
        <f>LOOKUP($A3398,'DATA SHEET'!$A$2:$A$253,'DATA SHEET'!$T$2:$T$253)</f>
        <v>LARGE</v>
      </c>
      <c r="J3398" t="str">
        <f>LOOKUP($A3398,'DATA SHEET'!$A$2:$A$253,'DATA SHEET'!$R$2:$R$253)</f>
        <v>YES</v>
      </c>
      <c r="K3398" t="str">
        <f>LOOKUP($A3398,'DATA SHEET'!$A$2:$A$253,'DATA SHEET'!$O$2:$O$253)</f>
        <v>Commercial</v>
      </c>
      <c r="L3398" t="s">
        <v>22</v>
      </c>
      <c r="M3398">
        <v>0</v>
      </c>
      <c r="N3398" t="s">
        <v>19</v>
      </c>
      <c r="O3398">
        <v>8.2379999999999995</v>
      </c>
    </row>
    <row r="3399" spans="1:15" x14ac:dyDescent="0.25">
      <c r="A3399" s="1" t="s">
        <v>114</v>
      </c>
      <c r="B3399" t="s">
        <v>122</v>
      </c>
      <c r="C3399" t="str">
        <f>LOOKUP(A3399,'DATA SHEET'!$A$2:$A$253,'DATA SHEET'!$E$2:$E$253)</f>
        <v>20227893</v>
      </c>
      <c r="D3399">
        <f>LOOKUP(A3399,'DATA SHEET'!$A$2:$A$253,'DATA SHEET'!$G$2:$G$253)</f>
        <v>7.6666666666666679</v>
      </c>
      <c r="E3399" t="str">
        <f>LOOKUP($A3399,'DATA SHEET'!$A$2:$A$253,'DATA SHEET'!$H$2:$H$253)</f>
        <v>43.177779</v>
      </c>
      <c r="F3399" t="str">
        <f>LOOKUP($A3399,'DATA SHEET'!$A$2:$A$253,'DATA SHEET'!$I$2:$I$253)</f>
        <v xml:space="preserve"> -79.239655</v>
      </c>
      <c r="G3399">
        <f>LOOKUP($A3399,'DATA SHEET'!$A$2:$A$253,'DATA SHEET'!$J$2:$J$253)</f>
        <v>15</v>
      </c>
      <c r="H3399" t="str">
        <f>LOOKUP($A3399,'DATA SHEET'!$A$2:$A$253,'DATA SHEET'!$K$2:$K$253)</f>
        <v>Partly Cloudy</v>
      </c>
      <c r="I3399" t="str">
        <f>LOOKUP($A3399,'DATA SHEET'!$A$2:$A$253,'DATA SHEET'!$T$2:$T$253)</f>
        <v>LARGE</v>
      </c>
      <c r="J3399" t="str">
        <f>LOOKUP($A3399,'DATA SHEET'!$A$2:$A$253,'DATA SHEET'!$R$2:$R$253)</f>
        <v>YES</v>
      </c>
      <c r="K3399" t="str">
        <f>LOOKUP($A3399,'DATA SHEET'!$A$2:$A$253,'DATA SHEET'!$O$2:$O$253)</f>
        <v>Commercial</v>
      </c>
      <c r="L3399" t="s">
        <v>22</v>
      </c>
      <c r="M3399">
        <v>0</v>
      </c>
      <c r="N3399" t="s">
        <v>19</v>
      </c>
      <c r="O3399">
        <v>9.0020000000000007</v>
      </c>
    </row>
    <row r="3400" spans="1:15" x14ac:dyDescent="0.25">
      <c r="A3400" s="1" t="s">
        <v>114</v>
      </c>
      <c r="B3400" t="s">
        <v>122</v>
      </c>
      <c r="C3400" t="str">
        <f>LOOKUP(A3400,'DATA SHEET'!$A$2:$A$253,'DATA SHEET'!$E$2:$E$253)</f>
        <v>20227893</v>
      </c>
      <c r="D3400">
        <f>LOOKUP(A3400,'DATA SHEET'!$A$2:$A$253,'DATA SHEET'!$G$2:$G$253)</f>
        <v>7.6666666666666679</v>
      </c>
      <c r="E3400" t="str">
        <f>LOOKUP($A3400,'DATA SHEET'!$A$2:$A$253,'DATA SHEET'!$H$2:$H$253)</f>
        <v>43.177779</v>
      </c>
      <c r="F3400" t="str">
        <f>LOOKUP($A3400,'DATA SHEET'!$A$2:$A$253,'DATA SHEET'!$I$2:$I$253)</f>
        <v xml:space="preserve"> -79.239655</v>
      </c>
      <c r="G3400">
        <f>LOOKUP($A3400,'DATA SHEET'!$A$2:$A$253,'DATA SHEET'!$J$2:$J$253)</f>
        <v>15</v>
      </c>
      <c r="H3400" t="str">
        <f>LOOKUP($A3400,'DATA SHEET'!$A$2:$A$253,'DATA SHEET'!$K$2:$K$253)</f>
        <v>Partly Cloudy</v>
      </c>
      <c r="I3400" t="str">
        <f>LOOKUP($A3400,'DATA SHEET'!$A$2:$A$253,'DATA SHEET'!$T$2:$T$253)</f>
        <v>LARGE</v>
      </c>
      <c r="J3400" t="str">
        <f>LOOKUP($A3400,'DATA SHEET'!$A$2:$A$253,'DATA SHEET'!$R$2:$R$253)</f>
        <v>YES</v>
      </c>
      <c r="K3400" t="str">
        <f>LOOKUP($A3400,'DATA SHEET'!$A$2:$A$253,'DATA SHEET'!$O$2:$O$253)</f>
        <v>Commercial</v>
      </c>
      <c r="L3400" t="s">
        <v>22</v>
      </c>
      <c r="M3400">
        <v>0</v>
      </c>
      <c r="N3400" t="s">
        <v>19</v>
      </c>
      <c r="O3400">
        <v>3.996</v>
      </c>
    </row>
    <row r="3401" spans="1:15" x14ac:dyDescent="0.25">
      <c r="A3401" s="1" t="s">
        <v>114</v>
      </c>
      <c r="B3401" t="s">
        <v>122</v>
      </c>
      <c r="C3401" t="str">
        <f>LOOKUP(A3401,'DATA SHEET'!$A$2:$A$253,'DATA SHEET'!$E$2:$E$253)</f>
        <v>20227893</v>
      </c>
      <c r="D3401">
        <f>LOOKUP(A3401,'DATA SHEET'!$A$2:$A$253,'DATA SHEET'!$G$2:$G$253)</f>
        <v>7.6666666666666679</v>
      </c>
      <c r="E3401" t="str">
        <f>LOOKUP($A3401,'DATA SHEET'!$A$2:$A$253,'DATA SHEET'!$H$2:$H$253)</f>
        <v>43.177779</v>
      </c>
      <c r="F3401" t="str">
        <f>LOOKUP($A3401,'DATA SHEET'!$A$2:$A$253,'DATA SHEET'!$I$2:$I$253)</f>
        <v xml:space="preserve"> -79.239655</v>
      </c>
      <c r="G3401">
        <f>LOOKUP($A3401,'DATA SHEET'!$A$2:$A$253,'DATA SHEET'!$J$2:$J$253)</f>
        <v>15</v>
      </c>
      <c r="H3401" t="str">
        <f>LOOKUP($A3401,'DATA SHEET'!$A$2:$A$253,'DATA SHEET'!$K$2:$K$253)</f>
        <v>Partly Cloudy</v>
      </c>
      <c r="I3401" t="str">
        <f>LOOKUP($A3401,'DATA SHEET'!$A$2:$A$253,'DATA SHEET'!$T$2:$T$253)</f>
        <v>LARGE</v>
      </c>
      <c r="J3401" t="str">
        <f>LOOKUP($A3401,'DATA SHEET'!$A$2:$A$253,'DATA SHEET'!$R$2:$R$253)</f>
        <v>YES</v>
      </c>
      <c r="K3401" t="str">
        <f>LOOKUP($A3401,'DATA SHEET'!$A$2:$A$253,'DATA SHEET'!$O$2:$O$253)</f>
        <v>Commercial</v>
      </c>
      <c r="L3401" t="s">
        <v>22</v>
      </c>
      <c r="M3401">
        <v>0</v>
      </c>
      <c r="N3401" t="s">
        <v>19</v>
      </c>
      <c r="O3401">
        <v>0.76</v>
      </c>
    </row>
    <row r="3402" spans="1:15" x14ac:dyDescent="0.25">
      <c r="A3402" s="1" t="s">
        <v>114</v>
      </c>
      <c r="B3402" t="s">
        <v>122</v>
      </c>
      <c r="C3402" t="str">
        <f>LOOKUP(A3402,'DATA SHEET'!$A$2:$A$253,'DATA SHEET'!$E$2:$E$253)</f>
        <v>20227893</v>
      </c>
      <c r="D3402">
        <f>LOOKUP(A3402,'DATA SHEET'!$A$2:$A$253,'DATA SHEET'!$G$2:$G$253)</f>
        <v>7.6666666666666679</v>
      </c>
      <c r="E3402" t="str">
        <f>LOOKUP($A3402,'DATA SHEET'!$A$2:$A$253,'DATA SHEET'!$H$2:$H$253)</f>
        <v>43.177779</v>
      </c>
      <c r="F3402" t="str">
        <f>LOOKUP($A3402,'DATA SHEET'!$A$2:$A$253,'DATA SHEET'!$I$2:$I$253)</f>
        <v xml:space="preserve"> -79.239655</v>
      </c>
      <c r="G3402">
        <f>LOOKUP($A3402,'DATA SHEET'!$A$2:$A$253,'DATA SHEET'!$J$2:$J$253)</f>
        <v>15</v>
      </c>
      <c r="H3402" t="str">
        <f>LOOKUP($A3402,'DATA SHEET'!$A$2:$A$253,'DATA SHEET'!$K$2:$K$253)</f>
        <v>Partly Cloudy</v>
      </c>
      <c r="I3402" t="str">
        <f>LOOKUP($A3402,'DATA SHEET'!$A$2:$A$253,'DATA SHEET'!$T$2:$T$253)</f>
        <v>LARGE</v>
      </c>
      <c r="J3402" t="str">
        <f>LOOKUP($A3402,'DATA SHEET'!$A$2:$A$253,'DATA SHEET'!$R$2:$R$253)</f>
        <v>YES</v>
      </c>
      <c r="K3402" t="str">
        <f>LOOKUP($A3402,'DATA SHEET'!$A$2:$A$253,'DATA SHEET'!$O$2:$O$253)</f>
        <v>Commercial</v>
      </c>
      <c r="L3402" t="s">
        <v>22</v>
      </c>
      <c r="M3402">
        <v>0</v>
      </c>
      <c r="N3402" t="s">
        <v>19</v>
      </c>
      <c r="O3402">
        <v>10.999000000000001</v>
      </c>
    </row>
    <row r="3403" spans="1:15" x14ac:dyDescent="0.25">
      <c r="A3403" s="1" t="s">
        <v>114</v>
      </c>
      <c r="B3403" t="s">
        <v>122</v>
      </c>
      <c r="C3403" t="str">
        <f>LOOKUP(A3403,'DATA SHEET'!$A$2:$A$253,'DATA SHEET'!$E$2:$E$253)</f>
        <v>20227893</v>
      </c>
      <c r="D3403">
        <f>LOOKUP(A3403,'DATA SHEET'!$A$2:$A$253,'DATA SHEET'!$G$2:$G$253)</f>
        <v>7.6666666666666679</v>
      </c>
      <c r="E3403" t="str">
        <f>LOOKUP($A3403,'DATA SHEET'!$A$2:$A$253,'DATA SHEET'!$H$2:$H$253)</f>
        <v>43.177779</v>
      </c>
      <c r="F3403" t="str">
        <f>LOOKUP($A3403,'DATA SHEET'!$A$2:$A$253,'DATA SHEET'!$I$2:$I$253)</f>
        <v xml:space="preserve"> -79.239655</v>
      </c>
      <c r="G3403">
        <f>LOOKUP($A3403,'DATA SHEET'!$A$2:$A$253,'DATA SHEET'!$J$2:$J$253)</f>
        <v>15</v>
      </c>
      <c r="H3403" t="str">
        <f>LOOKUP($A3403,'DATA SHEET'!$A$2:$A$253,'DATA SHEET'!$K$2:$K$253)</f>
        <v>Partly Cloudy</v>
      </c>
      <c r="I3403" t="str">
        <f>LOOKUP($A3403,'DATA SHEET'!$A$2:$A$253,'DATA SHEET'!$T$2:$T$253)</f>
        <v>LARGE</v>
      </c>
      <c r="J3403" t="str">
        <f>LOOKUP($A3403,'DATA SHEET'!$A$2:$A$253,'DATA SHEET'!$R$2:$R$253)</f>
        <v>YES</v>
      </c>
      <c r="K3403" t="str">
        <f>LOOKUP($A3403,'DATA SHEET'!$A$2:$A$253,'DATA SHEET'!$O$2:$O$253)</f>
        <v>Commercial</v>
      </c>
      <c r="L3403" t="s">
        <v>22</v>
      </c>
      <c r="M3403">
        <v>0</v>
      </c>
      <c r="N3403" t="s">
        <v>19</v>
      </c>
      <c r="O3403">
        <v>2.2509999999999999</v>
      </c>
    </row>
    <row r="3404" spans="1:15" x14ac:dyDescent="0.25">
      <c r="A3404" s="1" t="s">
        <v>114</v>
      </c>
      <c r="B3404" t="s">
        <v>122</v>
      </c>
      <c r="C3404" t="str">
        <f>LOOKUP(A3404,'DATA SHEET'!$A$2:$A$253,'DATA SHEET'!$E$2:$E$253)</f>
        <v>20227893</v>
      </c>
      <c r="D3404">
        <f>LOOKUP(A3404,'DATA SHEET'!$A$2:$A$253,'DATA SHEET'!$G$2:$G$253)</f>
        <v>7.6666666666666679</v>
      </c>
      <c r="E3404" t="str">
        <f>LOOKUP($A3404,'DATA SHEET'!$A$2:$A$253,'DATA SHEET'!$H$2:$H$253)</f>
        <v>43.177779</v>
      </c>
      <c r="F3404" t="str">
        <f>LOOKUP($A3404,'DATA SHEET'!$A$2:$A$253,'DATA SHEET'!$I$2:$I$253)</f>
        <v xml:space="preserve"> -79.239655</v>
      </c>
      <c r="G3404">
        <f>LOOKUP($A3404,'DATA SHEET'!$A$2:$A$253,'DATA SHEET'!$J$2:$J$253)</f>
        <v>15</v>
      </c>
      <c r="H3404" t="str">
        <f>LOOKUP($A3404,'DATA SHEET'!$A$2:$A$253,'DATA SHEET'!$K$2:$K$253)</f>
        <v>Partly Cloudy</v>
      </c>
      <c r="I3404" t="str">
        <f>LOOKUP($A3404,'DATA SHEET'!$A$2:$A$253,'DATA SHEET'!$T$2:$T$253)</f>
        <v>LARGE</v>
      </c>
      <c r="J3404" t="str">
        <f>LOOKUP($A3404,'DATA SHEET'!$A$2:$A$253,'DATA SHEET'!$R$2:$R$253)</f>
        <v>YES</v>
      </c>
      <c r="K3404" t="str">
        <f>LOOKUP($A3404,'DATA SHEET'!$A$2:$A$253,'DATA SHEET'!$O$2:$O$253)</f>
        <v>Commercial</v>
      </c>
      <c r="L3404" t="s">
        <v>22</v>
      </c>
      <c r="M3404">
        <v>0</v>
      </c>
      <c r="N3404" t="s">
        <v>19</v>
      </c>
      <c r="O3404">
        <v>4.7610000000000001</v>
      </c>
    </row>
    <row r="3405" spans="1:15" x14ac:dyDescent="0.25">
      <c r="A3405" s="1" t="s">
        <v>114</v>
      </c>
      <c r="B3405" t="s">
        <v>122</v>
      </c>
      <c r="C3405" t="str">
        <f>LOOKUP(A3405,'DATA SHEET'!$A$2:$A$253,'DATA SHEET'!$E$2:$E$253)</f>
        <v>20227893</v>
      </c>
      <c r="D3405">
        <f>LOOKUP(A3405,'DATA SHEET'!$A$2:$A$253,'DATA SHEET'!$G$2:$G$253)</f>
        <v>7.6666666666666679</v>
      </c>
      <c r="E3405" t="str">
        <f>LOOKUP($A3405,'DATA SHEET'!$A$2:$A$253,'DATA SHEET'!$H$2:$H$253)</f>
        <v>43.177779</v>
      </c>
      <c r="F3405" t="str">
        <f>LOOKUP($A3405,'DATA SHEET'!$A$2:$A$253,'DATA SHEET'!$I$2:$I$253)</f>
        <v xml:space="preserve"> -79.239655</v>
      </c>
      <c r="G3405">
        <f>LOOKUP($A3405,'DATA SHEET'!$A$2:$A$253,'DATA SHEET'!$J$2:$J$253)</f>
        <v>15</v>
      </c>
      <c r="H3405" t="str">
        <f>LOOKUP($A3405,'DATA SHEET'!$A$2:$A$253,'DATA SHEET'!$K$2:$K$253)</f>
        <v>Partly Cloudy</v>
      </c>
      <c r="I3405" t="str">
        <f>LOOKUP($A3405,'DATA SHEET'!$A$2:$A$253,'DATA SHEET'!$T$2:$T$253)</f>
        <v>LARGE</v>
      </c>
      <c r="J3405" t="str">
        <f>LOOKUP($A3405,'DATA SHEET'!$A$2:$A$253,'DATA SHEET'!$R$2:$R$253)</f>
        <v>YES</v>
      </c>
      <c r="K3405" t="str">
        <f>LOOKUP($A3405,'DATA SHEET'!$A$2:$A$253,'DATA SHEET'!$O$2:$O$253)</f>
        <v>Commercial</v>
      </c>
      <c r="L3405" t="s">
        <v>22</v>
      </c>
      <c r="M3405">
        <v>0</v>
      </c>
      <c r="N3405" t="s">
        <v>19</v>
      </c>
      <c r="O3405">
        <v>0.747</v>
      </c>
    </row>
    <row r="3406" spans="1:15" x14ac:dyDescent="0.25">
      <c r="A3406" s="1" t="s">
        <v>114</v>
      </c>
      <c r="B3406" t="s">
        <v>122</v>
      </c>
      <c r="C3406" t="str">
        <f>LOOKUP(A3406,'DATA SHEET'!$A$2:$A$253,'DATA SHEET'!$E$2:$E$253)</f>
        <v>20227893</v>
      </c>
      <c r="D3406">
        <f>LOOKUP(A3406,'DATA SHEET'!$A$2:$A$253,'DATA SHEET'!$G$2:$G$253)</f>
        <v>7.6666666666666679</v>
      </c>
      <c r="E3406" t="str">
        <f>LOOKUP($A3406,'DATA SHEET'!$A$2:$A$253,'DATA SHEET'!$H$2:$H$253)</f>
        <v>43.177779</v>
      </c>
      <c r="F3406" t="str">
        <f>LOOKUP($A3406,'DATA SHEET'!$A$2:$A$253,'DATA SHEET'!$I$2:$I$253)</f>
        <v xml:space="preserve"> -79.239655</v>
      </c>
      <c r="G3406">
        <f>LOOKUP($A3406,'DATA SHEET'!$A$2:$A$253,'DATA SHEET'!$J$2:$J$253)</f>
        <v>15</v>
      </c>
      <c r="H3406" t="str">
        <f>LOOKUP($A3406,'DATA SHEET'!$A$2:$A$253,'DATA SHEET'!$K$2:$K$253)</f>
        <v>Partly Cloudy</v>
      </c>
      <c r="I3406" t="str">
        <f>LOOKUP($A3406,'DATA SHEET'!$A$2:$A$253,'DATA SHEET'!$T$2:$T$253)</f>
        <v>LARGE</v>
      </c>
      <c r="J3406" t="str">
        <f>LOOKUP($A3406,'DATA SHEET'!$A$2:$A$253,'DATA SHEET'!$R$2:$R$253)</f>
        <v>YES</v>
      </c>
      <c r="K3406" t="str">
        <f>LOOKUP($A3406,'DATA SHEET'!$A$2:$A$253,'DATA SHEET'!$O$2:$O$253)</f>
        <v>Commercial</v>
      </c>
      <c r="L3406" t="s">
        <v>22</v>
      </c>
      <c r="M3406">
        <v>0</v>
      </c>
      <c r="N3406" t="s">
        <v>19</v>
      </c>
      <c r="O3406">
        <v>0.755</v>
      </c>
    </row>
    <row r="3407" spans="1:15" x14ac:dyDescent="0.25">
      <c r="A3407" s="1" t="s">
        <v>114</v>
      </c>
      <c r="B3407" t="s">
        <v>122</v>
      </c>
      <c r="C3407" t="str">
        <f>LOOKUP(A3407,'DATA SHEET'!$A$2:$A$253,'DATA SHEET'!$E$2:$E$253)</f>
        <v>20227893</v>
      </c>
      <c r="D3407">
        <f>LOOKUP(A3407,'DATA SHEET'!$A$2:$A$253,'DATA SHEET'!$G$2:$G$253)</f>
        <v>7.6666666666666679</v>
      </c>
      <c r="E3407" t="str">
        <f>LOOKUP($A3407,'DATA SHEET'!$A$2:$A$253,'DATA SHEET'!$H$2:$H$253)</f>
        <v>43.177779</v>
      </c>
      <c r="F3407" t="str">
        <f>LOOKUP($A3407,'DATA SHEET'!$A$2:$A$253,'DATA SHEET'!$I$2:$I$253)</f>
        <v xml:space="preserve"> -79.239655</v>
      </c>
      <c r="G3407">
        <f>LOOKUP($A3407,'DATA SHEET'!$A$2:$A$253,'DATA SHEET'!$J$2:$J$253)</f>
        <v>15</v>
      </c>
      <c r="H3407" t="str">
        <f>LOOKUP($A3407,'DATA SHEET'!$A$2:$A$253,'DATA SHEET'!$K$2:$K$253)</f>
        <v>Partly Cloudy</v>
      </c>
      <c r="I3407" t="str">
        <f>LOOKUP($A3407,'DATA SHEET'!$A$2:$A$253,'DATA SHEET'!$T$2:$T$253)</f>
        <v>LARGE</v>
      </c>
      <c r="J3407" t="str">
        <f>LOOKUP($A3407,'DATA SHEET'!$A$2:$A$253,'DATA SHEET'!$R$2:$R$253)</f>
        <v>YES</v>
      </c>
      <c r="K3407" t="str">
        <f>LOOKUP($A3407,'DATA SHEET'!$A$2:$A$253,'DATA SHEET'!$O$2:$O$253)</f>
        <v>Commercial</v>
      </c>
      <c r="L3407" t="s">
        <v>22</v>
      </c>
      <c r="M3407">
        <v>0</v>
      </c>
      <c r="N3407" t="s">
        <v>19</v>
      </c>
      <c r="O3407">
        <v>0.502</v>
      </c>
    </row>
    <row r="3408" spans="1:15" x14ac:dyDescent="0.25">
      <c r="A3408" s="1" t="s">
        <v>114</v>
      </c>
      <c r="B3408" t="s">
        <v>122</v>
      </c>
      <c r="C3408" t="str">
        <f>LOOKUP(A3408,'DATA SHEET'!$A$2:$A$253,'DATA SHEET'!$E$2:$E$253)</f>
        <v>20227893</v>
      </c>
      <c r="D3408">
        <f>LOOKUP(A3408,'DATA SHEET'!$A$2:$A$253,'DATA SHEET'!$G$2:$G$253)</f>
        <v>7.6666666666666679</v>
      </c>
      <c r="E3408" t="str">
        <f>LOOKUP($A3408,'DATA SHEET'!$A$2:$A$253,'DATA SHEET'!$H$2:$H$253)</f>
        <v>43.177779</v>
      </c>
      <c r="F3408" t="str">
        <f>LOOKUP($A3408,'DATA SHEET'!$A$2:$A$253,'DATA SHEET'!$I$2:$I$253)</f>
        <v xml:space="preserve"> -79.239655</v>
      </c>
      <c r="G3408">
        <f>LOOKUP($A3408,'DATA SHEET'!$A$2:$A$253,'DATA SHEET'!$J$2:$J$253)</f>
        <v>15</v>
      </c>
      <c r="H3408" t="str">
        <f>LOOKUP($A3408,'DATA SHEET'!$A$2:$A$253,'DATA SHEET'!$K$2:$K$253)</f>
        <v>Partly Cloudy</v>
      </c>
      <c r="I3408" t="str">
        <f>LOOKUP($A3408,'DATA SHEET'!$A$2:$A$253,'DATA SHEET'!$T$2:$T$253)</f>
        <v>LARGE</v>
      </c>
      <c r="J3408" t="str">
        <f>LOOKUP($A3408,'DATA SHEET'!$A$2:$A$253,'DATA SHEET'!$R$2:$R$253)</f>
        <v>YES</v>
      </c>
      <c r="K3408" t="str">
        <f>LOOKUP($A3408,'DATA SHEET'!$A$2:$A$253,'DATA SHEET'!$O$2:$O$253)</f>
        <v>Commercial</v>
      </c>
      <c r="L3408" t="s">
        <v>22</v>
      </c>
      <c r="M3408">
        <v>0</v>
      </c>
      <c r="N3408" t="s">
        <v>19</v>
      </c>
      <c r="O3408">
        <v>0.502</v>
      </c>
    </row>
    <row r="3409" spans="1:15" x14ac:dyDescent="0.25">
      <c r="A3409" s="1" t="s">
        <v>114</v>
      </c>
      <c r="B3409" t="s">
        <v>122</v>
      </c>
      <c r="C3409" t="str">
        <f>LOOKUP(A3409,'DATA SHEET'!$A$2:$A$253,'DATA SHEET'!$E$2:$E$253)</f>
        <v>20227893</v>
      </c>
      <c r="D3409">
        <f>LOOKUP(A3409,'DATA SHEET'!$A$2:$A$253,'DATA SHEET'!$G$2:$G$253)</f>
        <v>7.6666666666666679</v>
      </c>
      <c r="E3409" t="str">
        <f>LOOKUP($A3409,'DATA SHEET'!$A$2:$A$253,'DATA SHEET'!$H$2:$H$253)</f>
        <v>43.177779</v>
      </c>
      <c r="F3409" t="str">
        <f>LOOKUP($A3409,'DATA SHEET'!$A$2:$A$253,'DATA SHEET'!$I$2:$I$253)</f>
        <v xml:space="preserve"> -79.239655</v>
      </c>
      <c r="G3409">
        <f>LOOKUP($A3409,'DATA SHEET'!$A$2:$A$253,'DATA SHEET'!$J$2:$J$253)</f>
        <v>15</v>
      </c>
      <c r="H3409" t="str">
        <f>LOOKUP($A3409,'DATA SHEET'!$A$2:$A$253,'DATA SHEET'!$K$2:$K$253)</f>
        <v>Partly Cloudy</v>
      </c>
      <c r="I3409" t="str">
        <f>LOOKUP($A3409,'DATA SHEET'!$A$2:$A$253,'DATA SHEET'!$T$2:$T$253)</f>
        <v>LARGE</v>
      </c>
      <c r="J3409" t="str">
        <f>LOOKUP($A3409,'DATA SHEET'!$A$2:$A$253,'DATA SHEET'!$R$2:$R$253)</f>
        <v>YES</v>
      </c>
      <c r="K3409" t="str">
        <f>LOOKUP($A3409,'DATA SHEET'!$A$2:$A$253,'DATA SHEET'!$O$2:$O$253)</f>
        <v>Commercial</v>
      </c>
      <c r="L3409" t="s">
        <v>22</v>
      </c>
      <c r="M3409">
        <v>0</v>
      </c>
      <c r="N3409" t="s">
        <v>19</v>
      </c>
      <c r="O3409">
        <v>2.0169999999999999</v>
      </c>
    </row>
    <row r="3410" spans="1:15" x14ac:dyDescent="0.25">
      <c r="A3410" s="1" t="s">
        <v>114</v>
      </c>
      <c r="B3410" t="s">
        <v>122</v>
      </c>
      <c r="C3410" t="str">
        <f>LOOKUP(A3410,'DATA SHEET'!$A$2:$A$253,'DATA SHEET'!$E$2:$E$253)</f>
        <v>20227893</v>
      </c>
      <c r="D3410">
        <f>LOOKUP(A3410,'DATA SHEET'!$A$2:$A$253,'DATA SHEET'!$G$2:$G$253)</f>
        <v>7.6666666666666679</v>
      </c>
      <c r="E3410" t="str">
        <f>LOOKUP($A3410,'DATA SHEET'!$A$2:$A$253,'DATA SHEET'!$H$2:$H$253)</f>
        <v>43.177779</v>
      </c>
      <c r="F3410" t="str">
        <f>LOOKUP($A3410,'DATA SHEET'!$A$2:$A$253,'DATA SHEET'!$I$2:$I$253)</f>
        <v xml:space="preserve"> -79.239655</v>
      </c>
      <c r="G3410">
        <f>LOOKUP($A3410,'DATA SHEET'!$A$2:$A$253,'DATA SHEET'!$J$2:$J$253)</f>
        <v>15</v>
      </c>
      <c r="H3410" t="str">
        <f>LOOKUP($A3410,'DATA SHEET'!$A$2:$A$253,'DATA SHEET'!$K$2:$K$253)</f>
        <v>Partly Cloudy</v>
      </c>
      <c r="I3410" t="str">
        <f>LOOKUP($A3410,'DATA SHEET'!$A$2:$A$253,'DATA SHEET'!$T$2:$T$253)</f>
        <v>LARGE</v>
      </c>
      <c r="J3410" t="str">
        <f>LOOKUP($A3410,'DATA SHEET'!$A$2:$A$253,'DATA SHEET'!$R$2:$R$253)</f>
        <v>YES</v>
      </c>
      <c r="K3410" t="str">
        <f>LOOKUP($A3410,'DATA SHEET'!$A$2:$A$253,'DATA SHEET'!$O$2:$O$253)</f>
        <v>Commercial</v>
      </c>
      <c r="L3410" t="s">
        <v>22</v>
      </c>
      <c r="M3410">
        <v>0</v>
      </c>
      <c r="N3410" t="s">
        <v>19</v>
      </c>
      <c r="O3410">
        <v>3.5019999999999998</v>
      </c>
    </row>
    <row r="3411" spans="1:15" x14ac:dyDescent="0.25">
      <c r="A3411" s="1" t="s">
        <v>114</v>
      </c>
      <c r="B3411" t="s">
        <v>122</v>
      </c>
      <c r="C3411" t="str">
        <f>LOOKUP(A3411,'DATA SHEET'!$A$2:$A$253,'DATA SHEET'!$E$2:$E$253)</f>
        <v>20227893</v>
      </c>
      <c r="D3411">
        <f>LOOKUP(A3411,'DATA SHEET'!$A$2:$A$253,'DATA SHEET'!$G$2:$G$253)</f>
        <v>7.6666666666666679</v>
      </c>
      <c r="E3411" t="str">
        <f>LOOKUP($A3411,'DATA SHEET'!$A$2:$A$253,'DATA SHEET'!$H$2:$H$253)</f>
        <v>43.177779</v>
      </c>
      <c r="F3411" t="str">
        <f>LOOKUP($A3411,'DATA SHEET'!$A$2:$A$253,'DATA SHEET'!$I$2:$I$253)</f>
        <v xml:space="preserve"> -79.239655</v>
      </c>
      <c r="G3411">
        <f>LOOKUP($A3411,'DATA SHEET'!$A$2:$A$253,'DATA SHEET'!$J$2:$J$253)</f>
        <v>15</v>
      </c>
      <c r="H3411" t="str">
        <f>LOOKUP($A3411,'DATA SHEET'!$A$2:$A$253,'DATA SHEET'!$K$2:$K$253)</f>
        <v>Partly Cloudy</v>
      </c>
      <c r="I3411" t="str">
        <f>LOOKUP($A3411,'DATA SHEET'!$A$2:$A$253,'DATA SHEET'!$T$2:$T$253)</f>
        <v>LARGE</v>
      </c>
      <c r="J3411" t="str">
        <f>LOOKUP($A3411,'DATA SHEET'!$A$2:$A$253,'DATA SHEET'!$R$2:$R$253)</f>
        <v>YES</v>
      </c>
      <c r="K3411" t="str">
        <f>LOOKUP($A3411,'DATA SHEET'!$A$2:$A$253,'DATA SHEET'!$O$2:$O$253)</f>
        <v>Commercial</v>
      </c>
      <c r="L3411" t="s">
        <v>22</v>
      </c>
      <c r="M3411">
        <v>0</v>
      </c>
      <c r="N3411" t="s">
        <v>19</v>
      </c>
      <c r="O3411">
        <v>5.4989999999999997</v>
      </c>
    </row>
    <row r="3412" spans="1:15" x14ac:dyDescent="0.25">
      <c r="A3412" s="1" t="s">
        <v>114</v>
      </c>
      <c r="B3412" t="s">
        <v>122</v>
      </c>
      <c r="C3412" t="str">
        <f>LOOKUP(A3412,'DATA SHEET'!$A$2:$A$253,'DATA SHEET'!$E$2:$E$253)</f>
        <v>20227893</v>
      </c>
      <c r="D3412">
        <f>LOOKUP(A3412,'DATA SHEET'!$A$2:$A$253,'DATA SHEET'!$G$2:$G$253)</f>
        <v>7.6666666666666679</v>
      </c>
      <c r="E3412" t="str">
        <f>LOOKUP($A3412,'DATA SHEET'!$A$2:$A$253,'DATA SHEET'!$H$2:$H$253)</f>
        <v>43.177779</v>
      </c>
      <c r="F3412" t="str">
        <f>LOOKUP($A3412,'DATA SHEET'!$A$2:$A$253,'DATA SHEET'!$I$2:$I$253)</f>
        <v xml:space="preserve"> -79.239655</v>
      </c>
      <c r="G3412">
        <f>LOOKUP($A3412,'DATA SHEET'!$A$2:$A$253,'DATA SHEET'!$J$2:$J$253)</f>
        <v>15</v>
      </c>
      <c r="H3412" t="str">
        <f>LOOKUP($A3412,'DATA SHEET'!$A$2:$A$253,'DATA SHEET'!$K$2:$K$253)</f>
        <v>Partly Cloudy</v>
      </c>
      <c r="I3412" t="str">
        <f>LOOKUP($A3412,'DATA SHEET'!$A$2:$A$253,'DATA SHEET'!$T$2:$T$253)</f>
        <v>LARGE</v>
      </c>
      <c r="J3412" t="str">
        <f>LOOKUP($A3412,'DATA SHEET'!$A$2:$A$253,'DATA SHEET'!$R$2:$R$253)</f>
        <v>YES</v>
      </c>
      <c r="K3412" t="str">
        <f>LOOKUP($A3412,'DATA SHEET'!$A$2:$A$253,'DATA SHEET'!$O$2:$O$253)</f>
        <v>Commercial</v>
      </c>
      <c r="L3412" t="s">
        <v>22</v>
      </c>
      <c r="M3412">
        <v>0</v>
      </c>
      <c r="N3412" t="s">
        <v>19</v>
      </c>
      <c r="O3412">
        <v>4.2629999999999999</v>
      </c>
    </row>
    <row r="3413" spans="1:15" x14ac:dyDescent="0.25">
      <c r="A3413" s="1" t="s">
        <v>114</v>
      </c>
      <c r="B3413" t="s">
        <v>122</v>
      </c>
      <c r="C3413" t="str">
        <f>LOOKUP(A3413,'DATA SHEET'!$A$2:$A$253,'DATA SHEET'!$E$2:$E$253)</f>
        <v>20227893</v>
      </c>
      <c r="D3413">
        <f>LOOKUP(A3413,'DATA SHEET'!$A$2:$A$253,'DATA SHEET'!$G$2:$G$253)</f>
        <v>7.6666666666666679</v>
      </c>
      <c r="E3413" t="str">
        <f>LOOKUP($A3413,'DATA SHEET'!$A$2:$A$253,'DATA SHEET'!$H$2:$H$253)</f>
        <v>43.177779</v>
      </c>
      <c r="F3413" t="str">
        <f>LOOKUP($A3413,'DATA SHEET'!$A$2:$A$253,'DATA SHEET'!$I$2:$I$253)</f>
        <v xml:space="preserve"> -79.239655</v>
      </c>
      <c r="G3413">
        <f>LOOKUP($A3413,'DATA SHEET'!$A$2:$A$253,'DATA SHEET'!$J$2:$J$253)</f>
        <v>15</v>
      </c>
      <c r="H3413" t="str">
        <f>LOOKUP($A3413,'DATA SHEET'!$A$2:$A$253,'DATA SHEET'!$K$2:$K$253)</f>
        <v>Partly Cloudy</v>
      </c>
      <c r="I3413" t="str">
        <f>LOOKUP($A3413,'DATA SHEET'!$A$2:$A$253,'DATA SHEET'!$T$2:$T$253)</f>
        <v>LARGE</v>
      </c>
      <c r="J3413" t="str">
        <f>LOOKUP($A3413,'DATA SHEET'!$A$2:$A$253,'DATA SHEET'!$R$2:$R$253)</f>
        <v>YES</v>
      </c>
      <c r="K3413" t="str">
        <f>LOOKUP($A3413,'DATA SHEET'!$A$2:$A$253,'DATA SHEET'!$O$2:$O$253)</f>
        <v>Commercial</v>
      </c>
      <c r="L3413" t="s">
        <v>22</v>
      </c>
      <c r="M3413">
        <v>0</v>
      </c>
      <c r="N3413" t="s">
        <v>19</v>
      </c>
      <c r="O3413">
        <v>0.25</v>
      </c>
    </row>
    <row r="3414" spans="1:15" x14ac:dyDescent="0.25">
      <c r="A3414" s="1" t="s">
        <v>123</v>
      </c>
      <c r="B3414" t="s">
        <v>124</v>
      </c>
      <c r="C3414" t="str">
        <f>LOOKUP(A3414,'DATA SHEET'!$A$2:$A$253,'DATA SHEET'!$E$2:$E$253)</f>
        <v>20227893</v>
      </c>
      <c r="D3414">
        <f>LOOKUP(A3414,'DATA SHEET'!$A$2:$A$253,'DATA SHEET'!$G$2:$G$253)</f>
        <v>8.3333333333333339</v>
      </c>
      <c r="E3414" t="str">
        <f>LOOKUP($A3414,'DATA SHEET'!$A$2:$A$253,'DATA SHEET'!$H$2:$H$253)</f>
        <v>43.139716</v>
      </c>
      <c r="F3414" t="str">
        <f>LOOKUP($A3414,'DATA SHEET'!$A$2:$A$253,'DATA SHEET'!$I$2:$I$253)</f>
        <v xml:space="preserve"> -79.237330</v>
      </c>
      <c r="G3414">
        <f>LOOKUP($A3414,'DATA SHEET'!$A$2:$A$253,'DATA SHEET'!$J$2:$J$253)</f>
        <v>17</v>
      </c>
      <c r="H3414" t="str">
        <f>LOOKUP($A3414,'DATA SHEET'!$A$2:$A$253,'DATA SHEET'!$K$2:$K$253)</f>
        <v>Sunny</v>
      </c>
      <c r="I3414" t="str">
        <f>LOOKUP($A3414,'DATA SHEET'!$A$2:$A$253,'DATA SHEET'!$T$2:$T$253)</f>
        <v>SMALL</v>
      </c>
      <c r="J3414" t="str">
        <f>LOOKUP($A3414,'DATA SHEET'!$A$2:$A$253,'DATA SHEET'!$R$2:$R$253)</f>
        <v>YES</v>
      </c>
      <c r="K3414" t="str">
        <f>LOOKUP($A3414,'DATA SHEET'!$A$2:$A$253,'DATA SHEET'!$O$2:$O$253)</f>
        <v>Green Area</v>
      </c>
      <c r="L3414" t="s">
        <v>15</v>
      </c>
      <c r="M3414">
        <v>0</v>
      </c>
      <c r="N3414" t="s">
        <v>18</v>
      </c>
      <c r="O3414">
        <v>4</v>
      </c>
    </row>
    <row r="3415" spans="1:15" x14ac:dyDescent="0.25">
      <c r="A3415" s="1" t="s">
        <v>123</v>
      </c>
      <c r="B3415" t="s">
        <v>124</v>
      </c>
      <c r="C3415" t="str">
        <f>LOOKUP(A3415,'DATA SHEET'!$A$2:$A$253,'DATA SHEET'!$E$2:$E$253)</f>
        <v>20227893</v>
      </c>
      <c r="D3415">
        <f>LOOKUP(A3415,'DATA SHEET'!$A$2:$A$253,'DATA SHEET'!$G$2:$G$253)</f>
        <v>8.3333333333333339</v>
      </c>
      <c r="E3415" t="str">
        <f>LOOKUP($A3415,'DATA SHEET'!$A$2:$A$253,'DATA SHEET'!$H$2:$H$253)</f>
        <v>43.139716</v>
      </c>
      <c r="F3415" t="str">
        <f>LOOKUP($A3415,'DATA SHEET'!$A$2:$A$253,'DATA SHEET'!$I$2:$I$253)</f>
        <v xml:space="preserve"> -79.237330</v>
      </c>
      <c r="G3415">
        <f>LOOKUP($A3415,'DATA SHEET'!$A$2:$A$253,'DATA SHEET'!$J$2:$J$253)</f>
        <v>17</v>
      </c>
      <c r="H3415" t="str">
        <f>LOOKUP($A3415,'DATA SHEET'!$A$2:$A$253,'DATA SHEET'!$K$2:$K$253)</f>
        <v>Sunny</v>
      </c>
      <c r="I3415" t="str">
        <f>LOOKUP($A3415,'DATA SHEET'!$A$2:$A$253,'DATA SHEET'!$T$2:$T$253)</f>
        <v>SMALL</v>
      </c>
      <c r="J3415" t="str">
        <f>LOOKUP($A3415,'DATA SHEET'!$A$2:$A$253,'DATA SHEET'!$R$2:$R$253)</f>
        <v>YES</v>
      </c>
      <c r="K3415" t="str">
        <f>LOOKUP($A3415,'DATA SHEET'!$A$2:$A$253,'DATA SHEET'!$O$2:$O$253)</f>
        <v>Green Area</v>
      </c>
      <c r="L3415" t="s">
        <v>15</v>
      </c>
      <c r="M3415">
        <v>0</v>
      </c>
      <c r="N3415" t="s">
        <v>18</v>
      </c>
      <c r="O3415">
        <v>2.2480000000000002</v>
      </c>
    </row>
    <row r="3416" spans="1:15" x14ac:dyDescent="0.25">
      <c r="A3416" s="1" t="s">
        <v>123</v>
      </c>
      <c r="B3416" t="s">
        <v>124</v>
      </c>
      <c r="C3416" t="str">
        <f>LOOKUP(A3416,'DATA SHEET'!$A$2:$A$253,'DATA SHEET'!$E$2:$E$253)</f>
        <v>20227893</v>
      </c>
      <c r="D3416">
        <f>LOOKUP(A3416,'DATA SHEET'!$A$2:$A$253,'DATA SHEET'!$G$2:$G$253)</f>
        <v>8.3333333333333339</v>
      </c>
      <c r="E3416" t="str">
        <f>LOOKUP($A3416,'DATA SHEET'!$A$2:$A$253,'DATA SHEET'!$H$2:$H$253)</f>
        <v>43.139716</v>
      </c>
      <c r="F3416" t="str">
        <f>LOOKUP($A3416,'DATA SHEET'!$A$2:$A$253,'DATA SHEET'!$I$2:$I$253)</f>
        <v xml:space="preserve"> -79.237330</v>
      </c>
      <c r="G3416">
        <f>LOOKUP($A3416,'DATA SHEET'!$A$2:$A$253,'DATA SHEET'!$J$2:$J$253)</f>
        <v>17</v>
      </c>
      <c r="H3416" t="str">
        <f>LOOKUP($A3416,'DATA SHEET'!$A$2:$A$253,'DATA SHEET'!$K$2:$K$253)</f>
        <v>Sunny</v>
      </c>
      <c r="I3416" t="str">
        <f>LOOKUP($A3416,'DATA SHEET'!$A$2:$A$253,'DATA SHEET'!$T$2:$T$253)</f>
        <v>SMALL</v>
      </c>
      <c r="J3416" t="str">
        <f>LOOKUP($A3416,'DATA SHEET'!$A$2:$A$253,'DATA SHEET'!$R$2:$R$253)</f>
        <v>YES</v>
      </c>
      <c r="K3416" t="str">
        <f>LOOKUP($A3416,'DATA SHEET'!$A$2:$A$253,'DATA SHEET'!$O$2:$O$253)</f>
        <v>Green Area</v>
      </c>
      <c r="L3416" t="s">
        <v>15</v>
      </c>
      <c r="M3416">
        <v>0</v>
      </c>
      <c r="N3416" t="s">
        <v>18</v>
      </c>
      <c r="O3416">
        <v>1.4990000000000001</v>
      </c>
    </row>
    <row r="3417" spans="1:15" x14ac:dyDescent="0.25">
      <c r="A3417" s="1" t="s">
        <v>123</v>
      </c>
      <c r="B3417" t="s">
        <v>124</v>
      </c>
      <c r="C3417" t="str">
        <f>LOOKUP(A3417,'DATA SHEET'!$A$2:$A$253,'DATA SHEET'!$E$2:$E$253)</f>
        <v>20227893</v>
      </c>
      <c r="D3417">
        <f>LOOKUP(A3417,'DATA SHEET'!$A$2:$A$253,'DATA SHEET'!$G$2:$G$253)</f>
        <v>8.3333333333333339</v>
      </c>
      <c r="E3417" t="str">
        <f>LOOKUP($A3417,'DATA SHEET'!$A$2:$A$253,'DATA SHEET'!$H$2:$H$253)</f>
        <v>43.139716</v>
      </c>
      <c r="F3417" t="str">
        <f>LOOKUP($A3417,'DATA SHEET'!$A$2:$A$253,'DATA SHEET'!$I$2:$I$253)</f>
        <v xml:space="preserve"> -79.237330</v>
      </c>
      <c r="G3417">
        <f>LOOKUP($A3417,'DATA SHEET'!$A$2:$A$253,'DATA SHEET'!$J$2:$J$253)</f>
        <v>17</v>
      </c>
      <c r="H3417" t="str">
        <f>LOOKUP($A3417,'DATA SHEET'!$A$2:$A$253,'DATA SHEET'!$K$2:$K$253)</f>
        <v>Sunny</v>
      </c>
      <c r="I3417" t="str">
        <f>LOOKUP($A3417,'DATA SHEET'!$A$2:$A$253,'DATA SHEET'!$T$2:$T$253)</f>
        <v>SMALL</v>
      </c>
      <c r="J3417" t="str">
        <f>LOOKUP($A3417,'DATA SHEET'!$A$2:$A$253,'DATA SHEET'!$R$2:$R$253)</f>
        <v>YES</v>
      </c>
      <c r="K3417" t="str">
        <f>LOOKUP($A3417,'DATA SHEET'!$A$2:$A$253,'DATA SHEET'!$O$2:$O$253)</f>
        <v>Green Area</v>
      </c>
      <c r="L3417" t="s">
        <v>15</v>
      </c>
      <c r="M3417">
        <v>0</v>
      </c>
      <c r="N3417" t="s">
        <v>18</v>
      </c>
      <c r="O3417">
        <v>1.2490000000000001</v>
      </c>
    </row>
    <row r="3418" spans="1:15" x14ac:dyDescent="0.25">
      <c r="A3418" s="1" t="s">
        <v>123</v>
      </c>
      <c r="B3418" t="s">
        <v>124</v>
      </c>
      <c r="C3418" t="str">
        <f>LOOKUP(A3418,'DATA SHEET'!$A$2:$A$253,'DATA SHEET'!$E$2:$E$253)</f>
        <v>20227893</v>
      </c>
      <c r="D3418">
        <f>LOOKUP(A3418,'DATA SHEET'!$A$2:$A$253,'DATA SHEET'!$G$2:$G$253)</f>
        <v>8.3333333333333339</v>
      </c>
      <c r="E3418" t="str">
        <f>LOOKUP($A3418,'DATA SHEET'!$A$2:$A$253,'DATA SHEET'!$H$2:$H$253)</f>
        <v>43.139716</v>
      </c>
      <c r="F3418" t="str">
        <f>LOOKUP($A3418,'DATA SHEET'!$A$2:$A$253,'DATA SHEET'!$I$2:$I$253)</f>
        <v xml:space="preserve"> -79.237330</v>
      </c>
      <c r="G3418">
        <f>LOOKUP($A3418,'DATA SHEET'!$A$2:$A$253,'DATA SHEET'!$J$2:$J$253)</f>
        <v>17</v>
      </c>
      <c r="H3418" t="str">
        <f>LOOKUP($A3418,'DATA SHEET'!$A$2:$A$253,'DATA SHEET'!$K$2:$K$253)</f>
        <v>Sunny</v>
      </c>
      <c r="I3418" t="str">
        <f>LOOKUP($A3418,'DATA SHEET'!$A$2:$A$253,'DATA SHEET'!$T$2:$T$253)</f>
        <v>SMALL</v>
      </c>
      <c r="J3418" t="str">
        <f>LOOKUP($A3418,'DATA SHEET'!$A$2:$A$253,'DATA SHEET'!$R$2:$R$253)</f>
        <v>YES</v>
      </c>
      <c r="K3418" t="str">
        <f>LOOKUP($A3418,'DATA SHEET'!$A$2:$A$253,'DATA SHEET'!$O$2:$O$253)</f>
        <v>Green Area</v>
      </c>
      <c r="L3418" t="s">
        <v>15</v>
      </c>
      <c r="M3418">
        <v>0</v>
      </c>
      <c r="N3418" t="s">
        <v>18</v>
      </c>
      <c r="O3418">
        <v>0.995</v>
      </c>
    </row>
    <row r="3419" spans="1:15" x14ac:dyDescent="0.25">
      <c r="A3419" s="1" t="s">
        <v>123</v>
      </c>
      <c r="B3419" t="s">
        <v>124</v>
      </c>
      <c r="C3419" t="str">
        <f>LOOKUP(A3419,'DATA SHEET'!$A$2:$A$253,'DATA SHEET'!$E$2:$E$253)</f>
        <v>20227893</v>
      </c>
      <c r="D3419">
        <f>LOOKUP(A3419,'DATA SHEET'!$A$2:$A$253,'DATA SHEET'!$G$2:$G$253)</f>
        <v>8.3333333333333339</v>
      </c>
      <c r="E3419" t="str">
        <f>LOOKUP($A3419,'DATA SHEET'!$A$2:$A$253,'DATA SHEET'!$H$2:$H$253)</f>
        <v>43.139716</v>
      </c>
      <c r="F3419" t="str">
        <f>LOOKUP($A3419,'DATA SHEET'!$A$2:$A$253,'DATA SHEET'!$I$2:$I$253)</f>
        <v xml:space="preserve"> -79.237330</v>
      </c>
      <c r="G3419">
        <f>LOOKUP($A3419,'DATA SHEET'!$A$2:$A$253,'DATA SHEET'!$J$2:$J$253)</f>
        <v>17</v>
      </c>
      <c r="H3419" t="str">
        <f>LOOKUP($A3419,'DATA SHEET'!$A$2:$A$253,'DATA SHEET'!$K$2:$K$253)</f>
        <v>Sunny</v>
      </c>
      <c r="I3419" t="str">
        <f>LOOKUP($A3419,'DATA SHEET'!$A$2:$A$253,'DATA SHEET'!$T$2:$T$253)</f>
        <v>SMALL</v>
      </c>
      <c r="J3419" t="str">
        <f>LOOKUP($A3419,'DATA SHEET'!$A$2:$A$253,'DATA SHEET'!$R$2:$R$253)</f>
        <v>YES</v>
      </c>
      <c r="K3419" t="str">
        <f>LOOKUP($A3419,'DATA SHEET'!$A$2:$A$253,'DATA SHEET'!$O$2:$O$253)</f>
        <v>Green Area</v>
      </c>
      <c r="L3419" t="s">
        <v>15</v>
      </c>
      <c r="M3419">
        <v>0</v>
      </c>
      <c r="N3419" t="s">
        <v>18</v>
      </c>
      <c r="O3419">
        <v>1E-3</v>
      </c>
    </row>
    <row r="3420" spans="1:15" x14ac:dyDescent="0.25">
      <c r="A3420" s="1" t="s">
        <v>123</v>
      </c>
      <c r="B3420" t="s">
        <v>124</v>
      </c>
      <c r="C3420" t="str">
        <f>LOOKUP(A3420,'DATA SHEET'!$A$2:$A$253,'DATA SHEET'!$E$2:$E$253)</f>
        <v>20227893</v>
      </c>
      <c r="D3420">
        <f>LOOKUP(A3420,'DATA SHEET'!$A$2:$A$253,'DATA SHEET'!$G$2:$G$253)</f>
        <v>8.3333333333333339</v>
      </c>
      <c r="E3420" t="str">
        <f>LOOKUP($A3420,'DATA SHEET'!$A$2:$A$253,'DATA SHEET'!$H$2:$H$253)</f>
        <v>43.139716</v>
      </c>
      <c r="F3420" t="str">
        <f>LOOKUP($A3420,'DATA SHEET'!$A$2:$A$253,'DATA SHEET'!$I$2:$I$253)</f>
        <v xml:space="preserve"> -79.237330</v>
      </c>
      <c r="G3420">
        <f>LOOKUP($A3420,'DATA SHEET'!$A$2:$A$253,'DATA SHEET'!$J$2:$J$253)</f>
        <v>17</v>
      </c>
      <c r="H3420" t="str">
        <f>LOOKUP($A3420,'DATA SHEET'!$A$2:$A$253,'DATA SHEET'!$K$2:$K$253)</f>
        <v>Sunny</v>
      </c>
      <c r="I3420" t="str">
        <f>LOOKUP($A3420,'DATA SHEET'!$A$2:$A$253,'DATA SHEET'!$T$2:$T$253)</f>
        <v>SMALL</v>
      </c>
      <c r="J3420" t="str">
        <f>LOOKUP($A3420,'DATA SHEET'!$A$2:$A$253,'DATA SHEET'!$R$2:$R$253)</f>
        <v>YES</v>
      </c>
      <c r="K3420" t="str">
        <f>LOOKUP($A3420,'DATA SHEET'!$A$2:$A$253,'DATA SHEET'!$O$2:$O$253)</f>
        <v>Green Area</v>
      </c>
      <c r="L3420" t="s">
        <v>15</v>
      </c>
      <c r="M3420">
        <v>0</v>
      </c>
      <c r="N3420" t="s">
        <v>18</v>
      </c>
      <c r="O3420">
        <v>5.7590000000000003</v>
      </c>
    </row>
    <row r="3421" spans="1:15" x14ac:dyDescent="0.25">
      <c r="A3421" s="1" t="s">
        <v>123</v>
      </c>
      <c r="B3421" t="s">
        <v>124</v>
      </c>
      <c r="C3421" t="str">
        <f>LOOKUP(A3421,'DATA SHEET'!$A$2:$A$253,'DATA SHEET'!$E$2:$E$253)</f>
        <v>20227893</v>
      </c>
      <c r="D3421">
        <f>LOOKUP(A3421,'DATA SHEET'!$A$2:$A$253,'DATA SHEET'!$G$2:$G$253)</f>
        <v>8.3333333333333339</v>
      </c>
      <c r="E3421" t="str">
        <f>LOOKUP($A3421,'DATA SHEET'!$A$2:$A$253,'DATA SHEET'!$H$2:$H$253)</f>
        <v>43.139716</v>
      </c>
      <c r="F3421" t="str">
        <f>LOOKUP($A3421,'DATA SHEET'!$A$2:$A$253,'DATA SHEET'!$I$2:$I$253)</f>
        <v xml:space="preserve"> -79.237330</v>
      </c>
      <c r="G3421">
        <f>LOOKUP($A3421,'DATA SHEET'!$A$2:$A$253,'DATA SHEET'!$J$2:$J$253)</f>
        <v>17</v>
      </c>
      <c r="H3421" t="str">
        <f>LOOKUP($A3421,'DATA SHEET'!$A$2:$A$253,'DATA SHEET'!$K$2:$K$253)</f>
        <v>Sunny</v>
      </c>
      <c r="I3421" t="str">
        <f>LOOKUP($A3421,'DATA SHEET'!$A$2:$A$253,'DATA SHEET'!$T$2:$T$253)</f>
        <v>SMALL</v>
      </c>
      <c r="J3421" t="str">
        <f>LOOKUP($A3421,'DATA SHEET'!$A$2:$A$253,'DATA SHEET'!$R$2:$R$253)</f>
        <v>YES</v>
      </c>
      <c r="K3421" t="str">
        <f>LOOKUP($A3421,'DATA SHEET'!$A$2:$A$253,'DATA SHEET'!$O$2:$O$253)</f>
        <v>Green Area</v>
      </c>
      <c r="L3421" t="s">
        <v>15</v>
      </c>
      <c r="M3421">
        <v>0</v>
      </c>
      <c r="N3421" t="s">
        <v>18</v>
      </c>
      <c r="O3421">
        <v>1.9930000000000001</v>
      </c>
    </row>
    <row r="3422" spans="1:15" x14ac:dyDescent="0.25">
      <c r="A3422" s="1" t="s">
        <v>123</v>
      </c>
      <c r="B3422" t="s">
        <v>124</v>
      </c>
      <c r="C3422" t="str">
        <f>LOOKUP(A3422,'DATA SHEET'!$A$2:$A$253,'DATA SHEET'!$E$2:$E$253)</f>
        <v>20227893</v>
      </c>
      <c r="D3422">
        <f>LOOKUP(A3422,'DATA SHEET'!$A$2:$A$253,'DATA SHEET'!$G$2:$G$253)</f>
        <v>8.3333333333333339</v>
      </c>
      <c r="E3422" t="str">
        <f>LOOKUP($A3422,'DATA SHEET'!$A$2:$A$253,'DATA SHEET'!$H$2:$H$253)</f>
        <v>43.139716</v>
      </c>
      <c r="F3422" t="str">
        <f>LOOKUP($A3422,'DATA SHEET'!$A$2:$A$253,'DATA SHEET'!$I$2:$I$253)</f>
        <v xml:space="preserve"> -79.237330</v>
      </c>
      <c r="G3422">
        <f>LOOKUP($A3422,'DATA SHEET'!$A$2:$A$253,'DATA SHEET'!$J$2:$J$253)</f>
        <v>17</v>
      </c>
      <c r="H3422" t="str">
        <f>LOOKUP($A3422,'DATA SHEET'!$A$2:$A$253,'DATA SHEET'!$K$2:$K$253)</f>
        <v>Sunny</v>
      </c>
      <c r="I3422" t="str">
        <f>LOOKUP($A3422,'DATA SHEET'!$A$2:$A$253,'DATA SHEET'!$T$2:$T$253)</f>
        <v>SMALL</v>
      </c>
      <c r="J3422" t="str">
        <f>LOOKUP($A3422,'DATA SHEET'!$A$2:$A$253,'DATA SHEET'!$R$2:$R$253)</f>
        <v>YES</v>
      </c>
      <c r="K3422" t="str">
        <f>LOOKUP($A3422,'DATA SHEET'!$A$2:$A$253,'DATA SHEET'!$O$2:$O$253)</f>
        <v>Green Area</v>
      </c>
      <c r="L3422" t="s">
        <v>15</v>
      </c>
      <c r="M3422">
        <v>0</v>
      </c>
      <c r="N3422" t="s">
        <v>18</v>
      </c>
      <c r="O3422">
        <v>1.9990000000000001</v>
      </c>
    </row>
    <row r="3423" spans="1:15" x14ac:dyDescent="0.25">
      <c r="A3423" s="1" t="s">
        <v>123</v>
      </c>
      <c r="B3423" t="s">
        <v>124</v>
      </c>
      <c r="C3423" t="str">
        <f>LOOKUP(A3423,'DATA SHEET'!$A$2:$A$253,'DATA SHEET'!$E$2:$E$253)</f>
        <v>20227893</v>
      </c>
      <c r="D3423">
        <f>LOOKUP(A3423,'DATA SHEET'!$A$2:$A$253,'DATA SHEET'!$G$2:$G$253)</f>
        <v>8.3333333333333339</v>
      </c>
      <c r="E3423" t="str">
        <f>LOOKUP($A3423,'DATA SHEET'!$A$2:$A$253,'DATA SHEET'!$H$2:$H$253)</f>
        <v>43.139716</v>
      </c>
      <c r="F3423" t="str">
        <f>LOOKUP($A3423,'DATA SHEET'!$A$2:$A$253,'DATA SHEET'!$I$2:$I$253)</f>
        <v xml:space="preserve"> -79.237330</v>
      </c>
      <c r="G3423">
        <f>LOOKUP($A3423,'DATA SHEET'!$A$2:$A$253,'DATA SHEET'!$J$2:$J$253)</f>
        <v>17</v>
      </c>
      <c r="H3423" t="str">
        <f>LOOKUP($A3423,'DATA SHEET'!$A$2:$A$253,'DATA SHEET'!$K$2:$K$253)</f>
        <v>Sunny</v>
      </c>
      <c r="I3423" t="str">
        <f>LOOKUP($A3423,'DATA SHEET'!$A$2:$A$253,'DATA SHEET'!$T$2:$T$253)</f>
        <v>SMALL</v>
      </c>
      <c r="J3423" t="str">
        <f>LOOKUP($A3423,'DATA SHEET'!$A$2:$A$253,'DATA SHEET'!$R$2:$R$253)</f>
        <v>YES</v>
      </c>
      <c r="K3423" t="str">
        <f>LOOKUP($A3423,'DATA SHEET'!$A$2:$A$253,'DATA SHEET'!$O$2:$O$253)</f>
        <v>Green Area</v>
      </c>
      <c r="L3423" t="s">
        <v>15</v>
      </c>
      <c r="M3423">
        <v>0</v>
      </c>
      <c r="N3423" t="s">
        <v>18</v>
      </c>
      <c r="O3423">
        <v>1.998</v>
      </c>
    </row>
    <row r="3424" spans="1:15" x14ac:dyDescent="0.25">
      <c r="A3424" s="1" t="s">
        <v>123</v>
      </c>
      <c r="B3424" t="s">
        <v>124</v>
      </c>
      <c r="C3424" t="str">
        <f>LOOKUP(A3424,'DATA SHEET'!$A$2:$A$253,'DATA SHEET'!$E$2:$E$253)</f>
        <v>20227893</v>
      </c>
      <c r="D3424">
        <f>LOOKUP(A3424,'DATA SHEET'!$A$2:$A$253,'DATA SHEET'!$G$2:$G$253)</f>
        <v>8.3333333333333339</v>
      </c>
      <c r="E3424" t="str">
        <f>LOOKUP($A3424,'DATA SHEET'!$A$2:$A$253,'DATA SHEET'!$H$2:$H$253)</f>
        <v>43.139716</v>
      </c>
      <c r="F3424" t="str">
        <f>LOOKUP($A3424,'DATA SHEET'!$A$2:$A$253,'DATA SHEET'!$I$2:$I$253)</f>
        <v xml:space="preserve"> -79.237330</v>
      </c>
      <c r="G3424">
        <f>LOOKUP($A3424,'DATA SHEET'!$A$2:$A$253,'DATA SHEET'!$J$2:$J$253)</f>
        <v>17</v>
      </c>
      <c r="H3424" t="str">
        <f>LOOKUP($A3424,'DATA SHEET'!$A$2:$A$253,'DATA SHEET'!$K$2:$K$253)</f>
        <v>Sunny</v>
      </c>
      <c r="I3424" t="str">
        <f>LOOKUP($A3424,'DATA SHEET'!$A$2:$A$253,'DATA SHEET'!$T$2:$T$253)</f>
        <v>SMALL</v>
      </c>
      <c r="J3424" t="str">
        <f>LOOKUP($A3424,'DATA SHEET'!$A$2:$A$253,'DATA SHEET'!$R$2:$R$253)</f>
        <v>YES</v>
      </c>
      <c r="K3424" t="str">
        <f>LOOKUP($A3424,'DATA SHEET'!$A$2:$A$253,'DATA SHEET'!$O$2:$O$253)</f>
        <v>Green Area</v>
      </c>
      <c r="L3424" t="s">
        <v>15</v>
      </c>
      <c r="M3424">
        <v>0</v>
      </c>
      <c r="N3424" t="s">
        <v>18</v>
      </c>
      <c r="O3424">
        <v>7</v>
      </c>
    </row>
    <row r="3425" spans="1:15" x14ac:dyDescent="0.25">
      <c r="A3425" s="1" t="s">
        <v>123</v>
      </c>
      <c r="B3425" t="s">
        <v>124</v>
      </c>
      <c r="C3425" t="str">
        <f>LOOKUP(A3425,'DATA SHEET'!$A$2:$A$253,'DATA SHEET'!$E$2:$E$253)</f>
        <v>20227893</v>
      </c>
      <c r="D3425">
        <f>LOOKUP(A3425,'DATA SHEET'!$A$2:$A$253,'DATA SHEET'!$G$2:$G$253)</f>
        <v>8.3333333333333339</v>
      </c>
      <c r="E3425" t="str">
        <f>LOOKUP($A3425,'DATA SHEET'!$A$2:$A$253,'DATA SHEET'!$H$2:$H$253)</f>
        <v>43.139716</v>
      </c>
      <c r="F3425" t="str">
        <f>LOOKUP($A3425,'DATA SHEET'!$A$2:$A$253,'DATA SHEET'!$I$2:$I$253)</f>
        <v xml:space="preserve"> -79.237330</v>
      </c>
      <c r="G3425">
        <f>LOOKUP($A3425,'DATA SHEET'!$A$2:$A$253,'DATA SHEET'!$J$2:$J$253)</f>
        <v>17</v>
      </c>
      <c r="H3425" t="str">
        <f>LOOKUP($A3425,'DATA SHEET'!$A$2:$A$253,'DATA SHEET'!$K$2:$K$253)</f>
        <v>Sunny</v>
      </c>
      <c r="I3425" t="str">
        <f>LOOKUP($A3425,'DATA SHEET'!$A$2:$A$253,'DATA SHEET'!$T$2:$T$253)</f>
        <v>SMALL</v>
      </c>
      <c r="J3425" t="str">
        <f>LOOKUP($A3425,'DATA SHEET'!$A$2:$A$253,'DATA SHEET'!$R$2:$R$253)</f>
        <v>YES</v>
      </c>
      <c r="K3425" t="str">
        <f>LOOKUP($A3425,'DATA SHEET'!$A$2:$A$253,'DATA SHEET'!$O$2:$O$253)</f>
        <v>Green Area</v>
      </c>
      <c r="L3425" t="s">
        <v>15</v>
      </c>
      <c r="M3425">
        <v>0</v>
      </c>
      <c r="N3425" t="s">
        <v>18</v>
      </c>
      <c r="O3425">
        <v>3.238</v>
      </c>
    </row>
    <row r="3426" spans="1:15" x14ac:dyDescent="0.25">
      <c r="A3426" s="1" t="s">
        <v>123</v>
      </c>
      <c r="B3426" t="s">
        <v>124</v>
      </c>
      <c r="C3426" t="str">
        <f>LOOKUP(A3426,'DATA SHEET'!$A$2:$A$253,'DATA SHEET'!$E$2:$E$253)</f>
        <v>20227893</v>
      </c>
      <c r="D3426">
        <f>LOOKUP(A3426,'DATA SHEET'!$A$2:$A$253,'DATA SHEET'!$G$2:$G$253)</f>
        <v>8.3333333333333339</v>
      </c>
      <c r="E3426" t="str">
        <f>LOOKUP($A3426,'DATA SHEET'!$A$2:$A$253,'DATA SHEET'!$H$2:$H$253)</f>
        <v>43.139716</v>
      </c>
      <c r="F3426" t="str">
        <f>LOOKUP($A3426,'DATA SHEET'!$A$2:$A$253,'DATA SHEET'!$I$2:$I$253)</f>
        <v xml:space="preserve"> -79.237330</v>
      </c>
      <c r="G3426">
        <f>LOOKUP($A3426,'DATA SHEET'!$A$2:$A$253,'DATA SHEET'!$J$2:$J$253)</f>
        <v>17</v>
      </c>
      <c r="H3426" t="str">
        <f>LOOKUP($A3426,'DATA SHEET'!$A$2:$A$253,'DATA SHEET'!$K$2:$K$253)</f>
        <v>Sunny</v>
      </c>
      <c r="I3426" t="str">
        <f>LOOKUP($A3426,'DATA SHEET'!$A$2:$A$253,'DATA SHEET'!$T$2:$T$253)</f>
        <v>SMALL</v>
      </c>
      <c r="J3426" t="str">
        <f>LOOKUP($A3426,'DATA SHEET'!$A$2:$A$253,'DATA SHEET'!$R$2:$R$253)</f>
        <v>YES</v>
      </c>
      <c r="K3426" t="str">
        <f>LOOKUP($A3426,'DATA SHEET'!$A$2:$A$253,'DATA SHEET'!$O$2:$O$253)</f>
        <v>Green Area</v>
      </c>
      <c r="L3426" t="s">
        <v>15</v>
      </c>
      <c r="M3426">
        <v>0</v>
      </c>
      <c r="N3426" t="s">
        <v>18</v>
      </c>
      <c r="O3426">
        <v>3.4980000000000002</v>
      </c>
    </row>
    <row r="3427" spans="1:15" x14ac:dyDescent="0.25">
      <c r="A3427" s="1" t="s">
        <v>123</v>
      </c>
      <c r="B3427" t="s">
        <v>124</v>
      </c>
      <c r="C3427" t="str">
        <f>LOOKUP(A3427,'DATA SHEET'!$A$2:$A$253,'DATA SHEET'!$E$2:$E$253)</f>
        <v>20227893</v>
      </c>
      <c r="D3427">
        <f>LOOKUP(A3427,'DATA SHEET'!$A$2:$A$253,'DATA SHEET'!$G$2:$G$253)</f>
        <v>8.3333333333333339</v>
      </c>
      <c r="E3427" t="str">
        <f>LOOKUP($A3427,'DATA SHEET'!$A$2:$A$253,'DATA SHEET'!$H$2:$H$253)</f>
        <v>43.139716</v>
      </c>
      <c r="F3427" t="str">
        <f>LOOKUP($A3427,'DATA SHEET'!$A$2:$A$253,'DATA SHEET'!$I$2:$I$253)</f>
        <v xml:space="preserve"> -79.237330</v>
      </c>
      <c r="G3427">
        <f>LOOKUP($A3427,'DATA SHEET'!$A$2:$A$253,'DATA SHEET'!$J$2:$J$253)</f>
        <v>17</v>
      </c>
      <c r="H3427" t="str">
        <f>LOOKUP($A3427,'DATA SHEET'!$A$2:$A$253,'DATA SHEET'!$K$2:$K$253)</f>
        <v>Sunny</v>
      </c>
      <c r="I3427" t="str">
        <f>LOOKUP($A3427,'DATA SHEET'!$A$2:$A$253,'DATA SHEET'!$T$2:$T$253)</f>
        <v>SMALL</v>
      </c>
      <c r="J3427" t="str">
        <f>LOOKUP($A3427,'DATA SHEET'!$A$2:$A$253,'DATA SHEET'!$R$2:$R$253)</f>
        <v>YES</v>
      </c>
      <c r="K3427" t="str">
        <f>LOOKUP($A3427,'DATA SHEET'!$A$2:$A$253,'DATA SHEET'!$O$2:$O$253)</f>
        <v>Green Area</v>
      </c>
      <c r="L3427" t="s">
        <v>15</v>
      </c>
      <c r="M3427">
        <v>0</v>
      </c>
      <c r="N3427" t="s">
        <v>18</v>
      </c>
      <c r="O3427">
        <v>3.766</v>
      </c>
    </row>
    <row r="3428" spans="1:15" x14ac:dyDescent="0.25">
      <c r="A3428" s="1" t="s">
        <v>123</v>
      </c>
      <c r="B3428" t="s">
        <v>124</v>
      </c>
      <c r="C3428" t="str">
        <f>LOOKUP(A3428,'DATA SHEET'!$A$2:$A$253,'DATA SHEET'!$E$2:$E$253)</f>
        <v>20227893</v>
      </c>
      <c r="D3428">
        <f>LOOKUP(A3428,'DATA SHEET'!$A$2:$A$253,'DATA SHEET'!$G$2:$G$253)</f>
        <v>8.3333333333333339</v>
      </c>
      <c r="E3428" t="str">
        <f>LOOKUP($A3428,'DATA SHEET'!$A$2:$A$253,'DATA SHEET'!$H$2:$H$253)</f>
        <v>43.139716</v>
      </c>
      <c r="F3428" t="str">
        <f>LOOKUP($A3428,'DATA SHEET'!$A$2:$A$253,'DATA SHEET'!$I$2:$I$253)</f>
        <v xml:space="preserve"> -79.237330</v>
      </c>
      <c r="G3428">
        <f>LOOKUP($A3428,'DATA SHEET'!$A$2:$A$253,'DATA SHEET'!$J$2:$J$253)</f>
        <v>17</v>
      </c>
      <c r="H3428" t="str">
        <f>LOOKUP($A3428,'DATA SHEET'!$A$2:$A$253,'DATA SHEET'!$K$2:$K$253)</f>
        <v>Sunny</v>
      </c>
      <c r="I3428" t="str">
        <f>LOOKUP($A3428,'DATA SHEET'!$A$2:$A$253,'DATA SHEET'!$T$2:$T$253)</f>
        <v>SMALL</v>
      </c>
      <c r="J3428" t="str">
        <f>LOOKUP($A3428,'DATA SHEET'!$A$2:$A$253,'DATA SHEET'!$R$2:$R$253)</f>
        <v>YES</v>
      </c>
      <c r="K3428" t="str">
        <f>LOOKUP($A3428,'DATA SHEET'!$A$2:$A$253,'DATA SHEET'!$O$2:$O$253)</f>
        <v>Green Area</v>
      </c>
      <c r="L3428" t="s">
        <v>15</v>
      </c>
      <c r="M3428">
        <v>0</v>
      </c>
      <c r="N3428" t="s">
        <v>18</v>
      </c>
      <c r="O3428">
        <v>5.4989999999999997</v>
      </c>
    </row>
    <row r="3429" spans="1:15" x14ac:dyDescent="0.25">
      <c r="A3429" s="1" t="s">
        <v>123</v>
      </c>
      <c r="B3429" t="s">
        <v>124</v>
      </c>
      <c r="C3429" t="str">
        <f>LOOKUP(A3429,'DATA SHEET'!$A$2:$A$253,'DATA SHEET'!$E$2:$E$253)</f>
        <v>20227893</v>
      </c>
      <c r="D3429">
        <f>LOOKUP(A3429,'DATA SHEET'!$A$2:$A$253,'DATA SHEET'!$G$2:$G$253)</f>
        <v>8.3333333333333339</v>
      </c>
      <c r="E3429" t="str">
        <f>LOOKUP($A3429,'DATA SHEET'!$A$2:$A$253,'DATA SHEET'!$H$2:$H$253)</f>
        <v>43.139716</v>
      </c>
      <c r="F3429" t="str">
        <f>LOOKUP($A3429,'DATA SHEET'!$A$2:$A$253,'DATA SHEET'!$I$2:$I$253)</f>
        <v xml:space="preserve"> -79.237330</v>
      </c>
      <c r="G3429">
        <f>LOOKUP($A3429,'DATA SHEET'!$A$2:$A$253,'DATA SHEET'!$J$2:$J$253)</f>
        <v>17</v>
      </c>
      <c r="H3429" t="str">
        <f>LOOKUP($A3429,'DATA SHEET'!$A$2:$A$253,'DATA SHEET'!$K$2:$K$253)</f>
        <v>Sunny</v>
      </c>
      <c r="I3429" t="str">
        <f>LOOKUP($A3429,'DATA SHEET'!$A$2:$A$253,'DATA SHEET'!$T$2:$T$253)</f>
        <v>SMALL</v>
      </c>
      <c r="J3429" t="str">
        <f>LOOKUP($A3429,'DATA SHEET'!$A$2:$A$253,'DATA SHEET'!$R$2:$R$253)</f>
        <v>YES</v>
      </c>
      <c r="K3429" t="str">
        <f>LOOKUP($A3429,'DATA SHEET'!$A$2:$A$253,'DATA SHEET'!$O$2:$O$253)</f>
        <v>Green Area</v>
      </c>
      <c r="L3429" t="s">
        <v>15</v>
      </c>
      <c r="M3429">
        <v>0</v>
      </c>
      <c r="N3429" t="s">
        <v>18</v>
      </c>
      <c r="O3429">
        <v>11.743</v>
      </c>
    </row>
    <row r="3430" spans="1:15" x14ac:dyDescent="0.25">
      <c r="A3430" s="1" t="s">
        <v>123</v>
      </c>
      <c r="B3430" t="s">
        <v>124</v>
      </c>
      <c r="C3430" t="str">
        <f>LOOKUP(A3430,'DATA SHEET'!$A$2:$A$253,'DATA SHEET'!$E$2:$E$253)</f>
        <v>20227893</v>
      </c>
      <c r="D3430">
        <f>LOOKUP(A3430,'DATA SHEET'!$A$2:$A$253,'DATA SHEET'!$G$2:$G$253)</f>
        <v>8.3333333333333339</v>
      </c>
      <c r="E3430" t="str">
        <f>LOOKUP($A3430,'DATA SHEET'!$A$2:$A$253,'DATA SHEET'!$H$2:$H$253)</f>
        <v>43.139716</v>
      </c>
      <c r="F3430" t="str">
        <f>LOOKUP($A3430,'DATA SHEET'!$A$2:$A$253,'DATA SHEET'!$I$2:$I$253)</f>
        <v xml:space="preserve"> -79.237330</v>
      </c>
      <c r="G3430">
        <f>LOOKUP($A3430,'DATA SHEET'!$A$2:$A$253,'DATA SHEET'!$J$2:$J$253)</f>
        <v>17</v>
      </c>
      <c r="H3430" t="str">
        <f>LOOKUP($A3430,'DATA SHEET'!$A$2:$A$253,'DATA SHEET'!$K$2:$K$253)</f>
        <v>Sunny</v>
      </c>
      <c r="I3430" t="str">
        <f>LOOKUP($A3430,'DATA SHEET'!$A$2:$A$253,'DATA SHEET'!$T$2:$T$253)</f>
        <v>SMALL</v>
      </c>
      <c r="J3430" t="str">
        <f>LOOKUP($A3430,'DATA SHEET'!$A$2:$A$253,'DATA SHEET'!$R$2:$R$253)</f>
        <v>YES</v>
      </c>
      <c r="K3430" t="str">
        <f>LOOKUP($A3430,'DATA SHEET'!$A$2:$A$253,'DATA SHEET'!$O$2:$O$253)</f>
        <v>Green Area</v>
      </c>
      <c r="L3430" t="s">
        <v>15</v>
      </c>
      <c r="M3430">
        <v>0</v>
      </c>
      <c r="N3430" t="s">
        <v>18</v>
      </c>
      <c r="O3430">
        <v>9.0370000000000008</v>
      </c>
    </row>
    <row r="3431" spans="1:15" x14ac:dyDescent="0.25">
      <c r="A3431" s="1" t="s">
        <v>123</v>
      </c>
      <c r="B3431" t="s">
        <v>124</v>
      </c>
      <c r="C3431" t="str">
        <f>LOOKUP(A3431,'DATA SHEET'!$A$2:$A$253,'DATA SHEET'!$E$2:$E$253)</f>
        <v>20227893</v>
      </c>
      <c r="D3431">
        <f>LOOKUP(A3431,'DATA SHEET'!$A$2:$A$253,'DATA SHEET'!$G$2:$G$253)</f>
        <v>8.3333333333333339</v>
      </c>
      <c r="E3431" t="str">
        <f>LOOKUP($A3431,'DATA SHEET'!$A$2:$A$253,'DATA SHEET'!$H$2:$H$253)</f>
        <v>43.139716</v>
      </c>
      <c r="F3431" t="str">
        <f>LOOKUP($A3431,'DATA SHEET'!$A$2:$A$253,'DATA SHEET'!$I$2:$I$253)</f>
        <v xml:space="preserve"> -79.237330</v>
      </c>
      <c r="G3431">
        <f>LOOKUP($A3431,'DATA SHEET'!$A$2:$A$253,'DATA SHEET'!$J$2:$J$253)</f>
        <v>17</v>
      </c>
      <c r="H3431" t="str">
        <f>LOOKUP($A3431,'DATA SHEET'!$A$2:$A$253,'DATA SHEET'!$K$2:$K$253)</f>
        <v>Sunny</v>
      </c>
      <c r="I3431" t="str">
        <f>LOOKUP($A3431,'DATA SHEET'!$A$2:$A$253,'DATA SHEET'!$T$2:$T$253)</f>
        <v>SMALL</v>
      </c>
      <c r="J3431" t="str">
        <f>LOOKUP($A3431,'DATA SHEET'!$A$2:$A$253,'DATA SHEET'!$R$2:$R$253)</f>
        <v>YES</v>
      </c>
      <c r="K3431" t="str">
        <f>LOOKUP($A3431,'DATA SHEET'!$A$2:$A$253,'DATA SHEET'!$O$2:$O$253)</f>
        <v>Green Area</v>
      </c>
      <c r="L3431" t="s">
        <v>15</v>
      </c>
      <c r="M3431">
        <v>0</v>
      </c>
      <c r="N3431" t="s">
        <v>18</v>
      </c>
      <c r="O3431">
        <v>7.7380000000000004</v>
      </c>
    </row>
    <row r="3432" spans="1:15" x14ac:dyDescent="0.25">
      <c r="A3432" s="1" t="s">
        <v>123</v>
      </c>
      <c r="B3432" t="s">
        <v>124</v>
      </c>
      <c r="C3432" t="str">
        <f>LOOKUP(A3432,'DATA SHEET'!$A$2:$A$253,'DATA SHEET'!$E$2:$E$253)</f>
        <v>20227893</v>
      </c>
      <c r="D3432">
        <f>LOOKUP(A3432,'DATA SHEET'!$A$2:$A$253,'DATA SHEET'!$G$2:$G$253)</f>
        <v>8.3333333333333339</v>
      </c>
      <c r="E3432" t="str">
        <f>LOOKUP($A3432,'DATA SHEET'!$A$2:$A$253,'DATA SHEET'!$H$2:$H$253)</f>
        <v>43.139716</v>
      </c>
      <c r="F3432" t="str">
        <f>LOOKUP($A3432,'DATA SHEET'!$A$2:$A$253,'DATA SHEET'!$I$2:$I$253)</f>
        <v xml:space="preserve"> -79.237330</v>
      </c>
      <c r="G3432">
        <f>LOOKUP($A3432,'DATA SHEET'!$A$2:$A$253,'DATA SHEET'!$J$2:$J$253)</f>
        <v>17</v>
      </c>
      <c r="H3432" t="str">
        <f>LOOKUP($A3432,'DATA SHEET'!$A$2:$A$253,'DATA SHEET'!$K$2:$K$253)</f>
        <v>Sunny</v>
      </c>
      <c r="I3432" t="str">
        <f>LOOKUP($A3432,'DATA SHEET'!$A$2:$A$253,'DATA SHEET'!$T$2:$T$253)</f>
        <v>SMALL</v>
      </c>
      <c r="J3432" t="str">
        <f>LOOKUP($A3432,'DATA SHEET'!$A$2:$A$253,'DATA SHEET'!$R$2:$R$253)</f>
        <v>YES</v>
      </c>
      <c r="K3432" t="str">
        <f>LOOKUP($A3432,'DATA SHEET'!$A$2:$A$253,'DATA SHEET'!$O$2:$O$253)</f>
        <v>Green Area</v>
      </c>
      <c r="L3432" t="s">
        <v>15</v>
      </c>
      <c r="M3432">
        <v>0</v>
      </c>
      <c r="N3432" t="s">
        <v>18</v>
      </c>
      <c r="O3432">
        <v>12.257</v>
      </c>
    </row>
    <row r="3433" spans="1:15" x14ac:dyDescent="0.25">
      <c r="A3433" s="1" t="s">
        <v>123</v>
      </c>
      <c r="B3433" t="s">
        <v>124</v>
      </c>
      <c r="C3433" t="str">
        <f>LOOKUP(A3433,'DATA SHEET'!$A$2:$A$253,'DATA SHEET'!$E$2:$E$253)</f>
        <v>20227893</v>
      </c>
      <c r="D3433">
        <f>LOOKUP(A3433,'DATA SHEET'!$A$2:$A$253,'DATA SHEET'!$G$2:$G$253)</f>
        <v>8.3333333333333339</v>
      </c>
      <c r="E3433" t="str">
        <f>LOOKUP($A3433,'DATA SHEET'!$A$2:$A$253,'DATA SHEET'!$H$2:$H$253)</f>
        <v>43.139716</v>
      </c>
      <c r="F3433" t="str">
        <f>LOOKUP($A3433,'DATA SHEET'!$A$2:$A$253,'DATA SHEET'!$I$2:$I$253)</f>
        <v xml:space="preserve"> -79.237330</v>
      </c>
      <c r="G3433">
        <f>LOOKUP($A3433,'DATA SHEET'!$A$2:$A$253,'DATA SHEET'!$J$2:$J$253)</f>
        <v>17</v>
      </c>
      <c r="H3433" t="str">
        <f>LOOKUP($A3433,'DATA SHEET'!$A$2:$A$253,'DATA SHEET'!$K$2:$K$253)</f>
        <v>Sunny</v>
      </c>
      <c r="I3433" t="str">
        <f>LOOKUP($A3433,'DATA SHEET'!$A$2:$A$253,'DATA SHEET'!$T$2:$T$253)</f>
        <v>SMALL</v>
      </c>
      <c r="J3433" t="str">
        <f>LOOKUP($A3433,'DATA SHEET'!$A$2:$A$253,'DATA SHEET'!$R$2:$R$253)</f>
        <v>YES</v>
      </c>
      <c r="K3433" t="str">
        <f>LOOKUP($A3433,'DATA SHEET'!$A$2:$A$253,'DATA SHEET'!$O$2:$O$253)</f>
        <v>Green Area</v>
      </c>
      <c r="L3433" t="s">
        <v>15</v>
      </c>
      <c r="M3433">
        <v>0</v>
      </c>
      <c r="N3433" t="s">
        <v>18</v>
      </c>
      <c r="O3433">
        <v>3.5009999999999999</v>
      </c>
    </row>
    <row r="3434" spans="1:15" x14ac:dyDescent="0.25">
      <c r="A3434" s="1" t="s">
        <v>123</v>
      </c>
      <c r="B3434" t="s">
        <v>124</v>
      </c>
      <c r="C3434" t="str">
        <f>LOOKUP(A3434,'DATA SHEET'!$A$2:$A$253,'DATA SHEET'!$E$2:$E$253)</f>
        <v>20227893</v>
      </c>
      <c r="D3434">
        <f>LOOKUP(A3434,'DATA SHEET'!$A$2:$A$253,'DATA SHEET'!$G$2:$G$253)</f>
        <v>8.3333333333333339</v>
      </c>
      <c r="E3434" t="str">
        <f>LOOKUP($A3434,'DATA SHEET'!$A$2:$A$253,'DATA SHEET'!$H$2:$H$253)</f>
        <v>43.139716</v>
      </c>
      <c r="F3434" t="str">
        <f>LOOKUP($A3434,'DATA SHEET'!$A$2:$A$253,'DATA SHEET'!$I$2:$I$253)</f>
        <v xml:space="preserve"> -79.237330</v>
      </c>
      <c r="G3434">
        <f>LOOKUP($A3434,'DATA SHEET'!$A$2:$A$253,'DATA SHEET'!$J$2:$J$253)</f>
        <v>17</v>
      </c>
      <c r="H3434" t="str">
        <f>LOOKUP($A3434,'DATA SHEET'!$A$2:$A$253,'DATA SHEET'!$K$2:$K$253)</f>
        <v>Sunny</v>
      </c>
      <c r="I3434" t="str">
        <f>LOOKUP($A3434,'DATA SHEET'!$A$2:$A$253,'DATA SHEET'!$T$2:$T$253)</f>
        <v>SMALL</v>
      </c>
      <c r="J3434" t="str">
        <f>LOOKUP($A3434,'DATA SHEET'!$A$2:$A$253,'DATA SHEET'!$R$2:$R$253)</f>
        <v>YES</v>
      </c>
      <c r="K3434" t="str">
        <f>LOOKUP($A3434,'DATA SHEET'!$A$2:$A$253,'DATA SHEET'!$O$2:$O$253)</f>
        <v>Green Area</v>
      </c>
      <c r="L3434" t="s">
        <v>15</v>
      </c>
      <c r="M3434">
        <v>0</v>
      </c>
      <c r="N3434" t="s">
        <v>16</v>
      </c>
      <c r="O3434">
        <v>0.90300000000000002</v>
      </c>
    </row>
    <row r="3435" spans="1:15" x14ac:dyDescent="0.25">
      <c r="A3435" s="1" t="s">
        <v>123</v>
      </c>
      <c r="B3435" t="s">
        <v>124</v>
      </c>
      <c r="C3435" t="str">
        <f>LOOKUP(A3435,'DATA SHEET'!$A$2:$A$253,'DATA SHEET'!$E$2:$E$253)</f>
        <v>20227893</v>
      </c>
      <c r="D3435">
        <f>LOOKUP(A3435,'DATA SHEET'!$A$2:$A$253,'DATA SHEET'!$G$2:$G$253)</f>
        <v>8.3333333333333339</v>
      </c>
      <c r="E3435" t="str">
        <f>LOOKUP($A3435,'DATA SHEET'!$A$2:$A$253,'DATA SHEET'!$H$2:$H$253)</f>
        <v>43.139716</v>
      </c>
      <c r="F3435" t="str">
        <f>LOOKUP($A3435,'DATA SHEET'!$A$2:$A$253,'DATA SHEET'!$I$2:$I$253)</f>
        <v xml:space="preserve"> -79.237330</v>
      </c>
      <c r="G3435">
        <f>LOOKUP($A3435,'DATA SHEET'!$A$2:$A$253,'DATA SHEET'!$J$2:$J$253)</f>
        <v>17</v>
      </c>
      <c r="H3435" t="str">
        <f>LOOKUP($A3435,'DATA SHEET'!$A$2:$A$253,'DATA SHEET'!$K$2:$K$253)</f>
        <v>Sunny</v>
      </c>
      <c r="I3435" t="str">
        <f>LOOKUP($A3435,'DATA SHEET'!$A$2:$A$253,'DATA SHEET'!$T$2:$T$253)</f>
        <v>SMALL</v>
      </c>
      <c r="J3435" t="str">
        <f>LOOKUP($A3435,'DATA SHEET'!$A$2:$A$253,'DATA SHEET'!$R$2:$R$253)</f>
        <v>YES</v>
      </c>
      <c r="K3435" t="str">
        <f>LOOKUP($A3435,'DATA SHEET'!$A$2:$A$253,'DATA SHEET'!$O$2:$O$253)</f>
        <v>Green Area</v>
      </c>
      <c r="L3435" t="s">
        <v>15</v>
      </c>
      <c r="M3435">
        <v>0</v>
      </c>
      <c r="N3435" t="s">
        <v>16</v>
      </c>
      <c r="O3435">
        <v>1.248</v>
      </c>
    </row>
    <row r="3436" spans="1:15" x14ac:dyDescent="0.25">
      <c r="A3436" s="1" t="s">
        <v>123</v>
      </c>
      <c r="B3436" t="s">
        <v>124</v>
      </c>
      <c r="C3436" t="str">
        <f>LOOKUP(A3436,'DATA SHEET'!$A$2:$A$253,'DATA SHEET'!$E$2:$E$253)</f>
        <v>20227893</v>
      </c>
      <c r="D3436">
        <f>LOOKUP(A3436,'DATA SHEET'!$A$2:$A$253,'DATA SHEET'!$G$2:$G$253)</f>
        <v>8.3333333333333339</v>
      </c>
      <c r="E3436" t="str">
        <f>LOOKUP($A3436,'DATA SHEET'!$A$2:$A$253,'DATA SHEET'!$H$2:$H$253)</f>
        <v>43.139716</v>
      </c>
      <c r="F3436" t="str">
        <f>LOOKUP($A3436,'DATA SHEET'!$A$2:$A$253,'DATA SHEET'!$I$2:$I$253)</f>
        <v xml:space="preserve"> -79.237330</v>
      </c>
      <c r="G3436">
        <f>LOOKUP($A3436,'DATA SHEET'!$A$2:$A$253,'DATA SHEET'!$J$2:$J$253)</f>
        <v>17</v>
      </c>
      <c r="H3436" t="str">
        <f>LOOKUP($A3436,'DATA SHEET'!$A$2:$A$253,'DATA SHEET'!$K$2:$K$253)</f>
        <v>Sunny</v>
      </c>
      <c r="I3436" t="str">
        <f>LOOKUP($A3436,'DATA SHEET'!$A$2:$A$253,'DATA SHEET'!$T$2:$T$253)</f>
        <v>SMALL</v>
      </c>
      <c r="J3436" t="str">
        <f>LOOKUP($A3436,'DATA SHEET'!$A$2:$A$253,'DATA SHEET'!$R$2:$R$253)</f>
        <v>YES</v>
      </c>
      <c r="K3436" t="str">
        <f>LOOKUP($A3436,'DATA SHEET'!$A$2:$A$253,'DATA SHEET'!$O$2:$O$253)</f>
        <v>Green Area</v>
      </c>
      <c r="L3436" t="s">
        <v>15</v>
      </c>
      <c r="M3436">
        <v>0</v>
      </c>
      <c r="N3436" t="s">
        <v>16</v>
      </c>
      <c r="O3436">
        <v>1.2490000000000001</v>
      </c>
    </row>
    <row r="3437" spans="1:15" x14ac:dyDescent="0.25">
      <c r="A3437" s="1" t="s">
        <v>123</v>
      </c>
      <c r="B3437" t="s">
        <v>124</v>
      </c>
      <c r="C3437" t="str">
        <f>LOOKUP(A3437,'DATA SHEET'!$A$2:$A$253,'DATA SHEET'!$E$2:$E$253)</f>
        <v>20227893</v>
      </c>
      <c r="D3437">
        <f>LOOKUP(A3437,'DATA SHEET'!$A$2:$A$253,'DATA SHEET'!$G$2:$G$253)</f>
        <v>8.3333333333333339</v>
      </c>
      <c r="E3437" t="str">
        <f>LOOKUP($A3437,'DATA SHEET'!$A$2:$A$253,'DATA SHEET'!$H$2:$H$253)</f>
        <v>43.139716</v>
      </c>
      <c r="F3437" t="str">
        <f>LOOKUP($A3437,'DATA SHEET'!$A$2:$A$253,'DATA SHEET'!$I$2:$I$253)</f>
        <v xml:space="preserve"> -79.237330</v>
      </c>
      <c r="G3437">
        <f>LOOKUP($A3437,'DATA SHEET'!$A$2:$A$253,'DATA SHEET'!$J$2:$J$253)</f>
        <v>17</v>
      </c>
      <c r="H3437" t="str">
        <f>LOOKUP($A3437,'DATA SHEET'!$A$2:$A$253,'DATA SHEET'!$K$2:$K$253)</f>
        <v>Sunny</v>
      </c>
      <c r="I3437" t="str">
        <f>LOOKUP($A3437,'DATA SHEET'!$A$2:$A$253,'DATA SHEET'!$T$2:$T$253)</f>
        <v>SMALL</v>
      </c>
      <c r="J3437" t="str">
        <f>LOOKUP($A3437,'DATA SHEET'!$A$2:$A$253,'DATA SHEET'!$R$2:$R$253)</f>
        <v>YES</v>
      </c>
      <c r="K3437" t="str">
        <f>LOOKUP($A3437,'DATA SHEET'!$A$2:$A$253,'DATA SHEET'!$O$2:$O$253)</f>
        <v>Green Area</v>
      </c>
      <c r="L3437" t="s">
        <v>15</v>
      </c>
      <c r="M3437">
        <v>0</v>
      </c>
      <c r="N3437" t="s">
        <v>16</v>
      </c>
      <c r="O3437">
        <v>0.499</v>
      </c>
    </row>
    <row r="3438" spans="1:15" x14ac:dyDescent="0.25">
      <c r="A3438" s="1" t="s">
        <v>123</v>
      </c>
      <c r="B3438" t="s">
        <v>124</v>
      </c>
      <c r="C3438" t="str">
        <f>LOOKUP(A3438,'DATA SHEET'!$A$2:$A$253,'DATA SHEET'!$E$2:$E$253)</f>
        <v>20227893</v>
      </c>
      <c r="D3438">
        <f>LOOKUP(A3438,'DATA SHEET'!$A$2:$A$253,'DATA SHEET'!$G$2:$G$253)</f>
        <v>8.3333333333333339</v>
      </c>
      <c r="E3438" t="str">
        <f>LOOKUP($A3438,'DATA SHEET'!$A$2:$A$253,'DATA SHEET'!$H$2:$H$253)</f>
        <v>43.139716</v>
      </c>
      <c r="F3438" t="str">
        <f>LOOKUP($A3438,'DATA SHEET'!$A$2:$A$253,'DATA SHEET'!$I$2:$I$253)</f>
        <v xml:space="preserve"> -79.237330</v>
      </c>
      <c r="G3438">
        <f>LOOKUP($A3438,'DATA SHEET'!$A$2:$A$253,'DATA SHEET'!$J$2:$J$253)</f>
        <v>17</v>
      </c>
      <c r="H3438" t="str">
        <f>LOOKUP($A3438,'DATA SHEET'!$A$2:$A$253,'DATA SHEET'!$K$2:$K$253)</f>
        <v>Sunny</v>
      </c>
      <c r="I3438" t="str">
        <f>LOOKUP($A3438,'DATA SHEET'!$A$2:$A$253,'DATA SHEET'!$T$2:$T$253)</f>
        <v>SMALL</v>
      </c>
      <c r="J3438" t="str">
        <f>LOOKUP($A3438,'DATA SHEET'!$A$2:$A$253,'DATA SHEET'!$R$2:$R$253)</f>
        <v>YES</v>
      </c>
      <c r="K3438" t="str">
        <f>LOOKUP($A3438,'DATA SHEET'!$A$2:$A$253,'DATA SHEET'!$O$2:$O$253)</f>
        <v>Green Area</v>
      </c>
      <c r="L3438" t="s">
        <v>15</v>
      </c>
      <c r="M3438">
        <v>0</v>
      </c>
      <c r="N3438" t="s">
        <v>16</v>
      </c>
      <c r="O3438">
        <v>1.7649999999999999</v>
      </c>
    </row>
    <row r="3439" spans="1:15" x14ac:dyDescent="0.25">
      <c r="A3439" s="1" t="s">
        <v>123</v>
      </c>
      <c r="B3439" t="s">
        <v>124</v>
      </c>
      <c r="C3439" t="str">
        <f>LOOKUP(A3439,'DATA SHEET'!$A$2:$A$253,'DATA SHEET'!$E$2:$E$253)</f>
        <v>20227893</v>
      </c>
      <c r="D3439">
        <f>LOOKUP(A3439,'DATA SHEET'!$A$2:$A$253,'DATA SHEET'!$G$2:$G$253)</f>
        <v>8.3333333333333339</v>
      </c>
      <c r="E3439" t="str">
        <f>LOOKUP($A3439,'DATA SHEET'!$A$2:$A$253,'DATA SHEET'!$H$2:$H$253)</f>
        <v>43.139716</v>
      </c>
      <c r="F3439" t="str">
        <f>LOOKUP($A3439,'DATA SHEET'!$A$2:$A$253,'DATA SHEET'!$I$2:$I$253)</f>
        <v xml:space="preserve"> -79.237330</v>
      </c>
      <c r="G3439">
        <f>LOOKUP($A3439,'DATA SHEET'!$A$2:$A$253,'DATA SHEET'!$J$2:$J$253)</f>
        <v>17</v>
      </c>
      <c r="H3439" t="str">
        <f>LOOKUP($A3439,'DATA SHEET'!$A$2:$A$253,'DATA SHEET'!$K$2:$K$253)</f>
        <v>Sunny</v>
      </c>
      <c r="I3439" t="str">
        <f>LOOKUP($A3439,'DATA SHEET'!$A$2:$A$253,'DATA SHEET'!$T$2:$T$253)</f>
        <v>SMALL</v>
      </c>
      <c r="J3439" t="str">
        <f>LOOKUP($A3439,'DATA SHEET'!$A$2:$A$253,'DATA SHEET'!$R$2:$R$253)</f>
        <v>YES</v>
      </c>
      <c r="K3439" t="str">
        <f>LOOKUP($A3439,'DATA SHEET'!$A$2:$A$253,'DATA SHEET'!$O$2:$O$253)</f>
        <v>Green Area</v>
      </c>
      <c r="L3439" t="s">
        <v>15</v>
      </c>
      <c r="M3439">
        <v>0</v>
      </c>
      <c r="N3439" t="s">
        <v>16</v>
      </c>
      <c r="O3439">
        <v>0.23899999999999999</v>
      </c>
    </row>
    <row r="3440" spans="1:15" x14ac:dyDescent="0.25">
      <c r="A3440" s="1" t="s">
        <v>123</v>
      </c>
      <c r="B3440" t="s">
        <v>124</v>
      </c>
      <c r="C3440" t="str">
        <f>LOOKUP(A3440,'DATA SHEET'!$A$2:$A$253,'DATA SHEET'!$E$2:$E$253)</f>
        <v>20227893</v>
      </c>
      <c r="D3440">
        <f>LOOKUP(A3440,'DATA SHEET'!$A$2:$A$253,'DATA SHEET'!$G$2:$G$253)</f>
        <v>8.3333333333333339</v>
      </c>
      <c r="E3440" t="str">
        <f>LOOKUP($A3440,'DATA SHEET'!$A$2:$A$253,'DATA SHEET'!$H$2:$H$253)</f>
        <v>43.139716</v>
      </c>
      <c r="F3440" t="str">
        <f>LOOKUP($A3440,'DATA SHEET'!$A$2:$A$253,'DATA SHEET'!$I$2:$I$253)</f>
        <v xml:space="preserve"> -79.237330</v>
      </c>
      <c r="G3440">
        <f>LOOKUP($A3440,'DATA SHEET'!$A$2:$A$253,'DATA SHEET'!$J$2:$J$253)</f>
        <v>17</v>
      </c>
      <c r="H3440" t="str">
        <f>LOOKUP($A3440,'DATA SHEET'!$A$2:$A$253,'DATA SHEET'!$K$2:$K$253)</f>
        <v>Sunny</v>
      </c>
      <c r="I3440" t="str">
        <f>LOOKUP($A3440,'DATA SHEET'!$A$2:$A$253,'DATA SHEET'!$T$2:$T$253)</f>
        <v>SMALL</v>
      </c>
      <c r="J3440" t="str">
        <f>LOOKUP($A3440,'DATA SHEET'!$A$2:$A$253,'DATA SHEET'!$R$2:$R$253)</f>
        <v>YES</v>
      </c>
      <c r="K3440" t="str">
        <f>LOOKUP($A3440,'DATA SHEET'!$A$2:$A$253,'DATA SHEET'!$O$2:$O$253)</f>
        <v>Green Area</v>
      </c>
      <c r="L3440" t="s">
        <v>15</v>
      </c>
      <c r="M3440">
        <v>0</v>
      </c>
      <c r="N3440" t="s">
        <v>16</v>
      </c>
      <c r="O3440">
        <v>0.998</v>
      </c>
    </row>
    <row r="3441" spans="1:15" x14ac:dyDescent="0.25">
      <c r="A3441" s="1" t="s">
        <v>123</v>
      </c>
      <c r="B3441" t="s">
        <v>124</v>
      </c>
      <c r="C3441" t="str">
        <f>LOOKUP(A3441,'DATA SHEET'!$A$2:$A$253,'DATA SHEET'!$E$2:$E$253)</f>
        <v>20227893</v>
      </c>
      <c r="D3441">
        <f>LOOKUP(A3441,'DATA SHEET'!$A$2:$A$253,'DATA SHEET'!$G$2:$G$253)</f>
        <v>8.3333333333333339</v>
      </c>
      <c r="E3441" t="str">
        <f>LOOKUP($A3441,'DATA SHEET'!$A$2:$A$253,'DATA SHEET'!$H$2:$H$253)</f>
        <v>43.139716</v>
      </c>
      <c r="F3441" t="str">
        <f>LOOKUP($A3441,'DATA SHEET'!$A$2:$A$253,'DATA SHEET'!$I$2:$I$253)</f>
        <v xml:space="preserve"> -79.237330</v>
      </c>
      <c r="G3441">
        <f>LOOKUP($A3441,'DATA SHEET'!$A$2:$A$253,'DATA SHEET'!$J$2:$J$253)</f>
        <v>17</v>
      </c>
      <c r="H3441" t="str">
        <f>LOOKUP($A3441,'DATA SHEET'!$A$2:$A$253,'DATA SHEET'!$K$2:$K$253)</f>
        <v>Sunny</v>
      </c>
      <c r="I3441" t="str">
        <f>LOOKUP($A3441,'DATA SHEET'!$A$2:$A$253,'DATA SHEET'!$T$2:$T$253)</f>
        <v>SMALL</v>
      </c>
      <c r="J3441" t="str">
        <f>LOOKUP($A3441,'DATA SHEET'!$A$2:$A$253,'DATA SHEET'!$R$2:$R$253)</f>
        <v>YES</v>
      </c>
      <c r="K3441" t="str">
        <f>LOOKUP($A3441,'DATA SHEET'!$A$2:$A$253,'DATA SHEET'!$O$2:$O$253)</f>
        <v>Green Area</v>
      </c>
      <c r="L3441" t="s">
        <v>15</v>
      </c>
      <c r="M3441">
        <v>0</v>
      </c>
      <c r="N3441" t="s">
        <v>16</v>
      </c>
      <c r="O3441">
        <v>3.5009999999999999</v>
      </c>
    </row>
    <row r="3442" spans="1:15" x14ac:dyDescent="0.25">
      <c r="A3442" s="1" t="s">
        <v>123</v>
      </c>
      <c r="B3442" t="s">
        <v>124</v>
      </c>
      <c r="C3442" t="str">
        <f>LOOKUP(A3442,'DATA SHEET'!$A$2:$A$253,'DATA SHEET'!$E$2:$E$253)</f>
        <v>20227893</v>
      </c>
      <c r="D3442">
        <f>LOOKUP(A3442,'DATA SHEET'!$A$2:$A$253,'DATA SHEET'!$G$2:$G$253)</f>
        <v>8.3333333333333339</v>
      </c>
      <c r="E3442" t="str">
        <f>LOOKUP($A3442,'DATA SHEET'!$A$2:$A$253,'DATA SHEET'!$H$2:$H$253)</f>
        <v>43.139716</v>
      </c>
      <c r="F3442" t="str">
        <f>LOOKUP($A3442,'DATA SHEET'!$A$2:$A$253,'DATA SHEET'!$I$2:$I$253)</f>
        <v xml:space="preserve"> -79.237330</v>
      </c>
      <c r="G3442">
        <f>LOOKUP($A3442,'DATA SHEET'!$A$2:$A$253,'DATA SHEET'!$J$2:$J$253)</f>
        <v>17</v>
      </c>
      <c r="H3442" t="str">
        <f>LOOKUP($A3442,'DATA SHEET'!$A$2:$A$253,'DATA SHEET'!$K$2:$K$253)</f>
        <v>Sunny</v>
      </c>
      <c r="I3442" t="str">
        <f>LOOKUP($A3442,'DATA SHEET'!$A$2:$A$253,'DATA SHEET'!$T$2:$T$253)</f>
        <v>SMALL</v>
      </c>
      <c r="J3442" t="str">
        <f>LOOKUP($A3442,'DATA SHEET'!$A$2:$A$253,'DATA SHEET'!$R$2:$R$253)</f>
        <v>YES</v>
      </c>
      <c r="K3442" t="str">
        <f>LOOKUP($A3442,'DATA SHEET'!$A$2:$A$253,'DATA SHEET'!$O$2:$O$253)</f>
        <v>Green Area</v>
      </c>
      <c r="L3442" t="s">
        <v>15</v>
      </c>
      <c r="M3442">
        <v>0</v>
      </c>
      <c r="N3442" t="s">
        <v>16</v>
      </c>
      <c r="O3442">
        <v>1.7430000000000001</v>
      </c>
    </row>
    <row r="3443" spans="1:15" x14ac:dyDescent="0.25">
      <c r="A3443" s="1" t="s">
        <v>123</v>
      </c>
      <c r="B3443" t="s">
        <v>124</v>
      </c>
      <c r="C3443" t="str">
        <f>LOOKUP(A3443,'DATA SHEET'!$A$2:$A$253,'DATA SHEET'!$E$2:$E$253)</f>
        <v>20227893</v>
      </c>
      <c r="D3443">
        <f>LOOKUP(A3443,'DATA SHEET'!$A$2:$A$253,'DATA SHEET'!$G$2:$G$253)</f>
        <v>8.3333333333333339</v>
      </c>
      <c r="E3443" t="str">
        <f>LOOKUP($A3443,'DATA SHEET'!$A$2:$A$253,'DATA SHEET'!$H$2:$H$253)</f>
        <v>43.139716</v>
      </c>
      <c r="F3443" t="str">
        <f>LOOKUP($A3443,'DATA SHEET'!$A$2:$A$253,'DATA SHEET'!$I$2:$I$253)</f>
        <v xml:space="preserve"> -79.237330</v>
      </c>
      <c r="G3443">
        <f>LOOKUP($A3443,'DATA SHEET'!$A$2:$A$253,'DATA SHEET'!$J$2:$J$253)</f>
        <v>17</v>
      </c>
      <c r="H3443" t="str">
        <f>LOOKUP($A3443,'DATA SHEET'!$A$2:$A$253,'DATA SHEET'!$K$2:$K$253)</f>
        <v>Sunny</v>
      </c>
      <c r="I3443" t="str">
        <f>LOOKUP($A3443,'DATA SHEET'!$A$2:$A$253,'DATA SHEET'!$T$2:$T$253)</f>
        <v>SMALL</v>
      </c>
      <c r="J3443" t="str">
        <f>LOOKUP($A3443,'DATA SHEET'!$A$2:$A$253,'DATA SHEET'!$R$2:$R$253)</f>
        <v>YES</v>
      </c>
      <c r="K3443" t="str">
        <f>LOOKUP($A3443,'DATA SHEET'!$A$2:$A$253,'DATA SHEET'!$O$2:$O$253)</f>
        <v>Green Area</v>
      </c>
      <c r="L3443" t="s">
        <v>15</v>
      </c>
      <c r="M3443">
        <v>0</v>
      </c>
      <c r="N3443" t="s">
        <v>16</v>
      </c>
      <c r="O3443">
        <v>2.2589999999999999</v>
      </c>
    </row>
    <row r="3444" spans="1:15" x14ac:dyDescent="0.25">
      <c r="A3444" s="1" t="s">
        <v>123</v>
      </c>
      <c r="B3444" t="s">
        <v>124</v>
      </c>
      <c r="C3444" t="str">
        <f>LOOKUP(A3444,'DATA SHEET'!$A$2:$A$253,'DATA SHEET'!$E$2:$E$253)</f>
        <v>20227893</v>
      </c>
      <c r="D3444">
        <f>LOOKUP(A3444,'DATA SHEET'!$A$2:$A$253,'DATA SHEET'!$G$2:$G$253)</f>
        <v>8.3333333333333339</v>
      </c>
      <c r="E3444" t="str">
        <f>LOOKUP($A3444,'DATA SHEET'!$A$2:$A$253,'DATA SHEET'!$H$2:$H$253)</f>
        <v>43.139716</v>
      </c>
      <c r="F3444" t="str">
        <f>LOOKUP($A3444,'DATA SHEET'!$A$2:$A$253,'DATA SHEET'!$I$2:$I$253)</f>
        <v xml:space="preserve"> -79.237330</v>
      </c>
      <c r="G3444">
        <f>LOOKUP($A3444,'DATA SHEET'!$A$2:$A$253,'DATA SHEET'!$J$2:$J$253)</f>
        <v>17</v>
      </c>
      <c r="H3444" t="str">
        <f>LOOKUP($A3444,'DATA SHEET'!$A$2:$A$253,'DATA SHEET'!$K$2:$K$253)</f>
        <v>Sunny</v>
      </c>
      <c r="I3444" t="str">
        <f>LOOKUP($A3444,'DATA SHEET'!$A$2:$A$253,'DATA SHEET'!$T$2:$T$253)</f>
        <v>SMALL</v>
      </c>
      <c r="J3444" t="str">
        <f>LOOKUP($A3444,'DATA SHEET'!$A$2:$A$253,'DATA SHEET'!$R$2:$R$253)</f>
        <v>YES</v>
      </c>
      <c r="K3444" t="str">
        <f>LOOKUP($A3444,'DATA SHEET'!$A$2:$A$253,'DATA SHEET'!$O$2:$O$253)</f>
        <v>Green Area</v>
      </c>
      <c r="L3444" t="s">
        <v>15</v>
      </c>
      <c r="M3444">
        <v>0</v>
      </c>
      <c r="N3444" t="s">
        <v>16</v>
      </c>
      <c r="O3444">
        <v>3.24</v>
      </c>
    </row>
    <row r="3445" spans="1:15" x14ac:dyDescent="0.25">
      <c r="A3445" s="1" t="s">
        <v>123</v>
      </c>
      <c r="B3445" t="s">
        <v>124</v>
      </c>
      <c r="C3445" t="str">
        <f>LOOKUP(A3445,'DATA SHEET'!$A$2:$A$253,'DATA SHEET'!$E$2:$E$253)</f>
        <v>20227893</v>
      </c>
      <c r="D3445">
        <f>LOOKUP(A3445,'DATA SHEET'!$A$2:$A$253,'DATA SHEET'!$G$2:$G$253)</f>
        <v>8.3333333333333339</v>
      </c>
      <c r="E3445" t="str">
        <f>LOOKUP($A3445,'DATA SHEET'!$A$2:$A$253,'DATA SHEET'!$H$2:$H$253)</f>
        <v>43.139716</v>
      </c>
      <c r="F3445" t="str">
        <f>LOOKUP($A3445,'DATA SHEET'!$A$2:$A$253,'DATA SHEET'!$I$2:$I$253)</f>
        <v xml:space="preserve"> -79.237330</v>
      </c>
      <c r="G3445">
        <f>LOOKUP($A3445,'DATA SHEET'!$A$2:$A$253,'DATA SHEET'!$J$2:$J$253)</f>
        <v>17</v>
      </c>
      <c r="H3445" t="str">
        <f>LOOKUP($A3445,'DATA SHEET'!$A$2:$A$253,'DATA SHEET'!$K$2:$K$253)</f>
        <v>Sunny</v>
      </c>
      <c r="I3445" t="str">
        <f>LOOKUP($A3445,'DATA SHEET'!$A$2:$A$253,'DATA SHEET'!$T$2:$T$253)</f>
        <v>SMALL</v>
      </c>
      <c r="J3445" t="str">
        <f>LOOKUP($A3445,'DATA SHEET'!$A$2:$A$253,'DATA SHEET'!$R$2:$R$253)</f>
        <v>YES</v>
      </c>
      <c r="K3445" t="str">
        <f>LOOKUP($A3445,'DATA SHEET'!$A$2:$A$253,'DATA SHEET'!$O$2:$O$253)</f>
        <v>Green Area</v>
      </c>
      <c r="L3445" t="s">
        <v>15</v>
      </c>
      <c r="M3445">
        <v>0</v>
      </c>
      <c r="N3445" t="s">
        <v>16</v>
      </c>
      <c r="O3445">
        <v>3.258</v>
      </c>
    </row>
    <row r="3446" spans="1:15" x14ac:dyDescent="0.25">
      <c r="A3446" s="1" t="s">
        <v>123</v>
      </c>
      <c r="B3446" t="s">
        <v>124</v>
      </c>
      <c r="C3446" t="str">
        <f>LOOKUP(A3446,'DATA SHEET'!$A$2:$A$253,'DATA SHEET'!$E$2:$E$253)</f>
        <v>20227893</v>
      </c>
      <c r="D3446">
        <f>LOOKUP(A3446,'DATA SHEET'!$A$2:$A$253,'DATA SHEET'!$G$2:$G$253)</f>
        <v>8.3333333333333339</v>
      </c>
      <c r="E3446" t="str">
        <f>LOOKUP($A3446,'DATA SHEET'!$A$2:$A$253,'DATA SHEET'!$H$2:$H$253)</f>
        <v>43.139716</v>
      </c>
      <c r="F3446" t="str">
        <f>LOOKUP($A3446,'DATA SHEET'!$A$2:$A$253,'DATA SHEET'!$I$2:$I$253)</f>
        <v xml:space="preserve"> -79.237330</v>
      </c>
      <c r="G3446">
        <f>LOOKUP($A3446,'DATA SHEET'!$A$2:$A$253,'DATA SHEET'!$J$2:$J$253)</f>
        <v>17</v>
      </c>
      <c r="H3446" t="str">
        <f>LOOKUP($A3446,'DATA SHEET'!$A$2:$A$253,'DATA SHEET'!$K$2:$K$253)</f>
        <v>Sunny</v>
      </c>
      <c r="I3446" t="str">
        <f>LOOKUP($A3446,'DATA SHEET'!$A$2:$A$253,'DATA SHEET'!$T$2:$T$253)</f>
        <v>SMALL</v>
      </c>
      <c r="J3446" t="str">
        <f>LOOKUP($A3446,'DATA SHEET'!$A$2:$A$253,'DATA SHEET'!$R$2:$R$253)</f>
        <v>YES</v>
      </c>
      <c r="K3446" t="str">
        <f>LOOKUP($A3446,'DATA SHEET'!$A$2:$A$253,'DATA SHEET'!$O$2:$O$253)</f>
        <v>Green Area</v>
      </c>
      <c r="L3446" t="s">
        <v>15</v>
      </c>
      <c r="M3446">
        <v>0</v>
      </c>
      <c r="N3446" t="s">
        <v>16</v>
      </c>
      <c r="O3446">
        <v>0.76100000000000001</v>
      </c>
    </row>
    <row r="3447" spans="1:15" x14ac:dyDescent="0.25">
      <c r="A3447" s="1" t="s">
        <v>123</v>
      </c>
      <c r="B3447" t="s">
        <v>124</v>
      </c>
      <c r="C3447" t="str">
        <f>LOOKUP(A3447,'DATA SHEET'!$A$2:$A$253,'DATA SHEET'!$E$2:$E$253)</f>
        <v>20227893</v>
      </c>
      <c r="D3447">
        <f>LOOKUP(A3447,'DATA SHEET'!$A$2:$A$253,'DATA SHEET'!$G$2:$G$253)</f>
        <v>8.3333333333333339</v>
      </c>
      <c r="E3447" t="str">
        <f>LOOKUP($A3447,'DATA SHEET'!$A$2:$A$253,'DATA SHEET'!$H$2:$H$253)</f>
        <v>43.139716</v>
      </c>
      <c r="F3447" t="str">
        <f>LOOKUP($A3447,'DATA SHEET'!$A$2:$A$253,'DATA SHEET'!$I$2:$I$253)</f>
        <v xml:space="preserve"> -79.237330</v>
      </c>
      <c r="G3447">
        <f>LOOKUP($A3447,'DATA SHEET'!$A$2:$A$253,'DATA SHEET'!$J$2:$J$253)</f>
        <v>17</v>
      </c>
      <c r="H3447" t="str">
        <f>LOOKUP($A3447,'DATA SHEET'!$A$2:$A$253,'DATA SHEET'!$K$2:$K$253)</f>
        <v>Sunny</v>
      </c>
      <c r="I3447" t="str">
        <f>LOOKUP($A3447,'DATA SHEET'!$A$2:$A$253,'DATA SHEET'!$T$2:$T$253)</f>
        <v>SMALL</v>
      </c>
      <c r="J3447" t="str">
        <f>LOOKUP($A3447,'DATA SHEET'!$A$2:$A$253,'DATA SHEET'!$R$2:$R$253)</f>
        <v>YES</v>
      </c>
      <c r="K3447" t="str">
        <f>LOOKUP($A3447,'DATA SHEET'!$A$2:$A$253,'DATA SHEET'!$O$2:$O$253)</f>
        <v>Green Area</v>
      </c>
      <c r="L3447" t="s">
        <v>15</v>
      </c>
      <c r="M3447">
        <v>0</v>
      </c>
      <c r="N3447" t="s">
        <v>16</v>
      </c>
      <c r="O3447">
        <v>3.7410000000000001</v>
      </c>
    </row>
    <row r="3448" spans="1:15" x14ac:dyDescent="0.25">
      <c r="A3448" s="1" t="s">
        <v>123</v>
      </c>
      <c r="B3448" t="s">
        <v>124</v>
      </c>
      <c r="C3448" t="str">
        <f>LOOKUP(A3448,'DATA SHEET'!$A$2:$A$253,'DATA SHEET'!$E$2:$E$253)</f>
        <v>20227893</v>
      </c>
      <c r="D3448">
        <f>LOOKUP(A3448,'DATA SHEET'!$A$2:$A$253,'DATA SHEET'!$G$2:$G$253)</f>
        <v>8.3333333333333339</v>
      </c>
      <c r="E3448" t="str">
        <f>LOOKUP($A3448,'DATA SHEET'!$A$2:$A$253,'DATA SHEET'!$H$2:$H$253)</f>
        <v>43.139716</v>
      </c>
      <c r="F3448" t="str">
        <f>LOOKUP($A3448,'DATA SHEET'!$A$2:$A$253,'DATA SHEET'!$I$2:$I$253)</f>
        <v xml:space="preserve"> -79.237330</v>
      </c>
      <c r="G3448">
        <f>LOOKUP($A3448,'DATA SHEET'!$A$2:$A$253,'DATA SHEET'!$J$2:$J$253)</f>
        <v>17</v>
      </c>
      <c r="H3448" t="str">
        <f>LOOKUP($A3448,'DATA SHEET'!$A$2:$A$253,'DATA SHEET'!$K$2:$K$253)</f>
        <v>Sunny</v>
      </c>
      <c r="I3448" t="str">
        <f>LOOKUP($A3448,'DATA SHEET'!$A$2:$A$253,'DATA SHEET'!$T$2:$T$253)</f>
        <v>SMALL</v>
      </c>
      <c r="J3448" t="str">
        <f>LOOKUP($A3448,'DATA SHEET'!$A$2:$A$253,'DATA SHEET'!$R$2:$R$253)</f>
        <v>YES</v>
      </c>
      <c r="K3448" t="str">
        <f>LOOKUP($A3448,'DATA SHEET'!$A$2:$A$253,'DATA SHEET'!$O$2:$O$253)</f>
        <v>Green Area</v>
      </c>
      <c r="L3448" t="s">
        <v>15</v>
      </c>
      <c r="M3448">
        <v>0</v>
      </c>
      <c r="N3448" t="s">
        <v>16</v>
      </c>
      <c r="O3448">
        <v>0.75800000000000001</v>
      </c>
    </row>
    <row r="3449" spans="1:15" x14ac:dyDescent="0.25">
      <c r="A3449" s="1" t="s">
        <v>123</v>
      </c>
      <c r="B3449" t="s">
        <v>124</v>
      </c>
      <c r="C3449" t="str">
        <f>LOOKUP(A3449,'DATA SHEET'!$A$2:$A$253,'DATA SHEET'!$E$2:$E$253)</f>
        <v>20227893</v>
      </c>
      <c r="D3449">
        <f>LOOKUP(A3449,'DATA SHEET'!$A$2:$A$253,'DATA SHEET'!$G$2:$G$253)</f>
        <v>8.3333333333333339</v>
      </c>
      <c r="E3449" t="str">
        <f>LOOKUP($A3449,'DATA SHEET'!$A$2:$A$253,'DATA SHEET'!$H$2:$H$253)</f>
        <v>43.139716</v>
      </c>
      <c r="F3449" t="str">
        <f>LOOKUP($A3449,'DATA SHEET'!$A$2:$A$253,'DATA SHEET'!$I$2:$I$253)</f>
        <v xml:space="preserve"> -79.237330</v>
      </c>
      <c r="G3449">
        <f>LOOKUP($A3449,'DATA SHEET'!$A$2:$A$253,'DATA SHEET'!$J$2:$J$253)</f>
        <v>17</v>
      </c>
      <c r="H3449" t="str">
        <f>LOOKUP($A3449,'DATA SHEET'!$A$2:$A$253,'DATA SHEET'!$K$2:$K$253)</f>
        <v>Sunny</v>
      </c>
      <c r="I3449" t="str">
        <f>LOOKUP($A3449,'DATA SHEET'!$A$2:$A$253,'DATA SHEET'!$T$2:$T$253)</f>
        <v>SMALL</v>
      </c>
      <c r="J3449" t="str">
        <f>LOOKUP($A3449,'DATA SHEET'!$A$2:$A$253,'DATA SHEET'!$R$2:$R$253)</f>
        <v>YES</v>
      </c>
      <c r="K3449" t="str">
        <f>LOOKUP($A3449,'DATA SHEET'!$A$2:$A$253,'DATA SHEET'!$O$2:$O$253)</f>
        <v>Green Area</v>
      </c>
      <c r="L3449" t="s">
        <v>15</v>
      </c>
      <c r="M3449">
        <v>0</v>
      </c>
      <c r="N3449" t="s">
        <v>16</v>
      </c>
      <c r="O3449">
        <v>2.0459999999999998</v>
      </c>
    </row>
    <row r="3450" spans="1:15" x14ac:dyDescent="0.25">
      <c r="A3450" s="1" t="s">
        <v>123</v>
      </c>
      <c r="B3450" t="s">
        <v>124</v>
      </c>
      <c r="C3450" t="str">
        <f>LOOKUP(A3450,'DATA SHEET'!$A$2:$A$253,'DATA SHEET'!$E$2:$E$253)</f>
        <v>20227893</v>
      </c>
      <c r="D3450">
        <f>LOOKUP(A3450,'DATA SHEET'!$A$2:$A$253,'DATA SHEET'!$G$2:$G$253)</f>
        <v>8.3333333333333339</v>
      </c>
      <c r="E3450" t="str">
        <f>LOOKUP($A3450,'DATA SHEET'!$A$2:$A$253,'DATA SHEET'!$H$2:$H$253)</f>
        <v>43.139716</v>
      </c>
      <c r="F3450" t="str">
        <f>LOOKUP($A3450,'DATA SHEET'!$A$2:$A$253,'DATA SHEET'!$I$2:$I$253)</f>
        <v xml:space="preserve"> -79.237330</v>
      </c>
      <c r="G3450">
        <f>LOOKUP($A3450,'DATA SHEET'!$A$2:$A$253,'DATA SHEET'!$J$2:$J$253)</f>
        <v>17</v>
      </c>
      <c r="H3450" t="str">
        <f>LOOKUP($A3450,'DATA SHEET'!$A$2:$A$253,'DATA SHEET'!$K$2:$K$253)</f>
        <v>Sunny</v>
      </c>
      <c r="I3450" t="str">
        <f>LOOKUP($A3450,'DATA SHEET'!$A$2:$A$253,'DATA SHEET'!$T$2:$T$253)</f>
        <v>SMALL</v>
      </c>
      <c r="J3450" t="str">
        <f>LOOKUP($A3450,'DATA SHEET'!$A$2:$A$253,'DATA SHEET'!$R$2:$R$253)</f>
        <v>YES</v>
      </c>
      <c r="K3450" t="str">
        <f>LOOKUP($A3450,'DATA SHEET'!$A$2:$A$253,'DATA SHEET'!$O$2:$O$253)</f>
        <v>Green Area</v>
      </c>
      <c r="L3450" t="s">
        <v>15</v>
      </c>
      <c r="M3450">
        <v>0</v>
      </c>
      <c r="N3450" t="s">
        <v>16</v>
      </c>
      <c r="O3450">
        <v>1.494</v>
      </c>
    </row>
    <row r="3451" spans="1:15" x14ac:dyDescent="0.25">
      <c r="A3451" s="1" t="s">
        <v>123</v>
      </c>
      <c r="B3451" t="s">
        <v>124</v>
      </c>
      <c r="C3451" t="str">
        <f>LOOKUP(A3451,'DATA SHEET'!$A$2:$A$253,'DATA SHEET'!$E$2:$E$253)</f>
        <v>20227893</v>
      </c>
      <c r="D3451">
        <f>LOOKUP(A3451,'DATA SHEET'!$A$2:$A$253,'DATA SHEET'!$G$2:$G$253)</f>
        <v>8.3333333333333339</v>
      </c>
      <c r="E3451" t="str">
        <f>LOOKUP($A3451,'DATA SHEET'!$A$2:$A$253,'DATA SHEET'!$H$2:$H$253)</f>
        <v>43.139716</v>
      </c>
      <c r="F3451" t="str">
        <f>LOOKUP($A3451,'DATA SHEET'!$A$2:$A$253,'DATA SHEET'!$I$2:$I$253)</f>
        <v xml:space="preserve"> -79.237330</v>
      </c>
      <c r="G3451">
        <f>LOOKUP($A3451,'DATA SHEET'!$A$2:$A$253,'DATA SHEET'!$J$2:$J$253)</f>
        <v>17</v>
      </c>
      <c r="H3451" t="str">
        <f>LOOKUP($A3451,'DATA SHEET'!$A$2:$A$253,'DATA SHEET'!$K$2:$K$253)</f>
        <v>Sunny</v>
      </c>
      <c r="I3451" t="str">
        <f>LOOKUP($A3451,'DATA SHEET'!$A$2:$A$253,'DATA SHEET'!$T$2:$T$253)</f>
        <v>SMALL</v>
      </c>
      <c r="J3451" t="str">
        <f>LOOKUP($A3451,'DATA SHEET'!$A$2:$A$253,'DATA SHEET'!$R$2:$R$253)</f>
        <v>YES</v>
      </c>
      <c r="K3451" t="str">
        <f>LOOKUP($A3451,'DATA SHEET'!$A$2:$A$253,'DATA SHEET'!$O$2:$O$253)</f>
        <v>Green Area</v>
      </c>
      <c r="L3451" t="s">
        <v>15</v>
      </c>
      <c r="M3451">
        <v>0</v>
      </c>
      <c r="N3451" t="s">
        <v>16</v>
      </c>
      <c r="O3451">
        <v>11.497999999999999</v>
      </c>
    </row>
    <row r="3452" spans="1:15" x14ac:dyDescent="0.25">
      <c r="A3452" s="1" t="s">
        <v>123</v>
      </c>
      <c r="B3452" t="s">
        <v>124</v>
      </c>
      <c r="C3452" t="str">
        <f>LOOKUP(A3452,'DATA SHEET'!$A$2:$A$253,'DATA SHEET'!$E$2:$E$253)</f>
        <v>20227893</v>
      </c>
      <c r="D3452">
        <f>LOOKUP(A3452,'DATA SHEET'!$A$2:$A$253,'DATA SHEET'!$G$2:$G$253)</f>
        <v>8.3333333333333339</v>
      </c>
      <c r="E3452" t="str">
        <f>LOOKUP($A3452,'DATA SHEET'!$A$2:$A$253,'DATA SHEET'!$H$2:$H$253)</f>
        <v>43.139716</v>
      </c>
      <c r="F3452" t="str">
        <f>LOOKUP($A3452,'DATA SHEET'!$A$2:$A$253,'DATA SHEET'!$I$2:$I$253)</f>
        <v xml:space="preserve"> -79.237330</v>
      </c>
      <c r="G3452">
        <f>LOOKUP($A3452,'DATA SHEET'!$A$2:$A$253,'DATA SHEET'!$J$2:$J$253)</f>
        <v>17</v>
      </c>
      <c r="H3452" t="str">
        <f>LOOKUP($A3452,'DATA SHEET'!$A$2:$A$253,'DATA SHEET'!$K$2:$K$253)</f>
        <v>Sunny</v>
      </c>
      <c r="I3452" t="str">
        <f>LOOKUP($A3452,'DATA SHEET'!$A$2:$A$253,'DATA SHEET'!$T$2:$T$253)</f>
        <v>SMALL</v>
      </c>
      <c r="J3452" t="str">
        <f>LOOKUP($A3452,'DATA SHEET'!$A$2:$A$253,'DATA SHEET'!$R$2:$R$253)</f>
        <v>YES</v>
      </c>
      <c r="K3452" t="str">
        <f>LOOKUP($A3452,'DATA SHEET'!$A$2:$A$253,'DATA SHEET'!$O$2:$O$253)</f>
        <v>Green Area</v>
      </c>
      <c r="L3452" t="s">
        <v>15</v>
      </c>
      <c r="M3452">
        <v>0</v>
      </c>
      <c r="N3452" t="s">
        <v>16</v>
      </c>
      <c r="O3452">
        <v>0.497</v>
      </c>
    </row>
    <row r="3453" spans="1:15" x14ac:dyDescent="0.25">
      <c r="A3453" s="1" t="s">
        <v>123</v>
      </c>
      <c r="B3453" t="s">
        <v>124</v>
      </c>
      <c r="C3453" t="str">
        <f>LOOKUP(A3453,'DATA SHEET'!$A$2:$A$253,'DATA SHEET'!$E$2:$E$253)</f>
        <v>20227893</v>
      </c>
      <c r="D3453">
        <f>LOOKUP(A3453,'DATA SHEET'!$A$2:$A$253,'DATA SHEET'!$G$2:$G$253)</f>
        <v>8.3333333333333339</v>
      </c>
      <c r="E3453" t="str">
        <f>LOOKUP($A3453,'DATA SHEET'!$A$2:$A$253,'DATA SHEET'!$H$2:$H$253)</f>
        <v>43.139716</v>
      </c>
      <c r="F3453" t="str">
        <f>LOOKUP($A3453,'DATA SHEET'!$A$2:$A$253,'DATA SHEET'!$I$2:$I$253)</f>
        <v xml:space="preserve"> -79.237330</v>
      </c>
      <c r="G3453">
        <f>LOOKUP($A3453,'DATA SHEET'!$A$2:$A$253,'DATA SHEET'!$J$2:$J$253)</f>
        <v>17</v>
      </c>
      <c r="H3453" t="str">
        <f>LOOKUP($A3453,'DATA SHEET'!$A$2:$A$253,'DATA SHEET'!$K$2:$K$253)</f>
        <v>Sunny</v>
      </c>
      <c r="I3453" t="str">
        <f>LOOKUP($A3453,'DATA SHEET'!$A$2:$A$253,'DATA SHEET'!$T$2:$T$253)</f>
        <v>SMALL</v>
      </c>
      <c r="J3453" t="str">
        <f>LOOKUP($A3453,'DATA SHEET'!$A$2:$A$253,'DATA SHEET'!$R$2:$R$253)</f>
        <v>YES</v>
      </c>
      <c r="K3453" t="str">
        <f>LOOKUP($A3453,'DATA SHEET'!$A$2:$A$253,'DATA SHEET'!$O$2:$O$253)</f>
        <v>Green Area</v>
      </c>
      <c r="L3453" t="s">
        <v>15</v>
      </c>
      <c r="M3453">
        <v>0</v>
      </c>
      <c r="N3453" t="s">
        <v>16</v>
      </c>
      <c r="O3453">
        <v>4.7590000000000003</v>
      </c>
    </row>
    <row r="3454" spans="1:15" x14ac:dyDescent="0.25">
      <c r="A3454" s="1" t="s">
        <v>123</v>
      </c>
      <c r="B3454" t="s">
        <v>124</v>
      </c>
      <c r="C3454" t="str">
        <f>LOOKUP(A3454,'DATA SHEET'!$A$2:$A$253,'DATA SHEET'!$E$2:$E$253)</f>
        <v>20227893</v>
      </c>
      <c r="D3454">
        <f>LOOKUP(A3454,'DATA SHEET'!$A$2:$A$253,'DATA SHEET'!$G$2:$G$253)</f>
        <v>8.3333333333333339</v>
      </c>
      <c r="E3454" t="str">
        <f>LOOKUP($A3454,'DATA SHEET'!$A$2:$A$253,'DATA SHEET'!$H$2:$H$253)</f>
        <v>43.139716</v>
      </c>
      <c r="F3454" t="str">
        <f>LOOKUP($A3454,'DATA SHEET'!$A$2:$A$253,'DATA SHEET'!$I$2:$I$253)</f>
        <v xml:space="preserve"> -79.237330</v>
      </c>
      <c r="G3454">
        <f>LOOKUP($A3454,'DATA SHEET'!$A$2:$A$253,'DATA SHEET'!$J$2:$J$253)</f>
        <v>17</v>
      </c>
      <c r="H3454" t="str">
        <f>LOOKUP($A3454,'DATA SHEET'!$A$2:$A$253,'DATA SHEET'!$K$2:$K$253)</f>
        <v>Sunny</v>
      </c>
      <c r="I3454" t="str">
        <f>LOOKUP($A3454,'DATA SHEET'!$A$2:$A$253,'DATA SHEET'!$T$2:$T$253)</f>
        <v>SMALL</v>
      </c>
      <c r="J3454" t="str">
        <f>LOOKUP($A3454,'DATA SHEET'!$A$2:$A$253,'DATA SHEET'!$R$2:$R$253)</f>
        <v>YES</v>
      </c>
      <c r="K3454" t="str">
        <f>LOOKUP($A3454,'DATA SHEET'!$A$2:$A$253,'DATA SHEET'!$O$2:$O$253)</f>
        <v>Green Area</v>
      </c>
      <c r="L3454" t="s">
        <v>15</v>
      </c>
      <c r="M3454">
        <v>0</v>
      </c>
      <c r="N3454" t="s">
        <v>16</v>
      </c>
      <c r="O3454">
        <v>2</v>
      </c>
    </row>
    <row r="3455" spans="1:15" x14ac:dyDescent="0.25">
      <c r="A3455" s="1" t="s">
        <v>123</v>
      </c>
      <c r="B3455" t="s">
        <v>124</v>
      </c>
      <c r="C3455" t="str">
        <f>LOOKUP(A3455,'DATA SHEET'!$A$2:$A$253,'DATA SHEET'!$E$2:$E$253)</f>
        <v>20227893</v>
      </c>
      <c r="D3455">
        <f>LOOKUP(A3455,'DATA SHEET'!$A$2:$A$253,'DATA SHEET'!$G$2:$G$253)</f>
        <v>8.3333333333333339</v>
      </c>
      <c r="E3455" t="str">
        <f>LOOKUP($A3455,'DATA SHEET'!$A$2:$A$253,'DATA SHEET'!$H$2:$H$253)</f>
        <v>43.139716</v>
      </c>
      <c r="F3455" t="str">
        <f>LOOKUP($A3455,'DATA SHEET'!$A$2:$A$253,'DATA SHEET'!$I$2:$I$253)</f>
        <v xml:space="preserve"> -79.237330</v>
      </c>
      <c r="G3455">
        <f>LOOKUP($A3455,'DATA SHEET'!$A$2:$A$253,'DATA SHEET'!$J$2:$J$253)</f>
        <v>17</v>
      </c>
      <c r="H3455" t="str">
        <f>LOOKUP($A3455,'DATA SHEET'!$A$2:$A$253,'DATA SHEET'!$K$2:$K$253)</f>
        <v>Sunny</v>
      </c>
      <c r="I3455" t="str">
        <f>LOOKUP($A3455,'DATA SHEET'!$A$2:$A$253,'DATA SHEET'!$T$2:$T$253)</f>
        <v>SMALL</v>
      </c>
      <c r="J3455" t="str">
        <f>LOOKUP($A3455,'DATA SHEET'!$A$2:$A$253,'DATA SHEET'!$R$2:$R$253)</f>
        <v>YES</v>
      </c>
      <c r="K3455" t="str">
        <f>LOOKUP($A3455,'DATA SHEET'!$A$2:$A$253,'DATA SHEET'!$O$2:$O$253)</f>
        <v>Green Area</v>
      </c>
      <c r="L3455" t="s">
        <v>15</v>
      </c>
      <c r="M3455">
        <v>0</v>
      </c>
      <c r="N3455" t="s">
        <v>16</v>
      </c>
      <c r="O3455">
        <v>1.74</v>
      </c>
    </row>
    <row r="3456" spans="1:15" x14ac:dyDescent="0.25">
      <c r="A3456" s="1" t="s">
        <v>123</v>
      </c>
      <c r="B3456" t="s">
        <v>124</v>
      </c>
      <c r="C3456" t="str">
        <f>LOOKUP(A3456,'DATA SHEET'!$A$2:$A$253,'DATA SHEET'!$E$2:$E$253)</f>
        <v>20227893</v>
      </c>
      <c r="D3456">
        <f>LOOKUP(A3456,'DATA SHEET'!$A$2:$A$253,'DATA SHEET'!$G$2:$G$253)</f>
        <v>8.3333333333333339</v>
      </c>
      <c r="E3456" t="str">
        <f>LOOKUP($A3456,'DATA SHEET'!$A$2:$A$253,'DATA SHEET'!$H$2:$H$253)</f>
        <v>43.139716</v>
      </c>
      <c r="F3456" t="str">
        <f>LOOKUP($A3456,'DATA SHEET'!$A$2:$A$253,'DATA SHEET'!$I$2:$I$253)</f>
        <v xml:space="preserve"> -79.237330</v>
      </c>
      <c r="G3456">
        <f>LOOKUP($A3456,'DATA SHEET'!$A$2:$A$253,'DATA SHEET'!$J$2:$J$253)</f>
        <v>17</v>
      </c>
      <c r="H3456" t="str">
        <f>LOOKUP($A3456,'DATA SHEET'!$A$2:$A$253,'DATA SHEET'!$K$2:$K$253)</f>
        <v>Sunny</v>
      </c>
      <c r="I3456" t="str">
        <f>LOOKUP($A3456,'DATA SHEET'!$A$2:$A$253,'DATA SHEET'!$T$2:$T$253)</f>
        <v>SMALL</v>
      </c>
      <c r="J3456" t="str">
        <f>LOOKUP($A3456,'DATA SHEET'!$A$2:$A$253,'DATA SHEET'!$R$2:$R$253)</f>
        <v>YES</v>
      </c>
      <c r="K3456" t="str">
        <f>LOOKUP($A3456,'DATA SHEET'!$A$2:$A$253,'DATA SHEET'!$O$2:$O$253)</f>
        <v>Green Area</v>
      </c>
      <c r="L3456" t="s">
        <v>15</v>
      </c>
      <c r="M3456">
        <v>0</v>
      </c>
      <c r="N3456" t="s">
        <v>19</v>
      </c>
      <c r="O3456">
        <v>1.496</v>
      </c>
    </row>
    <row r="3457" spans="1:15" x14ac:dyDescent="0.25">
      <c r="A3457" s="1" t="s">
        <v>123</v>
      </c>
      <c r="B3457" t="s">
        <v>124</v>
      </c>
      <c r="C3457" t="str">
        <f>LOOKUP(A3457,'DATA SHEET'!$A$2:$A$253,'DATA SHEET'!$E$2:$E$253)</f>
        <v>20227893</v>
      </c>
      <c r="D3457">
        <f>LOOKUP(A3457,'DATA SHEET'!$A$2:$A$253,'DATA SHEET'!$G$2:$G$253)</f>
        <v>8.3333333333333339</v>
      </c>
      <c r="E3457" t="str">
        <f>LOOKUP($A3457,'DATA SHEET'!$A$2:$A$253,'DATA SHEET'!$H$2:$H$253)</f>
        <v>43.139716</v>
      </c>
      <c r="F3457" t="str">
        <f>LOOKUP($A3457,'DATA SHEET'!$A$2:$A$253,'DATA SHEET'!$I$2:$I$253)</f>
        <v xml:space="preserve"> -79.237330</v>
      </c>
      <c r="G3457">
        <f>LOOKUP($A3457,'DATA SHEET'!$A$2:$A$253,'DATA SHEET'!$J$2:$J$253)</f>
        <v>17</v>
      </c>
      <c r="H3457" t="str">
        <f>LOOKUP($A3457,'DATA SHEET'!$A$2:$A$253,'DATA SHEET'!$K$2:$K$253)</f>
        <v>Sunny</v>
      </c>
      <c r="I3457" t="str">
        <f>LOOKUP($A3457,'DATA SHEET'!$A$2:$A$253,'DATA SHEET'!$T$2:$T$253)</f>
        <v>SMALL</v>
      </c>
      <c r="J3457" t="str">
        <f>LOOKUP($A3457,'DATA SHEET'!$A$2:$A$253,'DATA SHEET'!$R$2:$R$253)</f>
        <v>YES</v>
      </c>
      <c r="K3457" t="str">
        <f>LOOKUP($A3457,'DATA SHEET'!$A$2:$A$253,'DATA SHEET'!$O$2:$O$253)</f>
        <v>Green Area</v>
      </c>
      <c r="L3457" t="s">
        <v>15</v>
      </c>
      <c r="M3457">
        <v>0</v>
      </c>
      <c r="N3457" t="s">
        <v>19</v>
      </c>
      <c r="O3457">
        <v>0.498</v>
      </c>
    </row>
    <row r="3458" spans="1:15" x14ac:dyDescent="0.25">
      <c r="A3458" s="1" t="s">
        <v>123</v>
      </c>
      <c r="B3458" t="s">
        <v>124</v>
      </c>
      <c r="C3458" t="str">
        <f>LOOKUP(A3458,'DATA SHEET'!$A$2:$A$253,'DATA SHEET'!$E$2:$E$253)</f>
        <v>20227893</v>
      </c>
      <c r="D3458">
        <f>LOOKUP(A3458,'DATA SHEET'!$A$2:$A$253,'DATA SHEET'!$G$2:$G$253)</f>
        <v>8.3333333333333339</v>
      </c>
      <c r="E3458" t="str">
        <f>LOOKUP($A3458,'DATA SHEET'!$A$2:$A$253,'DATA SHEET'!$H$2:$H$253)</f>
        <v>43.139716</v>
      </c>
      <c r="F3458" t="str">
        <f>LOOKUP($A3458,'DATA SHEET'!$A$2:$A$253,'DATA SHEET'!$I$2:$I$253)</f>
        <v xml:space="preserve"> -79.237330</v>
      </c>
      <c r="G3458">
        <f>LOOKUP($A3458,'DATA SHEET'!$A$2:$A$253,'DATA SHEET'!$J$2:$J$253)</f>
        <v>17</v>
      </c>
      <c r="H3458" t="str">
        <f>LOOKUP($A3458,'DATA SHEET'!$A$2:$A$253,'DATA SHEET'!$K$2:$K$253)</f>
        <v>Sunny</v>
      </c>
      <c r="I3458" t="str">
        <f>LOOKUP($A3458,'DATA SHEET'!$A$2:$A$253,'DATA SHEET'!$T$2:$T$253)</f>
        <v>SMALL</v>
      </c>
      <c r="J3458" t="str">
        <f>LOOKUP($A3458,'DATA SHEET'!$A$2:$A$253,'DATA SHEET'!$R$2:$R$253)</f>
        <v>YES</v>
      </c>
      <c r="K3458" t="str">
        <f>LOOKUP($A3458,'DATA SHEET'!$A$2:$A$253,'DATA SHEET'!$O$2:$O$253)</f>
        <v>Green Area</v>
      </c>
      <c r="L3458" t="s">
        <v>15</v>
      </c>
      <c r="M3458">
        <v>0</v>
      </c>
      <c r="N3458" t="s">
        <v>19</v>
      </c>
      <c r="O3458">
        <v>0.24</v>
      </c>
    </row>
    <row r="3459" spans="1:15" x14ac:dyDescent="0.25">
      <c r="A3459" s="1" t="s">
        <v>123</v>
      </c>
      <c r="B3459" t="s">
        <v>124</v>
      </c>
      <c r="C3459" t="str">
        <f>LOOKUP(A3459,'DATA SHEET'!$A$2:$A$253,'DATA SHEET'!$E$2:$E$253)</f>
        <v>20227893</v>
      </c>
      <c r="D3459">
        <f>LOOKUP(A3459,'DATA SHEET'!$A$2:$A$253,'DATA SHEET'!$G$2:$G$253)</f>
        <v>8.3333333333333339</v>
      </c>
      <c r="E3459" t="str">
        <f>LOOKUP($A3459,'DATA SHEET'!$A$2:$A$253,'DATA SHEET'!$H$2:$H$253)</f>
        <v>43.139716</v>
      </c>
      <c r="F3459" t="str">
        <f>LOOKUP($A3459,'DATA SHEET'!$A$2:$A$253,'DATA SHEET'!$I$2:$I$253)</f>
        <v xml:space="preserve"> -79.237330</v>
      </c>
      <c r="G3459">
        <f>LOOKUP($A3459,'DATA SHEET'!$A$2:$A$253,'DATA SHEET'!$J$2:$J$253)</f>
        <v>17</v>
      </c>
      <c r="H3459" t="str">
        <f>LOOKUP($A3459,'DATA SHEET'!$A$2:$A$253,'DATA SHEET'!$K$2:$K$253)</f>
        <v>Sunny</v>
      </c>
      <c r="I3459" t="str">
        <f>LOOKUP($A3459,'DATA SHEET'!$A$2:$A$253,'DATA SHEET'!$T$2:$T$253)</f>
        <v>SMALL</v>
      </c>
      <c r="J3459" t="str">
        <f>LOOKUP($A3459,'DATA SHEET'!$A$2:$A$253,'DATA SHEET'!$R$2:$R$253)</f>
        <v>YES</v>
      </c>
      <c r="K3459" t="str">
        <f>LOOKUP($A3459,'DATA SHEET'!$A$2:$A$253,'DATA SHEET'!$O$2:$O$253)</f>
        <v>Green Area</v>
      </c>
      <c r="L3459" t="s">
        <v>15</v>
      </c>
      <c r="M3459">
        <v>0</v>
      </c>
      <c r="N3459" t="s">
        <v>19</v>
      </c>
      <c r="O3459">
        <v>0.28499999999999998</v>
      </c>
    </row>
    <row r="3460" spans="1:15" x14ac:dyDescent="0.25">
      <c r="A3460" s="1" t="s">
        <v>123</v>
      </c>
      <c r="B3460" t="s">
        <v>126</v>
      </c>
      <c r="C3460" t="str">
        <f>LOOKUP(A3460,'DATA SHEET'!$A$2:$A$253,'DATA SHEET'!$E$2:$E$253)</f>
        <v>20227893</v>
      </c>
      <c r="D3460">
        <f>LOOKUP(A3460,'DATA SHEET'!$A$2:$A$253,'DATA SHEET'!$G$2:$G$253)</f>
        <v>8.3333333333333339</v>
      </c>
      <c r="E3460" t="str">
        <f>LOOKUP($A3460,'DATA SHEET'!$A$2:$A$253,'DATA SHEET'!$H$2:$H$253)</f>
        <v>43.139716</v>
      </c>
      <c r="F3460" t="str">
        <f>LOOKUP($A3460,'DATA SHEET'!$A$2:$A$253,'DATA SHEET'!$I$2:$I$253)</f>
        <v xml:space="preserve"> -79.237330</v>
      </c>
      <c r="G3460">
        <f>LOOKUP($A3460,'DATA SHEET'!$A$2:$A$253,'DATA SHEET'!$J$2:$J$253)</f>
        <v>17</v>
      </c>
      <c r="H3460" t="str">
        <f>LOOKUP($A3460,'DATA SHEET'!$A$2:$A$253,'DATA SHEET'!$K$2:$K$253)</f>
        <v>Sunny</v>
      </c>
      <c r="I3460" t="str">
        <f>LOOKUP($A3460,'DATA SHEET'!$A$2:$A$253,'DATA SHEET'!$T$2:$T$253)</f>
        <v>SMALL</v>
      </c>
      <c r="J3460" t="str">
        <f>LOOKUP($A3460,'DATA SHEET'!$A$2:$A$253,'DATA SHEET'!$R$2:$R$253)</f>
        <v>YES</v>
      </c>
      <c r="K3460" t="str">
        <f>LOOKUP($A3460,'DATA SHEET'!$A$2:$A$253,'DATA SHEET'!$O$2:$O$253)</f>
        <v>Green Area</v>
      </c>
      <c r="L3460" t="s">
        <v>15</v>
      </c>
      <c r="M3460">
        <v>0</v>
      </c>
      <c r="N3460" t="s">
        <v>18</v>
      </c>
      <c r="O3460">
        <v>1.2569999999999999</v>
      </c>
    </row>
    <row r="3461" spans="1:15" x14ac:dyDescent="0.25">
      <c r="A3461" s="1" t="s">
        <v>123</v>
      </c>
      <c r="B3461" t="s">
        <v>126</v>
      </c>
      <c r="C3461" t="str">
        <f>LOOKUP(A3461,'DATA SHEET'!$A$2:$A$253,'DATA SHEET'!$E$2:$E$253)</f>
        <v>20227893</v>
      </c>
      <c r="D3461">
        <f>LOOKUP(A3461,'DATA SHEET'!$A$2:$A$253,'DATA SHEET'!$G$2:$G$253)</f>
        <v>8.3333333333333339</v>
      </c>
      <c r="E3461" t="str">
        <f>LOOKUP($A3461,'DATA SHEET'!$A$2:$A$253,'DATA SHEET'!$H$2:$H$253)</f>
        <v>43.139716</v>
      </c>
      <c r="F3461" t="str">
        <f>LOOKUP($A3461,'DATA SHEET'!$A$2:$A$253,'DATA SHEET'!$I$2:$I$253)</f>
        <v xml:space="preserve"> -79.237330</v>
      </c>
      <c r="G3461">
        <f>LOOKUP($A3461,'DATA SHEET'!$A$2:$A$253,'DATA SHEET'!$J$2:$J$253)</f>
        <v>17</v>
      </c>
      <c r="H3461" t="str">
        <f>LOOKUP($A3461,'DATA SHEET'!$A$2:$A$253,'DATA SHEET'!$K$2:$K$253)</f>
        <v>Sunny</v>
      </c>
      <c r="I3461" t="str">
        <f>LOOKUP($A3461,'DATA SHEET'!$A$2:$A$253,'DATA SHEET'!$T$2:$T$253)</f>
        <v>SMALL</v>
      </c>
      <c r="J3461" t="str">
        <f>LOOKUP($A3461,'DATA SHEET'!$A$2:$A$253,'DATA SHEET'!$R$2:$R$253)</f>
        <v>YES</v>
      </c>
      <c r="K3461" t="str">
        <f>LOOKUP($A3461,'DATA SHEET'!$A$2:$A$253,'DATA SHEET'!$O$2:$O$253)</f>
        <v>Green Area</v>
      </c>
      <c r="L3461" t="s">
        <v>15</v>
      </c>
      <c r="M3461">
        <v>0</v>
      </c>
      <c r="N3461" t="s">
        <v>18</v>
      </c>
      <c r="O3461">
        <v>0.755</v>
      </c>
    </row>
    <row r="3462" spans="1:15" x14ac:dyDescent="0.25">
      <c r="A3462" s="1" t="s">
        <v>123</v>
      </c>
      <c r="B3462" t="s">
        <v>126</v>
      </c>
      <c r="C3462" t="str">
        <f>LOOKUP(A3462,'DATA SHEET'!$A$2:$A$253,'DATA SHEET'!$E$2:$E$253)</f>
        <v>20227893</v>
      </c>
      <c r="D3462">
        <f>LOOKUP(A3462,'DATA SHEET'!$A$2:$A$253,'DATA SHEET'!$G$2:$G$253)</f>
        <v>8.3333333333333339</v>
      </c>
      <c r="E3462" t="str">
        <f>LOOKUP($A3462,'DATA SHEET'!$A$2:$A$253,'DATA SHEET'!$H$2:$H$253)</f>
        <v>43.139716</v>
      </c>
      <c r="F3462" t="str">
        <f>LOOKUP($A3462,'DATA SHEET'!$A$2:$A$253,'DATA SHEET'!$I$2:$I$253)</f>
        <v xml:space="preserve"> -79.237330</v>
      </c>
      <c r="G3462">
        <f>LOOKUP($A3462,'DATA SHEET'!$A$2:$A$253,'DATA SHEET'!$J$2:$J$253)</f>
        <v>17</v>
      </c>
      <c r="H3462" t="str">
        <f>LOOKUP($A3462,'DATA SHEET'!$A$2:$A$253,'DATA SHEET'!$K$2:$K$253)</f>
        <v>Sunny</v>
      </c>
      <c r="I3462" t="str">
        <f>LOOKUP($A3462,'DATA SHEET'!$A$2:$A$253,'DATA SHEET'!$T$2:$T$253)</f>
        <v>SMALL</v>
      </c>
      <c r="J3462" t="str">
        <f>LOOKUP($A3462,'DATA SHEET'!$A$2:$A$253,'DATA SHEET'!$R$2:$R$253)</f>
        <v>YES</v>
      </c>
      <c r="K3462" t="str">
        <f>LOOKUP($A3462,'DATA SHEET'!$A$2:$A$253,'DATA SHEET'!$O$2:$O$253)</f>
        <v>Green Area</v>
      </c>
      <c r="L3462" t="s">
        <v>15</v>
      </c>
      <c r="M3462">
        <v>0</v>
      </c>
      <c r="N3462" t="s">
        <v>18</v>
      </c>
      <c r="O3462">
        <v>2.0019999999999998</v>
      </c>
    </row>
    <row r="3463" spans="1:15" x14ac:dyDescent="0.25">
      <c r="A3463" s="1" t="s">
        <v>123</v>
      </c>
      <c r="B3463" t="s">
        <v>126</v>
      </c>
      <c r="C3463" t="str">
        <f>LOOKUP(A3463,'DATA SHEET'!$A$2:$A$253,'DATA SHEET'!$E$2:$E$253)</f>
        <v>20227893</v>
      </c>
      <c r="D3463">
        <f>LOOKUP(A3463,'DATA SHEET'!$A$2:$A$253,'DATA SHEET'!$G$2:$G$253)</f>
        <v>8.3333333333333339</v>
      </c>
      <c r="E3463" t="str">
        <f>LOOKUP($A3463,'DATA SHEET'!$A$2:$A$253,'DATA SHEET'!$H$2:$H$253)</f>
        <v>43.139716</v>
      </c>
      <c r="F3463" t="str">
        <f>LOOKUP($A3463,'DATA SHEET'!$A$2:$A$253,'DATA SHEET'!$I$2:$I$253)</f>
        <v xml:space="preserve"> -79.237330</v>
      </c>
      <c r="G3463">
        <f>LOOKUP($A3463,'DATA SHEET'!$A$2:$A$253,'DATA SHEET'!$J$2:$J$253)</f>
        <v>17</v>
      </c>
      <c r="H3463" t="str">
        <f>LOOKUP($A3463,'DATA SHEET'!$A$2:$A$253,'DATA SHEET'!$K$2:$K$253)</f>
        <v>Sunny</v>
      </c>
      <c r="I3463" t="str">
        <f>LOOKUP($A3463,'DATA SHEET'!$A$2:$A$253,'DATA SHEET'!$T$2:$T$253)</f>
        <v>SMALL</v>
      </c>
      <c r="J3463" t="str">
        <f>LOOKUP($A3463,'DATA SHEET'!$A$2:$A$253,'DATA SHEET'!$R$2:$R$253)</f>
        <v>YES</v>
      </c>
      <c r="K3463" t="str">
        <f>LOOKUP($A3463,'DATA SHEET'!$A$2:$A$253,'DATA SHEET'!$O$2:$O$253)</f>
        <v>Green Area</v>
      </c>
      <c r="L3463" t="s">
        <v>15</v>
      </c>
      <c r="M3463">
        <v>0</v>
      </c>
      <c r="N3463" t="s">
        <v>18</v>
      </c>
      <c r="O3463">
        <v>1.232</v>
      </c>
    </row>
    <row r="3464" spans="1:15" x14ac:dyDescent="0.25">
      <c r="A3464" s="1" t="s">
        <v>123</v>
      </c>
      <c r="B3464" t="s">
        <v>126</v>
      </c>
      <c r="C3464" t="str">
        <f>LOOKUP(A3464,'DATA SHEET'!$A$2:$A$253,'DATA SHEET'!$E$2:$E$253)</f>
        <v>20227893</v>
      </c>
      <c r="D3464">
        <f>LOOKUP(A3464,'DATA SHEET'!$A$2:$A$253,'DATA SHEET'!$G$2:$G$253)</f>
        <v>8.3333333333333339</v>
      </c>
      <c r="E3464" t="str">
        <f>LOOKUP($A3464,'DATA SHEET'!$A$2:$A$253,'DATA SHEET'!$H$2:$H$253)</f>
        <v>43.139716</v>
      </c>
      <c r="F3464" t="str">
        <f>LOOKUP($A3464,'DATA SHEET'!$A$2:$A$253,'DATA SHEET'!$I$2:$I$253)</f>
        <v xml:space="preserve"> -79.237330</v>
      </c>
      <c r="G3464">
        <f>LOOKUP($A3464,'DATA SHEET'!$A$2:$A$253,'DATA SHEET'!$J$2:$J$253)</f>
        <v>17</v>
      </c>
      <c r="H3464" t="str">
        <f>LOOKUP($A3464,'DATA SHEET'!$A$2:$A$253,'DATA SHEET'!$K$2:$K$253)</f>
        <v>Sunny</v>
      </c>
      <c r="I3464" t="str">
        <f>LOOKUP($A3464,'DATA SHEET'!$A$2:$A$253,'DATA SHEET'!$T$2:$T$253)</f>
        <v>SMALL</v>
      </c>
      <c r="J3464" t="str">
        <f>LOOKUP($A3464,'DATA SHEET'!$A$2:$A$253,'DATA SHEET'!$R$2:$R$253)</f>
        <v>YES</v>
      </c>
      <c r="K3464" t="str">
        <f>LOOKUP($A3464,'DATA SHEET'!$A$2:$A$253,'DATA SHEET'!$O$2:$O$253)</f>
        <v>Green Area</v>
      </c>
      <c r="L3464" t="s">
        <v>15</v>
      </c>
      <c r="M3464">
        <v>0</v>
      </c>
      <c r="N3464" t="s">
        <v>18</v>
      </c>
      <c r="O3464">
        <v>4.5030000000000001</v>
      </c>
    </row>
    <row r="3465" spans="1:15" x14ac:dyDescent="0.25">
      <c r="A3465" s="1" t="s">
        <v>123</v>
      </c>
      <c r="B3465" t="s">
        <v>126</v>
      </c>
      <c r="C3465" t="str">
        <f>LOOKUP(A3465,'DATA SHEET'!$A$2:$A$253,'DATA SHEET'!$E$2:$E$253)</f>
        <v>20227893</v>
      </c>
      <c r="D3465">
        <f>LOOKUP(A3465,'DATA SHEET'!$A$2:$A$253,'DATA SHEET'!$G$2:$G$253)</f>
        <v>8.3333333333333339</v>
      </c>
      <c r="E3465" t="str">
        <f>LOOKUP($A3465,'DATA SHEET'!$A$2:$A$253,'DATA SHEET'!$H$2:$H$253)</f>
        <v>43.139716</v>
      </c>
      <c r="F3465" t="str">
        <f>LOOKUP($A3465,'DATA SHEET'!$A$2:$A$253,'DATA SHEET'!$I$2:$I$253)</f>
        <v xml:space="preserve"> -79.237330</v>
      </c>
      <c r="G3465">
        <f>LOOKUP($A3465,'DATA SHEET'!$A$2:$A$253,'DATA SHEET'!$J$2:$J$253)</f>
        <v>17</v>
      </c>
      <c r="H3465" t="str">
        <f>LOOKUP($A3465,'DATA SHEET'!$A$2:$A$253,'DATA SHEET'!$K$2:$K$253)</f>
        <v>Sunny</v>
      </c>
      <c r="I3465" t="str">
        <f>LOOKUP($A3465,'DATA SHEET'!$A$2:$A$253,'DATA SHEET'!$T$2:$T$253)</f>
        <v>SMALL</v>
      </c>
      <c r="J3465" t="str">
        <f>LOOKUP($A3465,'DATA SHEET'!$A$2:$A$253,'DATA SHEET'!$R$2:$R$253)</f>
        <v>YES</v>
      </c>
      <c r="K3465" t="str">
        <f>LOOKUP($A3465,'DATA SHEET'!$A$2:$A$253,'DATA SHEET'!$O$2:$O$253)</f>
        <v>Green Area</v>
      </c>
      <c r="L3465" t="s">
        <v>15</v>
      </c>
      <c r="M3465">
        <v>0</v>
      </c>
      <c r="N3465" t="s">
        <v>18</v>
      </c>
      <c r="O3465">
        <v>0.5</v>
      </c>
    </row>
    <row r="3466" spans="1:15" x14ac:dyDescent="0.25">
      <c r="A3466" s="1" t="s">
        <v>123</v>
      </c>
      <c r="B3466" t="s">
        <v>126</v>
      </c>
      <c r="C3466" t="str">
        <f>LOOKUP(A3466,'DATA SHEET'!$A$2:$A$253,'DATA SHEET'!$E$2:$E$253)</f>
        <v>20227893</v>
      </c>
      <c r="D3466">
        <f>LOOKUP(A3466,'DATA SHEET'!$A$2:$A$253,'DATA SHEET'!$G$2:$G$253)</f>
        <v>8.3333333333333339</v>
      </c>
      <c r="E3466" t="str">
        <f>LOOKUP($A3466,'DATA SHEET'!$A$2:$A$253,'DATA SHEET'!$H$2:$H$253)</f>
        <v>43.139716</v>
      </c>
      <c r="F3466" t="str">
        <f>LOOKUP($A3466,'DATA SHEET'!$A$2:$A$253,'DATA SHEET'!$I$2:$I$253)</f>
        <v xml:space="preserve"> -79.237330</v>
      </c>
      <c r="G3466">
        <f>LOOKUP($A3466,'DATA SHEET'!$A$2:$A$253,'DATA SHEET'!$J$2:$J$253)</f>
        <v>17</v>
      </c>
      <c r="H3466" t="str">
        <f>LOOKUP($A3466,'DATA SHEET'!$A$2:$A$253,'DATA SHEET'!$K$2:$K$253)</f>
        <v>Sunny</v>
      </c>
      <c r="I3466" t="str">
        <f>LOOKUP($A3466,'DATA SHEET'!$A$2:$A$253,'DATA SHEET'!$T$2:$T$253)</f>
        <v>SMALL</v>
      </c>
      <c r="J3466" t="str">
        <f>LOOKUP($A3466,'DATA SHEET'!$A$2:$A$253,'DATA SHEET'!$R$2:$R$253)</f>
        <v>YES</v>
      </c>
      <c r="K3466" t="str">
        <f>LOOKUP($A3466,'DATA SHEET'!$A$2:$A$253,'DATA SHEET'!$O$2:$O$253)</f>
        <v>Green Area</v>
      </c>
      <c r="L3466" t="s">
        <v>15</v>
      </c>
      <c r="M3466">
        <v>0</v>
      </c>
      <c r="N3466" t="s">
        <v>18</v>
      </c>
      <c r="O3466">
        <v>3.74</v>
      </c>
    </row>
    <row r="3467" spans="1:15" x14ac:dyDescent="0.25">
      <c r="A3467" s="1" t="s">
        <v>123</v>
      </c>
      <c r="B3467" t="s">
        <v>126</v>
      </c>
      <c r="C3467" t="str">
        <f>LOOKUP(A3467,'DATA SHEET'!$A$2:$A$253,'DATA SHEET'!$E$2:$E$253)</f>
        <v>20227893</v>
      </c>
      <c r="D3467">
        <f>LOOKUP(A3467,'DATA SHEET'!$A$2:$A$253,'DATA SHEET'!$G$2:$G$253)</f>
        <v>8.3333333333333339</v>
      </c>
      <c r="E3467" t="str">
        <f>LOOKUP($A3467,'DATA SHEET'!$A$2:$A$253,'DATA SHEET'!$H$2:$H$253)</f>
        <v>43.139716</v>
      </c>
      <c r="F3467" t="str">
        <f>LOOKUP($A3467,'DATA SHEET'!$A$2:$A$253,'DATA SHEET'!$I$2:$I$253)</f>
        <v xml:space="preserve"> -79.237330</v>
      </c>
      <c r="G3467">
        <f>LOOKUP($A3467,'DATA SHEET'!$A$2:$A$253,'DATA SHEET'!$J$2:$J$253)</f>
        <v>17</v>
      </c>
      <c r="H3467" t="str">
        <f>LOOKUP($A3467,'DATA SHEET'!$A$2:$A$253,'DATA SHEET'!$K$2:$K$253)</f>
        <v>Sunny</v>
      </c>
      <c r="I3467" t="str">
        <f>LOOKUP($A3467,'DATA SHEET'!$A$2:$A$253,'DATA SHEET'!$T$2:$T$253)</f>
        <v>SMALL</v>
      </c>
      <c r="J3467" t="str">
        <f>LOOKUP($A3467,'DATA SHEET'!$A$2:$A$253,'DATA SHEET'!$R$2:$R$253)</f>
        <v>YES</v>
      </c>
      <c r="K3467" t="str">
        <f>LOOKUP($A3467,'DATA SHEET'!$A$2:$A$253,'DATA SHEET'!$O$2:$O$253)</f>
        <v>Green Area</v>
      </c>
      <c r="L3467" t="s">
        <v>15</v>
      </c>
      <c r="M3467">
        <v>0</v>
      </c>
      <c r="N3467" t="s">
        <v>18</v>
      </c>
      <c r="O3467">
        <v>2.4969999999999999</v>
      </c>
    </row>
    <row r="3468" spans="1:15" x14ac:dyDescent="0.25">
      <c r="A3468" s="1" t="s">
        <v>123</v>
      </c>
      <c r="B3468" t="s">
        <v>126</v>
      </c>
      <c r="C3468" t="str">
        <f>LOOKUP(A3468,'DATA SHEET'!$A$2:$A$253,'DATA SHEET'!$E$2:$E$253)</f>
        <v>20227893</v>
      </c>
      <c r="D3468">
        <f>LOOKUP(A3468,'DATA SHEET'!$A$2:$A$253,'DATA SHEET'!$G$2:$G$253)</f>
        <v>8.3333333333333339</v>
      </c>
      <c r="E3468" t="str">
        <f>LOOKUP($A3468,'DATA SHEET'!$A$2:$A$253,'DATA SHEET'!$H$2:$H$253)</f>
        <v>43.139716</v>
      </c>
      <c r="F3468" t="str">
        <f>LOOKUP($A3468,'DATA SHEET'!$A$2:$A$253,'DATA SHEET'!$I$2:$I$253)</f>
        <v xml:space="preserve"> -79.237330</v>
      </c>
      <c r="G3468">
        <f>LOOKUP($A3468,'DATA SHEET'!$A$2:$A$253,'DATA SHEET'!$J$2:$J$253)</f>
        <v>17</v>
      </c>
      <c r="H3468" t="str">
        <f>LOOKUP($A3468,'DATA SHEET'!$A$2:$A$253,'DATA SHEET'!$K$2:$K$253)</f>
        <v>Sunny</v>
      </c>
      <c r="I3468" t="str">
        <f>LOOKUP($A3468,'DATA SHEET'!$A$2:$A$253,'DATA SHEET'!$T$2:$T$253)</f>
        <v>SMALL</v>
      </c>
      <c r="J3468" t="str">
        <f>LOOKUP($A3468,'DATA SHEET'!$A$2:$A$253,'DATA SHEET'!$R$2:$R$253)</f>
        <v>YES</v>
      </c>
      <c r="K3468" t="str">
        <f>LOOKUP($A3468,'DATA SHEET'!$A$2:$A$253,'DATA SHEET'!$O$2:$O$253)</f>
        <v>Green Area</v>
      </c>
      <c r="L3468" t="s">
        <v>15</v>
      </c>
      <c r="M3468">
        <v>0</v>
      </c>
      <c r="N3468" t="s">
        <v>18</v>
      </c>
      <c r="O3468">
        <v>0.999</v>
      </c>
    </row>
    <row r="3469" spans="1:15" x14ac:dyDescent="0.25">
      <c r="A3469" s="1" t="s">
        <v>123</v>
      </c>
      <c r="B3469" t="s">
        <v>126</v>
      </c>
      <c r="C3469" t="str">
        <f>LOOKUP(A3469,'DATA SHEET'!$A$2:$A$253,'DATA SHEET'!$E$2:$E$253)</f>
        <v>20227893</v>
      </c>
      <c r="D3469">
        <f>LOOKUP(A3469,'DATA SHEET'!$A$2:$A$253,'DATA SHEET'!$G$2:$G$253)</f>
        <v>8.3333333333333339</v>
      </c>
      <c r="E3469" t="str">
        <f>LOOKUP($A3469,'DATA SHEET'!$A$2:$A$253,'DATA SHEET'!$H$2:$H$253)</f>
        <v>43.139716</v>
      </c>
      <c r="F3469" t="str">
        <f>LOOKUP($A3469,'DATA SHEET'!$A$2:$A$253,'DATA SHEET'!$I$2:$I$253)</f>
        <v xml:space="preserve"> -79.237330</v>
      </c>
      <c r="G3469">
        <f>LOOKUP($A3469,'DATA SHEET'!$A$2:$A$253,'DATA SHEET'!$J$2:$J$253)</f>
        <v>17</v>
      </c>
      <c r="H3469" t="str">
        <f>LOOKUP($A3469,'DATA SHEET'!$A$2:$A$253,'DATA SHEET'!$K$2:$K$253)</f>
        <v>Sunny</v>
      </c>
      <c r="I3469" t="str">
        <f>LOOKUP($A3469,'DATA SHEET'!$A$2:$A$253,'DATA SHEET'!$T$2:$T$253)</f>
        <v>SMALL</v>
      </c>
      <c r="J3469" t="str">
        <f>LOOKUP($A3469,'DATA SHEET'!$A$2:$A$253,'DATA SHEET'!$R$2:$R$253)</f>
        <v>YES</v>
      </c>
      <c r="K3469" t="str">
        <f>LOOKUP($A3469,'DATA SHEET'!$A$2:$A$253,'DATA SHEET'!$O$2:$O$253)</f>
        <v>Green Area</v>
      </c>
      <c r="L3469" t="s">
        <v>15</v>
      </c>
      <c r="M3469">
        <v>0</v>
      </c>
      <c r="N3469" t="s">
        <v>18</v>
      </c>
      <c r="O3469">
        <v>1.9990000000000001</v>
      </c>
    </row>
    <row r="3470" spans="1:15" x14ac:dyDescent="0.25">
      <c r="A3470" s="1" t="s">
        <v>123</v>
      </c>
      <c r="B3470" t="s">
        <v>126</v>
      </c>
      <c r="C3470" t="str">
        <f>LOOKUP(A3470,'DATA SHEET'!$A$2:$A$253,'DATA SHEET'!$E$2:$E$253)</f>
        <v>20227893</v>
      </c>
      <c r="D3470">
        <f>LOOKUP(A3470,'DATA SHEET'!$A$2:$A$253,'DATA SHEET'!$G$2:$G$253)</f>
        <v>8.3333333333333339</v>
      </c>
      <c r="E3470" t="str">
        <f>LOOKUP($A3470,'DATA SHEET'!$A$2:$A$253,'DATA SHEET'!$H$2:$H$253)</f>
        <v>43.139716</v>
      </c>
      <c r="F3470" t="str">
        <f>LOOKUP($A3470,'DATA SHEET'!$A$2:$A$253,'DATA SHEET'!$I$2:$I$253)</f>
        <v xml:space="preserve"> -79.237330</v>
      </c>
      <c r="G3470">
        <f>LOOKUP($A3470,'DATA SHEET'!$A$2:$A$253,'DATA SHEET'!$J$2:$J$253)</f>
        <v>17</v>
      </c>
      <c r="H3470" t="str">
        <f>LOOKUP($A3470,'DATA SHEET'!$A$2:$A$253,'DATA SHEET'!$K$2:$K$253)</f>
        <v>Sunny</v>
      </c>
      <c r="I3470" t="str">
        <f>LOOKUP($A3470,'DATA SHEET'!$A$2:$A$253,'DATA SHEET'!$T$2:$T$253)</f>
        <v>SMALL</v>
      </c>
      <c r="J3470" t="str">
        <f>LOOKUP($A3470,'DATA SHEET'!$A$2:$A$253,'DATA SHEET'!$R$2:$R$253)</f>
        <v>YES</v>
      </c>
      <c r="K3470" t="str">
        <f>LOOKUP($A3470,'DATA SHEET'!$A$2:$A$253,'DATA SHEET'!$O$2:$O$253)</f>
        <v>Green Area</v>
      </c>
      <c r="L3470" t="s">
        <v>15</v>
      </c>
      <c r="M3470">
        <v>0</v>
      </c>
      <c r="N3470" t="s">
        <v>18</v>
      </c>
      <c r="O3470">
        <v>0.73799999999999999</v>
      </c>
    </row>
    <row r="3471" spans="1:15" x14ac:dyDescent="0.25">
      <c r="A3471" s="1" t="s">
        <v>123</v>
      </c>
      <c r="B3471" t="s">
        <v>126</v>
      </c>
      <c r="C3471" t="str">
        <f>LOOKUP(A3471,'DATA SHEET'!$A$2:$A$253,'DATA SHEET'!$E$2:$E$253)</f>
        <v>20227893</v>
      </c>
      <c r="D3471">
        <f>LOOKUP(A3471,'DATA SHEET'!$A$2:$A$253,'DATA SHEET'!$G$2:$G$253)</f>
        <v>8.3333333333333339</v>
      </c>
      <c r="E3471" t="str">
        <f>LOOKUP($A3471,'DATA SHEET'!$A$2:$A$253,'DATA SHEET'!$H$2:$H$253)</f>
        <v>43.139716</v>
      </c>
      <c r="F3471" t="str">
        <f>LOOKUP($A3471,'DATA SHEET'!$A$2:$A$253,'DATA SHEET'!$I$2:$I$253)</f>
        <v xml:space="preserve"> -79.237330</v>
      </c>
      <c r="G3471">
        <f>LOOKUP($A3471,'DATA SHEET'!$A$2:$A$253,'DATA SHEET'!$J$2:$J$253)</f>
        <v>17</v>
      </c>
      <c r="H3471" t="str">
        <f>LOOKUP($A3471,'DATA SHEET'!$A$2:$A$253,'DATA SHEET'!$K$2:$K$253)</f>
        <v>Sunny</v>
      </c>
      <c r="I3471" t="str">
        <f>LOOKUP($A3471,'DATA SHEET'!$A$2:$A$253,'DATA SHEET'!$T$2:$T$253)</f>
        <v>SMALL</v>
      </c>
      <c r="J3471" t="str">
        <f>LOOKUP($A3471,'DATA SHEET'!$A$2:$A$253,'DATA SHEET'!$R$2:$R$253)</f>
        <v>YES</v>
      </c>
      <c r="K3471" t="str">
        <f>LOOKUP($A3471,'DATA SHEET'!$A$2:$A$253,'DATA SHEET'!$O$2:$O$253)</f>
        <v>Green Area</v>
      </c>
      <c r="L3471" t="s">
        <v>15</v>
      </c>
      <c r="M3471">
        <v>0</v>
      </c>
      <c r="N3471" t="s">
        <v>18</v>
      </c>
      <c r="O3471">
        <v>1.498</v>
      </c>
    </row>
    <row r="3472" spans="1:15" x14ac:dyDescent="0.25">
      <c r="A3472" s="1" t="s">
        <v>123</v>
      </c>
      <c r="B3472" t="s">
        <v>126</v>
      </c>
      <c r="C3472" t="str">
        <f>LOOKUP(A3472,'DATA SHEET'!$A$2:$A$253,'DATA SHEET'!$E$2:$E$253)</f>
        <v>20227893</v>
      </c>
      <c r="D3472">
        <f>LOOKUP(A3472,'DATA SHEET'!$A$2:$A$253,'DATA SHEET'!$G$2:$G$253)</f>
        <v>8.3333333333333339</v>
      </c>
      <c r="E3472" t="str">
        <f>LOOKUP($A3472,'DATA SHEET'!$A$2:$A$253,'DATA SHEET'!$H$2:$H$253)</f>
        <v>43.139716</v>
      </c>
      <c r="F3472" t="str">
        <f>LOOKUP($A3472,'DATA SHEET'!$A$2:$A$253,'DATA SHEET'!$I$2:$I$253)</f>
        <v xml:space="preserve"> -79.237330</v>
      </c>
      <c r="G3472">
        <f>LOOKUP($A3472,'DATA SHEET'!$A$2:$A$253,'DATA SHEET'!$J$2:$J$253)</f>
        <v>17</v>
      </c>
      <c r="H3472" t="str">
        <f>LOOKUP($A3472,'DATA SHEET'!$A$2:$A$253,'DATA SHEET'!$K$2:$K$253)</f>
        <v>Sunny</v>
      </c>
      <c r="I3472" t="str">
        <f>LOOKUP($A3472,'DATA SHEET'!$A$2:$A$253,'DATA SHEET'!$T$2:$T$253)</f>
        <v>SMALL</v>
      </c>
      <c r="J3472" t="str">
        <f>LOOKUP($A3472,'DATA SHEET'!$A$2:$A$253,'DATA SHEET'!$R$2:$R$253)</f>
        <v>YES</v>
      </c>
      <c r="K3472" t="str">
        <f>LOOKUP($A3472,'DATA SHEET'!$A$2:$A$253,'DATA SHEET'!$O$2:$O$253)</f>
        <v>Green Area</v>
      </c>
      <c r="L3472" t="s">
        <v>15</v>
      </c>
      <c r="M3472">
        <v>0</v>
      </c>
      <c r="N3472" t="s">
        <v>18</v>
      </c>
      <c r="O3472">
        <v>1.5</v>
      </c>
    </row>
    <row r="3473" spans="1:15" x14ac:dyDescent="0.25">
      <c r="A3473" s="1" t="s">
        <v>123</v>
      </c>
      <c r="B3473" t="s">
        <v>126</v>
      </c>
      <c r="C3473" t="str">
        <f>LOOKUP(A3473,'DATA SHEET'!$A$2:$A$253,'DATA SHEET'!$E$2:$E$253)</f>
        <v>20227893</v>
      </c>
      <c r="D3473">
        <f>LOOKUP(A3473,'DATA SHEET'!$A$2:$A$253,'DATA SHEET'!$G$2:$G$253)</f>
        <v>8.3333333333333339</v>
      </c>
      <c r="E3473" t="str">
        <f>LOOKUP($A3473,'DATA SHEET'!$A$2:$A$253,'DATA SHEET'!$H$2:$H$253)</f>
        <v>43.139716</v>
      </c>
      <c r="F3473" t="str">
        <f>LOOKUP($A3473,'DATA SHEET'!$A$2:$A$253,'DATA SHEET'!$I$2:$I$253)</f>
        <v xml:space="preserve"> -79.237330</v>
      </c>
      <c r="G3473">
        <f>LOOKUP($A3473,'DATA SHEET'!$A$2:$A$253,'DATA SHEET'!$J$2:$J$253)</f>
        <v>17</v>
      </c>
      <c r="H3473" t="str">
        <f>LOOKUP($A3473,'DATA SHEET'!$A$2:$A$253,'DATA SHEET'!$K$2:$K$253)</f>
        <v>Sunny</v>
      </c>
      <c r="I3473" t="str">
        <f>LOOKUP($A3473,'DATA SHEET'!$A$2:$A$253,'DATA SHEET'!$T$2:$T$253)</f>
        <v>SMALL</v>
      </c>
      <c r="J3473" t="str">
        <f>LOOKUP($A3473,'DATA SHEET'!$A$2:$A$253,'DATA SHEET'!$R$2:$R$253)</f>
        <v>YES</v>
      </c>
      <c r="K3473" t="str">
        <f>LOOKUP($A3473,'DATA SHEET'!$A$2:$A$253,'DATA SHEET'!$O$2:$O$253)</f>
        <v>Green Area</v>
      </c>
      <c r="L3473" t="s">
        <v>15</v>
      </c>
      <c r="M3473">
        <v>0</v>
      </c>
      <c r="N3473" t="s">
        <v>18</v>
      </c>
      <c r="O3473">
        <v>1.5029999999999999</v>
      </c>
    </row>
    <row r="3474" spans="1:15" x14ac:dyDescent="0.25">
      <c r="A3474" s="1" t="s">
        <v>123</v>
      </c>
      <c r="B3474" t="s">
        <v>126</v>
      </c>
      <c r="C3474" t="str">
        <f>LOOKUP(A3474,'DATA SHEET'!$A$2:$A$253,'DATA SHEET'!$E$2:$E$253)</f>
        <v>20227893</v>
      </c>
      <c r="D3474">
        <f>LOOKUP(A3474,'DATA SHEET'!$A$2:$A$253,'DATA SHEET'!$G$2:$G$253)</f>
        <v>8.3333333333333339</v>
      </c>
      <c r="E3474" t="str">
        <f>LOOKUP($A3474,'DATA SHEET'!$A$2:$A$253,'DATA SHEET'!$H$2:$H$253)</f>
        <v>43.139716</v>
      </c>
      <c r="F3474" t="str">
        <f>LOOKUP($A3474,'DATA SHEET'!$A$2:$A$253,'DATA SHEET'!$I$2:$I$253)</f>
        <v xml:space="preserve"> -79.237330</v>
      </c>
      <c r="G3474">
        <f>LOOKUP($A3474,'DATA SHEET'!$A$2:$A$253,'DATA SHEET'!$J$2:$J$253)</f>
        <v>17</v>
      </c>
      <c r="H3474" t="str">
        <f>LOOKUP($A3474,'DATA SHEET'!$A$2:$A$253,'DATA SHEET'!$K$2:$K$253)</f>
        <v>Sunny</v>
      </c>
      <c r="I3474" t="str">
        <f>LOOKUP($A3474,'DATA SHEET'!$A$2:$A$253,'DATA SHEET'!$T$2:$T$253)</f>
        <v>SMALL</v>
      </c>
      <c r="J3474" t="str">
        <f>LOOKUP($A3474,'DATA SHEET'!$A$2:$A$253,'DATA SHEET'!$R$2:$R$253)</f>
        <v>YES</v>
      </c>
      <c r="K3474" t="str">
        <f>LOOKUP($A3474,'DATA SHEET'!$A$2:$A$253,'DATA SHEET'!$O$2:$O$253)</f>
        <v>Green Area</v>
      </c>
      <c r="L3474" t="s">
        <v>15</v>
      </c>
      <c r="M3474">
        <v>0</v>
      </c>
      <c r="N3474" t="s">
        <v>18</v>
      </c>
      <c r="O3474">
        <v>6.4969999999999999</v>
      </c>
    </row>
    <row r="3475" spans="1:15" x14ac:dyDescent="0.25">
      <c r="A3475" s="1" t="s">
        <v>123</v>
      </c>
      <c r="B3475" t="s">
        <v>126</v>
      </c>
      <c r="C3475" t="str">
        <f>LOOKUP(A3475,'DATA SHEET'!$A$2:$A$253,'DATA SHEET'!$E$2:$E$253)</f>
        <v>20227893</v>
      </c>
      <c r="D3475">
        <f>LOOKUP(A3475,'DATA SHEET'!$A$2:$A$253,'DATA SHEET'!$G$2:$G$253)</f>
        <v>8.3333333333333339</v>
      </c>
      <c r="E3475" t="str">
        <f>LOOKUP($A3475,'DATA SHEET'!$A$2:$A$253,'DATA SHEET'!$H$2:$H$253)</f>
        <v>43.139716</v>
      </c>
      <c r="F3475" t="str">
        <f>LOOKUP($A3475,'DATA SHEET'!$A$2:$A$253,'DATA SHEET'!$I$2:$I$253)</f>
        <v xml:space="preserve"> -79.237330</v>
      </c>
      <c r="G3475">
        <f>LOOKUP($A3475,'DATA SHEET'!$A$2:$A$253,'DATA SHEET'!$J$2:$J$253)</f>
        <v>17</v>
      </c>
      <c r="H3475" t="str">
        <f>LOOKUP($A3475,'DATA SHEET'!$A$2:$A$253,'DATA SHEET'!$K$2:$K$253)</f>
        <v>Sunny</v>
      </c>
      <c r="I3475" t="str">
        <f>LOOKUP($A3475,'DATA SHEET'!$A$2:$A$253,'DATA SHEET'!$T$2:$T$253)</f>
        <v>SMALL</v>
      </c>
      <c r="J3475" t="str">
        <f>LOOKUP($A3475,'DATA SHEET'!$A$2:$A$253,'DATA SHEET'!$R$2:$R$253)</f>
        <v>YES</v>
      </c>
      <c r="K3475" t="str">
        <f>LOOKUP($A3475,'DATA SHEET'!$A$2:$A$253,'DATA SHEET'!$O$2:$O$253)</f>
        <v>Green Area</v>
      </c>
      <c r="L3475" t="s">
        <v>15</v>
      </c>
      <c r="M3475">
        <v>0</v>
      </c>
      <c r="N3475" t="s">
        <v>18</v>
      </c>
      <c r="O3475">
        <v>1.2370000000000001</v>
      </c>
    </row>
    <row r="3476" spans="1:15" x14ac:dyDescent="0.25">
      <c r="A3476" s="1" t="s">
        <v>123</v>
      </c>
      <c r="B3476" t="s">
        <v>126</v>
      </c>
      <c r="C3476" t="str">
        <f>LOOKUP(A3476,'DATA SHEET'!$A$2:$A$253,'DATA SHEET'!$E$2:$E$253)</f>
        <v>20227893</v>
      </c>
      <c r="D3476">
        <f>LOOKUP(A3476,'DATA SHEET'!$A$2:$A$253,'DATA SHEET'!$G$2:$G$253)</f>
        <v>8.3333333333333339</v>
      </c>
      <c r="E3476" t="str">
        <f>LOOKUP($A3476,'DATA SHEET'!$A$2:$A$253,'DATA SHEET'!$H$2:$H$253)</f>
        <v>43.139716</v>
      </c>
      <c r="F3476" t="str">
        <f>LOOKUP($A3476,'DATA SHEET'!$A$2:$A$253,'DATA SHEET'!$I$2:$I$253)</f>
        <v xml:space="preserve"> -79.237330</v>
      </c>
      <c r="G3476">
        <f>LOOKUP($A3476,'DATA SHEET'!$A$2:$A$253,'DATA SHEET'!$J$2:$J$253)</f>
        <v>17</v>
      </c>
      <c r="H3476" t="str">
        <f>LOOKUP($A3476,'DATA SHEET'!$A$2:$A$253,'DATA SHEET'!$K$2:$K$253)</f>
        <v>Sunny</v>
      </c>
      <c r="I3476" t="str">
        <f>LOOKUP($A3476,'DATA SHEET'!$A$2:$A$253,'DATA SHEET'!$T$2:$T$253)</f>
        <v>SMALL</v>
      </c>
      <c r="J3476" t="str">
        <f>LOOKUP($A3476,'DATA SHEET'!$A$2:$A$253,'DATA SHEET'!$R$2:$R$253)</f>
        <v>YES</v>
      </c>
      <c r="K3476" t="str">
        <f>LOOKUP($A3476,'DATA SHEET'!$A$2:$A$253,'DATA SHEET'!$O$2:$O$253)</f>
        <v>Green Area</v>
      </c>
      <c r="L3476" t="s">
        <v>15</v>
      </c>
      <c r="M3476">
        <v>0</v>
      </c>
      <c r="N3476" t="s">
        <v>18</v>
      </c>
      <c r="O3476">
        <v>0.76</v>
      </c>
    </row>
    <row r="3477" spans="1:15" x14ac:dyDescent="0.25">
      <c r="A3477" s="1" t="s">
        <v>123</v>
      </c>
      <c r="B3477" t="s">
        <v>126</v>
      </c>
      <c r="C3477" t="str">
        <f>LOOKUP(A3477,'DATA SHEET'!$A$2:$A$253,'DATA SHEET'!$E$2:$E$253)</f>
        <v>20227893</v>
      </c>
      <c r="D3477">
        <f>LOOKUP(A3477,'DATA SHEET'!$A$2:$A$253,'DATA SHEET'!$G$2:$G$253)</f>
        <v>8.3333333333333339</v>
      </c>
      <c r="E3477" t="str">
        <f>LOOKUP($A3477,'DATA SHEET'!$A$2:$A$253,'DATA SHEET'!$H$2:$H$253)</f>
        <v>43.139716</v>
      </c>
      <c r="F3477" t="str">
        <f>LOOKUP($A3477,'DATA SHEET'!$A$2:$A$253,'DATA SHEET'!$I$2:$I$253)</f>
        <v xml:space="preserve"> -79.237330</v>
      </c>
      <c r="G3477">
        <f>LOOKUP($A3477,'DATA SHEET'!$A$2:$A$253,'DATA SHEET'!$J$2:$J$253)</f>
        <v>17</v>
      </c>
      <c r="H3477" t="str">
        <f>LOOKUP($A3477,'DATA SHEET'!$A$2:$A$253,'DATA SHEET'!$K$2:$K$253)</f>
        <v>Sunny</v>
      </c>
      <c r="I3477" t="str">
        <f>LOOKUP($A3477,'DATA SHEET'!$A$2:$A$253,'DATA SHEET'!$T$2:$T$253)</f>
        <v>SMALL</v>
      </c>
      <c r="J3477" t="str">
        <f>LOOKUP($A3477,'DATA SHEET'!$A$2:$A$253,'DATA SHEET'!$R$2:$R$253)</f>
        <v>YES</v>
      </c>
      <c r="K3477" t="str">
        <f>LOOKUP($A3477,'DATA SHEET'!$A$2:$A$253,'DATA SHEET'!$O$2:$O$253)</f>
        <v>Green Area</v>
      </c>
      <c r="L3477" t="s">
        <v>15</v>
      </c>
      <c r="M3477">
        <v>0</v>
      </c>
      <c r="N3477" t="s">
        <v>18</v>
      </c>
      <c r="O3477">
        <v>2.7879999999999998</v>
      </c>
    </row>
    <row r="3478" spans="1:15" x14ac:dyDescent="0.25">
      <c r="A3478" s="1" t="s">
        <v>123</v>
      </c>
      <c r="B3478" t="s">
        <v>126</v>
      </c>
      <c r="C3478" t="str">
        <f>LOOKUP(A3478,'DATA SHEET'!$A$2:$A$253,'DATA SHEET'!$E$2:$E$253)</f>
        <v>20227893</v>
      </c>
      <c r="D3478">
        <f>LOOKUP(A3478,'DATA SHEET'!$A$2:$A$253,'DATA SHEET'!$G$2:$G$253)</f>
        <v>8.3333333333333339</v>
      </c>
      <c r="E3478" t="str">
        <f>LOOKUP($A3478,'DATA SHEET'!$A$2:$A$253,'DATA SHEET'!$H$2:$H$253)</f>
        <v>43.139716</v>
      </c>
      <c r="F3478" t="str">
        <f>LOOKUP($A3478,'DATA SHEET'!$A$2:$A$253,'DATA SHEET'!$I$2:$I$253)</f>
        <v xml:space="preserve"> -79.237330</v>
      </c>
      <c r="G3478">
        <f>LOOKUP($A3478,'DATA SHEET'!$A$2:$A$253,'DATA SHEET'!$J$2:$J$253)</f>
        <v>17</v>
      </c>
      <c r="H3478" t="str">
        <f>LOOKUP($A3478,'DATA SHEET'!$A$2:$A$253,'DATA SHEET'!$K$2:$K$253)</f>
        <v>Sunny</v>
      </c>
      <c r="I3478" t="str">
        <f>LOOKUP($A3478,'DATA SHEET'!$A$2:$A$253,'DATA SHEET'!$T$2:$T$253)</f>
        <v>SMALL</v>
      </c>
      <c r="J3478" t="str">
        <f>LOOKUP($A3478,'DATA SHEET'!$A$2:$A$253,'DATA SHEET'!$R$2:$R$253)</f>
        <v>YES</v>
      </c>
      <c r="K3478" t="str">
        <f>LOOKUP($A3478,'DATA SHEET'!$A$2:$A$253,'DATA SHEET'!$O$2:$O$253)</f>
        <v>Green Area</v>
      </c>
      <c r="L3478" t="s">
        <v>15</v>
      </c>
      <c r="M3478">
        <v>0</v>
      </c>
      <c r="N3478" t="s">
        <v>18</v>
      </c>
      <c r="O3478">
        <v>1.236</v>
      </c>
    </row>
    <row r="3479" spans="1:15" x14ac:dyDescent="0.25">
      <c r="A3479" s="1" t="s">
        <v>123</v>
      </c>
      <c r="B3479" t="s">
        <v>126</v>
      </c>
      <c r="C3479" t="str">
        <f>LOOKUP(A3479,'DATA SHEET'!$A$2:$A$253,'DATA SHEET'!$E$2:$E$253)</f>
        <v>20227893</v>
      </c>
      <c r="D3479">
        <f>LOOKUP(A3479,'DATA SHEET'!$A$2:$A$253,'DATA SHEET'!$G$2:$G$253)</f>
        <v>8.3333333333333339</v>
      </c>
      <c r="E3479" t="str">
        <f>LOOKUP($A3479,'DATA SHEET'!$A$2:$A$253,'DATA SHEET'!$H$2:$H$253)</f>
        <v>43.139716</v>
      </c>
      <c r="F3479" t="str">
        <f>LOOKUP($A3479,'DATA SHEET'!$A$2:$A$253,'DATA SHEET'!$I$2:$I$253)</f>
        <v xml:space="preserve"> -79.237330</v>
      </c>
      <c r="G3479">
        <f>LOOKUP($A3479,'DATA SHEET'!$A$2:$A$253,'DATA SHEET'!$J$2:$J$253)</f>
        <v>17</v>
      </c>
      <c r="H3479" t="str">
        <f>LOOKUP($A3479,'DATA SHEET'!$A$2:$A$253,'DATA SHEET'!$K$2:$K$253)</f>
        <v>Sunny</v>
      </c>
      <c r="I3479" t="str">
        <f>LOOKUP($A3479,'DATA SHEET'!$A$2:$A$253,'DATA SHEET'!$T$2:$T$253)</f>
        <v>SMALL</v>
      </c>
      <c r="J3479" t="str">
        <f>LOOKUP($A3479,'DATA SHEET'!$A$2:$A$253,'DATA SHEET'!$R$2:$R$253)</f>
        <v>YES</v>
      </c>
      <c r="K3479" t="str">
        <f>LOOKUP($A3479,'DATA SHEET'!$A$2:$A$253,'DATA SHEET'!$O$2:$O$253)</f>
        <v>Green Area</v>
      </c>
      <c r="L3479" t="s">
        <v>15</v>
      </c>
      <c r="M3479">
        <v>0</v>
      </c>
      <c r="N3479" t="s">
        <v>18</v>
      </c>
      <c r="O3479">
        <v>8.4990000000000006</v>
      </c>
    </row>
    <row r="3480" spans="1:15" x14ac:dyDescent="0.25">
      <c r="A3480" s="1" t="s">
        <v>123</v>
      </c>
      <c r="B3480" t="s">
        <v>126</v>
      </c>
      <c r="C3480" t="str">
        <f>LOOKUP(A3480,'DATA SHEET'!$A$2:$A$253,'DATA SHEET'!$E$2:$E$253)</f>
        <v>20227893</v>
      </c>
      <c r="D3480">
        <f>LOOKUP(A3480,'DATA SHEET'!$A$2:$A$253,'DATA SHEET'!$G$2:$G$253)</f>
        <v>8.3333333333333339</v>
      </c>
      <c r="E3480" t="str">
        <f>LOOKUP($A3480,'DATA SHEET'!$A$2:$A$253,'DATA SHEET'!$H$2:$H$253)</f>
        <v>43.139716</v>
      </c>
      <c r="F3480" t="str">
        <f>LOOKUP($A3480,'DATA SHEET'!$A$2:$A$253,'DATA SHEET'!$I$2:$I$253)</f>
        <v xml:space="preserve"> -79.237330</v>
      </c>
      <c r="G3480">
        <f>LOOKUP($A3480,'DATA SHEET'!$A$2:$A$253,'DATA SHEET'!$J$2:$J$253)</f>
        <v>17</v>
      </c>
      <c r="H3480" t="str">
        <f>LOOKUP($A3480,'DATA SHEET'!$A$2:$A$253,'DATA SHEET'!$K$2:$K$253)</f>
        <v>Sunny</v>
      </c>
      <c r="I3480" t="str">
        <f>LOOKUP($A3480,'DATA SHEET'!$A$2:$A$253,'DATA SHEET'!$T$2:$T$253)</f>
        <v>SMALL</v>
      </c>
      <c r="J3480" t="str">
        <f>LOOKUP($A3480,'DATA SHEET'!$A$2:$A$253,'DATA SHEET'!$R$2:$R$253)</f>
        <v>YES</v>
      </c>
      <c r="K3480" t="str">
        <f>LOOKUP($A3480,'DATA SHEET'!$A$2:$A$253,'DATA SHEET'!$O$2:$O$253)</f>
        <v>Green Area</v>
      </c>
      <c r="L3480" t="s">
        <v>15</v>
      </c>
      <c r="M3480">
        <v>0</v>
      </c>
      <c r="N3480" t="s">
        <v>18</v>
      </c>
      <c r="O3480">
        <v>0.75900000000000001</v>
      </c>
    </row>
    <row r="3481" spans="1:15" x14ac:dyDescent="0.25">
      <c r="A3481" s="1" t="s">
        <v>123</v>
      </c>
      <c r="B3481" t="s">
        <v>126</v>
      </c>
      <c r="C3481" t="str">
        <f>LOOKUP(A3481,'DATA SHEET'!$A$2:$A$253,'DATA SHEET'!$E$2:$E$253)</f>
        <v>20227893</v>
      </c>
      <c r="D3481">
        <f>LOOKUP(A3481,'DATA SHEET'!$A$2:$A$253,'DATA SHEET'!$G$2:$G$253)</f>
        <v>8.3333333333333339</v>
      </c>
      <c r="E3481" t="str">
        <f>LOOKUP($A3481,'DATA SHEET'!$A$2:$A$253,'DATA SHEET'!$H$2:$H$253)</f>
        <v>43.139716</v>
      </c>
      <c r="F3481" t="str">
        <f>LOOKUP($A3481,'DATA SHEET'!$A$2:$A$253,'DATA SHEET'!$I$2:$I$253)</f>
        <v xml:space="preserve"> -79.237330</v>
      </c>
      <c r="G3481">
        <f>LOOKUP($A3481,'DATA SHEET'!$A$2:$A$253,'DATA SHEET'!$J$2:$J$253)</f>
        <v>17</v>
      </c>
      <c r="H3481" t="str">
        <f>LOOKUP($A3481,'DATA SHEET'!$A$2:$A$253,'DATA SHEET'!$K$2:$K$253)</f>
        <v>Sunny</v>
      </c>
      <c r="I3481" t="str">
        <f>LOOKUP($A3481,'DATA SHEET'!$A$2:$A$253,'DATA SHEET'!$T$2:$T$253)</f>
        <v>SMALL</v>
      </c>
      <c r="J3481" t="str">
        <f>LOOKUP($A3481,'DATA SHEET'!$A$2:$A$253,'DATA SHEET'!$R$2:$R$253)</f>
        <v>YES</v>
      </c>
      <c r="K3481" t="str">
        <f>LOOKUP($A3481,'DATA SHEET'!$A$2:$A$253,'DATA SHEET'!$O$2:$O$253)</f>
        <v>Green Area</v>
      </c>
      <c r="L3481" t="s">
        <v>15</v>
      </c>
      <c r="M3481">
        <v>0</v>
      </c>
      <c r="N3481" t="s">
        <v>18</v>
      </c>
      <c r="O3481">
        <v>0.501</v>
      </c>
    </row>
    <row r="3482" spans="1:15" x14ac:dyDescent="0.25">
      <c r="A3482" s="1" t="s">
        <v>123</v>
      </c>
      <c r="B3482" t="s">
        <v>126</v>
      </c>
      <c r="C3482" t="str">
        <f>LOOKUP(A3482,'DATA SHEET'!$A$2:$A$253,'DATA SHEET'!$E$2:$E$253)</f>
        <v>20227893</v>
      </c>
      <c r="D3482">
        <f>LOOKUP(A3482,'DATA SHEET'!$A$2:$A$253,'DATA SHEET'!$G$2:$G$253)</f>
        <v>8.3333333333333339</v>
      </c>
      <c r="E3482" t="str">
        <f>LOOKUP($A3482,'DATA SHEET'!$A$2:$A$253,'DATA SHEET'!$H$2:$H$253)</f>
        <v>43.139716</v>
      </c>
      <c r="F3482" t="str">
        <f>LOOKUP($A3482,'DATA SHEET'!$A$2:$A$253,'DATA SHEET'!$I$2:$I$253)</f>
        <v xml:space="preserve"> -79.237330</v>
      </c>
      <c r="G3482">
        <f>LOOKUP($A3482,'DATA SHEET'!$A$2:$A$253,'DATA SHEET'!$J$2:$J$253)</f>
        <v>17</v>
      </c>
      <c r="H3482" t="str">
        <f>LOOKUP($A3482,'DATA SHEET'!$A$2:$A$253,'DATA SHEET'!$K$2:$K$253)</f>
        <v>Sunny</v>
      </c>
      <c r="I3482" t="str">
        <f>LOOKUP($A3482,'DATA SHEET'!$A$2:$A$253,'DATA SHEET'!$T$2:$T$253)</f>
        <v>SMALL</v>
      </c>
      <c r="J3482" t="str">
        <f>LOOKUP($A3482,'DATA SHEET'!$A$2:$A$253,'DATA SHEET'!$R$2:$R$253)</f>
        <v>YES</v>
      </c>
      <c r="K3482" t="str">
        <f>LOOKUP($A3482,'DATA SHEET'!$A$2:$A$253,'DATA SHEET'!$O$2:$O$253)</f>
        <v>Green Area</v>
      </c>
      <c r="L3482" t="s">
        <v>15</v>
      </c>
      <c r="M3482">
        <v>0</v>
      </c>
      <c r="N3482" t="s">
        <v>18</v>
      </c>
      <c r="O3482">
        <v>1.756</v>
      </c>
    </row>
    <row r="3483" spans="1:15" x14ac:dyDescent="0.25">
      <c r="A3483" s="1" t="s">
        <v>123</v>
      </c>
      <c r="B3483" t="s">
        <v>126</v>
      </c>
      <c r="C3483" t="str">
        <f>LOOKUP(A3483,'DATA SHEET'!$A$2:$A$253,'DATA SHEET'!$E$2:$E$253)</f>
        <v>20227893</v>
      </c>
      <c r="D3483">
        <f>LOOKUP(A3483,'DATA SHEET'!$A$2:$A$253,'DATA SHEET'!$G$2:$G$253)</f>
        <v>8.3333333333333339</v>
      </c>
      <c r="E3483" t="str">
        <f>LOOKUP($A3483,'DATA SHEET'!$A$2:$A$253,'DATA SHEET'!$H$2:$H$253)</f>
        <v>43.139716</v>
      </c>
      <c r="F3483" t="str">
        <f>LOOKUP($A3483,'DATA SHEET'!$A$2:$A$253,'DATA SHEET'!$I$2:$I$253)</f>
        <v xml:space="preserve"> -79.237330</v>
      </c>
      <c r="G3483">
        <f>LOOKUP($A3483,'DATA SHEET'!$A$2:$A$253,'DATA SHEET'!$J$2:$J$253)</f>
        <v>17</v>
      </c>
      <c r="H3483" t="str">
        <f>LOOKUP($A3483,'DATA SHEET'!$A$2:$A$253,'DATA SHEET'!$K$2:$K$253)</f>
        <v>Sunny</v>
      </c>
      <c r="I3483" t="str">
        <f>LOOKUP($A3483,'DATA SHEET'!$A$2:$A$253,'DATA SHEET'!$T$2:$T$253)</f>
        <v>SMALL</v>
      </c>
      <c r="J3483" t="str">
        <f>LOOKUP($A3483,'DATA SHEET'!$A$2:$A$253,'DATA SHEET'!$R$2:$R$253)</f>
        <v>YES</v>
      </c>
      <c r="K3483" t="str">
        <f>LOOKUP($A3483,'DATA SHEET'!$A$2:$A$253,'DATA SHEET'!$O$2:$O$253)</f>
        <v>Green Area</v>
      </c>
      <c r="L3483" t="s">
        <v>15</v>
      </c>
      <c r="M3483">
        <v>0</v>
      </c>
      <c r="N3483" t="s">
        <v>18</v>
      </c>
      <c r="O3483">
        <v>2.0009999999999999</v>
      </c>
    </row>
    <row r="3484" spans="1:15" x14ac:dyDescent="0.25">
      <c r="A3484" s="1" t="s">
        <v>123</v>
      </c>
      <c r="B3484" t="s">
        <v>126</v>
      </c>
      <c r="C3484" t="str">
        <f>LOOKUP(A3484,'DATA SHEET'!$A$2:$A$253,'DATA SHEET'!$E$2:$E$253)</f>
        <v>20227893</v>
      </c>
      <c r="D3484">
        <f>LOOKUP(A3484,'DATA SHEET'!$A$2:$A$253,'DATA SHEET'!$G$2:$G$253)</f>
        <v>8.3333333333333339</v>
      </c>
      <c r="E3484" t="str">
        <f>LOOKUP($A3484,'DATA SHEET'!$A$2:$A$253,'DATA SHEET'!$H$2:$H$253)</f>
        <v>43.139716</v>
      </c>
      <c r="F3484" t="str">
        <f>LOOKUP($A3484,'DATA SHEET'!$A$2:$A$253,'DATA SHEET'!$I$2:$I$253)</f>
        <v xml:space="preserve"> -79.237330</v>
      </c>
      <c r="G3484">
        <f>LOOKUP($A3484,'DATA SHEET'!$A$2:$A$253,'DATA SHEET'!$J$2:$J$253)</f>
        <v>17</v>
      </c>
      <c r="H3484" t="str">
        <f>LOOKUP($A3484,'DATA SHEET'!$A$2:$A$253,'DATA SHEET'!$K$2:$K$253)</f>
        <v>Sunny</v>
      </c>
      <c r="I3484" t="str">
        <f>LOOKUP($A3484,'DATA SHEET'!$A$2:$A$253,'DATA SHEET'!$T$2:$T$253)</f>
        <v>SMALL</v>
      </c>
      <c r="J3484" t="str">
        <f>LOOKUP($A3484,'DATA SHEET'!$A$2:$A$253,'DATA SHEET'!$R$2:$R$253)</f>
        <v>YES</v>
      </c>
      <c r="K3484" t="str">
        <f>LOOKUP($A3484,'DATA SHEET'!$A$2:$A$253,'DATA SHEET'!$O$2:$O$253)</f>
        <v>Green Area</v>
      </c>
      <c r="L3484" t="s">
        <v>15</v>
      </c>
      <c r="M3484">
        <v>0</v>
      </c>
      <c r="N3484" t="s">
        <v>18</v>
      </c>
      <c r="O3484">
        <v>1.0009999999999999</v>
      </c>
    </row>
    <row r="3485" spans="1:15" x14ac:dyDescent="0.25">
      <c r="A3485" s="1" t="s">
        <v>123</v>
      </c>
      <c r="B3485" t="s">
        <v>126</v>
      </c>
      <c r="C3485" t="str">
        <f>LOOKUP(A3485,'DATA SHEET'!$A$2:$A$253,'DATA SHEET'!$E$2:$E$253)</f>
        <v>20227893</v>
      </c>
      <c r="D3485">
        <f>LOOKUP(A3485,'DATA SHEET'!$A$2:$A$253,'DATA SHEET'!$G$2:$G$253)</f>
        <v>8.3333333333333339</v>
      </c>
      <c r="E3485" t="str">
        <f>LOOKUP($A3485,'DATA SHEET'!$A$2:$A$253,'DATA SHEET'!$H$2:$H$253)</f>
        <v>43.139716</v>
      </c>
      <c r="F3485" t="str">
        <f>LOOKUP($A3485,'DATA SHEET'!$A$2:$A$253,'DATA SHEET'!$I$2:$I$253)</f>
        <v xml:space="preserve"> -79.237330</v>
      </c>
      <c r="G3485">
        <f>LOOKUP($A3485,'DATA SHEET'!$A$2:$A$253,'DATA SHEET'!$J$2:$J$253)</f>
        <v>17</v>
      </c>
      <c r="H3485" t="str">
        <f>LOOKUP($A3485,'DATA SHEET'!$A$2:$A$253,'DATA SHEET'!$K$2:$K$253)</f>
        <v>Sunny</v>
      </c>
      <c r="I3485" t="str">
        <f>LOOKUP($A3485,'DATA SHEET'!$A$2:$A$253,'DATA SHEET'!$T$2:$T$253)</f>
        <v>SMALL</v>
      </c>
      <c r="J3485" t="str">
        <f>LOOKUP($A3485,'DATA SHEET'!$A$2:$A$253,'DATA SHEET'!$R$2:$R$253)</f>
        <v>YES</v>
      </c>
      <c r="K3485" t="str">
        <f>LOOKUP($A3485,'DATA SHEET'!$A$2:$A$253,'DATA SHEET'!$O$2:$O$253)</f>
        <v>Green Area</v>
      </c>
      <c r="L3485" t="s">
        <v>15</v>
      </c>
      <c r="M3485">
        <v>0</v>
      </c>
      <c r="N3485" t="s">
        <v>18</v>
      </c>
      <c r="O3485">
        <v>1.9990000000000001</v>
      </c>
    </row>
    <row r="3486" spans="1:15" x14ac:dyDescent="0.25">
      <c r="A3486" s="1" t="s">
        <v>123</v>
      </c>
      <c r="B3486" t="s">
        <v>126</v>
      </c>
      <c r="C3486" t="str">
        <f>LOOKUP(A3486,'DATA SHEET'!$A$2:$A$253,'DATA SHEET'!$E$2:$E$253)</f>
        <v>20227893</v>
      </c>
      <c r="D3486">
        <f>LOOKUP(A3486,'DATA SHEET'!$A$2:$A$253,'DATA SHEET'!$G$2:$G$253)</f>
        <v>8.3333333333333339</v>
      </c>
      <c r="E3486" t="str">
        <f>LOOKUP($A3486,'DATA SHEET'!$A$2:$A$253,'DATA SHEET'!$H$2:$H$253)</f>
        <v>43.139716</v>
      </c>
      <c r="F3486" t="str">
        <f>LOOKUP($A3486,'DATA SHEET'!$A$2:$A$253,'DATA SHEET'!$I$2:$I$253)</f>
        <v xml:space="preserve"> -79.237330</v>
      </c>
      <c r="G3486">
        <f>LOOKUP($A3486,'DATA SHEET'!$A$2:$A$253,'DATA SHEET'!$J$2:$J$253)</f>
        <v>17</v>
      </c>
      <c r="H3486" t="str">
        <f>LOOKUP($A3486,'DATA SHEET'!$A$2:$A$253,'DATA SHEET'!$K$2:$K$253)</f>
        <v>Sunny</v>
      </c>
      <c r="I3486" t="str">
        <f>LOOKUP($A3486,'DATA SHEET'!$A$2:$A$253,'DATA SHEET'!$T$2:$T$253)</f>
        <v>SMALL</v>
      </c>
      <c r="J3486" t="str">
        <f>LOOKUP($A3486,'DATA SHEET'!$A$2:$A$253,'DATA SHEET'!$R$2:$R$253)</f>
        <v>YES</v>
      </c>
      <c r="K3486" t="str">
        <f>LOOKUP($A3486,'DATA SHEET'!$A$2:$A$253,'DATA SHEET'!$O$2:$O$253)</f>
        <v>Green Area</v>
      </c>
      <c r="L3486" t="s">
        <v>15</v>
      </c>
      <c r="M3486">
        <v>0</v>
      </c>
      <c r="N3486" t="s">
        <v>18</v>
      </c>
      <c r="O3486">
        <v>1.5049999999999999</v>
      </c>
    </row>
    <row r="3487" spans="1:15" x14ac:dyDescent="0.25">
      <c r="A3487" s="1" t="s">
        <v>123</v>
      </c>
      <c r="B3487" t="s">
        <v>126</v>
      </c>
      <c r="C3487" t="str">
        <f>LOOKUP(A3487,'DATA SHEET'!$A$2:$A$253,'DATA SHEET'!$E$2:$E$253)</f>
        <v>20227893</v>
      </c>
      <c r="D3487">
        <f>LOOKUP(A3487,'DATA SHEET'!$A$2:$A$253,'DATA SHEET'!$G$2:$G$253)</f>
        <v>8.3333333333333339</v>
      </c>
      <c r="E3487" t="str">
        <f>LOOKUP($A3487,'DATA SHEET'!$A$2:$A$253,'DATA SHEET'!$H$2:$H$253)</f>
        <v>43.139716</v>
      </c>
      <c r="F3487" t="str">
        <f>LOOKUP($A3487,'DATA SHEET'!$A$2:$A$253,'DATA SHEET'!$I$2:$I$253)</f>
        <v xml:space="preserve"> -79.237330</v>
      </c>
      <c r="G3487">
        <f>LOOKUP($A3487,'DATA SHEET'!$A$2:$A$253,'DATA SHEET'!$J$2:$J$253)</f>
        <v>17</v>
      </c>
      <c r="H3487" t="str">
        <f>LOOKUP($A3487,'DATA SHEET'!$A$2:$A$253,'DATA SHEET'!$K$2:$K$253)</f>
        <v>Sunny</v>
      </c>
      <c r="I3487" t="str">
        <f>LOOKUP($A3487,'DATA SHEET'!$A$2:$A$253,'DATA SHEET'!$T$2:$T$253)</f>
        <v>SMALL</v>
      </c>
      <c r="J3487" t="str">
        <f>LOOKUP($A3487,'DATA SHEET'!$A$2:$A$253,'DATA SHEET'!$R$2:$R$253)</f>
        <v>YES</v>
      </c>
      <c r="K3487" t="str">
        <f>LOOKUP($A3487,'DATA SHEET'!$A$2:$A$253,'DATA SHEET'!$O$2:$O$253)</f>
        <v>Green Area</v>
      </c>
      <c r="L3487" t="s">
        <v>15</v>
      </c>
      <c r="M3487">
        <v>0</v>
      </c>
      <c r="N3487" t="s">
        <v>18</v>
      </c>
      <c r="O3487">
        <v>0.73799999999999999</v>
      </c>
    </row>
    <row r="3488" spans="1:15" x14ac:dyDescent="0.25">
      <c r="A3488" s="1" t="s">
        <v>123</v>
      </c>
      <c r="B3488" t="s">
        <v>126</v>
      </c>
      <c r="C3488" t="str">
        <f>LOOKUP(A3488,'DATA SHEET'!$A$2:$A$253,'DATA SHEET'!$E$2:$E$253)</f>
        <v>20227893</v>
      </c>
      <c r="D3488">
        <f>LOOKUP(A3488,'DATA SHEET'!$A$2:$A$253,'DATA SHEET'!$G$2:$G$253)</f>
        <v>8.3333333333333339</v>
      </c>
      <c r="E3488" t="str">
        <f>LOOKUP($A3488,'DATA SHEET'!$A$2:$A$253,'DATA SHEET'!$H$2:$H$253)</f>
        <v>43.139716</v>
      </c>
      <c r="F3488" t="str">
        <f>LOOKUP($A3488,'DATA SHEET'!$A$2:$A$253,'DATA SHEET'!$I$2:$I$253)</f>
        <v xml:space="preserve"> -79.237330</v>
      </c>
      <c r="G3488">
        <f>LOOKUP($A3488,'DATA SHEET'!$A$2:$A$253,'DATA SHEET'!$J$2:$J$253)</f>
        <v>17</v>
      </c>
      <c r="H3488" t="str">
        <f>LOOKUP($A3488,'DATA SHEET'!$A$2:$A$253,'DATA SHEET'!$K$2:$K$253)</f>
        <v>Sunny</v>
      </c>
      <c r="I3488" t="str">
        <f>LOOKUP($A3488,'DATA SHEET'!$A$2:$A$253,'DATA SHEET'!$T$2:$T$253)</f>
        <v>SMALL</v>
      </c>
      <c r="J3488" t="str">
        <f>LOOKUP($A3488,'DATA SHEET'!$A$2:$A$253,'DATA SHEET'!$R$2:$R$253)</f>
        <v>YES</v>
      </c>
      <c r="K3488" t="str">
        <f>LOOKUP($A3488,'DATA SHEET'!$A$2:$A$253,'DATA SHEET'!$O$2:$O$253)</f>
        <v>Green Area</v>
      </c>
      <c r="L3488" t="s">
        <v>15</v>
      </c>
      <c r="M3488">
        <v>0</v>
      </c>
      <c r="N3488" t="s">
        <v>18</v>
      </c>
      <c r="O3488">
        <v>3.2530000000000001</v>
      </c>
    </row>
    <row r="3489" spans="1:15" x14ac:dyDescent="0.25">
      <c r="A3489" s="1" t="s">
        <v>123</v>
      </c>
      <c r="B3489" t="s">
        <v>126</v>
      </c>
      <c r="C3489" t="str">
        <f>LOOKUP(A3489,'DATA SHEET'!$A$2:$A$253,'DATA SHEET'!$E$2:$E$253)</f>
        <v>20227893</v>
      </c>
      <c r="D3489">
        <f>LOOKUP(A3489,'DATA SHEET'!$A$2:$A$253,'DATA SHEET'!$G$2:$G$253)</f>
        <v>8.3333333333333339</v>
      </c>
      <c r="E3489" t="str">
        <f>LOOKUP($A3489,'DATA SHEET'!$A$2:$A$253,'DATA SHEET'!$H$2:$H$253)</f>
        <v>43.139716</v>
      </c>
      <c r="F3489" t="str">
        <f>LOOKUP($A3489,'DATA SHEET'!$A$2:$A$253,'DATA SHEET'!$I$2:$I$253)</f>
        <v xml:space="preserve"> -79.237330</v>
      </c>
      <c r="G3489">
        <f>LOOKUP($A3489,'DATA SHEET'!$A$2:$A$253,'DATA SHEET'!$J$2:$J$253)</f>
        <v>17</v>
      </c>
      <c r="H3489" t="str">
        <f>LOOKUP($A3489,'DATA SHEET'!$A$2:$A$253,'DATA SHEET'!$K$2:$K$253)</f>
        <v>Sunny</v>
      </c>
      <c r="I3489" t="str">
        <f>LOOKUP($A3489,'DATA SHEET'!$A$2:$A$253,'DATA SHEET'!$T$2:$T$253)</f>
        <v>SMALL</v>
      </c>
      <c r="J3489" t="str">
        <f>LOOKUP($A3489,'DATA SHEET'!$A$2:$A$253,'DATA SHEET'!$R$2:$R$253)</f>
        <v>YES</v>
      </c>
      <c r="K3489" t="str">
        <f>LOOKUP($A3489,'DATA SHEET'!$A$2:$A$253,'DATA SHEET'!$O$2:$O$253)</f>
        <v>Green Area</v>
      </c>
      <c r="L3489" t="s">
        <v>15</v>
      </c>
      <c r="M3489">
        <v>0</v>
      </c>
      <c r="N3489" t="s">
        <v>18</v>
      </c>
      <c r="O3489">
        <v>1.2529999999999999</v>
      </c>
    </row>
    <row r="3490" spans="1:15" x14ac:dyDescent="0.25">
      <c r="A3490" s="1" t="s">
        <v>123</v>
      </c>
      <c r="B3490" t="s">
        <v>126</v>
      </c>
      <c r="C3490" t="str">
        <f>LOOKUP(A3490,'DATA SHEET'!$A$2:$A$253,'DATA SHEET'!$E$2:$E$253)</f>
        <v>20227893</v>
      </c>
      <c r="D3490">
        <f>LOOKUP(A3490,'DATA SHEET'!$A$2:$A$253,'DATA SHEET'!$G$2:$G$253)</f>
        <v>8.3333333333333339</v>
      </c>
      <c r="E3490" t="str">
        <f>LOOKUP($A3490,'DATA SHEET'!$A$2:$A$253,'DATA SHEET'!$H$2:$H$253)</f>
        <v>43.139716</v>
      </c>
      <c r="F3490" t="str">
        <f>LOOKUP($A3490,'DATA SHEET'!$A$2:$A$253,'DATA SHEET'!$I$2:$I$253)</f>
        <v xml:space="preserve"> -79.237330</v>
      </c>
      <c r="G3490">
        <f>LOOKUP($A3490,'DATA SHEET'!$A$2:$A$253,'DATA SHEET'!$J$2:$J$253)</f>
        <v>17</v>
      </c>
      <c r="H3490" t="str">
        <f>LOOKUP($A3490,'DATA SHEET'!$A$2:$A$253,'DATA SHEET'!$K$2:$K$253)</f>
        <v>Sunny</v>
      </c>
      <c r="I3490" t="str">
        <f>LOOKUP($A3490,'DATA SHEET'!$A$2:$A$253,'DATA SHEET'!$T$2:$T$253)</f>
        <v>SMALL</v>
      </c>
      <c r="J3490" t="str">
        <f>LOOKUP($A3490,'DATA SHEET'!$A$2:$A$253,'DATA SHEET'!$R$2:$R$253)</f>
        <v>YES</v>
      </c>
      <c r="K3490" t="str">
        <f>LOOKUP($A3490,'DATA SHEET'!$A$2:$A$253,'DATA SHEET'!$O$2:$O$253)</f>
        <v>Green Area</v>
      </c>
      <c r="L3490" t="s">
        <v>15</v>
      </c>
      <c r="M3490">
        <v>0</v>
      </c>
      <c r="N3490" t="s">
        <v>18</v>
      </c>
      <c r="O3490">
        <v>1.7589999999999999</v>
      </c>
    </row>
    <row r="3491" spans="1:15" x14ac:dyDescent="0.25">
      <c r="A3491" s="1" t="s">
        <v>123</v>
      </c>
      <c r="B3491" t="s">
        <v>126</v>
      </c>
      <c r="C3491" t="str">
        <f>LOOKUP(A3491,'DATA SHEET'!$A$2:$A$253,'DATA SHEET'!$E$2:$E$253)</f>
        <v>20227893</v>
      </c>
      <c r="D3491">
        <f>LOOKUP(A3491,'DATA SHEET'!$A$2:$A$253,'DATA SHEET'!$G$2:$G$253)</f>
        <v>8.3333333333333339</v>
      </c>
      <c r="E3491" t="str">
        <f>LOOKUP($A3491,'DATA SHEET'!$A$2:$A$253,'DATA SHEET'!$H$2:$H$253)</f>
        <v>43.139716</v>
      </c>
      <c r="F3491" t="str">
        <f>LOOKUP($A3491,'DATA SHEET'!$A$2:$A$253,'DATA SHEET'!$I$2:$I$253)</f>
        <v xml:space="preserve"> -79.237330</v>
      </c>
      <c r="G3491">
        <f>LOOKUP($A3491,'DATA SHEET'!$A$2:$A$253,'DATA SHEET'!$J$2:$J$253)</f>
        <v>17</v>
      </c>
      <c r="H3491" t="str">
        <f>LOOKUP($A3491,'DATA SHEET'!$A$2:$A$253,'DATA SHEET'!$K$2:$K$253)</f>
        <v>Sunny</v>
      </c>
      <c r="I3491" t="str">
        <f>LOOKUP($A3491,'DATA SHEET'!$A$2:$A$253,'DATA SHEET'!$T$2:$T$253)</f>
        <v>SMALL</v>
      </c>
      <c r="J3491" t="str">
        <f>LOOKUP($A3491,'DATA SHEET'!$A$2:$A$253,'DATA SHEET'!$R$2:$R$253)</f>
        <v>YES</v>
      </c>
      <c r="K3491" t="str">
        <f>LOOKUP($A3491,'DATA SHEET'!$A$2:$A$253,'DATA SHEET'!$O$2:$O$253)</f>
        <v>Green Area</v>
      </c>
      <c r="L3491" t="s">
        <v>15</v>
      </c>
      <c r="M3491">
        <v>0</v>
      </c>
      <c r="N3491" t="s">
        <v>18</v>
      </c>
      <c r="O3491">
        <v>3.258</v>
      </c>
    </row>
    <row r="3492" spans="1:15" x14ac:dyDescent="0.25">
      <c r="A3492" s="1" t="s">
        <v>123</v>
      </c>
      <c r="B3492" t="s">
        <v>126</v>
      </c>
      <c r="C3492" t="str">
        <f>LOOKUP(A3492,'DATA SHEET'!$A$2:$A$253,'DATA SHEET'!$E$2:$E$253)</f>
        <v>20227893</v>
      </c>
      <c r="D3492">
        <f>LOOKUP(A3492,'DATA SHEET'!$A$2:$A$253,'DATA SHEET'!$G$2:$G$253)</f>
        <v>8.3333333333333339</v>
      </c>
      <c r="E3492" t="str">
        <f>LOOKUP($A3492,'DATA SHEET'!$A$2:$A$253,'DATA SHEET'!$H$2:$H$253)</f>
        <v>43.139716</v>
      </c>
      <c r="F3492" t="str">
        <f>LOOKUP($A3492,'DATA SHEET'!$A$2:$A$253,'DATA SHEET'!$I$2:$I$253)</f>
        <v xml:space="preserve"> -79.237330</v>
      </c>
      <c r="G3492">
        <f>LOOKUP($A3492,'DATA SHEET'!$A$2:$A$253,'DATA SHEET'!$J$2:$J$253)</f>
        <v>17</v>
      </c>
      <c r="H3492" t="str">
        <f>LOOKUP($A3492,'DATA SHEET'!$A$2:$A$253,'DATA SHEET'!$K$2:$K$253)</f>
        <v>Sunny</v>
      </c>
      <c r="I3492" t="str">
        <f>LOOKUP($A3492,'DATA SHEET'!$A$2:$A$253,'DATA SHEET'!$T$2:$T$253)</f>
        <v>SMALL</v>
      </c>
      <c r="J3492" t="str">
        <f>LOOKUP($A3492,'DATA SHEET'!$A$2:$A$253,'DATA SHEET'!$R$2:$R$253)</f>
        <v>YES</v>
      </c>
      <c r="K3492" t="str">
        <f>LOOKUP($A3492,'DATA SHEET'!$A$2:$A$253,'DATA SHEET'!$O$2:$O$253)</f>
        <v>Green Area</v>
      </c>
      <c r="L3492" t="s">
        <v>15</v>
      </c>
      <c r="M3492">
        <v>0</v>
      </c>
      <c r="N3492" t="s">
        <v>18</v>
      </c>
      <c r="O3492">
        <v>2.2400000000000002</v>
      </c>
    </row>
    <row r="3493" spans="1:15" x14ac:dyDescent="0.25">
      <c r="A3493" s="1" t="s">
        <v>123</v>
      </c>
      <c r="B3493" t="s">
        <v>126</v>
      </c>
      <c r="C3493" t="str">
        <f>LOOKUP(A3493,'DATA SHEET'!$A$2:$A$253,'DATA SHEET'!$E$2:$E$253)</f>
        <v>20227893</v>
      </c>
      <c r="D3493">
        <f>LOOKUP(A3493,'DATA SHEET'!$A$2:$A$253,'DATA SHEET'!$G$2:$G$253)</f>
        <v>8.3333333333333339</v>
      </c>
      <c r="E3493" t="str">
        <f>LOOKUP($A3493,'DATA SHEET'!$A$2:$A$253,'DATA SHEET'!$H$2:$H$253)</f>
        <v>43.139716</v>
      </c>
      <c r="F3493" t="str">
        <f>LOOKUP($A3493,'DATA SHEET'!$A$2:$A$253,'DATA SHEET'!$I$2:$I$253)</f>
        <v xml:space="preserve"> -79.237330</v>
      </c>
      <c r="G3493">
        <f>LOOKUP($A3493,'DATA SHEET'!$A$2:$A$253,'DATA SHEET'!$J$2:$J$253)</f>
        <v>17</v>
      </c>
      <c r="H3493" t="str">
        <f>LOOKUP($A3493,'DATA SHEET'!$A$2:$A$253,'DATA SHEET'!$K$2:$K$253)</f>
        <v>Sunny</v>
      </c>
      <c r="I3493" t="str">
        <f>LOOKUP($A3493,'DATA SHEET'!$A$2:$A$253,'DATA SHEET'!$T$2:$T$253)</f>
        <v>SMALL</v>
      </c>
      <c r="J3493" t="str">
        <f>LOOKUP($A3493,'DATA SHEET'!$A$2:$A$253,'DATA SHEET'!$R$2:$R$253)</f>
        <v>YES</v>
      </c>
      <c r="K3493" t="str">
        <f>LOOKUP($A3493,'DATA SHEET'!$A$2:$A$253,'DATA SHEET'!$O$2:$O$253)</f>
        <v>Green Area</v>
      </c>
      <c r="L3493" t="s">
        <v>15</v>
      </c>
      <c r="M3493">
        <v>0</v>
      </c>
      <c r="N3493" t="s">
        <v>18</v>
      </c>
      <c r="O3493">
        <v>2.7570000000000001</v>
      </c>
    </row>
    <row r="3494" spans="1:15" x14ac:dyDescent="0.25">
      <c r="A3494" s="1" t="s">
        <v>123</v>
      </c>
      <c r="B3494" t="s">
        <v>126</v>
      </c>
      <c r="C3494" t="str">
        <f>LOOKUP(A3494,'DATA SHEET'!$A$2:$A$253,'DATA SHEET'!$E$2:$E$253)</f>
        <v>20227893</v>
      </c>
      <c r="D3494">
        <f>LOOKUP(A3494,'DATA SHEET'!$A$2:$A$253,'DATA SHEET'!$G$2:$G$253)</f>
        <v>8.3333333333333339</v>
      </c>
      <c r="E3494" t="str">
        <f>LOOKUP($A3494,'DATA SHEET'!$A$2:$A$253,'DATA SHEET'!$H$2:$H$253)</f>
        <v>43.139716</v>
      </c>
      <c r="F3494" t="str">
        <f>LOOKUP($A3494,'DATA SHEET'!$A$2:$A$253,'DATA SHEET'!$I$2:$I$253)</f>
        <v xml:space="preserve"> -79.237330</v>
      </c>
      <c r="G3494">
        <f>LOOKUP($A3494,'DATA SHEET'!$A$2:$A$253,'DATA SHEET'!$J$2:$J$253)</f>
        <v>17</v>
      </c>
      <c r="H3494" t="str">
        <f>LOOKUP($A3494,'DATA SHEET'!$A$2:$A$253,'DATA SHEET'!$K$2:$K$253)</f>
        <v>Sunny</v>
      </c>
      <c r="I3494" t="str">
        <f>LOOKUP($A3494,'DATA SHEET'!$A$2:$A$253,'DATA SHEET'!$T$2:$T$253)</f>
        <v>SMALL</v>
      </c>
      <c r="J3494" t="str">
        <f>LOOKUP($A3494,'DATA SHEET'!$A$2:$A$253,'DATA SHEET'!$R$2:$R$253)</f>
        <v>YES</v>
      </c>
      <c r="K3494" t="str">
        <f>LOOKUP($A3494,'DATA SHEET'!$A$2:$A$253,'DATA SHEET'!$O$2:$O$253)</f>
        <v>Green Area</v>
      </c>
      <c r="L3494" t="s">
        <v>15</v>
      </c>
      <c r="M3494">
        <v>0</v>
      </c>
      <c r="N3494" t="s">
        <v>18</v>
      </c>
      <c r="O3494">
        <v>7.4989999999999997</v>
      </c>
    </row>
    <row r="3495" spans="1:15" x14ac:dyDescent="0.25">
      <c r="A3495" s="1" t="s">
        <v>123</v>
      </c>
      <c r="B3495" t="s">
        <v>126</v>
      </c>
      <c r="C3495" t="str">
        <f>LOOKUP(A3495,'DATA SHEET'!$A$2:$A$253,'DATA SHEET'!$E$2:$E$253)</f>
        <v>20227893</v>
      </c>
      <c r="D3495">
        <f>LOOKUP(A3495,'DATA SHEET'!$A$2:$A$253,'DATA SHEET'!$G$2:$G$253)</f>
        <v>8.3333333333333339</v>
      </c>
      <c r="E3495" t="str">
        <f>LOOKUP($A3495,'DATA SHEET'!$A$2:$A$253,'DATA SHEET'!$H$2:$H$253)</f>
        <v>43.139716</v>
      </c>
      <c r="F3495" t="str">
        <f>LOOKUP($A3495,'DATA SHEET'!$A$2:$A$253,'DATA SHEET'!$I$2:$I$253)</f>
        <v xml:space="preserve"> -79.237330</v>
      </c>
      <c r="G3495">
        <f>LOOKUP($A3495,'DATA SHEET'!$A$2:$A$253,'DATA SHEET'!$J$2:$J$253)</f>
        <v>17</v>
      </c>
      <c r="H3495" t="str">
        <f>LOOKUP($A3495,'DATA SHEET'!$A$2:$A$253,'DATA SHEET'!$K$2:$K$253)</f>
        <v>Sunny</v>
      </c>
      <c r="I3495" t="str">
        <f>LOOKUP($A3495,'DATA SHEET'!$A$2:$A$253,'DATA SHEET'!$T$2:$T$253)</f>
        <v>SMALL</v>
      </c>
      <c r="J3495" t="str">
        <f>LOOKUP($A3495,'DATA SHEET'!$A$2:$A$253,'DATA SHEET'!$R$2:$R$253)</f>
        <v>YES</v>
      </c>
      <c r="K3495" t="str">
        <f>LOOKUP($A3495,'DATA SHEET'!$A$2:$A$253,'DATA SHEET'!$O$2:$O$253)</f>
        <v>Green Area</v>
      </c>
      <c r="L3495" t="s">
        <v>15</v>
      </c>
      <c r="M3495">
        <v>0</v>
      </c>
      <c r="N3495" t="s">
        <v>18</v>
      </c>
      <c r="O3495">
        <v>1.4990000000000001</v>
      </c>
    </row>
    <row r="3496" spans="1:15" x14ac:dyDescent="0.25">
      <c r="A3496" s="1" t="s">
        <v>123</v>
      </c>
      <c r="B3496" t="s">
        <v>126</v>
      </c>
      <c r="C3496" t="str">
        <f>LOOKUP(A3496,'DATA SHEET'!$A$2:$A$253,'DATA SHEET'!$E$2:$E$253)</f>
        <v>20227893</v>
      </c>
      <c r="D3496">
        <f>LOOKUP(A3496,'DATA SHEET'!$A$2:$A$253,'DATA SHEET'!$G$2:$G$253)</f>
        <v>8.3333333333333339</v>
      </c>
      <c r="E3496" t="str">
        <f>LOOKUP($A3496,'DATA SHEET'!$A$2:$A$253,'DATA SHEET'!$H$2:$H$253)</f>
        <v>43.139716</v>
      </c>
      <c r="F3496" t="str">
        <f>LOOKUP($A3496,'DATA SHEET'!$A$2:$A$253,'DATA SHEET'!$I$2:$I$253)</f>
        <v xml:space="preserve"> -79.237330</v>
      </c>
      <c r="G3496">
        <f>LOOKUP($A3496,'DATA SHEET'!$A$2:$A$253,'DATA SHEET'!$J$2:$J$253)</f>
        <v>17</v>
      </c>
      <c r="H3496" t="str">
        <f>LOOKUP($A3496,'DATA SHEET'!$A$2:$A$253,'DATA SHEET'!$K$2:$K$253)</f>
        <v>Sunny</v>
      </c>
      <c r="I3496" t="str">
        <f>LOOKUP($A3496,'DATA SHEET'!$A$2:$A$253,'DATA SHEET'!$T$2:$T$253)</f>
        <v>SMALL</v>
      </c>
      <c r="J3496" t="str">
        <f>LOOKUP($A3496,'DATA SHEET'!$A$2:$A$253,'DATA SHEET'!$R$2:$R$253)</f>
        <v>YES</v>
      </c>
      <c r="K3496" t="str">
        <f>LOOKUP($A3496,'DATA SHEET'!$A$2:$A$253,'DATA SHEET'!$O$2:$O$253)</f>
        <v>Green Area</v>
      </c>
      <c r="L3496" t="s">
        <v>15</v>
      </c>
      <c r="M3496">
        <v>0</v>
      </c>
      <c r="N3496" t="s">
        <v>18</v>
      </c>
      <c r="O3496">
        <v>2.2589999999999999</v>
      </c>
    </row>
    <row r="3497" spans="1:15" x14ac:dyDescent="0.25">
      <c r="A3497" s="1" t="s">
        <v>123</v>
      </c>
      <c r="B3497" t="s">
        <v>126</v>
      </c>
      <c r="C3497" t="str">
        <f>LOOKUP(A3497,'DATA SHEET'!$A$2:$A$253,'DATA SHEET'!$E$2:$E$253)</f>
        <v>20227893</v>
      </c>
      <c r="D3497">
        <f>LOOKUP(A3497,'DATA SHEET'!$A$2:$A$253,'DATA SHEET'!$G$2:$G$253)</f>
        <v>8.3333333333333339</v>
      </c>
      <c r="E3497" t="str">
        <f>LOOKUP($A3497,'DATA SHEET'!$A$2:$A$253,'DATA SHEET'!$H$2:$H$253)</f>
        <v>43.139716</v>
      </c>
      <c r="F3497" t="str">
        <f>LOOKUP($A3497,'DATA SHEET'!$A$2:$A$253,'DATA SHEET'!$I$2:$I$253)</f>
        <v xml:space="preserve"> -79.237330</v>
      </c>
      <c r="G3497">
        <f>LOOKUP($A3497,'DATA SHEET'!$A$2:$A$253,'DATA SHEET'!$J$2:$J$253)</f>
        <v>17</v>
      </c>
      <c r="H3497" t="str">
        <f>LOOKUP($A3497,'DATA SHEET'!$A$2:$A$253,'DATA SHEET'!$K$2:$K$253)</f>
        <v>Sunny</v>
      </c>
      <c r="I3497" t="str">
        <f>LOOKUP($A3497,'DATA SHEET'!$A$2:$A$253,'DATA SHEET'!$T$2:$T$253)</f>
        <v>SMALL</v>
      </c>
      <c r="J3497" t="str">
        <f>LOOKUP($A3497,'DATA SHEET'!$A$2:$A$253,'DATA SHEET'!$R$2:$R$253)</f>
        <v>YES</v>
      </c>
      <c r="K3497" t="str">
        <f>LOOKUP($A3497,'DATA SHEET'!$A$2:$A$253,'DATA SHEET'!$O$2:$O$253)</f>
        <v>Green Area</v>
      </c>
      <c r="L3497" t="s">
        <v>15</v>
      </c>
      <c r="M3497">
        <v>0</v>
      </c>
      <c r="N3497" t="s">
        <v>18</v>
      </c>
      <c r="O3497">
        <v>0.77600000000000002</v>
      </c>
    </row>
    <row r="3498" spans="1:15" x14ac:dyDescent="0.25">
      <c r="A3498" s="1" t="s">
        <v>123</v>
      </c>
      <c r="B3498" t="s">
        <v>126</v>
      </c>
      <c r="C3498" t="str">
        <f>LOOKUP(A3498,'DATA SHEET'!$A$2:$A$253,'DATA SHEET'!$E$2:$E$253)</f>
        <v>20227893</v>
      </c>
      <c r="D3498">
        <f>LOOKUP(A3498,'DATA SHEET'!$A$2:$A$253,'DATA SHEET'!$G$2:$G$253)</f>
        <v>8.3333333333333339</v>
      </c>
      <c r="E3498" t="str">
        <f>LOOKUP($A3498,'DATA SHEET'!$A$2:$A$253,'DATA SHEET'!$H$2:$H$253)</f>
        <v>43.139716</v>
      </c>
      <c r="F3498" t="str">
        <f>LOOKUP($A3498,'DATA SHEET'!$A$2:$A$253,'DATA SHEET'!$I$2:$I$253)</f>
        <v xml:space="preserve"> -79.237330</v>
      </c>
      <c r="G3498">
        <f>LOOKUP($A3498,'DATA SHEET'!$A$2:$A$253,'DATA SHEET'!$J$2:$J$253)</f>
        <v>17</v>
      </c>
      <c r="H3498" t="str">
        <f>LOOKUP($A3498,'DATA SHEET'!$A$2:$A$253,'DATA SHEET'!$K$2:$K$253)</f>
        <v>Sunny</v>
      </c>
      <c r="I3498" t="str">
        <f>LOOKUP($A3498,'DATA SHEET'!$A$2:$A$253,'DATA SHEET'!$T$2:$T$253)</f>
        <v>SMALL</v>
      </c>
      <c r="J3498" t="str">
        <f>LOOKUP($A3498,'DATA SHEET'!$A$2:$A$253,'DATA SHEET'!$R$2:$R$253)</f>
        <v>YES</v>
      </c>
      <c r="K3498" t="str">
        <f>LOOKUP($A3498,'DATA SHEET'!$A$2:$A$253,'DATA SHEET'!$O$2:$O$253)</f>
        <v>Green Area</v>
      </c>
      <c r="L3498" t="s">
        <v>15</v>
      </c>
      <c r="M3498">
        <v>0</v>
      </c>
      <c r="N3498" t="s">
        <v>18</v>
      </c>
      <c r="O3498">
        <v>3.762</v>
      </c>
    </row>
    <row r="3499" spans="1:15" x14ac:dyDescent="0.25">
      <c r="A3499" s="1" t="s">
        <v>123</v>
      </c>
      <c r="B3499" t="s">
        <v>126</v>
      </c>
      <c r="C3499" t="str">
        <f>LOOKUP(A3499,'DATA SHEET'!$A$2:$A$253,'DATA SHEET'!$E$2:$E$253)</f>
        <v>20227893</v>
      </c>
      <c r="D3499">
        <f>LOOKUP(A3499,'DATA SHEET'!$A$2:$A$253,'DATA SHEET'!$G$2:$G$253)</f>
        <v>8.3333333333333339</v>
      </c>
      <c r="E3499" t="str">
        <f>LOOKUP($A3499,'DATA SHEET'!$A$2:$A$253,'DATA SHEET'!$H$2:$H$253)</f>
        <v>43.139716</v>
      </c>
      <c r="F3499" t="str">
        <f>LOOKUP($A3499,'DATA SHEET'!$A$2:$A$253,'DATA SHEET'!$I$2:$I$253)</f>
        <v xml:space="preserve"> -79.237330</v>
      </c>
      <c r="G3499">
        <f>LOOKUP($A3499,'DATA SHEET'!$A$2:$A$253,'DATA SHEET'!$J$2:$J$253)</f>
        <v>17</v>
      </c>
      <c r="H3499" t="str">
        <f>LOOKUP($A3499,'DATA SHEET'!$A$2:$A$253,'DATA SHEET'!$K$2:$K$253)</f>
        <v>Sunny</v>
      </c>
      <c r="I3499" t="str">
        <f>LOOKUP($A3499,'DATA SHEET'!$A$2:$A$253,'DATA SHEET'!$T$2:$T$253)</f>
        <v>SMALL</v>
      </c>
      <c r="J3499" t="str">
        <f>LOOKUP($A3499,'DATA SHEET'!$A$2:$A$253,'DATA SHEET'!$R$2:$R$253)</f>
        <v>YES</v>
      </c>
      <c r="K3499" t="str">
        <f>LOOKUP($A3499,'DATA SHEET'!$A$2:$A$253,'DATA SHEET'!$O$2:$O$253)</f>
        <v>Green Area</v>
      </c>
      <c r="L3499" t="s">
        <v>15</v>
      </c>
      <c r="M3499">
        <v>0</v>
      </c>
      <c r="N3499" t="s">
        <v>18</v>
      </c>
      <c r="O3499">
        <v>1.76</v>
      </c>
    </row>
    <row r="3500" spans="1:15" x14ac:dyDescent="0.25">
      <c r="A3500" s="1" t="s">
        <v>123</v>
      </c>
      <c r="B3500" t="s">
        <v>126</v>
      </c>
      <c r="C3500" t="str">
        <f>LOOKUP(A3500,'DATA SHEET'!$A$2:$A$253,'DATA SHEET'!$E$2:$E$253)</f>
        <v>20227893</v>
      </c>
      <c r="D3500">
        <f>LOOKUP(A3500,'DATA SHEET'!$A$2:$A$253,'DATA SHEET'!$G$2:$G$253)</f>
        <v>8.3333333333333339</v>
      </c>
      <c r="E3500" t="str">
        <f>LOOKUP($A3500,'DATA SHEET'!$A$2:$A$253,'DATA SHEET'!$H$2:$H$253)</f>
        <v>43.139716</v>
      </c>
      <c r="F3500" t="str">
        <f>LOOKUP($A3500,'DATA SHEET'!$A$2:$A$253,'DATA SHEET'!$I$2:$I$253)</f>
        <v xml:space="preserve"> -79.237330</v>
      </c>
      <c r="G3500">
        <f>LOOKUP($A3500,'DATA SHEET'!$A$2:$A$253,'DATA SHEET'!$J$2:$J$253)</f>
        <v>17</v>
      </c>
      <c r="H3500" t="str">
        <f>LOOKUP($A3500,'DATA SHEET'!$A$2:$A$253,'DATA SHEET'!$K$2:$K$253)</f>
        <v>Sunny</v>
      </c>
      <c r="I3500" t="str">
        <f>LOOKUP($A3500,'DATA SHEET'!$A$2:$A$253,'DATA SHEET'!$T$2:$T$253)</f>
        <v>SMALL</v>
      </c>
      <c r="J3500" t="str">
        <f>LOOKUP($A3500,'DATA SHEET'!$A$2:$A$253,'DATA SHEET'!$R$2:$R$253)</f>
        <v>YES</v>
      </c>
      <c r="K3500" t="str">
        <f>LOOKUP($A3500,'DATA SHEET'!$A$2:$A$253,'DATA SHEET'!$O$2:$O$253)</f>
        <v>Green Area</v>
      </c>
      <c r="L3500" t="s">
        <v>15</v>
      </c>
      <c r="M3500">
        <v>0</v>
      </c>
      <c r="N3500" t="s">
        <v>18</v>
      </c>
      <c r="O3500">
        <v>2.5</v>
      </c>
    </row>
    <row r="3501" spans="1:15" x14ac:dyDescent="0.25">
      <c r="A3501" s="1" t="s">
        <v>123</v>
      </c>
      <c r="B3501" t="s">
        <v>126</v>
      </c>
      <c r="C3501" t="str">
        <f>LOOKUP(A3501,'DATA SHEET'!$A$2:$A$253,'DATA SHEET'!$E$2:$E$253)</f>
        <v>20227893</v>
      </c>
      <c r="D3501">
        <f>LOOKUP(A3501,'DATA SHEET'!$A$2:$A$253,'DATA SHEET'!$G$2:$G$253)</f>
        <v>8.3333333333333339</v>
      </c>
      <c r="E3501" t="str">
        <f>LOOKUP($A3501,'DATA SHEET'!$A$2:$A$253,'DATA SHEET'!$H$2:$H$253)</f>
        <v>43.139716</v>
      </c>
      <c r="F3501" t="str">
        <f>LOOKUP($A3501,'DATA SHEET'!$A$2:$A$253,'DATA SHEET'!$I$2:$I$253)</f>
        <v xml:space="preserve"> -79.237330</v>
      </c>
      <c r="G3501">
        <f>LOOKUP($A3501,'DATA SHEET'!$A$2:$A$253,'DATA SHEET'!$J$2:$J$253)</f>
        <v>17</v>
      </c>
      <c r="H3501" t="str">
        <f>LOOKUP($A3501,'DATA SHEET'!$A$2:$A$253,'DATA SHEET'!$K$2:$K$253)</f>
        <v>Sunny</v>
      </c>
      <c r="I3501" t="str">
        <f>LOOKUP($A3501,'DATA SHEET'!$A$2:$A$253,'DATA SHEET'!$T$2:$T$253)</f>
        <v>SMALL</v>
      </c>
      <c r="J3501" t="str">
        <f>LOOKUP($A3501,'DATA SHEET'!$A$2:$A$253,'DATA SHEET'!$R$2:$R$253)</f>
        <v>YES</v>
      </c>
      <c r="K3501" t="str">
        <f>LOOKUP($A3501,'DATA SHEET'!$A$2:$A$253,'DATA SHEET'!$O$2:$O$253)</f>
        <v>Green Area</v>
      </c>
      <c r="L3501" t="s">
        <v>15</v>
      </c>
      <c r="M3501">
        <v>0</v>
      </c>
      <c r="N3501" t="s">
        <v>18</v>
      </c>
      <c r="O3501">
        <v>2.0009999999999999</v>
      </c>
    </row>
    <row r="3502" spans="1:15" x14ac:dyDescent="0.25">
      <c r="A3502" s="1" t="s">
        <v>123</v>
      </c>
      <c r="B3502" t="s">
        <v>126</v>
      </c>
      <c r="C3502" t="str">
        <f>LOOKUP(A3502,'DATA SHEET'!$A$2:$A$253,'DATA SHEET'!$E$2:$E$253)</f>
        <v>20227893</v>
      </c>
      <c r="D3502">
        <f>LOOKUP(A3502,'DATA SHEET'!$A$2:$A$253,'DATA SHEET'!$G$2:$G$253)</f>
        <v>8.3333333333333339</v>
      </c>
      <c r="E3502" t="str">
        <f>LOOKUP($A3502,'DATA SHEET'!$A$2:$A$253,'DATA SHEET'!$H$2:$H$253)</f>
        <v>43.139716</v>
      </c>
      <c r="F3502" t="str">
        <f>LOOKUP($A3502,'DATA SHEET'!$A$2:$A$253,'DATA SHEET'!$I$2:$I$253)</f>
        <v xml:space="preserve"> -79.237330</v>
      </c>
      <c r="G3502">
        <f>LOOKUP($A3502,'DATA SHEET'!$A$2:$A$253,'DATA SHEET'!$J$2:$J$253)</f>
        <v>17</v>
      </c>
      <c r="H3502" t="str">
        <f>LOOKUP($A3502,'DATA SHEET'!$A$2:$A$253,'DATA SHEET'!$K$2:$K$253)</f>
        <v>Sunny</v>
      </c>
      <c r="I3502" t="str">
        <f>LOOKUP($A3502,'DATA SHEET'!$A$2:$A$253,'DATA SHEET'!$T$2:$T$253)</f>
        <v>SMALL</v>
      </c>
      <c r="J3502" t="str">
        <f>LOOKUP($A3502,'DATA SHEET'!$A$2:$A$253,'DATA SHEET'!$R$2:$R$253)</f>
        <v>YES</v>
      </c>
      <c r="K3502" t="str">
        <f>LOOKUP($A3502,'DATA SHEET'!$A$2:$A$253,'DATA SHEET'!$O$2:$O$253)</f>
        <v>Green Area</v>
      </c>
      <c r="L3502" t="s">
        <v>15</v>
      </c>
      <c r="M3502">
        <v>0</v>
      </c>
      <c r="N3502" t="s">
        <v>18</v>
      </c>
      <c r="O3502">
        <v>1.9970000000000001</v>
      </c>
    </row>
    <row r="3503" spans="1:15" x14ac:dyDescent="0.25">
      <c r="A3503" s="1" t="s">
        <v>123</v>
      </c>
      <c r="B3503" t="s">
        <v>126</v>
      </c>
      <c r="C3503" t="str">
        <f>LOOKUP(A3503,'DATA SHEET'!$A$2:$A$253,'DATA SHEET'!$E$2:$E$253)</f>
        <v>20227893</v>
      </c>
      <c r="D3503">
        <f>LOOKUP(A3503,'DATA SHEET'!$A$2:$A$253,'DATA SHEET'!$G$2:$G$253)</f>
        <v>8.3333333333333339</v>
      </c>
      <c r="E3503" t="str">
        <f>LOOKUP($A3503,'DATA SHEET'!$A$2:$A$253,'DATA SHEET'!$H$2:$H$253)</f>
        <v>43.139716</v>
      </c>
      <c r="F3503" t="str">
        <f>LOOKUP($A3503,'DATA SHEET'!$A$2:$A$253,'DATA SHEET'!$I$2:$I$253)</f>
        <v xml:space="preserve"> -79.237330</v>
      </c>
      <c r="G3503">
        <f>LOOKUP($A3503,'DATA SHEET'!$A$2:$A$253,'DATA SHEET'!$J$2:$J$253)</f>
        <v>17</v>
      </c>
      <c r="H3503" t="str">
        <f>LOOKUP($A3503,'DATA SHEET'!$A$2:$A$253,'DATA SHEET'!$K$2:$K$253)</f>
        <v>Sunny</v>
      </c>
      <c r="I3503" t="str">
        <f>LOOKUP($A3503,'DATA SHEET'!$A$2:$A$253,'DATA SHEET'!$T$2:$T$253)</f>
        <v>SMALL</v>
      </c>
      <c r="J3503" t="str">
        <f>LOOKUP($A3503,'DATA SHEET'!$A$2:$A$253,'DATA SHEET'!$R$2:$R$253)</f>
        <v>YES</v>
      </c>
      <c r="K3503" t="str">
        <f>LOOKUP($A3503,'DATA SHEET'!$A$2:$A$253,'DATA SHEET'!$O$2:$O$253)</f>
        <v>Green Area</v>
      </c>
      <c r="L3503" t="s">
        <v>15</v>
      </c>
      <c r="M3503">
        <v>0</v>
      </c>
      <c r="N3503" t="s">
        <v>18</v>
      </c>
      <c r="O3503">
        <v>2.2429999999999999</v>
      </c>
    </row>
    <row r="3504" spans="1:15" x14ac:dyDescent="0.25">
      <c r="A3504" s="1" t="s">
        <v>123</v>
      </c>
      <c r="B3504" t="s">
        <v>126</v>
      </c>
      <c r="C3504" t="str">
        <f>LOOKUP(A3504,'DATA SHEET'!$A$2:$A$253,'DATA SHEET'!$E$2:$E$253)</f>
        <v>20227893</v>
      </c>
      <c r="D3504">
        <f>LOOKUP(A3504,'DATA SHEET'!$A$2:$A$253,'DATA SHEET'!$G$2:$G$253)</f>
        <v>8.3333333333333339</v>
      </c>
      <c r="E3504" t="str">
        <f>LOOKUP($A3504,'DATA SHEET'!$A$2:$A$253,'DATA SHEET'!$H$2:$H$253)</f>
        <v>43.139716</v>
      </c>
      <c r="F3504" t="str">
        <f>LOOKUP($A3504,'DATA SHEET'!$A$2:$A$253,'DATA SHEET'!$I$2:$I$253)</f>
        <v xml:space="preserve"> -79.237330</v>
      </c>
      <c r="G3504">
        <f>LOOKUP($A3504,'DATA SHEET'!$A$2:$A$253,'DATA SHEET'!$J$2:$J$253)</f>
        <v>17</v>
      </c>
      <c r="H3504" t="str">
        <f>LOOKUP($A3504,'DATA SHEET'!$A$2:$A$253,'DATA SHEET'!$K$2:$K$253)</f>
        <v>Sunny</v>
      </c>
      <c r="I3504" t="str">
        <f>LOOKUP($A3504,'DATA SHEET'!$A$2:$A$253,'DATA SHEET'!$T$2:$T$253)</f>
        <v>SMALL</v>
      </c>
      <c r="J3504" t="str">
        <f>LOOKUP($A3504,'DATA SHEET'!$A$2:$A$253,'DATA SHEET'!$R$2:$R$253)</f>
        <v>YES</v>
      </c>
      <c r="K3504" t="str">
        <f>LOOKUP($A3504,'DATA SHEET'!$A$2:$A$253,'DATA SHEET'!$O$2:$O$253)</f>
        <v>Green Area</v>
      </c>
      <c r="L3504" t="s">
        <v>15</v>
      </c>
      <c r="M3504">
        <v>0</v>
      </c>
      <c r="N3504" t="s">
        <v>18</v>
      </c>
      <c r="O3504">
        <v>0.23799999999999999</v>
      </c>
    </row>
    <row r="3505" spans="1:15" x14ac:dyDescent="0.25">
      <c r="A3505" s="1" t="s">
        <v>123</v>
      </c>
      <c r="B3505" t="s">
        <v>126</v>
      </c>
      <c r="C3505" t="str">
        <f>LOOKUP(A3505,'DATA SHEET'!$A$2:$A$253,'DATA SHEET'!$E$2:$E$253)</f>
        <v>20227893</v>
      </c>
      <c r="D3505">
        <f>LOOKUP(A3505,'DATA SHEET'!$A$2:$A$253,'DATA SHEET'!$G$2:$G$253)</f>
        <v>8.3333333333333339</v>
      </c>
      <c r="E3505" t="str">
        <f>LOOKUP($A3505,'DATA SHEET'!$A$2:$A$253,'DATA SHEET'!$H$2:$H$253)</f>
        <v>43.139716</v>
      </c>
      <c r="F3505" t="str">
        <f>LOOKUP($A3505,'DATA SHEET'!$A$2:$A$253,'DATA SHEET'!$I$2:$I$253)</f>
        <v xml:space="preserve"> -79.237330</v>
      </c>
      <c r="G3505">
        <f>LOOKUP($A3505,'DATA SHEET'!$A$2:$A$253,'DATA SHEET'!$J$2:$J$253)</f>
        <v>17</v>
      </c>
      <c r="H3505" t="str">
        <f>LOOKUP($A3505,'DATA SHEET'!$A$2:$A$253,'DATA SHEET'!$K$2:$K$253)</f>
        <v>Sunny</v>
      </c>
      <c r="I3505" t="str">
        <f>LOOKUP($A3505,'DATA SHEET'!$A$2:$A$253,'DATA SHEET'!$T$2:$T$253)</f>
        <v>SMALL</v>
      </c>
      <c r="J3505" t="str">
        <f>LOOKUP($A3505,'DATA SHEET'!$A$2:$A$253,'DATA SHEET'!$R$2:$R$253)</f>
        <v>YES</v>
      </c>
      <c r="K3505" t="str">
        <f>LOOKUP($A3505,'DATA SHEET'!$A$2:$A$253,'DATA SHEET'!$O$2:$O$253)</f>
        <v>Green Area</v>
      </c>
      <c r="L3505" t="s">
        <v>15</v>
      </c>
      <c r="M3505">
        <v>0</v>
      </c>
      <c r="N3505" t="s">
        <v>18</v>
      </c>
      <c r="O3505">
        <v>1.4990000000000001</v>
      </c>
    </row>
    <row r="3506" spans="1:15" x14ac:dyDescent="0.25">
      <c r="A3506" s="1" t="s">
        <v>123</v>
      </c>
      <c r="B3506" t="s">
        <v>126</v>
      </c>
      <c r="C3506" t="str">
        <f>LOOKUP(A3506,'DATA SHEET'!$A$2:$A$253,'DATA SHEET'!$E$2:$E$253)</f>
        <v>20227893</v>
      </c>
      <c r="D3506">
        <f>LOOKUP(A3506,'DATA SHEET'!$A$2:$A$253,'DATA SHEET'!$G$2:$G$253)</f>
        <v>8.3333333333333339</v>
      </c>
      <c r="E3506" t="str">
        <f>LOOKUP($A3506,'DATA SHEET'!$A$2:$A$253,'DATA SHEET'!$H$2:$H$253)</f>
        <v>43.139716</v>
      </c>
      <c r="F3506" t="str">
        <f>LOOKUP($A3506,'DATA SHEET'!$A$2:$A$253,'DATA SHEET'!$I$2:$I$253)</f>
        <v xml:space="preserve"> -79.237330</v>
      </c>
      <c r="G3506">
        <f>LOOKUP($A3506,'DATA SHEET'!$A$2:$A$253,'DATA SHEET'!$J$2:$J$253)</f>
        <v>17</v>
      </c>
      <c r="H3506" t="str">
        <f>LOOKUP($A3506,'DATA SHEET'!$A$2:$A$253,'DATA SHEET'!$K$2:$K$253)</f>
        <v>Sunny</v>
      </c>
      <c r="I3506" t="str">
        <f>LOOKUP($A3506,'DATA SHEET'!$A$2:$A$253,'DATA SHEET'!$T$2:$T$253)</f>
        <v>SMALL</v>
      </c>
      <c r="J3506" t="str">
        <f>LOOKUP($A3506,'DATA SHEET'!$A$2:$A$253,'DATA SHEET'!$R$2:$R$253)</f>
        <v>YES</v>
      </c>
      <c r="K3506" t="str">
        <f>LOOKUP($A3506,'DATA SHEET'!$A$2:$A$253,'DATA SHEET'!$O$2:$O$253)</f>
        <v>Green Area</v>
      </c>
      <c r="L3506" t="s">
        <v>15</v>
      </c>
      <c r="M3506">
        <v>0</v>
      </c>
      <c r="N3506" t="s">
        <v>18</v>
      </c>
      <c r="O3506">
        <v>2.9980000000000002</v>
      </c>
    </row>
    <row r="3507" spans="1:15" x14ac:dyDescent="0.25">
      <c r="A3507" s="1" t="s">
        <v>123</v>
      </c>
      <c r="B3507" t="s">
        <v>126</v>
      </c>
      <c r="C3507" t="str">
        <f>LOOKUP(A3507,'DATA SHEET'!$A$2:$A$253,'DATA SHEET'!$E$2:$E$253)</f>
        <v>20227893</v>
      </c>
      <c r="D3507">
        <f>LOOKUP(A3507,'DATA SHEET'!$A$2:$A$253,'DATA SHEET'!$G$2:$G$253)</f>
        <v>8.3333333333333339</v>
      </c>
      <c r="E3507" t="str">
        <f>LOOKUP($A3507,'DATA SHEET'!$A$2:$A$253,'DATA SHEET'!$H$2:$H$253)</f>
        <v>43.139716</v>
      </c>
      <c r="F3507" t="str">
        <f>LOOKUP($A3507,'DATA SHEET'!$A$2:$A$253,'DATA SHEET'!$I$2:$I$253)</f>
        <v xml:space="preserve"> -79.237330</v>
      </c>
      <c r="G3507">
        <f>LOOKUP($A3507,'DATA SHEET'!$A$2:$A$253,'DATA SHEET'!$J$2:$J$253)</f>
        <v>17</v>
      </c>
      <c r="H3507" t="str">
        <f>LOOKUP($A3507,'DATA SHEET'!$A$2:$A$253,'DATA SHEET'!$K$2:$K$253)</f>
        <v>Sunny</v>
      </c>
      <c r="I3507" t="str">
        <f>LOOKUP($A3507,'DATA SHEET'!$A$2:$A$253,'DATA SHEET'!$T$2:$T$253)</f>
        <v>SMALL</v>
      </c>
      <c r="J3507" t="str">
        <f>LOOKUP($A3507,'DATA SHEET'!$A$2:$A$253,'DATA SHEET'!$R$2:$R$253)</f>
        <v>YES</v>
      </c>
      <c r="K3507" t="str">
        <f>LOOKUP($A3507,'DATA SHEET'!$A$2:$A$253,'DATA SHEET'!$O$2:$O$253)</f>
        <v>Green Area</v>
      </c>
      <c r="L3507" t="s">
        <v>15</v>
      </c>
      <c r="M3507">
        <v>0</v>
      </c>
      <c r="N3507" t="s">
        <v>18</v>
      </c>
      <c r="O3507">
        <v>0.5</v>
      </c>
    </row>
    <row r="3508" spans="1:15" x14ac:dyDescent="0.25">
      <c r="A3508" s="1" t="s">
        <v>123</v>
      </c>
      <c r="B3508" t="s">
        <v>126</v>
      </c>
      <c r="C3508" t="str">
        <f>LOOKUP(A3508,'DATA SHEET'!$A$2:$A$253,'DATA SHEET'!$E$2:$E$253)</f>
        <v>20227893</v>
      </c>
      <c r="D3508">
        <f>LOOKUP(A3508,'DATA SHEET'!$A$2:$A$253,'DATA SHEET'!$G$2:$G$253)</f>
        <v>8.3333333333333339</v>
      </c>
      <c r="E3508" t="str">
        <f>LOOKUP($A3508,'DATA SHEET'!$A$2:$A$253,'DATA SHEET'!$H$2:$H$253)</f>
        <v>43.139716</v>
      </c>
      <c r="F3508" t="str">
        <f>LOOKUP($A3508,'DATA SHEET'!$A$2:$A$253,'DATA SHEET'!$I$2:$I$253)</f>
        <v xml:space="preserve"> -79.237330</v>
      </c>
      <c r="G3508">
        <f>LOOKUP($A3508,'DATA SHEET'!$A$2:$A$253,'DATA SHEET'!$J$2:$J$253)</f>
        <v>17</v>
      </c>
      <c r="H3508" t="str">
        <f>LOOKUP($A3508,'DATA SHEET'!$A$2:$A$253,'DATA SHEET'!$K$2:$K$253)</f>
        <v>Sunny</v>
      </c>
      <c r="I3508" t="str">
        <f>LOOKUP($A3508,'DATA SHEET'!$A$2:$A$253,'DATA SHEET'!$T$2:$T$253)</f>
        <v>SMALL</v>
      </c>
      <c r="J3508" t="str">
        <f>LOOKUP($A3508,'DATA SHEET'!$A$2:$A$253,'DATA SHEET'!$R$2:$R$253)</f>
        <v>YES</v>
      </c>
      <c r="K3508" t="str">
        <f>LOOKUP($A3508,'DATA SHEET'!$A$2:$A$253,'DATA SHEET'!$O$2:$O$253)</f>
        <v>Green Area</v>
      </c>
      <c r="L3508" t="s">
        <v>15</v>
      </c>
      <c r="M3508">
        <v>0</v>
      </c>
      <c r="N3508" t="s">
        <v>18</v>
      </c>
      <c r="O3508">
        <v>2.742</v>
      </c>
    </row>
    <row r="3509" spans="1:15" x14ac:dyDescent="0.25">
      <c r="A3509" s="1" t="s">
        <v>123</v>
      </c>
      <c r="B3509" t="s">
        <v>126</v>
      </c>
      <c r="C3509" t="str">
        <f>LOOKUP(A3509,'DATA SHEET'!$A$2:$A$253,'DATA SHEET'!$E$2:$E$253)</f>
        <v>20227893</v>
      </c>
      <c r="D3509">
        <f>LOOKUP(A3509,'DATA SHEET'!$A$2:$A$253,'DATA SHEET'!$G$2:$G$253)</f>
        <v>8.3333333333333339</v>
      </c>
      <c r="E3509" t="str">
        <f>LOOKUP($A3509,'DATA SHEET'!$A$2:$A$253,'DATA SHEET'!$H$2:$H$253)</f>
        <v>43.139716</v>
      </c>
      <c r="F3509" t="str">
        <f>LOOKUP($A3509,'DATA SHEET'!$A$2:$A$253,'DATA SHEET'!$I$2:$I$253)</f>
        <v xml:space="preserve"> -79.237330</v>
      </c>
      <c r="G3509">
        <f>LOOKUP($A3509,'DATA SHEET'!$A$2:$A$253,'DATA SHEET'!$J$2:$J$253)</f>
        <v>17</v>
      </c>
      <c r="H3509" t="str">
        <f>LOOKUP($A3509,'DATA SHEET'!$A$2:$A$253,'DATA SHEET'!$K$2:$K$253)</f>
        <v>Sunny</v>
      </c>
      <c r="I3509" t="str">
        <f>LOOKUP($A3509,'DATA SHEET'!$A$2:$A$253,'DATA SHEET'!$T$2:$T$253)</f>
        <v>SMALL</v>
      </c>
      <c r="J3509" t="str">
        <f>LOOKUP($A3509,'DATA SHEET'!$A$2:$A$253,'DATA SHEET'!$R$2:$R$253)</f>
        <v>YES</v>
      </c>
      <c r="K3509" t="str">
        <f>LOOKUP($A3509,'DATA SHEET'!$A$2:$A$253,'DATA SHEET'!$O$2:$O$253)</f>
        <v>Green Area</v>
      </c>
      <c r="L3509" t="s">
        <v>15</v>
      </c>
      <c r="M3509">
        <v>0</v>
      </c>
      <c r="N3509" t="s">
        <v>18</v>
      </c>
      <c r="O3509">
        <v>0.998</v>
      </c>
    </row>
    <row r="3510" spans="1:15" x14ac:dyDescent="0.25">
      <c r="A3510" s="1" t="s">
        <v>123</v>
      </c>
      <c r="B3510" t="s">
        <v>126</v>
      </c>
      <c r="C3510" t="str">
        <f>LOOKUP(A3510,'DATA SHEET'!$A$2:$A$253,'DATA SHEET'!$E$2:$E$253)</f>
        <v>20227893</v>
      </c>
      <c r="D3510">
        <f>LOOKUP(A3510,'DATA SHEET'!$A$2:$A$253,'DATA SHEET'!$G$2:$G$253)</f>
        <v>8.3333333333333339</v>
      </c>
      <c r="E3510" t="str">
        <f>LOOKUP($A3510,'DATA SHEET'!$A$2:$A$253,'DATA SHEET'!$H$2:$H$253)</f>
        <v>43.139716</v>
      </c>
      <c r="F3510" t="str">
        <f>LOOKUP($A3510,'DATA SHEET'!$A$2:$A$253,'DATA SHEET'!$I$2:$I$253)</f>
        <v xml:space="preserve"> -79.237330</v>
      </c>
      <c r="G3510">
        <f>LOOKUP($A3510,'DATA SHEET'!$A$2:$A$253,'DATA SHEET'!$J$2:$J$253)</f>
        <v>17</v>
      </c>
      <c r="H3510" t="str">
        <f>LOOKUP($A3510,'DATA SHEET'!$A$2:$A$253,'DATA SHEET'!$K$2:$K$253)</f>
        <v>Sunny</v>
      </c>
      <c r="I3510" t="str">
        <f>LOOKUP($A3510,'DATA SHEET'!$A$2:$A$253,'DATA SHEET'!$T$2:$T$253)</f>
        <v>SMALL</v>
      </c>
      <c r="J3510" t="str">
        <f>LOOKUP($A3510,'DATA SHEET'!$A$2:$A$253,'DATA SHEET'!$R$2:$R$253)</f>
        <v>YES</v>
      </c>
      <c r="K3510" t="str">
        <f>LOOKUP($A3510,'DATA SHEET'!$A$2:$A$253,'DATA SHEET'!$O$2:$O$253)</f>
        <v>Green Area</v>
      </c>
      <c r="L3510" t="s">
        <v>15</v>
      </c>
      <c r="M3510">
        <v>0</v>
      </c>
      <c r="N3510" t="s">
        <v>18</v>
      </c>
      <c r="O3510">
        <v>3.76</v>
      </c>
    </row>
    <row r="3511" spans="1:15" x14ac:dyDescent="0.25">
      <c r="A3511" s="1" t="s">
        <v>123</v>
      </c>
      <c r="B3511" t="s">
        <v>126</v>
      </c>
      <c r="C3511" t="str">
        <f>LOOKUP(A3511,'DATA SHEET'!$A$2:$A$253,'DATA SHEET'!$E$2:$E$253)</f>
        <v>20227893</v>
      </c>
      <c r="D3511">
        <f>LOOKUP(A3511,'DATA SHEET'!$A$2:$A$253,'DATA SHEET'!$G$2:$G$253)</f>
        <v>8.3333333333333339</v>
      </c>
      <c r="E3511" t="str">
        <f>LOOKUP($A3511,'DATA SHEET'!$A$2:$A$253,'DATA SHEET'!$H$2:$H$253)</f>
        <v>43.139716</v>
      </c>
      <c r="F3511" t="str">
        <f>LOOKUP($A3511,'DATA SHEET'!$A$2:$A$253,'DATA SHEET'!$I$2:$I$253)</f>
        <v xml:space="preserve"> -79.237330</v>
      </c>
      <c r="G3511">
        <f>LOOKUP($A3511,'DATA SHEET'!$A$2:$A$253,'DATA SHEET'!$J$2:$J$253)</f>
        <v>17</v>
      </c>
      <c r="H3511" t="str">
        <f>LOOKUP($A3511,'DATA SHEET'!$A$2:$A$253,'DATA SHEET'!$K$2:$K$253)</f>
        <v>Sunny</v>
      </c>
      <c r="I3511" t="str">
        <f>LOOKUP($A3511,'DATA SHEET'!$A$2:$A$253,'DATA SHEET'!$T$2:$T$253)</f>
        <v>SMALL</v>
      </c>
      <c r="J3511" t="str">
        <f>LOOKUP($A3511,'DATA SHEET'!$A$2:$A$253,'DATA SHEET'!$R$2:$R$253)</f>
        <v>YES</v>
      </c>
      <c r="K3511" t="str">
        <f>LOOKUP($A3511,'DATA SHEET'!$A$2:$A$253,'DATA SHEET'!$O$2:$O$253)</f>
        <v>Green Area</v>
      </c>
      <c r="L3511" t="s">
        <v>15</v>
      </c>
      <c r="M3511">
        <v>0</v>
      </c>
      <c r="N3511" t="s">
        <v>18</v>
      </c>
      <c r="O3511">
        <v>1.26</v>
      </c>
    </row>
    <row r="3512" spans="1:15" x14ac:dyDescent="0.25">
      <c r="A3512" s="1" t="s">
        <v>123</v>
      </c>
      <c r="B3512" t="s">
        <v>126</v>
      </c>
      <c r="C3512" t="str">
        <f>LOOKUP(A3512,'DATA SHEET'!$A$2:$A$253,'DATA SHEET'!$E$2:$E$253)</f>
        <v>20227893</v>
      </c>
      <c r="D3512">
        <f>LOOKUP(A3512,'DATA SHEET'!$A$2:$A$253,'DATA SHEET'!$G$2:$G$253)</f>
        <v>8.3333333333333339</v>
      </c>
      <c r="E3512" t="str">
        <f>LOOKUP($A3512,'DATA SHEET'!$A$2:$A$253,'DATA SHEET'!$H$2:$H$253)</f>
        <v>43.139716</v>
      </c>
      <c r="F3512" t="str">
        <f>LOOKUP($A3512,'DATA SHEET'!$A$2:$A$253,'DATA SHEET'!$I$2:$I$253)</f>
        <v xml:space="preserve"> -79.237330</v>
      </c>
      <c r="G3512">
        <f>LOOKUP($A3512,'DATA SHEET'!$A$2:$A$253,'DATA SHEET'!$J$2:$J$253)</f>
        <v>17</v>
      </c>
      <c r="H3512" t="str">
        <f>LOOKUP($A3512,'DATA SHEET'!$A$2:$A$253,'DATA SHEET'!$K$2:$K$253)</f>
        <v>Sunny</v>
      </c>
      <c r="I3512" t="str">
        <f>LOOKUP($A3512,'DATA SHEET'!$A$2:$A$253,'DATA SHEET'!$T$2:$T$253)</f>
        <v>SMALL</v>
      </c>
      <c r="J3512" t="str">
        <f>LOOKUP($A3512,'DATA SHEET'!$A$2:$A$253,'DATA SHEET'!$R$2:$R$253)</f>
        <v>YES</v>
      </c>
      <c r="K3512" t="str">
        <f>LOOKUP($A3512,'DATA SHEET'!$A$2:$A$253,'DATA SHEET'!$O$2:$O$253)</f>
        <v>Green Area</v>
      </c>
      <c r="L3512" t="s">
        <v>15</v>
      </c>
      <c r="M3512">
        <v>0</v>
      </c>
      <c r="N3512" t="s">
        <v>18</v>
      </c>
      <c r="O3512">
        <v>3.2490000000000001</v>
      </c>
    </row>
    <row r="3513" spans="1:15" x14ac:dyDescent="0.25">
      <c r="A3513" s="1" t="s">
        <v>123</v>
      </c>
      <c r="B3513" t="s">
        <v>126</v>
      </c>
      <c r="C3513" t="str">
        <f>LOOKUP(A3513,'DATA SHEET'!$A$2:$A$253,'DATA SHEET'!$E$2:$E$253)</f>
        <v>20227893</v>
      </c>
      <c r="D3513">
        <f>LOOKUP(A3513,'DATA SHEET'!$A$2:$A$253,'DATA SHEET'!$G$2:$G$253)</f>
        <v>8.3333333333333339</v>
      </c>
      <c r="E3513" t="str">
        <f>LOOKUP($A3513,'DATA SHEET'!$A$2:$A$253,'DATA SHEET'!$H$2:$H$253)</f>
        <v>43.139716</v>
      </c>
      <c r="F3513" t="str">
        <f>LOOKUP($A3513,'DATA SHEET'!$A$2:$A$253,'DATA SHEET'!$I$2:$I$253)</f>
        <v xml:space="preserve"> -79.237330</v>
      </c>
      <c r="G3513">
        <f>LOOKUP($A3513,'DATA SHEET'!$A$2:$A$253,'DATA SHEET'!$J$2:$J$253)</f>
        <v>17</v>
      </c>
      <c r="H3513" t="str">
        <f>LOOKUP($A3513,'DATA SHEET'!$A$2:$A$253,'DATA SHEET'!$K$2:$K$253)</f>
        <v>Sunny</v>
      </c>
      <c r="I3513" t="str">
        <f>LOOKUP($A3513,'DATA SHEET'!$A$2:$A$253,'DATA SHEET'!$T$2:$T$253)</f>
        <v>SMALL</v>
      </c>
      <c r="J3513" t="str">
        <f>LOOKUP($A3513,'DATA SHEET'!$A$2:$A$253,'DATA SHEET'!$R$2:$R$253)</f>
        <v>YES</v>
      </c>
      <c r="K3513" t="str">
        <f>LOOKUP($A3513,'DATA SHEET'!$A$2:$A$253,'DATA SHEET'!$O$2:$O$253)</f>
        <v>Green Area</v>
      </c>
      <c r="L3513" t="s">
        <v>15</v>
      </c>
      <c r="M3513">
        <v>0</v>
      </c>
      <c r="N3513" t="s">
        <v>18</v>
      </c>
      <c r="O3513">
        <v>0.75800000000000001</v>
      </c>
    </row>
    <row r="3514" spans="1:15" x14ac:dyDescent="0.25">
      <c r="A3514" s="1" t="s">
        <v>123</v>
      </c>
      <c r="B3514" t="s">
        <v>126</v>
      </c>
      <c r="C3514" t="str">
        <f>LOOKUP(A3514,'DATA SHEET'!$A$2:$A$253,'DATA SHEET'!$E$2:$E$253)</f>
        <v>20227893</v>
      </c>
      <c r="D3514">
        <f>LOOKUP(A3514,'DATA SHEET'!$A$2:$A$253,'DATA SHEET'!$G$2:$G$253)</f>
        <v>8.3333333333333339</v>
      </c>
      <c r="E3514" t="str">
        <f>LOOKUP($A3514,'DATA SHEET'!$A$2:$A$253,'DATA SHEET'!$H$2:$H$253)</f>
        <v>43.139716</v>
      </c>
      <c r="F3514" t="str">
        <f>LOOKUP($A3514,'DATA SHEET'!$A$2:$A$253,'DATA SHEET'!$I$2:$I$253)</f>
        <v xml:space="preserve"> -79.237330</v>
      </c>
      <c r="G3514">
        <f>LOOKUP($A3514,'DATA SHEET'!$A$2:$A$253,'DATA SHEET'!$J$2:$J$253)</f>
        <v>17</v>
      </c>
      <c r="H3514" t="str">
        <f>LOOKUP($A3514,'DATA SHEET'!$A$2:$A$253,'DATA SHEET'!$K$2:$K$253)</f>
        <v>Sunny</v>
      </c>
      <c r="I3514" t="str">
        <f>LOOKUP($A3514,'DATA SHEET'!$A$2:$A$253,'DATA SHEET'!$T$2:$T$253)</f>
        <v>SMALL</v>
      </c>
      <c r="J3514" t="str">
        <f>LOOKUP($A3514,'DATA SHEET'!$A$2:$A$253,'DATA SHEET'!$R$2:$R$253)</f>
        <v>YES</v>
      </c>
      <c r="K3514" t="str">
        <f>LOOKUP($A3514,'DATA SHEET'!$A$2:$A$253,'DATA SHEET'!$O$2:$O$253)</f>
        <v>Green Area</v>
      </c>
      <c r="L3514" t="s">
        <v>15</v>
      </c>
      <c r="M3514">
        <v>0</v>
      </c>
      <c r="N3514" t="s">
        <v>18</v>
      </c>
      <c r="O3514">
        <v>2.2570000000000001</v>
      </c>
    </row>
    <row r="3515" spans="1:15" x14ac:dyDescent="0.25">
      <c r="A3515" s="1" t="s">
        <v>123</v>
      </c>
      <c r="B3515" t="s">
        <v>126</v>
      </c>
      <c r="C3515" t="str">
        <f>LOOKUP(A3515,'DATA SHEET'!$A$2:$A$253,'DATA SHEET'!$E$2:$E$253)</f>
        <v>20227893</v>
      </c>
      <c r="D3515">
        <f>LOOKUP(A3515,'DATA SHEET'!$A$2:$A$253,'DATA SHEET'!$G$2:$G$253)</f>
        <v>8.3333333333333339</v>
      </c>
      <c r="E3515" t="str">
        <f>LOOKUP($A3515,'DATA SHEET'!$A$2:$A$253,'DATA SHEET'!$H$2:$H$253)</f>
        <v>43.139716</v>
      </c>
      <c r="F3515" t="str">
        <f>LOOKUP($A3515,'DATA SHEET'!$A$2:$A$253,'DATA SHEET'!$I$2:$I$253)</f>
        <v xml:space="preserve"> -79.237330</v>
      </c>
      <c r="G3515">
        <f>LOOKUP($A3515,'DATA SHEET'!$A$2:$A$253,'DATA SHEET'!$J$2:$J$253)</f>
        <v>17</v>
      </c>
      <c r="H3515" t="str">
        <f>LOOKUP($A3515,'DATA SHEET'!$A$2:$A$253,'DATA SHEET'!$K$2:$K$253)</f>
        <v>Sunny</v>
      </c>
      <c r="I3515" t="str">
        <f>LOOKUP($A3515,'DATA SHEET'!$A$2:$A$253,'DATA SHEET'!$T$2:$T$253)</f>
        <v>SMALL</v>
      </c>
      <c r="J3515" t="str">
        <f>LOOKUP($A3515,'DATA SHEET'!$A$2:$A$253,'DATA SHEET'!$R$2:$R$253)</f>
        <v>YES</v>
      </c>
      <c r="K3515" t="str">
        <f>LOOKUP($A3515,'DATA SHEET'!$A$2:$A$253,'DATA SHEET'!$O$2:$O$253)</f>
        <v>Green Area</v>
      </c>
      <c r="L3515" t="s">
        <v>15</v>
      </c>
      <c r="M3515">
        <v>0</v>
      </c>
      <c r="N3515" t="s">
        <v>18</v>
      </c>
      <c r="O3515">
        <v>0.25700000000000001</v>
      </c>
    </row>
    <row r="3516" spans="1:15" x14ac:dyDescent="0.25">
      <c r="A3516" s="1" t="s">
        <v>123</v>
      </c>
      <c r="B3516" t="s">
        <v>126</v>
      </c>
      <c r="C3516" t="str">
        <f>LOOKUP(A3516,'DATA SHEET'!$A$2:$A$253,'DATA SHEET'!$E$2:$E$253)</f>
        <v>20227893</v>
      </c>
      <c r="D3516">
        <f>LOOKUP(A3516,'DATA SHEET'!$A$2:$A$253,'DATA SHEET'!$G$2:$G$253)</f>
        <v>8.3333333333333339</v>
      </c>
      <c r="E3516" t="str">
        <f>LOOKUP($A3516,'DATA SHEET'!$A$2:$A$253,'DATA SHEET'!$H$2:$H$253)</f>
        <v>43.139716</v>
      </c>
      <c r="F3516" t="str">
        <f>LOOKUP($A3516,'DATA SHEET'!$A$2:$A$253,'DATA SHEET'!$I$2:$I$253)</f>
        <v xml:space="preserve"> -79.237330</v>
      </c>
      <c r="G3516">
        <f>LOOKUP($A3516,'DATA SHEET'!$A$2:$A$253,'DATA SHEET'!$J$2:$J$253)</f>
        <v>17</v>
      </c>
      <c r="H3516" t="str">
        <f>LOOKUP($A3516,'DATA SHEET'!$A$2:$A$253,'DATA SHEET'!$K$2:$K$253)</f>
        <v>Sunny</v>
      </c>
      <c r="I3516" t="str">
        <f>LOOKUP($A3516,'DATA SHEET'!$A$2:$A$253,'DATA SHEET'!$T$2:$T$253)</f>
        <v>SMALL</v>
      </c>
      <c r="J3516" t="str">
        <f>LOOKUP($A3516,'DATA SHEET'!$A$2:$A$253,'DATA SHEET'!$R$2:$R$253)</f>
        <v>YES</v>
      </c>
      <c r="K3516" t="str">
        <f>LOOKUP($A3516,'DATA SHEET'!$A$2:$A$253,'DATA SHEET'!$O$2:$O$253)</f>
        <v>Green Area</v>
      </c>
      <c r="L3516" t="s">
        <v>15</v>
      </c>
      <c r="M3516">
        <v>0</v>
      </c>
      <c r="N3516" t="s">
        <v>18</v>
      </c>
      <c r="O3516">
        <v>2</v>
      </c>
    </row>
    <row r="3517" spans="1:15" x14ac:dyDescent="0.25">
      <c r="A3517" s="1" t="s">
        <v>123</v>
      </c>
      <c r="B3517" t="s">
        <v>126</v>
      </c>
      <c r="C3517" t="str">
        <f>LOOKUP(A3517,'DATA SHEET'!$A$2:$A$253,'DATA SHEET'!$E$2:$E$253)</f>
        <v>20227893</v>
      </c>
      <c r="D3517">
        <f>LOOKUP(A3517,'DATA SHEET'!$A$2:$A$253,'DATA SHEET'!$G$2:$G$253)</f>
        <v>8.3333333333333339</v>
      </c>
      <c r="E3517" t="str">
        <f>LOOKUP($A3517,'DATA SHEET'!$A$2:$A$253,'DATA SHEET'!$H$2:$H$253)</f>
        <v>43.139716</v>
      </c>
      <c r="F3517" t="str">
        <f>LOOKUP($A3517,'DATA SHEET'!$A$2:$A$253,'DATA SHEET'!$I$2:$I$253)</f>
        <v xml:space="preserve"> -79.237330</v>
      </c>
      <c r="G3517">
        <f>LOOKUP($A3517,'DATA SHEET'!$A$2:$A$253,'DATA SHEET'!$J$2:$J$253)</f>
        <v>17</v>
      </c>
      <c r="H3517" t="str">
        <f>LOOKUP($A3517,'DATA SHEET'!$A$2:$A$253,'DATA SHEET'!$K$2:$K$253)</f>
        <v>Sunny</v>
      </c>
      <c r="I3517" t="str">
        <f>LOOKUP($A3517,'DATA SHEET'!$A$2:$A$253,'DATA SHEET'!$T$2:$T$253)</f>
        <v>SMALL</v>
      </c>
      <c r="J3517" t="str">
        <f>LOOKUP($A3517,'DATA SHEET'!$A$2:$A$253,'DATA SHEET'!$R$2:$R$253)</f>
        <v>YES</v>
      </c>
      <c r="K3517" t="str">
        <f>LOOKUP($A3517,'DATA SHEET'!$A$2:$A$253,'DATA SHEET'!$O$2:$O$253)</f>
        <v>Green Area</v>
      </c>
      <c r="L3517" t="s">
        <v>15</v>
      </c>
      <c r="M3517">
        <v>0</v>
      </c>
      <c r="N3517" t="s">
        <v>18</v>
      </c>
      <c r="O3517">
        <v>2.2440000000000002</v>
      </c>
    </row>
    <row r="3518" spans="1:15" x14ac:dyDescent="0.25">
      <c r="A3518" s="1" t="s">
        <v>123</v>
      </c>
      <c r="B3518" t="s">
        <v>126</v>
      </c>
      <c r="C3518" t="str">
        <f>LOOKUP(A3518,'DATA SHEET'!$A$2:$A$253,'DATA SHEET'!$E$2:$E$253)</f>
        <v>20227893</v>
      </c>
      <c r="D3518">
        <f>LOOKUP(A3518,'DATA SHEET'!$A$2:$A$253,'DATA SHEET'!$G$2:$G$253)</f>
        <v>8.3333333333333339</v>
      </c>
      <c r="E3518" t="str">
        <f>LOOKUP($A3518,'DATA SHEET'!$A$2:$A$253,'DATA SHEET'!$H$2:$H$253)</f>
        <v>43.139716</v>
      </c>
      <c r="F3518" t="str">
        <f>LOOKUP($A3518,'DATA SHEET'!$A$2:$A$253,'DATA SHEET'!$I$2:$I$253)</f>
        <v xml:space="preserve"> -79.237330</v>
      </c>
      <c r="G3518">
        <f>LOOKUP($A3518,'DATA SHEET'!$A$2:$A$253,'DATA SHEET'!$J$2:$J$253)</f>
        <v>17</v>
      </c>
      <c r="H3518" t="str">
        <f>LOOKUP($A3518,'DATA SHEET'!$A$2:$A$253,'DATA SHEET'!$K$2:$K$253)</f>
        <v>Sunny</v>
      </c>
      <c r="I3518" t="str">
        <f>LOOKUP($A3518,'DATA SHEET'!$A$2:$A$253,'DATA SHEET'!$T$2:$T$253)</f>
        <v>SMALL</v>
      </c>
      <c r="J3518" t="str">
        <f>LOOKUP($A3518,'DATA SHEET'!$A$2:$A$253,'DATA SHEET'!$R$2:$R$253)</f>
        <v>YES</v>
      </c>
      <c r="K3518" t="str">
        <f>LOOKUP($A3518,'DATA SHEET'!$A$2:$A$253,'DATA SHEET'!$O$2:$O$253)</f>
        <v>Green Area</v>
      </c>
      <c r="L3518" t="s">
        <v>15</v>
      </c>
      <c r="M3518">
        <v>0</v>
      </c>
      <c r="N3518" t="s">
        <v>18</v>
      </c>
      <c r="O3518">
        <v>1.258</v>
      </c>
    </row>
    <row r="3519" spans="1:15" x14ac:dyDescent="0.25">
      <c r="A3519" s="1" t="s">
        <v>123</v>
      </c>
      <c r="B3519" t="s">
        <v>126</v>
      </c>
      <c r="C3519" t="str">
        <f>LOOKUP(A3519,'DATA SHEET'!$A$2:$A$253,'DATA SHEET'!$E$2:$E$253)</f>
        <v>20227893</v>
      </c>
      <c r="D3519">
        <f>LOOKUP(A3519,'DATA SHEET'!$A$2:$A$253,'DATA SHEET'!$G$2:$G$253)</f>
        <v>8.3333333333333339</v>
      </c>
      <c r="E3519" t="str">
        <f>LOOKUP($A3519,'DATA SHEET'!$A$2:$A$253,'DATA SHEET'!$H$2:$H$253)</f>
        <v>43.139716</v>
      </c>
      <c r="F3519" t="str">
        <f>LOOKUP($A3519,'DATA SHEET'!$A$2:$A$253,'DATA SHEET'!$I$2:$I$253)</f>
        <v xml:space="preserve"> -79.237330</v>
      </c>
      <c r="G3519">
        <f>LOOKUP($A3519,'DATA SHEET'!$A$2:$A$253,'DATA SHEET'!$J$2:$J$253)</f>
        <v>17</v>
      </c>
      <c r="H3519" t="str">
        <f>LOOKUP($A3519,'DATA SHEET'!$A$2:$A$253,'DATA SHEET'!$K$2:$K$253)</f>
        <v>Sunny</v>
      </c>
      <c r="I3519" t="str">
        <f>LOOKUP($A3519,'DATA SHEET'!$A$2:$A$253,'DATA SHEET'!$T$2:$T$253)</f>
        <v>SMALL</v>
      </c>
      <c r="J3519" t="str">
        <f>LOOKUP($A3519,'DATA SHEET'!$A$2:$A$253,'DATA SHEET'!$R$2:$R$253)</f>
        <v>YES</v>
      </c>
      <c r="K3519" t="str">
        <f>LOOKUP($A3519,'DATA SHEET'!$A$2:$A$253,'DATA SHEET'!$O$2:$O$253)</f>
        <v>Green Area</v>
      </c>
      <c r="L3519" t="s">
        <v>15</v>
      </c>
      <c r="M3519">
        <v>0</v>
      </c>
      <c r="N3519" t="s">
        <v>18</v>
      </c>
      <c r="O3519">
        <v>1.498</v>
      </c>
    </row>
    <row r="3520" spans="1:15" x14ac:dyDescent="0.25">
      <c r="A3520" s="1" t="s">
        <v>123</v>
      </c>
      <c r="B3520" t="s">
        <v>126</v>
      </c>
      <c r="C3520" t="str">
        <f>LOOKUP(A3520,'DATA SHEET'!$A$2:$A$253,'DATA SHEET'!$E$2:$E$253)</f>
        <v>20227893</v>
      </c>
      <c r="D3520">
        <f>LOOKUP(A3520,'DATA SHEET'!$A$2:$A$253,'DATA SHEET'!$G$2:$G$253)</f>
        <v>8.3333333333333339</v>
      </c>
      <c r="E3520" t="str">
        <f>LOOKUP($A3520,'DATA SHEET'!$A$2:$A$253,'DATA SHEET'!$H$2:$H$253)</f>
        <v>43.139716</v>
      </c>
      <c r="F3520" t="str">
        <f>LOOKUP($A3520,'DATA SHEET'!$A$2:$A$253,'DATA SHEET'!$I$2:$I$253)</f>
        <v xml:space="preserve"> -79.237330</v>
      </c>
      <c r="G3520">
        <f>LOOKUP($A3520,'DATA SHEET'!$A$2:$A$253,'DATA SHEET'!$J$2:$J$253)</f>
        <v>17</v>
      </c>
      <c r="H3520" t="str">
        <f>LOOKUP($A3520,'DATA SHEET'!$A$2:$A$253,'DATA SHEET'!$K$2:$K$253)</f>
        <v>Sunny</v>
      </c>
      <c r="I3520" t="str">
        <f>LOOKUP($A3520,'DATA SHEET'!$A$2:$A$253,'DATA SHEET'!$T$2:$T$253)</f>
        <v>SMALL</v>
      </c>
      <c r="J3520" t="str">
        <f>LOOKUP($A3520,'DATA SHEET'!$A$2:$A$253,'DATA SHEET'!$R$2:$R$253)</f>
        <v>YES</v>
      </c>
      <c r="K3520" t="str">
        <f>LOOKUP($A3520,'DATA SHEET'!$A$2:$A$253,'DATA SHEET'!$O$2:$O$253)</f>
        <v>Green Area</v>
      </c>
      <c r="L3520" t="s">
        <v>15</v>
      </c>
      <c r="M3520">
        <v>0</v>
      </c>
      <c r="N3520" t="s">
        <v>18</v>
      </c>
      <c r="O3520">
        <v>2.7450000000000001</v>
      </c>
    </row>
    <row r="3521" spans="1:15" x14ac:dyDescent="0.25">
      <c r="A3521" s="1" t="s">
        <v>123</v>
      </c>
      <c r="B3521" t="s">
        <v>126</v>
      </c>
      <c r="C3521" t="str">
        <f>LOOKUP(A3521,'DATA SHEET'!$A$2:$A$253,'DATA SHEET'!$E$2:$E$253)</f>
        <v>20227893</v>
      </c>
      <c r="D3521">
        <f>LOOKUP(A3521,'DATA SHEET'!$A$2:$A$253,'DATA SHEET'!$G$2:$G$253)</f>
        <v>8.3333333333333339</v>
      </c>
      <c r="E3521" t="str">
        <f>LOOKUP($A3521,'DATA SHEET'!$A$2:$A$253,'DATA SHEET'!$H$2:$H$253)</f>
        <v>43.139716</v>
      </c>
      <c r="F3521" t="str">
        <f>LOOKUP($A3521,'DATA SHEET'!$A$2:$A$253,'DATA SHEET'!$I$2:$I$253)</f>
        <v xml:space="preserve"> -79.237330</v>
      </c>
      <c r="G3521">
        <f>LOOKUP($A3521,'DATA SHEET'!$A$2:$A$253,'DATA SHEET'!$J$2:$J$253)</f>
        <v>17</v>
      </c>
      <c r="H3521" t="str">
        <f>LOOKUP($A3521,'DATA SHEET'!$A$2:$A$253,'DATA SHEET'!$K$2:$K$253)</f>
        <v>Sunny</v>
      </c>
      <c r="I3521" t="str">
        <f>LOOKUP($A3521,'DATA SHEET'!$A$2:$A$253,'DATA SHEET'!$T$2:$T$253)</f>
        <v>SMALL</v>
      </c>
      <c r="J3521" t="str">
        <f>LOOKUP($A3521,'DATA SHEET'!$A$2:$A$253,'DATA SHEET'!$R$2:$R$253)</f>
        <v>YES</v>
      </c>
      <c r="K3521" t="str">
        <f>LOOKUP($A3521,'DATA SHEET'!$A$2:$A$253,'DATA SHEET'!$O$2:$O$253)</f>
        <v>Green Area</v>
      </c>
      <c r="L3521" t="s">
        <v>15</v>
      </c>
      <c r="M3521">
        <v>0</v>
      </c>
      <c r="N3521" t="s">
        <v>18</v>
      </c>
      <c r="O3521">
        <v>1.244</v>
      </c>
    </row>
    <row r="3522" spans="1:15" x14ac:dyDescent="0.25">
      <c r="A3522" s="1" t="s">
        <v>123</v>
      </c>
      <c r="B3522" t="s">
        <v>126</v>
      </c>
      <c r="C3522" t="str">
        <f>LOOKUP(A3522,'DATA SHEET'!$A$2:$A$253,'DATA SHEET'!$E$2:$E$253)</f>
        <v>20227893</v>
      </c>
      <c r="D3522">
        <f>LOOKUP(A3522,'DATA SHEET'!$A$2:$A$253,'DATA SHEET'!$G$2:$G$253)</f>
        <v>8.3333333333333339</v>
      </c>
      <c r="E3522" t="str">
        <f>LOOKUP($A3522,'DATA SHEET'!$A$2:$A$253,'DATA SHEET'!$H$2:$H$253)</f>
        <v>43.139716</v>
      </c>
      <c r="F3522" t="str">
        <f>LOOKUP($A3522,'DATA SHEET'!$A$2:$A$253,'DATA SHEET'!$I$2:$I$253)</f>
        <v xml:space="preserve"> -79.237330</v>
      </c>
      <c r="G3522">
        <f>LOOKUP($A3522,'DATA SHEET'!$A$2:$A$253,'DATA SHEET'!$J$2:$J$253)</f>
        <v>17</v>
      </c>
      <c r="H3522" t="str">
        <f>LOOKUP($A3522,'DATA SHEET'!$A$2:$A$253,'DATA SHEET'!$K$2:$K$253)</f>
        <v>Sunny</v>
      </c>
      <c r="I3522" t="str">
        <f>LOOKUP($A3522,'DATA SHEET'!$A$2:$A$253,'DATA SHEET'!$T$2:$T$253)</f>
        <v>SMALL</v>
      </c>
      <c r="J3522" t="str">
        <f>LOOKUP($A3522,'DATA SHEET'!$A$2:$A$253,'DATA SHEET'!$R$2:$R$253)</f>
        <v>YES</v>
      </c>
      <c r="K3522" t="str">
        <f>LOOKUP($A3522,'DATA SHEET'!$A$2:$A$253,'DATA SHEET'!$O$2:$O$253)</f>
        <v>Green Area</v>
      </c>
      <c r="L3522" t="s">
        <v>15</v>
      </c>
      <c r="M3522">
        <v>0</v>
      </c>
      <c r="N3522" t="s">
        <v>18</v>
      </c>
      <c r="O3522">
        <v>2.0009999999999999</v>
      </c>
    </row>
    <row r="3523" spans="1:15" x14ac:dyDescent="0.25">
      <c r="A3523" s="1" t="s">
        <v>123</v>
      </c>
      <c r="B3523" t="s">
        <v>126</v>
      </c>
      <c r="C3523" t="str">
        <f>LOOKUP(A3523,'DATA SHEET'!$A$2:$A$253,'DATA SHEET'!$E$2:$E$253)</f>
        <v>20227893</v>
      </c>
      <c r="D3523">
        <f>LOOKUP(A3523,'DATA SHEET'!$A$2:$A$253,'DATA SHEET'!$G$2:$G$253)</f>
        <v>8.3333333333333339</v>
      </c>
      <c r="E3523" t="str">
        <f>LOOKUP($A3523,'DATA SHEET'!$A$2:$A$253,'DATA SHEET'!$H$2:$H$253)</f>
        <v>43.139716</v>
      </c>
      <c r="F3523" t="str">
        <f>LOOKUP($A3523,'DATA SHEET'!$A$2:$A$253,'DATA SHEET'!$I$2:$I$253)</f>
        <v xml:space="preserve"> -79.237330</v>
      </c>
      <c r="G3523">
        <f>LOOKUP($A3523,'DATA SHEET'!$A$2:$A$253,'DATA SHEET'!$J$2:$J$253)</f>
        <v>17</v>
      </c>
      <c r="H3523" t="str">
        <f>LOOKUP($A3523,'DATA SHEET'!$A$2:$A$253,'DATA SHEET'!$K$2:$K$253)</f>
        <v>Sunny</v>
      </c>
      <c r="I3523" t="str">
        <f>LOOKUP($A3523,'DATA SHEET'!$A$2:$A$253,'DATA SHEET'!$T$2:$T$253)</f>
        <v>SMALL</v>
      </c>
      <c r="J3523" t="str">
        <f>LOOKUP($A3523,'DATA SHEET'!$A$2:$A$253,'DATA SHEET'!$R$2:$R$253)</f>
        <v>YES</v>
      </c>
      <c r="K3523" t="str">
        <f>LOOKUP($A3523,'DATA SHEET'!$A$2:$A$253,'DATA SHEET'!$O$2:$O$253)</f>
        <v>Green Area</v>
      </c>
      <c r="L3523" t="s">
        <v>15</v>
      </c>
      <c r="M3523">
        <v>0</v>
      </c>
      <c r="N3523" t="s">
        <v>16</v>
      </c>
      <c r="O3523">
        <v>0.9</v>
      </c>
    </row>
    <row r="3524" spans="1:15" x14ac:dyDescent="0.25">
      <c r="A3524" s="1" t="s">
        <v>123</v>
      </c>
      <c r="B3524" t="s">
        <v>126</v>
      </c>
      <c r="C3524" t="str">
        <f>LOOKUP(A3524,'DATA SHEET'!$A$2:$A$253,'DATA SHEET'!$E$2:$E$253)</f>
        <v>20227893</v>
      </c>
      <c r="D3524">
        <f>LOOKUP(A3524,'DATA SHEET'!$A$2:$A$253,'DATA SHEET'!$G$2:$G$253)</f>
        <v>8.3333333333333339</v>
      </c>
      <c r="E3524" t="str">
        <f>LOOKUP($A3524,'DATA SHEET'!$A$2:$A$253,'DATA SHEET'!$H$2:$H$253)</f>
        <v>43.139716</v>
      </c>
      <c r="F3524" t="str">
        <f>LOOKUP($A3524,'DATA SHEET'!$A$2:$A$253,'DATA SHEET'!$I$2:$I$253)</f>
        <v xml:space="preserve"> -79.237330</v>
      </c>
      <c r="G3524">
        <f>LOOKUP($A3524,'DATA SHEET'!$A$2:$A$253,'DATA SHEET'!$J$2:$J$253)</f>
        <v>17</v>
      </c>
      <c r="H3524" t="str">
        <f>LOOKUP($A3524,'DATA SHEET'!$A$2:$A$253,'DATA SHEET'!$K$2:$K$253)</f>
        <v>Sunny</v>
      </c>
      <c r="I3524" t="str">
        <f>LOOKUP($A3524,'DATA SHEET'!$A$2:$A$253,'DATA SHEET'!$T$2:$T$253)</f>
        <v>SMALL</v>
      </c>
      <c r="J3524" t="str">
        <f>LOOKUP($A3524,'DATA SHEET'!$A$2:$A$253,'DATA SHEET'!$R$2:$R$253)</f>
        <v>YES</v>
      </c>
      <c r="K3524" t="str">
        <f>LOOKUP($A3524,'DATA SHEET'!$A$2:$A$253,'DATA SHEET'!$O$2:$O$253)</f>
        <v>Green Area</v>
      </c>
      <c r="L3524" t="s">
        <v>15</v>
      </c>
      <c r="M3524">
        <v>0</v>
      </c>
      <c r="N3524" t="s">
        <v>16</v>
      </c>
      <c r="O3524">
        <v>1.5</v>
      </c>
    </row>
    <row r="3525" spans="1:15" x14ac:dyDescent="0.25">
      <c r="A3525" s="1" t="s">
        <v>123</v>
      </c>
      <c r="B3525" t="s">
        <v>126</v>
      </c>
      <c r="C3525" t="str">
        <f>LOOKUP(A3525,'DATA SHEET'!$A$2:$A$253,'DATA SHEET'!$E$2:$E$253)</f>
        <v>20227893</v>
      </c>
      <c r="D3525">
        <f>LOOKUP(A3525,'DATA SHEET'!$A$2:$A$253,'DATA SHEET'!$G$2:$G$253)</f>
        <v>8.3333333333333339</v>
      </c>
      <c r="E3525" t="str">
        <f>LOOKUP($A3525,'DATA SHEET'!$A$2:$A$253,'DATA SHEET'!$H$2:$H$253)</f>
        <v>43.139716</v>
      </c>
      <c r="F3525" t="str">
        <f>LOOKUP($A3525,'DATA SHEET'!$A$2:$A$253,'DATA SHEET'!$I$2:$I$253)</f>
        <v xml:space="preserve"> -79.237330</v>
      </c>
      <c r="G3525">
        <f>LOOKUP($A3525,'DATA SHEET'!$A$2:$A$253,'DATA SHEET'!$J$2:$J$253)</f>
        <v>17</v>
      </c>
      <c r="H3525" t="str">
        <f>LOOKUP($A3525,'DATA SHEET'!$A$2:$A$253,'DATA SHEET'!$K$2:$K$253)</f>
        <v>Sunny</v>
      </c>
      <c r="I3525" t="str">
        <f>LOOKUP($A3525,'DATA SHEET'!$A$2:$A$253,'DATA SHEET'!$T$2:$T$253)</f>
        <v>SMALL</v>
      </c>
      <c r="J3525" t="str">
        <f>LOOKUP($A3525,'DATA SHEET'!$A$2:$A$253,'DATA SHEET'!$R$2:$R$253)</f>
        <v>YES</v>
      </c>
      <c r="K3525" t="str">
        <f>LOOKUP($A3525,'DATA SHEET'!$A$2:$A$253,'DATA SHEET'!$O$2:$O$253)</f>
        <v>Green Area</v>
      </c>
      <c r="L3525" t="s">
        <v>15</v>
      </c>
      <c r="M3525">
        <v>0</v>
      </c>
      <c r="N3525" t="s">
        <v>16</v>
      </c>
      <c r="O3525">
        <v>0.99399999999999999</v>
      </c>
    </row>
    <row r="3526" spans="1:15" x14ac:dyDescent="0.25">
      <c r="A3526" s="1" t="s">
        <v>123</v>
      </c>
      <c r="B3526" t="s">
        <v>126</v>
      </c>
      <c r="C3526" t="str">
        <f>LOOKUP(A3526,'DATA SHEET'!$A$2:$A$253,'DATA SHEET'!$E$2:$E$253)</f>
        <v>20227893</v>
      </c>
      <c r="D3526">
        <f>LOOKUP(A3526,'DATA SHEET'!$A$2:$A$253,'DATA SHEET'!$G$2:$G$253)</f>
        <v>8.3333333333333339</v>
      </c>
      <c r="E3526" t="str">
        <f>LOOKUP($A3526,'DATA SHEET'!$A$2:$A$253,'DATA SHEET'!$H$2:$H$253)</f>
        <v>43.139716</v>
      </c>
      <c r="F3526" t="str">
        <f>LOOKUP($A3526,'DATA SHEET'!$A$2:$A$253,'DATA SHEET'!$I$2:$I$253)</f>
        <v xml:space="preserve"> -79.237330</v>
      </c>
      <c r="G3526">
        <f>LOOKUP($A3526,'DATA SHEET'!$A$2:$A$253,'DATA SHEET'!$J$2:$J$253)</f>
        <v>17</v>
      </c>
      <c r="H3526" t="str">
        <f>LOOKUP($A3526,'DATA SHEET'!$A$2:$A$253,'DATA SHEET'!$K$2:$K$253)</f>
        <v>Sunny</v>
      </c>
      <c r="I3526" t="str">
        <f>LOOKUP($A3526,'DATA SHEET'!$A$2:$A$253,'DATA SHEET'!$T$2:$T$253)</f>
        <v>SMALL</v>
      </c>
      <c r="J3526" t="str">
        <f>LOOKUP($A3526,'DATA SHEET'!$A$2:$A$253,'DATA SHEET'!$R$2:$R$253)</f>
        <v>YES</v>
      </c>
      <c r="K3526" t="str">
        <f>LOOKUP($A3526,'DATA SHEET'!$A$2:$A$253,'DATA SHEET'!$O$2:$O$253)</f>
        <v>Green Area</v>
      </c>
      <c r="L3526" t="s">
        <v>15</v>
      </c>
      <c r="M3526">
        <v>0</v>
      </c>
      <c r="N3526" t="s">
        <v>16</v>
      </c>
      <c r="O3526">
        <v>0.747</v>
      </c>
    </row>
    <row r="3527" spans="1:15" x14ac:dyDescent="0.25">
      <c r="A3527" s="1" t="s">
        <v>123</v>
      </c>
      <c r="B3527" t="s">
        <v>126</v>
      </c>
      <c r="C3527" t="str">
        <f>LOOKUP(A3527,'DATA SHEET'!$A$2:$A$253,'DATA SHEET'!$E$2:$E$253)</f>
        <v>20227893</v>
      </c>
      <c r="D3527">
        <f>LOOKUP(A3527,'DATA SHEET'!$A$2:$A$253,'DATA SHEET'!$G$2:$G$253)</f>
        <v>8.3333333333333339</v>
      </c>
      <c r="E3527" t="str">
        <f>LOOKUP($A3527,'DATA SHEET'!$A$2:$A$253,'DATA SHEET'!$H$2:$H$253)</f>
        <v>43.139716</v>
      </c>
      <c r="F3527" t="str">
        <f>LOOKUP($A3527,'DATA SHEET'!$A$2:$A$253,'DATA SHEET'!$I$2:$I$253)</f>
        <v xml:space="preserve"> -79.237330</v>
      </c>
      <c r="G3527">
        <f>LOOKUP($A3527,'DATA SHEET'!$A$2:$A$253,'DATA SHEET'!$J$2:$J$253)</f>
        <v>17</v>
      </c>
      <c r="H3527" t="str">
        <f>LOOKUP($A3527,'DATA SHEET'!$A$2:$A$253,'DATA SHEET'!$K$2:$K$253)</f>
        <v>Sunny</v>
      </c>
      <c r="I3527" t="str">
        <f>LOOKUP($A3527,'DATA SHEET'!$A$2:$A$253,'DATA SHEET'!$T$2:$T$253)</f>
        <v>SMALL</v>
      </c>
      <c r="J3527" t="str">
        <f>LOOKUP($A3527,'DATA SHEET'!$A$2:$A$253,'DATA SHEET'!$R$2:$R$253)</f>
        <v>YES</v>
      </c>
      <c r="K3527" t="str">
        <f>LOOKUP($A3527,'DATA SHEET'!$A$2:$A$253,'DATA SHEET'!$O$2:$O$253)</f>
        <v>Green Area</v>
      </c>
      <c r="L3527" t="s">
        <v>15</v>
      </c>
      <c r="M3527">
        <v>0</v>
      </c>
      <c r="N3527" t="s">
        <v>16</v>
      </c>
      <c r="O3527">
        <v>0.75</v>
      </c>
    </row>
    <row r="3528" spans="1:15" x14ac:dyDescent="0.25">
      <c r="A3528" s="1" t="s">
        <v>123</v>
      </c>
      <c r="B3528" t="s">
        <v>126</v>
      </c>
      <c r="C3528" t="str">
        <f>LOOKUP(A3528,'DATA SHEET'!$A$2:$A$253,'DATA SHEET'!$E$2:$E$253)</f>
        <v>20227893</v>
      </c>
      <c r="D3528">
        <f>LOOKUP(A3528,'DATA SHEET'!$A$2:$A$253,'DATA SHEET'!$G$2:$G$253)</f>
        <v>8.3333333333333339</v>
      </c>
      <c r="E3528" t="str">
        <f>LOOKUP($A3528,'DATA SHEET'!$A$2:$A$253,'DATA SHEET'!$H$2:$H$253)</f>
        <v>43.139716</v>
      </c>
      <c r="F3528" t="str">
        <f>LOOKUP($A3528,'DATA SHEET'!$A$2:$A$253,'DATA SHEET'!$I$2:$I$253)</f>
        <v xml:space="preserve"> -79.237330</v>
      </c>
      <c r="G3528">
        <f>LOOKUP($A3528,'DATA SHEET'!$A$2:$A$253,'DATA SHEET'!$J$2:$J$253)</f>
        <v>17</v>
      </c>
      <c r="H3528" t="str">
        <f>LOOKUP($A3528,'DATA SHEET'!$A$2:$A$253,'DATA SHEET'!$K$2:$K$253)</f>
        <v>Sunny</v>
      </c>
      <c r="I3528" t="str">
        <f>LOOKUP($A3528,'DATA SHEET'!$A$2:$A$253,'DATA SHEET'!$T$2:$T$253)</f>
        <v>SMALL</v>
      </c>
      <c r="J3528" t="str">
        <f>LOOKUP($A3528,'DATA SHEET'!$A$2:$A$253,'DATA SHEET'!$R$2:$R$253)</f>
        <v>YES</v>
      </c>
      <c r="K3528" t="str">
        <f>LOOKUP($A3528,'DATA SHEET'!$A$2:$A$253,'DATA SHEET'!$O$2:$O$253)</f>
        <v>Green Area</v>
      </c>
      <c r="L3528" t="s">
        <v>15</v>
      </c>
      <c r="M3528">
        <v>0</v>
      </c>
      <c r="N3528" t="s">
        <v>16</v>
      </c>
      <c r="O3528">
        <v>0.75700000000000001</v>
      </c>
    </row>
    <row r="3529" spans="1:15" x14ac:dyDescent="0.25">
      <c r="A3529" s="1" t="s">
        <v>123</v>
      </c>
      <c r="B3529" t="s">
        <v>126</v>
      </c>
      <c r="C3529" t="str">
        <f>LOOKUP(A3529,'DATA SHEET'!$A$2:$A$253,'DATA SHEET'!$E$2:$E$253)</f>
        <v>20227893</v>
      </c>
      <c r="D3529">
        <f>LOOKUP(A3529,'DATA SHEET'!$A$2:$A$253,'DATA SHEET'!$G$2:$G$253)</f>
        <v>8.3333333333333339</v>
      </c>
      <c r="E3529" t="str">
        <f>LOOKUP($A3529,'DATA SHEET'!$A$2:$A$253,'DATA SHEET'!$H$2:$H$253)</f>
        <v>43.139716</v>
      </c>
      <c r="F3529" t="str">
        <f>LOOKUP($A3529,'DATA SHEET'!$A$2:$A$253,'DATA SHEET'!$I$2:$I$253)</f>
        <v xml:space="preserve"> -79.237330</v>
      </c>
      <c r="G3529">
        <f>LOOKUP($A3529,'DATA SHEET'!$A$2:$A$253,'DATA SHEET'!$J$2:$J$253)</f>
        <v>17</v>
      </c>
      <c r="H3529" t="str">
        <f>LOOKUP($A3529,'DATA SHEET'!$A$2:$A$253,'DATA SHEET'!$K$2:$K$253)</f>
        <v>Sunny</v>
      </c>
      <c r="I3529" t="str">
        <f>LOOKUP($A3529,'DATA SHEET'!$A$2:$A$253,'DATA SHEET'!$T$2:$T$253)</f>
        <v>SMALL</v>
      </c>
      <c r="J3529" t="str">
        <f>LOOKUP($A3529,'DATA SHEET'!$A$2:$A$253,'DATA SHEET'!$R$2:$R$253)</f>
        <v>YES</v>
      </c>
      <c r="K3529" t="str">
        <f>LOOKUP($A3529,'DATA SHEET'!$A$2:$A$253,'DATA SHEET'!$O$2:$O$253)</f>
        <v>Green Area</v>
      </c>
      <c r="L3529" t="s">
        <v>15</v>
      </c>
      <c r="M3529">
        <v>0</v>
      </c>
      <c r="N3529" t="s">
        <v>16</v>
      </c>
      <c r="O3529">
        <v>1.006</v>
      </c>
    </row>
    <row r="3530" spans="1:15" x14ac:dyDescent="0.25">
      <c r="A3530" s="1" t="s">
        <v>123</v>
      </c>
      <c r="B3530" t="s">
        <v>126</v>
      </c>
      <c r="C3530" t="str">
        <f>LOOKUP(A3530,'DATA SHEET'!$A$2:$A$253,'DATA SHEET'!$E$2:$E$253)</f>
        <v>20227893</v>
      </c>
      <c r="D3530">
        <f>LOOKUP(A3530,'DATA SHEET'!$A$2:$A$253,'DATA SHEET'!$G$2:$G$253)</f>
        <v>8.3333333333333339</v>
      </c>
      <c r="E3530" t="str">
        <f>LOOKUP($A3530,'DATA SHEET'!$A$2:$A$253,'DATA SHEET'!$H$2:$H$253)</f>
        <v>43.139716</v>
      </c>
      <c r="F3530" t="str">
        <f>LOOKUP($A3530,'DATA SHEET'!$A$2:$A$253,'DATA SHEET'!$I$2:$I$253)</f>
        <v xml:space="preserve"> -79.237330</v>
      </c>
      <c r="G3530">
        <f>LOOKUP($A3530,'DATA SHEET'!$A$2:$A$253,'DATA SHEET'!$J$2:$J$253)</f>
        <v>17</v>
      </c>
      <c r="H3530" t="str">
        <f>LOOKUP($A3530,'DATA SHEET'!$A$2:$A$253,'DATA SHEET'!$K$2:$K$253)</f>
        <v>Sunny</v>
      </c>
      <c r="I3530" t="str">
        <f>LOOKUP($A3530,'DATA SHEET'!$A$2:$A$253,'DATA SHEET'!$T$2:$T$253)</f>
        <v>SMALL</v>
      </c>
      <c r="J3530" t="str">
        <f>LOOKUP($A3530,'DATA SHEET'!$A$2:$A$253,'DATA SHEET'!$R$2:$R$253)</f>
        <v>YES</v>
      </c>
      <c r="K3530" t="str">
        <f>LOOKUP($A3530,'DATA SHEET'!$A$2:$A$253,'DATA SHEET'!$O$2:$O$253)</f>
        <v>Green Area</v>
      </c>
      <c r="L3530" t="s">
        <v>15</v>
      </c>
      <c r="M3530">
        <v>0</v>
      </c>
      <c r="N3530" t="s">
        <v>16</v>
      </c>
      <c r="O3530">
        <v>11.750999999999999</v>
      </c>
    </row>
    <row r="3531" spans="1:15" x14ac:dyDescent="0.25">
      <c r="A3531" s="1" t="s">
        <v>123</v>
      </c>
      <c r="B3531" t="s">
        <v>126</v>
      </c>
      <c r="C3531" t="str">
        <f>LOOKUP(A3531,'DATA SHEET'!$A$2:$A$253,'DATA SHEET'!$E$2:$E$253)</f>
        <v>20227893</v>
      </c>
      <c r="D3531">
        <f>LOOKUP(A3531,'DATA SHEET'!$A$2:$A$253,'DATA SHEET'!$G$2:$G$253)</f>
        <v>8.3333333333333339</v>
      </c>
      <c r="E3531" t="str">
        <f>LOOKUP($A3531,'DATA SHEET'!$A$2:$A$253,'DATA SHEET'!$H$2:$H$253)</f>
        <v>43.139716</v>
      </c>
      <c r="F3531" t="str">
        <f>LOOKUP($A3531,'DATA SHEET'!$A$2:$A$253,'DATA SHEET'!$I$2:$I$253)</f>
        <v xml:space="preserve"> -79.237330</v>
      </c>
      <c r="G3531">
        <f>LOOKUP($A3531,'DATA SHEET'!$A$2:$A$253,'DATA SHEET'!$J$2:$J$253)</f>
        <v>17</v>
      </c>
      <c r="H3531" t="str">
        <f>LOOKUP($A3531,'DATA SHEET'!$A$2:$A$253,'DATA SHEET'!$K$2:$K$253)</f>
        <v>Sunny</v>
      </c>
      <c r="I3531" t="str">
        <f>LOOKUP($A3531,'DATA SHEET'!$A$2:$A$253,'DATA SHEET'!$T$2:$T$253)</f>
        <v>SMALL</v>
      </c>
      <c r="J3531" t="str">
        <f>LOOKUP($A3531,'DATA SHEET'!$A$2:$A$253,'DATA SHEET'!$R$2:$R$253)</f>
        <v>YES</v>
      </c>
      <c r="K3531" t="str">
        <f>LOOKUP($A3531,'DATA SHEET'!$A$2:$A$253,'DATA SHEET'!$O$2:$O$253)</f>
        <v>Green Area</v>
      </c>
      <c r="L3531" t="s">
        <v>15</v>
      </c>
      <c r="M3531">
        <v>0</v>
      </c>
      <c r="N3531" t="s">
        <v>16</v>
      </c>
      <c r="O3531">
        <v>1.7490000000000001</v>
      </c>
    </row>
    <row r="3532" spans="1:15" x14ac:dyDescent="0.25">
      <c r="A3532" s="1" t="s">
        <v>123</v>
      </c>
      <c r="B3532" t="s">
        <v>126</v>
      </c>
      <c r="C3532" t="str">
        <f>LOOKUP(A3532,'DATA SHEET'!$A$2:$A$253,'DATA SHEET'!$E$2:$E$253)</f>
        <v>20227893</v>
      </c>
      <c r="D3532">
        <f>LOOKUP(A3532,'DATA SHEET'!$A$2:$A$253,'DATA SHEET'!$G$2:$G$253)</f>
        <v>8.3333333333333339</v>
      </c>
      <c r="E3532" t="str">
        <f>LOOKUP($A3532,'DATA SHEET'!$A$2:$A$253,'DATA SHEET'!$H$2:$H$253)</f>
        <v>43.139716</v>
      </c>
      <c r="F3532" t="str">
        <f>LOOKUP($A3532,'DATA SHEET'!$A$2:$A$253,'DATA SHEET'!$I$2:$I$253)</f>
        <v xml:space="preserve"> -79.237330</v>
      </c>
      <c r="G3532">
        <f>LOOKUP($A3532,'DATA SHEET'!$A$2:$A$253,'DATA SHEET'!$J$2:$J$253)</f>
        <v>17</v>
      </c>
      <c r="H3532" t="str">
        <f>LOOKUP($A3532,'DATA SHEET'!$A$2:$A$253,'DATA SHEET'!$K$2:$K$253)</f>
        <v>Sunny</v>
      </c>
      <c r="I3532" t="str">
        <f>LOOKUP($A3532,'DATA SHEET'!$A$2:$A$253,'DATA SHEET'!$T$2:$T$253)</f>
        <v>SMALL</v>
      </c>
      <c r="J3532" t="str">
        <f>LOOKUP($A3532,'DATA SHEET'!$A$2:$A$253,'DATA SHEET'!$R$2:$R$253)</f>
        <v>YES</v>
      </c>
      <c r="K3532" t="str">
        <f>LOOKUP($A3532,'DATA SHEET'!$A$2:$A$253,'DATA SHEET'!$O$2:$O$253)</f>
        <v>Green Area</v>
      </c>
      <c r="L3532" t="s">
        <v>15</v>
      </c>
      <c r="M3532">
        <v>0</v>
      </c>
      <c r="N3532" t="s">
        <v>16</v>
      </c>
      <c r="O3532">
        <v>1.9990000000000001</v>
      </c>
    </row>
    <row r="3533" spans="1:15" x14ac:dyDescent="0.25">
      <c r="A3533" s="1" t="s">
        <v>123</v>
      </c>
      <c r="B3533" t="s">
        <v>126</v>
      </c>
      <c r="C3533" t="str">
        <f>LOOKUP(A3533,'DATA SHEET'!$A$2:$A$253,'DATA SHEET'!$E$2:$E$253)</f>
        <v>20227893</v>
      </c>
      <c r="D3533">
        <f>LOOKUP(A3533,'DATA SHEET'!$A$2:$A$253,'DATA SHEET'!$G$2:$G$253)</f>
        <v>8.3333333333333339</v>
      </c>
      <c r="E3533" t="str">
        <f>LOOKUP($A3533,'DATA SHEET'!$A$2:$A$253,'DATA SHEET'!$H$2:$H$253)</f>
        <v>43.139716</v>
      </c>
      <c r="F3533" t="str">
        <f>LOOKUP($A3533,'DATA SHEET'!$A$2:$A$253,'DATA SHEET'!$I$2:$I$253)</f>
        <v xml:space="preserve"> -79.237330</v>
      </c>
      <c r="G3533">
        <f>LOOKUP($A3533,'DATA SHEET'!$A$2:$A$253,'DATA SHEET'!$J$2:$J$253)</f>
        <v>17</v>
      </c>
      <c r="H3533" t="str">
        <f>LOOKUP($A3533,'DATA SHEET'!$A$2:$A$253,'DATA SHEET'!$K$2:$K$253)</f>
        <v>Sunny</v>
      </c>
      <c r="I3533" t="str">
        <f>LOOKUP($A3533,'DATA SHEET'!$A$2:$A$253,'DATA SHEET'!$T$2:$T$253)</f>
        <v>SMALL</v>
      </c>
      <c r="J3533" t="str">
        <f>LOOKUP($A3533,'DATA SHEET'!$A$2:$A$253,'DATA SHEET'!$R$2:$R$253)</f>
        <v>YES</v>
      </c>
      <c r="K3533" t="str">
        <f>LOOKUP($A3533,'DATA SHEET'!$A$2:$A$253,'DATA SHEET'!$O$2:$O$253)</f>
        <v>Green Area</v>
      </c>
      <c r="L3533" t="s">
        <v>15</v>
      </c>
      <c r="M3533">
        <v>0</v>
      </c>
      <c r="N3533" t="s">
        <v>16</v>
      </c>
      <c r="O3533">
        <v>1.766</v>
      </c>
    </row>
    <row r="3534" spans="1:15" x14ac:dyDescent="0.25">
      <c r="A3534" s="1" t="s">
        <v>123</v>
      </c>
      <c r="B3534" t="s">
        <v>126</v>
      </c>
      <c r="C3534" t="str">
        <f>LOOKUP(A3534,'DATA SHEET'!$A$2:$A$253,'DATA SHEET'!$E$2:$E$253)</f>
        <v>20227893</v>
      </c>
      <c r="D3534">
        <f>LOOKUP(A3534,'DATA SHEET'!$A$2:$A$253,'DATA SHEET'!$G$2:$G$253)</f>
        <v>8.3333333333333339</v>
      </c>
      <c r="E3534" t="str">
        <f>LOOKUP($A3534,'DATA SHEET'!$A$2:$A$253,'DATA SHEET'!$H$2:$H$253)</f>
        <v>43.139716</v>
      </c>
      <c r="F3534" t="str">
        <f>LOOKUP($A3534,'DATA SHEET'!$A$2:$A$253,'DATA SHEET'!$I$2:$I$253)</f>
        <v xml:space="preserve"> -79.237330</v>
      </c>
      <c r="G3534">
        <f>LOOKUP($A3534,'DATA SHEET'!$A$2:$A$253,'DATA SHEET'!$J$2:$J$253)</f>
        <v>17</v>
      </c>
      <c r="H3534" t="str">
        <f>LOOKUP($A3534,'DATA SHEET'!$A$2:$A$253,'DATA SHEET'!$K$2:$K$253)</f>
        <v>Sunny</v>
      </c>
      <c r="I3534" t="str">
        <f>LOOKUP($A3534,'DATA SHEET'!$A$2:$A$253,'DATA SHEET'!$T$2:$T$253)</f>
        <v>SMALL</v>
      </c>
      <c r="J3534" t="str">
        <f>LOOKUP($A3534,'DATA SHEET'!$A$2:$A$253,'DATA SHEET'!$R$2:$R$253)</f>
        <v>YES</v>
      </c>
      <c r="K3534" t="str">
        <f>LOOKUP($A3534,'DATA SHEET'!$A$2:$A$253,'DATA SHEET'!$O$2:$O$253)</f>
        <v>Green Area</v>
      </c>
      <c r="L3534" t="s">
        <v>15</v>
      </c>
      <c r="M3534">
        <v>0</v>
      </c>
      <c r="N3534" t="s">
        <v>16</v>
      </c>
      <c r="O3534">
        <v>0.76</v>
      </c>
    </row>
    <row r="3535" spans="1:15" x14ac:dyDescent="0.25">
      <c r="A3535" s="1" t="s">
        <v>123</v>
      </c>
      <c r="B3535" t="s">
        <v>126</v>
      </c>
      <c r="C3535" t="str">
        <f>LOOKUP(A3535,'DATA SHEET'!$A$2:$A$253,'DATA SHEET'!$E$2:$E$253)</f>
        <v>20227893</v>
      </c>
      <c r="D3535">
        <f>LOOKUP(A3535,'DATA SHEET'!$A$2:$A$253,'DATA SHEET'!$G$2:$G$253)</f>
        <v>8.3333333333333339</v>
      </c>
      <c r="E3535" t="str">
        <f>LOOKUP($A3535,'DATA SHEET'!$A$2:$A$253,'DATA SHEET'!$H$2:$H$253)</f>
        <v>43.139716</v>
      </c>
      <c r="F3535" t="str">
        <f>LOOKUP($A3535,'DATA SHEET'!$A$2:$A$253,'DATA SHEET'!$I$2:$I$253)</f>
        <v xml:space="preserve"> -79.237330</v>
      </c>
      <c r="G3535">
        <f>LOOKUP($A3535,'DATA SHEET'!$A$2:$A$253,'DATA SHEET'!$J$2:$J$253)</f>
        <v>17</v>
      </c>
      <c r="H3535" t="str">
        <f>LOOKUP($A3535,'DATA SHEET'!$A$2:$A$253,'DATA SHEET'!$K$2:$K$253)</f>
        <v>Sunny</v>
      </c>
      <c r="I3535" t="str">
        <f>LOOKUP($A3535,'DATA SHEET'!$A$2:$A$253,'DATA SHEET'!$T$2:$T$253)</f>
        <v>SMALL</v>
      </c>
      <c r="J3535" t="str">
        <f>LOOKUP($A3535,'DATA SHEET'!$A$2:$A$253,'DATA SHEET'!$R$2:$R$253)</f>
        <v>YES</v>
      </c>
      <c r="K3535" t="str">
        <f>LOOKUP($A3535,'DATA SHEET'!$A$2:$A$253,'DATA SHEET'!$O$2:$O$253)</f>
        <v>Green Area</v>
      </c>
      <c r="L3535" t="s">
        <v>15</v>
      </c>
      <c r="M3535">
        <v>0</v>
      </c>
      <c r="N3535" t="s">
        <v>16</v>
      </c>
      <c r="O3535">
        <v>0.499</v>
      </c>
    </row>
    <row r="3536" spans="1:15" x14ac:dyDescent="0.25">
      <c r="A3536" s="1" t="s">
        <v>123</v>
      </c>
      <c r="B3536" t="s">
        <v>126</v>
      </c>
      <c r="C3536" t="str">
        <f>LOOKUP(A3536,'DATA SHEET'!$A$2:$A$253,'DATA SHEET'!$E$2:$E$253)</f>
        <v>20227893</v>
      </c>
      <c r="D3536">
        <f>LOOKUP(A3536,'DATA SHEET'!$A$2:$A$253,'DATA SHEET'!$G$2:$G$253)</f>
        <v>8.3333333333333339</v>
      </c>
      <c r="E3536" t="str">
        <f>LOOKUP($A3536,'DATA SHEET'!$A$2:$A$253,'DATA SHEET'!$H$2:$H$253)</f>
        <v>43.139716</v>
      </c>
      <c r="F3536" t="str">
        <f>LOOKUP($A3536,'DATA SHEET'!$A$2:$A$253,'DATA SHEET'!$I$2:$I$253)</f>
        <v xml:space="preserve"> -79.237330</v>
      </c>
      <c r="G3536">
        <f>LOOKUP($A3536,'DATA SHEET'!$A$2:$A$253,'DATA SHEET'!$J$2:$J$253)</f>
        <v>17</v>
      </c>
      <c r="H3536" t="str">
        <f>LOOKUP($A3536,'DATA SHEET'!$A$2:$A$253,'DATA SHEET'!$K$2:$K$253)</f>
        <v>Sunny</v>
      </c>
      <c r="I3536" t="str">
        <f>LOOKUP($A3536,'DATA SHEET'!$A$2:$A$253,'DATA SHEET'!$T$2:$T$253)</f>
        <v>SMALL</v>
      </c>
      <c r="J3536" t="str">
        <f>LOOKUP($A3536,'DATA SHEET'!$A$2:$A$253,'DATA SHEET'!$R$2:$R$253)</f>
        <v>YES</v>
      </c>
      <c r="K3536" t="str">
        <f>LOOKUP($A3536,'DATA SHEET'!$A$2:$A$253,'DATA SHEET'!$O$2:$O$253)</f>
        <v>Green Area</v>
      </c>
      <c r="L3536" t="s">
        <v>15</v>
      </c>
      <c r="M3536">
        <v>0</v>
      </c>
      <c r="N3536" t="s">
        <v>16</v>
      </c>
      <c r="O3536">
        <v>0.497</v>
      </c>
    </row>
    <row r="3537" spans="1:15" x14ac:dyDescent="0.25">
      <c r="A3537" s="1" t="s">
        <v>123</v>
      </c>
      <c r="B3537" t="s">
        <v>126</v>
      </c>
      <c r="C3537" t="str">
        <f>LOOKUP(A3537,'DATA SHEET'!$A$2:$A$253,'DATA SHEET'!$E$2:$E$253)</f>
        <v>20227893</v>
      </c>
      <c r="D3537">
        <f>LOOKUP(A3537,'DATA SHEET'!$A$2:$A$253,'DATA SHEET'!$G$2:$G$253)</f>
        <v>8.3333333333333339</v>
      </c>
      <c r="E3537" t="str">
        <f>LOOKUP($A3537,'DATA SHEET'!$A$2:$A$253,'DATA SHEET'!$H$2:$H$253)</f>
        <v>43.139716</v>
      </c>
      <c r="F3537" t="str">
        <f>LOOKUP($A3537,'DATA SHEET'!$A$2:$A$253,'DATA SHEET'!$I$2:$I$253)</f>
        <v xml:space="preserve"> -79.237330</v>
      </c>
      <c r="G3537">
        <f>LOOKUP($A3537,'DATA SHEET'!$A$2:$A$253,'DATA SHEET'!$J$2:$J$253)</f>
        <v>17</v>
      </c>
      <c r="H3537" t="str">
        <f>LOOKUP($A3537,'DATA SHEET'!$A$2:$A$253,'DATA SHEET'!$K$2:$K$253)</f>
        <v>Sunny</v>
      </c>
      <c r="I3537" t="str">
        <f>LOOKUP($A3537,'DATA SHEET'!$A$2:$A$253,'DATA SHEET'!$T$2:$T$253)</f>
        <v>SMALL</v>
      </c>
      <c r="J3537" t="str">
        <f>LOOKUP($A3537,'DATA SHEET'!$A$2:$A$253,'DATA SHEET'!$R$2:$R$253)</f>
        <v>YES</v>
      </c>
      <c r="K3537" t="str">
        <f>LOOKUP($A3537,'DATA SHEET'!$A$2:$A$253,'DATA SHEET'!$O$2:$O$253)</f>
        <v>Green Area</v>
      </c>
      <c r="L3537" t="s">
        <v>15</v>
      </c>
      <c r="M3537">
        <v>0</v>
      </c>
      <c r="N3537" t="s">
        <v>16</v>
      </c>
      <c r="O3537">
        <v>0.73799999999999999</v>
      </c>
    </row>
    <row r="3538" spans="1:15" x14ac:dyDescent="0.25">
      <c r="A3538" s="1" t="s">
        <v>123</v>
      </c>
      <c r="B3538" t="s">
        <v>126</v>
      </c>
      <c r="C3538" t="str">
        <f>LOOKUP(A3538,'DATA SHEET'!$A$2:$A$253,'DATA SHEET'!$E$2:$E$253)</f>
        <v>20227893</v>
      </c>
      <c r="D3538">
        <f>LOOKUP(A3538,'DATA SHEET'!$A$2:$A$253,'DATA SHEET'!$G$2:$G$253)</f>
        <v>8.3333333333333339</v>
      </c>
      <c r="E3538" t="str">
        <f>LOOKUP($A3538,'DATA SHEET'!$A$2:$A$253,'DATA SHEET'!$H$2:$H$253)</f>
        <v>43.139716</v>
      </c>
      <c r="F3538" t="str">
        <f>LOOKUP($A3538,'DATA SHEET'!$A$2:$A$253,'DATA SHEET'!$I$2:$I$253)</f>
        <v xml:space="preserve"> -79.237330</v>
      </c>
      <c r="G3538">
        <f>LOOKUP($A3538,'DATA SHEET'!$A$2:$A$253,'DATA SHEET'!$J$2:$J$253)</f>
        <v>17</v>
      </c>
      <c r="H3538" t="str">
        <f>LOOKUP($A3538,'DATA SHEET'!$A$2:$A$253,'DATA SHEET'!$K$2:$K$253)</f>
        <v>Sunny</v>
      </c>
      <c r="I3538" t="str">
        <f>LOOKUP($A3538,'DATA SHEET'!$A$2:$A$253,'DATA SHEET'!$T$2:$T$253)</f>
        <v>SMALL</v>
      </c>
      <c r="J3538" t="str">
        <f>LOOKUP($A3538,'DATA SHEET'!$A$2:$A$253,'DATA SHEET'!$R$2:$R$253)</f>
        <v>YES</v>
      </c>
      <c r="K3538" t="str">
        <f>LOOKUP($A3538,'DATA SHEET'!$A$2:$A$253,'DATA SHEET'!$O$2:$O$253)</f>
        <v>Green Area</v>
      </c>
      <c r="L3538" t="s">
        <v>15</v>
      </c>
      <c r="M3538">
        <v>0</v>
      </c>
      <c r="N3538" t="s">
        <v>16</v>
      </c>
      <c r="O3538">
        <v>1.7609999999999999</v>
      </c>
    </row>
    <row r="3539" spans="1:15" x14ac:dyDescent="0.25">
      <c r="A3539" s="1" t="s">
        <v>123</v>
      </c>
      <c r="B3539" t="s">
        <v>126</v>
      </c>
      <c r="C3539" t="str">
        <f>LOOKUP(A3539,'DATA SHEET'!$A$2:$A$253,'DATA SHEET'!$E$2:$E$253)</f>
        <v>20227893</v>
      </c>
      <c r="D3539">
        <f>LOOKUP(A3539,'DATA SHEET'!$A$2:$A$253,'DATA SHEET'!$G$2:$G$253)</f>
        <v>8.3333333333333339</v>
      </c>
      <c r="E3539" t="str">
        <f>LOOKUP($A3539,'DATA SHEET'!$A$2:$A$253,'DATA SHEET'!$H$2:$H$253)</f>
        <v>43.139716</v>
      </c>
      <c r="F3539" t="str">
        <f>LOOKUP($A3539,'DATA SHEET'!$A$2:$A$253,'DATA SHEET'!$I$2:$I$253)</f>
        <v xml:space="preserve"> -79.237330</v>
      </c>
      <c r="G3539">
        <f>LOOKUP($A3539,'DATA SHEET'!$A$2:$A$253,'DATA SHEET'!$J$2:$J$253)</f>
        <v>17</v>
      </c>
      <c r="H3539" t="str">
        <f>LOOKUP($A3539,'DATA SHEET'!$A$2:$A$253,'DATA SHEET'!$K$2:$K$253)</f>
        <v>Sunny</v>
      </c>
      <c r="I3539" t="str">
        <f>LOOKUP($A3539,'DATA SHEET'!$A$2:$A$253,'DATA SHEET'!$T$2:$T$253)</f>
        <v>SMALL</v>
      </c>
      <c r="J3539" t="str">
        <f>LOOKUP($A3539,'DATA SHEET'!$A$2:$A$253,'DATA SHEET'!$R$2:$R$253)</f>
        <v>YES</v>
      </c>
      <c r="K3539" t="str">
        <f>LOOKUP($A3539,'DATA SHEET'!$A$2:$A$253,'DATA SHEET'!$O$2:$O$253)</f>
        <v>Green Area</v>
      </c>
      <c r="L3539" t="s">
        <v>15</v>
      </c>
      <c r="M3539">
        <v>0</v>
      </c>
      <c r="N3539" t="s">
        <v>16</v>
      </c>
      <c r="O3539">
        <v>11</v>
      </c>
    </row>
    <row r="3540" spans="1:15" x14ac:dyDescent="0.25">
      <c r="A3540" s="1" t="s">
        <v>123</v>
      </c>
      <c r="B3540" t="s">
        <v>126</v>
      </c>
      <c r="C3540" t="str">
        <f>LOOKUP(A3540,'DATA SHEET'!$A$2:$A$253,'DATA SHEET'!$E$2:$E$253)</f>
        <v>20227893</v>
      </c>
      <c r="D3540">
        <f>LOOKUP(A3540,'DATA SHEET'!$A$2:$A$253,'DATA SHEET'!$G$2:$G$253)</f>
        <v>8.3333333333333339</v>
      </c>
      <c r="E3540" t="str">
        <f>LOOKUP($A3540,'DATA SHEET'!$A$2:$A$253,'DATA SHEET'!$H$2:$H$253)</f>
        <v>43.139716</v>
      </c>
      <c r="F3540" t="str">
        <f>LOOKUP($A3540,'DATA SHEET'!$A$2:$A$253,'DATA SHEET'!$I$2:$I$253)</f>
        <v xml:space="preserve"> -79.237330</v>
      </c>
      <c r="G3540">
        <f>LOOKUP($A3540,'DATA SHEET'!$A$2:$A$253,'DATA SHEET'!$J$2:$J$253)</f>
        <v>17</v>
      </c>
      <c r="H3540" t="str">
        <f>LOOKUP($A3540,'DATA SHEET'!$A$2:$A$253,'DATA SHEET'!$K$2:$K$253)</f>
        <v>Sunny</v>
      </c>
      <c r="I3540" t="str">
        <f>LOOKUP($A3540,'DATA SHEET'!$A$2:$A$253,'DATA SHEET'!$T$2:$T$253)</f>
        <v>SMALL</v>
      </c>
      <c r="J3540" t="str">
        <f>LOOKUP($A3540,'DATA SHEET'!$A$2:$A$253,'DATA SHEET'!$R$2:$R$253)</f>
        <v>YES</v>
      </c>
      <c r="K3540" t="str">
        <f>LOOKUP($A3540,'DATA SHEET'!$A$2:$A$253,'DATA SHEET'!$O$2:$O$253)</f>
        <v>Green Area</v>
      </c>
      <c r="L3540" t="s">
        <v>15</v>
      </c>
      <c r="M3540">
        <v>0</v>
      </c>
      <c r="N3540" t="s">
        <v>16</v>
      </c>
      <c r="O3540">
        <v>0.73899999999999999</v>
      </c>
    </row>
    <row r="3541" spans="1:15" x14ac:dyDescent="0.25">
      <c r="A3541" s="1" t="s">
        <v>123</v>
      </c>
      <c r="B3541" t="s">
        <v>126</v>
      </c>
      <c r="C3541" t="str">
        <f>LOOKUP(A3541,'DATA SHEET'!$A$2:$A$253,'DATA SHEET'!$E$2:$E$253)</f>
        <v>20227893</v>
      </c>
      <c r="D3541">
        <f>LOOKUP(A3541,'DATA SHEET'!$A$2:$A$253,'DATA SHEET'!$G$2:$G$253)</f>
        <v>8.3333333333333339</v>
      </c>
      <c r="E3541" t="str">
        <f>LOOKUP($A3541,'DATA SHEET'!$A$2:$A$253,'DATA SHEET'!$H$2:$H$253)</f>
        <v>43.139716</v>
      </c>
      <c r="F3541" t="str">
        <f>LOOKUP($A3541,'DATA SHEET'!$A$2:$A$253,'DATA SHEET'!$I$2:$I$253)</f>
        <v xml:space="preserve"> -79.237330</v>
      </c>
      <c r="G3541">
        <f>LOOKUP($A3541,'DATA SHEET'!$A$2:$A$253,'DATA SHEET'!$J$2:$J$253)</f>
        <v>17</v>
      </c>
      <c r="H3541" t="str">
        <f>LOOKUP($A3541,'DATA SHEET'!$A$2:$A$253,'DATA SHEET'!$K$2:$K$253)</f>
        <v>Sunny</v>
      </c>
      <c r="I3541" t="str">
        <f>LOOKUP($A3541,'DATA SHEET'!$A$2:$A$253,'DATA SHEET'!$T$2:$T$253)</f>
        <v>SMALL</v>
      </c>
      <c r="J3541" t="str">
        <f>LOOKUP($A3541,'DATA SHEET'!$A$2:$A$253,'DATA SHEET'!$R$2:$R$253)</f>
        <v>YES</v>
      </c>
      <c r="K3541" t="str">
        <f>LOOKUP($A3541,'DATA SHEET'!$A$2:$A$253,'DATA SHEET'!$O$2:$O$253)</f>
        <v>Green Area</v>
      </c>
      <c r="L3541" t="s">
        <v>15</v>
      </c>
      <c r="M3541">
        <v>0</v>
      </c>
      <c r="N3541" t="s">
        <v>16</v>
      </c>
      <c r="O3541">
        <v>1.514</v>
      </c>
    </row>
    <row r="3542" spans="1:15" x14ac:dyDescent="0.25">
      <c r="A3542" s="1" t="s">
        <v>123</v>
      </c>
      <c r="B3542" t="s">
        <v>126</v>
      </c>
      <c r="C3542" t="str">
        <f>LOOKUP(A3542,'DATA SHEET'!$A$2:$A$253,'DATA SHEET'!$E$2:$E$253)</f>
        <v>20227893</v>
      </c>
      <c r="D3542">
        <f>LOOKUP(A3542,'DATA SHEET'!$A$2:$A$253,'DATA SHEET'!$G$2:$G$253)</f>
        <v>8.3333333333333339</v>
      </c>
      <c r="E3542" t="str">
        <f>LOOKUP($A3542,'DATA SHEET'!$A$2:$A$253,'DATA SHEET'!$H$2:$H$253)</f>
        <v>43.139716</v>
      </c>
      <c r="F3542" t="str">
        <f>LOOKUP($A3542,'DATA SHEET'!$A$2:$A$253,'DATA SHEET'!$I$2:$I$253)</f>
        <v xml:space="preserve"> -79.237330</v>
      </c>
      <c r="G3542">
        <f>LOOKUP($A3542,'DATA SHEET'!$A$2:$A$253,'DATA SHEET'!$J$2:$J$253)</f>
        <v>17</v>
      </c>
      <c r="H3542" t="str">
        <f>LOOKUP($A3542,'DATA SHEET'!$A$2:$A$253,'DATA SHEET'!$K$2:$K$253)</f>
        <v>Sunny</v>
      </c>
      <c r="I3542" t="str">
        <f>LOOKUP($A3542,'DATA SHEET'!$A$2:$A$253,'DATA SHEET'!$T$2:$T$253)</f>
        <v>SMALL</v>
      </c>
      <c r="J3542" t="str">
        <f>LOOKUP($A3542,'DATA SHEET'!$A$2:$A$253,'DATA SHEET'!$R$2:$R$253)</f>
        <v>YES</v>
      </c>
      <c r="K3542" t="str">
        <f>LOOKUP($A3542,'DATA SHEET'!$A$2:$A$253,'DATA SHEET'!$O$2:$O$253)</f>
        <v>Green Area</v>
      </c>
      <c r="L3542" t="s">
        <v>15</v>
      </c>
      <c r="M3542">
        <v>0</v>
      </c>
      <c r="N3542" t="s">
        <v>16</v>
      </c>
      <c r="O3542">
        <v>0.499</v>
      </c>
    </row>
    <row r="3543" spans="1:15" x14ac:dyDescent="0.25">
      <c r="A3543" s="1" t="s">
        <v>123</v>
      </c>
      <c r="B3543" t="s">
        <v>126</v>
      </c>
      <c r="C3543" t="str">
        <f>LOOKUP(A3543,'DATA SHEET'!$A$2:$A$253,'DATA SHEET'!$E$2:$E$253)</f>
        <v>20227893</v>
      </c>
      <c r="D3543">
        <f>LOOKUP(A3543,'DATA SHEET'!$A$2:$A$253,'DATA SHEET'!$G$2:$G$253)</f>
        <v>8.3333333333333339</v>
      </c>
      <c r="E3543" t="str">
        <f>LOOKUP($A3543,'DATA SHEET'!$A$2:$A$253,'DATA SHEET'!$H$2:$H$253)</f>
        <v>43.139716</v>
      </c>
      <c r="F3543" t="str">
        <f>LOOKUP($A3543,'DATA SHEET'!$A$2:$A$253,'DATA SHEET'!$I$2:$I$253)</f>
        <v xml:space="preserve"> -79.237330</v>
      </c>
      <c r="G3543">
        <f>LOOKUP($A3543,'DATA SHEET'!$A$2:$A$253,'DATA SHEET'!$J$2:$J$253)</f>
        <v>17</v>
      </c>
      <c r="H3543" t="str">
        <f>LOOKUP($A3543,'DATA SHEET'!$A$2:$A$253,'DATA SHEET'!$K$2:$K$253)</f>
        <v>Sunny</v>
      </c>
      <c r="I3543" t="str">
        <f>LOOKUP($A3543,'DATA SHEET'!$A$2:$A$253,'DATA SHEET'!$T$2:$T$253)</f>
        <v>SMALL</v>
      </c>
      <c r="J3543" t="str">
        <f>LOOKUP($A3543,'DATA SHEET'!$A$2:$A$253,'DATA SHEET'!$R$2:$R$253)</f>
        <v>YES</v>
      </c>
      <c r="K3543" t="str">
        <f>LOOKUP($A3543,'DATA SHEET'!$A$2:$A$253,'DATA SHEET'!$O$2:$O$253)</f>
        <v>Green Area</v>
      </c>
      <c r="L3543" t="s">
        <v>15</v>
      </c>
      <c r="M3543">
        <v>0</v>
      </c>
      <c r="N3543" t="s">
        <v>16</v>
      </c>
      <c r="O3543">
        <v>1.0009999999999999</v>
      </c>
    </row>
    <row r="3544" spans="1:15" x14ac:dyDescent="0.25">
      <c r="A3544" s="1" t="s">
        <v>123</v>
      </c>
      <c r="B3544" t="s">
        <v>126</v>
      </c>
      <c r="C3544" t="str">
        <f>LOOKUP(A3544,'DATA SHEET'!$A$2:$A$253,'DATA SHEET'!$E$2:$E$253)</f>
        <v>20227893</v>
      </c>
      <c r="D3544">
        <f>LOOKUP(A3544,'DATA SHEET'!$A$2:$A$253,'DATA SHEET'!$G$2:$G$253)</f>
        <v>8.3333333333333339</v>
      </c>
      <c r="E3544" t="str">
        <f>LOOKUP($A3544,'DATA SHEET'!$A$2:$A$253,'DATA SHEET'!$H$2:$H$253)</f>
        <v>43.139716</v>
      </c>
      <c r="F3544" t="str">
        <f>LOOKUP($A3544,'DATA SHEET'!$A$2:$A$253,'DATA SHEET'!$I$2:$I$253)</f>
        <v xml:space="preserve"> -79.237330</v>
      </c>
      <c r="G3544">
        <f>LOOKUP($A3544,'DATA SHEET'!$A$2:$A$253,'DATA SHEET'!$J$2:$J$253)</f>
        <v>17</v>
      </c>
      <c r="H3544" t="str">
        <f>LOOKUP($A3544,'DATA SHEET'!$A$2:$A$253,'DATA SHEET'!$K$2:$K$253)</f>
        <v>Sunny</v>
      </c>
      <c r="I3544" t="str">
        <f>LOOKUP($A3544,'DATA SHEET'!$A$2:$A$253,'DATA SHEET'!$T$2:$T$253)</f>
        <v>SMALL</v>
      </c>
      <c r="J3544" t="str">
        <f>LOOKUP($A3544,'DATA SHEET'!$A$2:$A$253,'DATA SHEET'!$R$2:$R$253)</f>
        <v>YES</v>
      </c>
      <c r="K3544" t="str">
        <f>LOOKUP($A3544,'DATA SHEET'!$A$2:$A$253,'DATA SHEET'!$O$2:$O$253)</f>
        <v>Green Area</v>
      </c>
      <c r="L3544" t="s">
        <v>15</v>
      </c>
      <c r="M3544">
        <v>0</v>
      </c>
      <c r="N3544" t="s">
        <v>16</v>
      </c>
      <c r="O3544">
        <v>0.496</v>
      </c>
    </row>
    <row r="3545" spans="1:15" x14ac:dyDescent="0.25">
      <c r="A3545" s="1" t="s">
        <v>123</v>
      </c>
      <c r="B3545" t="s">
        <v>126</v>
      </c>
      <c r="C3545" t="str">
        <f>LOOKUP(A3545,'DATA SHEET'!$A$2:$A$253,'DATA SHEET'!$E$2:$E$253)</f>
        <v>20227893</v>
      </c>
      <c r="D3545">
        <f>LOOKUP(A3545,'DATA SHEET'!$A$2:$A$253,'DATA SHEET'!$G$2:$G$253)</f>
        <v>8.3333333333333339</v>
      </c>
      <c r="E3545" t="str">
        <f>LOOKUP($A3545,'DATA SHEET'!$A$2:$A$253,'DATA SHEET'!$H$2:$H$253)</f>
        <v>43.139716</v>
      </c>
      <c r="F3545" t="str">
        <f>LOOKUP($A3545,'DATA SHEET'!$A$2:$A$253,'DATA SHEET'!$I$2:$I$253)</f>
        <v xml:space="preserve"> -79.237330</v>
      </c>
      <c r="G3545">
        <f>LOOKUP($A3545,'DATA SHEET'!$A$2:$A$253,'DATA SHEET'!$J$2:$J$253)</f>
        <v>17</v>
      </c>
      <c r="H3545" t="str">
        <f>LOOKUP($A3545,'DATA SHEET'!$A$2:$A$253,'DATA SHEET'!$K$2:$K$253)</f>
        <v>Sunny</v>
      </c>
      <c r="I3545" t="str">
        <f>LOOKUP($A3545,'DATA SHEET'!$A$2:$A$253,'DATA SHEET'!$T$2:$T$253)</f>
        <v>SMALL</v>
      </c>
      <c r="J3545" t="str">
        <f>LOOKUP($A3545,'DATA SHEET'!$A$2:$A$253,'DATA SHEET'!$R$2:$R$253)</f>
        <v>YES</v>
      </c>
      <c r="K3545" t="str">
        <f>LOOKUP($A3545,'DATA SHEET'!$A$2:$A$253,'DATA SHEET'!$O$2:$O$253)</f>
        <v>Green Area</v>
      </c>
      <c r="L3545" t="s">
        <v>15</v>
      </c>
      <c r="M3545">
        <v>0</v>
      </c>
      <c r="N3545" t="s">
        <v>16</v>
      </c>
      <c r="O3545">
        <v>0.74</v>
      </c>
    </row>
    <row r="3546" spans="1:15" x14ac:dyDescent="0.25">
      <c r="A3546" s="1" t="s">
        <v>123</v>
      </c>
      <c r="B3546" t="s">
        <v>126</v>
      </c>
      <c r="C3546" t="str">
        <f>LOOKUP(A3546,'DATA SHEET'!$A$2:$A$253,'DATA SHEET'!$E$2:$E$253)</f>
        <v>20227893</v>
      </c>
      <c r="D3546">
        <f>LOOKUP(A3546,'DATA SHEET'!$A$2:$A$253,'DATA SHEET'!$G$2:$G$253)</f>
        <v>8.3333333333333339</v>
      </c>
      <c r="E3546" t="str">
        <f>LOOKUP($A3546,'DATA SHEET'!$A$2:$A$253,'DATA SHEET'!$H$2:$H$253)</f>
        <v>43.139716</v>
      </c>
      <c r="F3546" t="str">
        <f>LOOKUP($A3546,'DATA SHEET'!$A$2:$A$253,'DATA SHEET'!$I$2:$I$253)</f>
        <v xml:space="preserve"> -79.237330</v>
      </c>
      <c r="G3546">
        <f>LOOKUP($A3546,'DATA SHEET'!$A$2:$A$253,'DATA SHEET'!$J$2:$J$253)</f>
        <v>17</v>
      </c>
      <c r="H3546" t="str">
        <f>LOOKUP($A3546,'DATA SHEET'!$A$2:$A$253,'DATA SHEET'!$K$2:$K$253)</f>
        <v>Sunny</v>
      </c>
      <c r="I3546" t="str">
        <f>LOOKUP($A3546,'DATA SHEET'!$A$2:$A$253,'DATA SHEET'!$T$2:$T$253)</f>
        <v>SMALL</v>
      </c>
      <c r="J3546" t="str">
        <f>LOOKUP($A3546,'DATA SHEET'!$A$2:$A$253,'DATA SHEET'!$R$2:$R$253)</f>
        <v>YES</v>
      </c>
      <c r="K3546" t="str">
        <f>LOOKUP($A3546,'DATA SHEET'!$A$2:$A$253,'DATA SHEET'!$O$2:$O$253)</f>
        <v>Green Area</v>
      </c>
      <c r="L3546" t="s">
        <v>15</v>
      </c>
      <c r="M3546">
        <v>0</v>
      </c>
      <c r="N3546" t="s">
        <v>16</v>
      </c>
      <c r="O3546">
        <v>0.74</v>
      </c>
    </row>
    <row r="3547" spans="1:15" x14ac:dyDescent="0.25">
      <c r="A3547" s="1" t="s">
        <v>123</v>
      </c>
      <c r="B3547" t="s">
        <v>126</v>
      </c>
      <c r="C3547" t="str">
        <f>LOOKUP(A3547,'DATA SHEET'!$A$2:$A$253,'DATA SHEET'!$E$2:$E$253)</f>
        <v>20227893</v>
      </c>
      <c r="D3547">
        <f>LOOKUP(A3547,'DATA SHEET'!$A$2:$A$253,'DATA SHEET'!$G$2:$G$253)</f>
        <v>8.3333333333333339</v>
      </c>
      <c r="E3547" t="str">
        <f>LOOKUP($A3547,'DATA SHEET'!$A$2:$A$253,'DATA SHEET'!$H$2:$H$253)</f>
        <v>43.139716</v>
      </c>
      <c r="F3547" t="str">
        <f>LOOKUP($A3547,'DATA SHEET'!$A$2:$A$253,'DATA SHEET'!$I$2:$I$253)</f>
        <v xml:space="preserve"> -79.237330</v>
      </c>
      <c r="G3547">
        <f>LOOKUP($A3547,'DATA SHEET'!$A$2:$A$253,'DATA SHEET'!$J$2:$J$253)</f>
        <v>17</v>
      </c>
      <c r="H3547" t="str">
        <f>LOOKUP($A3547,'DATA SHEET'!$A$2:$A$253,'DATA SHEET'!$K$2:$K$253)</f>
        <v>Sunny</v>
      </c>
      <c r="I3547" t="str">
        <f>LOOKUP($A3547,'DATA SHEET'!$A$2:$A$253,'DATA SHEET'!$T$2:$T$253)</f>
        <v>SMALL</v>
      </c>
      <c r="J3547" t="str">
        <f>LOOKUP($A3547,'DATA SHEET'!$A$2:$A$253,'DATA SHEET'!$R$2:$R$253)</f>
        <v>YES</v>
      </c>
      <c r="K3547" t="str">
        <f>LOOKUP($A3547,'DATA SHEET'!$A$2:$A$253,'DATA SHEET'!$O$2:$O$253)</f>
        <v>Green Area</v>
      </c>
      <c r="L3547" t="s">
        <v>15</v>
      </c>
      <c r="M3547">
        <v>0</v>
      </c>
      <c r="N3547" t="s">
        <v>16</v>
      </c>
      <c r="O3547">
        <v>1.258</v>
      </c>
    </row>
    <row r="3548" spans="1:15" x14ac:dyDescent="0.25">
      <c r="A3548" s="1" t="s">
        <v>123</v>
      </c>
      <c r="B3548" t="s">
        <v>126</v>
      </c>
      <c r="C3548" t="str">
        <f>LOOKUP(A3548,'DATA SHEET'!$A$2:$A$253,'DATA SHEET'!$E$2:$E$253)</f>
        <v>20227893</v>
      </c>
      <c r="D3548">
        <f>LOOKUP(A3548,'DATA SHEET'!$A$2:$A$253,'DATA SHEET'!$G$2:$G$253)</f>
        <v>8.3333333333333339</v>
      </c>
      <c r="E3548" t="str">
        <f>LOOKUP($A3548,'DATA SHEET'!$A$2:$A$253,'DATA SHEET'!$H$2:$H$253)</f>
        <v>43.139716</v>
      </c>
      <c r="F3548" t="str">
        <f>LOOKUP($A3548,'DATA SHEET'!$A$2:$A$253,'DATA SHEET'!$I$2:$I$253)</f>
        <v xml:space="preserve"> -79.237330</v>
      </c>
      <c r="G3548">
        <f>LOOKUP($A3548,'DATA SHEET'!$A$2:$A$253,'DATA SHEET'!$J$2:$J$253)</f>
        <v>17</v>
      </c>
      <c r="H3548" t="str">
        <f>LOOKUP($A3548,'DATA SHEET'!$A$2:$A$253,'DATA SHEET'!$K$2:$K$253)</f>
        <v>Sunny</v>
      </c>
      <c r="I3548" t="str">
        <f>LOOKUP($A3548,'DATA SHEET'!$A$2:$A$253,'DATA SHEET'!$T$2:$T$253)</f>
        <v>SMALL</v>
      </c>
      <c r="J3548" t="str">
        <f>LOOKUP($A3548,'DATA SHEET'!$A$2:$A$253,'DATA SHEET'!$R$2:$R$253)</f>
        <v>YES</v>
      </c>
      <c r="K3548" t="str">
        <f>LOOKUP($A3548,'DATA SHEET'!$A$2:$A$253,'DATA SHEET'!$O$2:$O$253)</f>
        <v>Green Area</v>
      </c>
      <c r="L3548" t="s">
        <v>15</v>
      </c>
      <c r="M3548">
        <v>0</v>
      </c>
      <c r="N3548" t="s">
        <v>16</v>
      </c>
      <c r="O3548">
        <v>0.5</v>
      </c>
    </row>
    <row r="3549" spans="1:15" x14ac:dyDescent="0.25">
      <c r="A3549" s="1" t="s">
        <v>123</v>
      </c>
      <c r="B3549" t="s">
        <v>126</v>
      </c>
      <c r="C3549" t="str">
        <f>LOOKUP(A3549,'DATA SHEET'!$A$2:$A$253,'DATA SHEET'!$E$2:$E$253)</f>
        <v>20227893</v>
      </c>
      <c r="D3549">
        <f>LOOKUP(A3549,'DATA SHEET'!$A$2:$A$253,'DATA SHEET'!$G$2:$G$253)</f>
        <v>8.3333333333333339</v>
      </c>
      <c r="E3549" t="str">
        <f>LOOKUP($A3549,'DATA SHEET'!$A$2:$A$253,'DATA SHEET'!$H$2:$H$253)</f>
        <v>43.139716</v>
      </c>
      <c r="F3549" t="str">
        <f>LOOKUP($A3549,'DATA SHEET'!$A$2:$A$253,'DATA SHEET'!$I$2:$I$253)</f>
        <v xml:space="preserve"> -79.237330</v>
      </c>
      <c r="G3549">
        <f>LOOKUP($A3549,'DATA SHEET'!$A$2:$A$253,'DATA SHEET'!$J$2:$J$253)</f>
        <v>17</v>
      </c>
      <c r="H3549" t="str">
        <f>LOOKUP($A3549,'DATA SHEET'!$A$2:$A$253,'DATA SHEET'!$K$2:$K$253)</f>
        <v>Sunny</v>
      </c>
      <c r="I3549" t="str">
        <f>LOOKUP($A3549,'DATA SHEET'!$A$2:$A$253,'DATA SHEET'!$T$2:$T$253)</f>
        <v>SMALL</v>
      </c>
      <c r="J3549" t="str">
        <f>LOOKUP($A3549,'DATA SHEET'!$A$2:$A$253,'DATA SHEET'!$R$2:$R$253)</f>
        <v>YES</v>
      </c>
      <c r="K3549" t="str">
        <f>LOOKUP($A3549,'DATA SHEET'!$A$2:$A$253,'DATA SHEET'!$O$2:$O$253)</f>
        <v>Green Area</v>
      </c>
      <c r="L3549" t="s">
        <v>15</v>
      </c>
      <c r="M3549">
        <v>0</v>
      </c>
      <c r="N3549" t="s">
        <v>16</v>
      </c>
      <c r="O3549">
        <v>0.25800000000000001</v>
      </c>
    </row>
    <row r="3550" spans="1:15" x14ac:dyDescent="0.25">
      <c r="A3550" s="1" t="s">
        <v>123</v>
      </c>
      <c r="B3550" t="s">
        <v>126</v>
      </c>
      <c r="C3550" t="str">
        <f>LOOKUP(A3550,'DATA SHEET'!$A$2:$A$253,'DATA SHEET'!$E$2:$E$253)</f>
        <v>20227893</v>
      </c>
      <c r="D3550">
        <f>LOOKUP(A3550,'DATA SHEET'!$A$2:$A$253,'DATA SHEET'!$G$2:$G$253)</f>
        <v>8.3333333333333339</v>
      </c>
      <c r="E3550" t="str">
        <f>LOOKUP($A3550,'DATA SHEET'!$A$2:$A$253,'DATA SHEET'!$H$2:$H$253)</f>
        <v>43.139716</v>
      </c>
      <c r="F3550" t="str">
        <f>LOOKUP($A3550,'DATA SHEET'!$A$2:$A$253,'DATA SHEET'!$I$2:$I$253)</f>
        <v xml:space="preserve"> -79.237330</v>
      </c>
      <c r="G3550">
        <f>LOOKUP($A3550,'DATA SHEET'!$A$2:$A$253,'DATA SHEET'!$J$2:$J$253)</f>
        <v>17</v>
      </c>
      <c r="H3550" t="str">
        <f>LOOKUP($A3550,'DATA SHEET'!$A$2:$A$253,'DATA SHEET'!$K$2:$K$253)</f>
        <v>Sunny</v>
      </c>
      <c r="I3550" t="str">
        <f>LOOKUP($A3550,'DATA SHEET'!$A$2:$A$253,'DATA SHEET'!$T$2:$T$253)</f>
        <v>SMALL</v>
      </c>
      <c r="J3550" t="str">
        <f>LOOKUP($A3550,'DATA SHEET'!$A$2:$A$253,'DATA SHEET'!$R$2:$R$253)</f>
        <v>YES</v>
      </c>
      <c r="K3550" t="str">
        <f>LOOKUP($A3550,'DATA SHEET'!$A$2:$A$253,'DATA SHEET'!$O$2:$O$253)</f>
        <v>Green Area</v>
      </c>
      <c r="L3550" t="s">
        <v>15</v>
      </c>
      <c r="M3550">
        <v>0</v>
      </c>
      <c r="N3550" t="s">
        <v>16</v>
      </c>
      <c r="O3550">
        <v>0.23799999999999999</v>
      </c>
    </row>
    <row r="3551" spans="1:15" x14ac:dyDescent="0.25">
      <c r="A3551" s="1" t="s">
        <v>123</v>
      </c>
      <c r="B3551" t="s">
        <v>126</v>
      </c>
      <c r="C3551" t="str">
        <f>LOOKUP(A3551,'DATA SHEET'!$A$2:$A$253,'DATA SHEET'!$E$2:$E$253)</f>
        <v>20227893</v>
      </c>
      <c r="D3551">
        <f>LOOKUP(A3551,'DATA SHEET'!$A$2:$A$253,'DATA SHEET'!$G$2:$G$253)</f>
        <v>8.3333333333333339</v>
      </c>
      <c r="E3551" t="str">
        <f>LOOKUP($A3551,'DATA SHEET'!$A$2:$A$253,'DATA SHEET'!$H$2:$H$253)</f>
        <v>43.139716</v>
      </c>
      <c r="F3551" t="str">
        <f>LOOKUP($A3551,'DATA SHEET'!$A$2:$A$253,'DATA SHEET'!$I$2:$I$253)</f>
        <v xml:space="preserve"> -79.237330</v>
      </c>
      <c r="G3551">
        <f>LOOKUP($A3551,'DATA SHEET'!$A$2:$A$253,'DATA SHEET'!$J$2:$J$253)</f>
        <v>17</v>
      </c>
      <c r="H3551" t="str">
        <f>LOOKUP($A3551,'DATA SHEET'!$A$2:$A$253,'DATA SHEET'!$K$2:$K$253)</f>
        <v>Sunny</v>
      </c>
      <c r="I3551" t="str">
        <f>LOOKUP($A3551,'DATA SHEET'!$A$2:$A$253,'DATA SHEET'!$T$2:$T$253)</f>
        <v>SMALL</v>
      </c>
      <c r="J3551" t="str">
        <f>LOOKUP($A3551,'DATA SHEET'!$A$2:$A$253,'DATA SHEET'!$R$2:$R$253)</f>
        <v>YES</v>
      </c>
      <c r="K3551" t="str">
        <f>LOOKUP($A3551,'DATA SHEET'!$A$2:$A$253,'DATA SHEET'!$O$2:$O$253)</f>
        <v>Green Area</v>
      </c>
      <c r="L3551" t="s">
        <v>15</v>
      </c>
      <c r="M3551">
        <v>0</v>
      </c>
      <c r="N3551" t="s">
        <v>16</v>
      </c>
      <c r="O3551">
        <v>1.5009999999999999</v>
      </c>
    </row>
    <row r="3552" spans="1:15" x14ac:dyDescent="0.25">
      <c r="A3552" s="1" t="s">
        <v>123</v>
      </c>
      <c r="B3552" t="s">
        <v>126</v>
      </c>
      <c r="C3552" t="str">
        <f>LOOKUP(A3552,'DATA SHEET'!$A$2:$A$253,'DATA SHEET'!$E$2:$E$253)</f>
        <v>20227893</v>
      </c>
      <c r="D3552">
        <f>LOOKUP(A3552,'DATA SHEET'!$A$2:$A$253,'DATA SHEET'!$G$2:$G$253)</f>
        <v>8.3333333333333339</v>
      </c>
      <c r="E3552" t="str">
        <f>LOOKUP($A3552,'DATA SHEET'!$A$2:$A$253,'DATA SHEET'!$H$2:$H$253)</f>
        <v>43.139716</v>
      </c>
      <c r="F3552" t="str">
        <f>LOOKUP($A3552,'DATA SHEET'!$A$2:$A$253,'DATA SHEET'!$I$2:$I$253)</f>
        <v xml:space="preserve"> -79.237330</v>
      </c>
      <c r="G3552">
        <f>LOOKUP($A3552,'DATA SHEET'!$A$2:$A$253,'DATA SHEET'!$J$2:$J$253)</f>
        <v>17</v>
      </c>
      <c r="H3552" t="str">
        <f>LOOKUP($A3552,'DATA SHEET'!$A$2:$A$253,'DATA SHEET'!$K$2:$K$253)</f>
        <v>Sunny</v>
      </c>
      <c r="I3552" t="str">
        <f>LOOKUP($A3552,'DATA SHEET'!$A$2:$A$253,'DATA SHEET'!$T$2:$T$253)</f>
        <v>SMALL</v>
      </c>
      <c r="J3552" t="str">
        <f>LOOKUP($A3552,'DATA SHEET'!$A$2:$A$253,'DATA SHEET'!$R$2:$R$253)</f>
        <v>YES</v>
      </c>
      <c r="K3552" t="str">
        <f>LOOKUP($A3552,'DATA SHEET'!$A$2:$A$253,'DATA SHEET'!$O$2:$O$253)</f>
        <v>Green Area</v>
      </c>
      <c r="L3552" t="s">
        <v>15</v>
      </c>
      <c r="M3552">
        <v>0</v>
      </c>
      <c r="N3552" t="s">
        <v>16</v>
      </c>
      <c r="O3552">
        <v>0.249</v>
      </c>
    </row>
    <row r="3553" spans="1:15" x14ac:dyDescent="0.25">
      <c r="A3553" s="1" t="s">
        <v>123</v>
      </c>
      <c r="B3553" t="s">
        <v>126</v>
      </c>
      <c r="C3553" t="str">
        <f>LOOKUP(A3553,'DATA SHEET'!$A$2:$A$253,'DATA SHEET'!$E$2:$E$253)</f>
        <v>20227893</v>
      </c>
      <c r="D3553">
        <f>LOOKUP(A3553,'DATA SHEET'!$A$2:$A$253,'DATA SHEET'!$G$2:$G$253)</f>
        <v>8.3333333333333339</v>
      </c>
      <c r="E3553" t="str">
        <f>LOOKUP($A3553,'DATA SHEET'!$A$2:$A$253,'DATA SHEET'!$H$2:$H$253)</f>
        <v>43.139716</v>
      </c>
      <c r="F3553" t="str">
        <f>LOOKUP($A3553,'DATA SHEET'!$A$2:$A$253,'DATA SHEET'!$I$2:$I$253)</f>
        <v xml:space="preserve"> -79.237330</v>
      </c>
      <c r="G3553">
        <f>LOOKUP($A3553,'DATA SHEET'!$A$2:$A$253,'DATA SHEET'!$J$2:$J$253)</f>
        <v>17</v>
      </c>
      <c r="H3553" t="str">
        <f>LOOKUP($A3553,'DATA SHEET'!$A$2:$A$253,'DATA SHEET'!$K$2:$K$253)</f>
        <v>Sunny</v>
      </c>
      <c r="I3553" t="str">
        <f>LOOKUP($A3553,'DATA SHEET'!$A$2:$A$253,'DATA SHEET'!$T$2:$T$253)</f>
        <v>SMALL</v>
      </c>
      <c r="J3553" t="str">
        <f>LOOKUP($A3553,'DATA SHEET'!$A$2:$A$253,'DATA SHEET'!$R$2:$R$253)</f>
        <v>YES</v>
      </c>
      <c r="K3553" t="str">
        <f>LOOKUP($A3553,'DATA SHEET'!$A$2:$A$253,'DATA SHEET'!$O$2:$O$253)</f>
        <v>Green Area</v>
      </c>
      <c r="L3553" t="s">
        <v>15</v>
      </c>
      <c r="M3553">
        <v>0</v>
      </c>
      <c r="N3553" t="s">
        <v>16</v>
      </c>
      <c r="O3553">
        <v>1.7490000000000001</v>
      </c>
    </row>
    <row r="3554" spans="1:15" x14ac:dyDescent="0.25">
      <c r="A3554" s="1" t="s">
        <v>123</v>
      </c>
      <c r="B3554" t="s">
        <v>126</v>
      </c>
      <c r="C3554" t="str">
        <f>LOOKUP(A3554,'DATA SHEET'!$A$2:$A$253,'DATA SHEET'!$E$2:$E$253)</f>
        <v>20227893</v>
      </c>
      <c r="D3554">
        <f>LOOKUP(A3554,'DATA SHEET'!$A$2:$A$253,'DATA SHEET'!$G$2:$G$253)</f>
        <v>8.3333333333333339</v>
      </c>
      <c r="E3554" t="str">
        <f>LOOKUP($A3554,'DATA SHEET'!$A$2:$A$253,'DATA SHEET'!$H$2:$H$253)</f>
        <v>43.139716</v>
      </c>
      <c r="F3554" t="str">
        <f>LOOKUP($A3554,'DATA SHEET'!$A$2:$A$253,'DATA SHEET'!$I$2:$I$253)</f>
        <v xml:space="preserve"> -79.237330</v>
      </c>
      <c r="G3554">
        <f>LOOKUP($A3554,'DATA SHEET'!$A$2:$A$253,'DATA SHEET'!$J$2:$J$253)</f>
        <v>17</v>
      </c>
      <c r="H3554" t="str">
        <f>LOOKUP($A3554,'DATA SHEET'!$A$2:$A$253,'DATA SHEET'!$K$2:$K$253)</f>
        <v>Sunny</v>
      </c>
      <c r="I3554" t="str">
        <f>LOOKUP($A3554,'DATA SHEET'!$A$2:$A$253,'DATA SHEET'!$T$2:$T$253)</f>
        <v>SMALL</v>
      </c>
      <c r="J3554" t="str">
        <f>LOOKUP($A3554,'DATA SHEET'!$A$2:$A$253,'DATA SHEET'!$R$2:$R$253)</f>
        <v>YES</v>
      </c>
      <c r="K3554" t="str">
        <f>LOOKUP($A3554,'DATA SHEET'!$A$2:$A$253,'DATA SHEET'!$O$2:$O$253)</f>
        <v>Green Area</v>
      </c>
      <c r="L3554" t="s">
        <v>15</v>
      </c>
      <c r="M3554">
        <v>0</v>
      </c>
      <c r="N3554" t="s">
        <v>16</v>
      </c>
      <c r="O3554">
        <v>0.499</v>
      </c>
    </row>
    <row r="3555" spans="1:15" x14ac:dyDescent="0.25">
      <c r="A3555" s="1" t="s">
        <v>123</v>
      </c>
      <c r="B3555" t="s">
        <v>126</v>
      </c>
      <c r="C3555" t="str">
        <f>LOOKUP(A3555,'DATA SHEET'!$A$2:$A$253,'DATA SHEET'!$E$2:$E$253)</f>
        <v>20227893</v>
      </c>
      <c r="D3555">
        <f>LOOKUP(A3555,'DATA SHEET'!$A$2:$A$253,'DATA SHEET'!$G$2:$G$253)</f>
        <v>8.3333333333333339</v>
      </c>
      <c r="E3555" t="str">
        <f>LOOKUP($A3555,'DATA SHEET'!$A$2:$A$253,'DATA SHEET'!$H$2:$H$253)</f>
        <v>43.139716</v>
      </c>
      <c r="F3555" t="str">
        <f>LOOKUP($A3555,'DATA SHEET'!$A$2:$A$253,'DATA SHEET'!$I$2:$I$253)</f>
        <v xml:space="preserve"> -79.237330</v>
      </c>
      <c r="G3555">
        <f>LOOKUP($A3555,'DATA SHEET'!$A$2:$A$253,'DATA SHEET'!$J$2:$J$253)</f>
        <v>17</v>
      </c>
      <c r="H3555" t="str">
        <f>LOOKUP($A3555,'DATA SHEET'!$A$2:$A$253,'DATA SHEET'!$K$2:$K$253)</f>
        <v>Sunny</v>
      </c>
      <c r="I3555" t="str">
        <f>LOOKUP($A3555,'DATA SHEET'!$A$2:$A$253,'DATA SHEET'!$T$2:$T$253)</f>
        <v>SMALL</v>
      </c>
      <c r="J3555" t="str">
        <f>LOOKUP($A3555,'DATA SHEET'!$A$2:$A$253,'DATA SHEET'!$R$2:$R$253)</f>
        <v>YES</v>
      </c>
      <c r="K3555" t="str">
        <f>LOOKUP($A3555,'DATA SHEET'!$A$2:$A$253,'DATA SHEET'!$O$2:$O$253)</f>
        <v>Green Area</v>
      </c>
      <c r="L3555" t="s">
        <v>15</v>
      </c>
      <c r="M3555">
        <v>0</v>
      </c>
      <c r="N3555" t="s">
        <v>16</v>
      </c>
      <c r="O3555">
        <v>0.23899999999999999</v>
      </c>
    </row>
    <row r="3556" spans="1:15" x14ac:dyDescent="0.25">
      <c r="A3556" s="1" t="s">
        <v>123</v>
      </c>
      <c r="B3556" t="s">
        <v>126</v>
      </c>
      <c r="C3556" t="str">
        <f>LOOKUP(A3556,'DATA SHEET'!$A$2:$A$253,'DATA SHEET'!$E$2:$E$253)</f>
        <v>20227893</v>
      </c>
      <c r="D3556">
        <f>LOOKUP(A3556,'DATA SHEET'!$A$2:$A$253,'DATA SHEET'!$G$2:$G$253)</f>
        <v>8.3333333333333339</v>
      </c>
      <c r="E3556" t="str">
        <f>LOOKUP($A3556,'DATA SHEET'!$A$2:$A$253,'DATA SHEET'!$H$2:$H$253)</f>
        <v>43.139716</v>
      </c>
      <c r="F3556" t="str">
        <f>LOOKUP($A3556,'DATA SHEET'!$A$2:$A$253,'DATA SHEET'!$I$2:$I$253)</f>
        <v xml:space="preserve"> -79.237330</v>
      </c>
      <c r="G3556">
        <f>LOOKUP($A3556,'DATA SHEET'!$A$2:$A$253,'DATA SHEET'!$J$2:$J$253)</f>
        <v>17</v>
      </c>
      <c r="H3556" t="str">
        <f>LOOKUP($A3556,'DATA SHEET'!$A$2:$A$253,'DATA SHEET'!$K$2:$K$253)</f>
        <v>Sunny</v>
      </c>
      <c r="I3556" t="str">
        <f>LOOKUP($A3556,'DATA SHEET'!$A$2:$A$253,'DATA SHEET'!$T$2:$T$253)</f>
        <v>SMALL</v>
      </c>
      <c r="J3556" t="str">
        <f>LOOKUP($A3556,'DATA SHEET'!$A$2:$A$253,'DATA SHEET'!$R$2:$R$253)</f>
        <v>YES</v>
      </c>
      <c r="K3556" t="str">
        <f>LOOKUP($A3556,'DATA SHEET'!$A$2:$A$253,'DATA SHEET'!$O$2:$O$253)</f>
        <v>Green Area</v>
      </c>
      <c r="L3556" t="s">
        <v>15</v>
      </c>
      <c r="M3556">
        <v>0</v>
      </c>
      <c r="N3556" t="s">
        <v>16</v>
      </c>
      <c r="O3556">
        <v>0.998</v>
      </c>
    </row>
    <row r="3557" spans="1:15" x14ac:dyDescent="0.25">
      <c r="A3557" s="1" t="s">
        <v>123</v>
      </c>
      <c r="B3557" t="s">
        <v>126</v>
      </c>
      <c r="C3557" t="str">
        <f>LOOKUP(A3557,'DATA SHEET'!$A$2:$A$253,'DATA SHEET'!$E$2:$E$253)</f>
        <v>20227893</v>
      </c>
      <c r="D3557">
        <f>LOOKUP(A3557,'DATA SHEET'!$A$2:$A$253,'DATA SHEET'!$G$2:$G$253)</f>
        <v>8.3333333333333339</v>
      </c>
      <c r="E3557" t="str">
        <f>LOOKUP($A3557,'DATA SHEET'!$A$2:$A$253,'DATA SHEET'!$H$2:$H$253)</f>
        <v>43.139716</v>
      </c>
      <c r="F3557" t="str">
        <f>LOOKUP($A3557,'DATA SHEET'!$A$2:$A$253,'DATA SHEET'!$I$2:$I$253)</f>
        <v xml:space="preserve"> -79.237330</v>
      </c>
      <c r="G3557">
        <f>LOOKUP($A3557,'DATA SHEET'!$A$2:$A$253,'DATA SHEET'!$J$2:$J$253)</f>
        <v>17</v>
      </c>
      <c r="H3557" t="str">
        <f>LOOKUP($A3557,'DATA SHEET'!$A$2:$A$253,'DATA SHEET'!$K$2:$K$253)</f>
        <v>Sunny</v>
      </c>
      <c r="I3557" t="str">
        <f>LOOKUP($A3557,'DATA SHEET'!$A$2:$A$253,'DATA SHEET'!$T$2:$T$253)</f>
        <v>SMALL</v>
      </c>
      <c r="J3557" t="str">
        <f>LOOKUP($A3557,'DATA SHEET'!$A$2:$A$253,'DATA SHEET'!$R$2:$R$253)</f>
        <v>YES</v>
      </c>
      <c r="K3557" t="str">
        <f>LOOKUP($A3557,'DATA SHEET'!$A$2:$A$253,'DATA SHEET'!$O$2:$O$253)</f>
        <v>Green Area</v>
      </c>
      <c r="L3557" t="s">
        <v>15</v>
      </c>
      <c r="M3557">
        <v>0</v>
      </c>
      <c r="N3557" t="s">
        <v>16</v>
      </c>
      <c r="O3557">
        <v>0.5</v>
      </c>
    </row>
    <row r="3558" spans="1:15" x14ac:dyDescent="0.25">
      <c r="A3558" s="1" t="s">
        <v>123</v>
      </c>
      <c r="B3558" t="s">
        <v>126</v>
      </c>
      <c r="C3558" t="str">
        <f>LOOKUP(A3558,'DATA SHEET'!$A$2:$A$253,'DATA SHEET'!$E$2:$E$253)</f>
        <v>20227893</v>
      </c>
      <c r="D3558">
        <f>LOOKUP(A3558,'DATA SHEET'!$A$2:$A$253,'DATA SHEET'!$G$2:$G$253)</f>
        <v>8.3333333333333339</v>
      </c>
      <c r="E3558" t="str">
        <f>LOOKUP($A3558,'DATA SHEET'!$A$2:$A$253,'DATA SHEET'!$H$2:$H$253)</f>
        <v>43.139716</v>
      </c>
      <c r="F3558" t="str">
        <f>LOOKUP($A3558,'DATA SHEET'!$A$2:$A$253,'DATA SHEET'!$I$2:$I$253)</f>
        <v xml:space="preserve"> -79.237330</v>
      </c>
      <c r="G3558">
        <f>LOOKUP($A3558,'DATA SHEET'!$A$2:$A$253,'DATA SHEET'!$J$2:$J$253)</f>
        <v>17</v>
      </c>
      <c r="H3558" t="str">
        <f>LOOKUP($A3558,'DATA SHEET'!$A$2:$A$253,'DATA SHEET'!$K$2:$K$253)</f>
        <v>Sunny</v>
      </c>
      <c r="I3558" t="str">
        <f>LOOKUP($A3558,'DATA SHEET'!$A$2:$A$253,'DATA SHEET'!$T$2:$T$253)</f>
        <v>SMALL</v>
      </c>
      <c r="J3558" t="str">
        <f>LOOKUP($A3558,'DATA SHEET'!$A$2:$A$253,'DATA SHEET'!$R$2:$R$253)</f>
        <v>YES</v>
      </c>
      <c r="K3558" t="str">
        <f>LOOKUP($A3558,'DATA SHEET'!$A$2:$A$253,'DATA SHEET'!$O$2:$O$253)</f>
        <v>Green Area</v>
      </c>
      <c r="L3558" t="s">
        <v>15</v>
      </c>
      <c r="M3558">
        <v>0</v>
      </c>
      <c r="N3558" t="s">
        <v>16</v>
      </c>
      <c r="O3558">
        <v>0.499</v>
      </c>
    </row>
    <row r="3559" spans="1:15" x14ac:dyDescent="0.25">
      <c r="A3559" s="1" t="s">
        <v>123</v>
      </c>
      <c r="B3559" t="s">
        <v>126</v>
      </c>
      <c r="C3559" t="str">
        <f>LOOKUP(A3559,'DATA SHEET'!$A$2:$A$253,'DATA SHEET'!$E$2:$E$253)</f>
        <v>20227893</v>
      </c>
      <c r="D3559">
        <f>LOOKUP(A3559,'DATA SHEET'!$A$2:$A$253,'DATA SHEET'!$G$2:$G$253)</f>
        <v>8.3333333333333339</v>
      </c>
      <c r="E3559" t="str">
        <f>LOOKUP($A3559,'DATA SHEET'!$A$2:$A$253,'DATA SHEET'!$H$2:$H$253)</f>
        <v>43.139716</v>
      </c>
      <c r="F3559" t="str">
        <f>LOOKUP($A3559,'DATA SHEET'!$A$2:$A$253,'DATA SHEET'!$I$2:$I$253)</f>
        <v xml:space="preserve"> -79.237330</v>
      </c>
      <c r="G3559">
        <f>LOOKUP($A3559,'DATA SHEET'!$A$2:$A$253,'DATA SHEET'!$J$2:$J$253)</f>
        <v>17</v>
      </c>
      <c r="H3559" t="str">
        <f>LOOKUP($A3559,'DATA SHEET'!$A$2:$A$253,'DATA SHEET'!$K$2:$K$253)</f>
        <v>Sunny</v>
      </c>
      <c r="I3559" t="str">
        <f>LOOKUP($A3559,'DATA SHEET'!$A$2:$A$253,'DATA SHEET'!$T$2:$T$253)</f>
        <v>SMALL</v>
      </c>
      <c r="J3559" t="str">
        <f>LOOKUP($A3559,'DATA SHEET'!$A$2:$A$253,'DATA SHEET'!$R$2:$R$253)</f>
        <v>YES</v>
      </c>
      <c r="K3559" t="str">
        <f>LOOKUP($A3559,'DATA SHEET'!$A$2:$A$253,'DATA SHEET'!$O$2:$O$253)</f>
        <v>Green Area</v>
      </c>
      <c r="L3559" t="s">
        <v>15</v>
      </c>
      <c r="M3559">
        <v>0</v>
      </c>
      <c r="N3559" t="s">
        <v>16</v>
      </c>
      <c r="O3559">
        <v>0.5</v>
      </c>
    </row>
    <row r="3560" spans="1:15" x14ac:dyDescent="0.25">
      <c r="A3560" s="1" t="s">
        <v>123</v>
      </c>
      <c r="B3560" t="s">
        <v>126</v>
      </c>
      <c r="C3560" t="str">
        <f>LOOKUP(A3560,'DATA SHEET'!$A$2:$A$253,'DATA SHEET'!$E$2:$E$253)</f>
        <v>20227893</v>
      </c>
      <c r="D3560">
        <f>LOOKUP(A3560,'DATA SHEET'!$A$2:$A$253,'DATA SHEET'!$G$2:$G$253)</f>
        <v>8.3333333333333339</v>
      </c>
      <c r="E3560" t="str">
        <f>LOOKUP($A3560,'DATA SHEET'!$A$2:$A$253,'DATA SHEET'!$H$2:$H$253)</f>
        <v>43.139716</v>
      </c>
      <c r="F3560" t="str">
        <f>LOOKUP($A3560,'DATA SHEET'!$A$2:$A$253,'DATA SHEET'!$I$2:$I$253)</f>
        <v xml:space="preserve"> -79.237330</v>
      </c>
      <c r="G3560">
        <f>LOOKUP($A3560,'DATA SHEET'!$A$2:$A$253,'DATA SHEET'!$J$2:$J$253)</f>
        <v>17</v>
      </c>
      <c r="H3560" t="str">
        <f>LOOKUP($A3560,'DATA SHEET'!$A$2:$A$253,'DATA SHEET'!$K$2:$K$253)</f>
        <v>Sunny</v>
      </c>
      <c r="I3560" t="str">
        <f>LOOKUP($A3560,'DATA SHEET'!$A$2:$A$253,'DATA SHEET'!$T$2:$T$253)</f>
        <v>SMALL</v>
      </c>
      <c r="J3560" t="str">
        <f>LOOKUP($A3560,'DATA SHEET'!$A$2:$A$253,'DATA SHEET'!$R$2:$R$253)</f>
        <v>YES</v>
      </c>
      <c r="K3560" t="str">
        <f>LOOKUP($A3560,'DATA SHEET'!$A$2:$A$253,'DATA SHEET'!$O$2:$O$253)</f>
        <v>Green Area</v>
      </c>
      <c r="L3560" t="s">
        <v>15</v>
      </c>
      <c r="M3560">
        <v>0</v>
      </c>
      <c r="N3560" t="s">
        <v>16</v>
      </c>
      <c r="O3560">
        <v>0.24</v>
      </c>
    </row>
    <row r="3561" spans="1:15" x14ac:dyDescent="0.25">
      <c r="A3561" s="1" t="s">
        <v>123</v>
      </c>
      <c r="B3561" t="s">
        <v>126</v>
      </c>
      <c r="C3561" t="str">
        <f>LOOKUP(A3561,'DATA SHEET'!$A$2:$A$253,'DATA SHEET'!$E$2:$E$253)</f>
        <v>20227893</v>
      </c>
      <c r="D3561">
        <f>LOOKUP(A3561,'DATA SHEET'!$A$2:$A$253,'DATA SHEET'!$G$2:$G$253)</f>
        <v>8.3333333333333339</v>
      </c>
      <c r="E3561" t="str">
        <f>LOOKUP($A3561,'DATA SHEET'!$A$2:$A$253,'DATA SHEET'!$H$2:$H$253)</f>
        <v>43.139716</v>
      </c>
      <c r="F3561" t="str">
        <f>LOOKUP($A3561,'DATA SHEET'!$A$2:$A$253,'DATA SHEET'!$I$2:$I$253)</f>
        <v xml:space="preserve"> -79.237330</v>
      </c>
      <c r="G3561">
        <f>LOOKUP($A3561,'DATA SHEET'!$A$2:$A$253,'DATA SHEET'!$J$2:$J$253)</f>
        <v>17</v>
      </c>
      <c r="H3561" t="str">
        <f>LOOKUP($A3561,'DATA SHEET'!$A$2:$A$253,'DATA SHEET'!$K$2:$K$253)</f>
        <v>Sunny</v>
      </c>
      <c r="I3561" t="str">
        <f>LOOKUP($A3561,'DATA SHEET'!$A$2:$A$253,'DATA SHEET'!$T$2:$T$253)</f>
        <v>SMALL</v>
      </c>
      <c r="J3561" t="str">
        <f>LOOKUP($A3561,'DATA SHEET'!$A$2:$A$253,'DATA SHEET'!$R$2:$R$253)</f>
        <v>YES</v>
      </c>
      <c r="K3561" t="str">
        <f>LOOKUP($A3561,'DATA SHEET'!$A$2:$A$253,'DATA SHEET'!$O$2:$O$253)</f>
        <v>Green Area</v>
      </c>
      <c r="L3561" t="s">
        <v>15</v>
      </c>
      <c r="M3561">
        <v>0</v>
      </c>
      <c r="N3561" t="s">
        <v>16</v>
      </c>
      <c r="O3561">
        <v>0.23799999999999999</v>
      </c>
    </row>
    <row r="3562" spans="1:15" x14ac:dyDescent="0.25">
      <c r="A3562" s="1" t="s">
        <v>123</v>
      </c>
      <c r="B3562" t="s">
        <v>126</v>
      </c>
      <c r="C3562" t="str">
        <f>LOOKUP(A3562,'DATA SHEET'!$A$2:$A$253,'DATA SHEET'!$E$2:$E$253)</f>
        <v>20227893</v>
      </c>
      <c r="D3562">
        <f>LOOKUP(A3562,'DATA SHEET'!$A$2:$A$253,'DATA SHEET'!$G$2:$G$253)</f>
        <v>8.3333333333333339</v>
      </c>
      <c r="E3562" t="str">
        <f>LOOKUP($A3562,'DATA SHEET'!$A$2:$A$253,'DATA SHEET'!$H$2:$H$253)</f>
        <v>43.139716</v>
      </c>
      <c r="F3562" t="str">
        <f>LOOKUP($A3562,'DATA SHEET'!$A$2:$A$253,'DATA SHEET'!$I$2:$I$253)</f>
        <v xml:space="preserve"> -79.237330</v>
      </c>
      <c r="G3562">
        <f>LOOKUP($A3562,'DATA SHEET'!$A$2:$A$253,'DATA SHEET'!$J$2:$J$253)</f>
        <v>17</v>
      </c>
      <c r="H3562" t="str">
        <f>LOOKUP($A3562,'DATA SHEET'!$A$2:$A$253,'DATA SHEET'!$K$2:$K$253)</f>
        <v>Sunny</v>
      </c>
      <c r="I3562" t="str">
        <f>LOOKUP($A3562,'DATA SHEET'!$A$2:$A$253,'DATA SHEET'!$T$2:$T$253)</f>
        <v>SMALL</v>
      </c>
      <c r="J3562" t="str">
        <f>LOOKUP($A3562,'DATA SHEET'!$A$2:$A$253,'DATA SHEET'!$R$2:$R$253)</f>
        <v>YES</v>
      </c>
      <c r="K3562" t="str">
        <f>LOOKUP($A3562,'DATA SHEET'!$A$2:$A$253,'DATA SHEET'!$O$2:$O$253)</f>
        <v>Green Area</v>
      </c>
      <c r="L3562" t="s">
        <v>15</v>
      </c>
      <c r="M3562">
        <v>0</v>
      </c>
      <c r="N3562" t="s">
        <v>16</v>
      </c>
      <c r="O3562">
        <v>0.749</v>
      </c>
    </row>
    <row r="3563" spans="1:15" x14ac:dyDescent="0.25">
      <c r="A3563" s="1" t="s">
        <v>123</v>
      </c>
      <c r="B3563" t="s">
        <v>126</v>
      </c>
      <c r="C3563" t="str">
        <f>LOOKUP(A3563,'DATA SHEET'!$A$2:$A$253,'DATA SHEET'!$E$2:$E$253)</f>
        <v>20227893</v>
      </c>
      <c r="D3563">
        <f>LOOKUP(A3563,'DATA SHEET'!$A$2:$A$253,'DATA SHEET'!$G$2:$G$253)</f>
        <v>8.3333333333333339</v>
      </c>
      <c r="E3563" t="str">
        <f>LOOKUP($A3563,'DATA SHEET'!$A$2:$A$253,'DATA SHEET'!$H$2:$H$253)</f>
        <v>43.139716</v>
      </c>
      <c r="F3563" t="str">
        <f>LOOKUP($A3563,'DATA SHEET'!$A$2:$A$253,'DATA SHEET'!$I$2:$I$253)</f>
        <v xml:space="preserve"> -79.237330</v>
      </c>
      <c r="G3563">
        <f>LOOKUP($A3563,'DATA SHEET'!$A$2:$A$253,'DATA SHEET'!$J$2:$J$253)</f>
        <v>17</v>
      </c>
      <c r="H3563" t="str">
        <f>LOOKUP($A3563,'DATA SHEET'!$A$2:$A$253,'DATA SHEET'!$K$2:$K$253)</f>
        <v>Sunny</v>
      </c>
      <c r="I3563" t="str">
        <f>LOOKUP($A3563,'DATA SHEET'!$A$2:$A$253,'DATA SHEET'!$T$2:$T$253)</f>
        <v>SMALL</v>
      </c>
      <c r="J3563" t="str">
        <f>LOOKUP($A3563,'DATA SHEET'!$A$2:$A$253,'DATA SHEET'!$R$2:$R$253)</f>
        <v>YES</v>
      </c>
      <c r="K3563" t="str">
        <f>LOOKUP($A3563,'DATA SHEET'!$A$2:$A$253,'DATA SHEET'!$O$2:$O$253)</f>
        <v>Green Area</v>
      </c>
      <c r="L3563" t="s">
        <v>15</v>
      </c>
      <c r="M3563">
        <v>0</v>
      </c>
      <c r="N3563" t="s">
        <v>16</v>
      </c>
      <c r="O3563">
        <v>0.23799999999999999</v>
      </c>
    </row>
    <row r="3564" spans="1:15" x14ac:dyDescent="0.25">
      <c r="A3564" s="1" t="s">
        <v>123</v>
      </c>
      <c r="B3564" t="s">
        <v>126</v>
      </c>
      <c r="C3564" t="str">
        <f>LOOKUP(A3564,'DATA SHEET'!$A$2:$A$253,'DATA SHEET'!$E$2:$E$253)</f>
        <v>20227893</v>
      </c>
      <c r="D3564">
        <f>LOOKUP(A3564,'DATA SHEET'!$A$2:$A$253,'DATA SHEET'!$G$2:$G$253)</f>
        <v>8.3333333333333339</v>
      </c>
      <c r="E3564" t="str">
        <f>LOOKUP($A3564,'DATA SHEET'!$A$2:$A$253,'DATA SHEET'!$H$2:$H$253)</f>
        <v>43.139716</v>
      </c>
      <c r="F3564" t="str">
        <f>LOOKUP($A3564,'DATA SHEET'!$A$2:$A$253,'DATA SHEET'!$I$2:$I$253)</f>
        <v xml:space="preserve"> -79.237330</v>
      </c>
      <c r="G3564">
        <f>LOOKUP($A3564,'DATA SHEET'!$A$2:$A$253,'DATA SHEET'!$J$2:$J$253)</f>
        <v>17</v>
      </c>
      <c r="H3564" t="str">
        <f>LOOKUP($A3564,'DATA SHEET'!$A$2:$A$253,'DATA SHEET'!$K$2:$K$253)</f>
        <v>Sunny</v>
      </c>
      <c r="I3564" t="str">
        <f>LOOKUP($A3564,'DATA SHEET'!$A$2:$A$253,'DATA SHEET'!$T$2:$T$253)</f>
        <v>SMALL</v>
      </c>
      <c r="J3564" t="str">
        <f>LOOKUP($A3564,'DATA SHEET'!$A$2:$A$253,'DATA SHEET'!$R$2:$R$253)</f>
        <v>YES</v>
      </c>
      <c r="K3564" t="str">
        <f>LOOKUP($A3564,'DATA SHEET'!$A$2:$A$253,'DATA SHEET'!$O$2:$O$253)</f>
        <v>Green Area</v>
      </c>
      <c r="L3564" t="s">
        <v>15</v>
      </c>
      <c r="M3564">
        <v>0</v>
      </c>
      <c r="N3564" t="s">
        <v>16</v>
      </c>
      <c r="O3564">
        <v>0.23899999999999999</v>
      </c>
    </row>
    <row r="3565" spans="1:15" x14ac:dyDescent="0.25">
      <c r="A3565" s="1" t="s">
        <v>123</v>
      </c>
      <c r="B3565" t="s">
        <v>126</v>
      </c>
      <c r="C3565" t="str">
        <f>LOOKUP(A3565,'DATA SHEET'!$A$2:$A$253,'DATA SHEET'!$E$2:$E$253)</f>
        <v>20227893</v>
      </c>
      <c r="D3565">
        <f>LOOKUP(A3565,'DATA SHEET'!$A$2:$A$253,'DATA SHEET'!$G$2:$G$253)</f>
        <v>8.3333333333333339</v>
      </c>
      <c r="E3565" t="str">
        <f>LOOKUP($A3565,'DATA SHEET'!$A$2:$A$253,'DATA SHEET'!$H$2:$H$253)</f>
        <v>43.139716</v>
      </c>
      <c r="F3565" t="str">
        <f>LOOKUP($A3565,'DATA SHEET'!$A$2:$A$253,'DATA SHEET'!$I$2:$I$253)</f>
        <v xml:space="preserve"> -79.237330</v>
      </c>
      <c r="G3565">
        <f>LOOKUP($A3565,'DATA SHEET'!$A$2:$A$253,'DATA SHEET'!$J$2:$J$253)</f>
        <v>17</v>
      </c>
      <c r="H3565" t="str">
        <f>LOOKUP($A3565,'DATA SHEET'!$A$2:$A$253,'DATA SHEET'!$K$2:$K$253)</f>
        <v>Sunny</v>
      </c>
      <c r="I3565" t="str">
        <f>LOOKUP($A3565,'DATA SHEET'!$A$2:$A$253,'DATA SHEET'!$T$2:$T$253)</f>
        <v>SMALL</v>
      </c>
      <c r="J3565" t="str">
        <f>LOOKUP($A3565,'DATA SHEET'!$A$2:$A$253,'DATA SHEET'!$R$2:$R$253)</f>
        <v>YES</v>
      </c>
      <c r="K3565" t="str">
        <f>LOOKUP($A3565,'DATA SHEET'!$A$2:$A$253,'DATA SHEET'!$O$2:$O$253)</f>
        <v>Green Area</v>
      </c>
      <c r="L3565" t="s">
        <v>15</v>
      </c>
      <c r="M3565">
        <v>0</v>
      </c>
      <c r="N3565" t="s">
        <v>16</v>
      </c>
      <c r="O3565">
        <v>0.497</v>
      </c>
    </row>
    <row r="3566" spans="1:15" x14ac:dyDescent="0.25">
      <c r="A3566" s="1" t="s">
        <v>123</v>
      </c>
      <c r="B3566" t="s">
        <v>126</v>
      </c>
      <c r="C3566" t="str">
        <f>LOOKUP(A3566,'DATA SHEET'!$A$2:$A$253,'DATA SHEET'!$E$2:$E$253)</f>
        <v>20227893</v>
      </c>
      <c r="D3566">
        <f>LOOKUP(A3566,'DATA SHEET'!$A$2:$A$253,'DATA SHEET'!$G$2:$G$253)</f>
        <v>8.3333333333333339</v>
      </c>
      <c r="E3566" t="str">
        <f>LOOKUP($A3566,'DATA SHEET'!$A$2:$A$253,'DATA SHEET'!$H$2:$H$253)</f>
        <v>43.139716</v>
      </c>
      <c r="F3566" t="str">
        <f>LOOKUP($A3566,'DATA SHEET'!$A$2:$A$253,'DATA SHEET'!$I$2:$I$253)</f>
        <v xml:space="preserve"> -79.237330</v>
      </c>
      <c r="G3566">
        <f>LOOKUP($A3566,'DATA SHEET'!$A$2:$A$253,'DATA SHEET'!$J$2:$J$253)</f>
        <v>17</v>
      </c>
      <c r="H3566" t="str">
        <f>LOOKUP($A3566,'DATA SHEET'!$A$2:$A$253,'DATA SHEET'!$K$2:$K$253)</f>
        <v>Sunny</v>
      </c>
      <c r="I3566" t="str">
        <f>LOOKUP($A3566,'DATA SHEET'!$A$2:$A$253,'DATA SHEET'!$T$2:$T$253)</f>
        <v>SMALL</v>
      </c>
      <c r="J3566" t="str">
        <f>LOOKUP($A3566,'DATA SHEET'!$A$2:$A$253,'DATA SHEET'!$R$2:$R$253)</f>
        <v>YES</v>
      </c>
      <c r="K3566" t="str">
        <f>LOOKUP($A3566,'DATA SHEET'!$A$2:$A$253,'DATA SHEET'!$O$2:$O$253)</f>
        <v>Green Area</v>
      </c>
      <c r="L3566" t="s">
        <v>15</v>
      </c>
      <c r="M3566">
        <v>0</v>
      </c>
      <c r="N3566" t="s">
        <v>16</v>
      </c>
      <c r="O3566">
        <v>0.5</v>
      </c>
    </row>
    <row r="3567" spans="1:15" x14ac:dyDescent="0.25">
      <c r="A3567" s="1" t="s">
        <v>123</v>
      </c>
      <c r="B3567" t="s">
        <v>126</v>
      </c>
      <c r="C3567" t="str">
        <f>LOOKUP(A3567,'DATA SHEET'!$A$2:$A$253,'DATA SHEET'!$E$2:$E$253)</f>
        <v>20227893</v>
      </c>
      <c r="D3567">
        <f>LOOKUP(A3567,'DATA SHEET'!$A$2:$A$253,'DATA SHEET'!$G$2:$G$253)</f>
        <v>8.3333333333333339</v>
      </c>
      <c r="E3567" t="str">
        <f>LOOKUP($A3567,'DATA SHEET'!$A$2:$A$253,'DATA SHEET'!$H$2:$H$253)</f>
        <v>43.139716</v>
      </c>
      <c r="F3567" t="str">
        <f>LOOKUP($A3567,'DATA SHEET'!$A$2:$A$253,'DATA SHEET'!$I$2:$I$253)</f>
        <v xml:space="preserve"> -79.237330</v>
      </c>
      <c r="G3567">
        <f>LOOKUP($A3567,'DATA SHEET'!$A$2:$A$253,'DATA SHEET'!$J$2:$J$253)</f>
        <v>17</v>
      </c>
      <c r="H3567" t="str">
        <f>LOOKUP($A3567,'DATA SHEET'!$A$2:$A$253,'DATA SHEET'!$K$2:$K$253)</f>
        <v>Sunny</v>
      </c>
      <c r="I3567" t="str">
        <f>LOOKUP($A3567,'DATA SHEET'!$A$2:$A$253,'DATA SHEET'!$T$2:$T$253)</f>
        <v>SMALL</v>
      </c>
      <c r="J3567" t="str">
        <f>LOOKUP($A3567,'DATA SHEET'!$A$2:$A$253,'DATA SHEET'!$R$2:$R$253)</f>
        <v>YES</v>
      </c>
      <c r="K3567" t="str">
        <f>LOOKUP($A3567,'DATA SHEET'!$A$2:$A$253,'DATA SHEET'!$O$2:$O$253)</f>
        <v>Green Area</v>
      </c>
      <c r="L3567" t="s">
        <v>15</v>
      </c>
      <c r="M3567">
        <v>0</v>
      </c>
      <c r="N3567" t="s">
        <v>16</v>
      </c>
      <c r="O3567">
        <v>0.25700000000000001</v>
      </c>
    </row>
    <row r="3568" spans="1:15" x14ac:dyDescent="0.25">
      <c r="A3568" s="1" t="s">
        <v>123</v>
      </c>
      <c r="B3568" t="s">
        <v>126</v>
      </c>
      <c r="C3568" t="str">
        <f>LOOKUP(A3568,'DATA SHEET'!$A$2:$A$253,'DATA SHEET'!$E$2:$E$253)</f>
        <v>20227893</v>
      </c>
      <c r="D3568">
        <f>LOOKUP(A3568,'DATA SHEET'!$A$2:$A$253,'DATA SHEET'!$G$2:$G$253)</f>
        <v>8.3333333333333339</v>
      </c>
      <c r="E3568" t="str">
        <f>LOOKUP($A3568,'DATA SHEET'!$A$2:$A$253,'DATA SHEET'!$H$2:$H$253)</f>
        <v>43.139716</v>
      </c>
      <c r="F3568" t="str">
        <f>LOOKUP($A3568,'DATA SHEET'!$A$2:$A$253,'DATA SHEET'!$I$2:$I$253)</f>
        <v xml:space="preserve"> -79.237330</v>
      </c>
      <c r="G3568">
        <f>LOOKUP($A3568,'DATA SHEET'!$A$2:$A$253,'DATA SHEET'!$J$2:$J$253)</f>
        <v>17</v>
      </c>
      <c r="H3568" t="str">
        <f>LOOKUP($A3568,'DATA SHEET'!$A$2:$A$253,'DATA SHEET'!$K$2:$K$253)</f>
        <v>Sunny</v>
      </c>
      <c r="I3568" t="str">
        <f>LOOKUP($A3568,'DATA SHEET'!$A$2:$A$253,'DATA SHEET'!$T$2:$T$253)</f>
        <v>SMALL</v>
      </c>
      <c r="J3568" t="str">
        <f>LOOKUP($A3568,'DATA SHEET'!$A$2:$A$253,'DATA SHEET'!$R$2:$R$253)</f>
        <v>YES</v>
      </c>
      <c r="K3568" t="str">
        <f>LOOKUP($A3568,'DATA SHEET'!$A$2:$A$253,'DATA SHEET'!$O$2:$O$253)</f>
        <v>Green Area</v>
      </c>
      <c r="L3568" t="s">
        <v>15</v>
      </c>
      <c r="M3568">
        <v>0</v>
      </c>
      <c r="N3568" t="s">
        <v>16</v>
      </c>
      <c r="O3568">
        <v>0.25700000000000001</v>
      </c>
    </row>
    <row r="3569" spans="1:15" x14ac:dyDescent="0.25">
      <c r="A3569" s="1" t="s">
        <v>123</v>
      </c>
      <c r="B3569" t="s">
        <v>126</v>
      </c>
      <c r="C3569" t="str">
        <f>LOOKUP(A3569,'DATA SHEET'!$A$2:$A$253,'DATA SHEET'!$E$2:$E$253)</f>
        <v>20227893</v>
      </c>
      <c r="D3569">
        <f>LOOKUP(A3569,'DATA SHEET'!$A$2:$A$253,'DATA SHEET'!$G$2:$G$253)</f>
        <v>8.3333333333333339</v>
      </c>
      <c r="E3569" t="str">
        <f>LOOKUP($A3569,'DATA SHEET'!$A$2:$A$253,'DATA SHEET'!$H$2:$H$253)</f>
        <v>43.139716</v>
      </c>
      <c r="F3569" t="str">
        <f>LOOKUP($A3569,'DATA SHEET'!$A$2:$A$253,'DATA SHEET'!$I$2:$I$253)</f>
        <v xml:space="preserve"> -79.237330</v>
      </c>
      <c r="G3569">
        <f>LOOKUP($A3569,'DATA SHEET'!$A$2:$A$253,'DATA SHEET'!$J$2:$J$253)</f>
        <v>17</v>
      </c>
      <c r="H3569" t="str">
        <f>LOOKUP($A3569,'DATA SHEET'!$A$2:$A$253,'DATA SHEET'!$K$2:$K$253)</f>
        <v>Sunny</v>
      </c>
      <c r="I3569" t="str">
        <f>LOOKUP($A3569,'DATA SHEET'!$A$2:$A$253,'DATA SHEET'!$T$2:$T$253)</f>
        <v>SMALL</v>
      </c>
      <c r="J3569" t="str">
        <f>LOOKUP($A3569,'DATA SHEET'!$A$2:$A$253,'DATA SHEET'!$R$2:$R$253)</f>
        <v>YES</v>
      </c>
      <c r="K3569" t="str">
        <f>LOOKUP($A3569,'DATA SHEET'!$A$2:$A$253,'DATA SHEET'!$O$2:$O$253)</f>
        <v>Green Area</v>
      </c>
      <c r="L3569" t="s">
        <v>15</v>
      </c>
      <c r="M3569">
        <v>0</v>
      </c>
      <c r="N3569" t="s">
        <v>16</v>
      </c>
      <c r="O3569">
        <v>1</v>
      </c>
    </row>
    <row r="3570" spans="1:15" x14ac:dyDescent="0.25">
      <c r="A3570" s="1" t="s">
        <v>123</v>
      </c>
      <c r="B3570" t="s">
        <v>126</v>
      </c>
      <c r="C3570" t="str">
        <f>LOOKUP(A3570,'DATA SHEET'!$A$2:$A$253,'DATA SHEET'!$E$2:$E$253)</f>
        <v>20227893</v>
      </c>
      <c r="D3570">
        <f>LOOKUP(A3570,'DATA SHEET'!$A$2:$A$253,'DATA SHEET'!$G$2:$G$253)</f>
        <v>8.3333333333333339</v>
      </c>
      <c r="E3570" t="str">
        <f>LOOKUP($A3570,'DATA SHEET'!$A$2:$A$253,'DATA SHEET'!$H$2:$H$253)</f>
        <v>43.139716</v>
      </c>
      <c r="F3570" t="str">
        <f>LOOKUP($A3570,'DATA SHEET'!$A$2:$A$253,'DATA SHEET'!$I$2:$I$253)</f>
        <v xml:space="preserve"> -79.237330</v>
      </c>
      <c r="G3570">
        <f>LOOKUP($A3570,'DATA SHEET'!$A$2:$A$253,'DATA SHEET'!$J$2:$J$253)</f>
        <v>17</v>
      </c>
      <c r="H3570" t="str">
        <f>LOOKUP($A3570,'DATA SHEET'!$A$2:$A$253,'DATA SHEET'!$K$2:$K$253)</f>
        <v>Sunny</v>
      </c>
      <c r="I3570" t="str">
        <f>LOOKUP($A3570,'DATA SHEET'!$A$2:$A$253,'DATA SHEET'!$T$2:$T$253)</f>
        <v>SMALL</v>
      </c>
      <c r="J3570" t="str">
        <f>LOOKUP($A3570,'DATA SHEET'!$A$2:$A$253,'DATA SHEET'!$R$2:$R$253)</f>
        <v>YES</v>
      </c>
      <c r="K3570" t="str">
        <f>LOOKUP($A3570,'DATA SHEET'!$A$2:$A$253,'DATA SHEET'!$O$2:$O$253)</f>
        <v>Green Area</v>
      </c>
      <c r="L3570" t="s">
        <v>15</v>
      </c>
      <c r="M3570">
        <v>0</v>
      </c>
      <c r="N3570" t="s">
        <v>16</v>
      </c>
      <c r="O3570">
        <v>0.499</v>
      </c>
    </row>
    <row r="3571" spans="1:15" x14ac:dyDescent="0.25">
      <c r="A3571" s="1" t="s">
        <v>123</v>
      </c>
      <c r="B3571" t="s">
        <v>126</v>
      </c>
      <c r="C3571" t="str">
        <f>LOOKUP(A3571,'DATA SHEET'!$A$2:$A$253,'DATA SHEET'!$E$2:$E$253)</f>
        <v>20227893</v>
      </c>
      <c r="D3571">
        <f>LOOKUP(A3571,'DATA SHEET'!$A$2:$A$253,'DATA SHEET'!$G$2:$G$253)</f>
        <v>8.3333333333333339</v>
      </c>
      <c r="E3571" t="str">
        <f>LOOKUP($A3571,'DATA SHEET'!$A$2:$A$253,'DATA SHEET'!$H$2:$H$253)</f>
        <v>43.139716</v>
      </c>
      <c r="F3571" t="str">
        <f>LOOKUP($A3571,'DATA SHEET'!$A$2:$A$253,'DATA SHEET'!$I$2:$I$253)</f>
        <v xml:space="preserve"> -79.237330</v>
      </c>
      <c r="G3571">
        <f>LOOKUP($A3571,'DATA SHEET'!$A$2:$A$253,'DATA SHEET'!$J$2:$J$253)</f>
        <v>17</v>
      </c>
      <c r="H3571" t="str">
        <f>LOOKUP($A3571,'DATA SHEET'!$A$2:$A$253,'DATA SHEET'!$K$2:$K$253)</f>
        <v>Sunny</v>
      </c>
      <c r="I3571" t="str">
        <f>LOOKUP($A3571,'DATA SHEET'!$A$2:$A$253,'DATA SHEET'!$T$2:$T$253)</f>
        <v>SMALL</v>
      </c>
      <c r="J3571" t="str">
        <f>LOOKUP($A3571,'DATA SHEET'!$A$2:$A$253,'DATA SHEET'!$R$2:$R$253)</f>
        <v>YES</v>
      </c>
      <c r="K3571" t="str">
        <f>LOOKUP($A3571,'DATA SHEET'!$A$2:$A$253,'DATA SHEET'!$O$2:$O$253)</f>
        <v>Green Area</v>
      </c>
      <c r="L3571" t="s">
        <v>15</v>
      </c>
      <c r="M3571">
        <v>0</v>
      </c>
      <c r="N3571" t="s">
        <v>16</v>
      </c>
      <c r="O3571">
        <v>1.4990000000000001</v>
      </c>
    </row>
    <row r="3572" spans="1:15" x14ac:dyDescent="0.25">
      <c r="A3572" s="1" t="s">
        <v>123</v>
      </c>
      <c r="B3572" t="s">
        <v>126</v>
      </c>
      <c r="C3572" t="str">
        <f>LOOKUP(A3572,'DATA SHEET'!$A$2:$A$253,'DATA SHEET'!$E$2:$E$253)</f>
        <v>20227893</v>
      </c>
      <c r="D3572">
        <f>LOOKUP(A3572,'DATA SHEET'!$A$2:$A$253,'DATA SHEET'!$G$2:$G$253)</f>
        <v>8.3333333333333339</v>
      </c>
      <c r="E3572" t="str">
        <f>LOOKUP($A3572,'DATA SHEET'!$A$2:$A$253,'DATA SHEET'!$H$2:$H$253)</f>
        <v>43.139716</v>
      </c>
      <c r="F3572" t="str">
        <f>LOOKUP($A3572,'DATA SHEET'!$A$2:$A$253,'DATA SHEET'!$I$2:$I$253)</f>
        <v xml:space="preserve"> -79.237330</v>
      </c>
      <c r="G3572">
        <f>LOOKUP($A3572,'DATA SHEET'!$A$2:$A$253,'DATA SHEET'!$J$2:$J$253)</f>
        <v>17</v>
      </c>
      <c r="H3572" t="str">
        <f>LOOKUP($A3572,'DATA SHEET'!$A$2:$A$253,'DATA SHEET'!$K$2:$K$253)</f>
        <v>Sunny</v>
      </c>
      <c r="I3572" t="str">
        <f>LOOKUP($A3572,'DATA SHEET'!$A$2:$A$253,'DATA SHEET'!$T$2:$T$253)</f>
        <v>SMALL</v>
      </c>
      <c r="J3572" t="str">
        <f>LOOKUP($A3572,'DATA SHEET'!$A$2:$A$253,'DATA SHEET'!$R$2:$R$253)</f>
        <v>YES</v>
      </c>
      <c r="K3572" t="str">
        <f>LOOKUP($A3572,'DATA SHEET'!$A$2:$A$253,'DATA SHEET'!$O$2:$O$253)</f>
        <v>Green Area</v>
      </c>
      <c r="L3572" t="s">
        <v>15</v>
      </c>
      <c r="M3572">
        <v>0</v>
      </c>
      <c r="N3572" t="s">
        <v>16</v>
      </c>
      <c r="O3572">
        <v>1.2569999999999999</v>
      </c>
    </row>
    <row r="3573" spans="1:15" x14ac:dyDescent="0.25">
      <c r="A3573" s="1" t="s">
        <v>123</v>
      </c>
      <c r="B3573" t="s">
        <v>126</v>
      </c>
      <c r="C3573" t="str">
        <f>LOOKUP(A3573,'DATA SHEET'!$A$2:$A$253,'DATA SHEET'!$E$2:$E$253)</f>
        <v>20227893</v>
      </c>
      <c r="D3573">
        <f>LOOKUP(A3573,'DATA SHEET'!$A$2:$A$253,'DATA SHEET'!$G$2:$G$253)</f>
        <v>8.3333333333333339</v>
      </c>
      <c r="E3573" t="str">
        <f>LOOKUP($A3573,'DATA SHEET'!$A$2:$A$253,'DATA SHEET'!$H$2:$H$253)</f>
        <v>43.139716</v>
      </c>
      <c r="F3573" t="str">
        <f>LOOKUP($A3573,'DATA SHEET'!$A$2:$A$253,'DATA SHEET'!$I$2:$I$253)</f>
        <v xml:space="preserve"> -79.237330</v>
      </c>
      <c r="G3573">
        <f>LOOKUP($A3573,'DATA SHEET'!$A$2:$A$253,'DATA SHEET'!$J$2:$J$253)</f>
        <v>17</v>
      </c>
      <c r="H3573" t="str">
        <f>LOOKUP($A3573,'DATA SHEET'!$A$2:$A$253,'DATA SHEET'!$K$2:$K$253)</f>
        <v>Sunny</v>
      </c>
      <c r="I3573" t="str">
        <f>LOOKUP($A3573,'DATA SHEET'!$A$2:$A$253,'DATA SHEET'!$T$2:$T$253)</f>
        <v>SMALL</v>
      </c>
      <c r="J3573" t="str">
        <f>LOOKUP($A3573,'DATA SHEET'!$A$2:$A$253,'DATA SHEET'!$R$2:$R$253)</f>
        <v>YES</v>
      </c>
      <c r="K3573" t="str">
        <f>LOOKUP($A3573,'DATA SHEET'!$A$2:$A$253,'DATA SHEET'!$O$2:$O$253)</f>
        <v>Green Area</v>
      </c>
      <c r="L3573" t="s">
        <v>15</v>
      </c>
      <c r="M3573">
        <v>0</v>
      </c>
      <c r="N3573" t="s">
        <v>16</v>
      </c>
      <c r="O3573">
        <v>0.5</v>
      </c>
    </row>
    <row r="3574" spans="1:15" x14ac:dyDescent="0.25">
      <c r="A3574" s="1" t="s">
        <v>123</v>
      </c>
      <c r="B3574" t="s">
        <v>126</v>
      </c>
      <c r="C3574" t="str">
        <f>LOOKUP(A3574,'DATA SHEET'!$A$2:$A$253,'DATA SHEET'!$E$2:$E$253)</f>
        <v>20227893</v>
      </c>
      <c r="D3574">
        <f>LOOKUP(A3574,'DATA SHEET'!$A$2:$A$253,'DATA SHEET'!$G$2:$G$253)</f>
        <v>8.3333333333333339</v>
      </c>
      <c r="E3574" t="str">
        <f>LOOKUP($A3574,'DATA SHEET'!$A$2:$A$253,'DATA SHEET'!$H$2:$H$253)</f>
        <v>43.139716</v>
      </c>
      <c r="F3574" t="str">
        <f>LOOKUP($A3574,'DATA SHEET'!$A$2:$A$253,'DATA SHEET'!$I$2:$I$253)</f>
        <v xml:space="preserve"> -79.237330</v>
      </c>
      <c r="G3574">
        <f>LOOKUP($A3574,'DATA SHEET'!$A$2:$A$253,'DATA SHEET'!$J$2:$J$253)</f>
        <v>17</v>
      </c>
      <c r="H3574" t="str">
        <f>LOOKUP($A3574,'DATA SHEET'!$A$2:$A$253,'DATA SHEET'!$K$2:$K$253)</f>
        <v>Sunny</v>
      </c>
      <c r="I3574" t="str">
        <f>LOOKUP($A3574,'DATA SHEET'!$A$2:$A$253,'DATA SHEET'!$T$2:$T$253)</f>
        <v>SMALL</v>
      </c>
      <c r="J3574" t="str">
        <f>LOOKUP($A3574,'DATA SHEET'!$A$2:$A$253,'DATA SHEET'!$R$2:$R$253)</f>
        <v>YES</v>
      </c>
      <c r="K3574" t="str">
        <f>LOOKUP($A3574,'DATA SHEET'!$A$2:$A$253,'DATA SHEET'!$O$2:$O$253)</f>
        <v>Green Area</v>
      </c>
      <c r="L3574" t="s">
        <v>15</v>
      </c>
      <c r="M3574">
        <v>0</v>
      </c>
      <c r="N3574" t="s">
        <v>16</v>
      </c>
      <c r="O3574">
        <v>0.999</v>
      </c>
    </row>
    <row r="3575" spans="1:15" x14ac:dyDescent="0.25">
      <c r="A3575" s="1" t="s">
        <v>123</v>
      </c>
      <c r="B3575" t="s">
        <v>126</v>
      </c>
      <c r="C3575" t="str">
        <f>LOOKUP(A3575,'DATA SHEET'!$A$2:$A$253,'DATA SHEET'!$E$2:$E$253)</f>
        <v>20227893</v>
      </c>
      <c r="D3575">
        <f>LOOKUP(A3575,'DATA SHEET'!$A$2:$A$253,'DATA SHEET'!$G$2:$G$253)</f>
        <v>8.3333333333333339</v>
      </c>
      <c r="E3575" t="str">
        <f>LOOKUP($A3575,'DATA SHEET'!$A$2:$A$253,'DATA SHEET'!$H$2:$H$253)</f>
        <v>43.139716</v>
      </c>
      <c r="F3575" t="str">
        <f>LOOKUP($A3575,'DATA SHEET'!$A$2:$A$253,'DATA SHEET'!$I$2:$I$253)</f>
        <v xml:space="preserve"> -79.237330</v>
      </c>
      <c r="G3575">
        <f>LOOKUP($A3575,'DATA SHEET'!$A$2:$A$253,'DATA SHEET'!$J$2:$J$253)</f>
        <v>17</v>
      </c>
      <c r="H3575" t="str">
        <f>LOOKUP($A3575,'DATA SHEET'!$A$2:$A$253,'DATA SHEET'!$K$2:$K$253)</f>
        <v>Sunny</v>
      </c>
      <c r="I3575" t="str">
        <f>LOOKUP($A3575,'DATA SHEET'!$A$2:$A$253,'DATA SHEET'!$T$2:$T$253)</f>
        <v>SMALL</v>
      </c>
      <c r="J3575" t="str">
        <f>LOOKUP($A3575,'DATA SHEET'!$A$2:$A$253,'DATA SHEET'!$R$2:$R$253)</f>
        <v>YES</v>
      </c>
      <c r="K3575" t="str">
        <f>LOOKUP($A3575,'DATA SHEET'!$A$2:$A$253,'DATA SHEET'!$O$2:$O$253)</f>
        <v>Green Area</v>
      </c>
      <c r="L3575" t="s">
        <v>15</v>
      </c>
      <c r="M3575">
        <v>0</v>
      </c>
      <c r="N3575" t="s">
        <v>16</v>
      </c>
      <c r="O3575">
        <v>0.23599999999999999</v>
      </c>
    </row>
    <row r="3576" spans="1:15" x14ac:dyDescent="0.25">
      <c r="A3576" s="1" t="s">
        <v>123</v>
      </c>
      <c r="B3576" t="s">
        <v>126</v>
      </c>
      <c r="C3576" t="str">
        <f>LOOKUP(A3576,'DATA SHEET'!$A$2:$A$253,'DATA SHEET'!$E$2:$E$253)</f>
        <v>20227893</v>
      </c>
      <c r="D3576">
        <f>LOOKUP(A3576,'DATA SHEET'!$A$2:$A$253,'DATA SHEET'!$G$2:$G$253)</f>
        <v>8.3333333333333339</v>
      </c>
      <c r="E3576" t="str">
        <f>LOOKUP($A3576,'DATA SHEET'!$A$2:$A$253,'DATA SHEET'!$H$2:$H$253)</f>
        <v>43.139716</v>
      </c>
      <c r="F3576" t="str">
        <f>LOOKUP($A3576,'DATA SHEET'!$A$2:$A$253,'DATA SHEET'!$I$2:$I$253)</f>
        <v xml:space="preserve"> -79.237330</v>
      </c>
      <c r="G3576">
        <f>LOOKUP($A3576,'DATA SHEET'!$A$2:$A$253,'DATA SHEET'!$J$2:$J$253)</f>
        <v>17</v>
      </c>
      <c r="H3576" t="str">
        <f>LOOKUP($A3576,'DATA SHEET'!$A$2:$A$253,'DATA SHEET'!$K$2:$K$253)</f>
        <v>Sunny</v>
      </c>
      <c r="I3576" t="str">
        <f>LOOKUP($A3576,'DATA SHEET'!$A$2:$A$253,'DATA SHEET'!$T$2:$T$253)</f>
        <v>SMALL</v>
      </c>
      <c r="J3576" t="str">
        <f>LOOKUP($A3576,'DATA SHEET'!$A$2:$A$253,'DATA SHEET'!$R$2:$R$253)</f>
        <v>YES</v>
      </c>
      <c r="K3576" t="str">
        <f>LOOKUP($A3576,'DATA SHEET'!$A$2:$A$253,'DATA SHEET'!$O$2:$O$253)</f>
        <v>Green Area</v>
      </c>
      <c r="L3576" t="s">
        <v>15</v>
      </c>
      <c r="M3576">
        <v>0</v>
      </c>
      <c r="N3576" t="s">
        <v>16</v>
      </c>
      <c r="O3576">
        <v>1.998</v>
      </c>
    </row>
    <row r="3577" spans="1:15" x14ac:dyDescent="0.25">
      <c r="A3577" s="1" t="s">
        <v>123</v>
      </c>
      <c r="B3577" t="s">
        <v>126</v>
      </c>
      <c r="C3577" t="str">
        <f>LOOKUP(A3577,'DATA SHEET'!$A$2:$A$253,'DATA SHEET'!$E$2:$E$253)</f>
        <v>20227893</v>
      </c>
      <c r="D3577">
        <f>LOOKUP(A3577,'DATA SHEET'!$A$2:$A$253,'DATA SHEET'!$G$2:$G$253)</f>
        <v>8.3333333333333339</v>
      </c>
      <c r="E3577" t="str">
        <f>LOOKUP($A3577,'DATA SHEET'!$A$2:$A$253,'DATA SHEET'!$H$2:$H$253)</f>
        <v>43.139716</v>
      </c>
      <c r="F3577" t="str">
        <f>LOOKUP($A3577,'DATA SHEET'!$A$2:$A$253,'DATA SHEET'!$I$2:$I$253)</f>
        <v xml:space="preserve"> -79.237330</v>
      </c>
      <c r="G3577">
        <f>LOOKUP($A3577,'DATA SHEET'!$A$2:$A$253,'DATA SHEET'!$J$2:$J$253)</f>
        <v>17</v>
      </c>
      <c r="H3577" t="str">
        <f>LOOKUP($A3577,'DATA SHEET'!$A$2:$A$253,'DATA SHEET'!$K$2:$K$253)</f>
        <v>Sunny</v>
      </c>
      <c r="I3577" t="str">
        <f>LOOKUP($A3577,'DATA SHEET'!$A$2:$A$253,'DATA SHEET'!$T$2:$T$253)</f>
        <v>SMALL</v>
      </c>
      <c r="J3577" t="str">
        <f>LOOKUP($A3577,'DATA SHEET'!$A$2:$A$253,'DATA SHEET'!$R$2:$R$253)</f>
        <v>YES</v>
      </c>
      <c r="K3577" t="str">
        <f>LOOKUP($A3577,'DATA SHEET'!$A$2:$A$253,'DATA SHEET'!$O$2:$O$253)</f>
        <v>Green Area</v>
      </c>
      <c r="L3577" t="s">
        <v>15</v>
      </c>
      <c r="M3577">
        <v>0</v>
      </c>
      <c r="N3577" t="s">
        <v>16</v>
      </c>
      <c r="O3577">
        <v>0.98899999999999999</v>
      </c>
    </row>
    <row r="3578" spans="1:15" x14ac:dyDescent="0.25">
      <c r="A3578" s="1" t="s">
        <v>123</v>
      </c>
      <c r="B3578" t="s">
        <v>126</v>
      </c>
      <c r="C3578" t="str">
        <f>LOOKUP(A3578,'DATA SHEET'!$A$2:$A$253,'DATA SHEET'!$E$2:$E$253)</f>
        <v>20227893</v>
      </c>
      <c r="D3578">
        <f>LOOKUP(A3578,'DATA SHEET'!$A$2:$A$253,'DATA SHEET'!$G$2:$G$253)</f>
        <v>8.3333333333333339</v>
      </c>
      <c r="E3578" t="str">
        <f>LOOKUP($A3578,'DATA SHEET'!$A$2:$A$253,'DATA SHEET'!$H$2:$H$253)</f>
        <v>43.139716</v>
      </c>
      <c r="F3578" t="str">
        <f>LOOKUP($A3578,'DATA SHEET'!$A$2:$A$253,'DATA SHEET'!$I$2:$I$253)</f>
        <v xml:space="preserve"> -79.237330</v>
      </c>
      <c r="G3578">
        <f>LOOKUP($A3578,'DATA SHEET'!$A$2:$A$253,'DATA SHEET'!$J$2:$J$253)</f>
        <v>17</v>
      </c>
      <c r="H3578" t="str">
        <f>LOOKUP($A3578,'DATA SHEET'!$A$2:$A$253,'DATA SHEET'!$K$2:$K$253)</f>
        <v>Sunny</v>
      </c>
      <c r="I3578" t="str">
        <f>LOOKUP($A3578,'DATA SHEET'!$A$2:$A$253,'DATA SHEET'!$T$2:$T$253)</f>
        <v>SMALL</v>
      </c>
      <c r="J3578" t="str">
        <f>LOOKUP($A3578,'DATA SHEET'!$A$2:$A$253,'DATA SHEET'!$R$2:$R$253)</f>
        <v>YES</v>
      </c>
      <c r="K3578" t="str">
        <f>LOOKUP($A3578,'DATA SHEET'!$A$2:$A$253,'DATA SHEET'!$O$2:$O$253)</f>
        <v>Green Area</v>
      </c>
      <c r="L3578" t="s">
        <v>15</v>
      </c>
      <c r="M3578">
        <v>0</v>
      </c>
      <c r="N3578" t="s">
        <v>16</v>
      </c>
      <c r="O3578">
        <v>2.742</v>
      </c>
    </row>
    <row r="3579" spans="1:15" x14ac:dyDescent="0.25">
      <c r="A3579" s="1" t="s">
        <v>123</v>
      </c>
      <c r="B3579" t="s">
        <v>126</v>
      </c>
      <c r="C3579" t="str">
        <f>LOOKUP(A3579,'DATA SHEET'!$A$2:$A$253,'DATA SHEET'!$E$2:$E$253)</f>
        <v>20227893</v>
      </c>
      <c r="D3579">
        <f>LOOKUP(A3579,'DATA SHEET'!$A$2:$A$253,'DATA SHEET'!$G$2:$G$253)</f>
        <v>8.3333333333333339</v>
      </c>
      <c r="E3579" t="str">
        <f>LOOKUP($A3579,'DATA SHEET'!$A$2:$A$253,'DATA SHEET'!$H$2:$H$253)</f>
        <v>43.139716</v>
      </c>
      <c r="F3579" t="str">
        <f>LOOKUP($A3579,'DATA SHEET'!$A$2:$A$253,'DATA SHEET'!$I$2:$I$253)</f>
        <v xml:space="preserve"> -79.237330</v>
      </c>
      <c r="G3579">
        <f>LOOKUP($A3579,'DATA SHEET'!$A$2:$A$253,'DATA SHEET'!$J$2:$J$253)</f>
        <v>17</v>
      </c>
      <c r="H3579" t="str">
        <f>LOOKUP($A3579,'DATA SHEET'!$A$2:$A$253,'DATA SHEET'!$K$2:$K$253)</f>
        <v>Sunny</v>
      </c>
      <c r="I3579" t="str">
        <f>LOOKUP($A3579,'DATA SHEET'!$A$2:$A$253,'DATA SHEET'!$T$2:$T$253)</f>
        <v>SMALL</v>
      </c>
      <c r="J3579" t="str">
        <f>LOOKUP($A3579,'DATA SHEET'!$A$2:$A$253,'DATA SHEET'!$R$2:$R$253)</f>
        <v>YES</v>
      </c>
      <c r="K3579" t="str">
        <f>LOOKUP($A3579,'DATA SHEET'!$A$2:$A$253,'DATA SHEET'!$O$2:$O$253)</f>
        <v>Green Area</v>
      </c>
      <c r="L3579" t="s">
        <v>15</v>
      </c>
      <c r="M3579">
        <v>0</v>
      </c>
      <c r="N3579" t="s">
        <v>16</v>
      </c>
      <c r="O3579">
        <v>0.73899999999999999</v>
      </c>
    </row>
    <row r="3580" spans="1:15" x14ac:dyDescent="0.25">
      <c r="A3580" s="1" t="s">
        <v>123</v>
      </c>
      <c r="B3580" t="s">
        <v>126</v>
      </c>
      <c r="C3580" t="str">
        <f>LOOKUP(A3580,'DATA SHEET'!$A$2:$A$253,'DATA SHEET'!$E$2:$E$253)</f>
        <v>20227893</v>
      </c>
      <c r="D3580">
        <f>LOOKUP(A3580,'DATA SHEET'!$A$2:$A$253,'DATA SHEET'!$G$2:$G$253)</f>
        <v>8.3333333333333339</v>
      </c>
      <c r="E3580" t="str">
        <f>LOOKUP($A3580,'DATA SHEET'!$A$2:$A$253,'DATA SHEET'!$H$2:$H$253)</f>
        <v>43.139716</v>
      </c>
      <c r="F3580" t="str">
        <f>LOOKUP($A3580,'DATA SHEET'!$A$2:$A$253,'DATA SHEET'!$I$2:$I$253)</f>
        <v xml:space="preserve"> -79.237330</v>
      </c>
      <c r="G3580">
        <f>LOOKUP($A3580,'DATA SHEET'!$A$2:$A$253,'DATA SHEET'!$J$2:$J$253)</f>
        <v>17</v>
      </c>
      <c r="H3580" t="str">
        <f>LOOKUP($A3580,'DATA SHEET'!$A$2:$A$253,'DATA SHEET'!$K$2:$K$253)</f>
        <v>Sunny</v>
      </c>
      <c r="I3580" t="str">
        <f>LOOKUP($A3580,'DATA SHEET'!$A$2:$A$253,'DATA SHEET'!$T$2:$T$253)</f>
        <v>SMALL</v>
      </c>
      <c r="J3580" t="str">
        <f>LOOKUP($A3580,'DATA SHEET'!$A$2:$A$253,'DATA SHEET'!$R$2:$R$253)</f>
        <v>YES</v>
      </c>
      <c r="K3580" t="str">
        <f>LOOKUP($A3580,'DATA SHEET'!$A$2:$A$253,'DATA SHEET'!$O$2:$O$253)</f>
        <v>Green Area</v>
      </c>
      <c r="L3580" t="s">
        <v>15</v>
      </c>
      <c r="M3580">
        <v>0</v>
      </c>
      <c r="N3580" t="s">
        <v>16</v>
      </c>
      <c r="O3580">
        <v>2.2370000000000001</v>
      </c>
    </row>
    <row r="3581" spans="1:15" x14ac:dyDescent="0.25">
      <c r="A3581" s="1" t="s">
        <v>123</v>
      </c>
      <c r="B3581" t="s">
        <v>126</v>
      </c>
      <c r="C3581" t="str">
        <f>LOOKUP(A3581,'DATA SHEET'!$A$2:$A$253,'DATA SHEET'!$E$2:$E$253)</f>
        <v>20227893</v>
      </c>
      <c r="D3581">
        <f>LOOKUP(A3581,'DATA SHEET'!$A$2:$A$253,'DATA SHEET'!$G$2:$G$253)</f>
        <v>8.3333333333333339</v>
      </c>
      <c r="E3581" t="str">
        <f>LOOKUP($A3581,'DATA SHEET'!$A$2:$A$253,'DATA SHEET'!$H$2:$H$253)</f>
        <v>43.139716</v>
      </c>
      <c r="F3581" t="str">
        <f>LOOKUP($A3581,'DATA SHEET'!$A$2:$A$253,'DATA SHEET'!$I$2:$I$253)</f>
        <v xml:space="preserve"> -79.237330</v>
      </c>
      <c r="G3581">
        <f>LOOKUP($A3581,'DATA SHEET'!$A$2:$A$253,'DATA SHEET'!$J$2:$J$253)</f>
        <v>17</v>
      </c>
      <c r="H3581" t="str">
        <f>LOOKUP($A3581,'DATA SHEET'!$A$2:$A$253,'DATA SHEET'!$K$2:$K$253)</f>
        <v>Sunny</v>
      </c>
      <c r="I3581" t="str">
        <f>LOOKUP($A3581,'DATA SHEET'!$A$2:$A$253,'DATA SHEET'!$T$2:$T$253)</f>
        <v>SMALL</v>
      </c>
      <c r="J3581" t="str">
        <f>LOOKUP($A3581,'DATA SHEET'!$A$2:$A$253,'DATA SHEET'!$R$2:$R$253)</f>
        <v>YES</v>
      </c>
      <c r="K3581" t="str">
        <f>LOOKUP($A3581,'DATA SHEET'!$A$2:$A$253,'DATA SHEET'!$O$2:$O$253)</f>
        <v>Green Area</v>
      </c>
      <c r="L3581" t="s">
        <v>15</v>
      </c>
      <c r="M3581">
        <v>0</v>
      </c>
      <c r="N3581" t="s">
        <v>16</v>
      </c>
      <c r="O3581">
        <v>0.25600000000000001</v>
      </c>
    </row>
    <row r="3582" spans="1:15" x14ac:dyDescent="0.25">
      <c r="A3582" s="1" t="s">
        <v>123</v>
      </c>
      <c r="B3582" t="s">
        <v>126</v>
      </c>
      <c r="C3582" t="str">
        <f>LOOKUP(A3582,'DATA SHEET'!$A$2:$A$253,'DATA SHEET'!$E$2:$E$253)</f>
        <v>20227893</v>
      </c>
      <c r="D3582">
        <f>LOOKUP(A3582,'DATA SHEET'!$A$2:$A$253,'DATA SHEET'!$G$2:$G$253)</f>
        <v>8.3333333333333339</v>
      </c>
      <c r="E3582" t="str">
        <f>LOOKUP($A3582,'DATA SHEET'!$A$2:$A$253,'DATA SHEET'!$H$2:$H$253)</f>
        <v>43.139716</v>
      </c>
      <c r="F3582" t="str">
        <f>LOOKUP($A3582,'DATA SHEET'!$A$2:$A$253,'DATA SHEET'!$I$2:$I$253)</f>
        <v xml:space="preserve"> -79.237330</v>
      </c>
      <c r="G3582">
        <f>LOOKUP($A3582,'DATA SHEET'!$A$2:$A$253,'DATA SHEET'!$J$2:$J$253)</f>
        <v>17</v>
      </c>
      <c r="H3582" t="str">
        <f>LOOKUP($A3582,'DATA SHEET'!$A$2:$A$253,'DATA SHEET'!$K$2:$K$253)</f>
        <v>Sunny</v>
      </c>
      <c r="I3582" t="str">
        <f>LOOKUP($A3582,'DATA SHEET'!$A$2:$A$253,'DATA SHEET'!$T$2:$T$253)</f>
        <v>SMALL</v>
      </c>
      <c r="J3582" t="str">
        <f>LOOKUP($A3582,'DATA SHEET'!$A$2:$A$253,'DATA SHEET'!$R$2:$R$253)</f>
        <v>YES</v>
      </c>
      <c r="K3582" t="str">
        <f>LOOKUP($A3582,'DATA SHEET'!$A$2:$A$253,'DATA SHEET'!$O$2:$O$253)</f>
        <v>Green Area</v>
      </c>
      <c r="L3582" t="s">
        <v>15</v>
      </c>
      <c r="M3582">
        <v>0</v>
      </c>
      <c r="N3582" t="s">
        <v>16</v>
      </c>
      <c r="O3582">
        <v>0.496</v>
      </c>
    </row>
    <row r="3583" spans="1:15" x14ac:dyDescent="0.25">
      <c r="A3583" s="1" t="s">
        <v>123</v>
      </c>
      <c r="B3583" t="s">
        <v>126</v>
      </c>
      <c r="C3583" t="str">
        <f>LOOKUP(A3583,'DATA SHEET'!$A$2:$A$253,'DATA SHEET'!$E$2:$E$253)</f>
        <v>20227893</v>
      </c>
      <c r="D3583">
        <f>LOOKUP(A3583,'DATA SHEET'!$A$2:$A$253,'DATA SHEET'!$G$2:$G$253)</f>
        <v>8.3333333333333339</v>
      </c>
      <c r="E3583" t="str">
        <f>LOOKUP($A3583,'DATA SHEET'!$A$2:$A$253,'DATA SHEET'!$H$2:$H$253)</f>
        <v>43.139716</v>
      </c>
      <c r="F3583" t="str">
        <f>LOOKUP($A3583,'DATA SHEET'!$A$2:$A$253,'DATA SHEET'!$I$2:$I$253)</f>
        <v xml:space="preserve"> -79.237330</v>
      </c>
      <c r="G3583">
        <f>LOOKUP($A3583,'DATA SHEET'!$A$2:$A$253,'DATA SHEET'!$J$2:$J$253)</f>
        <v>17</v>
      </c>
      <c r="H3583" t="str">
        <f>LOOKUP($A3583,'DATA SHEET'!$A$2:$A$253,'DATA SHEET'!$K$2:$K$253)</f>
        <v>Sunny</v>
      </c>
      <c r="I3583" t="str">
        <f>LOOKUP($A3583,'DATA SHEET'!$A$2:$A$253,'DATA SHEET'!$T$2:$T$253)</f>
        <v>SMALL</v>
      </c>
      <c r="J3583" t="str">
        <f>LOOKUP($A3583,'DATA SHEET'!$A$2:$A$253,'DATA SHEET'!$R$2:$R$253)</f>
        <v>YES</v>
      </c>
      <c r="K3583" t="str">
        <f>LOOKUP($A3583,'DATA SHEET'!$A$2:$A$253,'DATA SHEET'!$O$2:$O$253)</f>
        <v>Green Area</v>
      </c>
      <c r="L3583" t="s">
        <v>15</v>
      </c>
      <c r="M3583">
        <v>0</v>
      </c>
      <c r="N3583" t="s">
        <v>16</v>
      </c>
      <c r="O3583">
        <v>0.24199999999999999</v>
      </c>
    </row>
    <row r="3584" spans="1:15" x14ac:dyDescent="0.25">
      <c r="A3584" s="1" t="s">
        <v>123</v>
      </c>
      <c r="B3584" t="s">
        <v>126</v>
      </c>
      <c r="C3584" t="str">
        <f>LOOKUP(A3584,'DATA SHEET'!$A$2:$A$253,'DATA SHEET'!$E$2:$E$253)</f>
        <v>20227893</v>
      </c>
      <c r="D3584">
        <f>LOOKUP(A3584,'DATA SHEET'!$A$2:$A$253,'DATA SHEET'!$G$2:$G$253)</f>
        <v>8.3333333333333339</v>
      </c>
      <c r="E3584" t="str">
        <f>LOOKUP($A3584,'DATA SHEET'!$A$2:$A$253,'DATA SHEET'!$H$2:$H$253)</f>
        <v>43.139716</v>
      </c>
      <c r="F3584" t="str">
        <f>LOOKUP($A3584,'DATA SHEET'!$A$2:$A$253,'DATA SHEET'!$I$2:$I$253)</f>
        <v xml:space="preserve"> -79.237330</v>
      </c>
      <c r="G3584">
        <f>LOOKUP($A3584,'DATA SHEET'!$A$2:$A$253,'DATA SHEET'!$J$2:$J$253)</f>
        <v>17</v>
      </c>
      <c r="H3584" t="str">
        <f>LOOKUP($A3584,'DATA SHEET'!$A$2:$A$253,'DATA SHEET'!$K$2:$K$253)</f>
        <v>Sunny</v>
      </c>
      <c r="I3584" t="str">
        <f>LOOKUP($A3584,'DATA SHEET'!$A$2:$A$253,'DATA SHEET'!$T$2:$T$253)</f>
        <v>SMALL</v>
      </c>
      <c r="J3584" t="str">
        <f>LOOKUP($A3584,'DATA SHEET'!$A$2:$A$253,'DATA SHEET'!$R$2:$R$253)</f>
        <v>YES</v>
      </c>
      <c r="K3584" t="str">
        <f>LOOKUP($A3584,'DATA SHEET'!$A$2:$A$253,'DATA SHEET'!$O$2:$O$253)</f>
        <v>Green Area</v>
      </c>
      <c r="L3584" t="s">
        <v>15</v>
      </c>
      <c r="M3584">
        <v>0</v>
      </c>
      <c r="N3584" t="s">
        <v>16</v>
      </c>
      <c r="O3584">
        <v>0.75600000000000001</v>
      </c>
    </row>
    <row r="3585" spans="1:15" x14ac:dyDescent="0.25">
      <c r="A3585" s="1" t="s">
        <v>123</v>
      </c>
      <c r="B3585" t="s">
        <v>126</v>
      </c>
      <c r="C3585" t="str">
        <f>LOOKUP(A3585,'DATA SHEET'!$A$2:$A$253,'DATA SHEET'!$E$2:$E$253)</f>
        <v>20227893</v>
      </c>
      <c r="D3585">
        <f>LOOKUP(A3585,'DATA SHEET'!$A$2:$A$253,'DATA SHEET'!$G$2:$G$253)</f>
        <v>8.3333333333333339</v>
      </c>
      <c r="E3585" t="str">
        <f>LOOKUP($A3585,'DATA SHEET'!$A$2:$A$253,'DATA SHEET'!$H$2:$H$253)</f>
        <v>43.139716</v>
      </c>
      <c r="F3585" t="str">
        <f>LOOKUP($A3585,'DATA SHEET'!$A$2:$A$253,'DATA SHEET'!$I$2:$I$253)</f>
        <v xml:space="preserve"> -79.237330</v>
      </c>
      <c r="G3585">
        <f>LOOKUP($A3585,'DATA SHEET'!$A$2:$A$253,'DATA SHEET'!$J$2:$J$253)</f>
        <v>17</v>
      </c>
      <c r="H3585" t="str">
        <f>LOOKUP($A3585,'DATA SHEET'!$A$2:$A$253,'DATA SHEET'!$K$2:$K$253)</f>
        <v>Sunny</v>
      </c>
      <c r="I3585" t="str">
        <f>LOOKUP($A3585,'DATA SHEET'!$A$2:$A$253,'DATA SHEET'!$T$2:$T$253)</f>
        <v>SMALL</v>
      </c>
      <c r="J3585" t="str">
        <f>LOOKUP($A3585,'DATA SHEET'!$A$2:$A$253,'DATA SHEET'!$R$2:$R$253)</f>
        <v>YES</v>
      </c>
      <c r="K3585" t="str">
        <f>LOOKUP($A3585,'DATA SHEET'!$A$2:$A$253,'DATA SHEET'!$O$2:$O$253)</f>
        <v>Green Area</v>
      </c>
      <c r="L3585" t="s">
        <v>15</v>
      </c>
      <c r="M3585">
        <v>0</v>
      </c>
      <c r="N3585" t="s">
        <v>16</v>
      </c>
      <c r="O3585">
        <v>0.752</v>
      </c>
    </row>
    <row r="3586" spans="1:15" x14ac:dyDescent="0.25">
      <c r="A3586" s="1" t="s">
        <v>123</v>
      </c>
      <c r="B3586" t="s">
        <v>126</v>
      </c>
      <c r="C3586" t="str">
        <f>LOOKUP(A3586,'DATA SHEET'!$A$2:$A$253,'DATA SHEET'!$E$2:$E$253)</f>
        <v>20227893</v>
      </c>
      <c r="D3586">
        <f>LOOKUP(A3586,'DATA SHEET'!$A$2:$A$253,'DATA SHEET'!$G$2:$G$253)</f>
        <v>8.3333333333333339</v>
      </c>
      <c r="E3586" t="str">
        <f>LOOKUP($A3586,'DATA SHEET'!$A$2:$A$253,'DATA SHEET'!$H$2:$H$253)</f>
        <v>43.139716</v>
      </c>
      <c r="F3586" t="str">
        <f>LOOKUP($A3586,'DATA SHEET'!$A$2:$A$253,'DATA SHEET'!$I$2:$I$253)</f>
        <v xml:space="preserve"> -79.237330</v>
      </c>
      <c r="G3586">
        <f>LOOKUP($A3586,'DATA SHEET'!$A$2:$A$253,'DATA SHEET'!$J$2:$J$253)</f>
        <v>17</v>
      </c>
      <c r="H3586" t="str">
        <f>LOOKUP($A3586,'DATA SHEET'!$A$2:$A$253,'DATA SHEET'!$K$2:$K$253)</f>
        <v>Sunny</v>
      </c>
      <c r="I3586" t="str">
        <f>LOOKUP($A3586,'DATA SHEET'!$A$2:$A$253,'DATA SHEET'!$T$2:$T$253)</f>
        <v>SMALL</v>
      </c>
      <c r="J3586" t="str">
        <f>LOOKUP($A3586,'DATA SHEET'!$A$2:$A$253,'DATA SHEET'!$R$2:$R$253)</f>
        <v>YES</v>
      </c>
      <c r="K3586" t="str">
        <f>LOOKUP($A3586,'DATA SHEET'!$A$2:$A$253,'DATA SHEET'!$O$2:$O$253)</f>
        <v>Green Area</v>
      </c>
      <c r="L3586" t="s">
        <v>15</v>
      </c>
      <c r="M3586">
        <v>0</v>
      </c>
      <c r="N3586" t="s">
        <v>16</v>
      </c>
      <c r="O3586">
        <v>0.255</v>
      </c>
    </row>
    <row r="3587" spans="1:15" x14ac:dyDescent="0.25">
      <c r="A3587" s="1" t="s">
        <v>123</v>
      </c>
      <c r="B3587" t="s">
        <v>126</v>
      </c>
      <c r="C3587" t="str">
        <f>LOOKUP(A3587,'DATA SHEET'!$A$2:$A$253,'DATA SHEET'!$E$2:$E$253)</f>
        <v>20227893</v>
      </c>
      <c r="D3587">
        <f>LOOKUP(A3587,'DATA SHEET'!$A$2:$A$253,'DATA SHEET'!$G$2:$G$253)</f>
        <v>8.3333333333333339</v>
      </c>
      <c r="E3587" t="str">
        <f>LOOKUP($A3587,'DATA SHEET'!$A$2:$A$253,'DATA SHEET'!$H$2:$H$253)</f>
        <v>43.139716</v>
      </c>
      <c r="F3587" t="str">
        <f>LOOKUP($A3587,'DATA SHEET'!$A$2:$A$253,'DATA SHEET'!$I$2:$I$253)</f>
        <v xml:space="preserve"> -79.237330</v>
      </c>
      <c r="G3587">
        <f>LOOKUP($A3587,'DATA SHEET'!$A$2:$A$253,'DATA SHEET'!$J$2:$J$253)</f>
        <v>17</v>
      </c>
      <c r="H3587" t="str">
        <f>LOOKUP($A3587,'DATA SHEET'!$A$2:$A$253,'DATA SHEET'!$K$2:$K$253)</f>
        <v>Sunny</v>
      </c>
      <c r="I3587" t="str">
        <f>LOOKUP($A3587,'DATA SHEET'!$A$2:$A$253,'DATA SHEET'!$T$2:$T$253)</f>
        <v>SMALL</v>
      </c>
      <c r="J3587" t="str">
        <f>LOOKUP($A3587,'DATA SHEET'!$A$2:$A$253,'DATA SHEET'!$R$2:$R$253)</f>
        <v>YES</v>
      </c>
      <c r="K3587" t="str">
        <f>LOOKUP($A3587,'DATA SHEET'!$A$2:$A$253,'DATA SHEET'!$O$2:$O$253)</f>
        <v>Green Area</v>
      </c>
      <c r="L3587" t="s">
        <v>15</v>
      </c>
      <c r="M3587">
        <v>0</v>
      </c>
      <c r="N3587" t="s">
        <v>16</v>
      </c>
      <c r="O3587">
        <v>3.5590000000000002</v>
      </c>
    </row>
    <row r="3588" spans="1:15" x14ac:dyDescent="0.25">
      <c r="A3588" s="1" t="s">
        <v>123</v>
      </c>
      <c r="B3588" t="s">
        <v>126</v>
      </c>
      <c r="C3588" t="str">
        <f>LOOKUP(A3588,'DATA SHEET'!$A$2:$A$253,'DATA SHEET'!$E$2:$E$253)</f>
        <v>20227893</v>
      </c>
      <c r="D3588">
        <f>LOOKUP(A3588,'DATA SHEET'!$A$2:$A$253,'DATA SHEET'!$G$2:$G$253)</f>
        <v>8.3333333333333339</v>
      </c>
      <c r="E3588" t="str">
        <f>LOOKUP($A3588,'DATA SHEET'!$A$2:$A$253,'DATA SHEET'!$H$2:$H$253)</f>
        <v>43.139716</v>
      </c>
      <c r="F3588" t="str">
        <f>LOOKUP($A3588,'DATA SHEET'!$A$2:$A$253,'DATA SHEET'!$I$2:$I$253)</f>
        <v xml:space="preserve"> -79.237330</v>
      </c>
      <c r="G3588">
        <f>LOOKUP($A3588,'DATA SHEET'!$A$2:$A$253,'DATA SHEET'!$J$2:$J$253)</f>
        <v>17</v>
      </c>
      <c r="H3588" t="str">
        <f>LOOKUP($A3588,'DATA SHEET'!$A$2:$A$253,'DATA SHEET'!$K$2:$K$253)</f>
        <v>Sunny</v>
      </c>
      <c r="I3588" t="str">
        <f>LOOKUP($A3588,'DATA SHEET'!$A$2:$A$253,'DATA SHEET'!$T$2:$T$253)</f>
        <v>SMALL</v>
      </c>
      <c r="J3588" t="str">
        <f>LOOKUP($A3588,'DATA SHEET'!$A$2:$A$253,'DATA SHEET'!$R$2:$R$253)</f>
        <v>YES</v>
      </c>
      <c r="K3588" t="str">
        <f>LOOKUP($A3588,'DATA SHEET'!$A$2:$A$253,'DATA SHEET'!$O$2:$O$253)</f>
        <v>Green Area</v>
      </c>
      <c r="L3588" t="s">
        <v>15</v>
      </c>
      <c r="M3588">
        <v>0</v>
      </c>
      <c r="N3588" t="s">
        <v>19</v>
      </c>
      <c r="O3588">
        <v>0.998</v>
      </c>
    </row>
    <row r="3589" spans="1:15" x14ac:dyDescent="0.25">
      <c r="A3589" s="1" t="s">
        <v>123</v>
      </c>
      <c r="B3589" t="s">
        <v>126</v>
      </c>
      <c r="C3589" t="str">
        <f>LOOKUP(A3589,'DATA SHEET'!$A$2:$A$253,'DATA SHEET'!$E$2:$E$253)</f>
        <v>20227893</v>
      </c>
      <c r="D3589">
        <f>LOOKUP(A3589,'DATA SHEET'!$A$2:$A$253,'DATA SHEET'!$G$2:$G$253)</f>
        <v>8.3333333333333339</v>
      </c>
      <c r="E3589" t="str">
        <f>LOOKUP($A3589,'DATA SHEET'!$A$2:$A$253,'DATA SHEET'!$H$2:$H$253)</f>
        <v>43.139716</v>
      </c>
      <c r="F3589" t="str">
        <f>LOOKUP($A3589,'DATA SHEET'!$A$2:$A$253,'DATA SHEET'!$I$2:$I$253)</f>
        <v xml:space="preserve"> -79.237330</v>
      </c>
      <c r="G3589">
        <f>LOOKUP($A3589,'DATA SHEET'!$A$2:$A$253,'DATA SHEET'!$J$2:$J$253)</f>
        <v>17</v>
      </c>
      <c r="H3589" t="str">
        <f>LOOKUP($A3589,'DATA SHEET'!$A$2:$A$253,'DATA SHEET'!$K$2:$K$253)</f>
        <v>Sunny</v>
      </c>
      <c r="I3589" t="str">
        <f>LOOKUP($A3589,'DATA SHEET'!$A$2:$A$253,'DATA SHEET'!$T$2:$T$253)</f>
        <v>SMALL</v>
      </c>
      <c r="J3589" t="str">
        <f>LOOKUP($A3589,'DATA SHEET'!$A$2:$A$253,'DATA SHEET'!$R$2:$R$253)</f>
        <v>YES</v>
      </c>
      <c r="K3589" t="str">
        <f>LOOKUP($A3589,'DATA SHEET'!$A$2:$A$253,'DATA SHEET'!$O$2:$O$253)</f>
        <v>Green Area</v>
      </c>
      <c r="L3589" t="s">
        <v>15</v>
      </c>
      <c r="M3589">
        <v>0</v>
      </c>
      <c r="N3589" t="s">
        <v>19</v>
      </c>
      <c r="O3589">
        <v>1.9990000000000001</v>
      </c>
    </row>
    <row r="3590" spans="1:15" x14ac:dyDescent="0.25">
      <c r="A3590" s="1" t="s">
        <v>123</v>
      </c>
      <c r="B3590" t="s">
        <v>126</v>
      </c>
      <c r="C3590" t="str">
        <f>LOOKUP(A3590,'DATA SHEET'!$A$2:$A$253,'DATA SHEET'!$E$2:$E$253)</f>
        <v>20227893</v>
      </c>
      <c r="D3590">
        <f>LOOKUP(A3590,'DATA SHEET'!$A$2:$A$253,'DATA SHEET'!$G$2:$G$253)</f>
        <v>8.3333333333333339</v>
      </c>
      <c r="E3590" t="str">
        <f>LOOKUP($A3590,'DATA SHEET'!$A$2:$A$253,'DATA SHEET'!$H$2:$H$253)</f>
        <v>43.139716</v>
      </c>
      <c r="F3590" t="str">
        <f>LOOKUP($A3590,'DATA SHEET'!$A$2:$A$253,'DATA SHEET'!$I$2:$I$253)</f>
        <v xml:space="preserve"> -79.237330</v>
      </c>
      <c r="G3590">
        <f>LOOKUP($A3590,'DATA SHEET'!$A$2:$A$253,'DATA SHEET'!$J$2:$J$253)</f>
        <v>17</v>
      </c>
      <c r="H3590" t="str">
        <f>LOOKUP($A3590,'DATA SHEET'!$A$2:$A$253,'DATA SHEET'!$K$2:$K$253)</f>
        <v>Sunny</v>
      </c>
      <c r="I3590" t="str">
        <f>LOOKUP($A3590,'DATA SHEET'!$A$2:$A$253,'DATA SHEET'!$T$2:$T$253)</f>
        <v>SMALL</v>
      </c>
      <c r="J3590" t="str">
        <f>LOOKUP($A3590,'DATA SHEET'!$A$2:$A$253,'DATA SHEET'!$R$2:$R$253)</f>
        <v>YES</v>
      </c>
      <c r="K3590" t="str">
        <f>LOOKUP($A3590,'DATA SHEET'!$A$2:$A$253,'DATA SHEET'!$O$2:$O$253)</f>
        <v>Green Area</v>
      </c>
      <c r="L3590" t="s">
        <v>15</v>
      </c>
      <c r="M3590">
        <v>0</v>
      </c>
      <c r="N3590" t="s">
        <v>19</v>
      </c>
      <c r="O3590">
        <v>3.0230000000000001</v>
      </c>
    </row>
    <row r="3591" spans="1:15" x14ac:dyDescent="0.25">
      <c r="A3591" s="1" t="s">
        <v>123</v>
      </c>
      <c r="B3591" t="s">
        <v>126</v>
      </c>
      <c r="C3591" t="str">
        <f>LOOKUP(A3591,'DATA SHEET'!$A$2:$A$253,'DATA SHEET'!$E$2:$E$253)</f>
        <v>20227893</v>
      </c>
      <c r="D3591">
        <f>LOOKUP(A3591,'DATA SHEET'!$A$2:$A$253,'DATA SHEET'!$G$2:$G$253)</f>
        <v>8.3333333333333339</v>
      </c>
      <c r="E3591" t="str">
        <f>LOOKUP($A3591,'DATA SHEET'!$A$2:$A$253,'DATA SHEET'!$H$2:$H$253)</f>
        <v>43.139716</v>
      </c>
      <c r="F3591" t="str">
        <f>LOOKUP($A3591,'DATA SHEET'!$A$2:$A$253,'DATA SHEET'!$I$2:$I$253)</f>
        <v xml:space="preserve"> -79.237330</v>
      </c>
      <c r="G3591">
        <f>LOOKUP($A3591,'DATA SHEET'!$A$2:$A$253,'DATA SHEET'!$J$2:$J$253)</f>
        <v>17</v>
      </c>
      <c r="H3591" t="str">
        <f>LOOKUP($A3591,'DATA SHEET'!$A$2:$A$253,'DATA SHEET'!$K$2:$K$253)</f>
        <v>Sunny</v>
      </c>
      <c r="I3591" t="str">
        <f>LOOKUP($A3591,'DATA SHEET'!$A$2:$A$253,'DATA SHEET'!$T$2:$T$253)</f>
        <v>SMALL</v>
      </c>
      <c r="J3591" t="str">
        <f>LOOKUP($A3591,'DATA SHEET'!$A$2:$A$253,'DATA SHEET'!$R$2:$R$253)</f>
        <v>YES</v>
      </c>
      <c r="K3591" t="str">
        <f>LOOKUP($A3591,'DATA SHEET'!$A$2:$A$253,'DATA SHEET'!$O$2:$O$253)</f>
        <v>Green Area</v>
      </c>
      <c r="L3591" t="s">
        <v>15</v>
      </c>
      <c r="M3591">
        <v>0</v>
      </c>
      <c r="N3591" t="s">
        <v>19</v>
      </c>
      <c r="O3591">
        <v>8.4979999999999993</v>
      </c>
    </row>
    <row r="3592" spans="1:15" x14ac:dyDescent="0.25">
      <c r="A3592" s="1" t="s">
        <v>123</v>
      </c>
      <c r="B3592" t="s">
        <v>126</v>
      </c>
      <c r="C3592" t="str">
        <f>LOOKUP(A3592,'DATA SHEET'!$A$2:$A$253,'DATA SHEET'!$E$2:$E$253)</f>
        <v>20227893</v>
      </c>
      <c r="D3592">
        <f>LOOKUP(A3592,'DATA SHEET'!$A$2:$A$253,'DATA SHEET'!$G$2:$G$253)</f>
        <v>8.3333333333333339</v>
      </c>
      <c r="E3592" t="str">
        <f>LOOKUP($A3592,'DATA SHEET'!$A$2:$A$253,'DATA SHEET'!$H$2:$H$253)</f>
        <v>43.139716</v>
      </c>
      <c r="F3592" t="str">
        <f>LOOKUP($A3592,'DATA SHEET'!$A$2:$A$253,'DATA SHEET'!$I$2:$I$253)</f>
        <v xml:space="preserve"> -79.237330</v>
      </c>
      <c r="G3592">
        <f>LOOKUP($A3592,'DATA SHEET'!$A$2:$A$253,'DATA SHEET'!$J$2:$J$253)</f>
        <v>17</v>
      </c>
      <c r="H3592" t="str">
        <f>LOOKUP($A3592,'DATA SHEET'!$A$2:$A$253,'DATA SHEET'!$K$2:$K$253)</f>
        <v>Sunny</v>
      </c>
      <c r="I3592" t="str">
        <f>LOOKUP($A3592,'DATA SHEET'!$A$2:$A$253,'DATA SHEET'!$T$2:$T$253)</f>
        <v>SMALL</v>
      </c>
      <c r="J3592" t="str">
        <f>LOOKUP($A3592,'DATA SHEET'!$A$2:$A$253,'DATA SHEET'!$R$2:$R$253)</f>
        <v>YES</v>
      </c>
      <c r="K3592" t="str">
        <f>LOOKUP($A3592,'DATA SHEET'!$A$2:$A$253,'DATA SHEET'!$O$2:$O$253)</f>
        <v>Green Area</v>
      </c>
      <c r="L3592" t="s">
        <v>15</v>
      </c>
      <c r="M3592">
        <v>0</v>
      </c>
      <c r="N3592" t="s">
        <v>19</v>
      </c>
      <c r="O3592">
        <v>0.497</v>
      </c>
    </row>
    <row r="3593" spans="1:15" x14ac:dyDescent="0.25">
      <c r="A3593" s="1" t="s">
        <v>123</v>
      </c>
      <c r="B3593" t="s">
        <v>126</v>
      </c>
      <c r="C3593" t="str">
        <f>LOOKUP(A3593,'DATA SHEET'!$A$2:$A$253,'DATA SHEET'!$E$2:$E$253)</f>
        <v>20227893</v>
      </c>
      <c r="D3593">
        <f>LOOKUP(A3593,'DATA SHEET'!$A$2:$A$253,'DATA SHEET'!$G$2:$G$253)</f>
        <v>8.3333333333333339</v>
      </c>
      <c r="E3593" t="str">
        <f>LOOKUP($A3593,'DATA SHEET'!$A$2:$A$253,'DATA SHEET'!$H$2:$H$253)</f>
        <v>43.139716</v>
      </c>
      <c r="F3593" t="str">
        <f>LOOKUP($A3593,'DATA SHEET'!$A$2:$A$253,'DATA SHEET'!$I$2:$I$253)</f>
        <v xml:space="preserve"> -79.237330</v>
      </c>
      <c r="G3593">
        <f>LOOKUP($A3593,'DATA SHEET'!$A$2:$A$253,'DATA SHEET'!$J$2:$J$253)</f>
        <v>17</v>
      </c>
      <c r="H3593" t="str">
        <f>LOOKUP($A3593,'DATA SHEET'!$A$2:$A$253,'DATA SHEET'!$K$2:$K$253)</f>
        <v>Sunny</v>
      </c>
      <c r="I3593" t="str">
        <f>LOOKUP($A3593,'DATA SHEET'!$A$2:$A$253,'DATA SHEET'!$T$2:$T$253)</f>
        <v>SMALL</v>
      </c>
      <c r="J3593" t="str">
        <f>LOOKUP($A3593,'DATA SHEET'!$A$2:$A$253,'DATA SHEET'!$R$2:$R$253)</f>
        <v>YES</v>
      </c>
      <c r="K3593" t="str">
        <f>LOOKUP($A3593,'DATA SHEET'!$A$2:$A$253,'DATA SHEET'!$O$2:$O$253)</f>
        <v>Green Area</v>
      </c>
      <c r="L3593" t="s">
        <v>15</v>
      </c>
      <c r="M3593">
        <v>0</v>
      </c>
      <c r="N3593" t="s">
        <v>19</v>
      </c>
      <c r="O3593">
        <v>1.0009999999999999</v>
      </c>
    </row>
    <row r="3594" spans="1:15" x14ac:dyDescent="0.25">
      <c r="A3594" s="1" t="s">
        <v>123</v>
      </c>
      <c r="B3594" t="s">
        <v>126</v>
      </c>
      <c r="C3594" t="str">
        <f>LOOKUP(A3594,'DATA SHEET'!$A$2:$A$253,'DATA SHEET'!$E$2:$E$253)</f>
        <v>20227893</v>
      </c>
      <c r="D3594">
        <f>LOOKUP(A3594,'DATA SHEET'!$A$2:$A$253,'DATA SHEET'!$G$2:$G$253)</f>
        <v>8.3333333333333339</v>
      </c>
      <c r="E3594" t="str">
        <f>LOOKUP($A3594,'DATA SHEET'!$A$2:$A$253,'DATA SHEET'!$H$2:$H$253)</f>
        <v>43.139716</v>
      </c>
      <c r="F3594" t="str">
        <f>LOOKUP($A3594,'DATA SHEET'!$A$2:$A$253,'DATA SHEET'!$I$2:$I$253)</f>
        <v xml:space="preserve"> -79.237330</v>
      </c>
      <c r="G3594">
        <f>LOOKUP($A3594,'DATA SHEET'!$A$2:$A$253,'DATA SHEET'!$J$2:$J$253)</f>
        <v>17</v>
      </c>
      <c r="H3594" t="str">
        <f>LOOKUP($A3594,'DATA SHEET'!$A$2:$A$253,'DATA SHEET'!$K$2:$K$253)</f>
        <v>Sunny</v>
      </c>
      <c r="I3594" t="str">
        <f>LOOKUP($A3594,'DATA SHEET'!$A$2:$A$253,'DATA SHEET'!$T$2:$T$253)</f>
        <v>SMALL</v>
      </c>
      <c r="J3594" t="str">
        <f>LOOKUP($A3594,'DATA SHEET'!$A$2:$A$253,'DATA SHEET'!$R$2:$R$253)</f>
        <v>YES</v>
      </c>
      <c r="K3594" t="str">
        <f>LOOKUP($A3594,'DATA SHEET'!$A$2:$A$253,'DATA SHEET'!$O$2:$O$253)</f>
        <v>Green Area</v>
      </c>
      <c r="L3594" t="s">
        <v>15</v>
      </c>
      <c r="M3594">
        <v>0</v>
      </c>
      <c r="N3594" t="s">
        <v>19</v>
      </c>
      <c r="O3594">
        <v>3.0009999999999999</v>
      </c>
    </row>
    <row r="3595" spans="1:15" x14ac:dyDescent="0.25">
      <c r="A3595" s="1" t="s">
        <v>123</v>
      </c>
      <c r="B3595" t="s">
        <v>126</v>
      </c>
      <c r="C3595" t="str">
        <f>LOOKUP(A3595,'DATA SHEET'!$A$2:$A$253,'DATA SHEET'!$E$2:$E$253)</f>
        <v>20227893</v>
      </c>
      <c r="D3595">
        <f>LOOKUP(A3595,'DATA SHEET'!$A$2:$A$253,'DATA SHEET'!$G$2:$G$253)</f>
        <v>8.3333333333333339</v>
      </c>
      <c r="E3595" t="str">
        <f>LOOKUP($A3595,'DATA SHEET'!$A$2:$A$253,'DATA SHEET'!$H$2:$H$253)</f>
        <v>43.139716</v>
      </c>
      <c r="F3595" t="str">
        <f>LOOKUP($A3595,'DATA SHEET'!$A$2:$A$253,'DATA SHEET'!$I$2:$I$253)</f>
        <v xml:space="preserve"> -79.237330</v>
      </c>
      <c r="G3595">
        <f>LOOKUP($A3595,'DATA SHEET'!$A$2:$A$253,'DATA SHEET'!$J$2:$J$253)</f>
        <v>17</v>
      </c>
      <c r="H3595" t="str">
        <f>LOOKUP($A3595,'DATA SHEET'!$A$2:$A$253,'DATA SHEET'!$K$2:$K$253)</f>
        <v>Sunny</v>
      </c>
      <c r="I3595" t="str">
        <f>LOOKUP($A3595,'DATA SHEET'!$A$2:$A$253,'DATA SHEET'!$T$2:$T$253)</f>
        <v>SMALL</v>
      </c>
      <c r="J3595" t="str">
        <f>LOOKUP($A3595,'DATA SHEET'!$A$2:$A$253,'DATA SHEET'!$R$2:$R$253)</f>
        <v>YES</v>
      </c>
      <c r="K3595" t="str">
        <f>LOOKUP($A3595,'DATA SHEET'!$A$2:$A$253,'DATA SHEET'!$O$2:$O$253)</f>
        <v>Green Area</v>
      </c>
      <c r="L3595" t="s">
        <v>15</v>
      </c>
      <c r="M3595">
        <v>0</v>
      </c>
      <c r="N3595" t="s">
        <v>19</v>
      </c>
      <c r="O3595">
        <v>1.262</v>
      </c>
    </row>
    <row r="3596" spans="1:15" x14ac:dyDescent="0.25">
      <c r="A3596" s="1" t="s">
        <v>123</v>
      </c>
      <c r="B3596" t="s">
        <v>126</v>
      </c>
      <c r="C3596" t="str">
        <f>LOOKUP(A3596,'DATA SHEET'!$A$2:$A$253,'DATA SHEET'!$E$2:$E$253)</f>
        <v>20227893</v>
      </c>
      <c r="D3596">
        <f>LOOKUP(A3596,'DATA SHEET'!$A$2:$A$253,'DATA SHEET'!$G$2:$G$253)</f>
        <v>8.3333333333333339</v>
      </c>
      <c r="E3596" t="str">
        <f>LOOKUP($A3596,'DATA SHEET'!$A$2:$A$253,'DATA SHEET'!$H$2:$H$253)</f>
        <v>43.139716</v>
      </c>
      <c r="F3596" t="str">
        <f>LOOKUP($A3596,'DATA SHEET'!$A$2:$A$253,'DATA SHEET'!$I$2:$I$253)</f>
        <v xml:space="preserve"> -79.237330</v>
      </c>
      <c r="G3596">
        <f>LOOKUP($A3596,'DATA SHEET'!$A$2:$A$253,'DATA SHEET'!$J$2:$J$253)</f>
        <v>17</v>
      </c>
      <c r="H3596" t="str">
        <f>LOOKUP($A3596,'DATA SHEET'!$A$2:$A$253,'DATA SHEET'!$K$2:$K$253)</f>
        <v>Sunny</v>
      </c>
      <c r="I3596" t="str">
        <f>LOOKUP($A3596,'DATA SHEET'!$A$2:$A$253,'DATA SHEET'!$T$2:$T$253)</f>
        <v>SMALL</v>
      </c>
      <c r="J3596" t="str">
        <f>LOOKUP($A3596,'DATA SHEET'!$A$2:$A$253,'DATA SHEET'!$R$2:$R$253)</f>
        <v>YES</v>
      </c>
      <c r="K3596" t="str">
        <f>LOOKUP($A3596,'DATA SHEET'!$A$2:$A$253,'DATA SHEET'!$O$2:$O$253)</f>
        <v>Green Area</v>
      </c>
      <c r="L3596" t="s">
        <v>15</v>
      </c>
      <c r="M3596">
        <v>0</v>
      </c>
      <c r="N3596" t="s">
        <v>19</v>
      </c>
      <c r="O3596">
        <v>0.25</v>
      </c>
    </row>
    <row r="3597" spans="1:15" x14ac:dyDescent="0.25">
      <c r="A3597" s="1" t="s">
        <v>127</v>
      </c>
      <c r="B3597" t="s">
        <v>128</v>
      </c>
      <c r="C3597" t="str">
        <f>LOOKUP(A3597,'DATA SHEET'!$A$2:$A$253,'DATA SHEET'!$E$2:$E$253)</f>
        <v>20227900</v>
      </c>
      <c r="D3597">
        <f>LOOKUP(A3597,'DATA SHEET'!$A$2:$A$253,'DATA SHEET'!$G$2:$G$253)</f>
        <v>8.8333333333333339</v>
      </c>
      <c r="E3597" t="str">
        <f>LOOKUP($A3597,'DATA SHEET'!$A$2:$A$253,'DATA SHEET'!$H$2:$H$253)</f>
        <v>43.178229</v>
      </c>
      <c r="F3597" t="str">
        <f>LOOKUP($A3597,'DATA SHEET'!$A$2:$A$253,'DATA SHEET'!$I$2:$I$253)</f>
        <v xml:space="preserve"> -79.240608</v>
      </c>
      <c r="G3597">
        <f>LOOKUP($A3597,'DATA SHEET'!$A$2:$A$253,'DATA SHEET'!$J$2:$J$253)</f>
        <v>18</v>
      </c>
      <c r="H3597" t="str">
        <f>LOOKUP($A3597,'DATA SHEET'!$A$2:$A$253,'DATA SHEET'!$K$2:$K$253)</f>
        <v>Foggy</v>
      </c>
      <c r="I3597" t="str">
        <f>LOOKUP($A3597,'DATA SHEET'!$A$2:$A$253,'DATA SHEET'!$T$2:$T$253)</f>
        <v>SMALL</v>
      </c>
      <c r="J3597" t="str">
        <f>LOOKUP($A3597,'DATA SHEET'!$A$2:$A$253,'DATA SHEET'!$R$2:$R$253)</f>
        <v>YES</v>
      </c>
      <c r="K3597" t="str">
        <f>LOOKUP($A3597,'DATA SHEET'!$A$2:$A$253,'DATA SHEET'!$O$2:$O$253)</f>
        <v>Green Area</v>
      </c>
      <c r="L3597" t="s">
        <v>15</v>
      </c>
      <c r="M3597">
        <v>0.35009569282270486</v>
      </c>
      <c r="N3597" t="s">
        <v>16</v>
      </c>
      <c r="O3597">
        <v>3.25</v>
      </c>
    </row>
    <row r="3598" spans="1:15" x14ac:dyDescent="0.25">
      <c r="A3598" s="1" t="s">
        <v>127</v>
      </c>
      <c r="B3598" t="s">
        <v>128</v>
      </c>
      <c r="C3598" t="str">
        <f>LOOKUP(A3598,'DATA SHEET'!$A$2:$A$253,'DATA SHEET'!$E$2:$E$253)</f>
        <v>20227900</v>
      </c>
      <c r="D3598">
        <f>LOOKUP(A3598,'DATA SHEET'!$A$2:$A$253,'DATA SHEET'!$G$2:$G$253)</f>
        <v>8.8333333333333339</v>
      </c>
      <c r="E3598" t="str">
        <f>LOOKUP($A3598,'DATA SHEET'!$A$2:$A$253,'DATA SHEET'!$H$2:$H$253)</f>
        <v>43.178229</v>
      </c>
      <c r="F3598" t="str">
        <f>LOOKUP($A3598,'DATA SHEET'!$A$2:$A$253,'DATA SHEET'!$I$2:$I$253)</f>
        <v xml:space="preserve"> -79.240608</v>
      </c>
      <c r="G3598">
        <f>LOOKUP($A3598,'DATA SHEET'!$A$2:$A$253,'DATA SHEET'!$J$2:$J$253)</f>
        <v>18</v>
      </c>
      <c r="H3598" t="str">
        <f>LOOKUP($A3598,'DATA SHEET'!$A$2:$A$253,'DATA SHEET'!$K$2:$K$253)</f>
        <v>Foggy</v>
      </c>
      <c r="I3598" t="str">
        <f>LOOKUP($A3598,'DATA SHEET'!$A$2:$A$253,'DATA SHEET'!$T$2:$T$253)</f>
        <v>SMALL</v>
      </c>
      <c r="J3598" t="str">
        <f>LOOKUP($A3598,'DATA SHEET'!$A$2:$A$253,'DATA SHEET'!$R$2:$R$253)</f>
        <v>YES</v>
      </c>
      <c r="K3598" t="str">
        <f>LOOKUP($A3598,'DATA SHEET'!$A$2:$A$253,'DATA SHEET'!$O$2:$O$253)</f>
        <v>Green Area</v>
      </c>
      <c r="L3598" t="s">
        <v>15</v>
      </c>
      <c r="M3598">
        <v>0.35009569282270486</v>
      </c>
      <c r="N3598" t="s">
        <v>16</v>
      </c>
      <c r="O3598">
        <v>1.48</v>
      </c>
    </row>
    <row r="3599" spans="1:15" x14ac:dyDescent="0.25">
      <c r="A3599" s="1" t="s">
        <v>127</v>
      </c>
      <c r="B3599" t="s">
        <v>128</v>
      </c>
      <c r="C3599" t="str">
        <f>LOOKUP(A3599,'DATA SHEET'!$A$2:$A$253,'DATA SHEET'!$E$2:$E$253)</f>
        <v>20227900</v>
      </c>
      <c r="D3599">
        <f>LOOKUP(A3599,'DATA SHEET'!$A$2:$A$253,'DATA SHEET'!$G$2:$G$253)</f>
        <v>8.8333333333333339</v>
      </c>
      <c r="E3599" t="str">
        <f>LOOKUP($A3599,'DATA SHEET'!$A$2:$A$253,'DATA SHEET'!$H$2:$H$253)</f>
        <v>43.178229</v>
      </c>
      <c r="F3599" t="str">
        <f>LOOKUP($A3599,'DATA SHEET'!$A$2:$A$253,'DATA SHEET'!$I$2:$I$253)</f>
        <v xml:space="preserve"> -79.240608</v>
      </c>
      <c r="G3599">
        <f>LOOKUP($A3599,'DATA SHEET'!$A$2:$A$253,'DATA SHEET'!$J$2:$J$253)</f>
        <v>18</v>
      </c>
      <c r="H3599" t="str">
        <f>LOOKUP($A3599,'DATA SHEET'!$A$2:$A$253,'DATA SHEET'!$K$2:$K$253)</f>
        <v>Foggy</v>
      </c>
      <c r="I3599" t="str">
        <f>LOOKUP($A3599,'DATA SHEET'!$A$2:$A$253,'DATA SHEET'!$T$2:$T$253)</f>
        <v>SMALL</v>
      </c>
      <c r="J3599" t="str">
        <f>LOOKUP($A3599,'DATA SHEET'!$A$2:$A$253,'DATA SHEET'!$R$2:$R$253)</f>
        <v>YES</v>
      </c>
      <c r="K3599" t="str">
        <f>LOOKUP($A3599,'DATA SHEET'!$A$2:$A$253,'DATA SHEET'!$O$2:$O$253)</f>
        <v>Green Area</v>
      </c>
      <c r="L3599" t="s">
        <v>15</v>
      </c>
      <c r="M3599">
        <v>0.35009569282270486</v>
      </c>
      <c r="N3599" t="s">
        <v>16</v>
      </c>
      <c r="O3599">
        <v>0.746</v>
      </c>
    </row>
    <row r="3600" spans="1:15" x14ac:dyDescent="0.25">
      <c r="A3600" s="1" t="s">
        <v>127</v>
      </c>
      <c r="B3600" t="s">
        <v>128</v>
      </c>
      <c r="C3600" t="str">
        <f>LOOKUP(A3600,'DATA SHEET'!$A$2:$A$253,'DATA SHEET'!$E$2:$E$253)</f>
        <v>20227900</v>
      </c>
      <c r="D3600">
        <f>LOOKUP(A3600,'DATA SHEET'!$A$2:$A$253,'DATA SHEET'!$G$2:$G$253)</f>
        <v>8.8333333333333339</v>
      </c>
      <c r="E3600" t="str">
        <f>LOOKUP($A3600,'DATA SHEET'!$A$2:$A$253,'DATA SHEET'!$H$2:$H$253)</f>
        <v>43.178229</v>
      </c>
      <c r="F3600" t="str">
        <f>LOOKUP($A3600,'DATA SHEET'!$A$2:$A$253,'DATA SHEET'!$I$2:$I$253)</f>
        <v xml:space="preserve"> -79.240608</v>
      </c>
      <c r="G3600">
        <f>LOOKUP($A3600,'DATA SHEET'!$A$2:$A$253,'DATA SHEET'!$J$2:$J$253)</f>
        <v>18</v>
      </c>
      <c r="H3600" t="str">
        <f>LOOKUP($A3600,'DATA SHEET'!$A$2:$A$253,'DATA SHEET'!$K$2:$K$253)</f>
        <v>Foggy</v>
      </c>
      <c r="I3600" t="str">
        <f>LOOKUP($A3600,'DATA SHEET'!$A$2:$A$253,'DATA SHEET'!$T$2:$T$253)</f>
        <v>SMALL</v>
      </c>
      <c r="J3600" t="str">
        <f>LOOKUP($A3600,'DATA SHEET'!$A$2:$A$253,'DATA SHEET'!$R$2:$R$253)</f>
        <v>YES</v>
      </c>
      <c r="K3600" t="str">
        <f>LOOKUP($A3600,'DATA SHEET'!$A$2:$A$253,'DATA SHEET'!$O$2:$O$253)</f>
        <v>Green Area</v>
      </c>
      <c r="L3600" t="s">
        <v>15</v>
      </c>
      <c r="M3600">
        <v>0.35009569282270486</v>
      </c>
      <c r="N3600" t="s">
        <v>16</v>
      </c>
      <c r="O3600">
        <v>1.9990000000000001</v>
      </c>
    </row>
    <row r="3601" spans="1:15" x14ac:dyDescent="0.25">
      <c r="A3601" s="1" t="s">
        <v>127</v>
      </c>
      <c r="B3601" t="s">
        <v>128</v>
      </c>
      <c r="C3601" t="str">
        <f>LOOKUP(A3601,'DATA SHEET'!$A$2:$A$253,'DATA SHEET'!$E$2:$E$253)</f>
        <v>20227900</v>
      </c>
      <c r="D3601">
        <f>LOOKUP(A3601,'DATA SHEET'!$A$2:$A$253,'DATA SHEET'!$G$2:$G$253)</f>
        <v>8.8333333333333339</v>
      </c>
      <c r="E3601" t="str">
        <f>LOOKUP($A3601,'DATA SHEET'!$A$2:$A$253,'DATA SHEET'!$H$2:$H$253)</f>
        <v>43.178229</v>
      </c>
      <c r="F3601" t="str">
        <f>LOOKUP($A3601,'DATA SHEET'!$A$2:$A$253,'DATA SHEET'!$I$2:$I$253)</f>
        <v xml:space="preserve"> -79.240608</v>
      </c>
      <c r="G3601">
        <f>LOOKUP($A3601,'DATA SHEET'!$A$2:$A$253,'DATA SHEET'!$J$2:$J$253)</f>
        <v>18</v>
      </c>
      <c r="H3601" t="str">
        <f>LOOKUP($A3601,'DATA SHEET'!$A$2:$A$253,'DATA SHEET'!$K$2:$K$253)</f>
        <v>Foggy</v>
      </c>
      <c r="I3601" t="str">
        <f>LOOKUP($A3601,'DATA SHEET'!$A$2:$A$253,'DATA SHEET'!$T$2:$T$253)</f>
        <v>SMALL</v>
      </c>
      <c r="J3601" t="str">
        <f>LOOKUP($A3601,'DATA SHEET'!$A$2:$A$253,'DATA SHEET'!$R$2:$R$253)</f>
        <v>YES</v>
      </c>
      <c r="K3601" t="str">
        <f>LOOKUP($A3601,'DATA SHEET'!$A$2:$A$253,'DATA SHEET'!$O$2:$O$253)</f>
        <v>Green Area</v>
      </c>
      <c r="L3601" t="s">
        <v>15</v>
      </c>
      <c r="M3601">
        <v>0.35009569282270486</v>
      </c>
      <c r="N3601" t="s">
        <v>19</v>
      </c>
      <c r="O3601">
        <v>1.899</v>
      </c>
    </row>
    <row r="3602" spans="1:15" x14ac:dyDescent="0.25">
      <c r="A3602" s="1" t="s">
        <v>127</v>
      </c>
      <c r="B3602" t="s">
        <v>128</v>
      </c>
      <c r="C3602" t="str">
        <f>LOOKUP(A3602,'DATA SHEET'!$A$2:$A$253,'DATA SHEET'!$E$2:$E$253)</f>
        <v>20227900</v>
      </c>
      <c r="D3602">
        <f>LOOKUP(A3602,'DATA SHEET'!$A$2:$A$253,'DATA SHEET'!$G$2:$G$253)</f>
        <v>8.8333333333333339</v>
      </c>
      <c r="E3602" t="str">
        <f>LOOKUP($A3602,'DATA SHEET'!$A$2:$A$253,'DATA SHEET'!$H$2:$H$253)</f>
        <v>43.178229</v>
      </c>
      <c r="F3602" t="str">
        <f>LOOKUP($A3602,'DATA SHEET'!$A$2:$A$253,'DATA SHEET'!$I$2:$I$253)</f>
        <v xml:space="preserve"> -79.240608</v>
      </c>
      <c r="G3602">
        <f>LOOKUP($A3602,'DATA SHEET'!$A$2:$A$253,'DATA SHEET'!$J$2:$J$253)</f>
        <v>18</v>
      </c>
      <c r="H3602" t="str">
        <f>LOOKUP($A3602,'DATA SHEET'!$A$2:$A$253,'DATA SHEET'!$K$2:$K$253)</f>
        <v>Foggy</v>
      </c>
      <c r="I3602" t="str">
        <f>LOOKUP($A3602,'DATA SHEET'!$A$2:$A$253,'DATA SHEET'!$T$2:$T$253)</f>
        <v>SMALL</v>
      </c>
      <c r="J3602" t="str">
        <f>LOOKUP($A3602,'DATA SHEET'!$A$2:$A$253,'DATA SHEET'!$R$2:$R$253)</f>
        <v>YES</v>
      </c>
      <c r="K3602" t="str">
        <f>LOOKUP($A3602,'DATA SHEET'!$A$2:$A$253,'DATA SHEET'!$O$2:$O$253)</f>
        <v>Green Area</v>
      </c>
      <c r="L3602" t="s">
        <v>15</v>
      </c>
      <c r="M3602">
        <v>0.35009569282270486</v>
      </c>
      <c r="N3602" t="s">
        <v>19</v>
      </c>
      <c r="O3602">
        <v>0.52700000000000002</v>
      </c>
    </row>
    <row r="3603" spans="1:15" x14ac:dyDescent="0.25">
      <c r="A3603" s="1" t="s">
        <v>127</v>
      </c>
      <c r="B3603" t="s">
        <v>128</v>
      </c>
      <c r="C3603" t="str">
        <f>LOOKUP(A3603,'DATA SHEET'!$A$2:$A$253,'DATA SHEET'!$E$2:$E$253)</f>
        <v>20227900</v>
      </c>
      <c r="D3603">
        <f>LOOKUP(A3603,'DATA SHEET'!$A$2:$A$253,'DATA SHEET'!$G$2:$G$253)</f>
        <v>8.8333333333333339</v>
      </c>
      <c r="E3603" t="str">
        <f>LOOKUP($A3603,'DATA SHEET'!$A$2:$A$253,'DATA SHEET'!$H$2:$H$253)</f>
        <v>43.178229</v>
      </c>
      <c r="F3603" t="str">
        <f>LOOKUP($A3603,'DATA SHEET'!$A$2:$A$253,'DATA SHEET'!$I$2:$I$253)</f>
        <v xml:space="preserve"> -79.240608</v>
      </c>
      <c r="G3603">
        <f>LOOKUP($A3603,'DATA SHEET'!$A$2:$A$253,'DATA SHEET'!$J$2:$J$253)</f>
        <v>18</v>
      </c>
      <c r="H3603" t="str">
        <f>LOOKUP($A3603,'DATA SHEET'!$A$2:$A$253,'DATA SHEET'!$K$2:$K$253)</f>
        <v>Foggy</v>
      </c>
      <c r="I3603" t="str">
        <f>LOOKUP($A3603,'DATA SHEET'!$A$2:$A$253,'DATA SHEET'!$T$2:$T$253)</f>
        <v>SMALL</v>
      </c>
      <c r="J3603" t="str">
        <f>LOOKUP($A3603,'DATA SHEET'!$A$2:$A$253,'DATA SHEET'!$R$2:$R$253)</f>
        <v>YES</v>
      </c>
      <c r="K3603" t="str">
        <f>LOOKUP($A3603,'DATA SHEET'!$A$2:$A$253,'DATA SHEET'!$O$2:$O$253)</f>
        <v>Green Area</v>
      </c>
      <c r="L3603" t="s">
        <v>15</v>
      </c>
      <c r="M3603">
        <v>0.35009569282270486</v>
      </c>
      <c r="N3603" t="s">
        <v>19</v>
      </c>
      <c r="O3603">
        <v>4.7489999999999997</v>
      </c>
    </row>
    <row r="3604" spans="1:15" x14ac:dyDescent="0.25">
      <c r="A3604" s="1" t="s">
        <v>127</v>
      </c>
      <c r="B3604" t="s">
        <v>128</v>
      </c>
      <c r="C3604" t="str">
        <f>LOOKUP(A3604,'DATA SHEET'!$A$2:$A$253,'DATA SHEET'!$E$2:$E$253)</f>
        <v>20227900</v>
      </c>
      <c r="D3604">
        <f>LOOKUP(A3604,'DATA SHEET'!$A$2:$A$253,'DATA SHEET'!$G$2:$G$253)</f>
        <v>8.8333333333333339</v>
      </c>
      <c r="E3604" t="str">
        <f>LOOKUP($A3604,'DATA SHEET'!$A$2:$A$253,'DATA SHEET'!$H$2:$H$253)</f>
        <v>43.178229</v>
      </c>
      <c r="F3604" t="str">
        <f>LOOKUP($A3604,'DATA SHEET'!$A$2:$A$253,'DATA SHEET'!$I$2:$I$253)</f>
        <v xml:space="preserve"> -79.240608</v>
      </c>
      <c r="G3604">
        <f>LOOKUP($A3604,'DATA SHEET'!$A$2:$A$253,'DATA SHEET'!$J$2:$J$253)</f>
        <v>18</v>
      </c>
      <c r="H3604" t="str">
        <f>LOOKUP($A3604,'DATA SHEET'!$A$2:$A$253,'DATA SHEET'!$K$2:$K$253)</f>
        <v>Foggy</v>
      </c>
      <c r="I3604" t="str">
        <f>LOOKUP($A3604,'DATA SHEET'!$A$2:$A$253,'DATA SHEET'!$T$2:$T$253)</f>
        <v>SMALL</v>
      </c>
      <c r="J3604" t="str">
        <f>LOOKUP($A3604,'DATA SHEET'!$A$2:$A$253,'DATA SHEET'!$R$2:$R$253)</f>
        <v>YES</v>
      </c>
      <c r="K3604" t="str">
        <f>LOOKUP($A3604,'DATA SHEET'!$A$2:$A$253,'DATA SHEET'!$O$2:$O$253)</f>
        <v>Green Area</v>
      </c>
      <c r="L3604" t="s">
        <v>15</v>
      </c>
      <c r="M3604">
        <v>0.35009569282270486</v>
      </c>
      <c r="N3604" t="s">
        <v>19</v>
      </c>
      <c r="O3604">
        <v>1.252</v>
      </c>
    </row>
    <row r="3605" spans="1:15" x14ac:dyDescent="0.25">
      <c r="A3605" s="1" t="s">
        <v>127</v>
      </c>
      <c r="B3605" t="s">
        <v>128</v>
      </c>
      <c r="C3605" t="str">
        <f>LOOKUP(A3605,'DATA SHEET'!$A$2:$A$253,'DATA SHEET'!$E$2:$E$253)</f>
        <v>20227900</v>
      </c>
      <c r="D3605">
        <f>LOOKUP(A3605,'DATA SHEET'!$A$2:$A$253,'DATA SHEET'!$G$2:$G$253)</f>
        <v>8.8333333333333339</v>
      </c>
      <c r="E3605" t="str">
        <f>LOOKUP($A3605,'DATA SHEET'!$A$2:$A$253,'DATA SHEET'!$H$2:$H$253)</f>
        <v>43.178229</v>
      </c>
      <c r="F3605" t="str">
        <f>LOOKUP($A3605,'DATA SHEET'!$A$2:$A$253,'DATA SHEET'!$I$2:$I$253)</f>
        <v xml:space="preserve"> -79.240608</v>
      </c>
      <c r="G3605">
        <f>LOOKUP($A3605,'DATA SHEET'!$A$2:$A$253,'DATA SHEET'!$J$2:$J$253)</f>
        <v>18</v>
      </c>
      <c r="H3605" t="str">
        <f>LOOKUP($A3605,'DATA SHEET'!$A$2:$A$253,'DATA SHEET'!$K$2:$K$253)</f>
        <v>Foggy</v>
      </c>
      <c r="I3605" t="str">
        <f>LOOKUP($A3605,'DATA SHEET'!$A$2:$A$253,'DATA SHEET'!$T$2:$T$253)</f>
        <v>SMALL</v>
      </c>
      <c r="J3605" t="str">
        <f>LOOKUP($A3605,'DATA SHEET'!$A$2:$A$253,'DATA SHEET'!$R$2:$R$253)</f>
        <v>YES</v>
      </c>
      <c r="K3605" t="str">
        <f>LOOKUP($A3605,'DATA SHEET'!$A$2:$A$253,'DATA SHEET'!$O$2:$O$253)</f>
        <v>Green Area</v>
      </c>
      <c r="L3605" t="s">
        <v>15</v>
      </c>
      <c r="M3605">
        <v>0.35009569282270486</v>
      </c>
      <c r="N3605" t="s">
        <v>19</v>
      </c>
      <c r="O3605">
        <v>1.2370000000000001</v>
      </c>
    </row>
    <row r="3606" spans="1:15" x14ac:dyDescent="0.25">
      <c r="A3606" s="1" t="s">
        <v>127</v>
      </c>
      <c r="B3606" t="s">
        <v>128</v>
      </c>
      <c r="C3606" t="str">
        <f>LOOKUP(A3606,'DATA SHEET'!$A$2:$A$253,'DATA SHEET'!$E$2:$E$253)</f>
        <v>20227900</v>
      </c>
      <c r="D3606">
        <f>LOOKUP(A3606,'DATA SHEET'!$A$2:$A$253,'DATA SHEET'!$G$2:$G$253)</f>
        <v>8.8333333333333339</v>
      </c>
      <c r="E3606" t="str">
        <f>LOOKUP($A3606,'DATA SHEET'!$A$2:$A$253,'DATA SHEET'!$H$2:$H$253)</f>
        <v>43.178229</v>
      </c>
      <c r="F3606" t="str">
        <f>LOOKUP($A3606,'DATA SHEET'!$A$2:$A$253,'DATA SHEET'!$I$2:$I$253)</f>
        <v xml:space="preserve"> -79.240608</v>
      </c>
      <c r="G3606">
        <f>LOOKUP($A3606,'DATA SHEET'!$A$2:$A$253,'DATA SHEET'!$J$2:$J$253)</f>
        <v>18</v>
      </c>
      <c r="H3606" t="str">
        <f>LOOKUP($A3606,'DATA SHEET'!$A$2:$A$253,'DATA SHEET'!$K$2:$K$253)</f>
        <v>Foggy</v>
      </c>
      <c r="I3606" t="str">
        <f>LOOKUP($A3606,'DATA SHEET'!$A$2:$A$253,'DATA SHEET'!$T$2:$T$253)</f>
        <v>SMALL</v>
      </c>
      <c r="J3606" t="str">
        <f>LOOKUP($A3606,'DATA SHEET'!$A$2:$A$253,'DATA SHEET'!$R$2:$R$253)</f>
        <v>YES</v>
      </c>
      <c r="K3606" t="str">
        <f>LOOKUP($A3606,'DATA SHEET'!$A$2:$A$253,'DATA SHEET'!$O$2:$O$253)</f>
        <v>Green Area</v>
      </c>
      <c r="L3606" t="s">
        <v>22</v>
      </c>
      <c r="M3606">
        <v>0.35009569282270486</v>
      </c>
      <c r="N3606" t="s">
        <v>18</v>
      </c>
      <c r="O3606">
        <v>2.2349999999999999</v>
      </c>
    </row>
    <row r="3607" spans="1:15" x14ac:dyDescent="0.25">
      <c r="A3607" s="1" t="s">
        <v>127</v>
      </c>
      <c r="B3607" t="s">
        <v>128</v>
      </c>
      <c r="C3607" t="str">
        <f>LOOKUP(A3607,'DATA SHEET'!$A$2:$A$253,'DATA SHEET'!$E$2:$E$253)</f>
        <v>20227900</v>
      </c>
      <c r="D3607">
        <f>LOOKUP(A3607,'DATA SHEET'!$A$2:$A$253,'DATA SHEET'!$G$2:$G$253)</f>
        <v>8.8333333333333339</v>
      </c>
      <c r="E3607" t="str">
        <f>LOOKUP($A3607,'DATA SHEET'!$A$2:$A$253,'DATA SHEET'!$H$2:$H$253)</f>
        <v>43.178229</v>
      </c>
      <c r="F3607" t="str">
        <f>LOOKUP($A3607,'DATA SHEET'!$A$2:$A$253,'DATA SHEET'!$I$2:$I$253)</f>
        <v xml:space="preserve"> -79.240608</v>
      </c>
      <c r="G3607">
        <f>LOOKUP($A3607,'DATA SHEET'!$A$2:$A$253,'DATA SHEET'!$J$2:$J$253)</f>
        <v>18</v>
      </c>
      <c r="H3607" t="str">
        <f>LOOKUP($A3607,'DATA SHEET'!$A$2:$A$253,'DATA SHEET'!$K$2:$K$253)</f>
        <v>Foggy</v>
      </c>
      <c r="I3607" t="str">
        <f>LOOKUP($A3607,'DATA SHEET'!$A$2:$A$253,'DATA SHEET'!$T$2:$T$253)</f>
        <v>SMALL</v>
      </c>
      <c r="J3607" t="str">
        <f>LOOKUP($A3607,'DATA SHEET'!$A$2:$A$253,'DATA SHEET'!$R$2:$R$253)</f>
        <v>YES</v>
      </c>
      <c r="K3607" t="str">
        <f>LOOKUP($A3607,'DATA SHEET'!$A$2:$A$253,'DATA SHEET'!$O$2:$O$253)</f>
        <v>Green Area</v>
      </c>
      <c r="L3607" t="s">
        <v>22</v>
      </c>
      <c r="M3607">
        <v>0.35009569282270486</v>
      </c>
      <c r="N3607" t="s">
        <v>18</v>
      </c>
      <c r="O3607">
        <v>1.74</v>
      </c>
    </row>
    <row r="3608" spans="1:15" x14ac:dyDescent="0.25">
      <c r="A3608" s="1" t="s">
        <v>127</v>
      </c>
      <c r="B3608" t="s">
        <v>128</v>
      </c>
      <c r="C3608" t="str">
        <f>LOOKUP(A3608,'DATA SHEET'!$A$2:$A$253,'DATA SHEET'!$E$2:$E$253)</f>
        <v>20227900</v>
      </c>
      <c r="D3608">
        <f>LOOKUP(A3608,'DATA SHEET'!$A$2:$A$253,'DATA SHEET'!$G$2:$G$253)</f>
        <v>8.8333333333333339</v>
      </c>
      <c r="E3608" t="str">
        <f>LOOKUP($A3608,'DATA SHEET'!$A$2:$A$253,'DATA SHEET'!$H$2:$H$253)</f>
        <v>43.178229</v>
      </c>
      <c r="F3608" t="str">
        <f>LOOKUP($A3608,'DATA SHEET'!$A$2:$A$253,'DATA SHEET'!$I$2:$I$253)</f>
        <v xml:space="preserve"> -79.240608</v>
      </c>
      <c r="G3608">
        <f>LOOKUP($A3608,'DATA SHEET'!$A$2:$A$253,'DATA SHEET'!$J$2:$J$253)</f>
        <v>18</v>
      </c>
      <c r="H3608" t="str">
        <f>LOOKUP($A3608,'DATA SHEET'!$A$2:$A$253,'DATA SHEET'!$K$2:$K$253)</f>
        <v>Foggy</v>
      </c>
      <c r="I3608" t="str">
        <f>LOOKUP($A3608,'DATA SHEET'!$A$2:$A$253,'DATA SHEET'!$T$2:$T$253)</f>
        <v>SMALL</v>
      </c>
      <c r="J3608" t="str">
        <f>LOOKUP($A3608,'DATA SHEET'!$A$2:$A$253,'DATA SHEET'!$R$2:$R$253)</f>
        <v>YES</v>
      </c>
      <c r="K3608" t="str">
        <f>LOOKUP($A3608,'DATA SHEET'!$A$2:$A$253,'DATA SHEET'!$O$2:$O$253)</f>
        <v>Green Area</v>
      </c>
      <c r="L3608" t="s">
        <v>22</v>
      </c>
      <c r="M3608">
        <v>0.35009569282270486</v>
      </c>
      <c r="N3608" t="s">
        <v>18</v>
      </c>
      <c r="O3608">
        <v>1.264</v>
      </c>
    </row>
    <row r="3609" spans="1:15" x14ac:dyDescent="0.25">
      <c r="A3609" s="1" t="s">
        <v>127</v>
      </c>
      <c r="B3609" t="s">
        <v>128</v>
      </c>
      <c r="C3609" t="str">
        <f>LOOKUP(A3609,'DATA SHEET'!$A$2:$A$253,'DATA SHEET'!$E$2:$E$253)</f>
        <v>20227900</v>
      </c>
      <c r="D3609">
        <f>LOOKUP(A3609,'DATA SHEET'!$A$2:$A$253,'DATA SHEET'!$G$2:$G$253)</f>
        <v>8.8333333333333339</v>
      </c>
      <c r="E3609" t="str">
        <f>LOOKUP($A3609,'DATA SHEET'!$A$2:$A$253,'DATA SHEET'!$H$2:$H$253)</f>
        <v>43.178229</v>
      </c>
      <c r="F3609" t="str">
        <f>LOOKUP($A3609,'DATA SHEET'!$A$2:$A$253,'DATA SHEET'!$I$2:$I$253)</f>
        <v xml:space="preserve"> -79.240608</v>
      </c>
      <c r="G3609">
        <f>LOOKUP($A3609,'DATA SHEET'!$A$2:$A$253,'DATA SHEET'!$J$2:$J$253)</f>
        <v>18</v>
      </c>
      <c r="H3609" t="str">
        <f>LOOKUP($A3609,'DATA SHEET'!$A$2:$A$253,'DATA SHEET'!$K$2:$K$253)</f>
        <v>Foggy</v>
      </c>
      <c r="I3609" t="str">
        <f>LOOKUP($A3609,'DATA SHEET'!$A$2:$A$253,'DATA SHEET'!$T$2:$T$253)</f>
        <v>SMALL</v>
      </c>
      <c r="J3609" t="str">
        <f>LOOKUP($A3609,'DATA SHEET'!$A$2:$A$253,'DATA SHEET'!$R$2:$R$253)</f>
        <v>YES</v>
      </c>
      <c r="K3609" t="str">
        <f>LOOKUP($A3609,'DATA SHEET'!$A$2:$A$253,'DATA SHEET'!$O$2:$O$253)</f>
        <v>Green Area</v>
      </c>
      <c r="L3609" t="s">
        <v>22</v>
      </c>
      <c r="M3609">
        <v>0.35009569282270486</v>
      </c>
      <c r="N3609" t="s">
        <v>18</v>
      </c>
      <c r="O3609">
        <v>3.496</v>
      </c>
    </row>
    <row r="3610" spans="1:15" x14ac:dyDescent="0.25">
      <c r="A3610" s="1" t="s">
        <v>127</v>
      </c>
      <c r="B3610" t="s">
        <v>128</v>
      </c>
      <c r="C3610" t="str">
        <f>LOOKUP(A3610,'DATA SHEET'!$A$2:$A$253,'DATA SHEET'!$E$2:$E$253)</f>
        <v>20227900</v>
      </c>
      <c r="D3610">
        <f>LOOKUP(A3610,'DATA SHEET'!$A$2:$A$253,'DATA SHEET'!$G$2:$G$253)</f>
        <v>8.8333333333333339</v>
      </c>
      <c r="E3610" t="str">
        <f>LOOKUP($A3610,'DATA SHEET'!$A$2:$A$253,'DATA SHEET'!$H$2:$H$253)</f>
        <v>43.178229</v>
      </c>
      <c r="F3610" t="str">
        <f>LOOKUP($A3610,'DATA SHEET'!$A$2:$A$253,'DATA SHEET'!$I$2:$I$253)</f>
        <v xml:space="preserve"> -79.240608</v>
      </c>
      <c r="G3610">
        <f>LOOKUP($A3610,'DATA SHEET'!$A$2:$A$253,'DATA SHEET'!$J$2:$J$253)</f>
        <v>18</v>
      </c>
      <c r="H3610" t="str">
        <f>LOOKUP($A3610,'DATA SHEET'!$A$2:$A$253,'DATA SHEET'!$K$2:$K$253)</f>
        <v>Foggy</v>
      </c>
      <c r="I3610" t="str">
        <f>LOOKUP($A3610,'DATA SHEET'!$A$2:$A$253,'DATA SHEET'!$T$2:$T$253)</f>
        <v>SMALL</v>
      </c>
      <c r="J3610" t="str">
        <f>LOOKUP($A3610,'DATA SHEET'!$A$2:$A$253,'DATA SHEET'!$R$2:$R$253)</f>
        <v>YES</v>
      </c>
      <c r="K3610" t="str">
        <f>LOOKUP($A3610,'DATA SHEET'!$A$2:$A$253,'DATA SHEET'!$O$2:$O$253)</f>
        <v>Green Area</v>
      </c>
      <c r="L3610" t="s">
        <v>22</v>
      </c>
      <c r="M3610">
        <v>0.35009569282270486</v>
      </c>
      <c r="N3610" t="s">
        <v>18</v>
      </c>
      <c r="O3610">
        <v>4.2569999999999997</v>
      </c>
    </row>
    <row r="3611" spans="1:15" x14ac:dyDescent="0.25">
      <c r="A3611" s="1" t="s">
        <v>127</v>
      </c>
      <c r="B3611" t="s">
        <v>128</v>
      </c>
      <c r="C3611" t="str">
        <f>LOOKUP(A3611,'DATA SHEET'!$A$2:$A$253,'DATA SHEET'!$E$2:$E$253)</f>
        <v>20227900</v>
      </c>
      <c r="D3611">
        <f>LOOKUP(A3611,'DATA SHEET'!$A$2:$A$253,'DATA SHEET'!$G$2:$G$253)</f>
        <v>8.8333333333333339</v>
      </c>
      <c r="E3611" t="str">
        <f>LOOKUP($A3611,'DATA SHEET'!$A$2:$A$253,'DATA SHEET'!$H$2:$H$253)</f>
        <v>43.178229</v>
      </c>
      <c r="F3611" t="str">
        <f>LOOKUP($A3611,'DATA SHEET'!$A$2:$A$253,'DATA SHEET'!$I$2:$I$253)</f>
        <v xml:space="preserve"> -79.240608</v>
      </c>
      <c r="G3611">
        <f>LOOKUP($A3611,'DATA SHEET'!$A$2:$A$253,'DATA SHEET'!$J$2:$J$253)</f>
        <v>18</v>
      </c>
      <c r="H3611" t="str">
        <f>LOOKUP($A3611,'DATA SHEET'!$A$2:$A$253,'DATA SHEET'!$K$2:$K$253)</f>
        <v>Foggy</v>
      </c>
      <c r="I3611" t="str">
        <f>LOOKUP($A3611,'DATA SHEET'!$A$2:$A$253,'DATA SHEET'!$T$2:$T$253)</f>
        <v>SMALL</v>
      </c>
      <c r="J3611" t="str">
        <f>LOOKUP($A3611,'DATA SHEET'!$A$2:$A$253,'DATA SHEET'!$R$2:$R$253)</f>
        <v>YES</v>
      </c>
      <c r="K3611" t="str">
        <f>LOOKUP($A3611,'DATA SHEET'!$A$2:$A$253,'DATA SHEET'!$O$2:$O$253)</f>
        <v>Green Area</v>
      </c>
      <c r="L3611" t="s">
        <v>22</v>
      </c>
      <c r="M3611">
        <v>0.35009569282270486</v>
      </c>
      <c r="N3611" t="s">
        <v>18</v>
      </c>
      <c r="O3611">
        <v>1.738</v>
      </c>
    </row>
    <row r="3612" spans="1:15" x14ac:dyDescent="0.25">
      <c r="A3612" s="1" t="s">
        <v>127</v>
      </c>
      <c r="B3612" t="s">
        <v>128</v>
      </c>
      <c r="C3612" t="str">
        <f>LOOKUP(A3612,'DATA SHEET'!$A$2:$A$253,'DATA SHEET'!$E$2:$E$253)</f>
        <v>20227900</v>
      </c>
      <c r="D3612">
        <f>LOOKUP(A3612,'DATA SHEET'!$A$2:$A$253,'DATA SHEET'!$G$2:$G$253)</f>
        <v>8.8333333333333339</v>
      </c>
      <c r="E3612" t="str">
        <f>LOOKUP($A3612,'DATA SHEET'!$A$2:$A$253,'DATA SHEET'!$H$2:$H$253)</f>
        <v>43.178229</v>
      </c>
      <c r="F3612" t="str">
        <f>LOOKUP($A3612,'DATA SHEET'!$A$2:$A$253,'DATA SHEET'!$I$2:$I$253)</f>
        <v xml:space="preserve"> -79.240608</v>
      </c>
      <c r="G3612">
        <f>LOOKUP($A3612,'DATA SHEET'!$A$2:$A$253,'DATA SHEET'!$J$2:$J$253)</f>
        <v>18</v>
      </c>
      <c r="H3612" t="str">
        <f>LOOKUP($A3612,'DATA SHEET'!$A$2:$A$253,'DATA SHEET'!$K$2:$K$253)</f>
        <v>Foggy</v>
      </c>
      <c r="I3612" t="str">
        <f>LOOKUP($A3612,'DATA SHEET'!$A$2:$A$253,'DATA SHEET'!$T$2:$T$253)</f>
        <v>SMALL</v>
      </c>
      <c r="J3612" t="str">
        <f>LOOKUP($A3612,'DATA SHEET'!$A$2:$A$253,'DATA SHEET'!$R$2:$R$253)</f>
        <v>YES</v>
      </c>
      <c r="K3612" t="str">
        <f>LOOKUP($A3612,'DATA SHEET'!$A$2:$A$253,'DATA SHEET'!$O$2:$O$253)</f>
        <v>Green Area</v>
      </c>
      <c r="L3612" t="s">
        <v>22</v>
      </c>
      <c r="M3612">
        <v>0.35009569282270486</v>
      </c>
      <c r="N3612" t="s">
        <v>18</v>
      </c>
      <c r="O3612">
        <v>1.4970000000000001</v>
      </c>
    </row>
    <row r="3613" spans="1:15" x14ac:dyDescent="0.25">
      <c r="A3613" s="1" t="s">
        <v>127</v>
      </c>
      <c r="B3613" t="s">
        <v>128</v>
      </c>
      <c r="C3613" t="str">
        <f>LOOKUP(A3613,'DATA SHEET'!$A$2:$A$253,'DATA SHEET'!$E$2:$E$253)</f>
        <v>20227900</v>
      </c>
      <c r="D3613">
        <f>LOOKUP(A3613,'DATA SHEET'!$A$2:$A$253,'DATA SHEET'!$G$2:$G$253)</f>
        <v>8.8333333333333339</v>
      </c>
      <c r="E3613" t="str">
        <f>LOOKUP($A3613,'DATA SHEET'!$A$2:$A$253,'DATA SHEET'!$H$2:$H$253)</f>
        <v>43.178229</v>
      </c>
      <c r="F3613" t="str">
        <f>LOOKUP($A3613,'DATA SHEET'!$A$2:$A$253,'DATA SHEET'!$I$2:$I$253)</f>
        <v xml:space="preserve"> -79.240608</v>
      </c>
      <c r="G3613">
        <f>LOOKUP($A3613,'DATA SHEET'!$A$2:$A$253,'DATA SHEET'!$J$2:$J$253)</f>
        <v>18</v>
      </c>
      <c r="H3613" t="str">
        <f>LOOKUP($A3613,'DATA SHEET'!$A$2:$A$253,'DATA SHEET'!$K$2:$K$253)</f>
        <v>Foggy</v>
      </c>
      <c r="I3613" t="str">
        <f>LOOKUP($A3613,'DATA SHEET'!$A$2:$A$253,'DATA SHEET'!$T$2:$T$253)</f>
        <v>SMALL</v>
      </c>
      <c r="J3613" t="str">
        <f>LOOKUP($A3613,'DATA SHEET'!$A$2:$A$253,'DATA SHEET'!$R$2:$R$253)</f>
        <v>YES</v>
      </c>
      <c r="K3613" t="str">
        <f>LOOKUP($A3613,'DATA SHEET'!$A$2:$A$253,'DATA SHEET'!$O$2:$O$253)</f>
        <v>Green Area</v>
      </c>
      <c r="L3613" t="s">
        <v>22</v>
      </c>
      <c r="M3613">
        <v>0.35009569282270486</v>
      </c>
      <c r="N3613" t="s">
        <v>18</v>
      </c>
      <c r="O3613">
        <v>1.74</v>
      </c>
    </row>
    <row r="3614" spans="1:15" x14ac:dyDescent="0.25">
      <c r="A3614" s="1" t="s">
        <v>127</v>
      </c>
      <c r="B3614" t="s">
        <v>128</v>
      </c>
      <c r="C3614" t="str">
        <f>LOOKUP(A3614,'DATA SHEET'!$A$2:$A$253,'DATA SHEET'!$E$2:$E$253)</f>
        <v>20227900</v>
      </c>
      <c r="D3614">
        <f>LOOKUP(A3614,'DATA SHEET'!$A$2:$A$253,'DATA SHEET'!$G$2:$G$253)</f>
        <v>8.8333333333333339</v>
      </c>
      <c r="E3614" t="str">
        <f>LOOKUP($A3614,'DATA SHEET'!$A$2:$A$253,'DATA SHEET'!$H$2:$H$253)</f>
        <v>43.178229</v>
      </c>
      <c r="F3614" t="str">
        <f>LOOKUP($A3614,'DATA SHEET'!$A$2:$A$253,'DATA SHEET'!$I$2:$I$253)</f>
        <v xml:space="preserve"> -79.240608</v>
      </c>
      <c r="G3614">
        <f>LOOKUP($A3614,'DATA SHEET'!$A$2:$A$253,'DATA SHEET'!$J$2:$J$253)</f>
        <v>18</v>
      </c>
      <c r="H3614" t="str">
        <f>LOOKUP($A3614,'DATA SHEET'!$A$2:$A$253,'DATA SHEET'!$K$2:$K$253)</f>
        <v>Foggy</v>
      </c>
      <c r="I3614" t="str">
        <f>LOOKUP($A3614,'DATA SHEET'!$A$2:$A$253,'DATA SHEET'!$T$2:$T$253)</f>
        <v>SMALL</v>
      </c>
      <c r="J3614" t="str">
        <f>LOOKUP($A3614,'DATA SHEET'!$A$2:$A$253,'DATA SHEET'!$R$2:$R$253)</f>
        <v>YES</v>
      </c>
      <c r="K3614" t="str">
        <f>LOOKUP($A3614,'DATA SHEET'!$A$2:$A$253,'DATA SHEET'!$O$2:$O$253)</f>
        <v>Green Area</v>
      </c>
      <c r="L3614" t="s">
        <v>22</v>
      </c>
      <c r="M3614">
        <v>0.35009569282270486</v>
      </c>
      <c r="N3614" t="s">
        <v>18</v>
      </c>
      <c r="O3614">
        <v>0.998</v>
      </c>
    </row>
    <row r="3615" spans="1:15" x14ac:dyDescent="0.25">
      <c r="A3615" s="1" t="s">
        <v>127</v>
      </c>
      <c r="B3615" t="s">
        <v>128</v>
      </c>
      <c r="C3615" t="str">
        <f>LOOKUP(A3615,'DATA SHEET'!$A$2:$A$253,'DATA SHEET'!$E$2:$E$253)</f>
        <v>20227900</v>
      </c>
      <c r="D3615">
        <f>LOOKUP(A3615,'DATA SHEET'!$A$2:$A$253,'DATA SHEET'!$G$2:$G$253)</f>
        <v>8.8333333333333339</v>
      </c>
      <c r="E3615" t="str">
        <f>LOOKUP($A3615,'DATA SHEET'!$A$2:$A$253,'DATA SHEET'!$H$2:$H$253)</f>
        <v>43.178229</v>
      </c>
      <c r="F3615" t="str">
        <f>LOOKUP($A3615,'DATA SHEET'!$A$2:$A$253,'DATA SHEET'!$I$2:$I$253)</f>
        <v xml:space="preserve"> -79.240608</v>
      </c>
      <c r="G3615">
        <f>LOOKUP($A3615,'DATA SHEET'!$A$2:$A$253,'DATA SHEET'!$J$2:$J$253)</f>
        <v>18</v>
      </c>
      <c r="H3615" t="str">
        <f>LOOKUP($A3615,'DATA SHEET'!$A$2:$A$253,'DATA SHEET'!$K$2:$K$253)</f>
        <v>Foggy</v>
      </c>
      <c r="I3615" t="str">
        <f>LOOKUP($A3615,'DATA SHEET'!$A$2:$A$253,'DATA SHEET'!$T$2:$T$253)</f>
        <v>SMALL</v>
      </c>
      <c r="J3615" t="str">
        <f>LOOKUP($A3615,'DATA SHEET'!$A$2:$A$253,'DATA SHEET'!$R$2:$R$253)</f>
        <v>YES</v>
      </c>
      <c r="K3615" t="str">
        <f>LOOKUP($A3615,'DATA SHEET'!$A$2:$A$253,'DATA SHEET'!$O$2:$O$253)</f>
        <v>Green Area</v>
      </c>
      <c r="L3615" t="s">
        <v>22</v>
      </c>
      <c r="M3615">
        <v>0.35009569282270486</v>
      </c>
      <c r="N3615" t="s">
        <v>18</v>
      </c>
      <c r="O3615">
        <v>2.2480000000000002</v>
      </c>
    </row>
    <row r="3616" spans="1:15" x14ac:dyDescent="0.25">
      <c r="A3616" s="1" t="s">
        <v>127</v>
      </c>
      <c r="B3616" t="s">
        <v>128</v>
      </c>
      <c r="C3616" t="str">
        <f>LOOKUP(A3616,'DATA SHEET'!$A$2:$A$253,'DATA SHEET'!$E$2:$E$253)</f>
        <v>20227900</v>
      </c>
      <c r="D3616">
        <f>LOOKUP(A3616,'DATA SHEET'!$A$2:$A$253,'DATA SHEET'!$G$2:$G$253)</f>
        <v>8.8333333333333339</v>
      </c>
      <c r="E3616" t="str">
        <f>LOOKUP($A3616,'DATA SHEET'!$A$2:$A$253,'DATA SHEET'!$H$2:$H$253)</f>
        <v>43.178229</v>
      </c>
      <c r="F3616" t="str">
        <f>LOOKUP($A3616,'DATA SHEET'!$A$2:$A$253,'DATA SHEET'!$I$2:$I$253)</f>
        <v xml:space="preserve"> -79.240608</v>
      </c>
      <c r="G3616">
        <f>LOOKUP($A3616,'DATA SHEET'!$A$2:$A$253,'DATA SHEET'!$J$2:$J$253)</f>
        <v>18</v>
      </c>
      <c r="H3616" t="str">
        <f>LOOKUP($A3616,'DATA SHEET'!$A$2:$A$253,'DATA SHEET'!$K$2:$K$253)</f>
        <v>Foggy</v>
      </c>
      <c r="I3616" t="str">
        <f>LOOKUP($A3616,'DATA SHEET'!$A$2:$A$253,'DATA SHEET'!$T$2:$T$253)</f>
        <v>SMALL</v>
      </c>
      <c r="J3616" t="str">
        <f>LOOKUP($A3616,'DATA SHEET'!$A$2:$A$253,'DATA SHEET'!$R$2:$R$253)</f>
        <v>YES</v>
      </c>
      <c r="K3616" t="str">
        <f>LOOKUP($A3616,'DATA SHEET'!$A$2:$A$253,'DATA SHEET'!$O$2:$O$253)</f>
        <v>Green Area</v>
      </c>
      <c r="L3616" t="s">
        <v>22</v>
      </c>
      <c r="M3616">
        <v>0.35009569282270486</v>
      </c>
      <c r="N3616" t="s">
        <v>18</v>
      </c>
      <c r="O3616">
        <v>2.762</v>
      </c>
    </row>
    <row r="3617" spans="1:15" x14ac:dyDescent="0.25">
      <c r="A3617" s="1" t="s">
        <v>127</v>
      </c>
      <c r="B3617" t="s">
        <v>128</v>
      </c>
      <c r="C3617" t="str">
        <f>LOOKUP(A3617,'DATA SHEET'!$A$2:$A$253,'DATA SHEET'!$E$2:$E$253)</f>
        <v>20227900</v>
      </c>
      <c r="D3617">
        <f>LOOKUP(A3617,'DATA SHEET'!$A$2:$A$253,'DATA SHEET'!$G$2:$G$253)</f>
        <v>8.8333333333333339</v>
      </c>
      <c r="E3617" t="str">
        <f>LOOKUP($A3617,'DATA SHEET'!$A$2:$A$253,'DATA SHEET'!$H$2:$H$253)</f>
        <v>43.178229</v>
      </c>
      <c r="F3617" t="str">
        <f>LOOKUP($A3617,'DATA SHEET'!$A$2:$A$253,'DATA SHEET'!$I$2:$I$253)</f>
        <v xml:space="preserve"> -79.240608</v>
      </c>
      <c r="G3617">
        <f>LOOKUP($A3617,'DATA SHEET'!$A$2:$A$253,'DATA SHEET'!$J$2:$J$253)</f>
        <v>18</v>
      </c>
      <c r="H3617" t="str">
        <f>LOOKUP($A3617,'DATA SHEET'!$A$2:$A$253,'DATA SHEET'!$K$2:$K$253)</f>
        <v>Foggy</v>
      </c>
      <c r="I3617" t="str">
        <f>LOOKUP($A3617,'DATA SHEET'!$A$2:$A$253,'DATA SHEET'!$T$2:$T$253)</f>
        <v>SMALL</v>
      </c>
      <c r="J3617" t="str">
        <f>LOOKUP($A3617,'DATA SHEET'!$A$2:$A$253,'DATA SHEET'!$R$2:$R$253)</f>
        <v>YES</v>
      </c>
      <c r="K3617" t="str">
        <f>LOOKUP($A3617,'DATA SHEET'!$A$2:$A$253,'DATA SHEET'!$O$2:$O$253)</f>
        <v>Green Area</v>
      </c>
      <c r="L3617" t="s">
        <v>22</v>
      </c>
      <c r="M3617">
        <v>0.35009569282270486</v>
      </c>
      <c r="N3617" t="s">
        <v>18</v>
      </c>
      <c r="O3617">
        <v>0.73799999999999999</v>
      </c>
    </row>
    <row r="3618" spans="1:15" x14ac:dyDescent="0.25">
      <c r="A3618" s="1" t="s">
        <v>127</v>
      </c>
      <c r="B3618" t="s">
        <v>128</v>
      </c>
      <c r="C3618" t="str">
        <f>LOOKUP(A3618,'DATA SHEET'!$A$2:$A$253,'DATA SHEET'!$E$2:$E$253)</f>
        <v>20227900</v>
      </c>
      <c r="D3618">
        <f>LOOKUP(A3618,'DATA SHEET'!$A$2:$A$253,'DATA SHEET'!$G$2:$G$253)</f>
        <v>8.8333333333333339</v>
      </c>
      <c r="E3618" t="str">
        <f>LOOKUP($A3618,'DATA SHEET'!$A$2:$A$253,'DATA SHEET'!$H$2:$H$253)</f>
        <v>43.178229</v>
      </c>
      <c r="F3618" t="str">
        <f>LOOKUP($A3618,'DATA SHEET'!$A$2:$A$253,'DATA SHEET'!$I$2:$I$253)</f>
        <v xml:space="preserve"> -79.240608</v>
      </c>
      <c r="G3618">
        <f>LOOKUP($A3618,'DATA SHEET'!$A$2:$A$253,'DATA SHEET'!$J$2:$J$253)</f>
        <v>18</v>
      </c>
      <c r="H3618" t="str">
        <f>LOOKUP($A3618,'DATA SHEET'!$A$2:$A$253,'DATA SHEET'!$K$2:$K$253)</f>
        <v>Foggy</v>
      </c>
      <c r="I3618" t="str">
        <f>LOOKUP($A3618,'DATA SHEET'!$A$2:$A$253,'DATA SHEET'!$T$2:$T$253)</f>
        <v>SMALL</v>
      </c>
      <c r="J3618" t="str">
        <f>LOOKUP($A3618,'DATA SHEET'!$A$2:$A$253,'DATA SHEET'!$R$2:$R$253)</f>
        <v>YES</v>
      </c>
      <c r="K3618" t="str">
        <f>LOOKUP($A3618,'DATA SHEET'!$A$2:$A$253,'DATA SHEET'!$O$2:$O$253)</f>
        <v>Green Area</v>
      </c>
      <c r="L3618" t="s">
        <v>22</v>
      </c>
      <c r="M3618">
        <v>0.35009569282270486</v>
      </c>
      <c r="N3618" t="s">
        <v>18</v>
      </c>
      <c r="O3618">
        <v>1.74</v>
      </c>
    </row>
    <row r="3619" spans="1:15" x14ac:dyDescent="0.25">
      <c r="A3619" s="1" t="s">
        <v>127</v>
      </c>
      <c r="B3619" t="s">
        <v>128</v>
      </c>
      <c r="C3619" t="str">
        <f>LOOKUP(A3619,'DATA SHEET'!$A$2:$A$253,'DATA SHEET'!$E$2:$E$253)</f>
        <v>20227900</v>
      </c>
      <c r="D3619">
        <f>LOOKUP(A3619,'DATA SHEET'!$A$2:$A$253,'DATA SHEET'!$G$2:$G$253)</f>
        <v>8.8333333333333339</v>
      </c>
      <c r="E3619" t="str">
        <f>LOOKUP($A3619,'DATA SHEET'!$A$2:$A$253,'DATA SHEET'!$H$2:$H$253)</f>
        <v>43.178229</v>
      </c>
      <c r="F3619" t="str">
        <f>LOOKUP($A3619,'DATA SHEET'!$A$2:$A$253,'DATA SHEET'!$I$2:$I$253)</f>
        <v xml:space="preserve"> -79.240608</v>
      </c>
      <c r="G3619">
        <f>LOOKUP($A3619,'DATA SHEET'!$A$2:$A$253,'DATA SHEET'!$J$2:$J$253)</f>
        <v>18</v>
      </c>
      <c r="H3619" t="str">
        <f>LOOKUP($A3619,'DATA SHEET'!$A$2:$A$253,'DATA SHEET'!$K$2:$K$253)</f>
        <v>Foggy</v>
      </c>
      <c r="I3619" t="str">
        <f>LOOKUP($A3619,'DATA SHEET'!$A$2:$A$253,'DATA SHEET'!$T$2:$T$253)</f>
        <v>SMALL</v>
      </c>
      <c r="J3619" t="str">
        <f>LOOKUP($A3619,'DATA SHEET'!$A$2:$A$253,'DATA SHEET'!$R$2:$R$253)</f>
        <v>YES</v>
      </c>
      <c r="K3619" t="str">
        <f>LOOKUP($A3619,'DATA SHEET'!$A$2:$A$253,'DATA SHEET'!$O$2:$O$253)</f>
        <v>Green Area</v>
      </c>
      <c r="L3619" t="s">
        <v>22</v>
      </c>
      <c r="M3619">
        <v>0.35009569282270486</v>
      </c>
      <c r="N3619" t="s">
        <v>18</v>
      </c>
      <c r="O3619">
        <v>2.7549999999999999</v>
      </c>
    </row>
    <row r="3620" spans="1:15" x14ac:dyDescent="0.25">
      <c r="A3620" s="1" t="s">
        <v>127</v>
      </c>
      <c r="B3620" t="s">
        <v>128</v>
      </c>
      <c r="C3620" t="str">
        <f>LOOKUP(A3620,'DATA SHEET'!$A$2:$A$253,'DATA SHEET'!$E$2:$E$253)</f>
        <v>20227900</v>
      </c>
      <c r="D3620">
        <f>LOOKUP(A3620,'DATA SHEET'!$A$2:$A$253,'DATA SHEET'!$G$2:$G$253)</f>
        <v>8.8333333333333339</v>
      </c>
      <c r="E3620" t="str">
        <f>LOOKUP($A3620,'DATA SHEET'!$A$2:$A$253,'DATA SHEET'!$H$2:$H$253)</f>
        <v>43.178229</v>
      </c>
      <c r="F3620" t="str">
        <f>LOOKUP($A3620,'DATA SHEET'!$A$2:$A$253,'DATA SHEET'!$I$2:$I$253)</f>
        <v xml:space="preserve"> -79.240608</v>
      </c>
      <c r="G3620">
        <f>LOOKUP($A3620,'DATA SHEET'!$A$2:$A$253,'DATA SHEET'!$J$2:$J$253)</f>
        <v>18</v>
      </c>
      <c r="H3620" t="str">
        <f>LOOKUP($A3620,'DATA SHEET'!$A$2:$A$253,'DATA SHEET'!$K$2:$K$253)</f>
        <v>Foggy</v>
      </c>
      <c r="I3620" t="str">
        <f>LOOKUP($A3620,'DATA SHEET'!$A$2:$A$253,'DATA SHEET'!$T$2:$T$253)</f>
        <v>SMALL</v>
      </c>
      <c r="J3620" t="str">
        <f>LOOKUP($A3620,'DATA SHEET'!$A$2:$A$253,'DATA SHEET'!$R$2:$R$253)</f>
        <v>YES</v>
      </c>
      <c r="K3620" t="str">
        <f>LOOKUP($A3620,'DATA SHEET'!$A$2:$A$253,'DATA SHEET'!$O$2:$O$253)</f>
        <v>Green Area</v>
      </c>
      <c r="L3620" t="s">
        <v>22</v>
      </c>
      <c r="M3620">
        <v>0.35009569282270486</v>
      </c>
      <c r="N3620" t="s">
        <v>18</v>
      </c>
      <c r="O3620">
        <v>0.5</v>
      </c>
    </row>
    <row r="3621" spans="1:15" x14ac:dyDescent="0.25">
      <c r="A3621" s="1" t="s">
        <v>127</v>
      </c>
      <c r="B3621" t="s">
        <v>128</v>
      </c>
      <c r="C3621" t="str">
        <f>LOOKUP(A3621,'DATA SHEET'!$A$2:$A$253,'DATA SHEET'!$E$2:$E$253)</f>
        <v>20227900</v>
      </c>
      <c r="D3621">
        <f>LOOKUP(A3621,'DATA SHEET'!$A$2:$A$253,'DATA SHEET'!$G$2:$G$253)</f>
        <v>8.8333333333333339</v>
      </c>
      <c r="E3621" t="str">
        <f>LOOKUP($A3621,'DATA SHEET'!$A$2:$A$253,'DATA SHEET'!$H$2:$H$253)</f>
        <v>43.178229</v>
      </c>
      <c r="F3621" t="str">
        <f>LOOKUP($A3621,'DATA SHEET'!$A$2:$A$253,'DATA SHEET'!$I$2:$I$253)</f>
        <v xml:space="preserve"> -79.240608</v>
      </c>
      <c r="G3621">
        <f>LOOKUP($A3621,'DATA SHEET'!$A$2:$A$253,'DATA SHEET'!$J$2:$J$253)</f>
        <v>18</v>
      </c>
      <c r="H3621" t="str">
        <f>LOOKUP($A3621,'DATA SHEET'!$A$2:$A$253,'DATA SHEET'!$K$2:$K$253)</f>
        <v>Foggy</v>
      </c>
      <c r="I3621" t="str">
        <f>LOOKUP($A3621,'DATA SHEET'!$A$2:$A$253,'DATA SHEET'!$T$2:$T$253)</f>
        <v>SMALL</v>
      </c>
      <c r="J3621" t="str">
        <f>LOOKUP($A3621,'DATA SHEET'!$A$2:$A$253,'DATA SHEET'!$R$2:$R$253)</f>
        <v>YES</v>
      </c>
      <c r="K3621" t="str">
        <f>LOOKUP($A3621,'DATA SHEET'!$A$2:$A$253,'DATA SHEET'!$O$2:$O$253)</f>
        <v>Green Area</v>
      </c>
      <c r="L3621" t="s">
        <v>22</v>
      </c>
      <c r="M3621">
        <v>0.35009569282270486</v>
      </c>
      <c r="N3621" t="s">
        <v>18</v>
      </c>
      <c r="O3621">
        <v>0.997</v>
      </c>
    </row>
    <row r="3622" spans="1:15" x14ac:dyDescent="0.25">
      <c r="A3622" s="1" t="s">
        <v>127</v>
      </c>
      <c r="B3622" t="s">
        <v>128</v>
      </c>
      <c r="C3622" t="str">
        <f>LOOKUP(A3622,'DATA SHEET'!$A$2:$A$253,'DATA SHEET'!$E$2:$E$253)</f>
        <v>20227900</v>
      </c>
      <c r="D3622">
        <f>LOOKUP(A3622,'DATA SHEET'!$A$2:$A$253,'DATA SHEET'!$G$2:$G$253)</f>
        <v>8.8333333333333339</v>
      </c>
      <c r="E3622" t="str">
        <f>LOOKUP($A3622,'DATA SHEET'!$A$2:$A$253,'DATA SHEET'!$H$2:$H$253)</f>
        <v>43.178229</v>
      </c>
      <c r="F3622" t="str">
        <f>LOOKUP($A3622,'DATA SHEET'!$A$2:$A$253,'DATA SHEET'!$I$2:$I$253)</f>
        <v xml:space="preserve"> -79.240608</v>
      </c>
      <c r="G3622">
        <f>LOOKUP($A3622,'DATA SHEET'!$A$2:$A$253,'DATA SHEET'!$J$2:$J$253)</f>
        <v>18</v>
      </c>
      <c r="H3622" t="str">
        <f>LOOKUP($A3622,'DATA SHEET'!$A$2:$A$253,'DATA SHEET'!$K$2:$K$253)</f>
        <v>Foggy</v>
      </c>
      <c r="I3622" t="str">
        <f>LOOKUP($A3622,'DATA SHEET'!$A$2:$A$253,'DATA SHEET'!$T$2:$T$253)</f>
        <v>SMALL</v>
      </c>
      <c r="J3622" t="str">
        <f>LOOKUP($A3622,'DATA SHEET'!$A$2:$A$253,'DATA SHEET'!$R$2:$R$253)</f>
        <v>YES</v>
      </c>
      <c r="K3622" t="str">
        <f>LOOKUP($A3622,'DATA SHEET'!$A$2:$A$253,'DATA SHEET'!$O$2:$O$253)</f>
        <v>Green Area</v>
      </c>
      <c r="L3622" t="s">
        <v>22</v>
      </c>
      <c r="M3622">
        <v>0.35009569282270486</v>
      </c>
      <c r="N3622" t="s">
        <v>18</v>
      </c>
      <c r="O3622">
        <v>1.2589999999999999</v>
      </c>
    </row>
    <row r="3623" spans="1:15" x14ac:dyDescent="0.25">
      <c r="A3623" s="1" t="s">
        <v>127</v>
      </c>
      <c r="B3623" t="s">
        <v>128</v>
      </c>
      <c r="C3623" t="str">
        <f>LOOKUP(A3623,'DATA SHEET'!$A$2:$A$253,'DATA SHEET'!$E$2:$E$253)</f>
        <v>20227900</v>
      </c>
      <c r="D3623">
        <f>LOOKUP(A3623,'DATA SHEET'!$A$2:$A$253,'DATA SHEET'!$G$2:$G$253)</f>
        <v>8.8333333333333339</v>
      </c>
      <c r="E3623" t="str">
        <f>LOOKUP($A3623,'DATA SHEET'!$A$2:$A$253,'DATA SHEET'!$H$2:$H$253)</f>
        <v>43.178229</v>
      </c>
      <c r="F3623" t="str">
        <f>LOOKUP($A3623,'DATA SHEET'!$A$2:$A$253,'DATA SHEET'!$I$2:$I$253)</f>
        <v xml:space="preserve"> -79.240608</v>
      </c>
      <c r="G3623">
        <f>LOOKUP($A3623,'DATA SHEET'!$A$2:$A$253,'DATA SHEET'!$J$2:$J$253)</f>
        <v>18</v>
      </c>
      <c r="H3623" t="str">
        <f>LOOKUP($A3623,'DATA SHEET'!$A$2:$A$253,'DATA SHEET'!$K$2:$K$253)</f>
        <v>Foggy</v>
      </c>
      <c r="I3623" t="str">
        <f>LOOKUP($A3623,'DATA SHEET'!$A$2:$A$253,'DATA SHEET'!$T$2:$T$253)</f>
        <v>SMALL</v>
      </c>
      <c r="J3623" t="str">
        <f>LOOKUP($A3623,'DATA SHEET'!$A$2:$A$253,'DATA SHEET'!$R$2:$R$253)</f>
        <v>YES</v>
      </c>
      <c r="K3623" t="str">
        <f>LOOKUP($A3623,'DATA SHEET'!$A$2:$A$253,'DATA SHEET'!$O$2:$O$253)</f>
        <v>Green Area</v>
      </c>
      <c r="L3623" t="s">
        <v>22</v>
      </c>
      <c r="M3623">
        <v>0.35009569282270486</v>
      </c>
      <c r="N3623" t="s">
        <v>18</v>
      </c>
      <c r="O3623">
        <v>1.2589999999999999</v>
      </c>
    </row>
    <row r="3624" spans="1:15" x14ac:dyDescent="0.25">
      <c r="A3624" s="1" t="s">
        <v>127</v>
      </c>
      <c r="B3624" t="s">
        <v>128</v>
      </c>
      <c r="C3624" t="str">
        <f>LOOKUP(A3624,'DATA SHEET'!$A$2:$A$253,'DATA SHEET'!$E$2:$E$253)</f>
        <v>20227900</v>
      </c>
      <c r="D3624">
        <f>LOOKUP(A3624,'DATA SHEET'!$A$2:$A$253,'DATA SHEET'!$G$2:$G$253)</f>
        <v>8.8333333333333339</v>
      </c>
      <c r="E3624" t="str">
        <f>LOOKUP($A3624,'DATA SHEET'!$A$2:$A$253,'DATA SHEET'!$H$2:$H$253)</f>
        <v>43.178229</v>
      </c>
      <c r="F3624" t="str">
        <f>LOOKUP($A3624,'DATA SHEET'!$A$2:$A$253,'DATA SHEET'!$I$2:$I$253)</f>
        <v xml:space="preserve"> -79.240608</v>
      </c>
      <c r="G3624">
        <f>LOOKUP($A3624,'DATA SHEET'!$A$2:$A$253,'DATA SHEET'!$J$2:$J$253)</f>
        <v>18</v>
      </c>
      <c r="H3624" t="str">
        <f>LOOKUP($A3624,'DATA SHEET'!$A$2:$A$253,'DATA SHEET'!$K$2:$K$253)</f>
        <v>Foggy</v>
      </c>
      <c r="I3624" t="str">
        <f>LOOKUP($A3624,'DATA SHEET'!$A$2:$A$253,'DATA SHEET'!$T$2:$T$253)</f>
        <v>SMALL</v>
      </c>
      <c r="J3624" t="str">
        <f>LOOKUP($A3624,'DATA SHEET'!$A$2:$A$253,'DATA SHEET'!$R$2:$R$253)</f>
        <v>YES</v>
      </c>
      <c r="K3624" t="str">
        <f>LOOKUP($A3624,'DATA SHEET'!$A$2:$A$253,'DATA SHEET'!$O$2:$O$253)</f>
        <v>Green Area</v>
      </c>
      <c r="L3624" t="s">
        <v>22</v>
      </c>
      <c r="M3624">
        <v>0.35009569282270486</v>
      </c>
      <c r="N3624" t="s">
        <v>18</v>
      </c>
      <c r="O3624">
        <v>1</v>
      </c>
    </row>
    <row r="3625" spans="1:15" x14ac:dyDescent="0.25">
      <c r="A3625" s="1" t="s">
        <v>127</v>
      </c>
      <c r="B3625" t="s">
        <v>128</v>
      </c>
      <c r="C3625" t="str">
        <f>LOOKUP(A3625,'DATA SHEET'!$A$2:$A$253,'DATA SHEET'!$E$2:$E$253)</f>
        <v>20227900</v>
      </c>
      <c r="D3625">
        <f>LOOKUP(A3625,'DATA SHEET'!$A$2:$A$253,'DATA SHEET'!$G$2:$G$253)</f>
        <v>8.8333333333333339</v>
      </c>
      <c r="E3625" t="str">
        <f>LOOKUP($A3625,'DATA SHEET'!$A$2:$A$253,'DATA SHEET'!$H$2:$H$253)</f>
        <v>43.178229</v>
      </c>
      <c r="F3625" t="str">
        <f>LOOKUP($A3625,'DATA SHEET'!$A$2:$A$253,'DATA SHEET'!$I$2:$I$253)</f>
        <v xml:space="preserve"> -79.240608</v>
      </c>
      <c r="G3625">
        <f>LOOKUP($A3625,'DATA SHEET'!$A$2:$A$253,'DATA SHEET'!$J$2:$J$253)</f>
        <v>18</v>
      </c>
      <c r="H3625" t="str">
        <f>LOOKUP($A3625,'DATA SHEET'!$A$2:$A$253,'DATA SHEET'!$K$2:$K$253)</f>
        <v>Foggy</v>
      </c>
      <c r="I3625" t="str">
        <f>LOOKUP($A3625,'DATA SHEET'!$A$2:$A$253,'DATA SHEET'!$T$2:$T$253)</f>
        <v>SMALL</v>
      </c>
      <c r="J3625" t="str">
        <f>LOOKUP($A3625,'DATA SHEET'!$A$2:$A$253,'DATA SHEET'!$R$2:$R$253)</f>
        <v>YES</v>
      </c>
      <c r="K3625" t="str">
        <f>LOOKUP($A3625,'DATA SHEET'!$A$2:$A$253,'DATA SHEET'!$O$2:$O$253)</f>
        <v>Green Area</v>
      </c>
      <c r="L3625" t="s">
        <v>22</v>
      </c>
      <c r="M3625">
        <v>0.35009569282270486</v>
      </c>
      <c r="N3625" t="s">
        <v>18</v>
      </c>
      <c r="O3625">
        <v>1.0369999999999999</v>
      </c>
    </row>
    <row r="3626" spans="1:15" x14ac:dyDescent="0.25">
      <c r="A3626" s="1" t="s">
        <v>127</v>
      </c>
      <c r="B3626" t="s">
        <v>128</v>
      </c>
      <c r="C3626" t="str">
        <f>LOOKUP(A3626,'DATA SHEET'!$A$2:$A$253,'DATA SHEET'!$E$2:$E$253)</f>
        <v>20227900</v>
      </c>
      <c r="D3626">
        <f>LOOKUP(A3626,'DATA SHEET'!$A$2:$A$253,'DATA SHEET'!$G$2:$G$253)</f>
        <v>8.8333333333333339</v>
      </c>
      <c r="E3626" t="str">
        <f>LOOKUP($A3626,'DATA SHEET'!$A$2:$A$253,'DATA SHEET'!$H$2:$H$253)</f>
        <v>43.178229</v>
      </c>
      <c r="F3626" t="str">
        <f>LOOKUP($A3626,'DATA SHEET'!$A$2:$A$253,'DATA SHEET'!$I$2:$I$253)</f>
        <v xml:space="preserve"> -79.240608</v>
      </c>
      <c r="G3626">
        <f>LOOKUP($A3626,'DATA SHEET'!$A$2:$A$253,'DATA SHEET'!$J$2:$J$253)</f>
        <v>18</v>
      </c>
      <c r="H3626" t="str">
        <f>LOOKUP($A3626,'DATA SHEET'!$A$2:$A$253,'DATA SHEET'!$K$2:$K$253)</f>
        <v>Foggy</v>
      </c>
      <c r="I3626" t="str">
        <f>LOOKUP($A3626,'DATA SHEET'!$A$2:$A$253,'DATA SHEET'!$T$2:$T$253)</f>
        <v>SMALL</v>
      </c>
      <c r="J3626" t="str">
        <f>LOOKUP($A3626,'DATA SHEET'!$A$2:$A$253,'DATA SHEET'!$R$2:$R$253)</f>
        <v>YES</v>
      </c>
      <c r="K3626" t="str">
        <f>LOOKUP($A3626,'DATA SHEET'!$A$2:$A$253,'DATA SHEET'!$O$2:$O$253)</f>
        <v>Green Area</v>
      </c>
      <c r="L3626" t="s">
        <v>22</v>
      </c>
      <c r="M3626">
        <v>0.35009569282270486</v>
      </c>
      <c r="N3626" t="s">
        <v>18</v>
      </c>
      <c r="O3626">
        <v>0.502</v>
      </c>
    </row>
    <row r="3627" spans="1:15" x14ac:dyDescent="0.25">
      <c r="A3627" s="1" t="s">
        <v>127</v>
      </c>
      <c r="B3627" t="s">
        <v>128</v>
      </c>
      <c r="C3627" t="str">
        <f>LOOKUP(A3627,'DATA SHEET'!$A$2:$A$253,'DATA SHEET'!$E$2:$E$253)</f>
        <v>20227900</v>
      </c>
      <c r="D3627">
        <f>LOOKUP(A3627,'DATA SHEET'!$A$2:$A$253,'DATA SHEET'!$G$2:$G$253)</f>
        <v>8.8333333333333339</v>
      </c>
      <c r="E3627" t="str">
        <f>LOOKUP($A3627,'DATA SHEET'!$A$2:$A$253,'DATA SHEET'!$H$2:$H$253)</f>
        <v>43.178229</v>
      </c>
      <c r="F3627" t="str">
        <f>LOOKUP($A3627,'DATA SHEET'!$A$2:$A$253,'DATA SHEET'!$I$2:$I$253)</f>
        <v xml:space="preserve"> -79.240608</v>
      </c>
      <c r="G3627">
        <f>LOOKUP($A3627,'DATA SHEET'!$A$2:$A$253,'DATA SHEET'!$J$2:$J$253)</f>
        <v>18</v>
      </c>
      <c r="H3627" t="str">
        <f>LOOKUP($A3627,'DATA SHEET'!$A$2:$A$253,'DATA SHEET'!$K$2:$K$253)</f>
        <v>Foggy</v>
      </c>
      <c r="I3627" t="str">
        <f>LOOKUP($A3627,'DATA SHEET'!$A$2:$A$253,'DATA SHEET'!$T$2:$T$253)</f>
        <v>SMALL</v>
      </c>
      <c r="J3627" t="str">
        <f>LOOKUP($A3627,'DATA SHEET'!$A$2:$A$253,'DATA SHEET'!$R$2:$R$253)</f>
        <v>YES</v>
      </c>
      <c r="K3627" t="str">
        <f>LOOKUP($A3627,'DATA SHEET'!$A$2:$A$253,'DATA SHEET'!$O$2:$O$253)</f>
        <v>Green Area</v>
      </c>
      <c r="L3627" t="s">
        <v>22</v>
      </c>
      <c r="M3627">
        <v>0.35009569282270486</v>
      </c>
      <c r="N3627" t="s">
        <v>18</v>
      </c>
      <c r="O3627">
        <v>1.2370000000000001</v>
      </c>
    </row>
    <row r="3628" spans="1:15" x14ac:dyDescent="0.25">
      <c r="A3628" s="1" t="s">
        <v>127</v>
      </c>
      <c r="B3628" t="s">
        <v>128</v>
      </c>
      <c r="C3628" t="str">
        <f>LOOKUP(A3628,'DATA SHEET'!$A$2:$A$253,'DATA SHEET'!$E$2:$E$253)</f>
        <v>20227900</v>
      </c>
      <c r="D3628">
        <f>LOOKUP(A3628,'DATA SHEET'!$A$2:$A$253,'DATA SHEET'!$G$2:$G$253)</f>
        <v>8.8333333333333339</v>
      </c>
      <c r="E3628" t="str">
        <f>LOOKUP($A3628,'DATA SHEET'!$A$2:$A$253,'DATA SHEET'!$H$2:$H$253)</f>
        <v>43.178229</v>
      </c>
      <c r="F3628" t="str">
        <f>LOOKUP($A3628,'DATA SHEET'!$A$2:$A$253,'DATA SHEET'!$I$2:$I$253)</f>
        <v xml:space="preserve"> -79.240608</v>
      </c>
      <c r="G3628">
        <f>LOOKUP($A3628,'DATA SHEET'!$A$2:$A$253,'DATA SHEET'!$J$2:$J$253)</f>
        <v>18</v>
      </c>
      <c r="H3628" t="str">
        <f>LOOKUP($A3628,'DATA SHEET'!$A$2:$A$253,'DATA SHEET'!$K$2:$K$253)</f>
        <v>Foggy</v>
      </c>
      <c r="I3628" t="str">
        <f>LOOKUP($A3628,'DATA SHEET'!$A$2:$A$253,'DATA SHEET'!$T$2:$T$253)</f>
        <v>SMALL</v>
      </c>
      <c r="J3628" t="str">
        <f>LOOKUP($A3628,'DATA SHEET'!$A$2:$A$253,'DATA SHEET'!$R$2:$R$253)</f>
        <v>YES</v>
      </c>
      <c r="K3628" t="str">
        <f>LOOKUP($A3628,'DATA SHEET'!$A$2:$A$253,'DATA SHEET'!$O$2:$O$253)</f>
        <v>Green Area</v>
      </c>
      <c r="L3628" t="s">
        <v>22</v>
      </c>
      <c r="M3628">
        <v>0.35009569282270486</v>
      </c>
      <c r="N3628" t="s">
        <v>18</v>
      </c>
      <c r="O3628">
        <v>0.499</v>
      </c>
    </row>
    <row r="3629" spans="1:15" x14ac:dyDescent="0.25">
      <c r="A3629" s="1" t="s">
        <v>127</v>
      </c>
      <c r="B3629" t="s">
        <v>128</v>
      </c>
      <c r="C3629" t="str">
        <f>LOOKUP(A3629,'DATA SHEET'!$A$2:$A$253,'DATA SHEET'!$E$2:$E$253)</f>
        <v>20227900</v>
      </c>
      <c r="D3629">
        <f>LOOKUP(A3629,'DATA SHEET'!$A$2:$A$253,'DATA SHEET'!$G$2:$G$253)</f>
        <v>8.8333333333333339</v>
      </c>
      <c r="E3629" t="str">
        <f>LOOKUP($A3629,'DATA SHEET'!$A$2:$A$253,'DATA SHEET'!$H$2:$H$253)</f>
        <v>43.178229</v>
      </c>
      <c r="F3629" t="str">
        <f>LOOKUP($A3629,'DATA SHEET'!$A$2:$A$253,'DATA SHEET'!$I$2:$I$253)</f>
        <v xml:space="preserve"> -79.240608</v>
      </c>
      <c r="G3629">
        <f>LOOKUP($A3629,'DATA SHEET'!$A$2:$A$253,'DATA SHEET'!$J$2:$J$253)</f>
        <v>18</v>
      </c>
      <c r="H3629" t="str">
        <f>LOOKUP($A3629,'DATA SHEET'!$A$2:$A$253,'DATA SHEET'!$K$2:$K$253)</f>
        <v>Foggy</v>
      </c>
      <c r="I3629" t="str">
        <f>LOOKUP($A3629,'DATA SHEET'!$A$2:$A$253,'DATA SHEET'!$T$2:$T$253)</f>
        <v>SMALL</v>
      </c>
      <c r="J3629" t="str">
        <f>LOOKUP($A3629,'DATA SHEET'!$A$2:$A$253,'DATA SHEET'!$R$2:$R$253)</f>
        <v>YES</v>
      </c>
      <c r="K3629" t="str">
        <f>LOOKUP($A3629,'DATA SHEET'!$A$2:$A$253,'DATA SHEET'!$O$2:$O$253)</f>
        <v>Green Area</v>
      </c>
      <c r="L3629" t="s">
        <v>22</v>
      </c>
      <c r="M3629">
        <v>0.35009569282270486</v>
      </c>
      <c r="N3629" t="s">
        <v>18</v>
      </c>
      <c r="O3629">
        <v>1.464</v>
      </c>
    </row>
    <row r="3630" spans="1:15" x14ac:dyDescent="0.25">
      <c r="A3630" s="1" t="s">
        <v>127</v>
      </c>
      <c r="B3630" t="s">
        <v>128</v>
      </c>
      <c r="C3630" t="str">
        <f>LOOKUP(A3630,'DATA SHEET'!$A$2:$A$253,'DATA SHEET'!$E$2:$E$253)</f>
        <v>20227900</v>
      </c>
      <c r="D3630">
        <f>LOOKUP(A3630,'DATA SHEET'!$A$2:$A$253,'DATA SHEET'!$G$2:$G$253)</f>
        <v>8.8333333333333339</v>
      </c>
      <c r="E3630" t="str">
        <f>LOOKUP($A3630,'DATA SHEET'!$A$2:$A$253,'DATA SHEET'!$H$2:$H$253)</f>
        <v>43.178229</v>
      </c>
      <c r="F3630" t="str">
        <f>LOOKUP($A3630,'DATA SHEET'!$A$2:$A$253,'DATA SHEET'!$I$2:$I$253)</f>
        <v xml:space="preserve"> -79.240608</v>
      </c>
      <c r="G3630">
        <f>LOOKUP($A3630,'DATA SHEET'!$A$2:$A$253,'DATA SHEET'!$J$2:$J$253)</f>
        <v>18</v>
      </c>
      <c r="H3630" t="str">
        <f>LOOKUP($A3630,'DATA SHEET'!$A$2:$A$253,'DATA SHEET'!$K$2:$K$253)</f>
        <v>Foggy</v>
      </c>
      <c r="I3630" t="str">
        <f>LOOKUP($A3630,'DATA SHEET'!$A$2:$A$253,'DATA SHEET'!$T$2:$T$253)</f>
        <v>SMALL</v>
      </c>
      <c r="J3630" t="str">
        <f>LOOKUP($A3630,'DATA SHEET'!$A$2:$A$253,'DATA SHEET'!$R$2:$R$253)</f>
        <v>YES</v>
      </c>
      <c r="K3630" t="str">
        <f>LOOKUP($A3630,'DATA SHEET'!$A$2:$A$253,'DATA SHEET'!$O$2:$O$253)</f>
        <v>Green Area</v>
      </c>
      <c r="L3630" t="s">
        <v>22</v>
      </c>
      <c r="M3630">
        <v>0.35009569282270486</v>
      </c>
      <c r="N3630" t="s">
        <v>18</v>
      </c>
      <c r="O3630">
        <v>4.5839999999999996</v>
      </c>
    </row>
    <row r="3631" spans="1:15" x14ac:dyDescent="0.25">
      <c r="A3631" s="1" t="s">
        <v>127</v>
      </c>
      <c r="B3631" t="s">
        <v>128</v>
      </c>
      <c r="C3631" t="str">
        <f>LOOKUP(A3631,'DATA SHEET'!$A$2:$A$253,'DATA SHEET'!$E$2:$E$253)</f>
        <v>20227900</v>
      </c>
      <c r="D3631">
        <f>LOOKUP(A3631,'DATA SHEET'!$A$2:$A$253,'DATA SHEET'!$G$2:$G$253)</f>
        <v>8.8333333333333339</v>
      </c>
      <c r="E3631" t="str">
        <f>LOOKUP($A3631,'DATA SHEET'!$A$2:$A$253,'DATA SHEET'!$H$2:$H$253)</f>
        <v>43.178229</v>
      </c>
      <c r="F3631" t="str">
        <f>LOOKUP($A3631,'DATA SHEET'!$A$2:$A$253,'DATA SHEET'!$I$2:$I$253)</f>
        <v xml:space="preserve"> -79.240608</v>
      </c>
      <c r="G3631">
        <f>LOOKUP($A3631,'DATA SHEET'!$A$2:$A$253,'DATA SHEET'!$J$2:$J$253)</f>
        <v>18</v>
      </c>
      <c r="H3631" t="str">
        <f>LOOKUP($A3631,'DATA SHEET'!$A$2:$A$253,'DATA SHEET'!$K$2:$K$253)</f>
        <v>Foggy</v>
      </c>
      <c r="I3631" t="str">
        <f>LOOKUP($A3631,'DATA SHEET'!$A$2:$A$253,'DATA SHEET'!$T$2:$T$253)</f>
        <v>SMALL</v>
      </c>
      <c r="J3631" t="str">
        <f>LOOKUP($A3631,'DATA SHEET'!$A$2:$A$253,'DATA SHEET'!$R$2:$R$253)</f>
        <v>YES</v>
      </c>
      <c r="K3631" t="str">
        <f>LOOKUP($A3631,'DATA SHEET'!$A$2:$A$253,'DATA SHEET'!$O$2:$O$253)</f>
        <v>Green Area</v>
      </c>
      <c r="L3631" t="s">
        <v>22</v>
      </c>
      <c r="M3631">
        <v>0.35009569282270486</v>
      </c>
      <c r="N3631" t="s">
        <v>18</v>
      </c>
      <c r="O3631">
        <v>4.0010000000000003</v>
      </c>
    </row>
    <row r="3632" spans="1:15" x14ac:dyDescent="0.25">
      <c r="A3632" s="1" t="s">
        <v>127</v>
      </c>
      <c r="B3632" t="s">
        <v>128</v>
      </c>
      <c r="C3632" t="str">
        <f>LOOKUP(A3632,'DATA SHEET'!$A$2:$A$253,'DATA SHEET'!$E$2:$E$253)</f>
        <v>20227900</v>
      </c>
      <c r="D3632">
        <f>LOOKUP(A3632,'DATA SHEET'!$A$2:$A$253,'DATA SHEET'!$G$2:$G$253)</f>
        <v>8.8333333333333339</v>
      </c>
      <c r="E3632" t="str">
        <f>LOOKUP($A3632,'DATA SHEET'!$A$2:$A$253,'DATA SHEET'!$H$2:$H$253)</f>
        <v>43.178229</v>
      </c>
      <c r="F3632" t="str">
        <f>LOOKUP($A3632,'DATA SHEET'!$A$2:$A$253,'DATA SHEET'!$I$2:$I$253)</f>
        <v xml:space="preserve"> -79.240608</v>
      </c>
      <c r="G3632">
        <f>LOOKUP($A3632,'DATA SHEET'!$A$2:$A$253,'DATA SHEET'!$J$2:$J$253)</f>
        <v>18</v>
      </c>
      <c r="H3632" t="str">
        <f>LOOKUP($A3632,'DATA SHEET'!$A$2:$A$253,'DATA SHEET'!$K$2:$K$253)</f>
        <v>Foggy</v>
      </c>
      <c r="I3632" t="str">
        <f>LOOKUP($A3632,'DATA SHEET'!$A$2:$A$253,'DATA SHEET'!$T$2:$T$253)</f>
        <v>SMALL</v>
      </c>
      <c r="J3632" t="str">
        <f>LOOKUP($A3632,'DATA SHEET'!$A$2:$A$253,'DATA SHEET'!$R$2:$R$253)</f>
        <v>YES</v>
      </c>
      <c r="K3632" t="str">
        <f>LOOKUP($A3632,'DATA SHEET'!$A$2:$A$253,'DATA SHEET'!$O$2:$O$253)</f>
        <v>Green Area</v>
      </c>
      <c r="L3632" t="s">
        <v>22</v>
      </c>
      <c r="M3632">
        <v>0.35009569282270486</v>
      </c>
      <c r="N3632" t="s">
        <v>18</v>
      </c>
      <c r="O3632">
        <v>1.726</v>
      </c>
    </row>
    <row r="3633" spans="1:15" x14ac:dyDescent="0.25">
      <c r="A3633" s="1" t="s">
        <v>127</v>
      </c>
      <c r="B3633" t="s">
        <v>128</v>
      </c>
      <c r="C3633" t="str">
        <f>LOOKUP(A3633,'DATA SHEET'!$A$2:$A$253,'DATA SHEET'!$E$2:$E$253)</f>
        <v>20227900</v>
      </c>
      <c r="D3633">
        <f>LOOKUP(A3633,'DATA SHEET'!$A$2:$A$253,'DATA SHEET'!$G$2:$G$253)</f>
        <v>8.8333333333333339</v>
      </c>
      <c r="E3633" t="str">
        <f>LOOKUP($A3633,'DATA SHEET'!$A$2:$A$253,'DATA SHEET'!$H$2:$H$253)</f>
        <v>43.178229</v>
      </c>
      <c r="F3633" t="str">
        <f>LOOKUP($A3633,'DATA SHEET'!$A$2:$A$253,'DATA SHEET'!$I$2:$I$253)</f>
        <v xml:space="preserve"> -79.240608</v>
      </c>
      <c r="G3633">
        <f>LOOKUP($A3633,'DATA SHEET'!$A$2:$A$253,'DATA SHEET'!$J$2:$J$253)</f>
        <v>18</v>
      </c>
      <c r="H3633" t="str">
        <f>LOOKUP($A3633,'DATA SHEET'!$A$2:$A$253,'DATA SHEET'!$K$2:$K$253)</f>
        <v>Foggy</v>
      </c>
      <c r="I3633" t="str">
        <f>LOOKUP($A3633,'DATA SHEET'!$A$2:$A$253,'DATA SHEET'!$T$2:$T$253)</f>
        <v>SMALL</v>
      </c>
      <c r="J3633" t="str">
        <f>LOOKUP($A3633,'DATA SHEET'!$A$2:$A$253,'DATA SHEET'!$R$2:$R$253)</f>
        <v>YES</v>
      </c>
      <c r="K3633" t="str">
        <f>LOOKUP($A3633,'DATA SHEET'!$A$2:$A$253,'DATA SHEET'!$O$2:$O$253)</f>
        <v>Green Area</v>
      </c>
      <c r="L3633" t="s">
        <v>22</v>
      </c>
      <c r="M3633">
        <v>0.35009569282270486</v>
      </c>
      <c r="N3633" t="s">
        <v>18</v>
      </c>
      <c r="O3633">
        <v>4.5030000000000001</v>
      </c>
    </row>
    <row r="3634" spans="1:15" x14ac:dyDescent="0.25">
      <c r="A3634" s="1" t="s">
        <v>127</v>
      </c>
      <c r="B3634" t="s">
        <v>128</v>
      </c>
      <c r="C3634" t="str">
        <f>LOOKUP(A3634,'DATA SHEET'!$A$2:$A$253,'DATA SHEET'!$E$2:$E$253)</f>
        <v>20227900</v>
      </c>
      <c r="D3634">
        <f>LOOKUP(A3634,'DATA SHEET'!$A$2:$A$253,'DATA SHEET'!$G$2:$G$253)</f>
        <v>8.8333333333333339</v>
      </c>
      <c r="E3634" t="str">
        <f>LOOKUP($A3634,'DATA SHEET'!$A$2:$A$253,'DATA SHEET'!$H$2:$H$253)</f>
        <v>43.178229</v>
      </c>
      <c r="F3634" t="str">
        <f>LOOKUP($A3634,'DATA SHEET'!$A$2:$A$253,'DATA SHEET'!$I$2:$I$253)</f>
        <v xml:space="preserve"> -79.240608</v>
      </c>
      <c r="G3634">
        <f>LOOKUP($A3634,'DATA SHEET'!$A$2:$A$253,'DATA SHEET'!$J$2:$J$253)</f>
        <v>18</v>
      </c>
      <c r="H3634" t="str">
        <f>LOOKUP($A3634,'DATA SHEET'!$A$2:$A$253,'DATA SHEET'!$K$2:$K$253)</f>
        <v>Foggy</v>
      </c>
      <c r="I3634" t="str">
        <f>LOOKUP($A3634,'DATA SHEET'!$A$2:$A$253,'DATA SHEET'!$T$2:$T$253)</f>
        <v>SMALL</v>
      </c>
      <c r="J3634" t="str">
        <f>LOOKUP($A3634,'DATA SHEET'!$A$2:$A$253,'DATA SHEET'!$R$2:$R$253)</f>
        <v>YES</v>
      </c>
      <c r="K3634" t="str">
        <f>LOOKUP($A3634,'DATA SHEET'!$A$2:$A$253,'DATA SHEET'!$O$2:$O$253)</f>
        <v>Green Area</v>
      </c>
      <c r="L3634" t="s">
        <v>22</v>
      </c>
      <c r="M3634">
        <v>0.35009569282270486</v>
      </c>
      <c r="N3634" t="s">
        <v>18</v>
      </c>
      <c r="O3634">
        <v>1.7529999999999999</v>
      </c>
    </row>
    <row r="3635" spans="1:15" x14ac:dyDescent="0.25">
      <c r="A3635" s="1" t="s">
        <v>127</v>
      </c>
      <c r="B3635" t="s">
        <v>128</v>
      </c>
      <c r="C3635" t="str">
        <f>LOOKUP(A3635,'DATA SHEET'!$A$2:$A$253,'DATA SHEET'!$E$2:$E$253)</f>
        <v>20227900</v>
      </c>
      <c r="D3635">
        <f>LOOKUP(A3635,'DATA SHEET'!$A$2:$A$253,'DATA SHEET'!$G$2:$G$253)</f>
        <v>8.8333333333333339</v>
      </c>
      <c r="E3635" t="str">
        <f>LOOKUP($A3635,'DATA SHEET'!$A$2:$A$253,'DATA SHEET'!$H$2:$H$253)</f>
        <v>43.178229</v>
      </c>
      <c r="F3635" t="str">
        <f>LOOKUP($A3635,'DATA SHEET'!$A$2:$A$253,'DATA SHEET'!$I$2:$I$253)</f>
        <v xml:space="preserve"> -79.240608</v>
      </c>
      <c r="G3635">
        <f>LOOKUP($A3635,'DATA SHEET'!$A$2:$A$253,'DATA SHEET'!$J$2:$J$253)</f>
        <v>18</v>
      </c>
      <c r="H3635" t="str">
        <f>LOOKUP($A3635,'DATA SHEET'!$A$2:$A$253,'DATA SHEET'!$K$2:$K$253)</f>
        <v>Foggy</v>
      </c>
      <c r="I3635" t="str">
        <f>LOOKUP($A3635,'DATA SHEET'!$A$2:$A$253,'DATA SHEET'!$T$2:$T$253)</f>
        <v>SMALL</v>
      </c>
      <c r="J3635" t="str">
        <f>LOOKUP($A3635,'DATA SHEET'!$A$2:$A$253,'DATA SHEET'!$R$2:$R$253)</f>
        <v>YES</v>
      </c>
      <c r="K3635" t="str">
        <f>LOOKUP($A3635,'DATA SHEET'!$A$2:$A$253,'DATA SHEET'!$O$2:$O$253)</f>
        <v>Green Area</v>
      </c>
      <c r="L3635" t="s">
        <v>22</v>
      </c>
      <c r="M3635">
        <v>0.35009569282270486</v>
      </c>
      <c r="N3635" t="s">
        <v>16</v>
      </c>
      <c r="O3635">
        <v>1.5009999999999999</v>
      </c>
    </row>
    <row r="3636" spans="1:15" x14ac:dyDescent="0.25">
      <c r="A3636" s="1" t="s">
        <v>127</v>
      </c>
      <c r="B3636" t="s">
        <v>128</v>
      </c>
      <c r="C3636" t="str">
        <f>LOOKUP(A3636,'DATA SHEET'!$A$2:$A$253,'DATA SHEET'!$E$2:$E$253)</f>
        <v>20227900</v>
      </c>
      <c r="D3636">
        <f>LOOKUP(A3636,'DATA SHEET'!$A$2:$A$253,'DATA SHEET'!$G$2:$G$253)</f>
        <v>8.8333333333333339</v>
      </c>
      <c r="E3636" t="str">
        <f>LOOKUP($A3636,'DATA SHEET'!$A$2:$A$253,'DATA SHEET'!$H$2:$H$253)</f>
        <v>43.178229</v>
      </c>
      <c r="F3636" t="str">
        <f>LOOKUP($A3636,'DATA SHEET'!$A$2:$A$253,'DATA SHEET'!$I$2:$I$253)</f>
        <v xml:space="preserve"> -79.240608</v>
      </c>
      <c r="G3636">
        <f>LOOKUP($A3636,'DATA SHEET'!$A$2:$A$253,'DATA SHEET'!$J$2:$J$253)</f>
        <v>18</v>
      </c>
      <c r="H3636" t="str">
        <f>LOOKUP($A3636,'DATA SHEET'!$A$2:$A$253,'DATA SHEET'!$K$2:$K$253)</f>
        <v>Foggy</v>
      </c>
      <c r="I3636" t="str">
        <f>LOOKUP($A3636,'DATA SHEET'!$A$2:$A$253,'DATA SHEET'!$T$2:$T$253)</f>
        <v>SMALL</v>
      </c>
      <c r="J3636" t="str">
        <f>LOOKUP($A3636,'DATA SHEET'!$A$2:$A$253,'DATA SHEET'!$R$2:$R$253)</f>
        <v>YES</v>
      </c>
      <c r="K3636" t="str">
        <f>LOOKUP($A3636,'DATA SHEET'!$A$2:$A$253,'DATA SHEET'!$O$2:$O$253)</f>
        <v>Green Area</v>
      </c>
      <c r="L3636" t="s">
        <v>22</v>
      </c>
      <c r="M3636">
        <v>0.35009569282270486</v>
      </c>
      <c r="N3636" t="s">
        <v>16</v>
      </c>
      <c r="O3636">
        <v>1.5009999999999999</v>
      </c>
    </row>
    <row r="3637" spans="1:15" x14ac:dyDescent="0.25">
      <c r="A3637" s="1" t="s">
        <v>127</v>
      </c>
      <c r="B3637" t="s">
        <v>128</v>
      </c>
      <c r="C3637" t="str">
        <f>LOOKUP(A3637,'DATA SHEET'!$A$2:$A$253,'DATA SHEET'!$E$2:$E$253)</f>
        <v>20227900</v>
      </c>
      <c r="D3637">
        <f>LOOKUP(A3637,'DATA SHEET'!$A$2:$A$253,'DATA SHEET'!$G$2:$G$253)</f>
        <v>8.8333333333333339</v>
      </c>
      <c r="E3637" t="str">
        <f>LOOKUP($A3637,'DATA SHEET'!$A$2:$A$253,'DATA SHEET'!$H$2:$H$253)</f>
        <v>43.178229</v>
      </c>
      <c r="F3637" t="str">
        <f>LOOKUP($A3637,'DATA SHEET'!$A$2:$A$253,'DATA SHEET'!$I$2:$I$253)</f>
        <v xml:space="preserve"> -79.240608</v>
      </c>
      <c r="G3637">
        <f>LOOKUP($A3637,'DATA SHEET'!$A$2:$A$253,'DATA SHEET'!$J$2:$J$253)</f>
        <v>18</v>
      </c>
      <c r="H3637" t="str">
        <f>LOOKUP($A3637,'DATA SHEET'!$A$2:$A$253,'DATA SHEET'!$K$2:$K$253)</f>
        <v>Foggy</v>
      </c>
      <c r="I3637" t="str">
        <f>LOOKUP($A3637,'DATA SHEET'!$A$2:$A$253,'DATA SHEET'!$T$2:$T$253)</f>
        <v>SMALL</v>
      </c>
      <c r="J3637" t="str">
        <f>LOOKUP($A3637,'DATA SHEET'!$A$2:$A$253,'DATA SHEET'!$R$2:$R$253)</f>
        <v>YES</v>
      </c>
      <c r="K3637" t="str">
        <f>LOOKUP($A3637,'DATA SHEET'!$A$2:$A$253,'DATA SHEET'!$O$2:$O$253)</f>
        <v>Green Area</v>
      </c>
      <c r="L3637" t="s">
        <v>22</v>
      </c>
      <c r="M3637">
        <v>0.35009569282270486</v>
      </c>
      <c r="N3637" t="s">
        <v>16</v>
      </c>
      <c r="O3637">
        <v>2.4980000000000002</v>
      </c>
    </row>
    <row r="3638" spans="1:15" x14ac:dyDescent="0.25">
      <c r="A3638" s="1" t="s">
        <v>127</v>
      </c>
      <c r="B3638" t="s">
        <v>128</v>
      </c>
      <c r="C3638" t="str">
        <f>LOOKUP(A3638,'DATA SHEET'!$A$2:$A$253,'DATA SHEET'!$E$2:$E$253)</f>
        <v>20227900</v>
      </c>
      <c r="D3638">
        <f>LOOKUP(A3638,'DATA SHEET'!$A$2:$A$253,'DATA SHEET'!$G$2:$G$253)</f>
        <v>8.8333333333333339</v>
      </c>
      <c r="E3638" t="str">
        <f>LOOKUP($A3638,'DATA SHEET'!$A$2:$A$253,'DATA SHEET'!$H$2:$H$253)</f>
        <v>43.178229</v>
      </c>
      <c r="F3638" t="str">
        <f>LOOKUP($A3638,'DATA SHEET'!$A$2:$A$253,'DATA SHEET'!$I$2:$I$253)</f>
        <v xml:space="preserve"> -79.240608</v>
      </c>
      <c r="G3638">
        <f>LOOKUP($A3638,'DATA SHEET'!$A$2:$A$253,'DATA SHEET'!$J$2:$J$253)</f>
        <v>18</v>
      </c>
      <c r="H3638" t="str">
        <f>LOOKUP($A3638,'DATA SHEET'!$A$2:$A$253,'DATA SHEET'!$K$2:$K$253)</f>
        <v>Foggy</v>
      </c>
      <c r="I3638" t="str">
        <f>LOOKUP($A3638,'DATA SHEET'!$A$2:$A$253,'DATA SHEET'!$T$2:$T$253)</f>
        <v>SMALL</v>
      </c>
      <c r="J3638" t="str">
        <f>LOOKUP($A3638,'DATA SHEET'!$A$2:$A$253,'DATA SHEET'!$R$2:$R$253)</f>
        <v>YES</v>
      </c>
      <c r="K3638" t="str">
        <f>LOOKUP($A3638,'DATA SHEET'!$A$2:$A$253,'DATA SHEET'!$O$2:$O$253)</f>
        <v>Green Area</v>
      </c>
      <c r="L3638" t="s">
        <v>22</v>
      </c>
      <c r="M3638">
        <v>0.35009569282270486</v>
      </c>
      <c r="N3638" t="s">
        <v>16</v>
      </c>
      <c r="O3638">
        <v>1.0009999999999999</v>
      </c>
    </row>
    <row r="3639" spans="1:15" x14ac:dyDescent="0.25">
      <c r="A3639" s="1" t="s">
        <v>127</v>
      </c>
      <c r="B3639" t="s">
        <v>128</v>
      </c>
      <c r="C3639" t="str">
        <f>LOOKUP(A3639,'DATA SHEET'!$A$2:$A$253,'DATA SHEET'!$E$2:$E$253)</f>
        <v>20227900</v>
      </c>
      <c r="D3639">
        <f>LOOKUP(A3639,'DATA SHEET'!$A$2:$A$253,'DATA SHEET'!$G$2:$G$253)</f>
        <v>8.8333333333333339</v>
      </c>
      <c r="E3639" t="str">
        <f>LOOKUP($A3639,'DATA SHEET'!$A$2:$A$253,'DATA SHEET'!$H$2:$H$253)</f>
        <v>43.178229</v>
      </c>
      <c r="F3639" t="str">
        <f>LOOKUP($A3639,'DATA SHEET'!$A$2:$A$253,'DATA SHEET'!$I$2:$I$253)</f>
        <v xml:space="preserve"> -79.240608</v>
      </c>
      <c r="G3639">
        <f>LOOKUP($A3639,'DATA SHEET'!$A$2:$A$253,'DATA SHEET'!$J$2:$J$253)</f>
        <v>18</v>
      </c>
      <c r="H3639" t="str">
        <f>LOOKUP($A3639,'DATA SHEET'!$A$2:$A$253,'DATA SHEET'!$K$2:$K$253)</f>
        <v>Foggy</v>
      </c>
      <c r="I3639" t="str">
        <f>LOOKUP($A3639,'DATA SHEET'!$A$2:$A$253,'DATA SHEET'!$T$2:$T$253)</f>
        <v>SMALL</v>
      </c>
      <c r="J3639" t="str">
        <f>LOOKUP($A3639,'DATA SHEET'!$A$2:$A$253,'DATA SHEET'!$R$2:$R$253)</f>
        <v>YES</v>
      </c>
      <c r="K3639" t="str">
        <f>LOOKUP($A3639,'DATA SHEET'!$A$2:$A$253,'DATA SHEET'!$O$2:$O$253)</f>
        <v>Green Area</v>
      </c>
      <c r="L3639" t="s">
        <v>22</v>
      </c>
      <c r="M3639">
        <v>0.35009569282270486</v>
      </c>
      <c r="N3639" t="s">
        <v>16</v>
      </c>
      <c r="O3639">
        <v>1.76</v>
      </c>
    </row>
    <row r="3640" spans="1:15" x14ac:dyDescent="0.25">
      <c r="A3640" s="1" t="s">
        <v>127</v>
      </c>
      <c r="B3640" t="s">
        <v>128</v>
      </c>
      <c r="C3640" t="str">
        <f>LOOKUP(A3640,'DATA SHEET'!$A$2:$A$253,'DATA SHEET'!$E$2:$E$253)</f>
        <v>20227900</v>
      </c>
      <c r="D3640">
        <f>LOOKUP(A3640,'DATA SHEET'!$A$2:$A$253,'DATA SHEET'!$G$2:$G$253)</f>
        <v>8.8333333333333339</v>
      </c>
      <c r="E3640" t="str">
        <f>LOOKUP($A3640,'DATA SHEET'!$A$2:$A$253,'DATA SHEET'!$H$2:$H$253)</f>
        <v>43.178229</v>
      </c>
      <c r="F3640" t="str">
        <f>LOOKUP($A3640,'DATA SHEET'!$A$2:$A$253,'DATA SHEET'!$I$2:$I$253)</f>
        <v xml:space="preserve"> -79.240608</v>
      </c>
      <c r="G3640">
        <f>LOOKUP($A3640,'DATA SHEET'!$A$2:$A$253,'DATA SHEET'!$J$2:$J$253)</f>
        <v>18</v>
      </c>
      <c r="H3640" t="str">
        <f>LOOKUP($A3640,'DATA SHEET'!$A$2:$A$253,'DATA SHEET'!$K$2:$K$253)</f>
        <v>Foggy</v>
      </c>
      <c r="I3640" t="str">
        <f>LOOKUP($A3640,'DATA SHEET'!$A$2:$A$253,'DATA SHEET'!$T$2:$T$253)</f>
        <v>SMALL</v>
      </c>
      <c r="J3640" t="str">
        <f>LOOKUP($A3640,'DATA SHEET'!$A$2:$A$253,'DATA SHEET'!$R$2:$R$253)</f>
        <v>YES</v>
      </c>
      <c r="K3640" t="str">
        <f>LOOKUP($A3640,'DATA SHEET'!$A$2:$A$253,'DATA SHEET'!$O$2:$O$253)</f>
        <v>Green Area</v>
      </c>
      <c r="L3640" t="s">
        <v>22</v>
      </c>
      <c r="M3640">
        <v>0.35009569282270486</v>
      </c>
      <c r="N3640" t="s">
        <v>16</v>
      </c>
      <c r="O3640">
        <v>0.497</v>
      </c>
    </row>
    <row r="3641" spans="1:15" x14ac:dyDescent="0.25">
      <c r="A3641" s="1" t="s">
        <v>127</v>
      </c>
      <c r="B3641" t="s">
        <v>128</v>
      </c>
      <c r="C3641" t="str">
        <f>LOOKUP(A3641,'DATA SHEET'!$A$2:$A$253,'DATA SHEET'!$E$2:$E$253)</f>
        <v>20227900</v>
      </c>
      <c r="D3641">
        <f>LOOKUP(A3641,'DATA SHEET'!$A$2:$A$253,'DATA SHEET'!$G$2:$G$253)</f>
        <v>8.8333333333333339</v>
      </c>
      <c r="E3641" t="str">
        <f>LOOKUP($A3641,'DATA SHEET'!$A$2:$A$253,'DATA SHEET'!$H$2:$H$253)</f>
        <v>43.178229</v>
      </c>
      <c r="F3641" t="str">
        <f>LOOKUP($A3641,'DATA SHEET'!$A$2:$A$253,'DATA SHEET'!$I$2:$I$253)</f>
        <v xml:space="preserve"> -79.240608</v>
      </c>
      <c r="G3641">
        <f>LOOKUP($A3641,'DATA SHEET'!$A$2:$A$253,'DATA SHEET'!$J$2:$J$253)</f>
        <v>18</v>
      </c>
      <c r="H3641" t="str">
        <f>LOOKUP($A3641,'DATA SHEET'!$A$2:$A$253,'DATA SHEET'!$K$2:$K$253)</f>
        <v>Foggy</v>
      </c>
      <c r="I3641" t="str">
        <f>LOOKUP($A3641,'DATA SHEET'!$A$2:$A$253,'DATA SHEET'!$T$2:$T$253)</f>
        <v>SMALL</v>
      </c>
      <c r="J3641" t="str">
        <f>LOOKUP($A3641,'DATA SHEET'!$A$2:$A$253,'DATA SHEET'!$R$2:$R$253)</f>
        <v>YES</v>
      </c>
      <c r="K3641" t="str">
        <f>LOOKUP($A3641,'DATA SHEET'!$A$2:$A$253,'DATA SHEET'!$O$2:$O$253)</f>
        <v>Green Area</v>
      </c>
      <c r="L3641" t="s">
        <v>22</v>
      </c>
      <c r="M3641">
        <v>0.35009569282270486</v>
      </c>
      <c r="N3641" t="s">
        <v>16</v>
      </c>
      <c r="O3641">
        <v>1.246</v>
      </c>
    </row>
    <row r="3642" spans="1:15" x14ac:dyDescent="0.25">
      <c r="A3642" s="1" t="s">
        <v>127</v>
      </c>
      <c r="B3642" t="s">
        <v>128</v>
      </c>
      <c r="C3642" t="str">
        <f>LOOKUP(A3642,'DATA SHEET'!$A$2:$A$253,'DATA SHEET'!$E$2:$E$253)</f>
        <v>20227900</v>
      </c>
      <c r="D3642">
        <f>LOOKUP(A3642,'DATA SHEET'!$A$2:$A$253,'DATA SHEET'!$G$2:$G$253)</f>
        <v>8.8333333333333339</v>
      </c>
      <c r="E3642" t="str">
        <f>LOOKUP($A3642,'DATA SHEET'!$A$2:$A$253,'DATA SHEET'!$H$2:$H$253)</f>
        <v>43.178229</v>
      </c>
      <c r="F3642" t="str">
        <f>LOOKUP($A3642,'DATA SHEET'!$A$2:$A$253,'DATA SHEET'!$I$2:$I$253)</f>
        <v xml:space="preserve"> -79.240608</v>
      </c>
      <c r="G3642">
        <f>LOOKUP($A3642,'DATA SHEET'!$A$2:$A$253,'DATA SHEET'!$J$2:$J$253)</f>
        <v>18</v>
      </c>
      <c r="H3642" t="str">
        <f>LOOKUP($A3642,'DATA SHEET'!$A$2:$A$253,'DATA SHEET'!$K$2:$K$253)</f>
        <v>Foggy</v>
      </c>
      <c r="I3642" t="str">
        <f>LOOKUP($A3642,'DATA SHEET'!$A$2:$A$253,'DATA SHEET'!$T$2:$T$253)</f>
        <v>SMALL</v>
      </c>
      <c r="J3642" t="str">
        <f>LOOKUP($A3642,'DATA SHEET'!$A$2:$A$253,'DATA SHEET'!$R$2:$R$253)</f>
        <v>YES</v>
      </c>
      <c r="K3642" t="str">
        <f>LOOKUP($A3642,'DATA SHEET'!$A$2:$A$253,'DATA SHEET'!$O$2:$O$253)</f>
        <v>Green Area</v>
      </c>
      <c r="L3642" t="s">
        <v>22</v>
      </c>
      <c r="M3642">
        <v>0.35009569282270486</v>
      </c>
      <c r="N3642" t="s">
        <v>16</v>
      </c>
      <c r="O3642">
        <v>0.499</v>
      </c>
    </row>
    <row r="3643" spans="1:15" x14ac:dyDescent="0.25">
      <c r="A3643" s="1" t="s">
        <v>127</v>
      </c>
      <c r="B3643" t="s">
        <v>128</v>
      </c>
      <c r="C3643" t="str">
        <f>LOOKUP(A3643,'DATA SHEET'!$A$2:$A$253,'DATA SHEET'!$E$2:$E$253)</f>
        <v>20227900</v>
      </c>
      <c r="D3643">
        <f>LOOKUP(A3643,'DATA SHEET'!$A$2:$A$253,'DATA SHEET'!$G$2:$G$253)</f>
        <v>8.8333333333333339</v>
      </c>
      <c r="E3643" t="str">
        <f>LOOKUP($A3643,'DATA SHEET'!$A$2:$A$253,'DATA SHEET'!$H$2:$H$253)</f>
        <v>43.178229</v>
      </c>
      <c r="F3643" t="str">
        <f>LOOKUP($A3643,'DATA SHEET'!$A$2:$A$253,'DATA SHEET'!$I$2:$I$253)</f>
        <v xml:space="preserve"> -79.240608</v>
      </c>
      <c r="G3643">
        <f>LOOKUP($A3643,'DATA SHEET'!$A$2:$A$253,'DATA SHEET'!$J$2:$J$253)</f>
        <v>18</v>
      </c>
      <c r="H3643" t="str">
        <f>LOOKUP($A3643,'DATA SHEET'!$A$2:$A$253,'DATA SHEET'!$K$2:$K$253)</f>
        <v>Foggy</v>
      </c>
      <c r="I3643" t="str">
        <f>LOOKUP($A3643,'DATA SHEET'!$A$2:$A$253,'DATA SHEET'!$T$2:$T$253)</f>
        <v>SMALL</v>
      </c>
      <c r="J3643" t="str">
        <f>LOOKUP($A3643,'DATA SHEET'!$A$2:$A$253,'DATA SHEET'!$R$2:$R$253)</f>
        <v>YES</v>
      </c>
      <c r="K3643" t="str">
        <f>LOOKUP($A3643,'DATA SHEET'!$A$2:$A$253,'DATA SHEET'!$O$2:$O$253)</f>
        <v>Green Area</v>
      </c>
      <c r="L3643" t="s">
        <v>22</v>
      </c>
      <c r="M3643">
        <v>0.35009569282270486</v>
      </c>
      <c r="N3643" t="s">
        <v>16</v>
      </c>
      <c r="O3643">
        <v>0.501</v>
      </c>
    </row>
    <row r="3644" spans="1:15" x14ac:dyDescent="0.25">
      <c r="A3644" s="1" t="s">
        <v>127</v>
      </c>
      <c r="B3644" t="s">
        <v>128</v>
      </c>
      <c r="C3644" t="str">
        <f>LOOKUP(A3644,'DATA SHEET'!$A$2:$A$253,'DATA SHEET'!$E$2:$E$253)</f>
        <v>20227900</v>
      </c>
      <c r="D3644">
        <f>LOOKUP(A3644,'DATA SHEET'!$A$2:$A$253,'DATA SHEET'!$G$2:$G$253)</f>
        <v>8.8333333333333339</v>
      </c>
      <c r="E3644" t="str">
        <f>LOOKUP($A3644,'DATA SHEET'!$A$2:$A$253,'DATA SHEET'!$H$2:$H$253)</f>
        <v>43.178229</v>
      </c>
      <c r="F3644" t="str">
        <f>LOOKUP($A3644,'DATA SHEET'!$A$2:$A$253,'DATA SHEET'!$I$2:$I$253)</f>
        <v xml:space="preserve"> -79.240608</v>
      </c>
      <c r="G3644">
        <f>LOOKUP($A3644,'DATA SHEET'!$A$2:$A$253,'DATA SHEET'!$J$2:$J$253)</f>
        <v>18</v>
      </c>
      <c r="H3644" t="str">
        <f>LOOKUP($A3644,'DATA SHEET'!$A$2:$A$253,'DATA SHEET'!$K$2:$K$253)</f>
        <v>Foggy</v>
      </c>
      <c r="I3644" t="str">
        <f>LOOKUP($A3644,'DATA SHEET'!$A$2:$A$253,'DATA SHEET'!$T$2:$T$253)</f>
        <v>SMALL</v>
      </c>
      <c r="J3644" t="str">
        <f>LOOKUP($A3644,'DATA SHEET'!$A$2:$A$253,'DATA SHEET'!$R$2:$R$253)</f>
        <v>YES</v>
      </c>
      <c r="K3644" t="str">
        <f>LOOKUP($A3644,'DATA SHEET'!$A$2:$A$253,'DATA SHEET'!$O$2:$O$253)</f>
        <v>Green Area</v>
      </c>
      <c r="L3644" t="s">
        <v>22</v>
      </c>
      <c r="M3644">
        <v>0.35009569282270486</v>
      </c>
      <c r="N3644" t="s">
        <v>16</v>
      </c>
      <c r="O3644">
        <v>2.2570000000000001</v>
      </c>
    </row>
    <row r="3645" spans="1:15" x14ac:dyDescent="0.25">
      <c r="A3645" s="1" t="s">
        <v>127</v>
      </c>
      <c r="B3645" t="s">
        <v>128</v>
      </c>
      <c r="C3645" t="str">
        <f>LOOKUP(A3645,'DATA SHEET'!$A$2:$A$253,'DATA SHEET'!$E$2:$E$253)</f>
        <v>20227900</v>
      </c>
      <c r="D3645">
        <f>LOOKUP(A3645,'DATA SHEET'!$A$2:$A$253,'DATA SHEET'!$G$2:$G$253)</f>
        <v>8.8333333333333339</v>
      </c>
      <c r="E3645" t="str">
        <f>LOOKUP($A3645,'DATA SHEET'!$A$2:$A$253,'DATA SHEET'!$H$2:$H$253)</f>
        <v>43.178229</v>
      </c>
      <c r="F3645" t="str">
        <f>LOOKUP($A3645,'DATA SHEET'!$A$2:$A$253,'DATA SHEET'!$I$2:$I$253)</f>
        <v xml:space="preserve"> -79.240608</v>
      </c>
      <c r="G3645">
        <f>LOOKUP($A3645,'DATA SHEET'!$A$2:$A$253,'DATA SHEET'!$J$2:$J$253)</f>
        <v>18</v>
      </c>
      <c r="H3645" t="str">
        <f>LOOKUP($A3645,'DATA SHEET'!$A$2:$A$253,'DATA SHEET'!$K$2:$K$253)</f>
        <v>Foggy</v>
      </c>
      <c r="I3645" t="str">
        <f>LOOKUP($A3645,'DATA SHEET'!$A$2:$A$253,'DATA SHEET'!$T$2:$T$253)</f>
        <v>SMALL</v>
      </c>
      <c r="J3645" t="str">
        <f>LOOKUP($A3645,'DATA SHEET'!$A$2:$A$253,'DATA SHEET'!$R$2:$R$253)</f>
        <v>YES</v>
      </c>
      <c r="K3645" t="str">
        <f>LOOKUP($A3645,'DATA SHEET'!$A$2:$A$253,'DATA SHEET'!$O$2:$O$253)</f>
        <v>Green Area</v>
      </c>
      <c r="L3645" t="s">
        <v>22</v>
      </c>
      <c r="M3645">
        <v>0.35009569282270486</v>
      </c>
      <c r="N3645" t="s">
        <v>16</v>
      </c>
      <c r="O3645">
        <v>1.262</v>
      </c>
    </row>
    <row r="3646" spans="1:15" x14ac:dyDescent="0.25">
      <c r="A3646" s="1" t="s">
        <v>127</v>
      </c>
      <c r="B3646" t="s">
        <v>128</v>
      </c>
      <c r="C3646" t="str">
        <f>LOOKUP(A3646,'DATA SHEET'!$A$2:$A$253,'DATA SHEET'!$E$2:$E$253)</f>
        <v>20227900</v>
      </c>
      <c r="D3646">
        <f>LOOKUP(A3646,'DATA SHEET'!$A$2:$A$253,'DATA SHEET'!$G$2:$G$253)</f>
        <v>8.8333333333333339</v>
      </c>
      <c r="E3646" t="str">
        <f>LOOKUP($A3646,'DATA SHEET'!$A$2:$A$253,'DATA SHEET'!$H$2:$H$253)</f>
        <v>43.178229</v>
      </c>
      <c r="F3646" t="str">
        <f>LOOKUP($A3646,'DATA SHEET'!$A$2:$A$253,'DATA SHEET'!$I$2:$I$253)</f>
        <v xml:space="preserve"> -79.240608</v>
      </c>
      <c r="G3646">
        <f>LOOKUP($A3646,'DATA SHEET'!$A$2:$A$253,'DATA SHEET'!$J$2:$J$253)</f>
        <v>18</v>
      </c>
      <c r="H3646" t="str">
        <f>LOOKUP($A3646,'DATA SHEET'!$A$2:$A$253,'DATA SHEET'!$K$2:$K$253)</f>
        <v>Foggy</v>
      </c>
      <c r="I3646" t="str">
        <f>LOOKUP($A3646,'DATA SHEET'!$A$2:$A$253,'DATA SHEET'!$T$2:$T$253)</f>
        <v>SMALL</v>
      </c>
      <c r="J3646" t="str">
        <f>LOOKUP($A3646,'DATA SHEET'!$A$2:$A$253,'DATA SHEET'!$R$2:$R$253)</f>
        <v>YES</v>
      </c>
      <c r="K3646" t="str">
        <f>LOOKUP($A3646,'DATA SHEET'!$A$2:$A$253,'DATA SHEET'!$O$2:$O$253)</f>
        <v>Green Area</v>
      </c>
      <c r="L3646" t="s">
        <v>22</v>
      </c>
      <c r="M3646">
        <v>0.35009569282270486</v>
      </c>
      <c r="N3646" t="s">
        <v>16</v>
      </c>
      <c r="O3646">
        <v>1.2410000000000001</v>
      </c>
    </row>
    <row r="3647" spans="1:15" x14ac:dyDescent="0.25">
      <c r="A3647" s="1" t="s">
        <v>127</v>
      </c>
      <c r="B3647" t="s">
        <v>128</v>
      </c>
      <c r="C3647" t="str">
        <f>LOOKUP(A3647,'DATA SHEET'!$A$2:$A$253,'DATA SHEET'!$E$2:$E$253)</f>
        <v>20227900</v>
      </c>
      <c r="D3647">
        <f>LOOKUP(A3647,'DATA SHEET'!$A$2:$A$253,'DATA SHEET'!$G$2:$G$253)</f>
        <v>8.8333333333333339</v>
      </c>
      <c r="E3647" t="str">
        <f>LOOKUP($A3647,'DATA SHEET'!$A$2:$A$253,'DATA SHEET'!$H$2:$H$253)</f>
        <v>43.178229</v>
      </c>
      <c r="F3647" t="str">
        <f>LOOKUP($A3647,'DATA SHEET'!$A$2:$A$253,'DATA SHEET'!$I$2:$I$253)</f>
        <v xml:space="preserve"> -79.240608</v>
      </c>
      <c r="G3647">
        <f>LOOKUP($A3647,'DATA SHEET'!$A$2:$A$253,'DATA SHEET'!$J$2:$J$253)</f>
        <v>18</v>
      </c>
      <c r="H3647" t="str">
        <f>LOOKUP($A3647,'DATA SHEET'!$A$2:$A$253,'DATA SHEET'!$K$2:$K$253)</f>
        <v>Foggy</v>
      </c>
      <c r="I3647" t="str">
        <f>LOOKUP($A3647,'DATA SHEET'!$A$2:$A$253,'DATA SHEET'!$T$2:$T$253)</f>
        <v>SMALL</v>
      </c>
      <c r="J3647" t="str">
        <f>LOOKUP($A3647,'DATA SHEET'!$A$2:$A$253,'DATA SHEET'!$R$2:$R$253)</f>
        <v>YES</v>
      </c>
      <c r="K3647" t="str">
        <f>LOOKUP($A3647,'DATA SHEET'!$A$2:$A$253,'DATA SHEET'!$O$2:$O$253)</f>
        <v>Green Area</v>
      </c>
      <c r="L3647" t="s">
        <v>22</v>
      </c>
      <c r="M3647">
        <v>0.35009569282270486</v>
      </c>
      <c r="N3647" t="s">
        <v>16</v>
      </c>
      <c r="O3647">
        <v>2.5019999999999998</v>
      </c>
    </row>
    <row r="3648" spans="1:15" x14ac:dyDescent="0.25">
      <c r="A3648" s="1" t="s">
        <v>127</v>
      </c>
      <c r="B3648" t="s">
        <v>128</v>
      </c>
      <c r="C3648" t="str">
        <f>LOOKUP(A3648,'DATA SHEET'!$A$2:$A$253,'DATA SHEET'!$E$2:$E$253)</f>
        <v>20227900</v>
      </c>
      <c r="D3648">
        <f>LOOKUP(A3648,'DATA SHEET'!$A$2:$A$253,'DATA SHEET'!$G$2:$G$253)</f>
        <v>8.8333333333333339</v>
      </c>
      <c r="E3648" t="str">
        <f>LOOKUP($A3648,'DATA SHEET'!$A$2:$A$253,'DATA SHEET'!$H$2:$H$253)</f>
        <v>43.178229</v>
      </c>
      <c r="F3648" t="str">
        <f>LOOKUP($A3648,'DATA SHEET'!$A$2:$A$253,'DATA SHEET'!$I$2:$I$253)</f>
        <v xml:space="preserve"> -79.240608</v>
      </c>
      <c r="G3648">
        <f>LOOKUP($A3648,'DATA SHEET'!$A$2:$A$253,'DATA SHEET'!$J$2:$J$253)</f>
        <v>18</v>
      </c>
      <c r="H3648" t="str">
        <f>LOOKUP($A3648,'DATA SHEET'!$A$2:$A$253,'DATA SHEET'!$K$2:$K$253)</f>
        <v>Foggy</v>
      </c>
      <c r="I3648" t="str">
        <f>LOOKUP($A3648,'DATA SHEET'!$A$2:$A$253,'DATA SHEET'!$T$2:$T$253)</f>
        <v>SMALL</v>
      </c>
      <c r="J3648" t="str">
        <f>LOOKUP($A3648,'DATA SHEET'!$A$2:$A$253,'DATA SHEET'!$R$2:$R$253)</f>
        <v>YES</v>
      </c>
      <c r="K3648" t="str">
        <f>LOOKUP($A3648,'DATA SHEET'!$A$2:$A$253,'DATA SHEET'!$O$2:$O$253)</f>
        <v>Green Area</v>
      </c>
      <c r="L3648" t="s">
        <v>22</v>
      </c>
      <c r="M3648">
        <v>0.35009569282270486</v>
      </c>
      <c r="N3648" t="s">
        <v>16</v>
      </c>
      <c r="O3648">
        <v>0.999</v>
      </c>
    </row>
    <row r="3649" spans="1:15" x14ac:dyDescent="0.25">
      <c r="A3649" s="1" t="s">
        <v>127</v>
      </c>
      <c r="B3649" t="s">
        <v>128</v>
      </c>
      <c r="C3649" t="str">
        <f>LOOKUP(A3649,'DATA SHEET'!$A$2:$A$253,'DATA SHEET'!$E$2:$E$253)</f>
        <v>20227900</v>
      </c>
      <c r="D3649">
        <f>LOOKUP(A3649,'DATA SHEET'!$A$2:$A$253,'DATA SHEET'!$G$2:$G$253)</f>
        <v>8.8333333333333339</v>
      </c>
      <c r="E3649" t="str">
        <f>LOOKUP($A3649,'DATA SHEET'!$A$2:$A$253,'DATA SHEET'!$H$2:$H$253)</f>
        <v>43.178229</v>
      </c>
      <c r="F3649" t="str">
        <f>LOOKUP($A3649,'DATA SHEET'!$A$2:$A$253,'DATA SHEET'!$I$2:$I$253)</f>
        <v xml:space="preserve"> -79.240608</v>
      </c>
      <c r="G3649">
        <f>LOOKUP($A3649,'DATA SHEET'!$A$2:$A$253,'DATA SHEET'!$J$2:$J$253)</f>
        <v>18</v>
      </c>
      <c r="H3649" t="str">
        <f>LOOKUP($A3649,'DATA SHEET'!$A$2:$A$253,'DATA SHEET'!$K$2:$K$253)</f>
        <v>Foggy</v>
      </c>
      <c r="I3649" t="str">
        <f>LOOKUP($A3649,'DATA SHEET'!$A$2:$A$253,'DATA SHEET'!$T$2:$T$253)</f>
        <v>SMALL</v>
      </c>
      <c r="J3649" t="str">
        <f>LOOKUP($A3649,'DATA SHEET'!$A$2:$A$253,'DATA SHEET'!$R$2:$R$253)</f>
        <v>YES</v>
      </c>
      <c r="K3649" t="str">
        <f>LOOKUP($A3649,'DATA SHEET'!$A$2:$A$253,'DATA SHEET'!$O$2:$O$253)</f>
        <v>Green Area</v>
      </c>
      <c r="L3649" t="s">
        <v>22</v>
      </c>
      <c r="M3649">
        <v>0.35009569282270486</v>
      </c>
      <c r="N3649" t="s">
        <v>16</v>
      </c>
      <c r="O3649">
        <v>0.249</v>
      </c>
    </row>
    <row r="3650" spans="1:15" x14ac:dyDescent="0.25">
      <c r="A3650" s="1" t="s">
        <v>127</v>
      </c>
      <c r="B3650" t="s">
        <v>128</v>
      </c>
      <c r="C3650" t="str">
        <f>LOOKUP(A3650,'DATA SHEET'!$A$2:$A$253,'DATA SHEET'!$E$2:$E$253)</f>
        <v>20227900</v>
      </c>
      <c r="D3650">
        <f>LOOKUP(A3650,'DATA SHEET'!$A$2:$A$253,'DATA SHEET'!$G$2:$G$253)</f>
        <v>8.8333333333333339</v>
      </c>
      <c r="E3650" t="str">
        <f>LOOKUP($A3650,'DATA SHEET'!$A$2:$A$253,'DATA SHEET'!$H$2:$H$253)</f>
        <v>43.178229</v>
      </c>
      <c r="F3650" t="str">
        <f>LOOKUP($A3650,'DATA SHEET'!$A$2:$A$253,'DATA SHEET'!$I$2:$I$253)</f>
        <v xml:space="preserve"> -79.240608</v>
      </c>
      <c r="G3650">
        <f>LOOKUP($A3650,'DATA SHEET'!$A$2:$A$253,'DATA SHEET'!$J$2:$J$253)</f>
        <v>18</v>
      </c>
      <c r="H3650" t="str">
        <f>LOOKUP($A3650,'DATA SHEET'!$A$2:$A$253,'DATA SHEET'!$K$2:$K$253)</f>
        <v>Foggy</v>
      </c>
      <c r="I3650" t="str">
        <f>LOOKUP($A3650,'DATA SHEET'!$A$2:$A$253,'DATA SHEET'!$T$2:$T$253)</f>
        <v>SMALL</v>
      </c>
      <c r="J3650" t="str">
        <f>LOOKUP($A3650,'DATA SHEET'!$A$2:$A$253,'DATA SHEET'!$R$2:$R$253)</f>
        <v>YES</v>
      </c>
      <c r="K3650" t="str">
        <f>LOOKUP($A3650,'DATA SHEET'!$A$2:$A$253,'DATA SHEET'!$O$2:$O$253)</f>
        <v>Green Area</v>
      </c>
      <c r="L3650" t="s">
        <v>22</v>
      </c>
      <c r="M3650">
        <v>0.35009569282270486</v>
      </c>
      <c r="N3650" t="s">
        <v>16</v>
      </c>
      <c r="O3650">
        <v>0.74299999999999999</v>
      </c>
    </row>
    <row r="3651" spans="1:15" x14ac:dyDescent="0.25">
      <c r="A3651" s="1" t="s">
        <v>127</v>
      </c>
      <c r="B3651" t="s">
        <v>128</v>
      </c>
      <c r="C3651" t="str">
        <f>LOOKUP(A3651,'DATA SHEET'!$A$2:$A$253,'DATA SHEET'!$E$2:$E$253)</f>
        <v>20227900</v>
      </c>
      <c r="D3651">
        <f>LOOKUP(A3651,'DATA SHEET'!$A$2:$A$253,'DATA SHEET'!$G$2:$G$253)</f>
        <v>8.8333333333333339</v>
      </c>
      <c r="E3651" t="str">
        <f>LOOKUP($A3651,'DATA SHEET'!$A$2:$A$253,'DATA SHEET'!$H$2:$H$253)</f>
        <v>43.178229</v>
      </c>
      <c r="F3651" t="str">
        <f>LOOKUP($A3651,'DATA SHEET'!$A$2:$A$253,'DATA SHEET'!$I$2:$I$253)</f>
        <v xml:space="preserve"> -79.240608</v>
      </c>
      <c r="G3651">
        <f>LOOKUP($A3651,'DATA SHEET'!$A$2:$A$253,'DATA SHEET'!$J$2:$J$253)</f>
        <v>18</v>
      </c>
      <c r="H3651" t="str">
        <f>LOOKUP($A3651,'DATA SHEET'!$A$2:$A$253,'DATA SHEET'!$K$2:$K$253)</f>
        <v>Foggy</v>
      </c>
      <c r="I3651" t="str">
        <f>LOOKUP($A3651,'DATA SHEET'!$A$2:$A$253,'DATA SHEET'!$T$2:$T$253)</f>
        <v>SMALL</v>
      </c>
      <c r="J3651" t="str">
        <f>LOOKUP($A3651,'DATA SHEET'!$A$2:$A$253,'DATA SHEET'!$R$2:$R$253)</f>
        <v>YES</v>
      </c>
      <c r="K3651" t="str">
        <f>LOOKUP($A3651,'DATA SHEET'!$A$2:$A$253,'DATA SHEET'!$O$2:$O$253)</f>
        <v>Green Area</v>
      </c>
      <c r="L3651" t="s">
        <v>22</v>
      </c>
      <c r="M3651">
        <v>0.35009569282270486</v>
      </c>
      <c r="N3651" t="s">
        <v>16</v>
      </c>
      <c r="O3651">
        <v>0.499</v>
      </c>
    </row>
    <row r="3652" spans="1:15" x14ac:dyDescent="0.25">
      <c r="A3652" s="1" t="s">
        <v>127</v>
      </c>
      <c r="B3652" t="s">
        <v>128</v>
      </c>
      <c r="C3652" t="str">
        <f>LOOKUP(A3652,'DATA SHEET'!$A$2:$A$253,'DATA SHEET'!$E$2:$E$253)</f>
        <v>20227900</v>
      </c>
      <c r="D3652">
        <f>LOOKUP(A3652,'DATA SHEET'!$A$2:$A$253,'DATA SHEET'!$G$2:$G$253)</f>
        <v>8.8333333333333339</v>
      </c>
      <c r="E3652" t="str">
        <f>LOOKUP($A3652,'DATA SHEET'!$A$2:$A$253,'DATA SHEET'!$H$2:$H$253)</f>
        <v>43.178229</v>
      </c>
      <c r="F3652" t="str">
        <f>LOOKUP($A3652,'DATA SHEET'!$A$2:$A$253,'DATA SHEET'!$I$2:$I$253)</f>
        <v xml:space="preserve"> -79.240608</v>
      </c>
      <c r="G3652">
        <f>LOOKUP($A3652,'DATA SHEET'!$A$2:$A$253,'DATA SHEET'!$J$2:$J$253)</f>
        <v>18</v>
      </c>
      <c r="H3652" t="str">
        <f>LOOKUP($A3652,'DATA SHEET'!$A$2:$A$253,'DATA SHEET'!$K$2:$K$253)</f>
        <v>Foggy</v>
      </c>
      <c r="I3652" t="str">
        <f>LOOKUP($A3652,'DATA SHEET'!$A$2:$A$253,'DATA SHEET'!$T$2:$T$253)</f>
        <v>SMALL</v>
      </c>
      <c r="J3652" t="str">
        <f>LOOKUP($A3652,'DATA SHEET'!$A$2:$A$253,'DATA SHEET'!$R$2:$R$253)</f>
        <v>YES</v>
      </c>
      <c r="K3652" t="str">
        <f>LOOKUP($A3652,'DATA SHEET'!$A$2:$A$253,'DATA SHEET'!$O$2:$O$253)</f>
        <v>Green Area</v>
      </c>
      <c r="L3652" t="s">
        <v>22</v>
      </c>
      <c r="M3652">
        <v>0.35009569282270486</v>
      </c>
      <c r="N3652" t="s">
        <v>16</v>
      </c>
      <c r="O3652">
        <v>0.75800000000000001</v>
      </c>
    </row>
    <row r="3653" spans="1:15" x14ac:dyDescent="0.25">
      <c r="A3653" s="1" t="s">
        <v>127</v>
      </c>
      <c r="B3653" t="s">
        <v>128</v>
      </c>
      <c r="C3653" t="str">
        <f>LOOKUP(A3653,'DATA SHEET'!$A$2:$A$253,'DATA SHEET'!$E$2:$E$253)</f>
        <v>20227900</v>
      </c>
      <c r="D3653">
        <f>LOOKUP(A3653,'DATA SHEET'!$A$2:$A$253,'DATA SHEET'!$G$2:$G$253)</f>
        <v>8.8333333333333339</v>
      </c>
      <c r="E3653" t="str">
        <f>LOOKUP($A3653,'DATA SHEET'!$A$2:$A$253,'DATA SHEET'!$H$2:$H$253)</f>
        <v>43.178229</v>
      </c>
      <c r="F3653" t="str">
        <f>LOOKUP($A3653,'DATA SHEET'!$A$2:$A$253,'DATA SHEET'!$I$2:$I$253)</f>
        <v xml:space="preserve"> -79.240608</v>
      </c>
      <c r="G3653">
        <f>LOOKUP($A3653,'DATA SHEET'!$A$2:$A$253,'DATA SHEET'!$J$2:$J$253)</f>
        <v>18</v>
      </c>
      <c r="H3653" t="str">
        <f>LOOKUP($A3653,'DATA SHEET'!$A$2:$A$253,'DATA SHEET'!$K$2:$K$253)</f>
        <v>Foggy</v>
      </c>
      <c r="I3653" t="str">
        <f>LOOKUP($A3653,'DATA SHEET'!$A$2:$A$253,'DATA SHEET'!$T$2:$T$253)</f>
        <v>SMALL</v>
      </c>
      <c r="J3653" t="str">
        <f>LOOKUP($A3653,'DATA SHEET'!$A$2:$A$253,'DATA SHEET'!$R$2:$R$253)</f>
        <v>YES</v>
      </c>
      <c r="K3653" t="str">
        <f>LOOKUP($A3653,'DATA SHEET'!$A$2:$A$253,'DATA SHEET'!$O$2:$O$253)</f>
        <v>Green Area</v>
      </c>
      <c r="L3653" t="s">
        <v>22</v>
      </c>
      <c r="M3653">
        <v>0.35009569282270486</v>
      </c>
      <c r="N3653" t="s">
        <v>16</v>
      </c>
      <c r="O3653">
        <v>0.5</v>
      </c>
    </row>
    <row r="3654" spans="1:15" x14ac:dyDescent="0.25">
      <c r="A3654" s="1" t="s">
        <v>127</v>
      </c>
      <c r="B3654" t="s">
        <v>128</v>
      </c>
      <c r="C3654" t="str">
        <f>LOOKUP(A3654,'DATA SHEET'!$A$2:$A$253,'DATA SHEET'!$E$2:$E$253)</f>
        <v>20227900</v>
      </c>
      <c r="D3654">
        <f>LOOKUP(A3654,'DATA SHEET'!$A$2:$A$253,'DATA SHEET'!$G$2:$G$253)</f>
        <v>8.8333333333333339</v>
      </c>
      <c r="E3654" t="str">
        <f>LOOKUP($A3654,'DATA SHEET'!$A$2:$A$253,'DATA SHEET'!$H$2:$H$253)</f>
        <v>43.178229</v>
      </c>
      <c r="F3654" t="str">
        <f>LOOKUP($A3654,'DATA SHEET'!$A$2:$A$253,'DATA SHEET'!$I$2:$I$253)</f>
        <v xml:space="preserve"> -79.240608</v>
      </c>
      <c r="G3654">
        <f>LOOKUP($A3654,'DATA SHEET'!$A$2:$A$253,'DATA SHEET'!$J$2:$J$253)</f>
        <v>18</v>
      </c>
      <c r="H3654" t="str">
        <f>LOOKUP($A3654,'DATA SHEET'!$A$2:$A$253,'DATA SHEET'!$K$2:$K$253)</f>
        <v>Foggy</v>
      </c>
      <c r="I3654" t="str">
        <f>LOOKUP($A3654,'DATA SHEET'!$A$2:$A$253,'DATA SHEET'!$T$2:$T$253)</f>
        <v>SMALL</v>
      </c>
      <c r="J3654" t="str">
        <f>LOOKUP($A3654,'DATA SHEET'!$A$2:$A$253,'DATA SHEET'!$R$2:$R$253)</f>
        <v>YES</v>
      </c>
      <c r="K3654" t="str">
        <f>LOOKUP($A3654,'DATA SHEET'!$A$2:$A$253,'DATA SHEET'!$O$2:$O$253)</f>
        <v>Green Area</v>
      </c>
      <c r="L3654" t="s">
        <v>22</v>
      </c>
      <c r="M3654">
        <v>0.35009569282270486</v>
      </c>
      <c r="N3654" t="s">
        <v>16</v>
      </c>
      <c r="O3654">
        <v>1.24</v>
      </c>
    </row>
    <row r="3655" spans="1:15" x14ac:dyDescent="0.25">
      <c r="A3655" s="1" t="s">
        <v>127</v>
      </c>
      <c r="B3655" t="s">
        <v>128</v>
      </c>
      <c r="C3655" t="str">
        <f>LOOKUP(A3655,'DATA SHEET'!$A$2:$A$253,'DATA SHEET'!$E$2:$E$253)</f>
        <v>20227900</v>
      </c>
      <c r="D3655">
        <f>LOOKUP(A3655,'DATA SHEET'!$A$2:$A$253,'DATA SHEET'!$G$2:$G$253)</f>
        <v>8.8333333333333339</v>
      </c>
      <c r="E3655" t="str">
        <f>LOOKUP($A3655,'DATA SHEET'!$A$2:$A$253,'DATA SHEET'!$H$2:$H$253)</f>
        <v>43.178229</v>
      </c>
      <c r="F3655" t="str">
        <f>LOOKUP($A3655,'DATA SHEET'!$A$2:$A$253,'DATA SHEET'!$I$2:$I$253)</f>
        <v xml:space="preserve"> -79.240608</v>
      </c>
      <c r="G3655">
        <f>LOOKUP($A3655,'DATA SHEET'!$A$2:$A$253,'DATA SHEET'!$J$2:$J$253)</f>
        <v>18</v>
      </c>
      <c r="H3655" t="str">
        <f>LOOKUP($A3655,'DATA SHEET'!$A$2:$A$253,'DATA SHEET'!$K$2:$K$253)</f>
        <v>Foggy</v>
      </c>
      <c r="I3655" t="str">
        <f>LOOKUP($A3655,'DATA SHEET'!$A$2:$A$253,'DATA SHEET'!$T$2:$T$253)</f>
        <v>SMALL</v>
      </c>
      <c r="J3655" t="str">
        <f>LOOKUP($A3655,'DATA SHEET'!$A$2:$A$253,'DATA SHEET'!$R$2:$R$253)</f>
        <v>YES</v>
      </c>
      <c r="K3655" t="str">
        <f>LOOKUP($A3655,'DATA SHEET'!$A$2:$A$253,'DATA SHEET'!$O$2:$O$253)</f>
        <v>Green Area</v>
      </c>
      <c r="L3655" t="s">
        <v>22</v>
      </c>
      <c r="M3655">
        <v>0.35009569282270486</v>
      </c>
      <c r="N3655" t="s">
        <v>16</v>
      </c>
      <c r="O3655">
        <v>5.2590000000000003</v>
      </c>
    </row>
    <row r="3656" spans="1:15" x14ac:dyDescent="0.25">
      <c r="A3656" s="1" t="s">
        <v>127</v>
      </c>
      <c r="B3656" t="s">
        <v>128</v>
      </c>
      <c r="C3656" t="str">
        <f>LOOKUP(A3656,'DATA SHEET'!$A$2:$A$253,'DATA SHEET'!$E$2:$E$253)</f>
        <v>20227900</v>
      </c>
      <c r="D3656">
        <f>LOOKUP(A3656,'DATA SHEET'!$A$2:$A$253,'DATA SHEET'!$G$2:$G$253)</f>
        <v>8.8333333333333339</v>
      </c>
      <c r="E3656" t="str">
        <f>LOOKUP($A3656,'DATA SHEET'!$A$2:$A$253,'DATA SHEET'!$H$2:$H$253)</f>
        <v>43.178229</v>
      </c>
      <c r="F3656" t="str">
        <f>LOOKUP($A3656,'DATA SHEET'!$A$2:$A$253,'DATA SHEET'!$I$2:$I$253)</f>
        <v xml:space="preserve"> -79.240608</v>
      </c>
      <c r="G3656">
        <f>LOOKUP($A3656,'DATA SHEET'!$A$2:$A$253,'DATA SHEET'!$J$2:$J$253)</f>
        <v>18</v>
      </c>
      <c r="H3656" t="str">
        <f>LOOKUP($A3656,'DATA SHEET'!$A$2:$A$253,'DATA SHEET'!$K$2:$K$253)</f>
        <v>Foggy</v>
      </c>
      <c r="I3656" t="str">
        <f>LOOKUP($A3656,'DATA SHEET'!$A$2:$A$253,'DATA SHEET'!$T$2:$T$253)</f>
        <v>SMALL</v>
      </c>
      <c r="J3656" t="str">
        <f>LOOKUP($A3656,'DATA SHEET'!$A$2:$A$253,'DATA SHEET'!$R$2:$R$253)</f>
        <v>YES</v>
      </c>
      <c r="K3656" t="str">
        <f>LOOKUP($A3656,'DATA SHEET'!$A$2:$A$253,'DATA SHEET'!$O$2:$O$253)</f>
        <v>Green Area</v>
      </c>
      <c r="L3656" t="s">
        <v>22</v>
      </c>
      <c r="M3656">
        <v>0.35009569282270486</v>
      </c>
      <c r="N3656" t="s">
        <v>16</v>
      </c>
      <c r="O3656">
        <v>0.74199999999999999</v>
      </c>
    </row>
    <row r="3657" spans="1:15" x14ac:dyDescent="0.25">
      <c r="A3657" s="1" t="s">
        <v>127</v>
      </c>
      <c r="B3657" t="s">
        <v>128</v>
      </c>
      <c r="C3657" t="str">
        <f>LOOKUP(A3657,'DATA SHEET'!$A$2:$A$253,'DATA SHEET'!$E$2:$E$253)</f>
        <v>20227900</v>
      </c>
      <c r="D3657">
        <f>LOOKUP(A3657,'DATA SHEET'!$A$2:$A$253,'DATA SHEET'!$G$2:$G$253)</f>
        <v>8.8333333333333339</v>
      </c>
      <c r="E3657" t="str">
        <f>LOOKUP($A3657,'DATA SHEET'!$A$2:$A$253,'DATA SHEET'!$H$2:$H$253)</f>
        <v>43.178229</v>
      </c>
      <c r="F3657" t="str">
        <f>LOOKUP($A3657,'DATA SHEET'!$A$2:$A$253,'DATA SHEET'!$I$2:$I$253)</f>
        <v xml:space="preserve"> -79.240608</v>
      </c>
      <c r="G3657">
        <f>LOOKUP($A3657,'DATA SHEET'!$A$2:$A$253,'DATA SHEET'!$J$2:$J$253)</f>
        <v>18</v>
      </c>
      <c r="H3657" t="str">
        <f>LOOKUP($A3657,'DATA SHEET'!$A$2:$A$253,'DATA SHEET'!$K$2:$K$253)</f>
        <v>Foggy</v>
      </c>
      <c r="I3657" t="str">
        <f>LOOKUP($A3657,'DATA SHEET'!$A$2:$A$253,'DATA SHEET'!$T$2:$T$253)</f>
        <v>SMALL</v>
      </c>
      <c r="J3657" t="str">
        <f>LOOKUP($A3657,'DATA SHEET'!$A$2:$A$253,'DATA SHEET'!$R$2:$R$253)</f>
        <v>YES</v>
      </c>
      <c r="K3657" t="str">
        <f>LOOKUP($A3657,'DATA SHEET'!$A$2:$A$253,'DATA SHEET'!$O$2:$O$253)</f>
        <v>Green Area</v>
      </c>
      <c r="L3657" t="s">
        <v>22</v>
      </c>
      <c r="M3657">
        <v>0.35009569282270486</v>
      </c>
      <c r="N3657" t="s">
        <v>16</v>
      </c>
      <c r="O3657">
        <v>0.998</v>
      </c>
    </row>
    <row r="3658" spans="1:15" x14ac:dyDescent="0.25">
      <c r="A3658" s="1" t="s">
        <v>127</v>
      </c>
      <c r="B3658" t="s">
        <v>128</v>
      </c>
      <c r="C3658" t="str">
        <f>LOOKUP(A3658,'DATA SHEET'!$A$2:$A$253,'DATA SHEET'!$E$2:$E$253)</f>
        <v>20227900</v>
      </c>
      <c r="D3658">
        <f>LOOKUP(A3658,'DATA SHEET'!$A$2:$A$253,'DATA SHEET'!$G$2:$G$253)</f>
        <v>8.8333333333333339</v>
      </c>
      <c r="E3658" t="str">
        <f>LOOKUP($A3658,'DATA SHEET'!$A$2:$A$253,'DATA SHEET'!$H$2:$H$253)</f>
        <v>43.178229</v>
      </c>
      <c r="F3658" t="str">
        <f>LOOKUP($A3658,'DATA SHEET'!$A$2:$A$253,'DATA SHEET'!$I$2:$I$253)</f>
        <v xml:space="preserve"> -79.240608</v>
      </c>
      <c r="G3658">
        <f>LOOKUP($A3658,'DATA SHEET'!$A$2:$A$253,'DATA SHEET'!$J$2:$J$253)</f>
        <v>18</v>
      </c>
      <c r="H3658" t="str">
        <f>LOOKUP($A3658,'DATA SHEET'!$A$2:$A$253,'DATA SHEET'!$K$2:$K$253)</f>
        <v>Foggy</v>
      </c>
      <c r="I3658" t="str">
        <f>LOOKUP($A3658,'DATA SHEET'!$A$2:$A$253,'DATA SHEET'!$T$2:$T$253)</f>
        <v>SMALL</v>
      </c>
      <c r="J3658" t="str">
        <f>LOOKUP($A3658,'DATA SHEET'!$A$2:$A$253,'DATA SHEET'!$R$2:$R$253)</f>
        <v>YES</v>
      </c>
      <c r="K3658" t="str">
        <f>LOOKUP($A3658,'DATA SHEET'!$A$2:$A$253,'DATA SHEET'!$O$2:$O$253)</f>
        <v>Green Area</v>
      </c>
      <c r="L3658" t="s">
        <v>22</v>
      </c>
      <c r="M3658">
        <v>0.35009569282270486</v>
      </c>
      <c r="N3658" t="s">
        <v>16</v>
      </c>
      <c r="O3658">
        <v>1.246</v>
      </c>
    </row>
    <row r="3659" spans="1:15" x14ac:dyDescent="0.25">
      <c r="A3659" s="1" t="s">
        <v>127</v>
      </c>
      <c r="B3659" t="s">
        <v>128</v>
      </c>
      <c r="C3659" t="str">
        <f>LOOKUP(A3659,'DATA SHEET'!$A$2:$A$253,'DATA SHEET'!$E$2:$E$253)</f>
        <v>20227900</v>
      </c>
      <c r="D3659">
        <f>LOOKUP(A3659,'DATA SHEET'!$A$2:$A$253,'DATA SHEET'!$G$2:$G$253)</f>
        <v>8.8333333333333339</v>
      </c>
      <c r="E3659" t="str">
        <f>LOOKUP($A3659,'DATA SHEET'!$A$2:$A$253,'DATA SHEET'!$H$2:$H$253)</f>
        <v>43.178229</v>
      </c>
      <c r="F3659" t="str">
        <f>LOOKUP($A3659,'DATA SHEET'!$A$2:$A$253,'DATA SHEET'!$I$2:$I$253)</f>
        <v xml:space="preserve"> -79.240608</v>
      </c>
      <c r="G3659">
        <f>LOOKUP($A3659,'DATA SHEET'!$A$2:$A$253,'DATA SHEET'!$J$2:$J$253)</f>
        <v>18</v>
      </c>
      <c r="H3659" t="str">
        <f>LOOKUP($A3659,'DATA SHEET'!$A$2:$A$253,'DATA SHEET'!$K$2:$K$253)</f>
        <v>Foggy</v>
      </c>
      <c r="I3659" t="str">
        <f>LOOKUP($A3659,'DATA SHEET'!$A$2:$A$253,'DATA SHEET'!$T$2:$T$253)</f>
        <v>SMALL</v>
      </c>
      <c r="J3659" t="str">
        <f>LOOKUP($A3659,'DATA SHEET'!$A$2:$A$253,'DATA SHEET'!$R$2:$R$253)</f>
        <v>YES</v>
      </c>
      <c r="K3659" t="str">
        <f>LOOKUP($A3659,'DATA SHEET'!$A$2:$A$253,'DATA SHEET'!$O$2:$O$253)</f>
        <v>Green Area</v>
      </c>
      <c r="L3659" t="s">
        <v>22</v>
      </c>
      <c r="M3659">
        <v>0.35009569282270486</v>
      </c>
      <c r="N3659" t="s">
        <v>16</v>
      </c>
      <c r="O3659">
        <v>0.25800000000000001</v>
      </c>
    </row>
    <row r="3660" spans="1:15" x14ac:dyDescent="0.25">
      <c r="A3660" s="1" t="s">
        <v>127</v>
      </c>
      <c r="B3660" t="s">
        <v>128</v>
      </c>
      <c r="C3660" t="str">
        <f>LOOKUP(A3660,'DATA SHEET'!$A$2:$A$253,'DATA SHEET'!$E$2:$E$253)</f>
        <v>20227900</v>
      </c>
      <c r="D3660">
        <f>LOOKUP(A3660,'DATA SHEET'!$A$2:$A$253,'DATA SHEET'!$G$2:$G$253)</f>
        <v>8.8333333333333339</v>
      </c>
      <c r="E3660" t="str">
        <f>LOOKUP($A3660,'DATA SHEET'!$A$2:$A$253,'DATA SHEET'!$H$2:$H$253)</f>
        <v>43.178229</v>
      </c>
      <c r="F3660" t="str">
        <f>LOOKUP($A3660,'DATA SHEET'!$A$2:$A$253,'DATA SHEET'!$I$2:$I$253)</f>
        <v xml:space="preserve"> -79.240608</v>
      </c>
      <c r="G3660">
        <f>LOOKUP($A3660,'DATA SHEET'!$A$2:$A$253,'DATA SHEET'!$J$2:$J$253)</f>
        <v>18</v>
      </c>
      <c r="H3660" t="str">
        <f>LOOKUP($A3660,'DATA SHEET'!$A$2:$A$253,'DATA SHEET'!$K$2:$K$253)</f>
        <v>Foggy</v>
      </c>
      <c r="I3660" t="str">
        <f>LOOKUP($A3660,'DATA SHEET'!$A$2:$A$253,'DATA SHEET'!$T$2:$T$253)</f>
        <v>SMALL</v>
      </c>
      <c r="J3660" t="str">
        <f>LOOKUP($A3660,'DATA SHEET'!$A$2:$A$253,'DATA SHEET'!$R$2:$R$253)</f>
        <v>YES</v>
      </c>
      <c r="K3660" t="str">
        <f>LOOKUP($A3660,'DATA SHEET'!$A$2:$A$253,'DATA SHEET'!$O$2:$O$253)</f>
        <v>Green Area</v>
      </c>
      <c r="L3660" t="s">
        <v>22</v>
      </c>
      <c r="M3660">
        <v>0.35009569282270486</v>
      </c>
      <c r="N3660" t="s">
        <v>16</v>
      </c>
      <c r="O3660">
        <v>1.748</v>
      </c>
    </row>
    <row r="3661" spans="1:15" x14ac:dyDescent="0.25">
      <c r="A3661" s="1" t="s">
        <v>127</v>
      </c>
      <c r="B3661" t="s">
        <v>128</v>
      </c>
      <c r="C3661" t="str">
        <f>LOOKUP(A3661,'DATA SHEET'!$A$2:$A$253,'DATA SHEET'!$E$2:$E$253)</f>
        <v>20227900</v>
      </c>
      <c r="D3661">
        <f>LOOKUP(A3661,'DATA SHEET'!$A$2:$A$253,'DATA SHEET'!$G$2:$G$253)</f>
        <v>8.8333333333333339</v>
      </c>
      <c r="E3661" t="str">
        <f>LOOKUP($A3661,'DATA SHEET'!$A$2:$A$253,'DATA SHEET'!$H$2:$H$253)</f>
        <v>43.178229</v>
      </c>
      <c r="F3661" t="str">
        <f>LOOKUP($A3661,'DATA SHEET'!$A$2:$A$253,'DATA SHEET'!$I$2:$I$253)</f>
        <v xml:space="preserve"> -79.240608</v>
      </c>
      <c r="G3661">
        <f>LOOKUP($A3661,'DATA SHEET'!$A$2:$A$253,'DATA SHEET'!$J$2:$J$253)</f>
        <v>18</v>
      </c>
      <c r="H3661" t="str">
        <f>LOOKUP($A3661,'DATA SHEET'!$A$2:$A$253,'DATA SHEET'!$K$2:$K$253)</f>
        <v>Foggy</v>
      </c>
      <c r="I3661" t="str">
        <f>LOOKUP($A3661,'DATA SHEET'!$A$2:$A$253,'DATA SHEET'!$T$2:$T$253)</f>
        <v>SMALL</v>
      </c>
      <c r="J3661" t="str">
        <f>LOOKUP($A3661,'DATA SHEET'!$A$2:$A$253,'DATA SHEET'!$R$2:$R$253)</f>
        <v>YES</v>
      </c>
      <c r="K3661" t="str">
        <f>LOOKUP($A3661,'DATA SHEET'!$A$2:$A$253,'DATA SHEET'!$O$2:$O$253)</f>
        <v>Green Area</v>
      </c>
      <c r="L3661" t="s">
        <v>22</v>
      </c>
      <c r="M3661">
        <v>0.35009569282270486</v>
      </c>
      <c r="N3661" t="s">
        <v>16</v>
      </c>
      <c r="O3661">
        <v>1.26</v>
      </c>
    </row>
    <row r="3662" spans="1:15" x14ac:dyDescent="0.25">
      <c r="A3662" s="1" t="s">
        <v>127</v>
      </c>
      <c r="B3662" t="s">
        <v>128</v>
      </c>
      <c r="C3662" t="str">
        <f>LOOKUP(A3662,'DATA SHEET'!$A$2:$A$253,'DATA SHEET'!$E$2:$E$253)</f>
        <v>20227900</v>
      </c>
      <c r="D3662">
        <f>LOOKUP(A3662,'DATA SHEET'!$A$2:$A$253,'DATA SHEET'!$G$2:$G$253)</f>
        <v>8.8333333333333339</v>
      </c>
      <c r="E3662" t="str">
        <f>LOOKUP($A3662,'DATA SHEET'!$A$2:$A$253,'DATA SHEET'!$H$2:$H$253)</f>
        <v>43.178229</v>
      </c>
      <c r="F3662" t="str">
        <f>LOOKUP($A3662,'DATA SHEET'!$A$2:$A$253,'DATA SHEET'!$I$2:$I$253)</f>
        <v xml:space="preserve"> -79.240608</v>
      </c>
      <c r="G3662">
        <f>LOOKUP($A3662,'DATA SHEET'!$A$2:$A$253,'DATA SHEET'!$J$2:$J$253)</f>
        <v>18</v>
      </c>
      <c r="H3662" t="str">
        <f>LOOKUP($A3662,'DATA SHEET'!$A$2:$A$253,'DATA SHEET'!$K$2:$K$253)</f>
        <v>Foggy</v>
      </c>
      <c r="I3662" t="str">
        <f>LOOKUP($A3662,'DATA SHEET'!$A$2:$A$253,'DATA SHEET'!$T$2:$T$253)</f>
        <v>SMALL</v>
      </c>
      <c r="J3662" t="str">
        <f>LOOKUP($A3662,'DATA SHEET'!$A$2:$A$253,'DATA SHEET'!$R$2:$R$253)</f>
        <v>YES</v>
      </c>
      <c r="K3662" t="str">
        <f>LOOKUP($A3662,'DATA SHEET'!$A$2:$A$253,'DATA SHEET'!$O$2:$O$253)</f>
        <v>Green Area</v>
      </c>
      <c r="L3662" t="s">
        <v>22</v>
      </c>
      <c r="M3662">
        <v>0.35009569282270486</v>
      </c>
      <c r="N3662" t="s">
        <v>16</v>
      </c>
      <c r="O3662">
        <v>1.006</v>
      </c>
    </row>
    <row r="3663" spans="1:15" x14ac:dyDescent="0.25">
      <c r="A3663" s="1" t="s">
        <v>127</v>
      </c>
      <c r="B3663" t="s">
        <v>128</v>
      </c>
      <c r="C3663" t="str">
        <f>LOOKUP(A3663,'DATA SHEET'!$A$2:$A$253,'DATA SHEET'!$E$2:$E$253)</f>
        <v>20227900</v>
      </c>
      <c r="D3663">
        <f>LOOKUP(A3663,'DATA SHEET'!$A$2:$A$253,'DATA SHEET'!$G$2:$G$253)</f>
        <v>8.8333333333333339</v>
      </c>
      <c r="E3663" t="str">
        <f>LOOKUP($A3663,'DATA SHEET'!$A$2:$A$253,'DATA SHEET'!$H$2:$H$253)</f>
        <v>43.178229</v>
      </c>
      <c r="F3663" t="str">
        <f>LOOKUP($A3663,'DATA SHEET'!$A$2:$A$253,'DATA SHEET'!$I$2:$I$253)</f>
        <v xml:space="preserve"> -79.240608</v>
      </c>
      <c r="G3663">
        <f>LOOKUP($A3663,'DATA SHEET'!$A$2:$A$253,'DATA SHEET'!$J$2:$J$253)</f>
        <v>18</v>
      </c>
      <c r="H3663" t="str">
        <f>LOOKUP($A3663,'DATA SHEET'!$A$2:$A$253,'DATA SHEET'!$K$2:$K$253)</f>
        <v>Foggy</v>
      </c>
      <c r="I3663" t="str">
        <f>LOOKUP($A3663,'DATA SHEET'!$A$2:$A$253,'DATA SHEET'!$T$2:$T$253)</f>
        <v>SMALL</v>
      </c>
      <c r="J3663" t="str">
        <f>LOOKUP($A3663,'DATA SHEET'!$A$2:$A$253,'DATA SHEET'!$R$2:$R$253)</f>
        <v>YES</v>
      </c>
      <c r="K3663" t="str">
        <f>LOOKUP($A3663,'DATA SHEET'!$A$2:$A$253,'DATA SHEET'!$O$2:$O$253)</f>
        <v>Green Area</v>
      </c>
      <c r="L3663" t="s">
        <v>22</v>
      </c>
      <c r="M3663">
        <v>0.35009569282270486</v>
      </c>
      <c r="N3663" t="s">
        <v>16</v>
      </c>
      <c r="O3663">
        <v>2.75</v>
      </c>
    </row>
    <row r="3664" spans="1:15" x14ac:dyDescent="0.25">
      <c r="A3664" s="1" t="s">
        <v>127</v>
      </c>
      <c r="B3664" t="s">
        <v>128</v>
      </c>
      <c r="C3664" t="str">
        <f>LOOKUP(A3664,'DATA SHEET'!$A$2:$A$253,'DATA SHEET'!$E$2:$E$253)</f>
        <v>20227900</v>
      </c>
      <c r="D3664">
        <f>LOOKUP(A3664,'DATA SHEET'!$A$2:$A$253,'DATA SHEET'!$G$2:$G$253)</f>
        <v>8.8333333333333339</v>
      </c>
      <c r="E3664" t="str">
        <f>LOOKUP($A3664,'DATA SHEET'!$A$2:$A$253,'DATA SHEET'!$H$2:$H$253)</f>
        <v>43.178229</v>
      </c>
      <c r="F3664" t="str">
        <f>LOOKUP($A3664,'DATA SHEET'!$A$2:$A$253,'DATA SHEET'!$I$2:$I$253)</f>
        <v xml:space="preserve"> -79.240608</v>
      </c>
      <c r="G3664">
        <f>LOOKUP($A3664,'DATA SHEET'!$A$2:$A$253,'DATA SHEET'!$J$2:$J$253)</f>
        <v>18</v>
      </c>
      <c r="H3664" t="str">
        <f>LOOKUP($A3664,'DATA SHEET'!$A$2:$A$253,'DATA SHEET'!$K$2:$K$253)</f>
        <v>Foggy</v>
      </c>
      <c r="I3664" t="str">
        <f>LOOKUP($A3664,'DATA SHEET'!$A$2:$A$253,'DATA SHEET'!$T$2:$T$253)</f>
        <v>SMALL</v>
      </c>
      <c r="J3664" t="str">
        <f>LOOKUP($A3664,'DATA SHEET'!$A$2:$A$253,'DATA SHEET'!$R$2:$R$253)</f>
        <v>YES</v>
      </c>
      <c r="K3664" t="str">
        <f>LOOKUP($A3664,'DATA SHEET'!$A$2:$A$253,'DATA SHEET'!$O$2:$O$253)</f>
        <v>Green Area</v>
      </c>
      <c r="L3664" t="s">
        <v>22</v>
      </c>
      <c r="M3664">
        <v>0.35009569282270486</v>
      </c>
      <c r="N3664" t="s">
        <v>16</v>
      </c>
      <c r="O3664">
        <v>0.78300000000000003</v>
      </c>
    </row>
    <row r="3665" spans="1:15" x14ac:dyDescent="0.25">
      <c r="A3665" s="1" t="s">
        <v>127</v>
      </c>
      <c r="B3665" t="s">
        <v>128</v>
      </c>
      <c r="C3665" t="str">
        <f>LOOKUP(A3665,'DATA SHEET'!$A$2:$A$253,'DATA SHEET'!$E$2:$E$253)</f>
        <v>20227900</v>
      </c>
      <c r="D3665">
        <f>LOOKUP(A3665,'DATA SHEET'!$A$2:$A$253,'DATA SHEET'!$G$2:$G$253)</f>
        <v>8.8333333333333339</v>
      </c>
      <c r="E3665" t="str">
        <f>LOOKUP($A3665,'DATA SHEET'!$A$2:$A$253,'DATA SHEET'!$H$2:$H$253)</f>
        <v>43.178229</v>
      </c>
      <c r="F3665" t="str">
        <f>LOOKUP($A3665,'DATA SHEET'!$A$2:$A$253,'DATA SHEET'!$I$2:$I$253)</f>
        <v xml:space="preserve"> -79.240608</v>
      </c>
      <c r="G3665">
        <f>LOOKUP($A3665,'DATA SHEET'!$A$2:$A$253,'DATA SHEET'!$J$2:$J$253)</f>
        <v>18</v>
      </c>
      <c r="H3665" t="str">
        <f>LOOKUP($A3665,'DATA SHEET'!$A$2:$A$253,'DATA SHEET'!$K$2:$K$253)</f>
        <v>Foggy</v>
      </c>
      <c r="I3665" t="str">
        <f>LOOKUP($A3665,'DATA SHEET'!$A$2:$A$253,'DATA SHEET'!$T$2:$T$253)</f>
        <v>SMALL</v>
      </c>
      <c r="J3665" t="str">
        <f>LOOKUP($A3665,'DATA SHEET'!$A$2:$A$253,'DATA SHEET'!$R$2:$R$253)</f>
        <v>YES</v>
      </c>
      <c r="K3665" t="str">
        <f>LOOKUP($A3665,'DATA SHEET'!$A$2:$A$253,'DATA SHEET'!$O$2:$O$253)</f>
        <v>Green Area</v>
      </c>
      <c r="L3665" t="s">
        <v>22</v>
      </c>
      <c r="M3665">
        <v>0.35009569282270486</v>
      </c>
      <c r="N3665" t="s">
        <v>16</v>
      </c>
      <c r="O3665">
        <v>1.7490000000000001</v>
      </c>
    </row>
    <row r="3666" spans="1:15" x14ac:dyDescent="0.25">
      <c r="A3666" s="1" t="s">
        <v>127</v>
      </c>
      <c r="B3666" t="s">
        <v>128</v>
      </c>
      <c r="C3666" t="str">
        <f>LOOKUP(A3666,'DATA SHEET'!$A$2:$A$253,'DATA SHEET'!$E$2:$E$253)</f>
        <v>20227900</v>
      </c>
      <c r="D3666">
        <f>LOOKUP(A3666,'DATA SHEET'!$A$2:$A$253,'DATA SHEET'!$G$2:$G$253)</f>
        <v>8.8333333333333339</v>
      </c>
      <c r="E3666" t="str">
        <f>LOOKUP($A3666,'DATA SHEET'!$A$2:$A$253,'DATA SHEET'!$H$2:$H$253)</f>
        <v>43.178229</v>
      </c>
      <c r="F3666" t="str">
        <f>LOOKUP($A3666,'DATA SHEET'!$A$2:$A$253,'DATA SHEET'!$I$2:$I$253)</f>
        <v xml:space="preserve"> -79.240608</v>
      </c>
      <c r="G3666">
        <f>LOOKUP($A3666,'DATA SHEET'!$A$2:$A$253,'DATA SHEET'!$J$2:$J$253)</f>
        <v>18</v>
      </c>
      <c r="H3666" t="str">
        <f>LOOKUP($A3666,'DATA SHEET'!$A$2:$A$253,'DATA SHEET'!$K$2:$K$253)</f>
        <v>Foggy</v>
      </c>
      <c r="I3666" t="str">
        <f>LOOKUP($A3666,'DATA SHEET'!$A$2:$A$253,'DATA SHEET'!$T$2:$T$253)</f>
        <v>SMALL</v>
      </c>
      <c r="J3666" t="str">
        <f>LOOKUP($A3666,'DATA SHEET'!$A$2:$A$253,'DATA SHEET'!$R$2:$R$253)</f>
        <v>YES</v>
      </c>
      <c r="K3666" t="str">
        <f>LOOKUP($A3666,'DATA SHEET'!$A$2:$A$253,'DATA SHEET'!$O$2:$O$253)</f>
        <v>Green Area</v>
      </c>
      <c r="L3666" t="s">
        <v>22</v>
      </c>
      <c r="M3666">
        <v>0.35009569282270486</v>
      </c>
      <c r="N3666" t="s">
        <v>16</v>
      </c>
      <c r="O3666">
        <v>1.5229999999999999</v>
      </c>
    </row>
    <row r="3667" spans="1:15" x14ac:dyDescent="0.25">
      <c r="A3667" s="1" t="s">
        <v>127</v>
      </c>
      <c r="B3667" t="s">
        <v>128</v>
      </c>
      <c r="C3667" t="str">
        <f>LOOKUP(A3667,'DATA SHEET'!$A$2:$A$253,'DATA SHEET'!$E$2:$E$253)</f>
        <v>20227900</v>
      </c>
      <c r="D3667">
        <f>LOOKUP(A3667,'DATA SHEET'!$A$2:$A$253,'DATA SHEET'!$G$2:$G$253)</f>
        <v>8.8333333333333339</v>
      </c>
      <c r="E3667" t="str">
        <f>LOOKUP($A3667,'DATA SHEET'!$A$2:$A$253,'DATA SHEET'!$H$2:$H$253)</f>
        <v>43.178229</v>
      </c>
      <c r="F3667" t="str">
        <f>LOOKUP($A3667,'DATA SHEET'!$A$2:$A$253,'DATA SHEET'!$I$2:$I$253)</f>
        <v xml:space="preserve"> -79.240608</v>
      </c>
      <c r="G3667">
        <f>LOOKUP($A3667,'DATA SHEET'!$A$2:$A$253,'DATA SHEET'!$J$2:$J$253)</f>
        <v>18</v>
      </c>
      <c r="H3667" t="str">
        <f>LOOKUP($A3667,'DATA SHEET'!$A$2:$A$253,'DATA SHEET'!$K$2:$K$253)</f>
        <v>Foggy</v>
      </c>
      <c r="I3667" t="str">
        <f>LOOKUP($A3667,'DATA SHEET'!$A$2:$A$253,'DATA SHEET'!$T$2:$T$253)</f>
        <v>SMALL</v>
      </c>
      <c r="J3667" t="str">
        <f>LOOKUP($A3667,'DATA SHEET'!$A$2:$A$253,'DATA SHEET'!$R$2:$R$253)</f>
        <v>YES</v>
      </c>
      <c r="K3667" t="str">
        <f>LOOKUP($A3667,'DATA SHEET'!$A$2:$A$253,'DATA SHEET'!$O$2:$O$253)</f>
        <v>Green Area</v>
      </c>
      <c r="L3667" t="s">
        <v>22</v>
      </c>
      <c r="M3667">
        <v>0.35009569282270486</v>
      </c>
      <c r="N3667" t="s">
        <v>16</v>
      </c>
      <c r="O3667">
        <v>0.496</v>
      </c>
    </row>
    <row r="3668" spans="1:15" x14ac:dyDescent="0.25">
      <c r="A3668" s="1" t="s">
        <v>127</v>
      </c>
      <c r="B3668" t="s">
        <v>128</v>
      </c>
      <c r="C3668" t="str">
        <f>LOOKUP(A3668,'DATA SHEET'!$A$2:$A$253,'DATA SHEET'!$E$2:$E$253)</f>
        <v>20227900</v>
      </c>
      <c r="D3668">
        <f>LOOKUP(A3668,'DATA SHEET'!$A$2:$A$253,'DATA SHEET'!$G$2:$G$253)</f>
        <v>8.8333333333333339</v>
      </c>
      <c r="E3668" t="str">
        <f>LOOKUP($A3668,'DATA SHEET'!$A$2:$A$253,'DATA SHEET'!$H$2:$H$253)</f>
        <v>43.178229</v>
      </c>
      <c r="F3668" t="str">
        <f>LOOKUP($A3668,'DATA SHEET'!$A$2:$A$253,'DATA SHEET'!$I$2:$I$253)</f>
        <v xml:space="preserve"> -79.240608</v>
      </c>
      <c r="G3668">
        <f>LOOKUP($A3668,'DATA SHEET'!$A$2:$A$253,'DATA SHEET'!$J$2:$J$253)</f>
        <v>18</v>
      </c>
      <c r="H3668" t="str">
        <f>LOOKUP($A3668,'DATA SHEET'!$A$2:$A$253,'DATA SHEET'!$K$2:$K$253)</f>
        <v>Foggy</v>
      </c>
      <c r="I3668" t="str">
        <f>LOOKUP($A3668,'DATA SHEET'!$A$2:$A$253,'DATA SHEET'!$T$2:$T$253)</f>
        <v>SMALL</v>
      </c>
      <c r="J3668" t="str">
        <f>LOOKUP($A3668,'DATA SHEET'!$A$2:$A$253,'DATA SHEET'!$R$2:$R$253)</f>
        <v>YES</v>
      </c>
      <c r="K3668" t="str">
        <f>LOOKUP($A3668,'DATA SHEET'!$A$2:$A$253,'DATA SHEET'!$O$2:$O$253)</f>
        <v>Green Area</v>
      </c>
      <c r="L3668" t="s">
        <v>22</v>
      </c>
      <c r="M3668">
        <v>0.35009569282270486</v>
      </c>
      <c r="N3668" t="s">
        <v>16</v>
      </c>
      <c r="O3668">
        <v>0.5</v>
      </c>
    </row>
    <row r="3669" spans="1:15" x14ac:dyDescent="0.25">
      <c r="A3669" s="1" t="s">
        <v>127</v>
      </c>
      <c r="B3669" t="s">
        <v>128</v>
      </c>
      <c r="C3669" t="str">
        <f>LOOKUP(A3669,'DATA SHEET'!$A$2:$A$253,'DATA SHEET'!$E$2:$E$253)</f>
        <v>20227900</v>
      </c>
      <c r="D3669">
        <f>LOOKUP(A3669,'DATA SHEET'!$A$2:$A$253,'DATA SHEET'!$G$2:$G$253)</f>
        <v>8.8333333333333339</v>
      </c>
      <c r="E3669" t="str">
        <f>LOOKUP($A3669,'DATA SHEET'!$A$2:$A$253,'DATA SHEET'!$H$2:$H$253)</f>
        <v>43.178229</v>
      </c>
      <c r="F3669" t="str">
        <f>LOOKUP($A3669,'DATA SHEET'!$A$2:$A$253,'DATA SHEET'!$I$2:$I$253)</f>
        <v xml:space="preserve"> -79.240608</v>
      </c>
      <c r="G3669">
        <f>LOOKUP($A3669,'DATA SHEET'!$A$2:$A$253,'DATA SHEET'!$J$2:$J$253)</f>
        <v>18</v>
      </c>
      <c r="H3669" t="str">
        <f>LOOKUP($A3669,'DATA SHEET'!$A$2:$A$253,'DATA SHEET'!$K$2:$K$253)</f>
        <v>Foggy</v>
      </c>
      <c r="I3669" t="str">
        <f>LOOKUP($A3669,'DATA SHEET'!$A$2:$A$253,'DATA SHEET'!$T$2:$T$253)</f>
        <v>SMALL</v>
      </c>
      <c r="J3669" t="str">
        <f>LOOKUP($A3669,'DATA SHEET'!$A$2:$A$253,'DATA SHEET'!$R$2:$R$253)</f>
        <v>YES</v>
      </c>
      <c r="K3669" t="str">
        <f>LOOKUP($A3669,'DATA SHEET'!$A$2:$A$253,'DATA SHEET'!$O$2:$O$253)</f>
        <v>Green Area</v>
      </c>
      <c r="L3669" t="s">
        <v>22</v>
      </c>
      <c r="M3669">
        <v>0.35009569282270486</v>
      </c>
      <c r="N3669" t="s">
        <v>16</v>
      </c>
      <c r="O3669">
        <v>0.498</v>
      </c>
    </row>
    <row r="3670" spans="1:15" x14ac:dyDescent="0.25">
      <c r="A3670" s="1" t="s">
        <v>127</v>
      </c>
      <c r="B3670" t="s">
        <v>128</v>
      </c>
      <c r="C3670" t="str">
        <f>LOOKUP(A3670,'DATA SHEET'!$A$2:$A$253,'DATA SHEET'!$E$2:$E$253)</f>
        <v>20227900</v>
      </c>
      <c r="D3670">
        <f>LOOKUP(A3670,'DATA SHEET'!$A$2:$A$253,'DATA SHEET'!$G$2:$G$253)</f>
        <v>8.8333333333333339</v>
      </c>
      <c r="E3670" t="str">
        <f>LOOKUP($A3670,'DATA SHEET'!$A$2:$A$253,'DATA SHEET'!$H$2:$H$253)</f>
        <v>43.178229</v>
      </c>
      <c r="F3670" t="str">
        <f>LOOKUP($A3670,'DATA SHEET'!$A$2:$A$253,'DATA SHEET'!$I$2:$I$253)</f>
        <v xml:space="preserve"> -79.240608</v>
      </c>
      <c r="G3670">
        <f>LOOKUP($A3670,'DATA SHEET'!$A$2:$A$253,'DATA SHEET'!$J$2:$J$253)</f>
        <v>18</v>
      </c>
      <c r="H3670" t="str">
        <f>LOOKUP($A3670,'DATA SHEET'!$A$2:$A$253,'DATA SHEET'!$K$2:$K$253)</f>
        <v>Foggy</v>
      </c>
      <c r="I3670" t="str">
        <f>LOOKUP($A3670,'DATA SHEET'!$A$2:$A$253,'DATA SHEET'!$T$2:$T$253)</f>
        <v>SMALL</v>
      </c>
      <c r="J3670" t="str">
        <f>LOOKUP($A3670,'DATA SHEET'!$A$2:$A$253,'DATA SHEET'!$R$2:$R$253)</f>
        <v>YES</v>
      </c>
      <c r="K3670" t="str">
        <f>LOOKUP($A3670,'DATA SHEET'!$A$2:$A$253,'DATA SHEET'!$O$2:$O$253)</f>
        <v>Green Area</v>
      </c>
      <c r="L3670" t="s">
        <v>22</v>
      </c>
      <c r="M3670">
        <v>0.35009569282270486</v>
      </c>
      <c r="N3670" t="s">
        <v>16</v>
      </c>
      <c r="O3670">
        <v>0.74399999999999999</v>
      </c>
    </row>
    <row r="3671" spans="1:15" x14ac:dyDescent="0.25">
      <c r="A3671" s="1" t="s">
        <v>127</v>
      </c>
      <c r="B3671" t="s">
        <v>128</v>
      </c>
      <c r="C3671" t="str">
        <f>LOOKUP(A3671,'DATA SHEET'!$A$2:$A$253,'DATA SHEET'!$E$2:$E$253)</f>
        <v>20227900</v>
      </c>
      <c r="D3671">
        <f>LOOKUP(A3671,'DATA SHEET'!$A$2:$A$253,'DATA SHEET'!$G$2:$G$253)</f>
        <v>8.8333333333333339</v>
      </c>
      <c r="E3671" t="str">
        <f>LOOKUP($A3671,'DATA SHEET'!$A$2:$A$253,'DATA SHEET'!$H$2:$H$253)</f>
        <v>43.178229</v>
      </c>
      <c r="F3671" t="str">
        <f>LOOKUP($A3671,'DATA SHEET'!$A$2:$A$253,'DATA SHEET'!$I$2:$I$253)</f>
        <v xml:space="preserve"> -79.240608</v>
      </c>
      <c r="G3671">
        <f>LOOKUP($A3671,'DATA SHEET'!$A$2:$A$253,'DATA SHEET'!$J$2:$J$253)</f>
        <v>18</v>
      </c>
      <c r="H3671" t="str">
        <f>LOOKUP($A3671,'DATA SHEET'!$A$2:$A$253,'DATA SHEET'!$K$2:$K$253)</f>
        <v>Foggy</v>
      </c>
      <c r="I3671" t="str">
        <f>LOOKUP($A3671,'DATA SHEET'!$A$2:$A$253,'DATA SHEET'!$T$2:$T$253)</f>
        <v>SMALL</v>
      </c>
      <c r="J3671" t="str">
        <f>LOOKUP($A3671,'DATA SHEET'!$A$2:$A$253,'DATA SHEET'!$R$2:$R$253)</f>
        <v>YES</v>
      </c>
      <c r="K3671" t="str">
        <f>LOOKUP($A3671,'DATA SHEET'!$A$2:$A$253,'DATA SHEET'!$O$2:$O$253)</f>
        <v>Green Area</v>
      </c>
      <c r="L3671" t="s">
        <v>22</v>
      </c>
      <c r="M3671">
        <v>0.35009569282270486</v>
      </c>
      <c r="N3671" t="s">
        <v>19</v>
      </c>
      <c r="O3671">
        <v>1.5</v>
      </c>
    </row>
    <row r="3672" spans="1:15" x14ac:dyDescent="0.25">
      <c r="A3672" s="1" t="s">
        <v>127</v>
      </c>
      <c r="B3672" t="s">
        <v>128</v>
      </c>
      <c r="C3672" t="str">
        <f>LOOKUP(A3672,'DATA SHEET'!$A$2:$A$253,'DATA SHEET'!$E$2:$E$253)</f>
        <v>20227900</v>
      </c>
      <c r="D3672">
        <f>LOOKUP(A3672,'DATA SHEET'!$A$2:$A$253,'DATA SHEET'!$G$2:$G$253)</f>
        <v>8.8333333333333339</v>
      </c>
      <c r="E3672" t="str">
        <f>LOOKUP($A3672,'DATA SHEET'!$A$2:$A$253,'DATA SHEET'!$H$2:$H$253)</f>
        <v>43.178229</v>
      </c>
      <c r="F3672" t="str">
        <f>LOOKUP($A3672,'DATA SHEET'!$A$2:$A$253,'DATA SHEET'!$I$2:$I$253)</f>
        <v xml:space="preserve"> -79.240608</v>
      </c>
      <c r="G3672">
        <f>LOOKUP($A3672,'DATA SHEET'!$A$2:$A$253,'DATA SHEET'!$J$2:$J$253)</f>
        <v>18</v>
      </c>
      <c r="H3672" t="str">
        <f>LOOKUP($A3672,'DATA SHEET'!$A$2:$A$253,'DATA SHEET'!$K$2:$K$253)</f>
        <v>Foggy</v>
      </c>
      <c r="I3672" t="str">
        <f>LOOKUP($A3672,'DATA SHEET'!$A$2:$A$253,'DATA SHEET'!$T$2:$T$253)</f>
        <v>SMALL</v>
      </c>
      <c r="J3672" t="str">
        <f>LOOKUP($A3672,'DATA SHEET'!$A$2:$A$253,'DATA SHEET'!$R$2:$R$253)</f>
        <v>YES</v>
      </c>
      <c r="K3672" t="str">
        <f>LOOKUP($A3672,'DATA SHEET'!$A$2:$A$253,'DATA SHEET'!$O$2:$O$253)</f>
        <v>Green Area</v>
      </c>
      <c r="L3672" t="s">
        <v>22</v>
      </c>
      <c r="M3672">
        <v>0.35009569282270486</v>
      </c>
      <c r="N3672" t="s">
        <v>19</v>
      </c>
      <c r="O3672">
        <v>1.7609999999999999</v>
      </c>
    </row>
    <row r="3673" spans="1:15" x14ac:dyDescent="0.25">
      <c r="A3673" s="1" t="s">
        <v>127</v>
      </c>
      <c r="B3673" t="s">
        <v>128</v>
      </c>
      <c r="C3673" t="str">
        <f>LOOKUP(A3673,'DATA SHEET'!$A$2:$A$253,'DATA SHEET'!$E$2:$E$253)</f>
        <v>20227900</v>
      </c>
      <c r="D3673">
        <f>LOOKUP(A3673,'DATA SHEET'!$A$2:$A$253,'DATA SHEET'!$G$2:$G$253)</f>
        <v>8.8333333333333339</v>
      </c>
      <c r="E3673" t="str">
        <f>LOOKUP($A3673,'DATA SHEET'!$A$2:$A$253,'DATA SHEET'!$H$2:$H$253)</f>
        <v>43.178229</v>
      </c>
      <c r="F3673" t="str">
        <f>LOOKUP($A3673,'DATA SHEET'!$A$2:$A$253,'DATA SHEET'!$I$2:$I$253)</f>
        <v xml:space="preserve"> -79.240608</v>
      </c>
      <c r="G3673">
        <f>LOOKUP($A3673,'DATA SHEET'!$A$2:$A$253,'DATA SHEET'!$J$2:$J$253)</f>
        <v>18</v>
      </c>
      <c r="H3673" t="str">
        <f>LOOKUP($A3673,'DATA SHEET'!$A$2:$A$253,'DATA SHEET'!$K$2:$K$253)</f>
        <v>Foggy</v>
      </c>
      <c r="I3673" t="str">
        <f>LOOKUP($A3673,'DATA SHEET'!$A$2:$A$253,'DATA SHEET'!$T$2:$T$253)</f>
        <v>SMALL</v>
      </c>
      <c r="J3673" t="str">
        <f>LOOKUP($A3673,'DATA SHEET'!$A$2:$A$253,'DATA SHEET'!$R$2:$R$253)</f>
        <v>YES</v>
      </c>
      <c r="K3673" t="str">
        <f>LOOKUP($A3673,'DATA SHEET'!$A$2:$A$253,'DATA SHEET'!$O$2:$O$253)</f>
        <v>Green Area</v>
      </c>
      <c r="L3673" t="s">
        <v>22</v>
      </c>
      <c r="M3673">
        <v>0.35009569282270486</v>
      </c>
      <c r="N3673" t="s">
        <v>19</v>
      </c>
      <c r="O3673">
        <v>0.499</v>
      </c>
    </row>
    <row r="3674" spans="1:15" x14ac:dyDescent="0.25">
      <c r="A3674" s="1" t="s">
        <v>127</v>
      </c>
      <c r="B3674" t="s">
        <v>128</v>
      </c>
      <c r="C3674" t="str">
        <f>LOOKUP(A3674,'DATA SHEET'!$A$2:$A$253,'DATA SHEET'!$E$2:$E$253)</f>
        <v>20227900</v>
      </c>
      <c r="D3674">
        <f>LOOKUP(A3674,'DATA SHEET'!$A$2:$A$253,'DATA SHEET'!$G$2:$G$253)</f>
        <v>8.8333333333333339</v>
      </c>
      <c r="E3674" t="str">
        <f>LOOKUP($A3674,'DATA SHEET'!$A$2:$A$253,'DATA SHEET'!$H$2:$H$253)</f>
        <v>43.178229</v>
      </c>
      <c r="F3674" t="str">
        <f>LOOKUP($A3674,'DATA SHEET'!$A$2:$A$253,'DATA SHEET'!$I$2:$I$253)</f>
        <v xml:space="preserve"> -79.240608</v>
      </c>
      <c r="G3674">
        <f>LOOKUP($A3674,'DATA SHEET'!$A$2:$A$253,'DATA SHEET'!$J$2:$J$253)</f>
        <v>18</v>
      </c>
      <c r="H3674" t="str">
        <f>LOOKUP($A3674,'DATA SHEET'!$A$2:$A$253,'DATA SHEET'!$K$2:$K$253)</f>
        <v>Foggy</v>
      </c>
      <c r="I3674" t="str">
        <f>LOOKUP($A3674,'DATA SHEET'!$A$2:$A$253,'DATA SHEET'!$T$2:$T$253)</f>
        <v>SMALL</v>
      </c>
      <c r="J3674" t="str">
        <f>LOOKUP($A3674,'DATA SHEET'!$A$2:$A$253,'DATA SHEET'!$R$2:$R$253)</f>
        <v>YES</v>
      </c>
      <c r="K3674" t="str">
        <f>LOOKUP($A3674,'DATA SHEET'!$A$2:$A$253,'DATA SHEET'!$O$2:$O$253)</f>
        <v>Green Area</v>
      </c>
      <c r="L3674" t="s">
        <v>22</v>
      </c>
      <c r="M3674">
        <v>0.35009569282270486</v>
      </c>
      <c r="N3674" t="s">
        <v>19</v>
      </c>
      <c r="O3674">
        <v>1.236</v>
      </c>
    </row>
    <row r="3675" spans="1:15" x14ac:dyDescent="0.25">
      <c r="A3675" s="1" t="s">
        <v>127</v>
      </c>
      <c r="B3675" t="s">
        <v>128</v>
      </c>
      <c r="C3675" t="str">
        <f>LOOKUP(A3675,'DATA SHEET'!$A$2:$A$253,'DATA SHEET'!$E$2:$E$253)</f>
        <v>20227900</v>
      </c>
      <c r="D3675">
        <f>LOOKUP(A3675,'DATA SHEET'!$A$2:$A$253,'DATA SHEET'!$G$2:$G$253)</f>
        <v>8.8333333333333339</v>
      </c>
      <c r="E3675" t="str">
        <f>LOOKUP($A3675,'DATA SHEET'!$A$2:$A$253,'DATA SHEET'!$H$2:$H$253)</f>
        <v>43.178229</v>
      </c>
      <c r="F3675" t="str">
        <f>LOOKUP($A3675,'DATA SHEET'!$A$2:$A$253,'DATA SHEET'!$I$2:$I$253)</f>
        <v xml:space="preserve"> -79.240608</v>
      </c>
      <c r="G3675">
        <f>LOOKUP($A3675,'DATA SHEET'!$A$2:$A$253,'DATA SHEET'!$J$2:$J$253)</f>
        <v>18</v>
      </c>
      <c r="H3675" t="str">
        <f>LOOKUP($A3675,'DATA SHEET'!$A$2:$A$253,'DATA SHEET'!$K$2:$K$253)</f>
        <v>Foggy</v>
      </c>
      <c r="I3675" t="str">
        <f>LOOKUP($A3675,'DATA SHEET'!$A$2:$A$253,'DATA SHEET'!$T$2:$T$253)</f>
        <v>SMALL</v>
      </c>
      <c r="J3675" t="str">
        <f>LOOKUP($A3675,'DATA SHEET'!$A$2:$A$253,'DATA SHEET'!$R$2:$R$253)</f>
        <v>YES</v>
      </c>
      <c r="K3675" t="str">
        <f>LOOKUP($A3675,'DATA SHEET'!$A$2:$A$253,'DATA SHEET'!$O$2:$O$253)</f>
        <v>Green Area</v>
      </c>
      <c r="L3675" t="s">
        <v>22</v>
      </c>
      <c r="M3675">
        <v>0.35009569282270486</v>
      </c>
      <c r="N3675" t="s">
        <v>19</v>
      </c>
      <c r="O3675">
        <v>1.512</v>
      </c>
    </row>
    <row r="3676" spans="1:15" x14ac:dyDescent="0.25">
      <c r="A3676" s="1" t="s">
        <v>127</v>
      </c>
      <c r="B3676" t="s">
        <v>128</v>
      </c>
      <c r="C3676" t="str">
        <f>LOOKUP(A3676,'DATA SHEET'!$A$2:$A$253,'DATA SHEET'!$E$2:$E$253)</f>
        <v>20227900</v>
      </c>
      <c r="D3676">
        <f>LOOKUP(A3676,'DATA SHEET'!$A$2:$A$253,'DATA SHEET'!$G$2:$G$253)</f>
        <v>8.8333333333333339</v>
      </c>
      <c r="E3676" t="str">
        <f>LOOKUP($A3676,'DATA SHEET'!$A$2:$A$253,'DATA SHEET'!$H$2:$H$253)</f>
        <v>43.178229</v>
      </c>
      <c r="F3676" t="str">
        <f>LOOKUP($A3676,'DATA SHEET'!$A$2:$A$253,'DATA SHEET'!$I$2:$I$253)</f>
        <v xml:space="preserve"> -79.240608</v>
      </c>
      <c r="G3676">
        <f>LOOKUP($A3676,'DATA SHEET'!$A$2:$A$253,'DATA SHEET'!$J$2:$J$253)</f>
        <v>18</v>
      </c>
      <c r="H3676" t="str">
        <f>LOOKUP($A3676,'DATA SHEET'!$A$2:$A$253,'DATA SHEET'!$K$2:$K$253)</f>
        <v>Foggy</v>
      </c>
      <c r="I3676" t="str">
        <f>LOOKUP($A3676,'DATA SHEET'!$A$2:$A$253,'DATA SHEET'!$T$2:$T$253)</f>
        <v>SMALL</v>
      </c>
      <c r="J3676" t="str">
        <f>LOOKUP($A3676,'DATA SHEET'!$A$2:$A$253,'DATA SHEET'!$R$2:$R$253)</f>
        <v>YES</v>
      </c>
      <c r="K3676" t="str">
        <f>LOOKUP($A3676,'DATA SHEET'!$A$2:$A$253,'DATA SHEET'!$O$2:$O$253)</f>
        <v>Green Area</v>
      </c>
      <c r="L3676" t="s">
        <v>22</v>
      </c>
      <c r="M3676">
        <v>0.35009569282270486</v>
      </c>
      <c r="N3676" t="s">
        <v>19</v>
      </c>
      <c r="O3676">
        <v>2.5</v>
      </c>
    </row>
    <row r="3677" spans="1:15" x14ac:dyDescent="0.25">
      <c r="A3677" s="1" t="s">
        <v>127</v>
      </c>
      <c r="B3677" t="s">
        <v>128</v>
      </c>
      <c r="C3677" t="str">
        <f>LOOKUP(A3677,'DATA SHEET'!$A$2:$A$253,'DATA SHEET'!$E$2:$E$253)</f>
        <v>20227900</v>
      </c>
      <c r="D3677">
        <f>LOOKUP(A3677,'DATA SHEET'!$A$2:$A$253,'DATA SHEET'!$G$2:$G$253)</f>
        <v>8.8333333333333339</v>
      </c>
      <c r="E3677" t="str">
        <f>LOOKUP($A3677,'DATA SHEET'!$A$2:$A$253,'DATA SHEET'!$H$2:$H$253)</f>
        <v>43.178229</v>
      </c>
      <c r="F3677" t="str">
        <f>LOOKUP($A3677,'DATA SHEET'!$A$2:$A$253,'DATA SHEET'!$I$2:$I$253)</f>
        <v xml:space="preserve"> -79.240608</v>
      </c>
      <c r="G3677">
        <f>LOOKUP($A3677,'DATA SHEET'!$A$2:$A$253,'DATA SHEET'!$J$2:$J$253)</f>
        <v>18</v>
      </c>
      <c r="H3677" t="str">
        <f>LOOKUP($A3677,'DATA SHEET'!$A$2:$A$253,'DATA SHEET'!$K$2:$K$253)</f>
        <v>Foggy</v>
      </c>
      <c r="I3677" t="str">
        <f>LOOKUP($A3677,'DATA SHEET'!$A$2:$A$253,'DATA SHEET'!$T$2:$T$253)</f>
        <v>SMALL</v>
      </c>
      <c r="J3677" t="str">
        <f>LOOKUP($A3677,'DATA SHEET'!$A$2:$A$253,'DATA SHEET'!$R$2:$R$253)</f>
        <v>YES</v>
      </c>
      <c r="K3677" t="str">
        <f>LOOKUP($A3677,'DATA SHEET'!$A$2:$A$253,'DATA SHEET'!$O$2:$O$253)</f>
        <v>Green Area</v>
      </c>
      <c r="L3677" t="s">
        <v>22</v>
      </c>
      <c r="M3677">
        <v>0.35009569282270486</v>
      </c>
      <c r="N3677" t="s">
        <v>19</v>
      </c>
      <c r="O3677">
        <v>2.4940000000000002</v>
      </c>
    </row>
    <row r="3678" spans="1:15" x14ac:dyDescent="0.25">
      <c r="A3678" s="1" t="s">
        <v>127</v>
      </c>
      <c r="B3678" t="s">
        <v>128</v>
      </c>
      <c r="C3678" t="str">
        <f>LOOKUP(A3678,'DATA SHEET'!$A$2:$A$253,'DATA SHEET'!$E$2:$E$253)</f>
        <v>20227900</v>
      </c>
      <c r="D3678">
        <f>LOOKUP(A3678,'DATA SHEET'!$A$2:$A$253,'DATA SHEET'!$G$2:$G$253)</f>
        <v>8.8333333333333339</v>
      </c>
      <c r="E3678" t="str">
        <f>LOOKUP($A3678,'DATA SHEET'!$A$2:$A$253,'DATA SHEET'!$H$2:$H$253)</f>
        <v>43.178229</v>
      </c>
      <c r="F3678" t="str">
        <f>LOOKUP($A3678,'DATA SHEET'!$A$2:$A$253,'DATA SHEET'!$I$2:$I$253)</f>
        <v xml:space="preserve"> -79.240608</v>
      </c>
      <c r="G3678">
        <f>LOOKUP($A3678,'DATA SHEET'!$A$2:$A$253,'DATA SHEET'!$J$2:$J$253)</f>
        <v>18</v>
      </c>
      <c r="H3678" t="str">
        <f>LOOKUP($A3678,'DATA SHEET'!$A$2:$A$253,'DATA SHEET'!$K$2:$K$253)</f>
        <v>Foggy</v>
      </c>
      <c r="I3678" t="str">
        <f>LOOKUP($A3678,'DATA SHEET'!$A$2:$A$253,'DATA SHEET'!$T$2:$T$253)</f>
        <v>SMALL</v>
      </c>
      <c r="J3678" t="str">
        <f>LOOKUP($A3678,'DATA SHEET'!$A$2:$A$253,'DATA SHEET'!$R$2:$R$253)</f>
        <v>YES</v>
      </c>
      <c r="K3678" t="str">
        <f>LOOKUP($A3678,'DATA SHEET'!$A$2:$A$253,'DATA SHEET'!$O$2:$O$253)</f>
        <v>Green Area</v>
      </c>
      <c r="L3678" t="s">
        <v>22</v>
      </c>
      <c r="M3678">
        <v>0.35009569282270486</v>
      </c>
      <c r="N3678" t="s">
        <v>19</v>
      </c>
      <c r="O3678">
        <v>2.0299999999999998</v>
      </c>
    </row>
    <row r="3679" spans="1:15" x14ac:dyDescent="0.25">
      <c r="A3679" s="1" t="s">
        <v>127</v>
      </c>
      <c r="B3679" t="s">
        <v>128</v>
      </c>
      <c r="C3679" t="str">
        <f>LOOKUP(A3679,'DATA SHEET'!$A$2:$A$253,'DATA SHEET'!$E$2:$E$253)</f>
        <v>20227900</v>
      </c>
      <c r="D3679">
        <f>LOOKUP(A3679,'DATA SHEET'!$A$2:$A$253,'DATA SHEET'!$G$2:$G$253)</f>
        <v>8.8333333333333339</v>
      </c>
      <c r="E3679" t="str">
        <f>LOOKUP($A3679,'DATA SHEET'!$A$2:$A$253,'DATA SHEET'!$H$2:$H$253)</f>
        <v>43.178229</v>
      </c>
      <c r="F3679" t="str">
        <f>LOOKUP($A3679,'DATA SHEET'!$A$2:$A$253,'DATA SHEET'!$I$2:$I$253)</f>
        <v xml:space="preserve"> -79.240608</v>
      </c>
      <c r="G3679">
        <f>LOOKUP($A3679,'DATA SHEET'!$A$2:$A$253,'DATA SHEET'!$J$2:$J$253)</f>
        <v>18</v>
      </c>
      <c r="H3679" t="str">
        <f>LOOKUP($A3679,'DATA SHEET'!$A$2:$A$253,'DATA SHEET'!$K$2:$K$253)</f>
        <v>Foggy</v>
      </c>
      <c r="I3679" t="str">
        <f>LOOKUP($A3679,'DATA SHEET'!$A$2:$A$253,'DATA SHEET'!$T$2:$T$253)</f>
        <v>SMALL</v>
      </c>
      <c r="J3679" t="str">
        <f>LOOKUP($A3679,'DATA SHEET'!$A$2:$A$253,'DATA SHEET'!$R$2:$R$253)</f>
        <v>YES</v>
      </c>
      <c r="K3679" t="str">
        <f>LOOKUP($A3679,'DATA SHEET'!$A$2:$A$253,'DATA SHEET'!$O$2:$O$253)</f>
        <v>Green Area</v>
      </c>
      <c r="L3679" t="s">
        <v>22</v>
      </c>
      <c r="M3679">
        <v>0.35009569282270486</v>
      </c>
      <c r="N3679" t="s">
        <v>19</v>
      </c>
      <c r="O3679">
        <v>0.498</v>
      </c>
    </row>
    <row r="3680" spans="1:15" x14ac:dyDescent="0.25">
      <c r="A3680" s="1" t="s">
        <v>127</v>
      </c>
      <c r="B3680" t="s">
        <v>128</v>
      </c>
      <c r="C3680" t="str">
        <f>LOOKUP(A3680,'DATA SHEET'!$A$2:$A$253,'DATA SHEET'!$E$2:$E$253)</f>
        <v>20227900</v>
      </c>
      <c r="D3680">
        <f>LOOKUP(A3680,'DATA SHEET'!$A$2:$A$253,'DATA SHEET'!$G$2:$G$253)</f>
        <v>8.8333333333333339</v>
      </c>
      <c r="E3680" t="str">
        <f>LOOKUP($A3680,'DATA SHEET'!$A$2:$A$253,'DATA SHEET'!$H$2:$H$253)</f>
        <v>43.178229</v>
      </c>
      <c r="F3680" t="str">
        <f>LOOKUP($A3680,'DATA SHEET'!$A$2:$A$253,'DATA SHEET'!$I$2:$I$253)</f>
        <v xml:space="preserve"> -79.240608</v>
      </c>
      <c r="G3680">
        <f>LOOKUP($A3680,'DATA SHEET'!$A$2:$A$253,'DATA SHEET'!$J$2:$J$253)</f>
        <v>18</v>
      </c>
      <c r="H3680" t="str">
        <f>LOOKUP($A3680,'DATA SHEET'!$A$2:$A$253,'DATA SHEET'!$K$2:$K$253)</f>
        <v>Foggy</v>
      </c>
      <c r="I3680" t="str">
        <f>LOOKUP($A3680,'DATA SHEET'!$A$2:$A$253,'DATA SHEET'!$T$2:$T$253)</f>
        <v>SMALL</v>
      </c>
      <c r="J3680" t="str">
        <f>LOOKUP($A3680,'DATA SHEET'!$A$2:$A$253,'DATA SHEET'!$R$2:$R$253)</f>
        <v>YES</v>
      </c>
      <c r="K3680" t="str">
        <f>LOOKUP($A3680,'DATA SHEET'!$A$2:$A$253,'DATA SHEET'!$O$2:$O$253)</f>
        <v>Green Area</v>
      </c>
      <c r="L3680" t="s">
        <v>22</v>
      </c>
      <c r="M3680">
        <v>0.35009569282270486</v>
      </c>
      <c r="N3680" t="s">
        <v>19</v>
      </c>
      <c r="O3680">
        <v>1.748</v>
      </c>
    </row>
    <row r="3681" spans="1:15" x14ac:dyDescent="0.25">
      <c r="A3681" s="1" t="s">
        <v>127</v>
      </c>
      <c r="B3681" t="s">
        <v>128</v>
      </c>
      <c r="C3681" t="str">
        <f>LOOKUP(A3681,'DATA SHEET'!$A$2:$A$253,'DATA SHEET'!$E$2:$E$253)</f>
        <v>20227900</v>
      </c>
      <c r="D3681">
        <f>LOOKUP(A3681,'DATA SHEET'!$A$2:$A$253,'DATA SHEET'!$G$2:$G$253)</f>
        <v>8.8333333333333339</v>
      </c>
      <c r="E3681" t="str">
        <f>LOOKUP($A3681,'DATA SHEET'!$A$2:$A$253,'DATA SHEET'!$H$2:$H$253)</f>
        <v>43.178229</v>
      </c>
      <c r="F3681" t="str">
        <f>LOOKUP($A3681,'DATA SHEET'!$A$2:$A$253,'DATA SHEET'!$I$2:$I$253)</f>
        <v xml:space="preserve"> -79.240608</v>
      </c>
      <c r="G3681">
        <f>LOOKUP($A3681,'DATA SHEET'!$A$2:$A$253,'DATA SHEET'!$J$2:$J$253)</f>
        <v>18</v>
      </c>
      <c r="H3681" t="str">
        <f>LOOKUP($A3681,'DATA SHEET'!$A$2:$A$253,'DATA SHEET'!$K$2:$K$253)</f>
        <v>Foggy</v>
      </c>
      <c r="I3681" t="str">
        <f>LOOKUP($A3681,'DATA SHEET'!$A$2:$A$253,'DATA SHEET'!$T$2:$T$253)</f>
        <v>SMALL</v>
      </c>
      <c r="J3681" t="str">
        <f>LOOKUP($A3681,'DATA SHEET'!$A$2:$A$253,'DATA SHEET'!$R$2:$R$253)</f>
        <v>YES</v>
      </c>
      <c r="K3681" t="str">
        <f>LOOKUP($A3681,'DATA SHEET'!$A$2:$A$253,'DATA SHEET'!$O$2:$O$253)</f>
        <v>Green Area</v>
      </c>
      <c r="L3681" t="s">
        <v>22</v>
      </c>
      <c r="M3681">
        <v>0.35009569282270486</v>
      </c>
      <c r="N3681" t="s">
        <v>19</v>
      </c>
      <c r="O3681">
        <v>1.7490000000000001</v>
      </c>
    </row>
    <row r="3682" spans="1:15" x14ac:dyDescent="0.25">
      <c r="A3682" s="1" t="s">
        <v>127</v>
      </c>
      <c r="B3682" t="s">
        <v>128</v>
      </c>
      <c r="C3682" t="str">
        <f>LOOKUP(A3682,'DATA SHEET'!$A$2:$A$253,'DATA SHEET'!$E$2:$E$253)</f>
        <v>20227900</v>
      </c>
      <c r="D3682">
        <f>LOOKUP(A3682,'DATA SHEET'!$A$2:$A$253,'DATA SHEET'!$G$2:$G$253)</f>
        <v>8.8333333333333339</v>
      </c>
      <c r="E3682" t="str">
        <f>LOOKUP($A3682,'DATA SHEET'!$A$2:$A$253,'DATA SHEET'!$H$2:$H$253)</f>
        <v>43.178229</v>
      </c>
      <c r="F3682" t="str">
        <f>LOOKUP($A3682,'DATA SHEET'!$A$2:$A$253,'DATA SHEET'!$I$2:$I$253)</f>
        <v xml:space="preserve"> -79.240608</v>
      </c>
      <c r="G3682">
        <f>LOOKUP($A3682,'DATA SHEET'!$A$2:$A$253,'DATA SHEET'!$J$2:$J$253)</f>
        <v>18</v>
      </c>
      <c r="H3682" t="str">
        <f>LOOKUP($A3682,'DATA SHEET'!$A$2:$A$253,'DATA SHEET'!$K$2:$K$253)</f>
        <v>Foggy</v>
      </c>
      <c r="I3682" t="str">
        <f>LOOKUP($A3682,'DATA SHEET'!$A$2:$A$253,'DATA SHEET'!$T$2:$T$253)</f>
        <v>SMALL</v>
      </c>
      <c r="J3682" t="str">
        <f>LOOKUP($A3682,'DATA SHEET'!$A$2:$A$253,'DATA SHEET'!$R$2:$R$253)</f>
        <v>YES</v>
      </c>
      <c r="K3682" t="str">
        <f>LOOKUP($A3682,'DATA SHEET'!$A$2:$A$253,'DATA SHEET'!$O$2:$O$253)</f>
        <v>Green Area</v>
      </c>
      <c r="L3682" t="s">
        <v>22</v>
      </c>
      <c r="M3682">
        <v>0.35009569282270486</v>
      </c>
      <c r="N3682" t="s">
        <v>19</v>
      </c>
      <c r="O3682">
        <v>1.008</v>
      </c>
    </row>
    <row r="3683" spans="1:15" x14ac:dyDescent="0.25">
      <c r="A3683" s="1" t="s">
        <v>127</v>
      </c>
      <c r="B3683" t="s">
        <v>128</v>
      </c>
      <c r="C3683" t="str">
        <f>LOOKUP(A3683,'DATA SHEET'!$A$2:$A$253,'DATA SHEET'!$E$2:$E$253)</f>
        <v>20227900</v>
      </c>
      <c r="D3683">
        <f>LOOKUP(A3683,'DATA SHEET'!$A$2:$A$253,'DATA SHEET'!$G$2:$G$253)</f>
        <v>8.8333333333333339</v>
      </c>
      <c r="E3683" t="str">
        <f>LOOKUP($A3683,'DATA SHEET'!$A$2:$A$253,'DATA SHEET'!$H$2:$H$253)</f>
        <v>43.178229</v>
      </c>
      <c r="F3683" t="str">
        <f>LOOKUP($A3683,'DATA SHEET'!$A$2:$A$253,'DATA SHEET'!$I$2:$I$253)</f>
        <v xml:space="preserve"> -79.240608</v>
      </c>
      <c r="G3683">
        <f>LOOKUP($A3683,'DATA SHEET'!$A$2:$A$253,'DATA SHEET'!$J$2:$J$253)</f>
        <v>18</v>
      </c>
      <c r="H3683" t="str">
        <f>LOOKUP($A3683,'DATA SHEET'!$A$2:$A$253,'DATA SHEET'!$K$2:$K$253)</f>
        <v>Foggy</v>
      </c>
      <c r="I3683" t="str">
        <f>LOOKUP($A3683,'DATA SHEET'!$A$2:$A$253,'DATA SHEET'!$T$2:$T$253)</f>
        <v>SMALL</v>
      </c>
      <c r="J3683" t="str">
        <f>LOOKUP($A3683,'DATA SHEET'!$A$2:$A$253,'DATA SHEET'!$R$2:$R$253)</f>
        <v>YES</v>
      </c>
      <c r="K3683" t="str">
        <f>LOOKUP($A3683,'DATA SHEET'!$A$2:$A$253,'DATA SHEET'!$O$2:$O$253)</f>
        <v>Green Area</v>
      </c>
      <c r="L3683" t="s">
        <v>22</v>
      </c>
      <c r="M3683">
        <v>0.35009569282270486</v>
      </c>
      <c r="N3683" t="s">
        <v>19</v>
      </c>
      <c r="O3683">
        <v>0.73899999999999999</v>
      </c>
    </row>
    <row r="3684" spans="1:15" x14ac:dyDescent="0.25">
      <c r="A3684" s="1" t="s">
        <v>127</v>
      </c>
      <c r="B3684" t="s">
        <v>128</v>
      </c>
      <c r="C3684" t="str">
        <f>LOOKUP(A3684,'DATA SHEET'!$A$2:$A$253,'DATA SHEET'!$E$2:$E$253)</f>
        <v>20227900</v>
      </c>
      <c r="D3684">
        <f>LOOKUP(A3684,'DATA SHEET'!$A$2:$A$253,'DATA SHEET'!$G$2:$G$253)</f>
        <v>8.8333333333333339</v>
      </c>
      <c r="E3684" t="str">
        <f>LOOKUP($A3684,'DATA SHEET'!$A$2:$A$253,'DATA SHEET'!$H$2:$H$253)</f>
        <v>43.178229</v>
      </c>
      <c r="F3684" t="str">
        <f>LOOKUP($A3684,'DATA SHEET'!$A$2:$A$253,'DATA SHEET'!$I$2:$I$253)</f>
        <v xml:space="preserve"> -79.240608</v>
      </c>
      <c r="G3684">
        <f>LOOKUP($A3684,'DATA SHEET'!$A$2:$A$253,'DATA SHEET'!$J$2:$J$253)</f>
        <v>18</v>
      </c>
      <c r="H3684" t="str">
        <f>LOOKUP($A3684,'DATA SHEET'!$A$2:$A$253,'DATA SHEET'!$K$2:$K$253)</f>
        <v>Foggy</v>
      </c>
      <c r="I3684" t="str">
        <f>LOOKUP($A3684,'DATA SHEET'!$A$2:$A$253,'DATA SHEET'!$T$2:$T$253)</f>
        <v>SMALL</v>
      </c>
      <c r="J3684" t="str">
        <f>LOOKUP($A3684,'DATA SHEET'!$A$2:$A$253,'DATA SHEET'!$R$2:$R$253)</f>
        <v>YES</v>
      </c>
      <c r="K3684" t="str">
        <f>LOOKUP($A3684,'DATA SHEET'!$A$2:$A$253,'DATA SHEET'!$O$2:$O$253)</f>
        <v>Green Area</v>
      </c>
      <c r="L3684" t="s">
        <v>22</v>
      </c>
      <c r="M3684">
        <v>0.35009569282270486</v>
      </c>
      <c r="N3684" t="s">
        <v>19</v>
      </c>
      <c r="O3684">
        <v>3.9929999999999999</v>
      </c>
    </row>
    <row r="3685" spans="1:15" x14ac:dyDescent="0.25">
      <c r="A3685" s="1" t="s">
        <v>127</v>
      </c>
      <c r="B3685" t="s">
        <v>128</v>
      </c>
      <c r="C3685" t="str">
        <f>LOOKUP(A3685,'DATA SHEET'!$A$2:$A$253,'DATA SHEET'!$E$2:$E$253)</f>
        <v>20227900</v>
      </c>
      <c r="D3685">
        <f>LOOKUP(A3685,'DATA SHEET'!$A$2:$A$253,'DATA SHEET'!$G$2:$G$253)</f>
        <v>8.8333333333333339</v>
      </c>
      <c r="E3685" t="str">
        <f>LOOKUP($A3685,'DATA SHEET'!$A$2:$A$253,'DATA SHEET'!$H$2:$H$253)</f>
        <v>43.178229</v>
      </c>
      <c r="F3685" t="str">
        <f>LOOKUP($A3685,'DATA SHEET'!$A$2:$A$253,'DATA SHEET'!$I$2:$I$253)</f>
        <v xml:space="preserve"> -79.240608</v>
      </c>
      <c r="G3685">
        <f>LOOKUP($A3685,'DATA SHEET'!$A$2:$A$253,'DATA SHEET'!$J$2:$J$253)</f>
        <v>18</v>
      </c>
      <c r="H3685" t="str">
        <f>LOOKUP($A3685,'DATA SHEET'!$A$2:$A$253,'DATA SHEET'!$K$2:$K$253)</f>
        <v>Foggy</v>
      </c>
      <c r="I3685" t="str">
        <f>LOOKUP($A3685,'DATA SHEET'!$A$2:$A$253,'DATA SHEET'!$T$2:$T$253)</f>
        <v>SMALL</v>
      </c>
      <c r="J3685" t="str">
        <f>LOOKUP($A3685,'DATA SHEET'!$A$2:$A$253,'DATA SHEET'!$R$2:$R$253)</f>
        <v>YES</v>
      </c>
      <c r="K3685" t="str">
        <f>LOOKUP($A3685,'DATA SHEET'!$A$2:$A$253,'DATA SHEET'!$O$2:$O$253)</f>
        <v>Green Area</v>
      </c>
      <c r="L3685" t="s">
        <v>22</v>
      </c>
      <c r="M3685">
        <v>0.35009569282270486</v>
      </c>
      <c r="N3685" t="s">
        <v>19</v>
      </c>
      <c r="O3685">
        <v>6.9960000000000004</v>
      </c>
    </row>
    <row r="3686" spans="1:15" x14ac:dyDescent="0.25">
      <c r="A3686" s="1" t="s">
        <v>127</v>
      </c>
      <c r="B3686" t="s">
        <v>128</v>
      </c>
      <c r="C3686" t="str">
        <f>LOOKUP(A3686,'DATA SHEET'!$A$2:$A$253,'DATA SHEET'!$E$2:$E$253)</f>
        <v>20227900</v>
      </c>
      <c r="D3686">
        <f>LOOKUP(A3686,'DATA SHEET'!$A$2:$A$253,'DATA SHEET'!$G$2:$G$253)</f>
        <v>8.8333333333333339</v>
      </c>
      <c r="E3686" t="str">
        <f>LOOKUP($A3686,'DATA SHEET'!$A$2:$A$253,'DATA SHEET'!$H$2:$H$253)</f>
        <v>43.178229</v>
      </c>
      <c r="F3686" t="str">
        <f>LOOKUP($A3686,'DATA SHEET'!$A$2:$A$253,'DATA SHEET'!$I$2:$I$253)</f>
        <v xml:space="preserve"> -79.240608</v>
      </c>
      <c r="G3686">
        <f>LOOKUP($A3686,'DATA SHEET'!$A$2:$A$253,'DATA SHEET'!$J$2:$J$253)</f>
        <v>18</v>
      </c>
      <c r="H3686" t="str">
        <f>LOOKUP($A3686,'DATA SHEET'!$A$2:$A$253,'DATA SHEET'!$K$2:$K$253)</f>
        <v>Foggy</v>
      </c>
      <c r="I3686" t="str">
        <f>LOOKUP($A3686,'DATA SHEET'!$A$2:$A$253,'DATA SHEET'!$T$2:$T$253)</f>
        <v>SMALL</v>
      </c>
      <c r="J3686" t="str">
        <f>LOOKUP($A3686,'DATA SHEET'!$A$2:$A$253,'DATA SHEET'!$R$2:$R$253)</f>
        <v>YES</v>
      </c>
      <c r="K3686" t="str">
        <f>LOOKUP($A3686,'DATA SHEET'!$A$2:$A$253,'DATA SHEET'!$O$2:$O$253)</f>
        <v>Green Area</v>
      </c>
      <c r="L3686" t="s">
        <v>22</v>
      </c>
      <c r="M3686">
        <v>0.35009569282270486</v>
      </c>
      <c r="N3686" t="s">
        <v>19</v>
      </c>
      <c r="O3686">
        <v>0.76200000000000001</v>
      </c>
    </row>
    <row r="3687" spans="1:15" x14ac:dyDescent="0.25">
      <c r="A3687" s="1" t="s">
        <v>127</v>
      </c>
      <c r="B3687" t="s">
        <v>128</v>
      </c>
      <c r="C3687" t="str">
        <f>LOOKUP(A3687,'DATA SHEET'!$A$2:$A$253,'DATA SHEET'!$E$2:$E$253)</f>
        <v>20227900</v>
      </c>
      <c r="D3687">
        <f>LOOKUP(A3687,'DATA SHEET'!$A$2:$A$253,'DATA SHEET'!$G$2:$G$253)</f>
        <v>8.8333333333333339</v>
      </c>
      <c r="E3687" t="str">
        <f>LOOKUP($A3687,'DATA SHEET'!$A$2:$A$253,'DATA SHEET'!$H$2:$H$253)</f>
        <v>43.178229</v>
      </c>
      <c r="F3687" t="str">
        <f>LOOKUP($A3687,'DATA SHEET'!$A$2:$A$253,'DATA SHEET'!$I$2:$I$253)</f>
        <v xml:space="preserve"> -79.240608</v>
      </c>
      <c r="G3687">
        <f>LOOKUP($A3687,'DATA SHEET'!$A$2:$A$253,'DATA SHEET'!$J$2:$J$253)</f>
        <v>18</v>
      </c>
      <c r="H3687" t="str">
        <f>LOOKUP($A3687,'DATA SHEET'!$A$2:$A$253,'DATA SHEET'!$K$2:$K$253)</f>
        <v>Foggy</v>
      </c>
      <c r="I3687" t="str">
        <f>LOOKUP($A3687,'DATA SHEET'!$A$2:$A$253,'DATA SHEET'!$T$2:$T$253)</f>
        <v>SMALL</v>
      </c>
      <c r="J3687" t="str">
        <f>LOOKUP($A3687,'DATA SHEET'!$A$2:$A$253,'DATA SHEET'!$R$2:$R$253)</f>
        <v>YES</v>
      </c>
      <c r="K3687" t="str">
        <f>LOOKUP($A3687,'DATA SHEET'!$A$2:$A$253,'DATA SHEET'!$O$2:$O$253)</f>
        <v>Green Area</v>
      </c>
      <c r="L3687" t="s">
        <v>22</v>
      </c>
      <c r="M3687">
        <v>0.35009569282270486</v>
      </c>
      <c r="N3687" t="s">
        <v>19</v>
      </c>
      <c r="O3687">
        <v>3.7589999999999999</v>
      </c>
    </row>
    <row r="3688" spans="1:15" x14ac:dyDescent="0.25">
      <c r="A3688" s="1" t="s">
        <v>127</v>
      </c>
      <c r="B3688" t="s">
        <v>131</v>
      </c>
      <c r="C3688" t="str">
        <f>LOOKUP(A3688,'DATA SHEET'!$A$2:$A$253,'DATA SHEET'!$E$2:$E$253)</f>
        <v>20227900</v>
      </c>
      <c r="D3688">
        <f>LOOKUP(A3688,'DATA SHEET'!$A$2:$A$253,'DATA SHEET'!$G$2:$G$253)</f>
        <v>8.8333333333333339</v>
      </c>
      <c r="E3688" t="str">
        <f>LOOKUP($A3688,'DATA SHEET'!$A$2:$A$253,'DATA SHEET'!$H$2:$H$253)</f>
        <v>43.178229</v>
      </c>
      <c r="F3688" t="str">
        <f>LOOKUP($A3688,'DATA SHEET'!$A$2:$A$253,'DATA SHEET'!$I$2:$I$253)</f>
        <v xml:space="preserve"> -79.240608</v>
      </c>
      <c r="G3688">
        <f>LOOKUP($A3688,'DATA SHEET'!$A$2:$A$253,'DATA SHEET'!$J$2:$J$253)</f>
        <v>18</v>
      </c>
      <c r="H3688" t="str">
        <f>LOOKUP($A3688,'DATA SHEET'!$A$2:$A$253,'DATA SHEET'!$K$2:$K$253)</f>
        <v>Foggy</v>
      </c>
      <c r="I3688" t="str">
        <f>LOOKUP($A3688,'DATA SHEET'!$A$2:$A$253,'DATA SHEET'!$T$2:$T$253)</f>
        <v>SMALL</v>
      </c>
      <c r="J3688" t="str">
        <f>LOOKUP($A3688,'DATA SHEET'!$A$2:$A$253,'DATA SHEET'!$R$2:$R$253)</f>
        <v>YES</v>
      </c>
      <c r="K3688" t="str">
        <f>LOOKUP($A3688,'DATA SHEET'!$A$2:$A$253,'DATA SHEET'!$O$2:$O$253)</f>
        <v>Green Area</v>
      </c>
      <c r="L3688" t="s">
        <v>22</v>
      </c>
      <c r="M3688">
        <v>0.35009569282270486</v>
      </c>
      <c r="N3688" t="s">
        <v>18</v>
      </c>
      <c r="O3688">
        <v>2.5</v>
      </c>
    </row>
    <row r="3689" spans="1:15" x14ac:dyDescent="0.25">
      <c r="A3689" s="1" t="s">
        <v>127</v>
      </c>
      <c r="B3689" t="s">
        <v>131</v>
      </c>
      <c r="C3689" t="str">
        <f>LOOKUP(A3689,'DATA SHEET'!$A$2:$A$253,'DATA SHEET'!$E$2:$E$253)</f>
        <v>20227900</v>
      </c>
      <c r="D3689">
        <f>LOOKUP(A3689,'DATA SHEET'!$A$2:$A$253,'DATA SHEET'!$G$2:$G$253)</f>
        <v>8.8333333333333339</v>
      </c>
      <c r="E3689" t="str">
        <f>LOOKUP($A3689,'DATA SHEET'!$A$2:$A$253,'DATA SHEET'!$H$2:$H$253)</f>
        <v>43.178229</v>
      </c>
      <c r="F3689" t="str">
        <f>LOOKUP($A3689,'DATA SHEET'!$A$2:$A$253,'DATA SHEET'!$I$2:$I$253)</f>
        <v xml:space="preserve"> -79.240608</v>
      </c>
      <c r="G3689">
        <f>LOOKUP($A3689,'DATA SHEET'!$A$2:$A$253,'DATA SHEET'!$J$2:$J$253)</f>
        <v>18</v>
      </c>
      <c r="H3689" t="str">
        <f>LOOKUP($A3689,'DATA SHEET'!$A$2:$A$253,'DATA SHEET'!$K$2:$K$253)</f>
        <v>Foggy</v>
      </c>
      <c r="I3689" t="str">
        <f>LOOKUP($A3689,'DATA SHEET'!$A$2:$A$253,'DATA SHEET'!$T$2:$T$253)</f>
        <v>SMALL</v>
      </c>
      <c r="J3689" t="str">
        <f>LOOKUP($A3689,'DATA SHEET'!$A$2:$A$253,'DATA SHEET'!$R$2:$R$253)</f>
        <v>YES</v>
      </c>
      <c r="K3689" t="str">
        <f>LOOKUP($A3689,'DATA SHEET'!$A$2:$A$253,'DATA SHEET'!$O$2:$O$253)</f>
        <v>Green Area</v>
      </c>
      <c r="L3689" t="s">
        <v>22</v>
      </c>
      <c r="M3689">
        <v>0.35009569282270486</v>
      </c>
      <c r="N3689" t="s">
        <v>18</v>
      </c>
      <c r="O3689">
        <v>2.762</v>
      </c>
    </row>
    <row r="3690" spans="1:15" x14ac:dyDescent="0.25">
      <c r="A3690" s="1" t="s">
        <v>127</v>
      </c>
      <c r="B3690" t="s">
        <v>131</v>
      </c>
      <c r="C3690" t="str">
        <f>LOOKUP(A3690,'DATA SHEET'!$A$2:$A$253,'DATA SHEET'!$E$2:$E$253)</f>
        <v>20227900</v>
      </c>
      <c r="D3690">
        <f>LOOKUP(A3690,'DATA SHEET'!$A$2:$A$253,'DATA SHEET'!$G$2:$G$253)</f>
        <v>8.8333333333333339</v>
      </c>
      <c r="E3690" t="str">
        <f>LOOKUP($A3690,'DATA SHEET'!$A$2:$A$253,'DATA SHEET'!$H$2:$H$253)</f>
        <v>43.178229</v>
      </c>
      <c r="F3690" t="str">
        <f>LOOKUP($A3690,'DATA SHEET'!$A$2:$A$253,'DATA SHEET'!$I$2:$I$253)</f>
        <v xml:space="preserve"> -79.240608</v>
      </c>
      <c r="G3690">
        <f>LOOKUP($A3690,'DATA SHEET'!$A$2:$A$253,'DATA SHEET'!$J$2:$J$253)</f>
        <v>18</v>
      </c>
      <c r="H3690" t="str">
        <f>LOOKUP($A3690,'DATA SHEET'!$A$2:$A$253,'DATA SHEET'!$K$2:$K$253)</f>
        <v>Foggy</v>
      </c>
      <c r="I3690" t="str">
        <f>LOOKUP($A3690,'DATA SHEET'!$A$2:$A$253,'DATA SHEET'!$T$2:$T$253)</f>
        <v>SMALL</v>
      </c>
      <c r="J3690" t="str">
        <f>LOOKUP($A3690,'DATA SHEET'!$A$2:$A$253,'DATA SHEET'!$R$2:$R$253)</f>
        <v>YES</v>
      </c>
      <c r="K3690" t="str">
        <f>LOOKUP($A3690,'DATA SHEET'!$A$2:$A$253,'DATA SHEET'!$O$2:$O$253)</f>
        <v>Green Area</v>
      </c>
      <c r="L3690" t="s">
        <v>22</v>
      </c>
      <c r="M3690">
        <v>0.35009569282270486</v>
      </c>
      <c r="N3690" t="s">
        <v>18</v>
      </c>
      <c r="O3690">
        <v>0.997</v>
      </c>
    </row>
    <row r="3691" spans="1:15" x14ac:dyDescent="0.25">
      <c r="A3691" s="1" t="s">
        <v>127</v>
      </c>
      <c r="B3691" t="s">
        <v>131</v>
      </c>
      <c r="C3691" t="str">
        <f>LOOKUP(A3691,'DATA SHEET'!$A$2:$A$253,'DATA SHEET'!$E$2:$E$253)</f>
        <v>20227900</v>
      </c>
      <c r="D3691">
        <f>LOOKUP(A3691,'DATA SHEET'!$A$2:$A$253,'DATA SHEET'!$G$2:$G$253)</f>
        <v>8.8333333333333339</v>
      </c>
      <c r="E3691" t="str">
        <f>LOOKUP($A3691,'DATA SHEET'!$A$2:$A$253,'DATA SHEET'!$H$2:$H$253)</f>
        <v>43.178229</v>
      </c>
      <c r="F3691" t="str">
        <f>LOOKUP($A3691,'DATA SHEET'!$A$2:$A$253,'DATA SHEET'!$I$2:$I$253)</f>
        <v xml:space="preserve"> -79.240608</v>
      </c>
      <c r="G3691">
        <f>LOOKUP($A3691,'DATA SHEET'!$A$2:$A$253,'DATA SHEET'!$J$2:$J$253)</f>
        <v>18</v>
      </c>
      <c r="H3691" t="str">
        <f>LOOKUP($A3691,'DATA SHEET'!$A$2:$A$253,'DATA SHEET'!$K$2:$K$253)</f>
        <v>Foggy</v>
      </c>
      <c r="I3691" t="str">
        <f>LOOKUP($A3691,'DATA SHEET'!$A$2:$A$253,'DATA SHEET'!$T$2:$T$253)</f>
        <v>SMALL</v>
      </c>
      <c r="J3691" t="str">
        <f>LOOKUP($A3691,'DATA SHEET'!$A$2:$A$253,'DATA SHEET'!$R$2:$R$253)</f>
        <v>YES</v>
      </c>
      <c r="K3691" t="str">
        <f>LOOKUP($A3691,'DATA SHEET'!$A$2:$A$253,'DATA SHEET'!$O$2:$O$253)</f>
        <v>Green Area</v>
      </c>
      <c r="L3691" t="s">
        <v>22</v>
      </c>
      <c r="M3691">
        <v>0.35009569282270486</v>
      </c>
      <c r="N3691" t="s">
        <v>18</v>
      </c>
      <c r="O3691">
        <v>0.996</v>
      </c>
    </row>
    <row r="3692" spans="1:15" x14ac:dyDescent="0.25">
      <c r="A3692" s="1" t="s">
        <v>127</v>
      </c>
      <c r="B3692" t="s">
        <v>131</v>
      </c>
      <c r="C3692" t="str">
        <f>LOOKUP(A3692,'DATA SHEET'!$A$2:$A$253,'DATA SHEET'!$E$2:$E$253)</f>
        <v>20227900</v>
      </c>
      <c r="D3692">
        <f>LOOKUP(A3692,'DATA SHEET'!$A$2:$A$253,'DATA SHEET'!$G$2:$G$253)</f>
        <v>8.8333333333333339</v>
      </c>
      <c r="E3692" t="str">
        <f>LOOKUP($A3692,'DATA SHEET'!$A$2:$A$253,'DATA SHEET'!$H$2:$H$253)</f>
        <v>43.178229</v>
      </c>
      <c r="F3692" t="str">
        <f>LOOKUP($A3692,'DATA SHEET'!$A$2:$A$253,'DATA SHEET'!$I$2:$I$253)</f>
        <v xml:space="preserve"> -79.240608</v>
      </c>
      <c r="G3692">
        <f>LOOKUP($A3692,'DATA SHEET'!$A$2:$A$253,'DATA SHEET'!$J$2:$J$253)</f>
        <v>18</v>
      </c>
      <c r="H3692" t="str">
        <f>LOOKUP($A3692,'DATA SHEET'!$A$2:$A$253,'DATA SHEET'!$K$2:$K$253)</f>
        <v>Foggy</v>
      </c>
      <c r="I3692" t="str">
        <f>LOOKUP($A3692,'DATA SHEET'!$A$2:$A$253,'DATA SHEET'!$T$2:$T$253)</f>
        <v>SMALL</v>
      </c>
      <c r="J3692" t="str">
        <f>LOOKUP($A3692,'DATA SHEET'!$A$2:$A$253,'DATA SHEET'!$R$2:$R$253)</f>
        <v>YES</v>
      </c>
      <c r="K3692" t="str">
        <f>LOOKUP($A3692,'DATA SHEET'!$A$2:$A$253,'DATA SHEET'!$O$2:$O$253)</f>
        <v>Green Area</v>
      </c>
      <c r="L3692" t="s">
        <v>22</v>
      </c>
      <c r="M3692">
        <v>0.35009569282270486</v>
      </c>
      <c r="N3692" t="s">
        <v>18</v>
      </c>
      <c r="O3692">
        <v>1.9950000000000001</v>
      </c>
    </row>
    <row r="3693" spans="1:15" x14ac:dyDescent="0.25">
      <c r="A3693" s="1" t="s">
        <v>127</v>
      </c>
      <c r="B3693" t="s">
        <v>131</v>
      </c>
      <c r="C3693" t="str">
        <f>LOOKUP(A3693,'DATA SHEET'!$A$2:$A$253,'DATA SHEET'!$E$2:$E$253)</f>
        <v>20227900</v>
      </c>
      <c r="D3693">
        <f>LOOKUP(A3693,'DATA SHEET'!$A$2:$A$253,'DATA SHEET'!$G$2:$G$253)</f>
        <v>8.8333333333333339</v>
      </c>
      <c r="E3693" t="str">
        <f>LOOKUP($A3693,'DATA SHEET'!$A$2:$A$253,'DATA SHEET'!$H$2:$H$253)</f>
        <v>43.178229</v>
      </c>
      <c r="F3693" t="str">
        <f>LOOKUP($A3693,'DATA SHEET'!$A$2:$A$253,'DATA SHEET'!$I$2:$I$253)</f>
        <v xml:space="preserve"> -79.240608</v>
      </c>
      <c r="G3693">
        <f>LOOKUP($A3693,'DATA SHEET'!$A$2:$A$253,'DATA SHEET'!$J$2:$J$253)</f>
        <v>18</v>
      </c>
      <c r="H3693" t="str">
        <f>LOOKUP($A3693,'DATA SHEET'!$A$2:$A$253,'DATA SHEET'!$K$2:$K$253)</f>
        <v>Foggy</v>
      </c>
      <c r="I3693" t="str">
        <f>LOOKUP($A3693,'DATA SHEET'!$A$2:$A$253,'DATA SHEET'!$T$2:$T$253)</f>
        <v>SMALL</v>
      </c>
      <c r="J3693" t="str">
        <f>LOOKUP($A3693,'DATA SHEET'!$A$2:$A$253,'DATA SHEET'!$R$2:$R$253)</f>
        <v>YES</v>
      </c>
      <c r="K3693" t="str">
        <f>LOOKUP($A3693,'DATA SHEET'!$A$2:$A$253,'DATA SHEET'!$O$2:$O$253)</f>
        <v>Green Area</v>
      </c>
      <c r="L3693" t="s">
        <v>22</v>
      </c>
      <c r="M3693">
        <v>0.35009569282270486</v>
      </c>
      <c r="N3693" t="s">
        <v>18</v>
      </c>
      <c r="O3693">
        <v>0.496</v>
      </c>
    </row>
    <row r="3694" spans="1:15" x14ac:dyDescent="0.25">
      <c r="A3694" s="1" t="s">
        <v>127</v>
      </c>
      <c r="B3694" t="s">
        <v>131</v>
      </c>
      <c r="C3694" t="str">
        <f>LOOKUP(A3694,'DATA SHEET'!$A$2:$A$253,'DATA SHEET'!$E$2:$E$253)</f>
        <v>20227900</v>
      </c>
      <c r="D3694">
        <f>LOOKUP(A3694,'DATA SHEET'!$A$2:$A$253,'DATA SHEET'!$G$2:$G$253)</f>
        <v>8.8333333333333339</v>
      </c>
      <c r="E3694" t="str">
        <f>LOOKUP($A3694,'DATA SHEET'!$A$2:$A$253,'DATA SHEET'!$H$2:$H$253)</f>
        <v>43.178229</v>
      </c>
      <c r="F3694" t="str">
        <f>LOOKUP($A3694,'DATA SHEET'!$A$2:$A$253,'DATA SHEET'!$I$2:$I$253)</f>
        <v xml:space="preserve"> -79.240608</v>
      </c>
      <c r="G3694">
        <f>LOOKUP($A3694,'DATA SHEET'!$A$2:$A$253,'DATA SHEET'!$J$2:$J$253)</f>
        <v>18</v>
      </c>
      <c r="H3694" t="str">
        <f>LOOKUP($A3694,'DATA SHEET'!$A$2:$A$253,'DATA SHEET'!$K$2:$K$253)</f>
        <v>Foggy</v>
      </c>
      <c r="I3694" t="str">
        <f>LOOKUP($A3694,'DATA SHEET'!$A$2:$A$253,'DATA SHEET'!$T$2:$T$253)</f>
        <v>SMALL</v>
      </c>
      <c r="J3694" t="str">
        <f>LOOKUP($A3694,'DATA SHEET'!$A$2:$A$253,'DATA SHEET'!$R$2:$R$253)</f>
        <v>YES</v>
      </c>
      <c r="K3694" t="str">
        <f>LOOKUP($A3694,'DATA SHEET'!$A$2:$A$253,'DATA SHEET'!$O$2:$O$253)</f>
        <v>Green Area</v>
      </c>
      <c r="L3694" t="s">
        <v>22</v>
      </c>
      <c r="M3694">
        <v>0.35009569282270486</v>
      </c>
      <c r="N3694" t="s">
        <v>18</v>
      </c>
      <c r="O3694">
        <v>0.997</v>
      </c>
    </row>
    <row r="3695" spans="1:15" x14ac:dyDescent="0.25">
      <c r="A3695" s="1" t="s">
        <v>127</v>
      </c>
      <c r="B3695" t="s">
        <v>131</v>
      </c>
      <c r="C3695" t="str">
        <f>LOOKUP(A3695,'DATA SHEET'!$A$2:$A$253,'DATA SHEET'!$E$2:$E$253)</f>
        <v>20227900</v>
      </c>
      <c r="D3695">
        <f>LOOKUP(A3695,'DATA SHEET'!$A$2:$A$253,'DATA SHEET'!$G$2:$G$253)</f>
        <v>8.8333333333333339</v>
      </c>
      <c r="E3695" t="str">
        <f>LOOKUP($A3695,'DATA SHEET'!$A$2:$A$253,'DATA SHEET'!$H$2:$H$253)</f>
        <v>43.178229</v>
      </c>
      <c r="F3695" t="str">
        <f>LOOKUP($A3695,'DATA SHEET'!$A$2:$A$253,'DATA SHEET'!$I$2:$I$253)</f>
        <v xml:space="preserve"> -79.240608</v>
      </c>
      <c r="G3695">
        <f>LOOKUP($A3695,'DATA SHEET'!$A$2:$A$253,'DATA SHEET'!$J$2:$J$253)</f>
        <v>18</v>
      </c>
      <c r="H3695" t="str">
        <f>LOOKUP($A3695,'DATA SHEET'!$A$2:$A$253,'DATA SHEET'!$K$2:$K$253)</f>
        <v>Foggy</v>
      </c>
      <c r="I3695" t="str">
        <f>LOOKUP($A3695,'DATA SHEET'!$A$2:$A$253,'DATA SHEET'!$T$2:$T$253)</f>
        <v>SMALL</v>
      </c>
      <c r="J3695" t="str">
        <f>LOOKUP($A3695,'DATA SHEET'!$A$2:$A$253,'DATA SHEET'!$R$2:$R$253)</f>
        <v>YES</v>
      </c>
      <c r="K3695" t="str">
        <f>LOOKUP($A3695,'DATA SHEET'!$A$2:$A$253,'DATA SHEET'!$O$2:$O$253)</f>
        <v>Green Area</v>
      </c>
      <c r="L3695" t="s">
        <v>22</v>
      </c>
      <c r="M3695">
        <v>0.35009569282270486</v>
      </c>
      <c r="N3695" t="s">
        <v>18</v>
      </c>
      <c r="O3695">
        <v>1.762</v>
      </c>
    </row>
    <row r="3696" spans="1:15" x14ac:dyDescent="0.25">
      <c r="A3696" s="1" t="s">
        <v>127</v>
      </c>
      <c r="B3696" t="s">
        <v>131</v>
      </c>
      <c r="C3696" t="str">
        <f>LOOKUP(A3696,'DATA SHEET'!$A$2:$A$253,'DATA SHEET'!$E$2:$E$253)</f>
        <v>20227900</v>
      </c>
      <c r="D3696">
        <f>LOOKUP(A3696,'DATA SHEET'!$A$2:$A$253,'DATA SHEET'!$G$2:$G$253)</f>
        <v>8.8333333333333339</v>
      </c>
      <c r="E3696" t="str">
        <f>LOOKUP($A3696,'DATA SHEET'!$A$2:$A$253,'DATA SHEET'!$H$2:$H$253)</f>
        <v>43.178229</v>
      </c>
      <c r="F3696" t="str">
        <f>LOOKUP($A3696,'DATA SHEET'!$A$2:$A$253,'DATA SHEET'!$I$2:$I$253)</f>
        <v xml:space="preserve"> -79.240608</v>
      </c>
      <c r="G3696">
        <f>LOOKUP($A3696,'DATA SHEET'!$A$2:$A$253,'DATA SHEET'!$J$2:$J$253)</f>
        <v>18</v>
      </c>
      <c r="H3696" t="str">
        <f>LOOKUP($A3696,'DATA SHEET'!$A$2:$A$253,'DATA SHEET'!$K$2:$K$253)</f>
        <v>Foggy</v>
      </c>
      <c r="I3696" t="str">
        <f>LOOKUP($A3696,'DATA SHEET'!$A$2:$A$253,'DATA SHEET'!$T$2:$T$253)</f>
        <v>SMALL</v>
      </c>
      <c r="J3696" t="str">
        <f>LOOKUP($A3696,'DATA SHEET'!$A$2:$A$253,'DATA SHEET'!$R$2:$R$253)</f>
        <v>YES</v>
      </c>
      <c r="K3696" t="str">
        <f>LOOKUP($A3696,'DATA SHEET'!$A$2:$A$253,'DATA SHEET'!$O$2:$O$253)</f>
        <v>Green Area</v>
      </c>
      <c r="L3696" t="s">
        <v>22</v>
      </c>
      <c r="M3696">
        <v>0.35009569282270486</v>
      </c>
      <c r="N3696" t="s">
        <v>18</v>
      </c>
      <c r="O3696">
        <v>1.496</v>
      </c>
    </row>
    <row r="3697" spans="1:15" x14ac:dyDescent="0.25">
      <c r="A3697" s="1" t="s">
        <v>127</v>
      </c>
      <c r="B3697" t="s">
        <v>131</v>
      </c>
      <c r="C3697" t="str">
        <f>LOOKUP(A3697,'DATA SHEET'!$A$2:$A$253,'DATA SHEET'!$E$2:$E$253)</f>
        <v>20227900</v>
      </c>
      <c r="D3697">
        <f>LOOKUP(A3697,'DATA SHEET'!$A$2:$A$253,'DATA SHEET'!$G$2:$G$253)</f>
        <v>8.8333333333333339</v>
      </c>
      <c r="E3697" t="str">
        <f>LOOKUP($A3697,'DATA SHEET'!$A$2:$A$253,'DATA SHEET'!$H$2:$H$253)</f>
        <v>43.178229</v>
      </c>
      <c r="F3697" t="str">
        <f>LOOKUP($A3697,'DATA SHEET'!$A$2:$A$253,'DATA SHEET'!$I$2:$I$253)</f>
        <v xml:space="preserve"> -79.240608</v>
      </c>
      <c r="G3697">
        <f>LOOKUP($A3697,'DATA SHEET'!$A$2:$A$253,'DATA SHEET'!$J$2:$J$253)</f>
        <v>18</v>
      </c>
      <c r="H3697" t="str">
        <f>LOOKUP($A3697,'DATA SHEET'!$A$2:$A$253,'DATA SHEET'!$K$2:$K$253)</f>
        <v>Foggy</v>
      </c>
      <c r="I3697" t="str">
        <f>LOOKUP($A3697,'DATA SHEET'!$A$2:$A$253,'DATA SHEET'!$T$2:$T$253)</f>
        <v>SMALL</v>
      </c>
      <c r="J3697" t="str">
        <f>LOOKUP($A3697,'DATA SHEET'!$A$2:$A$253,'DATA SHEET'!$R$2:$R$253)</f>
        <v>YES</v>
      </c>
      <c r="K3697" t="str">
        <f>LOOKUP($A3697,'DATA SHEET'!$A$2:$A$253,'DATA SHEET'!$O$2:$O$253)</f>
        <v>Green Area</v>
      </c>
      <c r="L3697" t="s">
        <v>22</v>
      </c>
      <c r="M3697">
        <v>0.35009569282270486</v>
      </c>
      <c r="N3697" t="s">
        <v>18</v>
      </c>
      <c r="O3697">
        <v>1.002</v>
      </c>
    </row>
    <row r="3698" spans="1:15" x14ac:dyDescent="0.25">
      <c r="A3698" s="1" t="s">
        <v>127</v>
      </c>
      <c r="B3698" t="s">
        <v>131</v>
      </c>
      <c r="C3698" t="str">
        <f>LOOKUP(A3698,'DATA SHEET'!$A$2:$A$253,'DATA SHEET'!$E$2:$E$253)</f>
        <v>20227900</v>
      </c>
      <c r="D3698">
        <f>LOOKUP(A3698,'DATA SHEET'!$A$2:$A$253,'DATA SHEET'!$G$2:$G$253)</f>
        <v>8.8333333333333339</v>
      </c>
      <c r="E3698" t="str">
        <f>LOOKUP($A3698,'DATA SHEET'!$A$2:$A$253,'DATA SHEET'!$H$2:$H$253)</f>
        <v>43.178229</v>
      </c>
      <c r="F3698" t="str">
        <f>LOOKUP($A3698,'DATA SHEET'!$A$2:$A$253,'DATA SHEET'!$I$2:$I$253)</f>
        <v xml:space="preserve"> -79.240608</v>
      </c>
      <c r="G3698">
        <f>LOOKUP($A3698,'DATA SHEET'!$A$2:$A$253,'DATA SHEET'!$J$2:$J$253)</f>
        <v>18</v>
      </c>
      <c r="H3698" t="str">
        <f>LOOKUP($A3698,'DATA SHEET'!$A$2:$A$253,'DATA SHEET'!$K$2:$K$253)</f>
        <v>Foggy</v>
      </c>
      <c r="I3698" t="str">
        <f>LOOKUP($A3698,'DATA SHEET'!$A$2:$A$253,'DATA SHEET'!$T$2:$T$253)</f>
        <v>SMALL</v>
      </c>
      <c r="J3698" t="str">
        <f>LOOKUP($A3698,'DATA SHEET'!$A$2:$A$253,'DATA SHEET'!$R$2:$R$253)</f>
        <v>YES</v>
      </c>
      <c r="K3698" t="str">
        <f>LOOKUP($A3698,'DATA SHEET'!$A$2:$A$253,'DATA SHEET'!$O$2:$O$253)</f>
        <v>Green Area</v>
      </c>
      <c r="L3698" t="s">
        <v>22</v>
      </c>
      <c r="M3698">
        <v>0.35009569282270486</v>
      </c>
      <c r="N3698" t="s">
        <v>16</v>
      </c>
      <c r="O3698">
        <v>1.004</v>
      </c>
    </row>
    <row r="3699" spans="1:15" x14ac:dyDescent="0.25">
      <c r="A3699" s="1" t="s">
        <v>127</v>
      </c>
      <c r="B3699" t="s">
        <v>131</v>
      </c>
      <c r="C3699" t="str">
        <f>LOOKUP(A3699,'DATA SHEET'!$A$2:$A$253,'DATA SHEET'!$E$2:$E$253)</f>
        <v>20227900</v>
      </c>
      <c r="D3699">
        <f>LOOKUP(A3699,'DATA SHEET'!$A$2:$A$253,'DATA SHEET'!$G$2:$G$253)</f>
        <v>8.8333333333333339</v>
      </c>
      <c r="E3699" t="str">
        <f>LOOKUP($A3699,'DATA SHEET'!$A$2:$A$253,'DATA SHEET'!$H$2:$H$253)</f>
        <v>43.178229</v>
      </c>
      <c r="F3699" t="str">
        <f>LOOKUP($A3699,'DATA SHEET'!$A$2:$A$253,'DATA SHEET'!$I$2:$I$253)</f>
        <v xml:space="preserve"> -79.240608</v>
      </c>
      <c r="G3699">
        <f>LOOKUP($A3699,'DATA SHEET'!$A$2:$A$253,'DATA SHEET'!$J$2:$J$253)</f>
        <v>18</v>
      </c>
      <c r="H3699" t="str">
        <f>LOOKUP($A3699,'DATA SHEET'!$A$2:$A$253,'DATA SHEET'!$K$2:$K$253)</f>
        <v>Foggy</v>
      </c>
      <c r="I3699" t="str">
        <f>LOOKUP($A3699,'DATA SHEET'!$A$2:$A$253,'DATA SHEET'!$T$2:$T$253)</f>
        <v>SMALL</v>
      </c>
      <c r="J3699" t="str">
        <f>LOOKUP($A3699,'DATA SHEET'!$A$2:$A$253,'DATA SHEET'!$R$2:$R$253)</f>
        <v>YES</v>
      </c>
      <c r="K3699" t="str">
        <f>LOOKUP($A3699,'DATA SHEET'!$A$2:$A$253,'DATA SHEET'!$O$2:$O$253)</f>
        <v>Green Area</v>
      </c>
      <c r="L3699" t="s">
        <v>22</v>
      </c>
      <c r="M3699">
        <v>0.35009569282270486</v>
      </c>
      <c r="N3699" t="s">
        <v>16</v>
      </c>
      <c r="O3699">
        <v>0.24299999999999999</v>
      </c>
    </row>
    <row r="3700" spans="1:15" x14ac:dyDescent="0.25">
      <c r="A3700" s="1" t="s">
        <v>127</v>
      </c>
      <c r="B3700" t="s">
        <v>131</v>
      </c>
      <c r="C3700" t="str">
        <f>LOOKUP(A3700,'DATA SHEET'!$A$2:$A$253,'DATA SHEET'!$E$2:$E$253)</f>
        <v>20227900</v>
      </c>
      <c r="D3700">
        <f>LOOKUP(A3700,'DATA SHEET'!$A$2:$A$253,'DATA SHEET'!$G$2:$G$253)</f>
        <v>8.8333333333333339</v>
      </c>
      <c r="E3700" t="str">
        <f>LOOKUP($A3700,'DATA SHEET'!$A$2:$A$253,'DATA SHEET'!$H$2:$H$253)</f>
        <v>43.178229</v>
      </c>
      <c r="F3700" t="str">
        <f>LOOKUP($A3700,'DATA SHEET'!$A$2:$A$253,'DATA SHEET'!$I$2:$I$253)</f>
        <v xml:space="preserve"> -79.240608</v>
      </c>
      <c r="G3700">
        <f>LOOKUP($A3700,'DATA SHEET'!$A$2:$A$253,'DATA SHEET'!$J$2:$J$253)</f>
        <v>18</v>
      </c>
      <c r="H3700" t="str">
        <f>LOOKUP($A3700,'DATA SHEET'!$A$2:$A$253,'DATA SHEET'!$K$2:$K$253)</f>
        <v>Foggy</v>
      </c>
      <c r="I3700" t="str">
        <f>LOOKUP($A3700,'DATA SHEET'!$A$2:$A$253,'DATA SHEET'!$T$2:$T$253)</f>
        <v>SMALL</v>
      </c>
      <c r="J3700" t="str">
        <f>LOOKUP($A3700,'DATA SHEET'!$A$2:$A$253,'DATA SHEET'!$R$2:$R$253)</f>
        <v>YES</v>
      </c>
      <c r="K3700" t="str">
        <f>LOOKUP($A3700,'DATA SHEET'!$A$2:$A$253,'DATA SHEET'!$O$2:$O$253)</f>
        <v>Green Area</v>
      </c>
      <c r="L3700" t="s">
        <v>22</v>
      </c>
      <c r="M3700">
        <v>0.35009569282270486</v>
      </c>
      <c r="N3700" t="s">
        <v>16</v>
      </c>
      <c r="O3700">
        <v>0.496</v>
      </c>
    </row>
    <row r="3701" spans="1:15" x14ac:dyDescent="0.25">
      <c r="A3701" s="1" t="s">
        <v>127</v>
      </c>
      <c r="B3701" t="s">
        <v>131</v>
      </c>
      <c r="C3701" t="str">
        <f>LOOKUP(A3701,'DATA SHEET'!$A$2:$A$253,'DATA SHEET'!$E$2:$E$253)</f>
        <v>20227900</v>
      </c>
      <c r="D3701">
        <f>LOOKUP(A3701,'DATA SHEET'!$A$2:$A$253,'DATA SHEET'!$G$2:$G$253)</f>
        <v>8.8333333333333339</v>
      </c>
      <c r="E3701" t="str">
        <f>LOOKUP($A3701,'DATA SHEET'!$A$2:$A$253,'DATA SHEET'!$H$2:$H$253)</f>
        <v>43.178229</v>
      </c>
      <c r="F3701" t="str">
        <f>LOOKUP($A3701,'DATA SHEET'!$A$2:$A$253,'DATA SHEET'!$I$2:$I$253)</f>
        <v xml:space="preserve"> -79.240608</v>
      </c>
      <c r="G3701">
        <f>LOOKUP($A3701,'DATA SHEET'!$A$2:$A$253,'DATA SHEET'!$J$2:$J$253)</f>
        <v>18</v>
      </c>
      <c r="H3701" t="str">
        <f>LOOKUP($A3701,'DATA SHEET'!$A$2:$A$253,'DATA SHEET'!$K$2:$K$253)</f>
        <v>Foggy</v>
      </c>
      <c r="I3701" t="str">
        <f>LOOKUP($A3701,'DATA SHEET'!$A$2:$A$253,'DATA SHEET'!$T$2:$T$253)</f>
        <v>SMALL</v>
      </c>
      <c r="J3701" t="str">
        <f>LOOKUP($A3701,'DATA SHEET'!$A$2:$A$253,'DATA SHEET'!$R$2:$R$253)</f>
        <v>YES</v>
      </c>
      <c r="K3701" t="str">
        <f>LOOKUP($A3701,'DATA SHEET'!$A$2:$A$253,'DATA SHEET'!$O$2:$O$253)</f>
        <v>Green Area</v>
      </c>
      <c r="L3701" t="s">
        <v>22</v>
      </c>
      <c r="M3701">
        <v>0.35009569282270486</v>
      </c>
      <c r="N3701" t="s">
        <v>16</v>
      </c>
      <c r="O3701">
        <v>1.004</v>
      </c>
    </row>
    <row r="3702" spans="1:15" x14ac:dyDescent="0.25">
      <c r="A3702" s="1" t="s">
        <v>127</v>
      </c>
      <c r="B3702" t="s">
        <v>131</v>
      </c>
      <c r="C3702" t="str">
        <f>LOOKUP(A3702,'DATA SHEET'!$A$2:$A$253,'DATA SHEET'!$E$2:$E$253)</f>
        <v>20227900</v>
      </c>
      <c r="D3702">
        <f>LOOKUP(A3702,'DATA SHEET'!$A$2:$A$253,'DATA SHEET'!$G$2:$G$253)</f>
        <v>8.8333333333333339</v>
      </c>
      <c r="E3702" t="str">
        <f>LOOKUP($A3702,'DATA SHEET'!$A$2:$A$253,'DATA SHEET'!$H$2:$H$253)</f>
        <v>43.178229</v>
      </c>
      <c r="F3702" t="str">
        <f>LOOKUP($A3702,'DATA SHEET'!$A$2:$A$253,'DATA SHEET'!$I$2:$I$253)</f>
        <v xml:space="preserve"> -79.240608</v>
      </c>
      <c r="G3702">
        <f>LOOKUP($A3702,'DATA SHEET'!$A$2:$A$253,'DATA SHEET'!$J$2:$J$253)</f>
        <v>18</v>
      </c>
      <c r="H3702" t="str">
        <f>LOOKUP($A3702,'DATA SHEET'!$A$2:$A$253,'DATA SHEET'!$K$2:$K$253)</f>
        <v>Foggy</v>
      </c>
      <c r="I3702" t="str">
        <f>LOOKUP($A3702,'DATA SHEET'!$A$2:$A$253,'DATA SHEET'!$T$2:$T$253)</f>
        <v>SMALL</v>
      </c>
      <c r="J3702" t="str">
        <f>LOOKUP($A3702,'DATA SHEET'!$A$2:$A$253,'DATA SHEET'!$R$2:$R$253)</f>
        <v>YES</v>
      </c>
      <c r="K3702" t="str">
        <f>LOOKUP($A3702,'DATA SHEET'!$A$2:$A$253,'DATA SHEET'!$O$2:$O$253)</f>
        <v>Green Area</v>
      </c>
      <c r="L3702" t="s">
        <v>22</v>
      </c>
      <c r="M3702">
        <v>0.35009569282270486</v>
      </c>
      <c r="N3702" t="s">
        <v>16</v>
      </c>
      <c r="O3702">
        <v>0.74199999999999999</v>
      </c>
    </row>
    <row r="3703" spans="1:15" x14ac:dyDescent="0.25">
      <c r="A3703" s="1" t="s">
        <v>127</v>
      </c>
      <c r="B3703" t="s">
        <v>131</v>
      </c>
      <c r="C3703" t="str">
        <f>LOOKUP(A3703,'DATA SHEET'!$A$2:$A$253,'DATA SHEET'!$E$2:$E$253)</f>
        <v>20227900</v>
      </c>
      <c r="D3703">
        <f>LOOKUP(A3703,'DATA SHEET'!$A$2:$A$253,'DATA SHEET'!$G$2:$G$253)</f>
        <v>8.8333333333333339</v>
      </c>
      <c r="E3703" t="str">
        <f>LOOKUP($A3703,'DATA SHEET'!$A$2:$A$253,'DATA SHEET'!$H$2:$H$253)</f>
        <v>43.178229</v>
      </c>
      <c r="F3703" t="str">
        <f>LOOKUP($A3703,'DATA SHEET'!$A$2:$A$253,'DATA SHEET'!$I$2:$I$253)</f>
        <v xml:space="preserve"> -79.240608</v>
      </c>
      <c r="G3703">
        <f>LOOKUP($A3703,'DATA SHEET'!$A$2:$A$253,'DATA SHEET'!$J$2:$J$253)</f>
        <v>18</v>
      </c>
      <c r="H3703" t="str">
        <f>LOOKUP($A3703,'DATA SHEET'!$A$2:$A$253,'DATA SHEET'!$K$2:$K$253)</f>
        <v>Foggy</v>
      </c>
      <c r="I3703" t="str">
        <f>LOOKUP($A3703,'DATA SHEET'!$A$2:$A$253,'DATA SHEET'!$T$2:$T$253)</f>
        <v>SMALL</v>
      </c>
      <c r="J3703" t="str">
        <f>LOOKUP($A3703,'DATA SHEET'!$A$2:$A$253,'DATA SHEET'!$R$2:$R$253)</f>
        <v>YES</v>
      </c>
      <c r="K3703" t="str">
        <f>LOOKUP($A3703,'DATA SHEET'!$A$2:$A$253,'DATA SHEET'!$O$2:$O$253)</f>
        <v>Green Area</v>
      </c>
      <c r="L3703" t="s">
        <v>22</v>
      </c>
      <c r="M3703">
        <v>0.35009569282270486</v>
      </c>
      <c r="N3703" t="s">
        <v>16</v>
      </c>
      <c r="O3703">
        <v>1.4990000000000001</v>
      </c>
    </row>
    <row r="3704" spans="1:15" x14ac:dyDescent="0.25">
      <c r="A3704" s="1" t="s">
        <v>127</v>
      </c>
      <c r="B3704" t="s">
        <v>131</v>
      </c>
      <c r="C3704" t="str">
        <f>LOOKUP(A3704,'DATA SHEET'!$A$2:$A$253,'DATA SHEET'!$E$2:$E$253)</f>
        <v>20227900</v>
      </c>
      <c r="D3704">
        <f>LOOKUP(A3704,'DATA SHEET'!$A$2:$A$253,'DATA SHEET'!$G$2:$G$253)</f>
        <v>8.8333333333333339</v>
      </c>
      <c r="E3704" t="str">
        <f>LOOKUP($A3704,'DATA SHEET'!$A$2:$A$253,'DATA SHEET'!$H$2:$H$253)</f>
        <v>43.178229</v>
      </c>
      <c r="F3704" t="str">
        <f>LOOKUP($A3704,'DATA SHEET'!$A$2:$A$253,'DATA SHEET'!$I$2:$I$253)</f>
        <v xml:space="preserve"> -79.240608</v>
      </c>
      <c r="G3704">
        <f>LOOKUP($A3704,'DATA SHEET'!$A$2:$A$253,'DATA SHEET'!$J$2:$J$253)</f>
        <v>18</v>
      </c>
      <c r="H3704" t="str">
        <f>LOOKUP($A3704,'DATA SHEET'!$A$2:$A$253,'DATA SHEET'!$K$2:$K$253)</f>
        <v>Foggy</v>
      </c>
      <c r="I3704" t="str">
        <f>LOOKUP($A3704,'DATA SHEET'!$A$2:$A$253,'DATA SHEET'!$T$2:$T$253)</f>
        <v>SMALL</v>
      </c>
      <c r="J3704" t="str">
        <f>LOOKUP($A3704,'DATA SHEET'!$A$2:$A$253,'DATA SHEET'!$R$2:$R$253)</f>
        <v>YES</v>
      </c>
      <c r="K3704" t="str">
        <f>LOOKUP($A3704,'DATA SHEET'!$A$2:$A$253,'DATA SHEET'!$O$2:$O$253)</f>
        <v>Green Area</v>
      </c>
      <c r="L3704" t="s">
        <v>22</v>
      </c>
      <c r="M3704">
        <v>0.35009569282270486</v>
      </c>
      <c r="N3704" t="s">
        <v>16</v>
      </c>
      <c r="O3704">
        <v>2.5510000000000002</v>
      </c>
    </row>
    <row r="3705" spans="1:15" x14ac:dyDescent="0.25">
      <c r="A3705" s="1" t="s">
        <v>127</v>
      </c>
      <c r="B3705" t="s">
        <v>131</v>
      </c>
      <c r="C3705" t="str">
        <f>LOOKUP(A3705,'DATA SHEET'!$A$2:$A$253,'DATA SHEET'!$E$2:$E$253)</f>
        <v>20227900</v>
      </c>
      <c r="D3705">
        <f>LOOKUP(A3705,'DATA SHEET'!$A$2:$A$253,'DATA SHEET'!$G$2:$G$253)</f>
        <v>8.8333333333333339</v>
      </c>
      <c r="E3705" t="str">
        <f>LOOKUP($A3705,'DATA SHEET'!$A$2:$A$253,'DATA SHEET'!$H$2:$H$253)</f>
        <v>43.178229</v>
      </c>
      <c r="F3705" t="str">
        <f>LOOKUP($A3705,'DATA SHEET'!$A$2:$A$253,'DATA SHEET'!$I$2:$I$253)</f>
        <v xml:space="preserve"> -79.240608</v>
      </c>
      <c r="G3705">
        <f>LOOKUP($A3705,'DATA SHEET'!$A$2:$A$253,'DATA SHEET'!$J$2:$J$253)</f>
        <v>18</v>
      </c>
      <c r="H3705" t="str">
        <f>LOOKUP($A3705,'DATA SHEET'!$A$2:$A$253,'DATA SHEET'!$K$2:$K$253)</f>
        <v>Foggy</v>
      </c>
      <c r="I3705" t="str">
        <f>LOOKUP($A3705,'DATA SHEET'!$A$2:$A$253,'DATA SHEET'!$T$2:$T$253)</f>
        <v>SMALL</v>
      </c>
      <c r="J3705" t="str">
        <f>LOOKUP($A3705,'DATA SHEET'!$A$2:$A$253,'DATA SHEET'!$R$2:$R$253)</f>
        <v>YES</v>
      </c>
      <c r="K3705" t="str">
        <f>LOOKUP($A3705,'DATA SHEET'!$A$2:$A$253,'DATA SHEET'!$O$2:$O$253)</f>
        <v>Green Area</v>
      </c>
      <c r="L3705" t="s">
        <v>22</v>
      </c>
      <c r="M3705">
        <v>0.35009569282270486</v>
      </c>
      <c r="N3705" t="s">
        <v>16</v>
      </c>
      <c r="O3705">
        <v>1.2370000000000001</v>
      </c>
    </row>
    <row r="3706" spans="1:15" x14ac:dyDescent="0.25">
      <c r="A3706" s="1" t="s">
        <v>127</v>
      </c>
      <c r="B3706" t="s">
        <v>131</v>
      </c>
      <c r="C3706" t="str">
        <f>LOOKUP(A3706,'DATA SHEET'!$A$2:$A$253,'DATA SHEET'!$E$2:$E$253)</f>
        <v>20227900</v>
      </c>
      <c r="D3706">
        <f>LOOKUP(A3706,'DATA SHEET'!$A$2:$A$253,'DATA SHEET'!$G$2:$G$253)</f>
        <v>8.8333333333333339</v>
      </c>
      <c r="E3706" t="str">
        <f>LOOKUP($A3706,'DATA SHEET'!$A$2:$A$253,'DATA SHEET'!$H$2:$H$253)</f>
        <v>43.178229</v>
      </c>
      <c r="F3706" t="str">
        <f>LOOKUP($A3706,'DATA SHEET'!$A$2:$A$253,'DATA SHEET'!$I$2:$I$253)</f>
        <v xml:space="preserve"> -79.240608</v>
      </c>
      <c r="G3706">
        <f>LOOKUP($A3706,'DATA SHEET'!$A$2:$A$253,'DATA SHEET'!$J$2:$J$253)</f>
        <v>18</v>
      </c>
      <c r="H3706" t="str">
        <f>LOOKUP($A3706,'DATA SHEET'!$A$2:$A$253,'DATA SHEET'!$K$2:$K$253)</f>
        <v>Foggy</v>
      </c>
      <c r="I3706" t="str">
        <f>LOOKUP($A3706,'DATA SHEET'!$A$2:$A$253,'DATA SHEET'!$T$2:$T$253)</f>
        <v>SMALL</v>
      </c>
      <c r="J3706" t="str">
        <f>LOOKUP($A3706,'DATA SHEET'!$A$2:$A$253,'DATA SHEET'!$R$2:$R$253)</f>
        <v>YES</v>
      </c>
      <c r="K3706" t="str">
        <f>LOOKUP($A3706,'DATA SHEET'!$A$2:$A$253,'DATA SHEET'!$O$2:$O$253)</f>
        <v>Green Area</v>
      </c>
      <c r="L3706" t="s">
        <v>22</v>
      </c>
      <c r="M3706">
        <v>0.35009569282270486</v>
      </c>
      <c r="N3706" t="s">
        <v>16</v>
      </c>
      <c r="O3706">
        <v>0.24</v>
      </c>
    </row>
    <row r="3707" spans="1:15" x14ac:dyDescent="0.25">
      <c r="A3707" s="1" t="s">
        <v>127</v>
      </c>
      <c r="B3707" t="s">
        <v>131</v>
      </c>
      <c r="C3707" t="str">
        <f>LOOKUP(A3707,'DATA SHEET'!$A$2:$A$253,'DATA SHEET'!$E$2:$E$253)</f>
        <v>20227900</v>
      </c>
      <c r="D3707">
        <f>LOOKUP(A3707,'DATA SHEET'!$A$2:$A$253,'DATA SHEET'!$G$2:$G$253)</f>
        <v>8.8333333333333339</v>
      </c>
      <c r="E3707" t="str">
        <f>LOOKUP($A3707,'DATA SHEET'!$A$2:$A$253,'DATA SHEET'!$H$2:$H$253)</f>
        <v>43.178229</v>
      </c>
      <c r="F3707" t="str">
        <f>LOOKUP($A3707,'DATA SHEET'!$A$2:$A$253,'DATA SHEET'!$I$2:$I$253)</f>
        <v xml:space="preserve"> -79.240608</v>
      </c>
      <c r="G3707">
        <f>LOOKUP($A3707,'DATA SHEET'!$A$2:$A$253,'DATA SHEET'!$J$2:$J$253)</f>
        <v>18</v>
      </c>
      <c r="H3707" t="str">
        <f>LOOKUP($A3707,'DATA SHEET'!$A$2:$A$253,'DATA SHEET'!$K$2:$K$253)</f>
        <v>Foggy</v>
      </c>
      <c r="I3707" t="str">
        <f>LOOKUP($A3707,'DATA SHEET'!$A$2:$A$253,'DATA SHEET'!$T$2:$T$253)</f>
        <v>SMALL</v>
      </c>
      <c r="J3707" t="str">
        <f>LOOKUP($A3707,'DATA SHEET'!$A$2:$A$253,'DATA SHEET'!$R$2:$R$253)</f>
        <v>YES</v>
      </c>
      <c r="K3707" t="str">
        <f>LOOKUP($A3707,'DATA SHEET'!$A$2:$A$253,'DATA SHEET'!$O$2:$O$253)</f>
        <v>Green Area</v>
      </c>
      <c r="L3707" t="s">
        <v>22</v>
      </c>
      <c r="M3707">
        <v>0.35009569282270486</v>
      </c>
      <c r="N3707" t="s">
        <v>16</v>
      </c>
      <c r="O3707">
        <v>1.7589999999999999</v>
      </c>
    </row>
    <row r="3708" spans="1:15" x14ac:dyDescent="0.25">
      <c r="A3708" s="1" t="s">
        <v>127</v>
      </c>
      <c r="B3708" t="s">
        <v>131</v>
      </c>
      <c r="C3708" t="str">
        <f>LOOKUP(A3708,'DATA SHEET'!$A$2:$A$253,'DATA SHEET'!$E$2:$E$253)</f>
        <v>20227900</v>
      </c>
      <c r="D3708">
        <f>LOOKUP(A3708,'DATA SHEET'!$A$2:$A$253,'DATA SHEET'!$G$2:$G$253)</f>
        <v>8.8333333333333339</v>
      </c>
      <c r="E3708" t="str">
        <f>LOOKUP($A3708,'DATA SHEET'!$A$2:$A$253,'DATA SHEET'!$H$2:$H$253)</f>
        <v>43.178229</v>
      </c>
      <c r="F3708" t="str">
        <f>LOOKUP($A3708,'DATA SHEET'!$A$2:$A$253,'DATA SHEET'!$I$2:$I$253)</f>
        <v xml:space="preserve"> -79.240608</v>
      </c>
      <c r="G3708">
        <f>LOOKUP($A3708,'DATA SHEET'!$A$2:$A$253,'DATA SHEET'!$J$2:$J$253)</f>
        <v>18</v>
      </c>
      <c r="H3708" t="str">
        <f>LOOKUP($A3708,'DATA SHEET'!$A$2:$A$253,'DATA SHEET'!$K$2:$K$253)</f>
        <v>Foggy</v>
      </c>
      <c r="I3708" t="str">
        <f>LOOKUP($A3708,'DATA SHEET'!$A$2:$A$253,'DATA SHEET'!$T$2:$T$253)</f>
        <v>SMALL</v>
      </c>
      <c r="J3708" t="str">
        <f>LOOKUP($A3708,'DATA SHEET'!$A$2:$A$253,'DATA SHEET'!$R$2:$R$253)</f>
        <v>YES</v>
      </c>
      <c r="K3708" t="str">
        <f>LOOKUP($A3708,'DATA SHEET'!$A$2:$A$253,'DATA SHEET'!$O$2:$O$253)</f>
        <v>Green Area</v>
      </c>
      <c r="L3708" t="s">
        <v>22</v>
      </c>
      <c r="M3708">
        <v>0.35009569282270486</v>
      </c>
      <c r="N3708" t="s">
        <v>16</v>
      </c>
      <c r="O3708">
        <v>3.7370000000000001</v>
      </c>
    </row>
    <row r="3709" spans="1:15" x14ac:dyDescent="0.25">
      <c r="A3709" s="1" t="s">
        <v>127</v>
      </c>
      <c r="B3709" t="s">
        <v>131</v>
      </c>
      <c r="C3709" t="str">
        <f>LOOKUP(A3709,'DATA SHEET'!$A$2:$A$253,'DATA SHEET'!$E$2:$E$253)</f>
        <v>20227900</v>
      </c>
      <c r="D3709">
        <f>LOOKUP(A3709,'DATA SHEET'!$A$2:$A$253,'DATA SHEET'!$G$2:$G$253)</f>
        <v>8.8333333333333339</v>
      </c>
      <c r="E3709" t="str">
        <f>LOOKUP($A3709,'DATA SHEET'!$A$2:$A$253,'DATA SHEET'!$H$2:$H$253)</f>
        <v>43.178229</v>
      </c>
      <c r="F3709" t="str">
        <f>LOOKUP($A3709,'DATA SHEET'!$A$2:$A$253,'DATA SHEET'!$I$2:$I$253)</f>
        <v xml:space="preserve"> -79.240608</v>
      </c>
      <c r="G3709">
        <f>LOOKUP($A3709,'DATA SHEET'!$A$2:$A$253,'DATA SHEET'!$J$2:$J$253)</f>
        <v>18</v>
      </c>
      <c r="H3709" t="str">
        <f>LOOKUP($A3709,'DATA SHEET'!$A$2:$A$253,'DATA SHEET'!$K$2:$K$253)</f>
        <v>Foggy</v>
      </c>
      <c r="I3709" t="str">
        <f>LOOKUP($A3709,'DATA SHEET'!$A$2:$A$253,'DATA SHEET'!$T$2:$T$253)</f>
        <v>SMALL</v>
      </c>
      <c r="J3709" t="str">
        <f>LOOKUP($A3709,'DATA SHEET'!$A$2:$A$253,'DATA SHEET'!$R$2:$R$253)</f>
        <v>YES</v>
      </c>
      <c r="K3709" t="str">
        <f>LOOKUP($A3709,'DATA SHEET'!$A$2:$A$253,'DATA SHEET'!$O$2:$O$253)</f>
        <v>Green Area</v>
      </c>
      <c r="L3709" t="s">
        <v>22</v>
      </c>
      <c r="M3709">
        <v>0.35009569282270486</v>
      </c>
      <c r="N3709" t="s">
        <v>19</v>
      </c>
      <c r="O3709">
        <v>2.9929999999999999</v>
      </c>
    </row>
    <row r="3710" spans="1:15" x14ac:dyDescent="0.25">
      <c r="A3710" s="1" t="s">
        <v>127</v>
      </c>
      <c r="B3710" t="s">
        <v>131</v>
      </c>
      <c r="C3710" t="str">
        <f>LOOKUP(A3710,'DATA SHEET'!$A$2:$A$253,'DATA SHEET'!$E$2:$E$253)</f>
        <v>20227900</v>
      </c>
      <c r="D3710">
        <f>LOOKUP(A3710,'DATA SHEET'!$A$2:$A$253,'DATA SHEET'!$G$2:$G$253)</f>
        <v>8.8333333333333339</v>
      </c>
      <c r="E3710" t="str">
        <f>LOOKUP($A3710,'DATA SHEET'!$A$2:$A$253,'DATA SHEET'!$H$2:$H$253)</f>
        <v>43.178229</v>
      </c>
      <c r="F3710" t="str">
        <f>LOOKUP($A3710,'DATA SHEET'!$A$2:$A$253,'DATA SHEET'!$I$2:$I$253)</f>
        <v xml:space="preserve"> -79.240608</v>
      </c>
      <c r="G3710">
        <f>LOOKUP($A3710,'DATA SHEET'!$A$2:$A$253,'DATA SHEET'!$J$2:$J$253)</f>
        <v>18</v>
      </c>
      <c r="H3710" t="str">
        <f>LOOKUP($A3710,'DATA SHEET'!$A$2:$A$253,'DATA SHEET'!$K$2:$K$253)</f>
        <v>Foggy</v>
      </c>
      <c r="I3710" t="str">
        <f>LOOKUP($A3710,'DATA SHEET'!$A$2:$A$253,'DATA SHEET'!$T$2:$T$253)</f>
        <v>SMALL</v>
      </c>
      <c r="J3710" t="str">
        <f>LOOKUP($A3710,'DATA SHEET'!$A$2:$A$253,'DATA SHEET'!$R$2:$R$253)</f>
        <v>YES</v>
      </c>
      <c r="K3710" t="str">
        <f>LOOKUP($A3710,'DATA SHEET'!$A$2:$A$253,'DATA SHEET'!$O$2:$O$253)</f>
        <v>Green Area</v>
      </c>
      <c r="L3710" t="s">
        <v>22</v>
      </c>
      <c r="M3710">
        <v>0.35009569282270486</v>
      </c>
      <c r="N3710" t="s">
        <v>19</v>
      </c>
      <c r="O3710">
        <v>0.26</v>
      </c>
    </row>
    <row r="3711" spans="1:15" x14ac:dyDescent="0.25">
      <c r="A3711" s="1" t="s">
        <v>127</v>
      </c>
      <c r="B3711" t="s">
        <v>131</v>
      </c>
      <c r="C3711" t="str">
        <f>LOOKUP(A3711,'DATA SHEET'!$A$2:$A$253,'DATA SHEET'!$E$2:$E$253)</f>
        <v>20227900</v>
      </c>
      <c r="D3711">
        <f>LOOKUP(A3711,'DATA SHEET'!$A$2:$A$253,'DATA SHEET'!$G$2:$G$253)</f>
        <v>8.8333333333333339</v>
      </c>
      <c r="E3711" t="str">
        <f>LOOKUP($A3711,'DATA SHEET'!$A$2:$A$253,'DATA SHEET'!$H$2:$H$253)</f>
        <v>43.178229</v>
      </c>
      <c r="F3711" t="str">
        <f>LOOKUP($A3711,'DATA SHEET'!$A$2:$A$253,'DATA SHEET'!$I$2:$I$253)</f>
        <v xml:space="preserve"> -79.240608</v>
      </c>
      <c r="G3711">
        <f>LOOKUP($A3711,'DATA SHEET'!$A$2:$A$253,'DATA SHEET'!$J$2:$J$253)</f>
        <v>18</v>
      </c>
      <c r="H3711" t="str">
        <f>LOOKUP($A3711,'DATA SHEET'!$A$2:$A$253,'DATA SHEET'!$K$2:$K$253)</f>
        <v>Foggy</v>
      </c>
      <c r="I3711" t="str">
        <f>LOOKUP($A3711,'DATA SHEET'!$A$2:$A$253,'DATA SHEET'!$T$2:$T$253)</f>
        <v>SMALL</v>
      </c>
      <c r="J3711" t="str">
        <f>LOOKUP($A3711,'DATA SHEET'!$A$2:$A$253,'DATA SHEET'!$R$2:$R$253)</f>
        <v>YES</v>
      </c>
      <c r="K3711" t="str">
        <f>LOOKUP($A3711,'DATA SHEET'!$A$2:$A$253,'DATA SHEET'!$O$2:$O$253)</f>
        <v>Green Area</v>
      </c>
      <c r="L3711" t="s">
        <v>22</v>
      </c>
      <c r="M3711">
        <v>0.35009569282270486</v>
      </c>
      <c r="N3711" t="s">
        <v>19</v>
      </c>
      <c r="O3711">
        <v>5.4989999999999997</v>
      </c>
    </row>
    <row r="3712" spans="1:15" x14ac:dyDescent="0.25">
      <c r="A3712" s="1" t="s">
        <v>127</v>
      </c>
      <c r="B3712" t="s">
        <v>131</v>
      </c>
      <c r="C3712" t="str">
        <f>LOOKUP(A3712,'DATA SHEET'!$A$2:$A$253,'DATA SHEET'!$E$2:$E$253)</f>
        <v>20227900</v>
      </c>
      <c r="D3712">
        <f>LOOKUP(A3712,'DATA SHEET'!$A$2:$A$253,'DATA SHEET'!$G$2:$G$253)</f>
        <v>8.8333333333333339</v>
      </c>
      <c r="E3712" t="str">
        <f>LOOKUP($A3712,'DATA SHEET'!$A$2:$A$253,'DATA SHEET'!$H$2:$H$253)</f>
        <v>43.178229</v>
      </c>
      <c r="F3712" t="str">
        <f>LOOKUP($A3712,'DATA SHEET'!$A$2:$A$253,'DATA SHEET'!$I$2:$I$253)</f>
        <v xml:space="preserve"> -79.240608</v>
      </c>
      <c r="G3712">
        <f>LOOKUP($A3712,'DATA SHEET'!$A$2:$A$253,'DATA SHEET'!$J$2:$J$253)</f>
        <v>18</v>
      </c>
      <c r="H3712" t="str">
        <f>LOOKUP($A3712,'DATA SHEET'!$A$2:$A$253,'DATA SHEET'!$K$2:$K$253)</f>
        <v>Foggy</v>
      </c>
      <c r="I3712" t="str">
        <f>LOOKUP($A3712,'DATA SHEET'!$A$2:$A$253,'DATA SHEET'!$T$2:$T$253)</f>
        <v>SMALL</v>
      </c>
      <c r="J3712" t="str">
        <f>LOOKUP($A3712,'DATA SHEET'!$A$2:$A$253,'DATA SHEET'!$R$2:$R$253)</f>
        <v>YES</v>
      </c>
      <c r="K3712" t="str">
        <f>LOOKUP($A3712,'DATA SHEET'!$A$2:$A$253,'DATA SHEET'!$O$2:$O$253)</f>
        <v>Green Area</v>
      </c>
      <c r="L3712" t="s">
        <v>22</v>
      </c>
      <c r="M3712">
        <v>0.35009569282270486</v>
      </c>
      <c r="N3712" t="s">
        <v>19</v>
      </c>
      <c r="O3712">
        <v>1.502</v>
      </c>
    </row>
    <row r="3713" spans="1:15" x14ac:dyDescent="0.25">
      <c r="A3713" s="1" t="s">
        <v>127</v>
      </c>
      <c r="B3713" t="s">
        <v>131</v>
      </c>
      <c r="C3713" t="str">
        <f>LOOKUP(A3713,'DATA SHEET'!$A$2:$A$253,'DATA SHEET'!$E$2:$E$253)</f>
        <v>20227900</v>
      </c>
      <c r="D3713">
        <f>LOOKUP(A3713,'DATA SHEET'!$A$2:$A$253,'DATA SHEET'!$G$2:$G$253)</f>
        <v>8.8333333333333339</v>
      </c>
      <c r="E3713" t="str">
        <f>LOOKUP($A3713,'DATA SHEET'!$A$2:$A$253,'DATA SHEET'!$H$2:$H$253)</f>
        <v>43.178229</v>
      </c>
      <c r="F3713" t="str">
        <f>LOOKUP($A3713,'DATA SHEET'!$A$2:$A$253,'DATA SHEET'!$I$2:$I$253)</f>
        <v xml:space="preserve"> -79.240608</v>
      </c>
      <c r="G3713">
        <f>LOOKUP($A3713,'DATA SHEET'!$A$2:$A$253,'DATA SHEET'!$J$2:$J$253)</f>
        <v>18</v>
      </c>
      <c r="H3713" t="str">
        <f>LOOKUP($A3713,'DATA SHEET'!$A$2:$A$253,'DATA SHEET'!$K$2:$K$253)</f>
        <v>Foggy</v>
      </c>
      <c r="I3713" t="str">
        <f>LOOKUP($A3713,'DATA SHEET'!$A$2:$A$253,'DATA SHEET'!$T$2:$T$253)</f>
        <v>SMALL</v>
      </c>
      <c r="J3713" t="str">
        <f>LOOKUP($A3713,'DATA SHEET'!$A$2:$A$253,'DATA SHEET'!$R$2:$R$253)</f>
        <v>YES</v>
      </c>
      <c r="K3713" t="str">
        <f>LOOKUP($A3713,'DATA SHEET'!$A$2:$A$253,'DATA SHEET'!$O$2:$O$253)</f>
        <v>Green Area</v>
      </c>
      <c r="L3713" t="s">
        <v>15</v>
      </c>
      <c r="M3713">
        <v>0.35009569282270486</v>
      </c>
      <c r="N3713" t="s">
        <v>18</v>
      </c>
      <c r="O3713">
        <v>3.004</v>
      </c>
    </row>
    <row r="3714" spans="1:15" x14ac:dyDescent="0.25">
      <c r="A3714" s="1" t="s">
        <v>127</v>
      </c>
      <c r="B3714" t="s">
        <v>131</v>
      </c>
      <c r="C3714" t="str">
        <f>LOOKUP(A3714,'DATA SHEET'!$A$2:$A$253,'DATA SHEET'!$E$2:$E$253)</f>
        <v>20227900</v>
      </c>
      <c r="D3714">
        <f>LOOKUP(A3714,'DATA SHEET'!$A$2:$A$253,'DATA SHEET'!$G$2:$G$253)</f>
        <v>8.8333333333333339</v>
      </c>
      <c r="E3714" t="str">
        <f>LOOKUP($A3714,'DATA SHEET'!$A$2:$A$253,'DATA SHEET'!$H$2:$H$253)</f>
        <v>43.178229</v>
      </c>
      <c r="F3714" t="str">
        <f>LOOKUP($A3714,'DATA SHEET'!$A$2:$A$253,'DATA SHEET'!$I$2:$I$253)</f>
        <v xml:space="preserve"> -79.240608</v>
      </c>
      <c r="G3714">
        <f>LOOKUP($A3714,'DATA SHEET'!$A$2:$A$253,'DATA SHEET'!$J$2:$J$253)</f>
        <v>18</v>
      </c>
      <c r="H3714" t="str">
        <f>LOOKUP($A3714,'DATA SHEET'!$A$2:$A$253,'DATA SHEET'!$K$2:$K$253)</f>
        <v>Foggy</v>
      </c>
      <c r="I3714" t="str">
        <f>LOOKUP($A3714,'DATA SHEET'!$A$2:$A$253,'DATA SHEET'!$T$2:$T$253)</f>
        <v>SMALL</v>
      </c>
      <c r="J3714" t="str">
        <f>LOOKUP($A3714,'DATA SHEET'!$A$2:$A$253,'DATA SHEET'!$R$2:$R$253)</f>
        <v>YES</v>
      </c>
      <c r="K3714" t="str">
        <f>LOOKUP($A3714,'DATA SHEET'!$A$2:$A$253,'DATA SHEET'!$O$2:$O$253)</f>
        <v>Green Area</v>
      </c>
      <c r="L3714" t="s">
        <v>15</v>
      </c>
      <c r="M3714">
        <v>0.35009569282270486</v>
      </c>
      <c r="N3714" t="s">
        <v>18</v>
      </c>
      <c r="O3714">
        <v>1.7450000000000001</v>
      </c>
    </row>
    <row r="3715" spans="1:15" x14ac:dyDescent="0.25">
      <c r="A3715" s="1" t="s">
        <v>127</v>
      </c>
      <c r="B3715" t="s">
        <v>131</v>
      </c>
      <c r="C3715" t="str">
        <f>LOOKUP(A3715,'DATA SHEET'!$A$2:$A$253,'DATA SHEET'!$E$2:$E$253)</f>
        <v>20227900</v>
      </c>
      <c r="D3715">
        <f>LOOKUP(A3715,'DATA SHEET'!$A$2:$A$253,'DATA SHEET'!$G$2:$G$253)</f>
        <v>8.8333333333333339</v>
      </c>
      <c r="E3715" t="str">
        <f>LOOKUP($A3715,'DATA SHEET'!$A$2:$A$253,'DATA SHEET'!$H$2:$H$253)</f>
        <v>43.178229</v>
      </c>
      <c r="F3715" t="str">
        <f>LOOKUP($A3715,'DATA SHEET'!$A$2:$A$253,'DATA SHEET'!$I$2:$I$253)</f>
        <v xml:space="preserve"> -79.240608</v>
      </c>
      <c r="G3715">
        <f>LOOKUP($A3715,'DATA SHEET'!$A$2:$A$253,'DATA SHEET'!$J$2:$J$253)</f>
        <v>18</v>
      </c>
      <c r="H3715" t="str">
        <f>LOOKUP($A3715,'DATA SHEET'!$A$2:$A$253,'DATA SHEET'!$K$2:$K$253)</f>
        <v>Foggy</v>
      </c>
      <c r="I3715" t="str">
        <f>LOOKUP($A3715,'DATA SHEET'!$A$2:$A$253,'DATA SHEET'!$T$2:$T$253)</f>
        <v>SMALL</v>
      </c>
      <c r="J3715" t="str">
        <f>LOOKUP($A3715,'DATA SHEET'!$A$2:$A$253,'DATA SHEET'!$R$2:$R$253)</f>
        <v>YES</v>
      </c>
      <c r="K3715" t="str">
        <f>LOOKUP($A3715,'DATA SHEET'!$A$2:$A$253,'DATA SHEET'!$O$2:$O$253)</f>
        <v>Green Area</v>
      </c>
      <c r="L3715" t="s">
        <v>15</v>
      </c>
      <c r="M3715">
        <v>0.35009569282270486</v>
      </c>
      <c r="N3715" t="s">
        <v>18</v>
      </c>
      <c r="O3715">
        <v>0.496</v>
      </c>
    </row>
    <row r="3716" spans="1:15" x14ac:dyDescent="0.25">
      <c r="A3716" s="1" t="s">
        <v>127</v>
      </c>
      <c r="B3716" t="s">
        <v>131</v>
      </c>
      <c r="C3716" t="str">
        <f>LOOKUP(A3716,'DATA SHEET'!$A$2:$A$253,'DATA SHEET'!$E$2:$E$253)</f>
        <v>20227900</v>
      </c>
      <c r="D3716">
        <f>LOOKUP(A3716,'DATA SHEET'!$A$2:$A$253,'DATA SHEET'!$G$2:$G$253)</f>
        <v>8.8333333333333339</v>
      </c>
      <c r="E3716" t="str">
        <f>LOOKUP($A3716,'DATA SHEET'!$A$2:$A$253,'DATA SHEET'!$H$2:$H$253)</f>
        <v>43.178229</v>
      </c>
      <c r="F3716" t="str">
        <f>LOOKUP($A3716,'DATA SHEET'!$A$2:$A$253,'DATA SHEET'!$I$2:$I$253)</f>
        <v xml:space="preserve"> -79.240608</v>
      </c>
      <c r="G3716">
        <f>LOOKUP($A3716,'DATA SHEET'!$A$2:$A$253,'DATA SHEET'!$J$2:$J$253)</f>
        <v>18</v>
      </c>
      <c r="H3716" t="str">
        <f>LOOKUP($A3716,'DATA SHEET'!$A$2:$A$253,'DATA SHEET'!$K$2:$K$253)</f>
        <v>Foggy</v>
      </c>
      <c r="I3716" t="str">
        <f>LOOKUP($A3716,'DATA SHEET'!$A$2:$A$253,'DATA SHEET'!$T$2:$T$253)</f>
        <v>SMALL</v>
      </c>
      <c r="J3716" t="str">
        <f>LOOKUP($A3716,'DATA SHEET'!$A$2:$A$253,'DATA SHEET'!$R$2:$R$253)</f>
        <v>YES</v>
      </c>
      <c r="K3716" t="str">
        <f>LOOKUP($A3716,'DATA SHEET'!$A$2:$A$253,'DATA SHEET'!$O$2:$O$253)</f>
        <v>Green Area</v>
      </c>
      <c r="L3716" t="s">
        <v>15</v>
      </c>
      <c r="M3716">
        <v>0.35009569282270486</v>
      </c>
      <c r="N3716" t="s">
        <v>18</v>
      </c>
      <c r="O3716">
        <v>1.744</v>
      </c>
    </row>
    <row r="3717" spans="1:15" x14ac:dyDescent="0.25">
      <c r="A3717" s="1" t="s">
        <v>127</v>
      </c>
      <c r="B3717" t="s">
        <v>131</v>
      </c>
      <c r="C3717" t="str">
        <f>LOOKUP(A3717,'DATA SHEET'!$A$2:$A$253,'DATA SHEET'!$E$2:$E$253)</f>
        <v>20227900</v>
      </c>
      <c r="D3717">
        <f>LOOKUP(A3717,'DATA SHEET'!$A$2:$A$253,'DATA SHEET'!$G$2:$G$253)</f>
        <v>8.8333333333333339</v>
      </c>
      <c r="E3717" t="str">
        <f>LOOKUP($A3717,'DATA SHEET'!$A$2:$A$253,'DATA SHEET'!$H$2:$H$253)</f>
        <v>43.178229</v>
      </c>
      <c r="F3717" t="str">
        <f>LOOKUP($A3717,'DATA SHEET'!$A$2:$A$253,'DATA SHEET'!$I$2:$I$253)</f>
        <v xml:space="preserve"> -79.240608</v>
      </c>
      <c r="G3717">
        <f>LOOKUP($A3717,'DATA SHEET'!$A$2:$A$253,'DATA SHEET'!$J$2:$J$253)</f>
        <v>18</v>
      </c>
      <c r="H3717" t="str">
        <f>LOOKUP($A3717,'DATA SHEET'!$A$2:$A$253,'DATA SHEET'!$K$2:$K$253)</f>
        <v>Foggy</v>
      </c>
      <c r="I3717" t="str">
        <f>LOOKUP($A3717,'DATA SHEET'!$A$2:$A$253,'DATA SHEET'!$T$2:$T$253)</f>
        <v>SMALL</v>
      </c>
      <c r="J3717" t="str">
        <f>LOOKUP($A3717,'DATA SHEET'!$A$2:$A$253,'DATA SHEET'!$R$2:$R$253)</f>
        <v>YES</v>
      </c>
      <c r="K3717" t="str">
        <f>LOOKUP($A3717,'DATA SHEET'!$A$2:$A$253,'DATA SHEET'!$O$2:$O$253)</f>
        <v>Green Area</v>
      </c>
      <c r="L3717" t="s">
        <v>15</v>
      </c>
      <c r="M3717">
        <v>0.35009569282270486</v>
      </c>
      <c r="N3717" t="s">
        <v>18</v>
      </c>
      <c r="O3717">
        <v>4.7519999999999998</v>
      </c>
    </row>
    <row r="3718" spans="1:15" x14ac:dyDescent="0.25">
      <c r="A3718" s="1" t="s">
        <v>127</v>
      </c>
      <c r="B3718" t="s">
        <v>131</v>
      </c>
      <c r="C3718" t="str">
        <f>LOOKUP(A3718,'DATA SHEET'!$A$2:$A$253,'DATA SHEET'!$E$2:$E$253)</f>
        <v>20227900</v>
      </c>
      <c r="D3718">
        <f>LOOKUP(A3718,'DATA SHEET'!$A$2:$A$253,'DATA SHEET'!$G$2:$G$253)</f>
        <v>8.8333333333333339</v>
      </c>
      <c r="E3718" t="str">
        <f>LOOKUP($A3718,'DATA SHEET'!$A$2:$A$253,'DATA SHEET'!$H$2:$H$253)</f>
        <v>43.178229</v>
      </c>
      <c r="F3718" t="str">
        <f>LOOKUP($A3718,'DATA SHEET'!$A$2:$A$253,'DATA SHEET'!$I$2:$I$253)</f>
        <v xml:space="preserve"> -79.240608</v>
      </c>
      <c r="G3718">
        <f>LOOKUP($A3718,'DATA SHEET'!$A$2:$A$253,'DATA SHEET'!$J$2:$J$253)</f>
        <v>18</v>
      </c>
      <c r="H3718" t="str">
        <f>LOOKUP($A3718,'DATA SHEET'!$A$2:$A$253,'DATA SHEET'!$K$2:$K$253)</f>
        <v>Foggy</v>
      </c>
      <c r="I3718" t="str">
        <f>LOOKUP($A3718,'DATA SHEET'!$A$2:$A$253,'DATA SHEET'!$T$2:$T$253)</f>
        <v>SMALL</v>
      </c>
      <c r="J3718" t="str">
        <f>LOOKUP($A3718,'DATA SHEET'!$A$2:$A$253,'DATA SHEET'!$R$2:$R$253)</f>
        <v>YES</v>
      </c>
      <c r="K3718" t="str">
        <f>LOOKUP($A3718,'DATA SHEET'!$A$2:$A$253,'DATA SHEET'!$O$2:$O$253)</f>
        <v>Green Area</v>
      </c>
      <c r="L3718" t="s">
        <v>15</v>
      </c>
      <c r="M3718">
        <v>0.35009569282270486</v>
      </c>
      <c r="N3718" t="s">
        <v>18</v>
      </c>
      <c r="O3718">
        <v>2.512</v>
      </c>
    </row>
    <row r="3719" spans="1:15" x14ac:dyDescent="0.25">
      <c r="A3719" s="1" t="s">
        <v>127</v>
      </c>
      <c r="B3719" t="s">
        <v>131</v>
      </c>
      <c r="C3719" t="str">
        <f>LOOKUP(A3719,'DATA SHEET'!$A$2:$A$253,'DATA SHEET'!$E$2:$E$253)</f>
        <v>20227900</v>
      </c>
      <c r="D3719">
        <f>LOOKUP(A3719,'DATA SHEET'!$A$2:$A$253,'DATA SHEET'!$G$2:$G$253)</f>
        <v>8.8333333333333339</v>
      </c>
      <c r="E3719" t="str">
        <f>LOOKUP($A3719,'DATA SHEET'!$A$2:$A$253,'DATA SHEET'!$H$2:$H$253)</f>
        <v>43.178229</v>
      </c>
      <c r="F3719" t="str">
        <f>LOOKUP($A3719,'DATA SHEET'!$A$2:$A$253,'DATA SHEET'!$I$2:$I$253)</f>
        <v xml:space="preserve"> -79.240608</v>
      </c>
      <c r="G3719">
        <f>LOOKUP($A3719,'DATA SHEET'!$A$2:$A$253,'DATA SHEET'!$J$2:$J$253)</f>
        <v>18</v>
      </c>
      <c r="H3719" t="str">
        <f>LOOKUP($A3719,'DATA SHEET'!$A$2:$A$253,'DATA SHEET'!$K$2:$K$253)</f>
        <v>Foggy</v>
      </c>
      <c r="I3719" t="str">
        <f>LOOKUP($A3719,'DATA SHEET'!$A$2:$A$253,'DATA SHEET'!$T$2:$T$253)</f>
        <v>SMALL</v>
      </c>
      <c r="J3719" t="str">
        <f>LOOKUP($A3719,'DATA SHEET'!$A$2:$A$253,'DATA SHEET'!$R$2:$R$253)</f>
        <v>YES</v>
      </c>
      <c r="K3719" t="str">
        <f>LOOKUP($A3719,'DATA SHEET'!$A$2:$A$253,'DATA SHEET'!$O$2:$O$253)</f>
        <v>Green Area</v>
      </c>
      <c r="L3719" t="s">
        <v>15</v>
      </c>
      <c r="M3719">
        <v>0.35009569282270486</v>
      </c>
      <c r="N3719" t="s">
        <v>18</v>
      </c>
      <c r="O3719">
        <v>0.75600000000000001</v>
      </c>
    </row>
    <row r="3720" spans="1:15" x14ac:dyDescent="0.25">
      <c r="A3720" s="1" t="s">
        <v>127</v>
      </c>
      <c r="B3720" t="s">
        <v>131</v>
      </c>
      <c r="C3720" t="str">
        <f>LOOKUP(A3720,'DATA SHEET'!$A$2:$A$253,'DATA SHEET'!$E$2:$E$253)</f>
        <v>20227900</v>
      </c>
      <c r="D3720">
        <f>LOOKUP(A3720,'DATA SHEET'!$A$2:$A$253,'DATA SHEET'!$G$2:$G$253)</f>
        <v>8.8333333333333339</v>
      </c>
      <c r="E3720" t="str">
        <f>LOOKUP($A3720,'DATA SHEET'!$A$2:$A$253,'DATA SHEET'!$H$2:$H$253)</f>
        <v>43.178229</v>
      </c>
      <c r="F3720" t="str">
        <f>LOOKUP($A3720,'DATA SHEET'!$A$2:$A$253,'DATA SHEET'!$I$2:$I$253)</f>
        <v xml:space="preserve"> -79.240608</v>
      </c>
      <c r="G3720">
        <f>LOOKUP($A3720,'DATA SHEET'!$A$2:$A$253,'DATA SHEET'!$J$2:$J$253)</f>
        <v>18</v>
      </c>
      <c r="H3720" t="str">
        <f>LOOKUP($A3720,'DATA SHEET'!$A$2:$A$253,'DATA SHEET'!$K$2:$K$253)</f>
        <v>Foggy</v>
      </c>
      <c r="I3720" t="str">
        <f>LOOKUP($A3720,'DATA SHEET'!$A$2:$A$253,'DATA SHEET'!$T$2:$T$253)</f>
        <v>SMALL</v>
      </c>
      <c r="J3720" t="str">
        <f>LOOKUP($A3720,'DATA SHEET'!$A$2:$A$253,'DATA SHEET'!$R$2:$R$253)</f>
        <v>YES</v>
      </c>
      <c r="K3720" t="str">
        <f>LOOKUP($A3720,'DATA SHEET'!$A$2:$A$253,'DATA SHEET'!$O$2:$O$253)</f>
        <v>Green Area</v>
      </c>
      <c r="L3720" t="s">
        <v>15</v>
      </c>
      <c r="M3720">
        <v>0.35009569282270486</v>
      </c>
      <c r="N3720" t="s">
        <v>18</v>
      </c>
      <c r="O3720">
        <v>1.496</v>
      </c>
    </row>
    <row r="3721" spans="1:15" x14ac:dyDescent="0.25">
      <c r="A3721" s="1" t="s">
        <v>127</v>
      </c>
      <c r="B3721" t="s">
        <v>131</v>
      </c>
      <c r="C3721" t="str">
        <f>LOOKUP(A3721,'DATA SHEET'!$A$2:$A$253,'DATA SHEET'!$E$2:$E$253)</f>
        <v>20227900</v>
      </c>
      <c r="D3721">
        <f>LOOKUP(A3721,'DATA SHEET'!$A$2:$A$253,'DATA SHEET'!$G$2:$G$253)</f>
        <v>8.8333333333333339</v>
      </c>
      <c r="E3721" t="str">
        <f>LOOKUP($A3721,'DATA SHEET'!$A$2:$A$253,'DATA SHEET'!$H$2:$H$253)</f>
        <v>43.178229</v>
      </c>
      <c r="F3721" t="str">
        <f>LOOKUP($A3721,'DATA SHEET'!$A$2:$A$253,'DATA SHEET'!$I$2:$I$253)</f>
        <v xml:space="preserve"> -79.240608</v>
      </c>
      <c r="G3721">
        <f>LOOKUP($A3721,'DATA SHEET'!$A$2:$A$253,'DATA SHEET'!$J$2:$J$253)</f>
        <v>18</v>
      </c>
      <c r="H3721" t="str">
        <f>LOOKUP($A3721,'DATA SHEET'!$A$2:$A$253,'DATA SHEET'!$K$2:$K$253)</f>
        <v>Foggy</v>
      </c>
      <c r="I3721" t="str">
        <f>LOOKUP($A3721,'DATA SHEET'!$A$2:$A$253,'DATA SHEET'!$T$2:$T$253)</f>
        <v>SMALL</v>
      </c>
      <c r="J3721" t="str">
        <f>LOOKUP($A3721,'DATA SHEET'!$A$2:$A$253,'DATA SHEET'!$R$2:$R$253)</f>
        <v>YES</v>
      </c>
      <c r="K3721" t="str">
        <f>LOOKUP($A3721,'DATA SHEET'!$A$2:$A$253,'DATA SHEET'!$O$2:$O$253)</f>
        <v>Green Area</v>
      </c>
      <c r="L3721" t="s">
        <v>15</v>
      </c>
      <c r="M3721">
        <v>0.35009569282270486</v>
      </c>
      <c r="N3721" t="s">
        <v>18</v>
      </c>
      <c r="O3721">
        <v>3.2570000000000001</v>
      </c>
    </row>
    <row r="3722" spans="1:15" x14ac:dyDescent="0.25">
      <c r="A3722" s="1" t="s">
        <v>127</v>
      </c>
      <c r="B3722" t="s">
        <v>131</v>
      </c>
      <c r="C3722" t="str">
        <f>LOOKUP(A3722,'DATA SHEET'!$A$2:$A$253,'DATA SHEET'!$E$2:$E$253)</f>
        <v>20227900</v>
      </c>
      <c r="D3722">
        <f>LOOKUP(A3722,'DATA SHEET'!$A$2:$A$253,'DATA SHEET'!$G$2:$G$253)</f>
        <v>8.8333333333333339</v>
      </c>
      <c r="E3722" t="str">
        <f>LOOKUP($A3722,'DATA SHEET'!$A$2:$A$253,'DATA SHEET'!$H$2:$H$253)</f>
        <v>43.178229</v>
      </c>
      <c r="F3722" t="str">
        <f>LOOKUP($A3722,'DATA SHEET'!$A$2:$A$253,'DATA SHEET'!$I$2:$I$253)</f>
        <v xml:space="preserve"> -79.240608</v>
      </c>
      <c r="G3722">
        <f>LOOKUP($A3722,'DATA SHEET'!$A$2:$A$253,'DATA SHEET'!$J$2:$J$253)</f>
        <v>18</v>
      </c>
      <c r="H3722" t="str">
        <f>LOOKUP($A3722,'DATA SHEET'!$A$2:$A$253,'DATA SHEET'!$K$2:$K$253)</f>
        <v>Foggy</v>
      </c>
      <c r="I3722" t="str">
        <f>LOOKUP($A3722,'DATA SHEET'!$A$2:$A$253,'DATA SHEET'!$T$2:$T$253)</f>
        <v>SMALL</v>
      </c>
      <c r="J3722" t="str">
        <f>LOOKUP($A3722,'DATA SHEET'!$A$2:$A$253,'DATA SHEET'!$R$2:$R$253)</f>
        <v>YES</v>
      </c>
      <c r="K3722" t="str">
        <f>LOOKUP($A3722,'DATA SHEET'!$A$2:$A$253,'DATA SHEET'!$O$2:$O$253)</f>
        <v>Green Area</v>
      </c>
      <c r="L3722" t="s">
        <v>15</v>
      </c>
      <c r="M3722">
        <v>0.35009569282270486</v>
      </c>
      <c r="N3722" t="s">
        <v>18</v>
      </c>
      <c r="O3722">
        <v>1.742</v>
      </c>
    </row>
    <row r="3723" spans="1:15" x14ac:dyDescent="0.25">
      <c r="A3723" s="1" t="s">
        <v>127</v>
      </c>
      <c r="B3723" t="s">
        <v>131</v>
      </c>
      <c r="C3723" t="str">
        <f>LOOKUP(A3723,'DATA SHEET'!$A$2:$A$253,'DATA SHEET'!$E$2:$E$253)</f>
        <v>20227900</v>
      </c>
      <c r="D3723">
        <f>LOOKUP(A3723,'DATA SHEET'!$A$2:$A$253,'DATA SHEET'!$G$2:$G$253)</f>
        <v>8.8333333333333339</v>
      </c>
      <c r="E3723" t="str">
        <f>LOOKUP($A3723,'DATA SHEET'!$A$2:$A$253,'DATA SHEET'!$H$2:$H$253)</f>
        <v>43.178229</v>
      </c>
      <c r="F3723" t="str">
        <f>LOOKUP($A3723,'DATA SHEET'!$A$2:$A$253,'DATA SHEET'!$I$2:$I$253)</f>
        <v xml:space="preserve"> -79.240608</v>
      </c>
      <c r="G3723">
        <f>LOOKUP($A3723,'DATA SHEET'!$A$2:$A$253,'DATA SHEET'!$J$2:$J$253)</f>
        <v>18</v>
      </c>
      <c r="H3723" t="str">
        <f>LOOKUP($A3723,'DATA SHEET'!$A$2:$A$253,'DATA SHEET'!$K$2:$K$253)</f>
        <v>Foggy</v>
      </c>
      <c r="I3723" t="str">
        <f>LOOKUP($A3723,'DATA SHEET'!$A$2:$A$253,'DATA SHEET'!$T$2:$T$253)</f>
        <v>SMALL</v>
      </c>
      <c r="J3723" t="str">
        <f>LOOKUP($A3723,'DATA SHEET'!$A$2:$A$253,'DATA SHEET'!$R$2:$R$253)</f>
        <v>YES</v>
      </c>
      <c r="K3723" t="str">
        <f>LOOKUP($A3723,'DATA SHEET'!$A$2:$A$253,'DATA SHEET'!$O$2:$O$253)</f>
        <v>Green Area</v>
      </c>
      <c r="L3723" t="s">
        <v>15</v>
      </c>
      <c r="M3723">
        <v>0.35009569282270486</v>
      </c>
      <c r="N3723" t="s">
        <v>18</v>
      </c>
      <c r="O3723">
        <v>0.23899999999999999</v>
      </c>
    </row>
    <row r="3724" spans="1:15" x14ac:dyDescent="0.25">
      <c r="A3724" s="1" t="s">
        <v>127</v>
      </c>
      <c r="B3724" t="s">
        <v>131</v>
      </c>
      <c r="C3724" t="str">
        <f>LOOKUP(A3724,'DATA SHEET'!$A$2:$A$253,'DATA SHEET'!$E$2:$E$253)</f>
        <v>20227900</v>
      </c>
      <c r="D3724">
        <f>LOOKUP(A3724,'DATA SHEET'!$A$2:$A$253,'DATA SHEET'!$G$2:$G$253)</f>
        <v>8.8333333333333339</v>
      </c>
      <c r="E3724" t="str">
        <f>LOOKUP($A3724,'DATA SHEET'!$A$2:$A$253,'DATA SHEET'!$H$2:$H$253)</f>
        <v>43.178229</v>
      </c>
      <c r="F3724" t="str">
        <f>LOOKUP($A3724,'DATA SHEET'!$A$2:$A$253,'DATA SHEET'!$I$2:$I$253)</f>
        <v xml:space="preserve"> -79.240608</v>
      </c>
      <c r="G3724">
        <f>LOOKUP($A3724,'DATA SHEET'!$A$2:$A$253,'DATA SHEET'!$J$2:$J$253)</f>
        <v>18</v>
      </c>
      <c r="H3724" t="str">
        <f>LOOKUP($A3724,'DATA SHEET'!$A$2:$A$253,'DATA SHEET'!$K$2:$K$253)</f>
        <v>Foggy</v>
      </c>
      <c r="I3724" t="str">
        <f>LOOKUP($A3724,'DATA SHEET'!$A$2:$A$253,'DATA SHEET'!$T$2:$T$253)</f>
        <v>SMALL</v>
      </c>
      <c r="J3724" t="str">
        <f>LOOKUP($A3724,'DATA SHEET'!$A$2:$A$253,'DATA SHEET'!$R$2:$R$253)</f>
        <v>YES</v>
      </c>
      <c r="K3724" t="str">
        <f>LOOKUP($A3724,'DATA SHEET'!$A$2:$A$253,'DATA SHEET'!$O$2:$O$253)</f>
        <v>Green Area</v>
      </c>
      <c r="L3724" t="s">
        <v>15</v>
      </c>
      <c r="M3724">
        <v>0.35009569282270486</v>
      </c>
      <c r="N3724" t="s">
        <v>18</v>
      </c>
      <c r="O3724">
        <v>0.502</v>
      </c>
    </row>
    <row r="3725" spans="1:15" x14ac:dyDescent="0.25">
      <c r="A3725" s="1" t="s">
        <v>127</v>
      </c>
      <c r="B3725" t="s">
        <v>131</v>
      </c>
      <c r="C3725" t="str">
        <f>LOOKUP(A3725,'DATA SHEET'!$A$2:$A$253,'DATA SHEET'!$E$2:$E$253)</f>
        <v>20227900</v>
      </c>
      <c r="D3725">
        <f>LOOKUP(A3725,'DATA SHEET'!$A$2:$A$253,'DATA SHEET'!$G$2:$G$253)</f>
        <v>8.8333333333333339</v>
      </c>
      <c r="E3725" t="str">
        <f>LOOKUP($A3725,'DATA SHEET'!$A$2:$A$253,'DATA SHEET'!$H$2:$H$253)</f>
        <v>43.178229</v>
      </c>
      <c r="F3725" t="str">
        <f>LOOKUP($A3725,'DATA SHEET'!$A$2:$A$253,'DATA SHEET'!$I$2:$I$253)</f>
        <v xml:space="preserve"> -79.240608</v>
      </c>
      <c r="G3725">
        <f>LOOKUP($A3725,'DATA SHEET'!$A$2:$A$253,'DATA SHEET'!$J$2:$J$253)</f>
        <v>18</v>
      </c>
      <c r="H3725" t="str">
        <f>LOOKUP($A3725,'DATA SHEET'!$A$2:$A$253,'DATA SHEET'!$K$2:$K$253)</f>
        <v>Foggy</v>
      </c>
      <c r="I3725" t="str">
        <f>LOOKUP($A3725,'DATA SHEET'!$A$2:$A$253,'DATA SHEET'!$T$2:$T$253)</f>
        <v>SMALL</v>
      </c>
      <c r="J3725" t="str">
        <f>LOOKUP($A3725,'DATA SHEET'!$A$2:$A$253,'DATA SHEET'!$R$2:$R$253)</f>
        <v>YES</v>
      </c>
      <c r="K3725" t="str">
        <f>LOOKUP($A3725,'DATA SHEET'!$A$2:$A$253,'DATA SHEET'!$O$2:$O$253)</f>
        <v>Green Area</v>
      </c>
      <c r="L3725" t="s">
        <v>15</v>
      </c>
      <c r="M3725">
        <v>0.35009569282270486</v>
      </c>
      <c r="N3725" t="s">
        <v>18</v>
      </c>
      <c r="O3725">
        <v>1</v>
      </c>
    </row>
    <row r="3726" spans="1:15" x14ac:dyDescent="0.25">
      <c r="A3726" s="1" t="s">
        <v>127</v>
      </c>
      <c r="B3726" t="s">
        <v>131</v>
      </c>
      <c r="C3726" t="str">
        <f>LOOKUP(A3726,'DATA SHEET'!$A$2:$A$253,'DATA SHEET'!$E$2:$E$253)</f>
        <v>20227900</v>
      </c>
      <c r="D3726">
        <f>LOOKUP(A3726,'DATA SHEET'!$A$2:$A$253,'DATA SHEET'!$G$2:$G$253)</f>
        <v>8.8333333333333339</v>
      </c>
      <c r="E3726" t="str">
        <f>LOOKUP($A3726,'DATA SHEET'!$A$2:$A$253,'DATA SHEET'!$H$2:$H$253)</f>
        <v>43.178229</v>
      </c>
      <c r="F3726" t="str">
        <f>LOOKUP($A3726,'DATA SHEET'!$A$2:$A$253,'DATA SHEET'!$I$2:$I$253)</f>
        <v xml:space="preserve"> -79.240608</v>
      </c>
      <c r="G3726">
        <f>LOOKUP($A3726,'DATA SHEET'!$A$2:$A$253,'DATA SHEET'!$J$2:$J$253)</f>
        <v>18</v>
      </c>
      <c r="H3726" t="str">
        <f>LOOKUP($A3726,'DATA SHEET'!$A$2:$A$253,'DATA SHEET'!$K$2:$K$253)</f>
        <v>Foggy</v>
      </c>
      <c r="I3726" t="str">
        <f>LOOKUP($A3726,'DATA SHEET'!$A$2:$A$253,'DATA SHEET'!$T$2:$T$253)</f>
        <v>SMALL</v>
      </c>
      <c r="J3726" t="str">
        <f>LOOKUP($A3726,'DATA SHEET'!$A$2:$A$253,'DATA SHEET'!$R$2:$R$253)</f>
        <v>YES</v>
      </c>
      <c r="K3726" t="str">
        <f>LOOKUP($A3726,'DATA SHEET'!$A$2:$A$253,'DATA SHEET'!$O$2:$O$253)</f>
        <v>Green Area</v>
      </c>
      <c r="L3726" t="s">
        <v>15</v>
      </c>
      <c r="M3726">
        <v>0.35009569282270486</v>
      </c>
      <c r="N3726" t="s">
        <v>18</v>
      </c>
      <c r="O3726">
        <v>2.488</v>
      </c>
    </row>
    <row r="3727" spans="1:15" x14ac:dyDescent="0.25">
      <c r="A3727" s="1" t="s">
        <v>127</v>
      </c>
      <c r="B3727" t="s">
        <v>131</v>
      </c>
      <c r="C3727" t="str">
        <f>LOOKUP(A3727,'DATA SHEET'!$A$2:$A$253,'DATA SHEET'!$E$2:$E$253)</f>
        <v>20227900</v>
      </c>
      <c r="D3727">
        <f>LOOKUP(A3727,'DATA SHEET'!$A$2:$A$253,'DATA SHEET'!$G$2:$G$253)</f>
        <v>8.8333333333333339</v>
      </c>
      <c r="E3727" t="str">
        <f>LOOKUP($A3727,'DATA SHEET'!$A$2:$A$253,'DATA SHEET'!$H$2:$H$253)</f>
        <v>43.178229</v>
      </c>
      <c r="F3727" t="str">
        <f>LOOKUP($A3727,'DATA SHEET'!$A$2:$A$253,'DATA SHEET'!$I$2:$I$253)</f>
        <v xml:space="preserve"> -79.240608</v>
      </c>
      <c r="G3727">
        <f>LOOKUP($A3727,'DATA SHEET'!$A$2:$A$253,'DATA SHEET'!$J$2:$J$253)</f>
        <v>18</v>
      </c>
      <c r="H3727" t="str">
        <f>LOOKUP($A3727,'DATA SHEET'!$A$2:$A$253,'DATA SHEET'!$K$2:$K$253)</f>
        <v>Foggy</v>
      </c>
      <c r="I3727" t="str">
        <f>LOOKUP($A3727,'DATA SHEET'!$A$2:$A$253,'DATA SHEET'!$T$2:$T$253)</f>
        <v>SMALL</v>
      </c>
      <c r="J3727" t="str">
        <f>LOOKUP($A3727,'DATA SHEET'!$A$2:$A$253,'DATA SHEET'!$R$2:$R$253)</f>
        <v>YES</v>
      </c>
      <c r="K3727" t="str">
        <f>LOOKUP($A3727,'DATA SHEET'!$A$2:$A$253,'DATA SHEET'!$O$2:$O$253)</f>
        <v>Green Area</v>
      </c>
      <c r="L3727" t="s">
        <v>15</v>
      </c>
      <c r="M3727">
        <v>0.35009569282270486</v>
      </c>
      <c r="N3727" t="s">
        <v>16</v>
      </c>
      <c r="O3727">
        <v>0.751</v>
      </c>
    </row>
    <row r="3728" spans="1:15" x14ac:dyDescent="0.25">
      <c r="A3728" s="1" t="s">
        <v>127</v>
      </c>
      <c r="B3728" t="s">
        <v>131</v>
      </c>
      <c r="C3728" t="str">
        <f>LOOKUP(A3728,'DATA SHEET'!$A$2:$A$253,'DATA SHEET'!$E$2:$E$253)</f>
        <v>20227900</v>
      </c>
      <c r="D3728">
        <f>LOOKUP(A3728,'DATA SHEET'!$A$2:$A$253,'DATA SHEET'!$G$2:$G$253)</f>
        <v>8.8333333333333339</v>
      </c>
      <c r="E3728" t="str">
        <f>LOOKUP($A3728,'DATA SHEET'!$A$2:$A$253,'DATA SHEET'!$H$2:$H$253)</f>
        <v>43.178229</v>
      </c>
      <c r="F3728" t="str">
        <f>LOOKUP($A3728,'DATA SHEET'!$A$2:$A$253,'DATA SHEET'!$I$2:$I$253)</f>
        <v xml:space="preserve"> -79.240608</v>
      </c>
      <c r="G3728">
        <f>LOOKUP($A3728,'DATA SHEET'!$A$2:$A$253,'DATA SHEET'!$J$2:$J$253)</f>
        <v>18</v>
      </c>
      <c r="H3728" t="str">
        <f>LOOKUP($A3728,'DATA SHEET'!$A$2:$A$253,'DATA SHEET'!$K$2:$K$253)</f>
        <v>Foggy</v>
      </c>
      <c r="I3728" t="str">
        <f>LOOKUP($A3728,'DATA SHEET'!$A$2:$A$253,'DATA SHEET'!$T$2:$T$253)</f>
        <v>SMALL</v>
      </c>
      <c r="J3728" t="str">
        <f>LOOKUP($A3728,'DATA SHEET'!$A$2:$A$253,'DATA SHEET'!$R$2:$R$253)</f>
        <v>YES</v>
      </c>
      <c r="K3728" t="str">
        <f>LOOKUP($A3728,'DATA SHEET'!$A$2:$A$253,'DATA SHEET'!$O$2:$O$253)</f>
        <v>Green Area</v>
      </c>
      <c r="L3728" t="s">
        <v>15</v>
      </c>
      <c r="M3728">
        <v>0.35009569282270486</v>
      </c>
      <c r="N3728" t="s">
        <v>16</v>
      </c>
      <c r="O3728">
        <v>0.755</v>
      </c>
    </row>
    <row r="3729" spans="1:15" x14ac:dyDescent="0.25">
      <c r="A3729" s="1" t="s">
        <v>127</v>
      </c>
      <c r="B3729" t="s">
        <v>131</v>
      </c>
      <c r="C3729" t="str">
        <f>LOOKUP(A3729,'DATA SHEET'!$A$2:$A$253,'DATA SHEET'!$E$2:$E$253)</f>
        <v>20227900</v>
      </c>
      <c r="D3729">
        <f>LOOKUP(A3729,'DATA SHEET'!$A$2:$A$253,'DATA SHEET'!$G$2:$G$253)</f>
        <v>8.8333333333333339</v>
      </c>
      <c r="E3729" t="str">
        <f>LOOKUP($A3729,'DATA SHEET'!$A$2:$A$253,'DATA SHEET'!$H$2:$H$253)</f>
        <v>43.178229</v>
      </c>
      <c r="F3729" t="str">
        <f>LOOKUP($A3729,'DATA SHEET'!$A$2:$A$253,'DATA SHEET'!$I$2:$I$253)</f>
        <v xml:space="preserve"> -79.240608</v>
      </c>
      <c r="G3729">
        <f>LOOKUP($A3729,'DATA SHEET'!$A$2:$A$253,'DATA SHEET'!$J$2:$J$253)</f>
        <v>18</v>
      </c>
      <c r="H3729" t="str">
        <f>LOOKUP($A3729,'DATA SHEET'!$A$2:$A$253,'DATA SHEET'!$K$2:$K$253)</f>
        <v>Foggy</v>
      </c>
      <c r="I3729" t="str">
        <f>LOOKUP($A3729,'DATA SHEET'!$A$2:$A$253,'DATA SHEET'!$T$2:$T$253)</f>
        <v>SMALL</v>
      </c>
      <c r="J3729" t="str">
        <f>LOOKUP($A3729,'DATA SHEET'!$A$2:$A$253,'DATA SHEET'!$R$2:$R$253)</f>
        <v>YES</v>
      </c>
      <c r="K3729" t="str">
        <f>LOOKUP($A3729,'DATA SHEET'!$A$2:$A$253,'DATA SHEET'!$O$2:$O$253)</f>
        <v>Green Area</v>
      </c>
      <c r="L3729" t="s">
        <v>15</v>
      </c>
      <c r="M3729">
        <v>0.35009569282270486</v>
      </c>
      <c r="N3729" t="s">
        <v>16</v>
      </c>
      <c r="O3729">
        <v>0.253</v>
      </c>
    </row>
    <row r="3730" spans="1:15" x14ac:dyDescent="0.25">
      <c r="A3730" s="1" t="s">
        <v>127</v>
      </c>
      <c r="B3730" t="s">
        <v>131</v>
      </c>
      <c r="C3730" t="str">
        <f>LOOKUP(A3730,'DATA SHEET'!$A$2:$A$253,'DATA SHEET'!$E$2:$E$253)</f>
        <v>20227900</v>
      </c>
      <c r="D3730">
        <f>LOOKUP(A3730,'DATA SHEET'!$A$2:$A$253,'DATA SHEET'!$G$2:$G$253)</f>
        <v>8.8333333333333339</v>
      </c>
      <c r="E3730" t="str">
        <f>LOOKUP($A3730,'DATA SHEET'!$A$2:$A$253,'DATA SHEET'!$H$2:$H$253)</f>
        <v>43.178229</v>
      </c>
      <c r="F3730" t="str">
        <f>LOOKUP($A3730,'DATA SHEET'!$A$2:$A$253,'DATA SHEET'!$I$2:$I$253)</f>
        <v xml:space="preserve"> -79.240608</v>
      </c>
      <c r="G3730">
        <f>LOOKUP($A3730,'DATA SHEET'!$A$2:$A$253,'DATA SHEET'!$J$2:$J$253)</f>
        <v>18</v>
      </c>
      <c r="H3730" t="str">
        <f>LOOKUP($A3730,'DATA SHEET'!$A$2:$A$253,'DATA SHEET'!$K$2:$K$253)</f>
        <v>Foggy</v>
      </c>
      <c r="I3730" t="str">
        <f>LOOKUP($A3730,'DATA SHEET'!$A$2:$A$253,'DATA SHEET'!$T$2:$T$253)</f>
        <v>SMALL</v>
      </c>
      <c r="J3730" t="str">
        <f>LOOKUP($A3730,'DATA SHEET'!$A$2:$A$253,'DATA SHEET'!$R$2:$R$253)</f>
        <v>YES</v>
      </c>
      <c r="K3730" t="str">
        <f>LOOKUP($A3730,'DATA SHEET'!$A$2:$A$253,'DATA SHEET'!$O$2:$O$253)</f>
        <v>Green Area</v>
      </c>
      <c r="L3730" t="s">
        <v>15</v>
      </c>
      <c r="M3730">
        <v>0.35009569282270486</v>
      </c>
      <c r="N3730" t="s">
        <v>16</v>
      </c>
      <c r="O3730">
        <v>0.748</v>
      </c>
    </row>
    <row r="3731" spans="1:15" x14ac:dyDescent="0.25">
      <c r="A3731" s="1" t="s">
        <v>127</v>
      </c>
      <c r="B3731" t="s">
        <v>131</v>
      </c>
      <c r="C3731" t="str">
        <f>LOOKUP(A3731,'DATA SHEET'!$A$2:$A$253,'DATA SHEET'!$E$2:$E$253)</f>
        <v>20227900</v>
      </c>
      <c r="D3731">
        <f>LOOKUP(A3731,'DATA SHEET'!$A$2:$A$253,'DATA SHEET'!$G$2:$G$253)</f>
        <v>8.8333333333333339</v>
      </c>
      <c r="E3731" t="str">
        <f>LOOKUP($A3731,'DATA SHEET'!$A$2:$A$253,'DATA SHEET'!$H$2:$H$253)</f>
        <v>43.178229</v>
      </c>
      <c r="F3731" t="str">
        <f>LOOKUP($A3731,'DATA SHEET'!$A$2:$A$253,'DATA SHEET'!$I$2:$I$253)</f>
        <v xml:space="preserve"> -79.240608</v>
      </c>
      <c r="G3731">
        <f>LOOKUP($A3731,'DATA SHEET'!$A$2:$A$253,'DATA SHEET'!$J$2:$J$253)</f>
        <v>18</v>
      </c>
      <c r="H3731" t="str">
        <f>LOOKUP($A3731,'DATA SHEET'!$A$2:$A$253,'DATA SHEET'!$K$2:$K$253)</f>
        <v>Foggy</v>
      </c>
      <c r="I3731" t="str">
        <f>LOOKUP($A3731,'DATA SHEET'!$A$2:$A$253,'DATA SHEET'!$T$2:$T$253)</f>
        <v>SMALL</v>
      </c>
      <c r="J3731" t="str">
        <f>LOOKUP($A3731,'DATA SHEET'!$A$2:$A$253,'DATA SHEET'!$R$2:$R$253)</f>
        <v>YES</v>
      </c>
      <c r="K3731" t="str">
        <f>LOOKUP($A3731,'DATA SHEET'!$A$2:$A$253,'DATA SHEET'!$O$2:$O$253)</f>
        <v>Green Area</v>
      </c>
      <c r="L3731" t="s">
        <v>15</v>
      </c>
      <c r="M3731">
        <v>0.35009569282270486</v>
      </c>
      <c r="N3731" t="s">
        <v>16</v>
      </c>
      <c r="O3731">
        <v>5.492</v>
      </c>
    </row>
    <row r="3732" spans="1:15" x14ac:dyDescent="0.25">
      <c r="A3732" s="1" t="s">
        <v>127</v>
      </c>
      <c r="B3732" t="s">
        <v>131</v>
      </c>
      <c r="C3732" t="str">
        <f>LOOKUP(A3732,'DATA SHEET'!$A$2:$A$253,'DATA SHEET'!$E$2:$E$253)</f>
        <v>20227900</v>
      </c>
      <c r="D3732">
        <f>LOOKUP(A3732,'DATA SHEET'!$A$2:$A$253,'DATA SHEET'!$G$2:$G$253)</f>
        <v>8.8333333333333339</v>
      </c>
      <c r="E3732" t="str">
        <f>LOOKUP($A3732,'DATA SHEET'!$A$2:$A$253,'DATA SHEET'!$H$2:$H$253)</f>
        <v>43.178229</v>
      </c>
      <c r="F3732" t="str">
        <f>LOOKUP($A3732,'DATA SHEET'!$A$2:$A$253,'DATA SHEET'!$I$2:$I$253)</f>
        <v xml:space="preserve"> -79.240608</v>
      </c>
      <c r="G3732">
        <f>LOOKUP($A3732,'DATA SHEET'!$A$2:$A$253,'DATA SHEET'!$J$2:$J$253)</f>
        <v>18</v>
      </c>
      <c r="H3732" t="str">
        <f>LOOKUP($A3732,'DATA SHEET'!$A$2:$A$253,'DATA SHEET'!$K$2:$K$253)</f>
        <v>Foggy</v>
      </c>
      <c r="I3732" t="str">
        <f>LOOKUP($A3732,'DATA SHEET'!$A$2:$A$253,'DATA SHEET'!$T$2:$T$253)</f>
        <v>SMALL</v>
      </c>
      <c r="J3732" t="str">
        <f>LOOKUP($A3732,'DATA SHEET'!$A$2:$A$253,'DATA SHEET'!$R$2:$R$253)</f>
        <v>YES</v>
      </c>
      <c r="K3732" t="str">
        <f>LOOKUP($A3732,'DATA SHEET'!$A$2:$A$253,'DATA SHEET'!$O$2:$O$253)</f>
        <v>Green Area</v>
      </c>
      <c r="L3732" t="s">
        <v>15</v>
      </c>
      <c r="M3732">
        <v>0.35009569282270486</v>
      </c>
      <c r="N3732" t="s">
        <v>16</v>
      </c>
      <c r="O3732">
        <v>5.7430000000000003</v>
      </c>
    </row>
    <row r="3733" spans="1:15" x14ac:dyDescent="0.25">
      <c r="A3733" s="1" t="s">
        <v>127</v>
      </c>
      <c r="B3733" t="s">
        <v>131</v>
      </c>
      <c r="C3733" t="str">
        <f>LOOKUP(A3733,'DATA SHEET'!$A$2:$A$253,'DATA SHEET'!$E$2:$E$253)</f>
        <v>20227900</v>
      </c>
      <c r="D3733">
        <f>LOOKUP(A3733,'DATA SHEET'!$A$2:$A$253,'DATA SHEET'!$G$2:$G$253)</f>
        <v>8.8333333333333339</v>
      </c>
      <c r="E3733" t="str">
        <f>LOOKUP($A3733,'DATA SHEET'!$A$2:$A$253,'DATA SHEET'!$H$2:$H$253)</f>
        <v>43.178229</v>
      </c>
      <c r="F3733" t="str">
        <f>LOOKUP($A3733,'DATA SHEET'!$A$2:$A$253,'DATA SHEET'!$I$2:$I$253)</f>
        <v xml:space="preserve"> -79.240608</v>
      </c>
      <c r="G3733">
        <f>LOOKUP($A3733,'DATA SHEET'!$A$2:$A$253,'DATA SHEET'!$J$2:$J$253)</f>
        <v>18</v>
      </c>
      <c r="H3733" t="str">
        <f>LOOKUP($A3733,'DATA SHEET'!$A$2:$A$253,'DATA SHEET'!$K$2:$K$253)</f>
        <v>Foggy</v>
      </c>
      <c r="I3733" t="str">
        <f>LOOKUP($A3733,'DATA SHEET'!$A$2:$A$253,'DATA SHEET'!$T$2:$T$253)</f>
        <v>SMALL</v>
      </c>
      <c r="J3733" t="str">
        <f>LOOKUP($A3733,'DATA SHEET'!$A$2:$A$253,'DATA SHEET'!$R$2:$R$253)</f>
        <v>YES</v>
      </c>
      <c r="K3733" t="str">
        <f>LOOKUP($A3733,'DATA SHEET'!$A$2:$A$253,'DATA SHEET'!$O$2:$O$253)</f>
        <v>Green Area</v>
      </c>
      <c r="L3733" t="s">
        <v>15</v>
      </c>
      <c r="M3733">
        <v>0.35009569282270486</v>
      </c>
      <c r="N3733" t="s">
        <v>16</v>
      </c>
      <c r="O3733">
        <v>0.501</v>
      </c>
    </row>
    <row r="3734" spans="1:15" x14ac:dyDescent="0.25">
      <c r="A3734" s="1" t="s">
        <v>127</v>
      </c>
      <c r="B3734" t="s">
        <v>131</v>
      </c>
      <c r="C3734" t="str">
        <f>LOOKUP(A3734,'DATA SHEET'!$A$2:$A$253,'DATA SHEET'!$E$2:$E$253)</f>
        <v>20227900</v>
      </c>
      <c r="D3734">
        <f>LOOKUP(A3734,'DATA SHEET'!$A$2:$A$253,'DATA SHEET'!$G$2:$G$253)</f>
        <v>8.8333333333333339</v>
      </c>
      <c r="E3734" t="str">
        <f>LOOKUP($A3734,'DATA SHEET'!$A$2:$A$253,'DATA SHEET'!$H$2:$H$253)</f>
        <v>43.178229</v>
      </c>
      <c r="F3734" t="str">
        <f>LOOKUP($A3734,'DATA SHEET'!$A$2:$A$253,'DATA SHEET'!$I$2:$I$253)</f>
        <v xml:space="preserve"> -79.240608</v>
      </c>
      <c r="G3734">
        <f>LOOKUP($A3734,'DATA SHEET'!$A$2:$A$253,'DATA SHEET'!$J$2:$J$253)</f>
        <v>18</v>
      </c>
      <c r="H3734" t="str">
        <f>LOOKUP($A3734,'DATA SHEET'!$A$2:$A$253,'DATA SHEET'!$K$2:$K$253)</f>
        <v>Foggy</v>
      </c>
      <c r="I3734" t="str">
        <f>LOOKUP($A3734,'DATA SHEET'!$A$2:$A$253,'DATA SHEET'!$T$2:$T$253)</f>
        <v>SMALL</v>
      </c>
      <c r="J3734" t="str">
        <f>LOOKUP($A3734,'DATA SHEET'!$A$2:$A$253,'DATA SHEET'!$R$2:$R$253)</f>
        <v>YES</v>
      </c>
      <c r="K3734" t="str">
        <f>LOOKUP($A3734,'DATA SHEET'!$A$2:$A$253,'DATA SHEET'!$O$2:$O$253)</f>
        <v>Green Area</v>
      </c>
      <c r="L3734" t="s">
        <v>15</v>
      </c>
      <c r="M3734">
        <v>0.35009569282270486</v>
      </c>
      <c r="N3734" t="s">
        <v>16</v>
      </c>
      <c r="O3734">
        <v>0.74299999999999999</v>
      </c>
    </row>
    <row r="3735" spans="1:15" x14ac:dyDescent="0.25">
      <c r="A3735" s="1" t="s">
        <v>127</v>
      </c>
      <c r="B3735" t="s">
        <v>131</v>
      </c>
      <c r="C3735" t="str">
        <f>LOOKUP(A3735,'DATA SHEET'!$A$2:$A$253,'DATA SHEET'!$E$2:$E$253)</f>
        <v>20227900</v>
      </c>
      <c r="D3735">
        <f>LOOKUP(A3735,'DATA SHEET'!$A$2:$A$253,'DATA SHEET'!$G$2:$G$253)</f>
        <v>8.8333333333333339</v>
      </c>
      <c r="E3735" t="str">
        <f>LOOKUP($A3735,'DATA SHEET'!$A$2:$A$253,'DATA SHEET'!$H$2:$H$253)</f>
        <v>43.178229</v>
      </c>
      <c r="F3735" t="str">
        <f>LOOKUP($A3735,'DATA SHEET'!$A$2:$A$253,'DATA SHEET'!$I$2:$I$253)</f>
        <v xml:space="preserve"> -79.240608</v>
      </c>
      <c r="G3735">
        <f>LOOKUP($A3735,'DATA SHEET'!$A$2:$A$253,'DATA SHEET'!$J$2:$J$253)</f>
        <v>18</v>
      </c>
      <c r="H3735" t="str">
        <f>LOOKUP($A3735,'DATA SHEET'!$A$2:$A$253,'DATA SHEET'!$K$2:$K$253)</f>
        <v>Foggy</v>
      </c>
      <c r="I3735" t="str">
        <f>LOOKUP($A3735,'DATA SHEET'!$A$2:$A$253,'DATA SHEET'!$T$2:$T$253)</f>
        <v>SMALL</v>
      </c>
      <c r="J3735" t="str">
        <f>LOOKUP($A3735,'DATA SHEET'!$A$2:$A$253,'DATA SHEET'!$R$2:$R$253)</f>
        <v>YES</v>
      </c>
      <c r="K3735" t="str">
        <f>LOOKUP($A3735,'DATA SHEET'!$A$2:$A$253,'DATA SHEET'!$O$2:$O$253)</f>
        <v>Green Area</v>
      </c>
      <c r="L3735" t="s">
        <v>15</v>
      </c>
      <c r="M3735">
        <v>0.35009569282270486</v>
      </c>
      <c r="N3735" t="s">
        <v>16</v>
      </c>
      <c r="O3735">
        <v>0.497</v>
      </c>
    </row>
    <row r="3736" spans="1:15" x14ac:dyDescent="0.25">
      <c r="A3736" s="1" t="s">
        <v>127</v>
      </c>
      <c r="B3736" t="s">
        <v>131</v>
      </c>
      <c r="C3736" t="str">
        <f>LOOKUP(A3736,'DATA SHEET'!$A$2:$A$253,'DATA SHEET'!$E$2:$E$253)</f>
        <v>20227900</v>
      </c>
      <c r="D3736">
        <f>LOOKUP(A3736,'DATA SHEET'!$A$2:$A$253,'DATA SHEET'!$G$2:$G$253)</f>
        <v>8.8333333333333339</v>
      </c>
      <c r="E3736" t="str">
        <f>LOOKUP($A3736,'DATA SHEET'!$A$2:$A$253,'DATA SHEET'!$H$2:$H$253)</f>
        <v>43.178229</v>
      </c>
      <c r="F3736" t="str">
        <f>LOOKUP($A3736,'DATA SHEET'!$A$2:$A$253,'DATA SHEET'!$I$2:$I$253)</f>
        <v xml:space="preserve"> -79.240608</v>
      </c>
      <c r="G3736">
        <f>LOOKUP($A3736,'DATA SHEET'!$A$2:$A$253,'DATA SHEET'!$J$2:$J$253)</f>
        <v>18</v>
      </c>
      <c r="H3736" t="str">
        <f>LOOKUP($A3736,'DATA SHEET'!$A$2:$A$253,'DATA SHEET'!$K$2:$K$253)</f>
        <v>Foggy</v>
      </c>
      <c r="I3736" t="str">
        <f>LOOKUP($A3736,'DATA SHEET'!$A$2:$A$253,'DATA SHEET'!$T$2:$T$253)</f>
        <v>SMALL</v>
      </c>
      <c r="J3736" t="str">
        <f>LOOKUP($A3736,'DATA SHEET'!$A$2:$A$253,'DATA SHEET'!$R$2:$R$253)</f>
        <v>YES</v>
      </c>
      <c r="K3736" t="str">
        <f>LOOKUP($A3736,'DATA SHEET'!$A$2:$A$253,'DATA SHEET'!$O$2:$O$253)</f>
        <v>Green Area</v>
      </c>
      <c r="L3736" t="s">
        <v>15</v>
      </c>
      <c r="M3736">
        <v>0.35009569282270486</v>
      </c>
      <c r="N3736" t="s">
        <v>16</v>
      </c>
      <c r="O3736">
        <v>0.25600000000000001</v>
      </c>
    </row>
    <row r="3737" spans="1:15" x14ac:dyDescent="0.25">
      <c r="A3737" s="1" t="s">
        <v>127</v>
      </c>
      <c r="B3737" t="s">
        <v>131</v>
      </c>
      <c r="C3737" t="str">
        <f>LOOKUP(A3737,'DATA SHEET'!$A$2:$A$253,'DATA SHEET'!$E$2:$E$253)</f>
        <v>20227900</v>
      </c>
      <c r="D3737">
        <f>LOOKUP(A3737,'DATA SHEET'!$A$2:$A$253,'DATA SHEET'!$G$2:$G$253)</f>
        <v>8.8333333333333339</v>
      </c>
      <c r="E3737" t="str">
        <f>LOOKUP($A3737,'DATA SHEET'!$A$2:$A$253,'DATA SHEET'!$H$2:$H$253)</f>
        <v>43.178229</v>
      </c>
      <c r="F3737" t="str">
        <f>LOOKUP($A3737,'DATA SHEET'!$A$2:$A$253,'DATA SHEET'!$I$2:$I$253)</f>
        <v xml:space="preserve"> -79.240608</v>
      </c>
      <c r="G3737">
        <f>LOOKUP($A3737,'DATA SHEET'!$A$2:$A$253,'DATA SHEET'!$J$2:$J$253)</f>
        <v>18</v>
      </c>
      <c r="H3737" t="str">
        <f>LOOKUP($A3737,'DATA SHEET'!$A$2:$A$253,'DATA SHEET'!$K$2:$K$253)</f>
        <v>Foggy</v>
      </c>
      <c r="I3737" t="str">
        <f>LOOKUP($A3737,'DATA SHEET'!$A$2:$A$253,'DATA SHEET'!$T$2:$T$253)</f>
        <v>SMALL</v>
      </c>
      <c r="J3737" t="str">
        <f>LOOKUP($A3737,'DATA SHEET'!$A$2:$A$253,'DATA SHEET'!$R$2:$R$253)</f>
        <v>YES</v>
      </c>
      <c r="K3737" t="str">
        <f>LOOKUP($A3737,'DATA SHEET'!$A$2:$A$253,'DATA SHEET'!$O$2:$O$253)</f>
        <v>Green Area</v>
      </c>
      <c r="L3737" t="s">
        <v>15</v>
      </c>
      <c r="M3737">
        <v>0.35009569282270486</v>
      </c>
      <c r="N3737" t="s">
        <v>16</v>
      </c>
      <c r="O3737">
        <v>0.5</v>
      </c>
    </row>
    <row r="3738" spans="1:15" x14ac:dyDescent="0.25">
      <c r="A3738" s="1" t="s">
        <v>127</v>
      </c>
      <c r="B3738" t="s">
        <v>131</v>
      </c>
      <c r="C3738" t="str">
        <f>LOOKUP(A3738,'DATA SHEET'!$A$2:$A$253,'DATA SHEET'!$E$2:$E$253)</f>
        <v>20227900</v>
      </c>
      <c r="D3738">
        <f>LOOKUP(A3738,'DATA SHEET'!$A$2:$A$253,'DATA SHEET'!$G$2:$G$253)</f>
        <v>8.8333333333333339</v>
      </c>
      <c r="E3738" t="str">
        <f>LOOKUP($A3738,'DATA SHEET'!$A$2:$A$253,'DATA SHEET'!$H$2:$H$253)</f>
        <v>43.178229</v>
      </c>
      <c r="F3738" t="str">
        <f>LOOKUP($A3738,'DATA SHEET'!$A$2:$A$253,'DATA SHEET'!$I$2:$I$253)</f>
        <v xml:space="preserve"> -79.240608</v>
      </c>
      <c r="G3738">
        <f>LOOKUP($A3738,'DATA SHEET'!$A$2:$A$253,'DATA SHEET'!$J$2:$J$253)</f>
        <v>18</v>
      </c>
      <c r="H3738" t="str">
        <f>LOOKUP($A3738,'DATA SHEET'!$A$2:$A$253,'DATA SHEET'!$K$2:$K$253)</f>
        <v>Foggy</v>
      </c>
      <c r="I3738" t="str">
        <f>LOOKUP($A3738,'DATA SHEET'!$A$2:$A$253,'DATA SHEET'!$T$2:$T$253)</f>
        <v>SMALL</v>
      </c>
      <c r="J3738" t="str">
        <f>LOOKUP($A3738,'DATA SHEET'!$A$2:$A$253,'DATA SHEET'!$R$2:$R$253)</f>
        <v>YES</v>
      </c>
      <c r="K3738" t="str">
        <f>LOOKUP($A3738,'DATA SHEET'!$A$2:$A$253,'DATA SHEET'!$O$2:$O$253)</f>
        <v>Green Area</v>
      </c>
      <c r="L3738" t="s">
        <v>15</v>
      </c>
      <c r="M3738">
        <v>0.35009569282270486</v>
      </c>
      <c r="N3738" t="s">
        <v>16</v>
      </c>
      <c r="O3738">
        <v>0.995</v>
      </c>
    </row>
    <row r="3739" spans="1:15" x14ac:dyDescent="0.25">
      <c r="A3739" s="1" t="s">
        <v>127</v>
      </c>
      <c r="B3739" t="s">
        <v>131</v>
      </c>
      <c r="C3739" t="str">
        <f>LOOKUP(A3739,'DATA SHEET'!$A$2:$A$253,'DATA SHEET'!$E$2:$E$253)</f>
        <v>20227900</v>
      </c>
      <c r="D3739">
        <f>LOOKUP(A3739,'DATA SHEET'!$A$2:$A$253,'DATA SHEET'!$G$2:$G$253)</f>
        <v>8.8333333333333339</v>
      </c>
      <c r="E3739" t="str">
        <f>LOOKUP($A3739,'DATA SHEET'!$A$2:$A$253,'DATA SHEET'!$H$2:$H$253)</f>
        <v>43.178229</v>
      </c>
      <c r="F3739" t="str">
        <f>LOOKUP($A3739,'DATA SHEET'!$A$2:$A$253,'DATA SHEET'!$I$2:$I$253)</f>
        <v xml:space="preserve"> -79.240608</v>
      </c>
      <c r="G3739">
        <f>LOOKUP($A3739,'DATA SHEET'!$A$2:$A$253,'DATA SHEET'!$J$2:$J$253)</f>
        <v>18</v>
      </c>
      <c r="H3739" t="str">
        <f>LOOKUP($A3739,'DATA SHEET'!$A$2:$A$253,'DATA SHEET'!$K$2:$K$253)</f>
        <v>Foggy</v>
      </c>
      <c r="I3739" t="str">
        <f>LOOKUP($A3739,'DATA SHEET'!$A$2:$A$253,'DATA SHEET'!$T$2:$T$253)</f>
        <v>SMALL</v>
      </c>
      <c r="J3739" t="str">
        <f>LOOKUP($A3739,'DATA SHEET'!$A$2:$A$253,'DATA SHEET'!$R$2:$R$253)</f>
        <v>YES</v>
      </c>
      <c r="K3739" t="str">
        <f>LOOKUP($A3739,'DATA SHEET'!$A$2:$A$253,'DATA SHEET'!$O$2:$O$253)</f>
        <v>Green Area</v>
      </c>
      <c r="L3739" t="s">
        <v>15</v>
      </c>
      <c r="M3739">
        <v>0.35009569282270486</v>
      </c>
      <c r="N3739" t="s">
        <v>16</v>
      </c>
      <c r="O3739">
        <v>1.7669999999999999</v>
      </c>
    </row>
    <row r="3740" spans="1:15" x14ac:dyDescent="0.25">
      <c r="A3740" s="1" t="s">
        <v>127</v>
      </c>
      <c r="B3740" t="s">
        <v>131</v>
      </c>
      <c r="C3740" t="str">
        <f>LOOKUP(A3740,'DATA SHEET'!$A$2:$A$253,'DATA SHEET'!$E$2:$E$253)</f>
        <v>20227900</v>
      </c>
      <c r="D3740">
        <f>LOOKUP(A3740,'DATA SHEET'!$A$2:$A$253,'DATA SHEET'!$G$2:$G$253)</f>
        <v>8.8333333333333339</v>
      </c>
      <c r="E3740" t="str">
        <f>LOOKUP($A3740,'DATA SHEET'!$A$2:$A$253,'DATA SHEET'!$H$2:$H$253)</f>
        <v>43.178229</v>
      </c>
      <c r="F3740" t="str">
        <f>LOOKUP($A3740,'DATA SHEET'!$A$2:$A$253,'DATA SHEET'!$I$2:$I$253)</f>
        <v xml:space="preserve"> -79.240608</v>
      </c>
      <c r="G3740">
        <f>LOOKUP($A3740,'DATA SHEET'!$A$2:$A$253,'DATA SHEET'!$J$2:$J$253)</f>
        <v>18</v>
      </c>
      <c r="H3740" t="str">
        <f>LOOKUP($A3740,'DATA SHEET'!$A$2:$A$253,'DATA SHEET'!$K$2:$K$253)</f>
        <v>Foggy</v>
      </c>
      <c r="I3740" t="str">
        <f>LOOKUP($A3740,'DATA SHEET'!$A$2:$A$253,'DATA SHEET'!$T$2:$T$253)</f>
        <v>SMALL</v>
      </c>
      <c r="J3740" t="str">
        <f>LOOKUP($A3740,'DATA SHEET'!$A$2:$A$253,'DATA SHEET'!$R$2:$R$253)</f>
        <v>YES</v>
      </c>
      <c r="K3740" t="str">
        <f>LOOKUP($A3740,'DATA SHEET'!$A$2:$A$253,'DATA SHEET'!$O$2:$O$253)</f>
        <v>Green Area</v>
      </c>
      <c r="L3740" t="s">
        <v>15</v>
      </c>
      <c r="M3740">
        <v>0.35009569282270486</v>
      </c>
      <c r="N3740" t="s">
        <v>19</v>
      </c>
      <c r="O3740">
        <v>0.65200000000000002</v>
      </c>
    </row>
    <row r="3741" spans="1:15" x14ac:dyDescent="0.25">
      <c r="A3741" s="1" t="s">
        <v>127</v>
      </c>
      <c r="B3741" t="s">
        <v>131</v>
      </c>
      <c r="C3741" t="str">
        <f>LOOKUP(A3741,'DATA SHEET'!$A$2:$A$253,'DATA SHEET'!$E$2:$E$253)</f>
        <v>20227900</v>
      </c>
      <c r="D3741">
        <f>LOOKUP(A3741,'DATA SHEET'!$A$2:$A$253,'DATA SHEET'!$G$2:$G$253)</f>
        <v>8.8333333333333339</v>
      </c>
      <c r="E3741" t="str">
        <f>LOOKUP($A3741,'DATA SHEET'!$A$2:$A$253,'DATA SHEET'!$H$2:$H$253)</f>
        <v>43.178229</v>
      </c>
      <c r="F3741" t="str">
        <f>LOOKUP($A3741,'DATA SHEET'!$A$2:$A$253,'DATA SHEET'!$I$2:$I$253)</f>
        <v xml:space="preserve"> -79.240608</v>
      </c>
      <c r="G3741">
        <f>LOOKUP($A3741,'DATA SHEET'!$A$2:$A$253,'DATA SHEET'!$J$2:$J$253)</f>
        <v>18</v>
      </c>
      <c r="H3741" t="str">
        <f>LOOKUP($A3741,'DATA SHEET'!$A$2:$A$253,'DATA SHEET'!$K$2:$K$253)</f>
        <v>Foggy</v>
      </c>
      <c r="I3741" t="str">
        <f>LOOKUP($A3741,'DATA SHEET'!$A$2:$A$253,'DATA SHEET'!$T$2:$T$253)</f>
        <v>SMALL</v>
      </c>
      <c r="J3741" t="str">
        <f>LOOKUP($A3741,'DATA SHEET'!$A$2:$A$253,'DATA SHEET'!$R$2:$R$253)</f>
        <v>YES</v>
      </c>
      <c r="K3741" t="str">
        <f>LOOKUP($A3741,'DATA SHEET'!$A$2:$A$253,'DATA SHEET'!$O$2:$O$253)</f>
        <v>Green Area</v>
      </c>
      <c r="L3741" t="s">
        <v>15</v>
      </c>
      <c r="M3741">
        <v>0.35009569282270486</v>
      </c>
      <c r="N3741" t="s">
        <v>19</v>
      </c>
      <c r="O3741">
        <v>3.9980000000000002</v>
      </c>
    </row>
    <row r="3742" spans="1:15" x14ac:dyDescent="0.25">
      <c r="A3742" s="1" t="s">
        <v>134</v>
      </c>
      <c r="B3742" t="s">
        <v>135</v>
      </c>
      <c r="C3742" t="str">
        <f>LOOKUP(A3742,'DATA SHEET'!$A$2:$A$253,'DATA SHEET'!$E$2:$E$253)</f>
        <v>20227902</v>
      </c>
      <c r="D3742">
        <f>LOOKUP(A3742,'DATA SHEET'!$A$2:$A$253,'DATA SHEET'!$G$2:$G$253)</f>
        <v>8.0666666666666664</v>
      </c>
      <c r="E3742" t="str">
        <f>LOOKUP($A3742,'DATA SHEET'!$A$2:$A$253,'DATA SHEET'!$H$2:$H$253)</f>
        <v>43.180794</v>
      </c>
      <c r="F3742" t="str">
        <f>LOOKUP($A3742,'DATA SHEET'!$A$2:$A$253,'DATA SHEET'!$I$2:$I$253)</f>
        <v xml:space="preserve"> -79.244033</v>
      </c>
      <c r="G3742">
        <f>LOOKUP($A3742,'DATA SHEET'!$A$2:$A$253,'DATA SHEET'!$J$2:$J$253)</f>
        <v>21</v>
      </c>
      <c r="H3742" t="str">
        <f>LOOKUP($A3742,'DATA SHEET'!$A$2:$A$253,'DATA SHEET'!$K$2:$K$253)</f>
        <v>Mostly Cloudy</v>
      </c>
      <c r="I3742" t="str">
        <f>LOOKUP($A3742,'DATA SHEET'!$A$2:$A$253,'DATA SHEET'!$T$2:$T$253)</f>
        <v>LARGE</v>
      </c>
      <c r="J3742" t="str">
        <f>LOOKUP($A3742,'DATA SHEET'!$A$2:$A$253,'DATA SHEET'!$R$2:$R$253)</f>
        <v>YES</v>
      </c>
      <c r="K3742" t="str">
        <f>LOOKUP($A3742,'DATA SHEET'!$A$2:$A$253,'DATA SHEET'!$O$2:$O$253)</f>
        <v>Green Area</v>
      </c>
      <c r="L3742" t="s">
        <v>22</v>
      </c>
      <c r="M3742">
        <v>0.39525228807157875</v>
      </c>
      <c r="N3742" t="s">
        <v>18</v>
      </c>
      <c r="O3742">
        <v>1.1759999999999999</v>
      </c>
    </row>
    <row r="3743" spans="1:15" x14ac:dyDescent="0.25">
      <c r="A3743" s="1" t="s">
        <v>134</v>
      </c>
      <c r="B3743" t="s">
        <v>135</v>
      </c>
      <c r="C3743" t="str">
        <f>LOOKUP(A3743,'DATA SHEET'!$A$2:$A$253,'DATA SHEET'!$E$2:$E$253)</f>
        <v>20227902</v>
      </c>
      <c r="D3743">
        <f>LOOKUP(A3743,'DATA SHEET'!$A$2:$A$253,'DATA SHEET'!$G$2:$G$253)</f>
        <v>8.0666666666666664</v>
      </c>
      <c r="E3743" t="str">
        <f>LOOKUP($A3743,'DATA SHEET'!$A$2:$A$253,'DATA SHEET'!$H$2:$H$253)</f>
        <v>43.180794</v>
      </c>
      <c r="F3743" t="str">
        <f>LOOKUP($A3743,'DATA SHEET'!$A$2:$A$253,'DATA SHEET'!$I$2:$I$253)</f>
        <v xml:space="preserve"> -79.244033</v>
      </c>
      <c r="G3743">
        <f>LOOKUP($A3743,'DATA SHEET'!$A$2:$A$253,'DATA SHEET'!$J$2:$J$253)</f>
        <v>21</v>
      </c>
      <c r="H3743" t="str">
        <f>LOOKUP($A3743,'DATA SHEET'!$A$2:$A$253,'DATA SHEET'!$K$2:$K$253)</f>
        <v>Mostly Cloudy</v>
      </c>
      <c r="I3743" t="str">
        <f>LOOKUP($A3743,'DATA SHEET'!$A$2:$A$253,'DATA SHEET'!$T$2:$T$253)</f>
        <v>LARGE</v>
      </c>
      <c r="J3743" t="str">
        <f>LOOKUP($A3743,'DATA SHEET'!$A$2:$A$253,'DATA SHEET'!$R$2:$R$253)</f>
        <v>YES</v>
      </c>
      <c r="K3743" t="str">
        <f>LOOKUP($A3743,'DATA SHEET'!$A$2:$A$253,'DATA SHEET'!$O$2:$O$253)</f>
        <v>Green Area</v>
      </c>
      <c r="L3743" t="s">
        <v>22</v>
      </c>
      <c r="M3743">
        <v>0.39525228807157875</v>
      </c>
      <c r="N3743" t="s">
        <v>18</v>
      </c>
      <c r="O3743">
        <v>1.742</v>
      </c>
    </row>
    <row r="3744" spans="1:15" x14ac:dyDescent="0.25">
      <c r="A3744" s="1" t="s">
        <v>134</v>
      </c>
      <c r="B3744" t="s">
        <v>135</v>
      </c>
      <c r="C3744" t="str">
        <f>LOOKUP(A3744,'DATA SHEET'!$A$2:$A$253,'DATA SHEET'!$E$2:$E$253)</f>
        <v>20227902</v>
      </c>
      <c r="D3744">
        <f>LOOKUP(A3744,'DATA SHEET'!$A$2:$A$253,'DATA SHEET'!$G$2:$G$253)</f>
        <v>8.0666666666666664</v>
      </c>
      <c r="E3744" t="str">
        <f>LOOKUP($A3744,'DATA SHEET'!$A$2:$A$253,'DATA SHEET'!$H$2:$H$253)</f>
        <v>43.180794</v>
      </c>
      <c r="F3744" t="str">
        <f>LOOKUP($A3744,'DATA SHEET'!$A$2:$A$253,'DATA SHEET'!$I$2:$I$253)</f>
        <v xml:space="preserve"> -79.244033</v>
      </c>
      <c r="G3744">
        <f>LOOKUP($A3744,'DATA SHEET'!$A$2:$A$253,'DATA SHEET'!$J$2:$J$253)</f>
        <v>21</v>
      </c>
      <c r="H3744" t="str">
        <f>LOOKUP($A3744,'DATA SHEET'!$A$2:$A$253,'DATA SHEET'!$K$2:$K$253)</f>
        <v>Mostly Cloudy</v>
      </c>
      <c r="I3744" t="str">
        <f>LOOKUP($A3744,'DATA SHEET'!$A$2:$A$253,'DATA SHEET'!$T$2:$T$253)</f>
        <v>LARGE</v>
      </c>
      <c r="J3744" t="str">
        <f>LOOKUP($A3744,'DATA SHEET'!$A$2:$A$253,'DATA SHEET'!$R$2:$R$253)</f>
        <v>YES</v>
      </c>
      <c r="K3744" t="str">
        <f>LOOKUP($A3744,'DATA SHEET'!$A$2:$A$253,'DATA SHEET'!$O$2:$O$253)</f>
        <v>Green Area</v>
      </c>
      <c r="L3744" t="s">
        <v>22</v>
      </c>
      <c r="M3744">
        <v>0.39525228807157875</v>
      </c>
      <c r="N3744" t="s">
        <v>18</v>
      </c>
      <c r="O3744">
        <v>1.0109999999999999</v>
      </c>
    </row>
    <row r="3745" spans="1:15" x14ac:dyDescent="0.25">
      <c r="A3745" s="1" t="s">
        <v>134</v>
      </c>
      <c r="B3745" t="s">
        <v>135</v>
      </c>
      <c r="C3745" t="str">
        <f>LOOKUP(A3745,'DATA SHEET'!$A$2:$A$253,'DATA SHEET'!$E$2:$E$253)</f>
        <v>20227902</v>
      </c>
      <c r="D3745">
        <f>LOOKUP(A3745,'DATA SHEET'!$A$2:$A$253,'DATA SHEET'!$G$2:$G$253)</f>
        <v>8.0666666666666664</v>
      </c>
      <c r="E3745" t="str">
        <f>LOOKUP($A3745,'DATA SHEET'!$A$2:$A$253,'DATA SHEET'!$H$2:$H$253)</f>
        <v>43.180794</v>
      </c>
      <c r="F3745" t="str">
        <f>LOOKUP($A3745,'DATA SHEET'!$A$2:$A$253,'DATA SHEET'!$I$2:$I$253)</f>
        <v xml:space="preserve"> -79.244033</v>
      </c>
      <c r="G3745">
        <f>LOOKUP($A3745,'DATA SHEET'!$A$2:$A$253,'DATA SHEET'!$J$2:$J$253)</f>
        <v>21</v>
      </c>
      <c r="H3745" t="str">
        <f>LOOKUP($A3745,'DATA SHEET'!$A$2:$A$253,'DATA SHEET'!$K$2:$K$253)</f>
        <v>Mostly Cloudy</v>
      </c>
      <c r="I3745" t="str">
        <f>LOOKUP($A3745,'DATA SHEET'!$A$2:$A$253,'DATA SHEET'!$T$2:$T$253)</f>
        <v>LARGE</v>
      </c>
      <c r="J3745" t="str">
        <f>LOOKUP($A3745,'DATA SHEET'!$A$2:$A$253,'DATA SHEET'!$R$2:$R$253)</f>
        <v>YES</v>
      </c>
      <c r="K3745" t="str">
        <f>LOOKUP($A3745,'DATA SHEET'!$A$2:$A$253,'DATA SHEET'!$O$2:$O$253)</f>
        <v>Green Area</v>
      </c>
      <c r="L3745" t="s">
        <v>22</v>
      </c>
      <c r="M3745">
        <v>0.39525228807157875</v>
      </c>
      <c r="N3745" t="s">
        <v>18</v>
      </c>
      <c r="O3745">
        <v>1.2430000000000001</v>
      </c>
    </row>
    <row r="3746" spans="1:15" x14ac:dyDescent="0.25">
      <c r="A3746" s="1" t="s">
        <v>134</v>
      </c>
      <c r="B3746" t="s">
        <v>135</v>
      </c>
      <c r="C3746" t="str">
        <f>LOOKUP(A3746,'DATA SHEET'!$A$2:$A$253,'DATA SHEET'!$E$2:$E$253)</f>
        <v>20227902</v>
      </c>
      <c r="D3746">
        <f>LOOKUP(A3746,'DATA SHEET'!$A$2:$A$253,'DATA SHEET'!$G$2:$G$253)</f>
        <v>8.0666666666666664</v>
      </c>
      <c r="E3746" t="str">
        <f>LOOKUP($A3746,'DATA SHEET'!$A$2:$A$253,'DATA SHEET'!$H$2:$H$253)</f>
        <v>43.180794</v>
      </c>
      <c r="F3746" t="str">
        <f>LOOKUP($A3746,'DATA SHEET'!$A$2:$A$253,'DATA SHEET'!$I$2:$I$253)</f>
        <v xml:space="preserve"> -79.244033</v>
      </c>
      <c r="G3746">
        <f>LOOKUP($A3746,'DATA SHEET'!$A$2:$A$253,'DATA SHEET'!$J$2:$J$253)</f>
        <v>21</v>
      </c>
      <c r="H3746" t="str">
        <f>LOOKUP($A3746,'DATA SHEET'!$A$2:$A$253,'DATA SHEET'!$K$2:$K$253)</f>
        <v>Mostly Cloudy</v>
      </c>
      <c r="I3746" t="str">
        <f>LOOKUP($A3746,'DATA SHEET'!$A$2:$A$253,'DATA SHEET'!$T$2:$T$253)</f>
        <v>LARGE</v>
      </c>
      <c r="J3746" t="str">
        <f>LOOKUP($A3746,'DATA SHEET'!$A$2:$A$253,'DATA SHEET'!$R$2:$R$253)</f>
        <v>YES</v>
      </c>
      <c r="K3746" t="str">
        <f>LOOKUP($A3746,'DATA SHEET'!$A$2:$A$253,'DATA SHEET'!$O$2:$O$253)</f>
        <v>Green Area</v>
      </c>
      <c r="L3746" t="s">
        <v>22</v>
      </c>
      <c r="M3746">
        <v>0.39525228807157875</v>
      </c>
      <c r="N3746" t="s">
        <v>18</v>
      </c>
      <c r="O3746">
        <v>0.72599999999999998</v>
      </c>
    </row>
    <row r="3747" spans="1:15" x14ac:dyDescent="0.25">
      <c r="A3747" s="1" t="s">
        <v>134</v>
      </c>
      <c r="B3747" t="s">
        <v>135</v>
      </c>
      <c r="C3747" t="str">
        <f>LOOKUP(A3747,'DATA SHEET'!$A$2:$A$253,'DATA SHEET'!$E$2:$E$253)</f>
        <v>20227902</v>
      </c>
      <c r="D3747">
        <f>LOOKUP(A3747,'DATA SHEET'!$A$2:$A$253,'DATA SHEET'!$G$2:$G$253)</f>
        <v>8.0666666666666664</v>
      </c>
      <c r="E3747" t="str">
        <f>LOOKUP($A3747,'DATA SHEET'!$A$2:$A$253,'DATA SHEET'!$H$2:$H$253)</f>
        <v>43.180794</v>
      </c>
      <c r="F3747" t="str">
        <f>LOOKUP($A3747,'DATA SHEET'!$A$2:$A$253,'DATA SHEET'!$I$2:$I$253)</f>
        <v xml:space="preserve"> -79.244033</v>
      </c>
      <c r="G3747">
        <f>LOOKUP($A3747,'DATA SHEET'!$A$2:$A$253,'DATA SHEET'!$J$2:$J$253)</f>
        <v>21</v>
      </c>
      <c r="H3747" t="str">
        <f>LOOKUP($A3747,'DATA SHEET'!$A$2:$A$253,'DATA SHEET'!$K$2:$K$253)</f>
        <v>Mostly Cloudy</v>
      </c>
      <c r="I3747" t="str">
        <f>LOOKUP($A3747,'DATA SHEET'!$A$2:$A$253,'DATA SHEET'!$T$2:$T$253)</f>
        <v>LARGE</v>
      </c>
      <c r="J3747" t="str">
        <f>LOOKUP($A3747,'DATA SHEET'!$A$2:$A$253,'DATA SHEET'!$R$2:$R$253)</f>
        <v>YES</v>
      </c>
      <c r="K3747" t="str">
        <f>LOOKUP($A3747,'DATA SHEET'!$A$2:$A$253,'DATA SHEET'!$O$2:$O$253)</f>
        <v>Green Area</v>
      </c>
      <c r="L3747" t="s">
        <v>22</v>
      </c>
      <c r="M3747">
        <v>0.39525228807157875</v>
      </c>
      <c r="N3747" t="s">
        <v>18</v>
      </c>
      <c r="O3747">
        <v>0.246</v>
      </c>
    </row>
    <row r="3748" spans="1:15" x14ac:dyDescent="0.25">
      <c r="A3748" s="1" t="s">
        <v>134</v>
      </c>
      <c r="B3748" t="s">
        <v>135</v>
      </c>
      <c r="C3748" t="str">
        <f>LOOKUP(A3748,'DATA SHEET'!$A$2:$A$253,'DATA SHEET'!$E$2:$E$253)</f>
        <v>20227902</v>
      </c>
      <c r="D3748">
        <f>LOOKUP(A3748,'DATA SHEET'!$A$2:$A$253,'DATA SHEET'!$G$2:$G$253)</f>
        <v>8.0666666666666664</v>
      </c>
      <c r="E3748" t="str">
        <f>LOOKUP($A3748,'DATA SHEET'!$A$2:$A$253,'DATA SHEET'!$H$2:$H$253)</f>
        <v>43.180794</v>
      </c>
      <c r="F3748" t="str">
        <f>LOOKUP($A3748,'DATA SHEET'!$A$2:$A$253,'DATA SHEET'!$I$2:$I$253)</f>
        <v xml:space="preserve"> -79.244033</v>
      </c>
      <c r="G3748">
        <f>LOOKUP($A3748,'DATA SHEET'!$A$2:$A$253,'DATA SHEET'!$J$2:$J$253)</f>
        <v>21</v>
      </c>
      <c r="H3748" t="str">
        <f>LOOKUP($A3748,'DATA SHEET'!$A$2:$A$253,'DATA SHEET'!$K$2:$K$253)</f>
        <v>Mostly Cloudy</v>
      </c>
      <c r="I3748" t="str">
        <f>LOOKUP($A3748,'DATA SHEET'!$A$2:$A$253,'DATA SHEET'!$T$2:$T$253)</f>
        <v>LARGE</v>
      </c>
      <c r="J3748" t="str">
        <f>LOOKUP($A3748,'DATA SHEET'!$A$2:$A$253,'DATA SHEET'!$R$2:$R$253)</f>
        <v>YES</v>
      </c>
      <c r="K3748" t="str">
        <f>LOOKUP($A3748,'DATA SHEET'!$A$2:$A$253,'DATA SHEET'!$O$2:$O$253)</f>
        <v>Green Area</v>
      </c>
      <c r="L3748" t="s">
        <v>22</v>
      </c>
      <c r="M3748">
        <v>0.39525228807157875</v>
      </c>
      <c r="N3748" t="s">
        <v>18</v>
      </c>
      <c r="O3748">
        <v>1.252</v>
      </c>
    </row>
    <row r="3749" spans="1:15" x14ac:dyDescent="0.25">
      <c r="A3749" s="1" t="s">
        <v>134</v>
      </c>
      <c r="B3749" t="s">
        <v>135</v>
      </c>
      <c r="C3749" t="str">
        <f>LOOKUP(A3749,'DATA SHEET'!$A$2:$A$253,'DATA SHEET'!$E$2:$E$253)</f>
        <v>20227902</v>
      </c>
      <c r="D3749">
        <f>LOOKUP(A3749,'DATA SHEET'!$A$2:$A$253,'DATA SHEET'!$G$2:$G$253)</f>
        <v>8.0666666666666664</v>
      </c>
      <c r="E3749" t="str">
        <f>LOOKUP($A3749,'DATA SHEET'!$A$2:$A$253,'DATA SHEET'!$H$2:$H$253)</f>
        <v>43.180794</v>
      </c>
      <c r="F3749" t="str">
        <f>LOOKUP($A3749,'DATA SHEET'!$A$2:$A$253,'DATA SHEET'!$I$2:$I$253)</f>
        <v xml:space="preserve"> -79.244033</v>
      </c>
      <c r="G3749">
        <f>LOOKUP($A3749,'DATA SHEET'!$A$2:$A$253,'DATA SHEET'!$J$2:$J$253)</f>
        <v>21</v>
      </c>
      <c r="H3749" t="str">
        <f>LOOKUP($A3749,'DATA SHEET'!$A$2:$A$253,'DATA SHEET'!$K$2:$K$253)</f>
        <v>Mostly Cloudy</v>
      </c>
      <c r="I3749" t="str">
        <f>LOOKUP($A3749,'DATA SHEET'!$A$2:$A$253,'DATA SHEET'!$T$2:$T$253)</f>
        <v>LARGE</v>
      </c>
      <c r="J3749" t="str">
        <f>LOOKUP($A3749,'DATA SHEET'!$A$2:$A$253,'DATA SHEET'!$R$2:$R$253)</f>
        <v>YES</v>
      </c>
      <c r="K3749" t="str">
        <f>LOOKUP($A3749,'DATA SHEET'!$A$2:$A$253,'DATA SHEET'!$O$2:$O$253)</f>
        <v>Green Area</v>
      </c>
      <c r="L3749" t="s">
        <v>22</v>
      </c>
      <c r="M3749">
        <v>0.39525228807157875</v>
      </c>
      <c r="N3749" t="s">
        <v>18</v>
      </c>
      <c r="O3749">
        <v>1.7390000000000001</v>
      </c>
    </row>
    <row r="3750" spans="1:15" x14ac:dyDescent="0.25">
      <c r="A3750" s="1" t="s">
        <v>134</v>
      </c>
      <c r="B3750" t="s">
        <v>135</v>
      </c>
      <c r="C3750" t="str">
        <f>LOOKUP(A3750,'DATA SHEET'!$A$2:$A$253,'DATA SHEET'!$E$2:$E$253)</f>
        <v>20227902</v>
      </c>
      <c r="D3750">
        <f>LOOKUP(A3750,'DATA SHEET'!$A$2:$A$253,'DATA SHEET'!$G$2:$G$253)</f>
        <v>8.0666666666666664</v>
      </c>
      <c r="E3750" t="str">
        <f>LOOKUP($A3750,'DATA SHEET'!$A$2:$A$253,'DATA SHEET'!$H$2:$H$253)</f>
        <v>43.180794</v>
      </c>
      <c r="F3750" t="str">
        <f>LOOKUP($A3750,'DATA SHEET'!$A$2:$A$253,'DATA SHEET'!$I$2:$I$253)</f>
        <v xml:space="preserve"> -79.244033</v>
      </c>
      <c r="G3750">
        <f>LOOKUP($A3750,'DATA SHEET'!$A$2:$A$253,'DATA SHEET'!$J$2:$J$253)</f>
        <v>21</v>
      </c>
      <c r="H3750" t="str">
        <f>LOOKUP($A3750,'DATA SHEET'!$A$2:$A$253,'DATA SHEET'!$K$2:$K$253)</f>
        <v>Mostly Cloudy</v>
      </c>
      <c r="I3750" t="str">
        <f>LOOKUP($A3750,'DATA SHEET'!$A$2:$A$253,'DATA SHEET'!$T$2:$T$253)</f>
        <v>LARGE</v>
      </c>
      <c r="J3750" t="str">
        <f>LOOKUP($A3750,'DATA SHEET'!$A$2:$A$253,'DATA SHEET'!$R$2:$R$253)</f>
        <v>YES</v>
      </c>
      <c r="K3750" t="str">
        <f>LOOKUP($A3750,'DATA SHEET'!$A$2:$A$253,'DATA SHEET'!$O$2:$O$253)</f>
        <v>Green Area</v>
      </c>
      <c r="L3750" t="s">
        <v>22</v>
      </c>
      <c r="M3750">
        <v>0.39525228807157875</v>
      </c>
      <c r="N3750" t="s">
        <v>18</v>
      </c>
      <c r="O3750">
        <v>2.0009999999999999</v>
      </c>
    </row>
    <row r="3751" spans="1:15" x14ac:dyDescent="0.25">
      <c r="A3751" s="1" t="s">
        <v>134</v>
      </c>
      <c r="B3751" t="s">
        <v>135</v>
      </c>
      <c r="C3751" t="str">
        <f>LOOKUP(A3751,'DATA SHEET'!$A$2:$A$253,'DATA SHEET'!$E$2:$E$253)</f>
        <v>20227902</v>
      </c>
      <c r="D3751">
        <f>LOOKUP(A3751,'DATA SHEET'!$A$2:$A$253,'DATA SHEET'!$G$2:$G$253)</f>
        <v>8.0666666666666664</v>
      </c>
      <c r="E3751" t="str">
        <f>LOOKUP($A3751,'DATA SHEET'!$A$2:$A$253,'DATA SHEET'!$H$2:$H$253)</f>
        <v>43.180794</v>
      </c>
      <c r="F3751" t="str">
        <f>LOOKUP($A3751,'DATA SHEET'!$A$2:$A$253,'DATA SHEET'!$I$2:$I$253)</f>
        <v xml:space="preserve"> -79.244033</v>
      </c>
      <c r="G3751">
        <f>LOOKUP($A3751,'DATA SHEET'!$A$2:$A$253,'DATA SHEET'!$J$2:$J$253)</f>
        <v>21</v>
      </c>
      <c r="H3751" t="str">
        <f>LOOKUP($A3751,'DATA SHEET'!$A$2:$A$253,'DATA SHEET'!$K$2:$K$253)</f>
        <v>Mostly Cloudy</v>
      </c>
      <c r="I3751" t="str">
        <f>LOOKUP($A3751,'DATA SHEET'!$A$2:$A$253,'DATA SHEET'!$T$2:$T$253)</f>
        <v>LARGE</v>
      </c>
      <c r="J3751" t="str">
        <f>LOOKUP($A3751,'DATA SHEET'!$A$2:$A$253,'DATA SHEET'!$R$2:$R$253)</f>
        <v>YES</v>
      </c>
      <c r="K3751" t="str">
        <f>LOOKUP($A3751,'DATA SHEET'!$A$2:$A$253,'DATA SHEET'!$O$2:$O$253)</f>
        <v>Green Area</v>
      </c>
      <c r="L3751" t="s">
        <v>22</v>
      </c>
      <c r="M3751">
        <v>0.39525228807157875</v>
      </c>
      <c r="N3751" t="s">
        <v>18</v>
      </c>
      <c r="O3751">
        <v>1.496</v>
      </c>
    </row>
    <row r="3752" spans="1:15" x14ac:dyDescent="0.25">
      <c r="A3752" s="1" t="s">
        <v>134</v>
      </c>
      <c r="B3752" t="s">
        <v>135</v>
      </c>
      <c r="C3752" t="str">
        <f>LOOKUP(A3752,'DATA SHEET'!$A$2:$A$253,'DATA SHEET'!$E$2:$E$253)</f>
        <v>20227902</v>
      </c>
      <c r="D3752">
        <f>LOOKUP(A3752,'DATA SHEET'!$A$2:$A$253,'DATA SHEET'!$G$2:$G$253)</f>
        <v>8.0666666666666664</v>
      </c>
      <c r="E3752" t="str">
        <f>LOOKUP($A3752,'DATA SHEET'!$A$2:$A$253,'DATA SHEET'!$H$2:$H$253)</f>
        <v>43.180794</v>
      </c>
      <c r="F3752" t="str">
        <f>LOOKUP($A3752,'DATA SHEET'!$A$2:$A$253,'DATA SHEET'!$I$2:$I$253)</f>
        <v xml:space="preserve"> -79.244033</v>
      </c>
      <c r="G3752">
        <f>LOOKUP($A3752,'DATA SHEET'!$A$2:$A$253,'DATA SHEET'!$J$2:$J$253)</f>
        <v>21</v>
      </c>
      <c r="H3752" t="str">
        <f>LOOKUP($A3752,'DATA SHEET'!$A$2:$A$253,'DATA SHEET'!$K$2:$K$253)</f>
        <v>Mostly Cloudy</v>
      </c>
      <c r="I3752" t="str">
        <f>LOOKUP($A3752,'DATA SHEET'!$A$2:$A$253,'DATA SHEET'!$T$2:$T$253)</f>
        <v>LARGE</v>
      </c>
      <c r="J3752" t="str">
        <f>LOOKUP($A3752,'DATA SHEET'!$A$2:$A$253,'DATA SHEET'!$R$2:$R$253)</f>
        <v>YES</v>
      </c>
      <c r="K3752" t="str">
        <f>LOOKUP($A3752,'DATA SHEET'!$A$2:$A$253,'DATA SHEET'!$O$2:$O$253)</f>
        <v>Green Area</v>
      </c>
      <c r="L3752" t="s">
        <v>22</v>
      </c>
      <c r="M3752">
        <v>0.39525228807157875</v>
      </c>
      <c r="N3752" t="s">
        <v>18</v>
      </c>
      <c r="O3752">
        <v>2.238</v>
      </c>
    </row>
    <row r="3753" spans="1:15" x14ac:dyDescent="0.25">
      <c r="A3753" s="1" t="s">
        <v>134</v>
      </c>
      <c r="B3753" t="s">
        <v>135</v>
      </c>
      <c r="C3753" t="str">
        <f>LOOKUP(A3753,'DATA SHEET'!$A$2:$A$253,'DATA SHEET'!$E$2:$E$253)</f>
        <v>20227902</v>
      </c>
      <c r="D3753">
        <f>LOOKUP(A3753,'DATA SHEET'!$A$2:$A$253,'DATA SHEET'!$G$2:$G$253)</f>
        <v>8.0666666666666664</v>
      </c>
      <c r="E3753" t="str">
        <f>LOOKUP($A3753,'DATA SHEET'!$A$2:$A$253,'DATA SHEET'!$H$2:$H$253)</f>
        <v>43.180794</v>
      </c>
      <c r="F3753" t="str">
        <f>LOOKUP($A3753,'DATA SHEET'!$A$2:$A$253,'DATA SHEET'!$I$2:$I$253)</f>
        <v xml:space="preserve"> -79.244033</v>
      </c>
      <c r="G3753">
        <f>LOOKUP($A3753,'DATA SHEET'!$A$2:$A$253,'DATA SHEET'!$J$2:$J$253)</f>
        <v>21</v>
      </c>
      <c r="H3753" t="str">
        <f>LOOKUP($A3753,'DATA SHEET'!$A$2:$A$253,'DATA SHEET'!$K$2:$K$253)</f>
        <v>Mostly Cloudy</v>
      </c>
      <c r="I3753" t="str">
        <f>LOOKUP($A3753,'DATA SHEET'!$A$2:$A$253,'DATA SHEET'!$T$2:$T$253)</f>
        <v>LARGE</v>
      </c>
      <c r="J3753" t="str">
        <f>LOOKUP($A3753,'DATA SHEET'!$A$2:$A$253,'DATA SHEET'!$R$2:$R$253)</f>
        <v>YES</v>
      </c>
      <c r="K3753" t="str">
        <f>LOOKUP($A3753,'DATA SHEET'!$A$2:$A$253,'DATA SHEET'!$O$2:$O$253)</f>
        <v>Green Area</v>
      </c>
      <c r="L3753" t="s">
        <v>22</v>
      </c>
      <c r="M3753">
        <v>0.39525228807157875</v>
      </c>
      <c r="N3753" t="s">
        <v>18</v>
      </c>
      <c r="O3753">
        <v>0.73899999999999999</v>
      </c>
    </row>
    <row r="3754" spans="1:15" x14ac:dyDescent="0.25">
      <c r="A3754" s="1" t="s">
        <v>134</v>
      </c>
      <c r="B3754" t="s">
        <v>135</v>
      </c>
      <c r="C3754" t="str">
        <f>LOOKUP(A3754,'DATA SHEET'!$A$2:$A$253,'DATA SHEET'!$E$2:$E$253)</f>
        <v>20227902</v>
      </c>
      <c r="D3754">
        <f>LOOKUP(A3754,'DATA SHEET'!$A$2:$A$253,'DATA SHEET'!$G$2:$G$253)</f>
        <v>8.0666666666666664</v>
      </c>
      <c r="E3754" t="str">
        <f>LOOKUP($A3754,'DATA SHEET'!$A$2:$A$253,'DATA SHEET'!$H$2:$H$253)</f>
        <v>43.180794</v>
      </c>
      <c r="F3754" t="str">
        <f>LOOKUP($A3754,'DATA SHEET'!$A$2:$A$253,'DATA SHEET'!$I$2:$I$253)</f>
        <v xml:space="preserve"> -79.244033</v>
      </c>
      <c r="G3754">
        <f>LOOKUP($A3754,'DATA SHEET'!$A$2:$A$253,'DATA SHEET'!$J$2:$J$253)</f>
        <v>21</v>
      </c>
      <c r="H3754" t="str">
        <f>LOOKUP($A3754,'DATA SHEET'!$A$2:$A$253,'DATA SHEET'!$K$2:$K$253)</f>
        <v>Mostly Cloudy</v>
      </c>
      <c r="I3754" t="str">
        <f>LOOKUP($A3754,'DATA SHEET'!$A$2:$A$253,'DATA SHEET'!$T$2:$T$253)</f>
        <v>LARGE</v>
      </c>
      <c r="J3754" t="str">
        <f>LOOKUP($A3754,'DATA SHEET'!$A$2:$A$253,'DATA SHEET'!$R$2:$R$253)</f>
        <v>YES</v>
      </c>
      <c r="K3754" t="str">
        <f>LOOKUP($A3754,'DATA SHEET'!$A$2:$A$253,'DATA SHEET'!$O$2:$O$253)</f>
        <v>Green Area</v>
      </c>
      <c r="L3754" t="s">
        <v>22</v>
      </c>
      <c r="M3754">
        <v>0.39525228807157875</v>
      </c>
      <c r="N3754" t="s">
        <v>18</v>
      </c>
      <c r="O3754">
        <v>1.248</v>
      </c>
    </row>
    <row r="3755" spans="1:15" x14ac:dyDescent="0.25">
      <c r="A3755" s="1" t="s">
        <v>134</v>
      </c>
      <c r="B3755" t="s">
        <v>135</v>
      </c>
      <c r="C3755" t="str">
        <f>LOOKUP(A3755,'DATA SHEET'!$A$2:$A$253,'DATA SHEET'!$E$2:$E$253)</f>
        <v>20227902</v>
      </c>
      <c r="D3755">
        <f>LOOKUP(A3755,'DATA SHEET'!$A$2:$A$253,'DATA SHEET'!$G$2:$G$253)</f>
        <v>8.0666666666666664</v>
      </c>
      <c r="E3755" t="str">
        <f>LOOKUP($A3755,'DATA SHEET'!$A$2:$A$253,'DATA SHEET'!$H$2:$H$253)</f>
        <v>43.180794</v>
      </c>
      <c r="F3755" t="str">
        <f>LOOKUP($A3755,'DATA SHEET'!$A$2:$A$253,'DATA SHEET'!$I$2:$I$253)</f>
        <v xml:space="preserve"> -79.244033</v>
      </c>
      <c r="G3755">
        <f>LOOKUP($A3755,'DATA SHEET'!$A$2:$A$253,'DATA SHEET'!$J$2:$J$253)</f>
        <v>21</v>
      </c>
      <c r="H3755" t="str">
        <f>LOOKUP($A3755,'DATA SHEET'!$A$2:$A$253,'DATA SHEET'!$K$2:$K$253)</f>
        <v>Mostly Cloudy</v>
      </c>
      <c r="I3755" t="str">
        <f>LOOKUP($A3755,'DATA SHEET'!$A$2:$A$253,'DATA SHEET'!$T$2:$T$253)</f>
        <v>LARGE</v>
      </c>
      <c r="J3755" t="str">
        <f>LOOKUP($A3755,'DATA SHEET'!$A$2:$A$253,'DATA SHEET'!$R$2:$R$253)</f>
        <v>YES</v>
      </c>
      <c r="K3755" t="str">
        <f>LOOKUP($A3755,'DATA SHEET'!$A$2:$A$253,'DATA SHEET'!$O$2:$O$253)</f>
        <v>Green Area</v>
      </c>
      <c r="L3755" t="s">
        <v>22</v>
      </c>
      <c r="M3755">
        <v>0.39525228807157875</v>
      </c>
      <c r="N3755" t="s">
        <v>18</v>
      </c>
      <c r="O3755">
        <v>0.25800000000000001</v>
      </c>
    </row>
    <row r="3756" spans="1:15" x14ac:dyDescent="0.25">
      <c r="A3756" s="1" t="s">
        <v>134</v>
      </c>
      <c r="B3756" t="s">
        <v>135</v>
      </c>
      <c r="C3756" t="str">
        <f>LOOKUP(A3756,'DATA SHEET'!$A$2:$A$253,'DATA SHEET'!$E$2:$E$253)</f>
        <v>20227902</v>
      </c>
      <c r="D3756">
        <f>LOOKUP(A3756,'DATA SHEET'!$A$2:$A$253,'DATA SHEET'!$G$2:$G$253)</f>
        <v>8.0666666666666664</v>
      </c>
      <c r="E3756" t="str">
        <f>LOOKUP($A3756,'DATA SHEET'!$A$2:$A$253,'DATA SHEET'!$H$2:$H$253)</f>
        <v>43.180794</v>
      </c>
      <c r="F3756" t="str">
        <f>LOOKUP($A3756,'DATA SHEET'!$A$2:$A$253,'DATA SHEET'!$I$2:$I$253)</f>
        <v xml:space="preserve"> -79.244033</v>
      </c>
      <c r="G3756">
        <f>LOOKUP($A3756,'DATA SHEET'!$A$2:$A$253,'DATA SHEET'!$J$2:$J$253)</f>
        <v>21</v>
      </c>
      <c r="H3756" t="str">
        <f>LOOKUP($A3756,'DATA SHEET'!$A$2:$A$253,'DATA SHEET'!$K$2:$K$253)</f>
        <v>Mostly Cloudy</v>
      </c>
      <c r="I3756" t="str">
        <f>LOOKUP($A3756,'DATA SHEET'!$A$2:$A$253,'DATA SHEET'!$T$2:$T$253)</f>
        <v>LARGE</v>
      </c>
      <c r="J3756" t="str">
        <f>LOOKUP($A3756,'DATA SHEET'!$A$2:$A$253,'DATA SHEET'!$R$2:$R$253)</f>
        <v>YES</v>
      </c>
      <c r="K3756" t="str">
        <f>LOOKUP($A3756,'DATA SHEET'!$A$2:$A$253,'DATA SHEET'!$O$2:$O$253)</f>
        <v>Green Area</v>
      </c>
      <c r="L3756" t="s">
        <v>22</v>
      </c>
      <c r="M3756">
        <v>0.39525228807157875</v>
      </c>
      <c r="N3756" t="s">
        <v>18</v>
      </c>
      <c r="O3756">
        <v>1.7430000000000001</v>
      </c>
    </row>
    <row r="3757" spans="1:15" x14ac:dyDescent="0.25">
      <c r="A3757" s="1" t="s">
        <v>134</v>
      </c>
      <c r="B3757" t="s">
        <v>135</v>
      </c>
      <c r="C3757" t="str">
        <f>LOOKUP(A3757,'DATA SHEET'!$A$2:$A$253,'DATA SHEET'!$E$2:$E$253)</f>
        <v>20227902</v>
      </c>
      <c r="D3757">
        <f>LOOKUP(A3757,'DATA SHEET'!$A$2:$A$253,'DATA SHEET'!$G$2:$G$253)</f>
        <v>8.0666666666666664</v>
      </c>
      <c r="E3757" t="str">
        <f>LOOKUP($A3757,'DATA SHEET'!$A$2:$A$253,'DATA SHEET'!$H$2:$H$253)</f>
        <v>43.180794</v>
      </c>
      <c r="F3757" t="str">
        <f>LOOKUP($A3757,'DATA SHEET'!$A$2:$A$253,'DATA SHEET'!$I$2:$I$253)</f>
        <v xml:space="preserve"> -79.244033</v>
      </c>
      <c r="G3757">
        <f>LOOKUP($A3757,'DATA SHEET'!$A$2:$A$253,'DATA SHEET'!$J$2:$J$253)</f>
        <v>21</v>
      </c>
      <c r="H3757" t="str">
        <f>LOOKUP($A3757,'DATA SHEET'!$A$2:$A$253,'DATA SHEET'!$K$2:$K$253)</f>
        <v>Mostly Cloudy</v>
      </c>
      <c r="I3757" t="str">
        <f>LOOKUP($A3757,'DATA SHEET'!$A$2:$A$253,'DATA SHEET'!$T$2:$T$253)</f>
        <v>LARGE</v>
      </c>
      <c r="J3757" t="str">
        <f>LOOKUP($A3757,'DATA SHEET'!$A$2:$A$253,'DATA SHEET'!$R$2:$R$253)</f>
        <v>YES</v>
      </c>
      <c r="K3757" t="str">
        <f>LOOKUP($A3757,'DATA SHEET'!$A$2:$A$253,'DATA SHEET'!$O$2:$O$253)</f>
        <v>Green Area</v>
      </c>
      <c r="L3757" t="s">
        <v>22</v>
      </c>
      <c r="M3757">
        <v>0.39525228807157875</v>
      </c>
      <c r="N3757" t="s">
        <v>18</v>
      </c>
      <c r="O3757">
        <v>3.492</v>
      </c>
    </row>
    <row r="3758" spans="1:15" x14ac:dyDescent="0.25">
      <c r="A3758" s="1" t="s">
        <v>134</v>
      </c>
      <c r="B3758" t="s">
        <v>135</v>
      </c>
      <c r="C3758" t="str">
        <f>LOOKUP(A3758,'DATA SHEET'!$A$2:$A$253,'DATA SHEET'!$E$2:$E$253)</f>
        <v>20227902</v>
      </c>
      <c r="D3758">
        <f>LOOKUP(A3758,'DATA SHEET'!$A$2:$A$253,'DATA SHEET'!$G$2:$G$253)</f>
        <v>8.0666666666666664</v>
      </c>
      <c r="E3758" t="str">
        <f>LOOKUP($A3758,'DATA SHEET'!$A$2:$A$253,'DATA SHEET'!$H$2:$H$253)</f>
        <v>43.180794</v>
      </c>
      <c r="F3758" t="str">
        <f>LOOKUP($A3758,'DATA SHEET'!$A$2:$A$253,'DATA SHEET'!$I$2:$I$253)</f>
        <v xml:space="preserve"> -79.244033</v>
      </c>
      <c r="G3758">
        <f>LOOKUP($A3758,'DATA SHEET'!$A$2:$A$253,'DATA SHEET'!$J$2:$J$253)</f>
        <v>21</v>
      </c>
      <c r="H3758" t="str">
        <f>LOOKUP($A3758,'DATA SHEET'!$A$2:$A$253,'DATA SHEET'!$K$2:$K$253)</f>
        <v>Mostly Cloudy</v>
      </c>
      <c r="I3758" t="str">
        <f>LOOKUP($A3758,'DATA SHEET'!$A$2:$A$253,'DATA SHEET'!$T$2:$T$253)</f>
        <v>LARGE</v>
      </c>
      <c r="J3758" t="str">
        <f>LOOKUP($A3758,'DATA SHEET'!$A$2:$A$253,'DATA SHEET'!$R$2:$R$253)</f>
        <v>YES</v>
      </c>
      <c r="K3758" t="str">
        <f>LOOKUP($A3758,'DATA SHEET'!$A$2:$A$253,'DATA SHEET'!$O$2:$O$253)</f>
        <v>Green Area</v>
      </c>
      <c r="L3758" t="s">
        <v>22</v>
      </c>
      <c r="M3758">
        <v>0.39525228807157875</v>
      </c>
      <c r="N3758" t="s">
        <v>18</v>
      </c>
      <c r="O3758">
        <v>1.2470000000000001</v>
      </c>
    </row>
    <row r="3759" spans="1:15" x14ac:dyDescent="0.25">
      <c r="A3759" s="1" t="s">
        <v>134</v>
      </c>
      <c r="B3759" t="s">
        <v>135</v>
      </c>
      <c r="C3759" t="str">
        <f>LOOKUP(A3759,'DATA SHEET'!$A$2:$A$253,'DATA SHEET'!$E$2:$E$253)</f>
        <v>20227902</v>
      </c>
      <c r="D3759">
        <f>LOOKUP(A3759,'DATA SHEET'!$A$2:$A$253,'DATA SHEET'!$G$2:$G$253)</f>
        <v>8.0666666666666664</v>
      </c>
      <c r="E3759" t="str">
        <f>LOOKUP($A3759,'DATA SHEET'!$A$2:$A$253,'DATA SHEET'!$H$2:$H$253)</f>
        <v>43.180794</v>
      </c>
      <c r="F3759" t="str">
        <f>LOOKUP($A3759,'DATA SHEET'!$A$2:$A$253,'DATA SHEET'!$I$2:$I$253)</f>
        <v xml:space="preserve"> -79.244033</v>
      </c>
      <c r="G3759">
        <f>LOOKUP($A3759,'DATA SHEET'!$A$2:$A$253,'DATA SHEET'!$J$2:$J$253)</f>
        <v>21</v>
      </c>
      <c r="H3759" t="str">
        <f>LOOKUP($A3759,'DATA SHEET'!$A$2:$A$253,'DATA SHEET'!$K$2:$K$253)</f>
        <v>Mostly Cloudy</v>
      </c>
      <c r="I3759" t="str">
        <f>LOOKUP($A3759,'DATA SHEET'!$A$2:$A$253,'DATA SHEET'!$T$2:$T$253)</f>
        <v>LARGE</v>
      </c>
      <c r="J3759" t="str">
        <f>LOOKUP($A3759,'DATA SHEET'!$A$2:$A$253,'DATA SHEET'!$R$2:$R$253)</f>
        <v>YES</v>
      </c>
      <c r="K3759" t="str">
        <f>LOOKUP($A3759,'DATA SHEET'!$A$2:$A$253,'DATA SHEET'!$O$2:$O$253)</f>
        <v>Green Area</v>
      </c>
      <c r="L3759" t="s">
        <v>22</v>
      </c>
      <c r="M3759">
        <v>0.39525228807157875</v>
      </c>
      <c r="N3759" t="s">
        <v>18</v>
      </c>
      <c r="O3759">
        <v>2.2400000000000002</v>
      </c>
    </row>
    <row r="3760" spans="1:15" x14ac:dyDescent="0.25">
      <c r="A3760" s="1" t="s">
        <v>134</v>
      </c>
      <c r="B3760" t="s">
        <v>135</v>
      </c>
      <c r="C3760" t="str">
        <f>LOOKUP(A3760,'DATA SHEET'!$A$2:$A$253,'DATA SHEET'!$E$2:$E$253)</f>
        <v>20227902</v>
      </c>
      <c r="D3760">
        <f>LOOKUP(A3760,'DATA SHEET'!$A$2:$A$253,'DATA SHEET'!$G$2:$G$253)</f>
        <v>8.0666666666666664</v>
      </c>
      <c r="E3760" t="str">
        <f>LOOKUP($A3760,'DATA SHEET'!$A$2:$A$253,'DATA SHEET'!$H$2:$H$253)</f>
        <v>43.180794</v>
      </c>
      <c r="F3760" t="str">
        <f>LOOKUP($A3760,'DATA SHEET'!$A$2:$A$253,'DATA SHEET'!$I$2:$I$253)</f>
        <v xml:space="preserve"> -79.244033</v>
      </c>
      <c r="G3760">
        <f>LOOKUP($A3760,'DATA SHEET'!$A$2:$A$253,'DATA SHEET'!$J$2:$J$253)</f>
        <v>21</v>
      </c>
      <c r="H3760" t="str">
        <f>LOOKUP($A3760,'DATA SHEET'!$A$2:$A$253,'DATA SHEET'!$K$2:$K$253)</f>
        <v>Mostly Cloudy</v>
      </c>
      <c r="I3760" t="str">
        <f>LOOKUP($A3760,'DATA SHEET'!$A$2:$A$253,'DATA SHEET'!$T$2:$T$253)</f>
        <v>LARGE</v>
      </c>
      <c r="J3760" t="str">
        <f>LOOKUP($A3760,'DATA SHEET'!$A$2:$A$253,'DATA SHEET'!$R$2:$R$253)</f>
        <v>YES</v>
      </c>
      <c r="K3760" t="str">
        <f>LOOKUP($A3760,'DATA SHEET'!$A$2:$A$253,'DATA SHEET'!$O$2:$O$253)</f>
        <v>Green Area</v>
      </c>
      <c r="L3760" t="s">
        <v>22</v>
      </c>
      <c r="M3760">
        <v>0.39525228807157875</v>
      </c>
      <c r="N3760" t="s">
        <v>18</v>
      </c>
      <c r="O3760">
        <v>3.9990000000000001</v>
      </c>
    </row>
    <row r="3761" spans="1:15" x14ac:dyDescent="0.25">
      <c r="A3761" s="1" t="s">
        <v>134</v>
      </c>
      <c r="B3761" t="s">
        <v>135</v>
      </c>
      <c r="C3761" t="str">
        <f>LOOKUP(A3761,'DATA SHEET'!$A$2:$A$253,'DATA SHEET'!$E$2:$E$253)</f>
        <v>20227902</v>
      </c>
      <c r="D3761">
        <f>LOOKUP(A3761,'DATA SHEET'!$A$2:$A$253,'DATA SHEET'!$G$2:$G$253)</f>
        <v>8.0666666666666664</v>
      </c>
      <c r="E3761" t="str">
        <f>LOOKUP($A3761,'DATA SHEET'!$A$2:$A$253,'DATA SHEET'!$H$2:$H$253)</f>
        <v>43.180794</v>
      </c>
      <c r="F3761" t="str">
        <f>LOOKUP($A3761,'DATA SHEET'!$A$2:$A$253,'DATA SHEET'!$I$2:$I$253)</f>
        <v xml:space="preserve"> -79.244033</v>
      </c>
      <c r="G3761">
        <f>LOOKUP($A3761,'DATA SHEET'!$A$2:$A$253,'DATA SHEET'!$J$2:$J$253)</f>
        <v>21</v>
      </c>
      <c r="H3761" t="str">
        <f>LOOKUP($A3761,'DATA SHEET'!$A$2:$A$253,'DATA SHEET'!$K$2:$K$253)</f>
        <v>Mostly Cloudy</v>
      </c>
      <c r="I3761" t="str">
        <f>LOOKUP($A3761,'DATA SHEET'!$A$2:$A$253,'DATA SHEET'!$T$2:$T$253)</f>
        <v>LARGE</v>
      </c>
      <c r="J3761" t="str">
        <f>LOOKUP($A3761,'DATA SHEET'!$A$2:$A$253,'DATA SHEET'!$R$2:$R$253)</f>
        <v>YES</v>
      </c>
      <c r="K3761" t="str">
        <f>LOOKUP($A3761,'DATA SHEET'!$A$2:$A$253,'DATA SHEET'!$O$2:$O$253)</f>
        <v>Green Area</v>
      </c>
      <c r="L3761" t="s">
        <v>22</v>
      </c>
      <c r="M3761">
        <v>0.39525228807157875</v>
      </c>
      <c r="N3761" t="s">
        <v>18</v>
      </c>
      <c r="O3761">
        <v>2.2559999999999998</v>
      </c>
    </row>
    <row r="3762" spans="1:15" x14ac:dyDescent="0.25">
      <c r="A3762" s="1" t="s">
        <v>134</v>
      </c>
      <c r="B3762" t="s">
        <v>135</v>
      </c>
      <c r="C3762" t="str">
        <f>LOOKUP(A3762,'DATA SHEET'!$A$2:$A$253,'DATA SHEET'!$E$2:$E$253)</f>
        <v>20227902</v>
      </c>
      <c r="D3762">
        <f>LOOKUP(A3762,'DATA SHEET'!$A$2:$A$253,'DATA SHEET'!$G$2:$G$253)</f>
        <v>8.0666666666666664</v>
      </c>
      <c r="E3762" t="str">
        <f>LOOKUP($A3762,'DATA SHEET'!$A$2:$A$253,'DATA SHEET'!$H$2:$H$253)</f>
        <v>43.180794</v>
      </c>
      <c r="F3762" t="str">
        <f>LOOKUP($A3762,'DATA SHEET'!$A$2:$A$253,'DATA SHEET'!$I$2:$I$253)</f>
        <v xml:space="preserve"> -79.244033</v>
      </c>
      <c r="G3762">
        <f>LOOKUP($A3762,'DATA SHEET'!$A$2:$A$253,'DATA SHEET'!$J$2:$J$253)</f>
        <v>21</v>
      </c>
      <c r="H3762" t="str">
        <f>LOOKUP($A3762,'DATA SHEET'!$A$2:$A$253,'DATA SHEET'!$K$2:$K$253)</f>
        <v>Mostly Cloudy</v>
      </c>
      <c r="I3762" t="str">
        <f>LOOKUP($A3762,'DATA SHEET'!$A$2:$A$253,'DATA SHEET'!$T$2:$T$253)</f>
        <v>LARGE</v>
      </c>
      <c r="J3762" t="str">
        <f>LOOKUP($A3762,'DATA SHEET'!$A$2:$A$253,'DATA SHEET'!$R$2:$R$253)</f>
        <v>YES</v>
      </c>
      <c r="K3762" t="str">
        <f>LOOKUP($A3762,'DATA SHEET'!$A$2:$A$253,'DATA SHEET'!$O$2:$O$253)</f>
        <v>Green Area</v>
      </c>
      <c r="L3762" t="s">
        <v>22</v>
      </c>
      <c r="M3762">
        <v>0.39525228807157875</v>
      </c>
      <c r="N3762" t="s">
        <v>18</v>
      </c>
      <c r="O3762">
        <v>1.2330000000000001</v>
      </c>
    </row>
    <row r="3763" spans="1:15" x14ac:dyDescent="0.25">
      <c r="A3763" s="1" t="s">
        <v>134</v>
      </c>
      <c r="B3763" t="s">
        <v>135</v>
      </c>
      <c r="C3763" t="str">
        <f>LOOKUP(A3763,'DATA SHEET'!$A$2:$A$253,'DATA SHEET'!$E$2:$E$253)</f>
        <v>20227902</v>
      </c>
      <c r="D3763">
        <f>LOOKUP(A3763,'DATA SHEET'!$A$2:$A$253,'DATA SHEET'!$G$2:$G$253)</f>
        <v>8.0666666666666664</v>
      </c>
      <c r="E3763" t="str">
        <f>LOOKUP($A3763,'DATA SHEET'!$A$2:$A$253,'DATA SHEET'!$H$2:$H$253)</f>
        <v>43.180794</v>
      </c>
      <c r="F3763" t="str">
        <f>LOOKUP($A3763,'DATA SHEET'!$A$2:$A$253,'DATA SHEET'!$I$2:$I$253)</f>
        <v xml:space="preserve"> -79.244033</v>
      </c>
      <c r="G3763">
        <f>LOOKUP($A3763,'DATA SHEET'!$A$2:$A$253,'DATA SHEET'!$J$2:$J$253)</f>
        <v>21</v>
      </c>
      <c r="H3763" t="str">
        <f>LOOKUP($A3763,'DATA SHEET'!$A$2:$A$253,'DATA SHEET'!$K$2:$K$253)</f>
        <v>Mostly Cloudy</v>
      </c>
      <c r="I3763" t="str">
        <f>LOOKUP($A3763,'DATA SHEET'!$A$2:$A$253,'DATA SHEET'!$T$2:$T$253)</f>
        <v>LARGE</v>
      </c>
      <c r="J3763" t="str">
        <f>LOOKUP($A3763,'DATA SHEET'!$A$2:$A$253,'DATA SHEET'!$R$2:$R$253)</f>
        <v>YES</v>
      </c>
      <c r="K3763" t="str">
        <f>LOOKUP($A3763,'DATA SHEET'!$A$2:$A$253,'DATA SHEET'!$O$2:$O$253)</f>
        <v>Green Area</v>
      </c>
      <c r="L3763" t="s">
        <v>22</v>
      </c>
      <c r="M3763">
        <v>0.39525228807157875</v>
      </c>
      <c r="N3763" t="s">
        <v>18</v>
      </c>
      <c r="O3763">
        <v>3.2389999999999999</v>
      </c>
    </row>
    <row r="3764" spans="1:15" x14ac:dyDescent="0.25">
      <c r="A3764" s="1" t="s">
        <v>134</v>
      </c>
      <c r="B3764" t="s">
        <v>135</v>
      </c>
      <c r="C3764" t="str">
        <f>LOOKUP(A3764,'DATA SHEET'!$A$2:$A$253,'DATA SHEET'!$E$2:$E$253)</f>
        <v>20227902</v>
      </c>
      <c r="D3764">
        <f>LOOKUP(A3764,'DATA SHEET'!$A$2:$A$253,'DATA SHEET'!$G$2:$G$253)</f>
        <v>8.0666666666666664</v>
      </c>
      <c r="E3764" t="str">
        <f>LOOKUP($A3764,'DATA SHEET'!$A$2:$A$253,'DATA SHEET'!$H$2:$H$253)</f>
        <v>43.180794</v>
      </c>
      <c r="F3764" t="str">
        <f>LOOKUP($A3764,'DATA SHEET'!$A$2:$A$253,'DATA SHEET'!$I$2:$I$253)</f>
        <v xml:space="preserve"> -79.244033</v>
      </c>
      <c r="G3764">
        <f>LOOKUP($A3764,'DATA SHEET'!$A$2:$A$253,'DATA SHEET'!$J$2:$J$253)</f>
        <v>21</v>
      </c>
      <c r="H3764" t="str">
        <f>LOOKUP($A3764,'DATA SHEET'!$A$2:$A$253,'DATA SHEET'!$K$2:$K$253)</f>
        <v>Mostly Cloudy</v>
      </c>
      <c r="I3764" t="str">
        <f>LOOKUP($A3764,'DATA SHEET'!$A$2:$A$253,'DATA SHEET'!$T$2:$T$253)</f>
        <v>LARGE</v>
      </c>
      <c r="J3764" t="str">
        <f>LOOKUP($A3764,'DATA SHEET'!$A$2:$A$253,'DATA SHEET'!$R$2:$R$253)</f>
        <v>YES</v>
      </c>
      <c r="K3764" t="str">
        <f>LOOKUP($A3764,'DATA SHEET'!$A$2:$A$253,'DATA SHEET'!$O$2:$O$253)</f>
        <v>Green Area</v>
      </c>
      <c r="L3764" t="s">
        <v>22</v>
      </c>
      <c r="M3764">
        <v>0.39525228807157875</v>
      </c>
      <c r="N3764" t="s">
        <v>18</v>
      </c>
      <c r="O3764">
        <v>2.2610000000000001</v>
      </c>
    </row>
    <row r="3765" spans="1:15" x14ac:dyDescent="0.25">
      <c r="A3765" s="1" t="s">
        <v>134</v>
      </c>
      <c r="B3765" t="s">
        <v>135</v>
      </c>
      <c r="C3765" t="str">
        <f>LOOKUP(A3765,'DATA SHEET'!$A$2:$A$253,'DATA SHEET'!$E$2:$E$253)</f>
        <v>20227902</v>
      </c>
      <c r="D3765">
        <f>LOOKUP(A3765,'DATA SHEET'!$A$2:$A$253,'DATA SHEET'!$G$2:$G$253)</f>
        <v>8.0666666666666664</v>
      </c>
      <c r="E3765" t="str">
        <f>LOOKUP($A3765,'DATA SHEET'!$A$2:$A$253,'DATA SHEET'!$H$2:$H$253)</f>
        <v>43.180794</v>
      </c>
      <c r="F3765" t="str">
        <f>LOOKUP($A3765,'DATA SHEET'!$A$2:$A$253,'DATA SHEET'!$I$2:$I$253)</f>
        <v xml:space="preserve"> -79.244033</v>
      </c>
      <c r="G3765">
        <f>LOOKUP($A3765,'DATA SHEET'!$A$2:$A$253,'DATA SHEET'!$J$2:$J$253)</f>
        <v>21</v>
      </c>
      <c r="H3765" t="str">
        <f>LOOKUP($A3765,'DATA SHEET'!$A$2:$A$253,'DATA SHEET'!$K$2:$K$253)</f>
        <v>Mostly Cloudy</v>
      </c>
      <c r="I3765" t="str">
        <f>LOOKUP($A3765,'DATA SHEET'!$A$2:$A$253,'DATA SHEET'!$T$2:$T$253)</f>
        <v>LARGE</v>
      </c>
      <c r="J3765" t="str">
        <f>LOOKUP($A3765,'DATA SHEET'!$A$2:$A$253,'DATA SHEET'!$R$2:$R$253)</f>
        <v>YES</v>
      </c>
      <c r="K3765" t="str">
        <f>LOOKUP($A3765,'DATA SHEET'!$A$2:$A$253,'DATA SHEET'!$O$2:$O$253)</f>
        <v>Green Area</v>
      </c>
      <c r="L3765" t="s">
        <v>22</v>
      </c>
      <c r="M3765">
        <v>0.39525228807157875</v>
      </c>
      <c r="N3765" t="s">
        <v>18</v>
      </c>
      <c r="O3765">
        <v>1.7390000000000001</v>
      </c>
    </row>
    <row r="3766" spans="1:15" x14ac:dyDescent="0.25">
      <c r="A3766" s="1" t="s">
        <v>134</v>
      </c>
      <c r="B3766" t="s">
        <v>135</v>
      </c>
      <c r="C3766" t="str">
        <f>LOOKUP(A3766,'DATA SHEET'!$A$2:$A$253,'DATA SHEET'!$E$2:$E$253)</f>
        <v>20227902</v>
      </c>
      <c r="D3766">
        <f>LOOKUP(A3766,'DATA SHEET'!$A$2:$A$253,'DATA SHEET'!$G$2:$G$253)</f>
        <v>8.0666666666666664</v>
      </c>
      <c r="E3766" t="str">
        <f>LOOKUP($A3766,'DATA SHEET'!$A$2:$A$253,'DATA SHEET'!$H$2:$H$253)</f>
        <v>43.180794</v>
      </c>
      <c r="F3766" t="str">
        <f>LOOKUP($A3766,'DATA SHEET'!$A$2:$A$253,'DATA SHEET'!$I$2:$I$253)</f>
        <v xml:space="preserve"> -79.244033</v>
      </c>
      <c r="G3766">
        <f>LOOKUP($A3766,'DATA SHEET'!$A$2:$A$253,'DATA SHEET'!$J$2:$J$253)</f>
        <v>21</v>
      </c>
      <c r="H3766" t="str">
        <f>LOOKUP($A3766,'DATA SHEET'!$A$2:$A$253,'DATA SHEET'!$K$2:$K$253)</f>
        <v>Mostly Cloudy</v>
      </c>
      <c r="I3766" t="str">
        <f>LOOKUP($A3766,'DATA SHEET'!$A$2:$A$253,'DATA SHEET'!$T$2:$T$253)</f>
        <v>LARGE</v>
      </c>
      <c r="J3766" t="str">
        <f>LOOKUP($A3766,'DATA SHEET'!$A$2:$A$253,'DATA SHEET'!$R$2:$R$253)</f>
        <v>YES</v>
      </c>
      <c r="K3766" t="str">
        <f>LOOKUP($A3766,'DATA SHEET'!$A$2:$A$253,'DATA SHEET'!$O$2:$O$253)</f>
        <v>Green Area</v>
      </c>
      <c r="L3766" t="s">
        <v>22</v>
      </c>
      <c r="M3766">
        <v>0.39525228807157875</v>
      </c>
      <c r="N3766" t="s">
        <v>18</v>
      </c>
      <c r="O3766">
        <v>2.2629999999999999</v>
      </c>
    </row>
    <row r="3767" spans="1:15" x14ac:dyDescent="0.25">
      <c r="A3767" s="1" t="s">
        <v>134</v>
      </c>
      <c r="B3767" t="s">
        <v>135</v>
      </c>
      <c r="C3767" t="str">
        <f>LOOKUP(A3767,'DATA SHEET'!$A$2:$A$253,'DATA SHEET'!$E$2:$E$253)</f>
        <v>20227902</v>
      </c>
      <c r="D3767">
        <f>LOOKUP(A3767,'DATA SHEET'!$A$2:$A$253,'DATA SHEET'!$G$2:$G$253)</f>
        <v>8.0666666666666664</v>
      </c>
      <c r="E3767" t="str">
        <f>LOOKUP($A3767,'DATA SHEET'!$A$2:$A$253,'DATA SHEET'!$H$2:$H$253)</f>
        <v>43.180794</v>
      </c>
      <c r="F3767" t="str">
        <f>LOOKUP($A3767,'DATA SHEET'!$A$2:$A$253,'DATA SHEET'!$I$2:$I$253)</f>
        <v xml:space="preserve"> -79.244033</v>
      </c>
      <c r="G3767">
        <f>LOOKUP($A3767,'DATA SHEET'!$A$2:$A$253,'DATA SHEET'!$J$2:$J$253)</f>
        <v>21</v>
      </c>
      <c r="H3767" t="str">
        <f>LOOKUP($A3767,'DATA SHEET'!$A$2:$A$253,'DATA SHEET'!$K$2:$K$253)</f>
        <v>Mostly Cloudy</v>
      </c>
      <c r="I3767" t="str">
        <f>LOOKUP($A3767,'DATA SHEET'!$A$2:$A$253,'DATA SHEET'!$T$2:$T$253)</f>
        <v>LARGE</v>
      </c>
      <c r="J3767" t="str">
        <f>LOOKUP($A3767,'DATA SHEET'!$A$2:$A$253,'DATA SHEET'!$R$2:$R$253)</f>
        <v>YES</v>
      </c>
      <c r="K3767" t="str">
        <f>LOOKUP($A3767,'DATA SHEET'!$A$2:$A$253,'DATA SHEET'!$O$2:$O$253)</f>
        <v>Green Area</v>
      </c>
      <c r="L3767" t="s">
        <v>22</v>
      </c>
      <c r="M3767">
        <v>0.39525228807157875</v>
      </c>
      <c r="N3767" t="s">
        <v>18</v>
      </c>
      <c r="O3767">
        <v>2.2480000000000002</v>
      </c>
    </row>
    <row r="3768" spans="1:15" x14ac:dyDescent="0.25">
      <c r="A3768" s="1" t="s">
        <v>134</v>
      </c>
      <c r="B3768" t="s">
        <v>135</v>
      </c>
      <c r="C3768" t="str">
        <f>LOOKUP(A3768,'DATA SHEET'!$A$2:$A$253,'DATA SHEET'!$E$2:$E$253)</f>
        <v>20227902</v>
      </c>
      <c r="D3768">
        <f>LOOKUP(A3768,'DATA SHEET'!$A$2:$A$253,'DATA SHEET'!$G$2:$G$253)</f>
        <v>8.0666666666666664</v>
      </c>
      <c r="E3768" t="str">
        <f>LOOKUP($A3768,'DATA SHEET'!$A$2:$A$253,'DATA SHEET'!$H$2:$H$253)</f>
        <v>43.180794</v>
      </c>
      <c r="F3768" t="str">
        <f>LOOKUP($A3768,'DATA SHEET'!$A$2:$A$253,'DATA SHEET'!$I$2:$I$253)</f>
        <v xml:space="preserve"> -79.244033</v>
      </c>
      <c r="G3768">
        <f>LOOKUP($A3768,'DATA SHEET'!$A$2:$A$253,'DATA SHEET'!$J$2:$J$253)</f>
        <v>21</v>
      </c>
      <c r="H3768" t="str">
        <f>LOOKUP($A3768,'DATA SHEET'!$A$2:$A$253,'DATA SHEET'!$K$2:$K$253)</f>
        <v>Mostly Cloudy</v>
      </c>
      <c r="I3768" t="str">
        <f>LOOKUP($A3768,'DATA SHEET'!$A$2:$A$253,'DATA SHEET'!$T$2:$T$253)</f>
        <v>LARGE</v>
      </c>
      <c r="J3768" t="str">
        <f>LOOKUP($A3768,'DATA SHEET'!$A$2:$A$253,'DATA SHEET'!$R$2:$R$253)</f>
        <v>YES</v>
      </c>
      <c r="K3768" t="str">
        <f>LOOKUP($A3768,'DATA SHEET'!$A$2:$A$253,'DATA SHEET'!$O$2:$O$253)</f>
        <v>Green Area</v>
      </c>
      <c r="L3768" t="s">
        <v>22</v>
      </c>
      <c r="M3768">
        <v>0.39525228807157875</v>
      </c>
      <c r="N3768" t="s">
        <v>18</v>
      </c>
      <c r="O3768">
        <v>2.0139999999999998</v>
      </c>
    </row>
    <row r="3769" spans="1:15" x14ac:dyDescent="0.25">
      <c r="A3769" s="1" t="s">
        <v>134</v>
      </c>
      <c r="B3769" t="s">
        <v>135</v>
      </c>
      <c r="C3769" t="str">
        <f>LOOKUP(A3769,'DATA SHEET'!$A$2:$A$253,'DATA SHEET'!$E$2:$E$253)</f>
        <v>20227902</v>
      </c>
      <c r="D3769">
        <f>LOOKUP(A3769,'DATA SHEET'!$A$2:$A$253,'DATA SHEET'!$G$2:$G$253)</f>
        <v>8.0666666666666664</v>
      </c>
      <c r="E3769" t="str">
        <f>LOOKUP($A3769,'DATA SHEET'!$A$2:$A$253,'DATA SHEET'!$H$2:$H$253)</f>
        <v>43.180794</v>
      </c>
      <c r="F3769" t="str">
        <f>LOOKUP($A3769,'DATA SHEET'!$A$2:$A$253,'DATA SHEET'!$I$2:$I$253)</f>
        <v xml:space="preserve"> -79.244033</v>
      </c>
      <c r="G3769">
        <f>LOOKUP($A3769,'DATA SHEET'!$A$2:$A$253,'DATA SHEET'!$J$2:$J$253)</f>
        <v>21</v>
      </c>
      <c r="H3769" t="str">
        <f>LOOKUP($A3769,'DATA SHEET'!$A$2:$A$253,'DATA SHEET'!$K$2:$K$253)</f>
        <v>Mostly Cloudy</v>
      </c>
      <c r="I3769" t="str">
        <f>LOOKUP($A3769,'DATA SHEET'!$A$2:$A$253,'DATA SHEET'!$T$2:$T$253)</f>
        <v>LARGE</v>
      </c>
      <c r="J3769" t="str">
        <f>LOOKUP($A3769,'DATA SHEET'!$A$2:$A$253,'DATA SHEET'!$R$2:$R$253)</f>
        <v>YES</v>
      </c>
      <c r="K3769" t="str">
        <f>LOOKUP($A3769,'DATA SHEET'!$A$2:$A$253,'DATA SHEET'!$O$2:$O$253)</f>
        <v>Green Area</v>
      </c>
      <c r="L3769" t="s">
        <v>22</v>
      </c>
      <c r="M3769">
        <v>0.39525228807157875</v>
      </c>
      <c r="N3769" t="s">
        <v>18</v>
      </c>
      <c r="O3769">
        <v>2.9990000000000001</v>
      </c>
    </row>
    <row r="3770" spans="1:15" x14ac:dyDescent="0.25">
      <c r="A3770" s="1" t="s">
        <v>134</v>
      </c>
      <c r="B3770" t="s">
        <v>135</v>
      </c>
      <c r="C3770" t="str">
        <f>LOOKUP(A3770,'DATA SHEET'!$A$2:$A$253,'DATA SHEET'!$E$2:$E$253)</f>
        <v>20227902</v>
      </c>
      <c r="D3770">
        <f>LOOKUP(A3770,'DATA SHEET'!$A$2:$A$253,'DATA SHEET'!$G$2:$G$253)</f>
        <v>8.0666666666666664</v>
      </c>
      <c r="E3770" t="str">
        <f>LOOKUP($A3770,'DATA SHEET'!$A$2:$A$253,'DATA SHEET'!$H$2:$H$253)</f>
        <v>43.180794</v>
      </c>
      <c r="F3770" t="str">
        <f>LOOKUP($A3770,'DATA SHEET'!$A$2:$A$253,'DATA SHEET'!$I$2:$I$253)</f>
        <v xml:space="preserve"> -79.244033</v>
      </c>
      <c r="G3770">
        <f>LOOKUP($A3770,'DATA SHEET'!$A$2:$A$253,'DATA SHEET'!$J$2:$J$253)</f>
        <v>21</v>
      </c>
      <c r="H3770" t="str">
        <f>LOOKUP($A3770,'DATA SHEET'!$A$2:$A$253,'DATA SHEET'!$K$2:$K$253)</f>
        <v>Mostly Cloudy</v>
      </c>
      <c r="I3770" t="str">
        <f>LOOKUP($A3770,'DATA SHEET'!$A$2:$A$253,'DATA SHEET'!$T$2:$T$253)</f>
        <v>LARGE</v>
      </c>
      <c r="J3770" t="str">
        <f>LOOKUP($A3770,'DATA SHEET'!$A$2:$A$253,'DATA SHEET'!$R$2:$R$253)</f>
        <v>YES</v>
      </c>
      <c r="K3770" t="str">
        <f>LOOKUP($A3770,'DATA SHEET'!$A$2:$A$253,'DATA SHEET'!$O$2:$O$253)</f>
        <v>Green Area</v>
      </c>
      <c r="L3770" t="s">
        <v>22</v>
      </c>
      <c r="M3770">
        <v>0.39525228807157875</v>
      </c>
      <c r="N3770" t="s">
        <v>18</v>
      </c>
      <c r="O3770">
        <v>2.2410000000000001</v>
      </c>
    </row>
    <row r="3771" spans="1:15" x14ac:dyDescent="0.25">
      <c r="A3771" s="1" t="s">
        <v>134</v>
      </c>
      <c r="B3771" t="s">
        <v>135</v>
      </c>
      <c r="C3771" t="str">
        <f>LOOKUP(A3771,'DATA SHEET'!$A$2:$A$253,'DATA SHEET'!$E$2:$E$253)</f>
        <v>20227902</v>
      </c>
      <c r="D3771">
        <f>LOOKUP(A3771,'DATA SHEET'!$A$2:$A$253,'DATA SHEET'!$G$2:$G$253)</f>
        <v>8.0666666666666664</v>
      </c>
      <c r="E3771" t="str">
        <f>LOOKUP($A3771,'DATA SHEET'!$A$2:$A$253,'DATA SHEET'!$H$2:$H$253)</f>
        <v>43.180794</v>
      </c>
      <c r="F3771" t="str">
        <f>LOOKUP($A3771,'DATA SHEET'!$A$2:$A$253,'DATA SHEET'!$I$2:$I$253)</f>
        <v xml:space="preserve"> -79.244033</v>
      </c>
      <c r="G3771">
        <f>LOOKUP($A3771,'DATA SHEET'!$A$2:$A$253,'DATA SHEET'!$J$2:$J$253)</f>
        <v>21</v>
      </c>
      <c r="H3771" t="str">
        <f>LOOKUP($A3771,'DATA SHEET'!$A$2:$A$253,'DATA SHEET'!$K$2:$K$253)</f>
        <v>Mostly Cloudy</v>
      </c>
      <c r="I3771" t="str">
        <f>LOOKUP($A3771,'DATA SHEET'!$A$2:$A$253,'DATA SHEET'!$T$2:$T$253)</f>
        <v>LARGE</v>
      </c>
      <c r="J3771" t="str">
        <f>LOOKUP($A3771,'DATA SHEET'!$A$2:$A$253,'DATA SHEET'!$R$2:$R$253)</f>
        <v>YES</v>
      </c>
      <c r="K3771" t="str">
        <f>LOOKUP($A3771,'DATA SHEET'!$A$2:$A$253,'DATA SHEET'!$O$2:$O$253)</f>
        <v>Green Area</v>
      </c>
      <c r="L3771" t="s">
        <v>22</v>
      </c>
      <c r="M3771">
        <v>0.39525228807157875</v>
      </c>
      <c r="N3771" t="s">
        <v>18</v>
      </c>
      <c r="O3771">
        <v>0.997</v>
      </c>
    </row>
    <row r="3772" spans="1:15" x14ac:dyDescent="0.25">
      <c r="A3772" s="1" t="s">
        <v>134</v>
      </c>
      <c r="B3772" t="s">
        <v>135</v>
      </c>
      <c r="C3772" t="str">
        <f>LOOKUP(A3772,'DATA SHEET'!$A$2:$A$253,'DATA SHEET'!$E$2:$E$253)</f>
        <v>20227902</v>
      </c>
      <c r="D3772">
        <f>LOOKUP(A3772,'DATA SHEET'!$A$2:$A$253,'DATA SHEET'!$G$2:$G$253)</f>
        <v>8.0666666666666664</v>
      </c>
      <c r="E3772" t="str">
        <f>LOOKUP($A3772,'DATA SHEET'!$A$2:$A$253,'DATA SHEET'!$H$2:$H$253)</f>
        <v>43.180794</v>
      </c>
      <c r="F3772" t="str">
        <f>LOOKUP($A3772,'DATA SHEET'!$A$2:$A$253,'DATA SHEET'!$I$2:$I$253)</f>
        <v xml:space="preserve"> -79.244033</v>
      </c>
      <c r="G3772">
        <f>LOOKUP($A3772,'DATA SHEET'!$A$2:$A$253,'DATA SHEET'!$J$2:$J$253)</f>
        <v>21</v>
      </c>
      <c r="H3772" t="str">
        <f>LOOKUP($A3772,'DATA SHEET'!$A$2:$A$253,'DATA SHEET'!$K$2:$K$253)</f>
        <v>Mostly Cloudy</v>
      </c>
      <c r="I3772" t="str">
        <f>LOOKUP($A3772,'DATA SHEET'!$A$2:$A$253,'DATA SHEET'!$T$2:$T$253)</f>
        <v>LARGE</v>
      </c>
      <c r="J3772" t="str">
        <f>LOOKUP($A3772,'DATA SHEET'!$A$2:$A$253,'DATA SHEET'!$R$2:$R$253)</f>
        <v>YES</v>
      </c>
      <c r="K3772" t="str">
        <f>LOOKUP($A3772,'DATA SHEET'!$A$2:$A$253,'DATA SHEET'!$O$2:$O$253)</f>
        <v>Green Area</v>
      </c>
      <c r="L3772" t="s">
        <v>22</v>
      </c>
      <c r="M3772">
        <v>0.39525228807157875</v>
      </c>
      <c r="N3772" t="s">
        <v>18</v>
      </c>
      <c r="O3772">
        <v>1.758</v>
      </c>
    </row>
    <row r="3773" spans="1:15" x14ac:dyDescent="0.25">
      <c r="A3773" s="1" t="s">
        <v>134</v>
      </c>
      <c r="B3773" t="s">
        <v>135</v>
      </c>
      <c r="C3773" t="str">
        <f>LOOKUP(A3773,'DATA SHEET'!$A$2:$A$253,'DATA SHEET'!$E$2:$E$253)</f>
        <v>20227902</v>
      </c>
      <c r="D3773">
        <f>LOOKUP(A3773,'DATA SHEET'!$A$2:$A$253,'DATA SHEET'!$G$2:$G$253)</f>
        <v>8.0666666666666664</v>
      </c>
      <c r="E3773" t="str">
        <f>LOOKUP($A3773,'DATA SHEET'!$A$2:$A$253,'DATA SHEET'!$H$2:$H$253)</f>
        <v>43.180794</v>
      </c>
      <c r="F3773" t="str">
        <f>LOOKUP($A3773,'DATA SHEET'!$A$2:$A$253,'DATA SHEET'!$I$2:$I$253)</f>
        <v xml:space="preserve"> -79.244033</v>
      </c>
      <c r="G3773">
        <f>LOOKUP($A3773,'DATA SHEET'!$A$2:$A$253,'DATA SHEET'!$J$2:$J$253)</f>
        <v>21</v>
      </c>
      <c r="H3773" t="str">
        <f>LOOKUP($A3773,'DATA SHEET'!$A$2:$A$253,'DATA SHEET'!$K$2:$K$253)</f>
        <v>Mostly Cloudy</v>
      </c>
      <c r="I3773" t="str">
        <f>LOOKUP($A3773,'DATA SHEET'!$A$2:$A$253,'DATA SHEET'!$T$2:$T$253)</f>
        <v>LARGE</v>
      </c>
      <c r="J3773" t="str">
        <f>LOOKUP($A3773,'DATA SHEET'!$A$2:$A$253,'DATA SHEET'!$R$2:$R$253)</f>
        <v>YES</v>
      </c>
      <c r="K3773" t="str">
        <f>LOOKUP($A3773,'DATA SHEET'!$A$2:$A$253,'DATA SHEET'!$O$2:$O$253)</f>
        <v>Green Area</v>
      </c>
      <c r="L3773" t="s">
        <v>22</v>
      </c>
      <c r="M3773">
        <v>0.39525228807157875</v>
      </c>
      <c r="N3773" t="s">
        <v>18</v>
      </c>
      <c r="O3773">
        <v>1.506</v>
      </c>
    </row>
    <row r="3774" spans="1:15" x14ac:dyDescent="0.25">
      <c r="A3774" s="1" t="s">
        <v>134</v>
      </c>
      <c r="B3774" t="s">
        <v>135</v>
      </c>
      <c r="C3774" t="str">
        <f>LOOKUP(A3774,'DATA SHEET'!$A$2:$A$253,'DATA SHEET'!$E$2:$E$253)</f>
        <v>20227902</v>
      </c>
      <c r="D3774">
        <f>LOOKUP(A3774,'DATA SHEET'!$A$2:$A$253,'DATA SHEET'!$G$2:$G$253)</f>
        <v>8.0666666666666664</v>
      </c>
      <c r="E3774" t="str">
        <f>LOOKUP($A3774,'DATA SHEET'!$A$2:$A$253,'DATA SHEET'!$H$2:$H$253)</f>
        <v>43.180794</v>
      </c>
      <c r="F3774" t="str">
        <f>LOOKUP($A3774,'DATA SHEET'!$A$2:$A$253,'DATA SHEET'!$I$2:$I$253)</f>
        <v xml:space="preserve"> -79.244033</v>
      </c>
      <c r="G3774">
        <f>LOOKUP($A3774,'DATA SHEET'!$A$2:$A$253,'DATA SHEET'!$J$2:$J$253)</f>
        <v>21</v>
      </c>
      <c r="H3774" t="str">
        <f>LOOKUP($A3774,'DATA SHEET'!$A$2:$A$253,'DATA SHEET'!$K$2:$K$253)</f>
        <v>Mostly Cloudy</v>
      </c>
      <c r="I3774" t="str">
        <f>LOOKUP($A3774,'DATA SHEET'!$A$2:$A$253,'DATA SHEET'!$T$2:$T$253)</f>
        <v>LARGE</v>
      </c>
      <c r="J3774" t="str">
        <f>LOOKUP($A3774,'DATA SHEET'!$A$2:$A$253,'DATA SHEET'!$R$2:$R$253)</f>
        <v>YES</v>
      </c>
      <c r="K3774" t="str">
        <f>LOOKUP($A3774,'DATA SHEET'!$A$2:$A$253,'DATA SHEET'!$O$2:$O$253)</f>
        <v>Green Area</v>
      </c>
      <c r="L3774" t="s">
        <v>22</v>
      </c>
      <c r="M3774">
        <v>0.39525228807157875</v>
      </c>
      <c r="N3774" t="s">
        <v>18</v>
      </c>
      <c r="O3774">
        <v>4.7649999999999997</v>
      </c>
    </row>
    <row r="3775" spans="1:15" x14ac:dyDescent="0.25">
      <c r="A3775" s="1" t="s">
        <v>134</v>
      </c>
      <c r="B3775" t="s">
        <v>135</v>
      </c>
      <c r="C3775" t="str">
        <f>LOOKUP(A3775,'DATA SHEET'!$A$2:$A$253,'DATA SHEET'!$E$2:$E$253)</f>
        <v>20227902</v>
      </c>
      <c r="D3775">
        <f>LOOKUP(A3775,'DATA SHEET'!$A$2:$A$253,'DATA SHEET'!$G$2:$G$253)</f>
        <v>8.0666666666666664</v>
      </c>
      <c r="E3775" t="str">
        <f>LOOKUP($A3775,'DATA SHEET'!$A$2:$A$253,'DATA SHEET'!$H$2:$H$253)</f>
        <v>43.180794</v>
      </c>
      <c r="F3775" t="str">
        <f>LOOKUP($A3775,'DATA SHEET'!$A$2:$A$253,'DATA SHEET'!$I$2:$I$253)</f>
        <v xml:space="preserve"> -79.244033</v>
      </c>
      <c r="G3775">
        <f>LOOKUP($A3775,'DATA SHEET'!$A$2:$A$253,'DATA SHEET'!$J$2:$J$253)</f>
        <v>21</v>
      </c>
      <c r="H3775" t="str">
        <f>LOOKUP($A3775,'DATA SHEET'!$A$2:$A$253,'DATA SHEET'!$K$2:$K$253)</f>
        <v>Mostly Cloudy</v>
      </c>
      <c r="I3775" t="str">
        <f>LOOKUP($A3775,'DATA SHEET'!$A$2:$A$253,'DATA SHEET'!$T$2:$T$253)</f>
        <v>LARGE</v>
      </c>
      <c r="J3775" t="str">
        <f>LOOKUP($A3775,'DATA SHEET'!$A$2:$A$253,'DATA SHEET'!$R$2:$R$253)</f>
        <v>YES</v>
      </c>
      <c r="K3775" t="str">
        <f>LOOKUP($A3775,'DATA SHEET'!$A$2:$A$253,'DATA SHEET'!$O$2:$O$253)</f>
        <v>Green Area</v>
      </c>
      <c r="L3775" t="s">
        <v>22</v>
      </c>
      <c r="M3775">
        <v>0.39525228807157875</v>
      </c>
      <c r="N3775" t="s">
        <v>18</v>
      </c>
      <c r="O3775">
        <v>4.5019999999999998</v>
      </c>
    </row>
    <row r="3776" spans="1:15" x14ac:dyDescent="0.25">
      <c r="A3776" s="1" t="s">
        <v>134</v>
      </c>
      <c r="B3776" t="s">
        <v>135</v>
      </c>
      <c r="C3776" t="str">
        <f>LOOKUP(A3776,'DATA SHEET'!$A$2:$A$253,'DATA SHEET'!$E$2:$E$253)</f>
        <v>20227902</v>
      </c>
      <c r="D3776">
        <f>LOOKUP(A3776,'DATA SHEET'!$A$2:$A$253,'DATA SHEET'!$G$2:$G$253)</f>
        <v>8.0666666666666664</v>
      </c>
      <c r="E3776" t="str">
        <f>LOOKUP($A3776,'DATA SHEET'!$A$2:$A$253,'DATA SHEET'!$H$2:$H$253)</f>
        <v>43.180794</v>
      </c>
      <c r="F3776" t="str">
        <f>LOOKUP($A3776,'DATA SHEET'!$A$2:$A$253,'DATA SHEET'!$I$2:$I$253)</f>
        <v xml:space="preserve"> -79.244033</v>
      </c>
      <c r="G3776">
        <f>LOOKUP($A3776,'DATA SHEET'!$A$2:$A$253,'DATA SHEET'!$J$2:$J$253)</f>
        <v>21</v>
      </c>
      <c r="H3776" t="str">
        <f>LOOKUP($A3776,'DATA SHEET'!$A$2:$A$253,'DATA SHEET'!$K$2:$K$253)</f>
        <v>Mostly Cloudy</v>
      </c>
      <c r="I3776" t="str">
        <f>LOOKUP($A3776,'DATA SHEET'!$A$2:$A$253,'DATA SHEET'!$T$2:$T$253)</f>
        <v>LARGE</v>
      </c>
      <c r="J3776" t="str">
        <f>LOOKUP($A3776,'DATA SHEET'!$A$2:$A$253,'DATA SHEET'!$R$2:$R$253)</f>
        <v>YES</v>
      </c>
      <c r="K3776" t="str">
        <f>LOOKUP($A3776,'DATA SHEET'!$A$2:$A$253,'DATA SHEET'!$O$2:$O$253)</f>
        <v>Green Area</v>
      </c>
      <c r="L3776" t="s">
        <v>22</v>
      </c>
      <c r="M3776">
        <v>0.39525228807157875</v>
      </c>
      <c r="N3776" t="s">
        <v>18</v>
      </c>
      <c r="O3776">
        <v>1.756</v>
      </c>
    </row>
    <row r="3777" spans="1:15" x14ac:dyDescent="0.25">
      <c r="A3777" s="1" t="s">
        <v>134</v>
      </c>
      <c r="B3777" t="s">
        <v>135</v>
      </c>
      <c r="C3777" t="str">
        <f>LOOKUP(A3777,'DATA SHEET'!$A$2:$A$253,'DATA SHEET'!$E$2:$E$253)</f>
        <v>20227902</v>
      </c>
      <c r="D3777">
        <f>LOOKUP(A3777,'DATA SHEET'!$A$2:$A$253,'DATA SHEET'!$G$2:$G$253)</f>
        <v>8.0666666666666664</v>
      </c>
      <c r="E3777" t="str">
        <f>LOOKUP($A3777,'DATA SHEET'!$A$2:$A$253,'DATA SHEET'!$H$2:$H$253)</f>
        <v>43.180794</v>
      </c>
      <c r="F3777" t="str">
        <f>LOOKUP($A3777,'DATA SHEET'!$A$2:$A$253,'DATA SHEET'!$I$2:$I$253)</f>
        <v xml:space="preserve"> -79.244033</v>
      </c>
      <c r="G3777">
        <f>LOOKUP($A3777,'DATA SHEET'!$A$2:$A$253,'DATA SHEET'!$J$2:$J$253)</f>
        <v>21</v>
      </c>
      <c r="H3777" t="str">
        <f>LOOKUP($A3777,'DATA SHEET'!$A$2:$A$253,'DATA SHEET'!$K$2:$K$253)</f>
        <v>Mostly Cloudy</v>
      </c>
      <c r="I3777" t="str">
        <f>LOOKUP($A3777,'DATA SHEET'!$A$2:$A$253,'DATA SHEET'!$T$2:$T$253)</f>
        <v>LARGE</v>
      </c>
      <c r="J3777" t="str">
        <f>LOOKUP($A3777,'DATA SHEET'!$A$2:$A$253,'DATA SHEET'!$R$2:$R$253)</f>
        <v>YES</v>
      </c>
      <c r="K3777" t="str">
        <f>LOOKUP($A3777,'DATA SHEET'!$A$2:$A$253,'DATA SHEET'!$O$2:$O$253)</f>
        <v>Green Area</v>
      </c>
      <c r="L3777" t="s">
        <v>22</v>
      </c>
      <c r="M3777">
        <v>0.39525228807157875</v>
      </c>
      <c r="N3777" t="s">
        <v>18</v>
      </c>
      <c r="O3777">
        <v>1.748</v>
      </c>
    </row>
    <row r="3778" spans="1:15" x14ac:dyDescent="0.25">
      <c r="A3778" s="1" t="s">
        <v>134</v>
      </c>
      <c r="B3778" t="s">
        <v>135</v>
      </c>
      <c r="C3778" t="str">
        <f>LOOKUP(A3778,'DATA SHEET'!$A$2:$A$253,'DATA SHEET'!$E$2:$E$253)</f>
        <v>20227902</v>
      </c>
      <c r="D3778">
        <f>LOOKUP(A3778,'DATA SHEET'!$A$2:$A$253,'DATA SHEET'!$G$2:$G$253)</f>
        <v>8.0666666666666664</v>
      </c>
      <c r="E3778" t="str">
        <f>LOOKUP($A3778,'DATA SHEET'!$A$2:$A$253,'DATA SHEET'!$H$2:$H$253)</f>
        <v>43.180794</v>
      </c>
      <c r="F3778" t="str">
        <f>LOOKUP($A3778,'DATA SHEET'!$A$2:$A$253,'DATA SHEET'!$I$2:$I$253)</f>
        <v xml:space="preserve"> -79.244033</v>
      </c>
      <c r="G3778">
        <f>LOOKUP($A3778,'DATA SHEET'!$A$2:$A$253,'DATA SHEET'!$J$2:$J$253)</f>
        <v>21</v>
      </c>
      <c r="H3778" t="str">
        <f>LOOKUP($A3778,'DATA SHEET'!$A$2:$A$253,'DATA SHEET'!$K$2:$K$253)</f>
        <v>Mostly Cloudy</v>
      </c>
      <c r="I3778" t="str">
        <f>LOOKUP($A3778,'DATA SHEET'!$A$2:$A$253,'DATA SHEET'!$T$2:$T$253)</f>
        <v>LARGE</v>
      </c>
      <c r="J3778" t="str">
        <f>LOOKUP($A3778,'DATA SHEET'!$A$2:$A$253,'DATA SHEET'!$R$2:$R$253)</f>
        <v>YES</v>
      </c>
      <c r="K3778" t="str">
        <f>LOOKUP($A3778,'DATA SHEET'!$A$2:$A$253,'DATA SHEET'!$O$2:$O$253)</f>
        <v>Green Area</v>
      </c>
      <c r="L3778" t="s">
        <v>22</v>
      </c>
      <c r="M3778">
        <v>0.39525228807157875</v>
      </c>
      <c r="N3778" t="s">
        <v>18</v>
      </c>
      <c r="O3778">
        <v>1.2649999999999999</v>
      </c>
    </row>
    <row r="3779" spans="1:15" x14ac:dyDescent="0.25">
      <c r="A3779" s="1" t="s">
        <v>134</v>
      </c>
      <c r="B3779" t="s">
        <v>135</v>
      </c>
      <c r="C3779" t="str">
        <f>LOOKUP(A3779,'DATA SHEET'!$A$2:$A$253,'DATA SHEET'!$E$2:$E$253)</f>
        <v>20227902</v>
      </c>
      <c r="D3779">
        <f>LOOKUP(A3779,'DATA SHEET'!$A$2:$A$253,'DATA SHEET'!$G$2:$G$253)</f>
        <v>8.0666666666666664</v>
      </c>
      <c r="E3779" t="str">
        <f>LOOKUP($A3779,'DATA SHEET'!$A$2:$A$253,'DATA SHEET'!$H$2:$H$253)</f>
        <v>43.180794</v>
      </c>
      <c r="F3779" t="str">
        <f>LOOKUP($A3779,'DATA SHEET'!$A$2:$A$253,'DATA SHEET'!$I$2:$I$253)</f>
        <v xml:space="preserve"> -79.244033</v>
      </c>
      <c r="G3779">
        <f>LOOKUP($A3779,'DATA SHEET'!$A$2:$A$253,'DATA SHEET'!$J$2:$J$253)</f>
        <v>21</v>
      </c>
      <c r="H3779" t="str">
        <f>LOOKUP($A3779,'DATA SHEET'!$A$2:$A$253,'DATA SHEET'!$K$2:$K$253)</f>
        <v>Mostly Cloudy</v>
      </c>
      <c r="I3779" t="str">
        <f>LOOKUP($A3779,'DATA SHEET'!$A$2:$A$253,'DATA SHEET'!$T$2:$T$253)</f>
        <v>LARGE</v>
      </c>
      <c r="J3779" t="str">
        <f>LOOKUP($A3779,'DATA SHEET'!$A$2:$A$253,'DATA SHEET'!$R$2:$R$253)</f>
        <v>YES</v>
      </c>
      <c r="K3779" t="str">
        <f>LOOKUP($A3779,'DATA SHEET'!$A$2:$A$253,'DATA SHEET'!$O$2:$O$253)</f>
        <v>Green Area</v>
      </c>
      <c r="L3779" t="s">
        <v>22</v>
      </c>
      <c r="M3779">
        <v>0.39525228807157875</v>
      </c>
      <c r="N3779" t="s">
        <v>18</v>
      </c>
      <c r="O3779">
        <v>2.2490000000000001</v>
      </c>
    </row>
    <row r="3780" spans="1:15" x14ac:dyDescent="0.25">
      <c r="A3780" s="1" t="s">
        <v>134</v>
      </c>
      <c r="B3780" t="s">
        <v>135</v>
      </c>
      <c r="C3780" t="str">
        <f>LOOKUP(A3780,'DATA SHEET'!$A$2:$A$253,'DATA SHEET'!$E$2:$E$253)</f>
        <v>20227902</v>
      </c>
      <c r="D3780">
        <f>LOOKUP(A3780,'DATA SHEET'!$A$2:$A$253,'DATA SHEET'!$G$2:$G$253)</f>
        <v>8.0666666666666664</v>
      </c>
      <c r="E3780" t="str">
        <f>LOOKUP($A3780,'DATA SHEET'!$A$2:$A$253,'DATA SHEET'!$H$2:$H$253)</f>
        <v>43.180794</v>
      </c>
      <c r="F3780" t="str">
        <f>LOOKUP($A3780,'DATA SHEET'!$A$2:$A$253,'DATA SHEET'!$I$2:$I$253)</f>
        <v xml:space="preserve"> -79.244033</v>
      </c>
      <c r="G3780">
        <f>LOOKUP($A3780,'DATA SHEET'!$A$2:$A$253,'DATA SHEET'!$J$2:$J$253)</f>
        <v>21</v>
      </c>
      <c r="H3780" t="str">
        <f>LOOKUP($A3780,'DATA SHEET'!$A$2:$A$253,'DATA SHEET'!$K$2:$K$253)</f>
        <v>Mostly Cloudy</v>
      </c>
      <c r="I3780" t="str">
        <f>LOOKUP($A3780,'DATA SHEET'!$A$2:$A$253,'DATA SHEET'!$T$2:$T$253)</f>
        <v>LARGE</v>
      </c>
      <c r="J3780" t="str">
        <f>LOOKUP($A3780,'DATA SHEET'!$A$2:$A$253,'DATA SHEET'!$R$2:$R$253)</f>
        <v>YES</v>
      </c>
      <c r="K3780" t="str">
        <f>LOOKUP($A3780,'DATA SHEET'!$A$2:$A$253,'DATA SHEET'!$O$2:$O$253)</f>
        <v>Green Area</v>
      </c>
      <c r="L3780" t="s">
        <v>22</v>
      </c>
      <c r="M3780">
        <v>0.39525228807157875</v>
      </c>
      <c r="N3780" t="s">
        <v>18</v>
      </c>
      <c r="O3780">
        <v>2.0009999999999999</v>
      </c>
    </row>
    <row r="3781" spans="1:15" x14ac:dyDescent="0.25">
      <c r="A3781" s="1" t="s">
        <v>134</v>
      </c>
      <c r="B3781" t="s">
        <v>135</v>
      </c>
      <c r="C3781" t="str">
        <f>LOOKUP(A3781,'DATA SHEET'!$A$2:$A$253,'DATA SHEET'!$E$2:$E$253)</f>
        <v>20227902</v>
      </c>
      <c r="D3781">
        <f>LOOKUP(A3781,'DATA SHEET'!$A$2:$A$253,'DATA SHEET'!$G$2:$G$253)</f>
        <v>8.0666666666666664</v>
      </c>
      <c r="E3781" t="str">
        <f>LOOKUP($A3781,'DATA SHEET'!$A$2:$A$253,'DATA SHEET'!$H$2:$H$253)</f>
        <v>43.180794</v>
      </c>
      <c r="F3781" t="str">
        <f>LOOKUP($A3781,'DATA SHEET'!$A$2:$A$253,'DATA SHEET'!$I$2:$I$253)</f>
        <v xml:space="preserve"> -79.244033</v>
      </c>
      <c r="G3781">
        <f>LOOKUP($A3781,'DATA SHEET'!$A$2:$A$253,'DATA SHEET'!$J$2:$J$253)</f>
        <v>21</v>
      </c>
      <c r="H3781" t="str">
        <f>LOOKUP($A3781,'DATA SHEET'!$A$2:$A$253,'DATA SHEET'!$K$2:$K$253)</f>
        <v>Mostly Cloudy</v>
      </c>
      <c r="I3781" t="str">
        <f>LOOKUP($A3781,'DATA SHEET'!$A$2:$A$253,'DATA SHEET'!$T$2:$T$253)</f>
        <v>LARGE</v>
      </c>
      <c r="J3781" t="str">
        <f>LOOKUP($A3781,'DATA SHEET'!$A$2:$A$253,'DATA SHEET'!$R$2:$R$253)</f>
        <v>YES</v>
      </c>
      <c r="K3781" t="str">
        <f>LOOKUP($A3781,'DATA SHEET'!$A$2:$A$253,'DATA SHEET'!$O$2:$O$253)</f>
        <v>Green Area</v>
      </c>
      <c r="L3781" t="s">
        <v>22</v>
      </c>
      <c r="M3781">
        <v>0.39525228807157875</v>
      </c>
      <c r="N3781" t="s">
        <v>18</v>
      </c>
      <c r="O3781">
        <v>1.752</v>
      </c>
    </row>
    <row r="3782" spans="1:15" x14ac:dyDescent="0.25">
      <c r="A3782" s="1" t="s">
        <v>134</v>
      </c>
      <c r="B3782" t="s">
        <v>135</v>
      </c>
      <c r="C3782" t="str">
        <f>LOOKUP(A3782,'DATA SHEET'!$A$2:$A$253,'DATA SHEET'!$E$2:$E$253)</f>
        <v>20227902</v>
      </c>
      <c r="D3782">
        <f>LOOKUP(A3782,'DATA SHEET'!$A$2:$A$253,'DATA SHEET'!$G$2:$G$253)</f>
        <v>8.0666666666666664</v>
      </c>
      <c r="E3782" t="str">
        <f>LOOKUP($A3782,'DATA SHEET'!$A$2:$A$253,'DATA SHEET'!$H$2:$H$253)</f>
        <v>43.180794</v>
      </c>
      <c r="F3782" t="str">
        <f>LOOKUP($A3782,'DATA SHEET'!$A$2:$A$253,'DATA SHEET'!$I$2:$I$253)</f>
        <v xml:space="preserve"> -79.244033</v>
      </c>
      <c r="G3782">
        <f>LOOKUP($A3782,'DATA SHEET'!$A$2:$A$253,'DATA SHEET'!$J$2:$J$253)</f>
        <v>21</v>
      </c>
      <c r="H3782" t="str">
        <f>LOOKUP($A3782,'DATA SHEET'!$A$2:$A$253,'DATA SHEET'!$K$2:$K$253)</f>
        <v>Mostly Cloudy</v>
      </c>
      <c r="I3782" t="str">
        <f>LOOKUP($A3782,'DATA SHEET'!$A$2:$A$253,'DATA SHEET'!$T$2:$T$253)</f>
        <v>LARGE</v>
      </c>
      <c r="J3782" t="str">
        <f>LOOKUP($A3782,'DATA SHEET'!$A$2:$A$253,'DATA SHEET'!$R$2:$R$253)</f>
        <v>YES</v>
      </c>
      <c r="K3782" t="str">
        <f>LOOKUP($A3782,'DATA SHEET'!$A$2:$A$253,'DATA SHEET'!$O$2:$O$253)</f>
        <v>Green Area</v>
      </c>
      <c r="L3782" t="s">
        <v>22</v>
      </c>
      <c r="M3782">
        <v>0.39525228807157875</v>
      </c>
      <c r="N3782" t="s">
        <v>18</v>
      </c>
      <c r="O3782">
        <v>2.2429999999999999</v>
      </c>
    </row>
    <row r="3783" spans="1:15" x14ac:dyDescent="0.25">
      <c r="A3783" s="1" t="s">
        <v>134</v>
      </c>
      <c r="B3783" t="s">
        <v>135</v>
      </c>
      <c r="C3783" t="str">
        <f>LOOKUP(A3783,'DATA SHEET'!$A$2:$A$253,'DATA SHEET'!$E$2:$E$253)</f>
        <v>20227902</v>
      </c>
      <c r="D3783">
        <f>LOOKUP(A3783,'DATA SHEET'!$A$2:$A$253,'DATA SHEET'!$G$2:$G$253)</f>
        <v>8.0666666666666664</v>
      </c>
      <c r="E3783" t="str">
        <f>LOOKUP($A3783,'DATA SHEET'!$A$2:$A$253,'DATA SHEET'!$H$2:$H$253)</f>
        <v>43.180794</v>
      </c>
      <c r="F3783" t="str">
        <f>LOOKUP($A3783,'DATA SHEET'!$A$2:$A$253,'DATA SHEET'!$I$2:$I$253)</f>
        <v xml:space="preserve"> -79.244033</v>
      </c>
      <c r="G3783">
        <f>LOOKUP($A3783,'DATA SHEET'!$A$2:$A$253,'DATA SHEET'!$J$2:$J$253)</f>
        <v>21</v>
      </c>
      <c r="H3783" t="str">
        <f>LOOKUP($A3783,'DATA SHEET'!$A$2:$A$253,'DATA SHEET'!$K$2:$K$253)</f>
        <v>Mostly Cloudy</v>
      </c>
      <c r="I3783" t="str">
        <f>LOOKUP($A3783,'DATA SHEET'!$A$2:$A$253,'DATA SHEET'!$T$2:$T$253)</f>
        <v>LARGE</v>
      </c>
      <c r="J3783" t="str">
        <f>LOOKUP($A3783,'DATA SHEET'!$A$2:$A$253,'DATA SHEET'!$R$2:$R$253)</f>
        <v>YES</v>
      </c>
      <c r="K3783" t="str">
        <f>LOOKUP($A3783,'DATA SHEET'!$A$2:$A$253,'DATA SHEET'!$O$2:$O$253)</f>
        <v>Green Area</v>
      </c>
      <c r="L3783" t="s">
        <v>22</v>
      </c>
      <c r="M3783">
        <v>0.39525228807157875</v>
      </c>
      <c r="N3783" t="s">
        <v>18</v>
      </c>
      <c r="O3783">
        <v>1.0049999999999999</v>
      </c>
    </row>
    <row r="3784" spans="1:15" x14ac:dyDescent="0.25">
      <c r="A3784" s="1" t="s">
        <v>134</v>
      </c>
      <c r="B3784" t="s">
        <v>135</v>
      </c>
      <c r="C3784" t="str">
        <f>LOOKUP(A3784,'DATA SHEET'!$A$2:$A$253,'DATA SHEET'!$E$2:$E$253)</f>
        <v>20227902</v>
      </c>
      <c r="D3784">
        <f>LOOKUP(A3784,'DATA SHEET'!$A$2:$A$253,'DATA SHEET'!$G$2:$G$253)</f>
        <v>8.0666666666666664</v>
      </c>
      <c r="E3784" t="str">
        <f>LOOKUP($A3784,'DATA SHEET'!$A$2:$A$253,'DATA SHEET'!$H$2:$H$253)</f>
        <v>43.180794</v>
      </c>
      <c r="F3784" t="str">
        <f>LOOKUP($A3784,'DATA SHEET'!$A$2:$A$253,'DATA SHEET'!$I$2:$I$253)</f>
        <v xml:space="preserve"> -79.244033</v>
      </c>
      <c r="G3784">
        <f>LOOKUP($A3784,'DATA SHEET'!$A$2:$A$253,'DATA SHEET'!$J$2:$J$253)</f>
        <v>21</v>
      </c>
      <c r="H3784" t="str">
        <f>LOOKUP($A3784,'DATA SHEET'!$A$2:$A$253,'DATA SHEET'!$K$2:$K$253)</f>
        <v>Mostly Cloudy</v>
      </c>
      <c r="I3784" t="str">
        <f>LOOKUP($A3784,'DATA SHEET'!$A$2:$A$253,'DATA SHEET'!$T$2:$T$253)</f>
        <v>LARGE</v>
      </c>
      <c r="J3784" t="str">
        <f>LOOKUP($A3784,'DATA SHEET'!$A$2:$A$253,'DATA SHEET'!$R$2:$R$253)</f>
        <v>YES</v>
      </c>
      <c r="K3784" t="str">
        <f>LOOKUP($A3784,'DATA SHEET'!$A$2:$A$253,'DATA SHEET'!$O$2:$O$253)</f>
        <v>Green Area</v>
      </c>
      <c r="L3784" t="s">
        <v>22</v>
      </c>
      <c r="M3784">
        <v>0.39525228807157875</v>
      </c>
      <c r="N3784" t="s">
        <v>18</v>
      </c>
      <c r="O3784">
        <v>3.0019999999999998</v>
      </c>
    </row>
    <row r="3785" spans="1:15" x14ac:dyDescent="0.25">
      <c r="A3785" s="1" t="s">
        <v>134</v>
      </c>
      <c r="B3785" t="s">
        <v>135</v>
      </c>
      <c r="C3785" t="str">
        <f>LOOKUP(A3785,'DATA SHEET'!$A$2:$A$253,'DATA SHEET'!$E$2:$E$253)</f>
        <v>20227902</v>
      </c>
      <c r="D3785">
        <f>LOOKUP(A3785,'DATA SHEET'!$A$2:$A$253,'DATA SHEET'!$G$2:$G$253)</f>
        <v>8.0666666666666664</v>
      </c>
      <c r="E3785" t="str">
        <f>LOOKUP($A3785,'DATA SHEET'!$A$2:$A$253,'DATA SHEET'!$H$2:$H$253)</f>
        <v>43.180794</v>
      </c>
      <c r="F3785" t="str">
        <f>LOOKUP($A3785,'DATA SHEET'!$A$2:$A$253,'DATA SHEET'!$I$2:$I$253)</f>
        <v xml:space="preserve"> -79.244033</v>
      </c>
      <c r="G3785">
        <f>LOOKUP($A3785,'DATA SHEET'!$A$2:$A$253,'DATA SHEET'!$J$2:$J$253)</f>
        <v>21</v>
      </c>
      <c r="H3785" t="str">
        <f>LOOKUP($A3785,'DATA SHEET'!$A$2:$A$253,'DATA SHEET'!$K$2:$K$253)</f>
        <v>Mostly Cloudy</v>
      </c>
      <c r="I3785" t="str">
        <f>LOOKUP($A3785,'DATA SHEET'!$A$2:$A$253,'DATA SHEET'!$T$2:$T$253)</f>
        <v>LARGE</v>
      </c>
      <c r="J3785" t="str">
        <f>LOOKUP($A3785,'DATA SHEET'!$A$2:$A$253,'DATA SHEET'!$R$2:$R$253)</f>
        <v>YES</v>
      </c>
      <c r="K3785" t="str">
        <f>LOOKUP($A3785,'DATA SHEET'!$A$2:$A$253,'DATA SHEET'!$O$2:$O$253)</f>
        <v>Green Area</v>
      </c>
      <c r="L3785" t="s">
        <v>22</v>
      </c>
      <c r="M3785">
        <v>0.39525228807157875</v>
      </c>
      <c r="N3785" t="s">
        <v>18</v>
      </c>
      <c r="O3785">
        <v>0.497</v>
      </c>
    </row>
    <row r="3786" spans="1:15" x14ac:dyDescent="0.25">
      <c r="A3786" s="1" t="s">
        <v>134</v>
      </c>
      <c r="B3786" t="s">
        <v>135</v>
      </c>
      <c r="C3786" t="str">
        <f>LOOKUP(A3786,'DATA SHEET'!$A$2:$A$253,'DATA SHEET'!$E$2:$E$253)</f>
        <v>20227902</v>
      </c>
      <c r="D3786">
        <f>LOOKUP(A3786,'DATA SHEET'!$A$2:$A$253,'DATA SHEET'!$G$2:$G$253)</f>
        <v>8.0666666666666664</v>
      </c>
      <c r="E3786" t="str">
        <f>LOOKUP($A3786,'DATA SHEET'!$A$2:$A$253,'DATA SHEET'!$H$2:$H$253)</f>
        <v>43.180794</v>
      </c>
      <c r="F3786" t="str">
        <f>LOOKUP($A3786,'DATA SHEET'!$A$2:$A$253,'DATA SHEET'!$I$2:$I$253)</f>
        <v xml:space="preserve"> -79.244033</v>
      </c>
      <c r="G3786">
        <f>LOOKUP($A3786,'DATA SHEET'!$A$2:$A$253,'DATA SHEET'!$J$2:$J$253)</f>
        <v>21</v>
      </c>
      <c r="H3786" t="str">
        <f>LOOKUP($A3786,'DATA SHEET'!$A$2:$A$253,'DATA SHEET'!$K$2:$K$253)</f>
        <v>Mostly Cloudy</v>
      </c>
      <c r="I3786" t="str">
        <f>LOOKUP($A3786,'DATA SHEET'!$A$2:$A$253,'DATA SHEET'!$T$2:$T$253)</f>
        <v>LARGE</v>
      </c>
      <c r="J3786" t="str">
        <f>LOOKUP($A3786,'DATA SHEET'!$A$2:$A$253,'DATA SHEET'!$R$2:$R$253)</f>
        <v>YES</v>
      </c>
      <c r="K3786" t="str">
        <f>LOOKUP($A3786,'DATA SHEET'!$A$2:$A$253,'DATA SHEET'!$O$2:$O$253)</f>
        <v>Green Area</v>
      </c>
      <c r="L3786" t="s">
        <v>22</v>
      </c>
      <c r="M3786">
        <v>0.39525228807157875</v>
      </c>
      <c r="N3786" t="s">
        <v>18</v>
      </c>
      <c r="O3786">
        <v>3.5</v>
      </c>
    </row>
    <row r="3787" spans="1:15" x14ac:dyDescent="0.25">
      <c r="A3787" s="1" t="s">
        <v>134</v>
      </c>
      <c r="B3787" t="s">
        <v>135</v>
      </c>
      <c r="C3787" t="str">
        <f>LOOKUP(A3787,'DATA SHEET'!$A$2:$A$253,'DATA SHEET'!$E$2:$E$253)</f>
        <v>20227902</v>
      </c>
      <c r="D3787">
        <f>LOOKUP(A3787,'DATA SHEET'!$A$2:$A$253,'DATA SHEET'!$G$2:$G$253)</f>
        <v>8.0666666666666664</v>
      </c>
      <c r="E3787" t="str">
        <f>LOOKUP($A3787,'DATA SHEET'!$A$2:$A$253,'DATA SHEET'!$H$2:$H$253)</f>
        <v>43.180794</v>
      </c>
      <c r="F3787" t="str">
        <f>LOOKUP($A3787,'DATA SHEET'!$A$2:$A$253,'DATA SHEET'!$I$2:$I$253)</f>
        <v xml:space="preserve"> -79.244033</v>
      </c>
      <c r="G3787">
        <f>LOOKUP($A3787,'DATA SHEET'!$A$2:$A$253,'DATA SHEET'!$J$2:$J$253)</f>
        <v>21</v>
      </c>
      <c r="H3787" t="str">
        <f>LOOKUP($A3787,'DATA SHEET'!$A$2:$A$253,'DATA SHEET'!$K$2:$K$253)</f>
        <v>Mostly Cloudy</v>
      </c>
      <c r="I3787" t="str">
        <f>LOOKUP($A3787,'DATA SHEET'!$A$2:$A$253,'DATA SHEET'!$T$2:$T$253)</f>
        <v>LARGE</v>
      </c>
      <c r="J3787" t="str">
        <f>LOOKUP($A3787,'DATA SHEET'!$A$2:$A$253,'DATA SHEET'!$R$2:$R$253)</f>
        <v>YES</v>
      </c>
      <c r="K3787" t="str">
        <f>LOOKUP($A3787,'DATA SHEET'!$A$2:$A$253,'DATA SHEET'!$O$2:$O$253)</f>
        <v>Green Area</v>
      </c>
      <c r="L3787" t="s">
        <v>22</v>
      </c>
      <c r="M3787">
        <v>0.39525228807157875</v>
      </c>
      <c r="N3787" t="s">
        <v>18</v>
      </c>
      <c r="O3787">
        <v>7.5030000000000001</v>
      </c>
    </row>
    <row r="3788" spans="1:15" x14ac:dyDescent="0.25">
      <c r="A3788" s="1" t="s">
        <v>134</v>
      </c>
      <c r="B3788" t="s">
        <v>135</v>
      </c>
      <c r="C3788" t="str">
        <f>LOOKUP(A3788,'DATA SHEET'!$A$2:$A$253,'DATA SHEET'!$E$2:$E$253)</f>
        <v>20227902</v>
      </c>
      <c r="D3788">
        <f>LOOKUP(A3788,'DATA SHEET'!$A$2:$A$253,'DATA SHEET'!$G$2:$G$253)</f>
        <v>8.0666666666666664</v>
      </c>
      <c r="E3788" t="str">
        <f>LOOKUP($A3788,'DATA SHEET'!$A$2:$A$253,'DATA SHEET'!$H$2:$H$253)</f>
        <v>43.180794</v>
      </c>
      <c r="F3788" t="str">
        <f>LOOKUP($A3788,'DATA SHEET'!$A$2:$A$253,'DATA SHEET'!$I$2:$I$253)</f>
        <v xml:space="preserve"> -79.244033</v>
      </c>
      <c r="G3788">
        <f>LOOKUP($A3788,'DATA SHEET'!$A$2:$A$253,'DATA SHEET'!$J$2:$J$253)</f>
        <v>21</v>
      </c>
      <c r="H3788" t="str">
        <f>LOOKUP($A3788,'DATA SHEET'!$A$2:$A$253,'DATA SHEET'!$K$2:$K$253)</f>
        <v>Mostly Cloudy</v>
      </c>
      <c r="I3788" t="str">
        <f>LOOKUP($A3788,'DATA SHEET'!$A$2:$A$253,'DATA SHEET'!$T$2:$T$253)</f>
        <v>LARGE</v>
      </c>
      <c r="J3788" t="str">
        <f>LOOKUP($A3788,'DATA SHEET'!$A$2:$A$253,'DATA SHEET'!$R$2:$R$253)</f>
        <v>YES</v>
      </c>
      <c r="K3788" t="str">
        <f>LOOKUP($A3788,'DATA SHEET'!$A$2:$A$253,'DATA SHEET'!$O$2:$O$253)</f>
        <v>Green Area</v>
      </c>
      <c r="L3788" t="s">
        <v>22</v>
      </c>
      <c r="M3788">
        <v>0.39525228807157875</v>
      </c>
      <c r="N3788" t="s">
        <v>18</v>
      </c>
      <c r="O3788">
        <v>10.744</v>
      </c>
    </row>
    <row r="3789" spans="1:15" x14ac:dyDescent="0.25">
      <c r="A3789" s="1" t="s">
        <v>134</v>
      </c>
      <c r="B3789" t="s">
        <v>135</v>
      </c>
      <c r="C3789" t="str">
        <f>LOOKUP(A3789,'DATA SHEET'!$A$2:$A$253,'DATA SHEET'!$E$2:$E$253)</f>
        <v>20227902</v>
      </c>
      <c r="D3789">
        <f>LOOKUP(A3789,'DATA SHEET'!$A$2:$A$253,'DATA SHEET'!$G$2:$G$253)</f>
        <v>8.0666666666666664</v>
      </c>
      <c r="E3789" t="str">
        <f>LOOKUP($A3789,'DATA SHEET'!$A$2:$A$253,'DATA SHEET'!$H$2:$H$253)</f>
        <v>43.180794</v>
      </c>
      <c r="F3789" t="str">
        <f>LOOKUP($A3789,'DATA SHEET'!$A$2:$A$253,'DATA SHEET'!$I$2:$I$253)</f>
        <v xml:space="preserve"> -79.244033</v>
      </c>
      <c r="G3789">
        <f>LOOKUP($A3789,'DATA SHEET'!$A$2:$A$253,'DATA SHEET'!$J$2:$J$253)</f>
        <v>21</v>
      </c>
      <c r="H3789" t="str">
        <f>LOOKUP($A3789,'DATA SHEET'!$A$2:$A$253,'DATA SHEET'!$K$2:$K$253)</f>
        <v>Mostly Cloudy</v>
      </c>
      <c r="I3789" t="str">
        <f>LOOKUP($A3789,'DATA SHEET'!$A$2:$A$253,'DATA SHEET'!$T$2:$T$253)</f>
        <v>LARGE</v>
      </c>
      <c r="J3789" t="str">
        <f>LOOKUP($A3789,'DATA SHEET'!$A$2:$A$253,'DATA SHEET'!$R$2:$R$253)</f>
        <v>YES</v>
      </c>
      <c r="K3789" t="str">
        <f>LOOKUP($A3789,'DATA SHEET'!$A$2:$A$253,'DATA SHEET'!$O$2:$O$253)</f>
        <v>Green Area</v>
      </c>
      <c r="L3789" t="s">
        <v>22</v>
      </c>
      <c r="M3789">
        <v>0.39525228807157875</v>
      </c>
      <c r="N3789" t="s">
        <v>18</v>
      </c>
      <c r="O3789">
        <v>6.7549999999999999</v>
      </c>
    </row>
    <row r="3790" spans="1:15" x14ac:dyDescent="0.25">
      <c r="A3790" s="1" t="s">
        <v>134</v>
      </c>
      <c r="B3790" t="s">
        <v>135</v>
      </c>
      <c r="C3790" t="str">
        <f>LOOKUP(A3790,'DATA SHEET'!$A$2:$A$253,'DATA SHEET'!$E$2:$E$253)</f>
        <v>20227902</v>
      </c>
      <c r="D3790">
        <f>LOOKUP(A3790,'DATA SHEET'!$A$2:$A$253,'DATA SHEET'!$G$2:$G$253)</f>
        <v>8.0666666666666664</v>
      </c>
      <c r="E3790" t="str">
        <f>LOOKUP($A3790,'DATA SHEET'!$A$2:$A$253,'DATA SHEET'!$H$2:$H$253)</f>
        <v>43.180794</v>
      </c>
      <c r="F3790" t="str">
        <f>LOOKUP($A3790,'DATA SHEET'!$A$2:$A$253,'DATA SHEET'!$I$2:$I$253)</f>
        <v xml:space="preserve"> -79.244033</v>
      </c>
      <c r="G3790">
        <f>LOOKUP($A3790,'DATA SHEET'!$A$2:$A$253,'DATA SHEET'!$J$2:$J$253)</f>
        <v>21</v>
      </c>
      <c r="H3790" t="str">
        <f>LOOKUP($A3790,'DATA SHEET'!$A$2:$A$253,'DATA SHEET'!$K$2:$K$253)</f>
        <v>Mostly Cloudy</v>
      </c>
      <c r="I3790" t="str">
        <f>LOOKUP($A3790,'DATA SHEET'!$A$2:$A$253,'DATA SHEET'!$T$2:$T$253)</f>
        <v>LARGE</v>
      </c>
      <c r="J3790" t="str">
        <f>LOOKUP($A3790,'DATA SHEET'!$A$2:$A$253,'DATA SHEET'!$R$2:$R$253)</f>
        <v>YES</v>
      </c>
      <c r="K3790" t="str">
        <f>LOOKUP($A3790,'DATA SHEET'!$A$2:$A$253,'DATA SHEET'!$O$2:$O$253)</f>
        <v>Green Area</v>
      </c>
      <c r="L3790" t="s">
        <v>22</v>
      </c>
      <c r="M3790">
        <v>0.39525228807157875</v>
      </c>
      <c r="N3790" t="s">
        <v>18</v>
      </c>
      <c r="O3790">
        <v>2.5030000000000001</v>
      </c>
    </row>
    <row r="3791" spans="1:15" x14ac:dyDescent="0.25">
      <c r="A3791" s="1" t="s">
        <v>134</v>
      </c>
      <c r="B3791" t="s">
        <v>135</v>
      </c>
      <c r="C3791" t="str">
        <f>LOOKUP(A3791,'DATA SHEET'!$A$2:$A$253,'DATA SHEET'!$E$2:$E$253)</f>
        <v>20227902</v>
      </c>
      <c r="D3791">
        <f>LOOKUP(A3791,'DATA SHEET'!$A$2:$A$253,'DATA SHEET'!$G$2:$G$253)</f>
        <v>8.0666666666666664</v>
      </c>
      <c r="E3791" t="str">
        <f>LOOKUP($A3791,'DATA SHEET'!$A$2:$A$253,'DATA SHEET'!$H$2:$H$253)</f>
        <v>43.180794</v>
      </c>
      <c r="F3791" t="str">
        <f>LOOKUP($A3791,'DATA SHEET'!$A$2:$A$253,'DATA SHEET'!$I$2:$I$253)</f>
        <v xml:space="preserve"> -79.244033</v>
      </c>
      <c r="G3791">
        <f>LOOKUP($A3791,'DATA SHEET'!$A$2:$A$253,'DATA SHEET'!$J$2:$J$253)</f>
        <v>21</v>
      </c>
      <c r="H3791" t="str">
        <f>LOOKUP($A3791,'DATA SHEET'!$A$2:$A$253,'DATA SHEET'!$K$2:$K$253)</f>
        <v>Mostly Cloudy</v>
      </c>
      <c r="I3791" t="str">
        <f>LOOKUP($A3791,'DATA SHEET'!$A$2:$A$253,'DATA SHEET'!$T$2:$T$253)</f>
        <v>LARGE</v>
      </c>
      <c r="J3791" t="str">
        <f>LOOKUP($A3791,'DATA SHEET'!$A$2:$A$253,'DATA SHEET'!$R$2:$R$253)</f>
        <v>YES</v>
      </c>
      <c r="K3791" t="str">
        <f>LOOKUP($A3791,'DATA SHEET'!$A$2:$A$253,'DATA SHEET'!$O$2:$O$253)</f>
        <v>Green Area</v>
      </c>
      <c r="L3791" t="s">
        <v>22</v>
      </c>
      <c r="M3791">
        <v>0.39525228807157875</v>
      </c>
      <c r="N3791" t="s">
        <v>18</v>
      </c>
      <c r="O3791">
        <v>0.749</v>
      </c>
    </row>
    <row r="3792" spans="1:15" x14ac:dyDescent="0.25">
      <c r="A3792" s="1" t="s">
        <v>134</v>
      </c>
      <c r="B3792" t="s">
        <v>135</v>
      </c>
      <c r="C3792" t="str">
        <f>LOOKUP(A3792,'DATA SHEET'!$A$2:$A$253,'DATA SHEET'!$E$2:$E$253)</f>
        <v>20227902</v>
      </c>
      <c r="D3792">
        <f>LOOKUP(A3792,'DATA SHEET'!$A$2:$A$253,'DATA SHEET'!$G$2:$G$253)</f>
        <v>8.0666666666666664</v>
      </c>
      <c r="E3792" t="str">
        <f>LOOKUP($A3792,'DATA SHEET'!$A$2:$A$253,'DATA SHEET'!$H$2:$H$253)</f>
        <v>43.180794</v>
      </c>
      <c r="F3792" t="str">
        <f>LOOKUP($A3792,'DATA SHEET'!$A$2:$A$253,'DATA SHEET'!$I$2:$I$253)</f>
        <v xml:space="preserve"> -79.244033</v>
      </c>
      <c r="G3792">
        <f>LOOKUP($A3792,'DATA SHEET'!$A$2:$A$253,'DATA SHEET'!$J$2:$J$253)</f>
        <v>21</v>
      </c>
      <c r="H3792" t="str">
        <f>LOOKUP($A3792,'DATA SHEET'!$A$2:$A$253,'DATA SHEET'!$K$2:$K$253)</f>
        <v>Mostly Cloudy</v>
      </c>
      <c r="I3792" t="str">
        <f>LOOKUP($A3792,'DATA SHEET'!$A$2:$A$253,'DATA SHEET'!$T$2:$T$253)</f>
        <v>LARGE</v>
      </c>
      <c r="J3792" t="str">
        <f>LOOKUP($A3792,'DATA SHEET'!$A$2:$A$253,'DATA SHEET'!$R$2:$R$253)</f>
        <v>YES</v>
      </c>
      <c r="K3792" t="str">
        <f>LOOKUP($A3792,'DATA SHEET'!$A$2:$A$253,'DATA SHEET'!$O$2:$O$253)</f>
        <v>Green Area</v>
      </c>
      <c r="L3792" t="s">
        <v>22</v>
      </c>
      <c r="M3792">
        <v>0.39525228807157875</v>
      </c>
      <c r="N3792" t="s">
        <v>18</v>
      </c>
      <c r="O3792">
        <v>1.9990000000000001</v>
      </c>
    </row>
    <row r="3793" spans="1:15" x14ac:dyDescent="0.25">
      <c r="A3793" s="1" t="s">
        <v>134</v>
      </c>
      <c r="B3793" t="s">
        <v>135</v>
      </c>
      <c r="C3793" t="str">
        <f>LOOKUP(A3793,'DATA SHEET'!$A$2:$A$253,'DATA SHEET'!$E$2:$E$253)</f>
        <v>20227902</v>
      </c>
      <c r="D3793">
        <f>LOOKUP(A3793,'DATA SHEET'!$A$2:$A$253,'DATA SHEET'!$G$2:$G$253)</f>
        <v>8.0666666666666664</v>
      </c>
      <c r="E3793" t="str">
        <f>LOOKUP($A3793,'DATA SHEET'!$A$2:$A$253,'DATA SHEET'!$H$2:$H$253)</f>
        <v>43.180794</v>
      </c>
      <c r="F3793" t="str">
        <f>LOOKUP($A3793,'DATA SHEET'!$A$2:$A$253,'DATA SHEET'!$I$2:$I$253)</f>
        <v xml:space="preserve"> -79.244033</v>
      </c>
      <c r="G3793">
        <f>LOOKUP($A3793,'DATA SHEET'!$A$2:$A$253,'DATA SHEET'!$J$2:$J$253)</f>
        <v>21</v>
      </c>
      <c r="H3793" t="str">
        <f>LOOKUP($A3793,'DATA SHEET'!$A$2:$A$253,'DATA SHEET'!$K$2:$K$253)</f>
        <v>Mostly Cloudy</v>
      </c>
      <c r="I3793" t="str">
        <f>LOOKUP($A3793,'DATA SHEET'!$A$2:$A$253,'DATA SHEET'!$T$2:$T$253)</f>
        <v>LARGE</v>
      </c>
      <c r="J3793" t="str">
        <f>LOOKUP($A3793,'DATA SHEET'!$A$2:$A$253,'DATA SHEET'!$R$2:$R$253)</f>
        <v>YES</v>
      </c>
      <c r="K3793" t="str">
        <f>LOOKUP($A3793,'DATA SHEET'!$A$2:$A$253,'DATA SHEET'!$O$2:$O$253)</f>
        <v>Green Area</v>
      </c>
      <c r="L3793" t="s">
        <v>22</v>
      </c>
      <c r="M3793">
        <v>0.39525228807157875</v>
      </c>
      <c r="N3793" t="s">
        <v>18</v>
      </c>
      <c r="O3793">
        <v>2.0030000000000001</v>
      </c>
    </row>
    <row r="3794" spans="1:15" x14ac:dyDescent="0.25">
      <c r="A3794" s="1" t="s">
        <v>134</v>
      </c>
      <c r="B3794" t="s">
        <v>135</v>
      </c>
      <c r="C3794" t="str">
        <f>LOOKUP(A3794,'DATA SHEET'!$A$2:$A$253,'DATA SHEET'!$E$2:$E$253)</f>
        <v>20227902</v>
      </c>
      <c r="D3794">
        <f>LOOKUP(A3794,'DATA SHEET'!$A$2:$A$253,'DATA SHEET'!$G$2:$G$253)</f>
        <v>8.0666666666666664</v>
      </c>
      <c r="E3794" t="str">
        <f>LOOKUP($A3794,'DATA SHEET'!$A$2:$A$253,'DATA SHEET'!$H$2:$H$253)</f>
        <v>43.180794</v>
      </c>
      <c r="F3794" t="str">
        <f>LOOKUP($A3794,'DATA SHEET'!$A$2:$A$253,'DATA SHEET'!$I$2:$I$253)</f>
        <v xml:space="preserve"> -79.244033</v>
      </c>
      <c r="G3794">
        <f>LOOKUP($A3794,'DATA SHEET'!$A$2:$A$253,'DATA SHEET'!$J$2:$J$253)</f>
        <v>21</v>
      </c>
      <c r="H3794" t="str">
        <f>LOOKUP($A3794,'DATA SHEET'!$A$2:$A$253,'DATA SHEET'!$K$2:$K$253)</f>
        <v>Mostly Cloudy</v>
      </c>
      <c r="I3794" t="str">
        <f>LOOKUP($A3794,'DATA SHEET'!$A$2:$A$253,'DATA SHEET'!$T$2:$T$253)</f>
        <v>LARGE</v>
      </c>
      <c r="J3794" t="str">
        <f>LOOKUP($A3794,'DATA SHEET'!$A$2:$A$253,'DATA SHEET'!$R$2:$R$253)</f>
        <v>YES</v>
      </c>
      <c r="K3794" t="str">
        <f>LOOKUP($A3794,'DATA SHEET'!$A$2:$A$253,'DATA SHEET'!$O$2:$O$253)</f>
        <v>Green Area</v>
      </c>
      <c r="L3794" t="s">
        <v>22</v>
      </c>
      <c r="M3794">
        <v>0.39525228807157875</v>
      </c>
      <c r="N3794" t="s">
        <v>18</v>
      </c>
      <c r="O3794">
        <v>1.486</v>
      </c>
    </row>
    <row r="3795" spans="1:15" x14ac:dyDescent="0.25">
      <c r="A3795" s="1" t="s">
        <v>134</v>
      </c>
      <c r="B3795" t="s">
        <v>135</v>
      </c>
      <c r="C3795" t="str">
        <f>LOOKUP(A3795,'DATA SHEET'!$A$2:$A$253,'DATA SHEET'!$E$2:$E$253)</f>
        <v>20227902</v>
      </c>
      <c r="D3795">
        <f>LOOKUP(A3795,'DATA SHEET'!$A$2:$A$253,'DATA SHEET'!$G$2:$G$253)</f>
        <v>8.0666666666666664</v>
      </c>
      <c r="E3795" t="str">
        <f>LOOKUP($A3795,'DATA SHEET'!$A$2:$A$253,'DATA SHEET'!$H$2:$H$253)</f>
        <v>43.180794</v>
      </c>
      <c r="F3795" t="str">
        <f>LOOKUP($A3795,'DATA SHEET'!$A$2:$A$253,'DATA SHEET'!$I$2:$I$253)</f>
        <v xml:space="preserve"> -79.244033</v>
      </c>
      <c r="G3795">
        <f>LOOKUP($A3795,'DATA SHEET'!$A$2:$A$253,'DATA SHEET'!$J$2:$J$253)</f>
        <v>21</v>
      </c>
      <c r="H3795" t="str">
        <f>LOOKUP($A3795,'DATA SHEET'!$A$2:$A$253,'DATA SHEET'!$K$2:$K$253)</f>
        <v>Mostly Cloudy</v>
      </c>
      <c r="I3795" t="str">
        <f>LOOKUP($A3795,'DATA SHEET'!$A$2:$A$253,'DATA SHEET'!$T$2:$T$253)</f>
        <v>LARGE</v>
      </c>
      <c r="J3795" t="str">
        <f>LOOKUP($A3795,'DATA SHEET'!$A$2:$A$253,'DATA SHEET'!$R$2:$R$253)</f>
        <v>YES</v>
      </c>
      <c r="K3795" t="str">
        <f>LOOKUP($A3795,'DATA SHEET'!$A$2:$A$253,'DATA SHEET'!$O$2:$O$253)</f>
        <v>Green Area</v>
      </c>
      <c r="L3795" t="s">
        <v>22</v>
      </c>
      <c r="M3795">
        <v>0.39525228807157875</v>
      </c>
      <c r="N3795" t="s">
        <v>18</v>
      </c>
      <c r="O3795">
        <v>2.742</v>
      </c>
    </row>
    <row r="3796" spans="1:15" x14ac:dyDescent="0.25">
      <c r="A3796" s="1" t="s">
        <v>134</v>
      </c>
      <c r="B3796" t="s">
        <v>135</v>
      </c>
      <c r="C3796" t="str">
        <f>LOOKUP(A3796,'DATA SHEET'!$A$2:$A$253,'DATA SHEET'!$E$2:$E$253)</f>
        <v>20227902</v>
      </c>
      <c r="D3796">
        <f>LOOKUP(A3796,'DATA SHEET'!$A$2:$A$253,'DATA SHEET'!$G$2:$G$253)</f>
        <v>8.0666666666666664</v>
      </c>
      <c r="E3796" t="str">
        <f>LOOKUP($A3796,'DATA SHEET'!$A$2:$A$253,'DATA SHEET'!$H$2:$H$253)</f>
        <v>43.180794</v>
      </c>
      <c r="F3796" t="str">
        <f>LOOKUP($A3796,'DATA SHEET'!$A$2:$A$253,'DATA SHEET'!$I$2:$I$253)</f>
        <v xml:space="preserve"> -79.244033</v>
      </c>
      <c r="G3796">
        <f>LOOKUP($A3796,'DATA SHEET'!$A$2:$A$253,'DATA SHEET'!$J$2:$J$253)</f>
        <v>21</v>
      </c>
      <c r="H3796" t="str">
        <f>LOOKUP($A3796,'DATA SHEET'!$A$2:$A$253,'DATA SHEET'!$K$2:$K$253)</f>
        <v>Mostly Cloudy</v>
      </c>
      <c r="I3796" t="str">
        <f>LOOKUP($A3796,'DATA SHEET'!$A$2:$A$253,'DATA SHEET'!$T$2:$T$253)</f>
        <v>LARGE</v>
      </c>
      <c r="J3796" t="str">
        <f>LOOKUP($A3796,'DATA SHEET'!$A$2:$A$253,'DATA SHEET'!$R$2:$R$253)</f>
        <v>YES</v>
      </c>
      <c r="K3796" t="str">
        <f>LOOKUP($A3796,'DATA SHEET'!$A$2:$A$253,'DATA SHEET'!$O$2:$O$253)</f>
        <v>Green Area</v>
      </c>
      <c r="L3796" t="s">
        <v>22</v>
      </c>
      <c r="M3796">
        <v>0.39525228807157875</v>
      </c>
      <c r="N3796" t="s">
        <v>18</v>
      </c>
      <c r="O3796">
        <v>0.74199999999999999</v>
      </c>
    </row>
    <row r="3797" spans="1:15" x14ac:dyDescent="0.25">
      <c r="A3797" s="1" t="s">
        <v>134</v>
      </c>
      <c r="B3797" t="s">
        <v>135</v>
      </c>
      <c r="C3797" t="str">
        <f>LOOKUP(A3797,'DATA SHEET'!$A$2:$A$253,'DATA SHEET'!$E$2:$E$253)</f>
        <v>20227902</v>
      </c>
      <c r="D3797">
        <f>LOOKUP(A3797,'DATA SHEET'!$A$2:$A$253,'DATA SHEET'!$G$2:$G$253)</f>
        <v>8.0666666666666664</v>
      </c>
      <c r="E3797" t="str">
        <f>LOOKUP($A3797,'DATA SHEET'!$A$2:$A$253,'DATA SHEET'!$H$2:$H$253)</f>
        <v>43.180794</v>
      </c>
      <c r="F3797" t="str">
        <f>LOOKUP($A3797,'DATA SHEET'!$A$2:$A$253,'DATA SHEET'!$I$2:$I$253)</f>
        <v xml:space="preserve"> -79.244033</v>
      </c>
      <c r="G3797">
        <f>LOOKUP($A3797,'DATA SHEET'!$A$2:$A$253,'DATA SHEET'!$J$2:$J$253)</f>
        <v>21</v>
      </c>
      <c r="H3797" t="str">
        <f>LOOKUP($A3797,'DATA SHEET'!$A$2:$A$253,'DATA SHEET'!$K$2:$K$253)</f>
        <v>Mostly Cloudy</v>
      </c>
      <c r="I3797" t="str">
        <f>LOOKUP($A3797,'DATA SHEET'!$A$2:$A$253,'DATA SHEET'!$T$2:$T$253)</f>
        <v>LARGE</v>
      </c>
      <c r="J3797" t="str">
        <f>LOOKUP($A3797,'DATA SHEET'!$A$2:$A$253,'DATA SHEET'!$R$2:$R$253)</f>
        <v>YES</v>
      </c>
      <c r="K3797" t="str">
        <f>LOOKUP($A3797,'DATA SHEET'!$A$2:$A$253,'DATA SHEET'!$O$2:$O$253)</f>
        <v>Green Area</v>
      </c>
      <c r="L3797" t="s">
        <v>22</v>
      </c>
      <c r="M3797">
        <v>0.39525228807157875</v>
      </c>
      <c r="N3797" t="s">
        <v>18</v>
      </c>
      <c r="O3797">
        <v>0.75700000000000001</v>
      </c>
    </row>
    <row r="3798" spans="1:15" x14ac:dyDescent="0.25">
      <c r="A3798" s="1" t="s">
        <v>134</v>
      </c>
      <c r="B3798" t="s">
        <v>135</v>
      </c>
      <c r="C3798" t="str">
        <f>LOOKUP(A3798,'DATA SHEET'!$A$2:$A$253,'DATA SHEET'!$E$2:$E$253)</f>
        <v>20227902</v>
      </c>
      <c r="D3798">
        <f>LOOKUP(A3798,'DATA SHEET'!$A$2:$A$253,'DATA SHEET'!$G$2:$G$253)</f>
        <v>8.0666666666666664</v>
      </c>
      <c r="E3798" t="str">
        <f>LOOKUP($A3798,'DATA SHEET'!$A$2:$A$253,'DATA SHEET'!$H$2:$H$253)</f>
        <v>43.180794</v>
      </c>
      <c r="F3798" t="str">
        <f>LOOKUP($A3798,'DATA SHEET'!$A$2:$A$253,'DATA SHEET'!$I$2:$I$253)</f>
        <v xml:space="preserve"> -79.244033</v>
      </c>
      <c r="G3798">
        <f>LOOKUP($A3798,'DATA SHEET'!$A$2:$A$253,'DATA SHEET'!$J$2:$J$253)</f>
        <v>21</v>
      </c>
      <c r="H3798" t="str">
        <f>LOOKUP($A3798,'DATA SHEET'!$A$2:$A$253,'DATA SHEET'!$K$2:$K$253)</f>
        <v>Mostly Cloudy</v>
      </c>
      <c r="I3798" t="str">
        <f>LOOKUP($A3798,'DATA SHEET'!$A$2:$A$253,'DATA SHEET'!$T$2:$T$253)</f>
        <v>LARGE</v>
      </c>
      <c r="J3798" t="str">
        <f>LOOKUP($A3798,'DATA SHEET'!$A$2:$A$253,'DATA SHEET'!$R$2:$R$253)</f>
        <v>YES</v>
      </c>
      <c r="K3798" t="str">
        <f>LOOKUP($A3798,'DATA SHEET'!$A$2:$A$253,'DATA SHEET'!$O$2:$O$253)</f>
        <v>Green Area</v>
      </c>
      <c r="L3798" t="s">
        <v>22</v>
      </c>
      <c r="M3798">
        <v>0.39525228807157875</v>
      </c>
      <c r="N3798" t="s">
        <v>18</v>
      </c>
      <c r="O3798">
        <v>1.2549999999999999</v>
      </c>
    </row>
    <row r="3799" spans="1:15" x14ac:dyDescent="0.25">
      <c r="A3799" s="1" t="s">
        <v>134</v>
      </c>
      <c r="B3799" t="s">
        <v>135</v>
      </c>
      <c r="C3799" t="str">
        <f>LOOKUP(A3799,'DATA SHEET'!$A$2:$A$253,'DATA SHEET'!$E$2:$E$253)</f>
        <v>20227902</v>
      </c>
      <c r="D3799">
        <f>LOOKUP(A3799,'DATA SHEET'!$A$2:$A$253,'DATA SHEET'!$G$2:$G$253)</f>
        <v>8.0666666666666664</v>
      </c>
      <c r="E3799" t="str">
        <f>LOOKUP($A3799,'DATA SHEET'!$A$2:$A$253,'DATA SHEET'!$H$2:$H$253)</f>
        <v>43.180794</v>
      </c>
      <c r="F3799" t="str">
        <f>LOOKUP($A3799,'DATA SHEET'!$A$2:$A$253,'DATA SHEET'!$I$2:$I$253)</f>
        <v xml:space="preserve"> -79.244033</v>
      </c>
      <c r="G3799">
        <f>LOOKUP($A3799,'DATA SHEET'!$A$2:$A$253,'DATA SHEET'!$J$2:$J$253)</f>
        <v>21</v>
      </c>
      <c r="H3799" t="str">
        <f>LOOKUP($A3799,'DATA SHEET'!$A$2:$A$253,'DATA SHEET'!$K$2:$K$253)</f>
        <v>Mostly Cloudy</v>
      </c>
      <c r="I3799" t="str">
        <f>LOOKUP($A3799,'DATA SHEET'!$A$2:$A$253,'DATA SHEET'!$T$2:$T$253)</f>
        <v>LARGE</v>
      </c>
      <c r="J3799" t="str">
        <f>LOOKUP($A3799,'DATA SHEET'!$A$2:$A$253,'DATA SHEET'!$R$2:$R$253)</f>
        <v>YES</v>
      </c>
      <c r="K3799" t="str">
        <f>LOOKUP($A3799,'DATA SHEET'!$A$2:$A$253,'DATA SHEET'!$O$2:$O$253)</f>
        <v>Green Area</v>
      </c>
      <c r="L3799" t="s">
        <v>22</v>
      </c>
      <c r="M3799">
        <v>0.39525228807157875</v>
      </c>
      <c r="N3799" t="s">
        <v>18</v>
      </c>
      <c r="O3799">
        <v>2.0009999999999999</v>
      </c>
    </row>
    <row r="3800" spans="1:15" x14ac:dyDescent="0.25">
      <c r="A3800" s="1" t="s">
        <v>134</v>
      </c>
      <c r="B3800" t="s">
        <v>135</v>
      </c>
      <c r="C3800" t="str">
        <f>LOOKUP(A3800,'DATA SHEET'!$A$2:$A$253,'DATA SHEET'!$E$2:$E$253)</f>
        <v>20227902</v>
      </c>
      <c r="D3800">
        <f>LOOKUP(A3800,'DATA SHEET'!$A$2:$A$253,'DATA SHEET'!$G$2:$G$253)</f>
        <v>8.0666666666666664</v>
      </c>
      <c r="E3800" t="str">
        <f>LOOKUP($A3800,'DATA SHEET'!$A$2:$A$253,'DATA SHEET'!$H$2:$H$253)</f>
        <v>43.180794</v>
      </c>
      <c r="F3800" t="str">
        <f>LOOKUP($A3800,'DATA SHEET'!$A$2:$A$253,'DATA SHEET'!$I$2:$I$253)</f>
        <v xml:space="preserve"> -79.244033</v>
      </c>
      <c r="G3800">
        <f>LOOKUP($A3800,'DATA SHEET'!$A$2:$A$253,'DATA SHEET'!$J$2:$J$253)</f>
        <v>21</v>
      </c>
      <c r="H3800" t="str">
        <f>LOOKUP($A3800,'DATA SHEET'!$A$2:$A$253,'DATA SHEET'!$K$2:$K$253)</f>
        <v>Mostly Cloudy</v>
      </c>
      <c r="I3800" t="str">
        <f>LOOKUP($A3800,'DATA SHEET'!$A$2:$A$253,'DATA SHEET'!$T$2:$T$253)</f>
        <v>LARGE</v>
      </c>
      <c r="J3800" t="str">
        <f>LOOKUP($A3800,'DATA SHEET'!$A$2:$A$253,'DATA SHEET'!$R$2:$R$253)</f>
        <v>YES</v>
      </c>
      <c r="K3800" t="str">
        <f>LOOKUP($A3800,'DATA SHEET'!$A$2:$A$253,'DATA SHEET'!$O$2:$O$253)</f>
        <v>Green Area</v>
      </c>
      <c r="L3800" t="s">
        <v>22</v>
      </c>
      <c r="M3800">
        <v>0.39525228807157875</v>
      </c>
      <c r="N3800" t="s">
        <v>18</v>
      </c>
      <c r="O3800">
        <v>2.2559999999999998</v>
      </c>
    </row>
    <row r="3801" spans="1:15" x14ac:dyDescent="0.25">
      <c r="A3801" s="1" t="s">
        <v>134</v>
      </c>
      <c r="B3801" t="s">
        <v>135</v>
      </c>
      <c r="C3801" t="str">
        <f>LOOKUP(A3801,'DATA SHEET'!$A$2:$A$253,'DATA SHEET'!$E$2:$E$253)</f>
        <v>20227902</v>
      </c>
      <c r="D3801">
        <f>LOOKUP(A3801,'DATA SHEET'!$A$2:$A$253,'DATA SHEET'!$G$2:$G$253)</f>
        <v>8.0666666666666664</v>
      </c>
      <c r="E3801" t="str">
        <f>LOOKUP($A3801,'DATA SHEET'!$A$2:$A$253,'DATA SHEET'!$H$2:$H$253)</f>
        <v>43.180794</v>
      </c>
      <c r="F3801" t="str">
        <f>LOOKUP($A3801,'DATA SHEET'!$A$2:$A$253,'DATA SHEET'!$I$2:$I$253)</f>
        <v xml:space="preserve"> -79.244033</v>
      </c>
      <c r="G3801">
        <f>LOOKUP($A3801,'DATA SHEET'!$A$2:$A$253,'DATA SHEET'!$J$2:$J$253)</f>
        <v>21</v>
      </c>
      <c r="H3801" t="str">
        <f>LOOKUP($A3801,'DATA SHEET'!$A$2:$A$253,'DATA SHEET'!$K$2:$K$253)</f>
        <v>Mostly Cloudy</v>
      </c>
      <c r="I3801" t="str">
        <f>LOOKUP($A3801,'DATA SHEET'!$A$2:$A$253,'DATA SHEET'!$T$2:$T$253)</f>
        <v>LARGE</v>
      </c>
      <c r="J3801" t="str">
        <f>LOOKUP($A3801,'DATA SHEET'!$A$2:$A$253,'DATA SHEET'!$R$2:$R$253)</f>
        <v>YES</v>
      </c>
      <c r="K3801" t="str">
        <f>LOOKUP($A3801,'DATA SHEET'!$A$2:$A$253,'DATA SHEET'!$O$2:$O$253)</f>
        <v>Green Area</v>
      </c>
      <c r="L3801" t="s">
        <v>22</v>
      </c>
      <c r="M3801">
        <v>0.39525228807157875</v>
      </c>
      <c r="N3801" t="s">
        <v>18</v>
      </c>
      <c r="O3801">
        <v>7.2489999999999997</v>
      </c>
    </row>
    <row r="3802" spans="1:15" x14ac:dyDescent="0.25">
      <c r="A3802" s="1" t="s">
        <v>134</v>
      </c>
      <c r="B3802" t="s">
        <v>135</v>
      </c>
      <c r="C3802" t="str">
        <f>LOOKUP(A3802,'DATA SHEET'!$A$2:$A$253,'DATA SHEET'!$E$2:$E$253)</f>
        <v>20227902</v>
      </c>
      <c r="D3802">
        <f>LOOKUP(A3802,'DATA SHEET'!$A$2:$A$253,'DATA SHEET'!$G$2:$G$253)</f>
        <v>8.0666666666666664</v>
      </c>
      <c r="E3802" t="str">
        <f>LOOKUP($A3802,'DATA SHEET'!$A$2:$A$253,'DATA SHEET'!$H$2:$H$253)</f>
        <v>43.180794</v>
      </c>
      <c r="F3802" t="str">
        <f>LOOKUP($A3802,'DATA SHEET'!$A$2:$A$253,'DATA SHEET'!$I$2:$I$253)</f>
        <v xml:space="preserve"> -79.244033</v>
      </c>
      <c r="G3802">
        <f>LOOKUP($A3802,'DATA SHEET'!$A$2:$A$253,'DATA SHEET'!$J$2:$J$253)</f>
        <v>21</v>
      </c>
      <c r="H3802" t="str">
        <f>LOOKUP($A3802,'DATA SHEET'!$A$2:$A$253,'DATA SHEET'!$K$2:$K$253)</f>
        <v>Mostly Cloudy</v>
      </c>
      <c r="I3802" t="str">
        <f>LOOKUP($A3802,'DATA SHEET'!$A$2:$A$253,'DATA SHEET'!$T$2:$T$253)</f>
        <v>LARGE</v>
      </c>
      <c r="J3802" t="str">
        <f>LOOKUP($A3802,'DATA SHEET'!$A$2:$A$253,'DATA SHEET'!$R$2:$R$253)</f>
        <v>YES</v>
      </c>
      <c r="K3802" t="str">
        <f>LOOKUP($A3802,'DATA SHEET'!$A$2:$A$253,'DATA SHEET'!$O$2:$O$253)</f>
        <v>Green Area</v>
      </c>
      <c r="L3802" t="s">
        <v>22</v>
      </c>
      <c r="M3802">
        <v>0.39525228807157875</v>
      </c>
      <c r="N3802" t="s">
        <v>18</v>
      </c>
      <c r="O3802">
        <v>2.9990000000000001</v>
      </c>
    </row>
    <row r="3803" spans="1:15" x14ac:dyDescent="0.25">
      <c r="A3803" s="1" t="s">
        <v>134</v>
      </c>
      <c r="B3803" t="s">
        <v>135</v>
      </c>
      <c r="C3803" t="str">
        <f>LOOKUP(A3803,'DATA SHEET'!$A$2:$A$253,'DATA SHEET'!$E$2:$E$253)</f>
        <v>20227902</v>
      </c>
      <c r="D3803">
        <f>LOOKUP(A3803,'DATA SHEET'!$A$2:$A$253,'DATA SHEET'!$G$2:$G$253)</f>
        <v>8.0666666666666664</v>
      </c>
      <c r="E3803" t="str">
        <f>LOOKUP($A3803,'DATA SHEET'!$A$2:$A$253,'DATA SHEET'!$H$2:$H$253)</f>
        <v>43.180794</v>
      </c>
      <c r="F3803" t="str">
        <f>LOOKUP($A3803,'DATA SHEET'!$A$2:$A$253,'DATA SHEET'!$I$2:$I$253)</f>
        <v xml:space="preserve"> -79.244033</v>
      </c>
      <c r="G3803">
        <f>LOOKUP($A3803,'DATA SHEET'!$A$2:$A$253,'DATA SHEET'!$J$2:$J$253)</f>
        <v>21</v>
      </c>
      <c r="H3803" t="str">
        <f>LOOKUP($A3803,'DATA SHEET'!$A$2:$A$253,'DATA SHEET'!$K$2:$K$253)</f>
        <v>Mostly Cloudy</v>
      </c>
      <c r="I3803" t="str">
        <f>LOOKUP($A3803,'DATA SHEET'!$A$2:$A$253,'DATA SHEET'!$T$2:$T$253)</f>
        <v>LARGE</v>
      </c>
      <c r="J3803" t="str">
        <f>LOOKUP($A3803,'DATA SHEET'!$A$2:$A$253,'DATA SHEET'!$R$2:$R$253)</f>
        <v>YES</v>
      </c>
      <c r="K3803" t="str">
        <f>LOOKUP($A3803,'DATA SHEET'!$A$2:$A$253,'DATA SHEET'!$O$2:$O$253)</f>
        <v>Green Area</v>
      </c>
      <c r="L3803" t="s">
        <v>22</v>
      </c>
      <c r="M3803">
        <v>0.39525228807157875</v>
      </c>
      <c r="N3803" t="s">
        <v>18</v>
      </c>
      <c r="O3803">
        <v>1.2509999999999999</v>
      </c>
    </row>
    <row r="3804" spans="1:15" x14ac:dyDescent="0.25">
      <c r="A3804" s="1" t="s">
        <v>134</v>
      </c>
      <c r="B3804" t="s">
        <v>135</v>
      </c>
      <c r="C3804" t="str">
        <f>LOOKUP(A3804,'DATA SHEET'!$A$2:$A$253,'DATA SHEET'!$E$2:$E$253)</f>
        <v>20227902</v>
      </c>
      <c r="D3804">
        <f>LOOKUP(A3804,'DATA SHEET'!$A$2:$A$253,'DATA SHEET'!$G$2:$G$253)</f>
        <v>8.0666666666666664</v>
      </c>
      <c r="E3804" t="str">
        <f>LOOKUP($A3804,'DATA SHEET'!$A$2:$A$253,'DATA SHEET'!$H$2:$H$253)</f>
        <v>43.180794</v>
      </c>
      <c r="F3804" t="str">
        <f>LOOKUP($A3804,'DATA SHEET'!$A$2:$A$253,'DATA SHEET'!$I$2:$I$253)</f>
        <v xml:space="preserve"> -79.244033</v>
      </c>
      <c r="G3804">
        <f>LOOKUP($A3804,'DATA SHEET'!$A$2:$A$253,'DATA SHEET'!$J$2:$J$253)</f>
        <v>21</v>
      </c>
      <c r="H3804" t="str">
        <f>LOOKUP($A3804,'DATA SHEET'!$A$2:$A$253,'DATA SHEET'!$K$2:$K$253)</f>
        <v>Mostly Cloudy</v>
      </c>
      <c r="I3804" t="str">
        <f>LOOKUP($A3804,'DATA SHEET'!$A$2:$A$253,'DATA SHEET'!$T$2:$T$253)</f>
        <v>LARGE</v>
      </c>
      <c r="J3804" t="str">
        <f>LOOKUP($A3804,'DATA SHEET'!$A$2:$A$253,'DATA SHEET'!$R$2:$R$253)</f>
        <v>YES</v>
      </c>
      <c r="K3804" t="str">
        <f>LOOKUP($A3804,'DATA SHEET'!$A$2:$A$253,'DATA SHEET'!$O$2:$O$253)</f>
        <v>Green Area</v>
      </c>
      <c r="L3804" t="s">
        <v>22</v>
      </c>
      <c r="M3804">
        <v>0.39525228807157875</v>
      </c>
      <c r="N3804" t="s">
        <v>18</v>
      </c>
      <c r="O3804">
        <v>5.9530000000000003</v>
      </c>
    </row>
    <row r="3805" spans="1:15" x14ac:dyDescent="0.25">
      <c r="A3805" s="1" t="s">
        <v>134</v>
      </c>
      <c r="B3805" t="s">
        <v>135</v>
      </c>
      <c r="C3805" t="str">
        <f>LOOKUP(A3805,'DATA SHEET'!$A$2:$A$253,'DATA SHEET'!$E$2:$E$253)</f>
        <v>20227902</v>
      </c>
      <c r="D3805">
        <f>LOOKUP(A3805,'DATA SHEET'!$A$2:$A$253,'DATA SHEET'!$G$2:$G$253)</f>
        <v>8.0666666666666664</v>
      </c>
      <c r="E3805" t="str">
        <f>LOOKUP($A3805,'DATA SHEET'!$A$2:$A$253,'DATA SHEET'!$H$2:$H$253)</f>
        <v>43.180794</v>
      </c>
      <c r="F3805" t="str">
        <f>LOOKUP($A3805,'DATA SHEET'!$A$2:$A$253,'DATA SHEET'!$I$2:$I$253)</f>
        <v xml:space="preserve"> -79.244033</v>
      </c>
      <c r="G3805">
        <f>LOOKUP($A3805,'DATA SHEET'!$A$2:$A$253,'DATA SHEET'!$J$2:$J$253)</f>
        <v>21</v>
      </c>
      <c r="H3805" t="str">
        <f>LOOKUP($A3805,'DATA SHEET'!$A$2:$A$253,'DATA SHEET'!$K$2:$K$253)</f>
        <v>Mostly Cloudy</v>
      </c>
      <c r="I3805" t="str">
        <f>LOOKUP($A3805,'DATA SHEET'!$A$2:$A$253,'DATA SHEET'!$T$2:$T$253)</f>
        <v>LARGE</v>
      </c>
      <c r="J3805" t="str">
        <f>LOOKUP($A3805,'DATA SHEET'!$A$2:$A$253,'DATA SHEET'!$R$2:$R$253)</f>
        <v>YES</v>
      </c>
      <c r="K3805" t="str">
        <f>LOOKUP($A3805,'DATA SHEET'!$A$2:$A$253,'DATA SHEET'!$O$2:$O$253)</f>
        <v>Green Area</v>
      </c>
      <c r="L3805" t="s">
        <v>22</v>
      </c>
      <c r="M3805">
        <v>0.39525228807157875</v>
      </c>
      <c r="N3805" t="s">
        <v>18</v>
      </c>
      <c r="O3805">
        <v>1.4990000000000001</v>
      </c>
    </row>
    <row r="3806" spans="1:15" x14ac:dyDescent="0.25">
      <c r="A3806" s="1" t="s">
        <v>134</v>
      </c>
      <c r="B3806" t="s">
        <v>135</v>
      </c>
      <c r="C3806" t="str">
        <f>LOOKUP(A3806,'DATA SHEET'!$A$2:$A$253,'DATA SHEET'!$E$2:$E$253)</f>
        <v>20227902</v>
      </c>
      <c r="D3806">
        <f>LOOKUP(A3806,'DATA SHEET'!$A$2:$A$253,'DATA SHEET'!$G$2:$G$253)</f>
        <v>8.0666666666666664</v>
      </c>
      <c r="E3806" t="str">
        <f>LOOKUP($A3806,'DATA SHEET'!$A$2:$A$253,'DATA SHEET'!$H$2:$H$253)</f>
        <v>43.180794</v>
      </c>
      <c r="F3806" t="str">
        <f>LOOKUP($A3806,'DATA SHEET'!$A$2:$A$253,'DATA SHEET'!$I$2:$I$253)</f>
        <v xml:space="preserve"> -79.244033</v>
      </c>
      <c r="G3806">
        <f>LOOKUP($A3806,'DATA SHEET'!$A$2:$A$253,'DATA SHEET'!$J$2:$J$253)</f>
        <v>21</v>
      </c>
      <c r="H3806" t="str">
        <f>LOOKUP($A3806,'DATA SHEET'!$A$2:$A$253,'DATA SHEET'!$K$2:$K$253)</f>
        <v>Mostly Cloudy</v>
      </c>
      <c r="I3806" t="str">
        <f>LOOKUP($A3806,'DATA SHEET'!$A$2:$A$253,'DATA SHEET'!$T$2:$T$253)</f>
        <v>LARGE</v>
      </c>
      <c r="J3806" t="str">
        <f>LOOKUP($A3806,'DATA SHEET'!$A$2:$A$253,'DATA SHEET'!$R$2:$R$253)</f>
        <v>YES</v>
      </c>
      <c r="K3806" t="str">
        <f>LOOKUP($A3806,'DATA SHEET'!$A$2:$A$253,'DATA SHEET'!$O$2:$O$253)</f>
        <v>Green Area</v>
      </c>
      <c r="L3806" t="s">
        <v>22</v>
      </c>
      <c r="M3806">
        <v>0.39525228807157875</v>
      </c>
      <c r="N3806" t="s">
        <v>18</v>
      </c>
      <c r="O3806">
        <v>1.004</v>
      </c>
    </row>
    <row r="3807" spans="1:15" x14ac:dyDescent="0.25">
      <c r="A3807" s="1" t="s">
        <v>134</v>
      </c>
      <c r="B3807" t="s">
        <v>135</v>
      </c>
      <c r="C3807" t="str">
        <f>LOOKUP(A3807,'DATA SHEET'!$A$2:$A$253,'DATA SHEET'!$E$2:$E$253)</f>
        <v>20227902</v>
      </c>
      <c r="D3807">
        <f>LOOKUP(A3807,'DATA SHEET'!$A$2:$A$253,'DATA SHEET'!$G$2:$G$253)</f>
        <v>8.0666666666666664</v>
      </c>
      <c r="E3807" t="str">
        <f>LOOKUP($A3807,'DATA SHEET'!$A$2:$A$253,'DATA SHEET'!$H$2:$H$253)</f>
        <v>43.180794</v>
      </c>
      <c r="F3807" t="str">
        <f>LOOKUP($A3807,'DATA SHEET'!$A$2:$A$253,'DATA SHEET'!$I$2:$I$253)</f>
        <v xml:space="preserve"> -79.244033</v>
      </c>
      <c r="G3807">
        <f>LOOKUP($A3807,'DATA SHEET'!$A$2:$A$253,'DATA SHEET'!$J$2:$J$253)</f>
        <v>21</v>
      </c>
      <c r="H3807" t="str">
        <f>LOOKUP($A3807,'DATA SHEET'!$A$2:$A$253,'DATA SHEET'!$K$2:$K$253)</f>
        <v>Mostly Cloudy</v>
      </c>
      <c r="I3807" t="str">
        <f>LOOKUP($A3807,'DATA SHEET'!$A$2:$A$253,'DATA SHEET'!$T$2:$T$253)</f>
        <v>LARGE</v>
      </c>
      <c r="J3807" t="str">
        <f>LOOKUP($A3807,'DATA SHEET'!$A$2:$A$253,'DATA SHEET'!$R$2:$R$253)</f>
        <v>YES</v>
      </c>
      <c r="K3807" t="str">
        <f>LOOKUP($A3807,'DATA SHEET'!$A$2:$A$253,'DATA SHEET'!$O$2:$O$253)</f>
        <v>Green Area</v>
      </c>
      <c r="L3807" t="s">
        <v>22</v>
      </c>
      <c r="M3807">
        <v>0.39525228807157875</v>
      </c>
      <c r="N3807" t="s">
        <v>18</v>
      </c>
      <c r="O3807">
        <v>0.499</v>
      </c>
    </row>
    <row r="3808" spans="1:15" x14ac:dyDescent="0.25">
      <c r="A3808" s="1" t="s">
        <v>134</v>
      </c>
      <c r="B3808" t="s">
        <v>135</v>
      </c>
      <c r="C3808" t="str">
        <f>LOOKUP(A3808,'DATA SHEET'!$A$2:$A$253,'DATA SHEET'!$E$2:$E$253)</f>
        <v>20227902</v>
      </c>
      <c r="D3808">
        <f>LOOKUP(A3808,'DATA SHEET'!$A$2:$A$253,'DATA SHEET'!$G$2:$G$253)</f>
        <v>8.0666666666666664</v>
      </c>
      <c r="E3808" t="str">
        <f>LOOKUP($A3808,'DATA SHEET'!$A$2:$A$253,'DATA SHEET'!$H$2:$H$253)</f>
        <v>43.180794</v>
      </c>
      <c r="F3808" t="str">
        <f>LOOKUP($A3808,'DATA SHEET'!$A$2:$A$253,'DATA SHEET'!$I$2:$I$253)</f>
        <v xml:space="preserve"> -79.244033</v>
      </c>
      <c r="G3808">
        <f>LOOKUP($A3808,'DATA SHEET'!$A$2:$A$253,'DATA SHEET'!$J$2:$J$253)</f>
        <v>21</v>
      </c>
      <c r="H3808" t="str">
        <f>LOOKUP($A3808,'DATA SHEET'!$A$2:$A$253,'DATA SHEET'!$K$2:$K$253)</f>
        <v>Mostly Cloudy</v>
      </c>
      <c r="I3808" t="str">
        <f>LOOKUP($A3808,'DATA SHEET'!$A$2:$A$253,'DATA SHEET'!$T$2:$T$253)</f>
        <v>LARGE</v>
      </c>
      <c r="J3808" t="str">
        <f>LOOKUP($A3808,'DATA SHEET'!$A$2:$A$253,'DATA SHEET'!$R$2:$R$253)</f>
        <v>YES</v>
      </c>
      <c r="K3808" t="str">
        <f>LOOKUP($A3808,'DATA SHEET'!$A$2:$A$253,'DATA SHEET'!$O$2:$O$253)</f>
        <v>Green Area</v>
      </c>
      <c r="L3808" t="s">
        <v>22</v>
      </c>
      <c r="M3808">
        <v>0.39525228807157875</v>
      </c>
      <c r="N3808" t="s">
        <v>18</v>
      </c>
      <c r="O3808">
        <v>1.0029999999999999</v>
      </c>
    </row>
    <row r="3809" spans="1:15" x14ac:dyDescent="0.25">
      <c r="A3809" s="1" t="s">
        <v>134</v>
      </c>
      <c r="B3809" t="s">
        <v>135</v>
      </c>
      <c r="C3809" t="str">
        <f>LOOKUP(A3809,'DATA SHEET'!$A$2:$A$253,'DATA SHEET'!$E$2:$E$253)</f>
        <v>20227902</v>
      </c>
      <c r="D3809">
        <f>LOOKUP(A3809,'DATA SHEET'!$A$2:$A$253,'DATA SHEET'!$G$2:$G$253)</f>
        <v>8.0666666666666664</v>
      </c>
      <c r="E3809" t="str">
        <f>LOOKUP($A3809,'DATA SHEET'!$A$2:$A$253,'DATA SHEET'!$H$2:$H$253)</f>
        <v>43.180794</v>
      </c>
      <c r="F3809" t="str">
        <f>LOOKUP($A3809,'DATA SHEET'!$A$2:$A$253,'DATA SHEET'!$I$2:$I$253)</f>
        <v xml:space="preserve"> -79.244033</v>
      </c>
      <c r="G3809">
        <f>LOOKUP($A3809,'DATA SHEET'!$A$2:$A$253,'DATA SHEET'!$J$2:$J$253)</f>
        <v>21</v>
      </c>
      <c r="H3809" t="str">
        <f>LOOKUP($A3809,'DATA SHEET'!$A$2:$A$253,'DATA SHEET'!$K$2:$K$253)</f>
        <v>Mostly Cloudy</v>
      </c>
      <c r="I3809" t="str">
        <f>LOOKUP($A3809,'DATA SHEET'!$A$2:$A$253,'DATA SHEET'!$T$2:$T$253)</f>
        <v>LARGE</v>
      </c>
      <c r="J3809" t="str">
        <f>LOOKUP($A3809,'DATA SHEET'!$A$2:$A$253,'DATA SHEET'!$R$2:$R$253)</f>
        <v>YES</v>
      </c>
      <c r="K3809" t="str">
        <f>LOOKUP($A3809,'DATA SHEET'!$A$2:$A$253,'DATA SHEET'!$O$2:$O$253)</f>
        <v>Green Area</v>
      </c>
      <c r="L3809" t="s">
        <v>22</v>
      </c>
      <c r="M3809">
        <v>0.39525228807157875</v>
      </c>
      <c r="N3809" t="s">
        <v>18</v>
      </c>
      <c r="O3809">
        <v>0.75600000000000001</v>
      </c>
    </row>
    <row r="3810" spans="1:15" x14ac:dyDescent="0.25">
      <c r="A3810" s="1" t="s">
        <v>134</v>
      </c>
      <c r="B3810" t="s">
        <v>135</v>
      </c>
      <c r="C3810" t="str">
        <f>LOOKUP(A3810,'DATA SHEET'!$A$2:$A$253,'DATA SHEET'!$E$2:$E$253)</f>
        <v>20227902</v>
      </c>
      <c r="D3810">
        <f>LOOKUP(A3810,'DATA SHEET'!$A$2:$A$253,'DATA SHEET'!$G$2:$G$253)</f>
        <v>8.0666666666666664</v>
      </c>
      <c r="E3810" t="str">
        <f>LOOKUP($A3810,'DATA SHEET'!$A$2:$A$253,'DATA SHEET'!$H$2:$H$253)</f>
        <v>43.180794</v>
      </c>
      <c r="F3810" t="str">
        <f>LOOKUP($A3810,'DATA SHEET'!$A$2:$A$253,'DATA SHEET'!$I$2:$I$253)</f>
        <v xml:space="preserve"> -79.244033</v>
      </c>
      <c r="G3810">
        <f>LOOKUP($A3810,'DATA SHEET'!$A$2:$A$253,'DATA SHEET'!$J$2:$J$253)</f>
        <v>21</v>
      </c>
      <c r="H3810" t="str">
        <f>LOOKUP($A3810,'DATA SHEET'!$A$2:$A$253,'DATA SHEET'!$K$2:$K$253)</f>
        <v>Mostly Cloudy</v>
      </c>
      <c r="I3810" t="str">
        <f>LOOKUP($A3810,'DATA SHEET'!$A$2:$A$253,'DATA SHEET'!$T$2:$T$253)</f>
        <v>LARGE</v>
      </c>
      <c r="J3810" t="str">
        <f>LOOKUP($A3810,'DATA SHEET'!$A$2:$A$253,'DATA SHEET'!$R$2:$R$253)</f>
        <v>YES</v>
      </c>
      <c r="K3810" t="str">
        <f>LOOKUP($A3810,'DATA SHEET'!$A$2:$A$253,'DATA SHEET'!$O$2:$O$253)</f>
        <v>Green Area</v>
      </c>
      <c r="L3810" t="s">
        <v>22</v>
      </c>
      <c r="M3810">
        <v>0.39525228807157875</v>
      </c>
      <c r="N3810" t="s">
        <v>18</v>
      </c>
      <c r="O3810">
        <v>0.74099999999999999</v>
      </c>
    </row>
    <row r="3811" spans="1:15" x14ac:dyDescent="0.25">
      <c r="A3811" s="1" t="s">
        <v>134</v>
      </c>
      <c r="B3811" t="s">
        <v>135</v>
      </c>
      <c r="C3811" t="str">
        <f>LOOKUP(A3811,'DATA SHEET'!$A$2:$A$253,'DATA SHEET'!$E$2:$E$253)</f>
        <v>20227902</v>
      </c>
      <c r="D3811">
        <f>LOOKUP(A3811,'DATA SHEET'!$A$2:$A$253,'DATA SHEET'!$G$2:$G$253)</f>
        <v>8.0666666666666664</v>
      </c>
      <c r="E3811" t="str">
        <f>LOOKUP($A3811,'DATA SHEET'!$A$2:$A$253,'DATA SHEET'!$H$2:$H$253)</f>
        <v>43.180794</v>
      </c>
      <c r="F3811" t="str">
        <f>LOOKUP($A3811,'DATA SHEET'!$A$2:$A$253,'DATA SHEET'!$I$2:$I$253)</f>
        <v xml:space="preserve"> -79.244033</v>
      </c>
      <c r="G3811">
        <f>LOOKUP($A3811,'DATA SHEET'!$A$2:$A$253,'DATA SHEET'!$J$2:$J$253)</f>
        <v>21</v>
      </c>
      <c r="H3811" t="str">
        <f>LOOKUP($A3811,'DATA SHEET'!$A$2:$A$253,'DATA SHEET'!$K$2:$K$253)</f>
        <v>Mostly Cloudy</v>
      </c>
      <c r="I3811" t="str">
        <f>LOOKUP($A3811,'DATA SHEET'!$A$2:$A$253,'DATA SHEET'!$T$2:$T$253)</f>
        <v>LARGE</v>
      </c>
      <c r="J3811" t="str">
        <f>LOOKUP($A3811,'DATA SHEET'!$A$2:$A$253,'DATA SHEET'!$R$2:$R$253)</f>
        <v>YES</v>
      </c>
      <c r="K3811" t="str">
        <f>LOOKUP($A3811,'DATA SHEET'!$A$2:$A$253,'DATA SHEET'!$O$2:$O$253)</f>
        <v>Green Area</v>
      </c>
      <c r="L3811" t="s">
        <v>22</v>
      </c>
      <c r="M3811">
        <v>0.39525228807157875</v>
      </c>
      <c r="N3811" t="s">
        <v>18</v>
      </c>
      <c r="O3811">
        <v>6.4989999999999997</v>
      </c>
    </row>
    <row r="3812" spans="1:15" x14ac:dyDescent="0.25">
      <c r="A3812" s="1" t="s">
        <v>134</v>
      </c>
      <c r="B3812" t="s">
        <v>135</v>
      </c>
      <c r="C3812" t="str">
        <f>LOOKUP(A3812,'DATA SHEET'!$A$2:$A$253,'DATA SHEET'!$E$2:$E$253)</f>
        <v>20227902</v>
      </c>
      <c r="D3812">
        <f>LOOKUP(A3812,'DATA SHEET'!$A$2:$A$253,'DATA SHEET'!$G$2:$G$253)</f>
        <v>8.0666666666666664</v>
      </c>
      <c r="E3812" t="str">
        <f>LOOKUP($A3812,'DATA SHEET'!$A$2:$A$253,'DATA SHEET'!$H$2:$H$253)</f>
        <v>43.180794</v>
      </c>
      <c r="F3812" t="str">
        <f>LOOKUP($A3812,'DATA SHEET'!$A$2:$A$253,'DATA SHEET'!$I$2:$I$253)</f>
        <v xml:space="preserve"> -79.244033</v>
      </c>
      <c r="G3812">
        <f>LOOKUP($A3812,'DATA SHEET'!$A$2:$A$253,'DATA SHEET'!$J$2:$J$253)</f>
        <v>21</v>
      </c>
      <c r="H3812" t="str">
        <f>LOOKUP($A3812,'DATA SHEET'!$A$2:$A$253,'DATA SHEET'!$K$2:$K$253)</f>
        <v>Mostly Cloudy</v>
      </c>
      <c r="I3812" t="str">
        <f>LOOKUP($A3812,'DATA SHEET'!$A$2:$A$253,'DATA SHEET'!$T$2:$T$253)</f>
        <v>LARGE</v>
      </c>
      <c r="J3812" t="str">
        <f>LOOKUP($A3812,'DATA SHEET'!$A$2:$A$253,'DATA SHEET'!$R$2:$R$253)</f>
        <v>YES</v>
      </c>
      <c r="K3812" t="str">
        <f>LOOKUP($A3812,'DATA SHEET'!$A$2:$A$253,'DATA SHEET'!$O$2:$O$253)</f>
        <v>Green Area</v>
      </c>
      <c r="L3812" t="s">
        <v>22</v>
      </c>
      <c r="M3812">
        <v>0.39525228807157875</v>
      </c>
      <c r="N3812" t="s">
        <v>18</v>
      </c>
      <c r="O3812">
        <v>1.5009999999999999</v>
      </c>
    </row>
    <row r="3813" spans="1:15" x14ac:dyDescent="0.25">
      <c r="A3813" s="1" t="s">
        <v>134</v>
      </c>
      <c r="B3813" t="s">
        <v>135</v>
      </c>
      <c r="C3813" t="str">
        <f>LOOKUP(A3813,'DATA SHEET'!$A$2:$A$253,'DATA SHEET'!$E$2:$E$253)</f>
        <v>20227902</v>
      </c>
      <c r="D3813">
        <f>LOOKUP(A3813,'DATA SHEET'!$A$2:$A$253,'DATA SHEET'!$G$2:$G$253)</f>
        <v>8.0666666666666664</v>
      </c>
      <c r="E3813" t="str">
        <f>LOOKUP($A3813,'DATA SHEET'!$A$2:$A$253,'DATA SHEET'!$H$2:$H$253)</f>
        <v>43.180794</v>
      </c>
      <c r="F3813" t="str">
        <f>LOOKUP($A3813,'DATA SHEET'!$A$2:$A$253,'DATA SHEET'!$I$2:$I$253)</f>
        <v xml:space="preserve"> -79.244033</v>
      </c>
      <c r="G3813">
        <f>LOOKUP($A3813,'DATA SHEET'!$A$2:$A$253,'DATA SHEET'!$J$2:$J$253)</f>
        <v>21</v>
      </c>
      <c r="H3813" t="str">
        <f>LOOKUP($A3813,'DATA SHEET'!$A$2:$A$253,'DATA SHEET'!$K$2:$K$253)</f>
        <v>Mostly Cloudy</v>
      </c>
      <c r="I3813" t="str">
        <f>LOOKUP($A3813,'DATA SHEET'!$A$2:$A$253,'DATA SHEET'!$T$2:$T$253)</f>
        <v>LARGE</v>
      </c>
      <c r="J3813" t="str">
        <f>LOOKUP($A3813,'DATA SHEET'!$A$2:$A$253,'DATA SHEET'!$R$2:$R$253)</f>
        <v>YES</v>
      </c>
      <c r="K3813" t="str">
        <f>LOOKUP($A3813,'DATA SHEET'!$A$2:$A$253,'DATA SHEET'!$O$2:$O$253)</f>
        <v>Green Area</v>
      </c>
      <c r="L3813" t="s">
        <v>22</v>
      </c>
      <c r="M3813">
        <v>0.39525228807157875</v>
      </c>
      <c r="N3813" t="s">
        <v>18</v>
      </c>
      <c r="O3813">
        <v>0.5</v>
      </c>
    </row>
    <row r="3814" spans="1:15" x14ac:dyDescent="0.25">
      <c r="A3814" s="1" t="s">
        <v>134</v>
      </c>
      <c r="B3814" t="s">
        <v>135</v>
      </c>
      <c r="C3814" t="str">
        <f>LOOKUP(A3814,'DATA SHEET'!$A$2:$A$253,'DATA SHEET'!$E$2:$E$253)</f>
        <v>20227902</v>
      </c>
      <c r="D3814">
        <f>LOOKUP(A3814,'DATA SHEET'!$A$2:$A$253,'DATA SHEET'!$G$2:$G$253)</f>
        <v>8.0666666666666664</v>
      </c>
      <c r="E3814" t="str">
        <f>LOOKUP($A3814,'DATA SHEET'!$A$2:$A$253,'DATA SHEET'!$H$2:$H$253)</f>
        <v>43.180794</v>
      </c>
      <c r="F3814" t="str">
        <f>LOOKUP($A3814,'DATA SHEET'!$A$2:$A$253,'DATA SHEET'!$I$2:$I$253)</f>
        <v xml:space="preserve"> -79.244033</v>
      </c>
      <c r="G3814">
        <f>LOOKUP($A3814,'DATA SHEET'!$A$2:$A$253,'DATA SHEET'!$J$2:$J$253)</f>
        <v>21</v>
      </c>
      <c r="H3814" t="str">
        <f>LOOKUP($A3814,'DATA SHEET'!$A$2:$A$253,'DATA SHEET'!$K$2:$K$253)</f>
        <v>Mostly Cloudy</v>
      </c>
      <c r="I3814" t="str">
        <f>LOOKUP($A3814,'DATA SHEET'!$A$2:$A$253,'DATA SHEET'!$T$2:$T$253)</f>
        <v>LARGE</v>
      </c>
      <c r="J3814" t="str">
        <f>LOOKUP($A3814,'DATA SHEET'!$A$2:$A$253,'DATA SHEET'!$R$2:$R$253)</f>
        <v>YES</v>
      </c>
      <c r="K3814" t="str">
        <f>LOOKUP($A3814,'DATA SHEET'!$A$2:$A$253,'DATA SHEET'!$O$2:$O$253)</f>
        <v>Green Area</v>
      </c>
      <c r="L3814" t="s">
        <v>22</v>
      </c>
      <c r="M3814">
        <v>0.39525228807157875</v>
      </c>
      <c r="N3814" t="s">
        <v>18</v>
      </c>
      <c r="O3814">
        <v>9.77</v>
      </c>
    </row>
    <row r="3815" spans="1:15" x14ac:dyDescent="0.25">
      <c r="A3815" s="1" t="s">
        <v>134</v>
      </c>
      <c r="B3815" t="s">
        <v>135</v>
      </c>
      <c r="C3815" t="str">
        <f>LOOKUP(A3815,'DATA SHEET'!$A$2:$A$253,'DATA SHEET'!$E$2:$E$253)</f>
        <v>20227902</v>
      </c>
      <c r="D3815">
        <f>LOOKUP(A3815,'DATA SHEET'!$A$2:$A$253,'DATA SHEET'!$G$2:$G$253)</f>
        <v>8.0666666666666664</v>
      </c>
      <c r="E3815" t="str">
        <f>LOOKUP($A3815,'DATA SHEET'!$A$2:$A$253,'DATA SHEET'!$H$2:$H$253)</f>
        <v>43.180794</v>
      </c>
      <c r="F3815" t="str">
        <f>LOOKUP($A3815,'DATA SHEET'!$A$2:$A$253,'DATA SHEET'!$I$2:$I$253)</f>
        <v xml:space="preserve"> -79.244033</v>
      </c>
      <c r="G3815">
        <f>LOOKUP($A3815,'DATA SHEET'!$A$2:$A$253,'DATA SHEET'!$J$2:$J$253)</f>
        <v>21</v>
      </c>
      <c r="H3815" t="str">
        <f>LOOKUP($A3815,'DATA SHEET'!$A$2:$A$253,'DATA SHEET'!$K$2:$K$253)</f>
        <v>Mostly Cloudy</v>
      </c>
      <c r="I3815" t="str">
        <f>LOOKUP($A3815,'DATA SHEET'!$A$2:$A$253,'DATA SHEET'!$T$2:$T$253)</f>
        <v>LARGE</v>
      </c>
      <c r="J3815" t="str">
        <f>LOOKUP($A3815,'DATA SHEET'!$A$2:$A$253,'DATA SHEET'!$R$2:$R$253)</f>
        <v>YES</v>
      </c>
      <c r="K3815" t="str">
        <f>LOOKUP($A3815,'DATA SHEET'!$A$2:$A$253,'DATA SHEET'!$O$2:$O$253)</f>
        <v>Green Area</v>
      </c>
      <c r="L3815" t="s">
        <v>22</v>
      </c>
      <c r="M3815">
        <v>0.39525228807157875</v>
      </c>
      <c r="N3815" t="s">
        <v>18</v>
      </c>
      <c r="O3815">
        <v>1.502</v>
      </c>
    </row>
    <row r="3816" spans="1:15" x14ac:dyDescent="0.25">
      <c r="A3816" s="1" t="s">
        <v>134</v>
      </c>
      <c r="B3816" t="s">
        <v>135</v>
      </c>
      <c r="C3816" t="str">
        <f>LOOKUP(A3816,'DATA SHEET'!$A$2:$A$253,'DATA SHEET'!$E$2:$E$253)</f>
        <v>20227902</v>
      </c>
      <c r="D3816">
        <f>LOOKUP(A3816,'DATA SHEET'!$A$2:$A$253,'DATA SHEET'!$G$2:$G$253)</f>
        <v>8.0666666666666664</v>
      </c>
      <c r="E3816" t="str">
        <f>LOOKUP($A3816,'DATA SHEET'!$A$2:$A$253,'DATA SHEET'!$H$2:$H$253)</f>
        <v>43.180794</v>
      </c>
      <c r="F3816" t="str">
        <f>LOOKUP($A3816,'DATA SHEET'!$A$2:$A$253,'DATA SHEET'!$I$2:$I$253)</f>
        <v xml:space="preserve"> -79.244033</v>
      </c>
      <c r="G3816">
        <f>LOOKUP($A3816,'DATA SHEET'!$A$2:$A$253,'DATA SHEET'!$J$2:$J$253)</f>
        <v>21</v>
      </c>
      <c r="H3816" t="str">
        <f>LOOKUP($A3816,'DATA SHEET'!$A$2:$A$253,'DATA SHEET'!$K$2:$K$253)</f>
        <v>Mostly Cloudy</v>
      </c>
      <c r="I3816" t="str">
        <f>LOOKUP($A3816,'DATA SHEET'!$A$2:$A$253,'DATA SHEET'!$T$2:$T$253)</f>
        <v>LARGE</v>
      </c>
      <c r="J3816" t="str">
        <f>LOOKUP($A3816,'DATA SHEET'!$A$2:$A$253,'DATA SHEET'!$R$2:$R$253)</f>
        <v>YES</v>
      </c>
      <c r="K3816" t="str">
        <f>LOOKUP($A3816,'DATA SHEET'!$A$2:$A$253,'DATA SHEET'!$O$2:$O$253)</f>
        <v>Green Area</v>
      </c>
      <c r="L3816" t="s">
        <v>22</v>
      </c>
      <c r="M3816">
        <v>0.39525228807157875</v>
      </c>
      <c r="N3816" t="s">
        <v>18</v>
      </c>
      <c r="O3816">
        <v>2.4980000000000002</v>
      </c>
    </row>
    <row r="3817" spans="1:15" x14ac:dyDescent="0.25">
      <c r="A3817" s="1" t="s">
        <v>134</v>
      </c>
      <c r="B3817" t="s">
        <v>135</v>
      </c>
      <c r="C3817" t="str">
        <f>LOOKUP(A3817,'DATA SHEET'!$A$2:$A$253,'DATA SHEET'!$E$2:$E$253)</f>
        <v>20227902</v>
      </c>
      <c r="D3817">
        <f>LOOKUP(A3817,'DATA SHEET'!$A$2:$A$253,'DATA SHEET'!$G$2:$G$253)</f>
        <v>8.0666666666666664</v>
      </c>
      <c r="E3817" t="str">
        <f>LOOKUP($A3817,'DATA SHEET'!$A$2:$A$253,'DATA SHEET'!$H$2:$H$253)</f>
        <v>43.180794</v>
      </c>
      <c r="F3817" t="str">
        <f>LOOKUP($A3817,'DATA SHEET'!$A$2:$A$253,'DATA SHEET'!$I$2:$I$253)</f>
        <v xml:space="preserve"> -79.244033</v>
      </c>
      <c r="G3817">
        <f>LOOKUP($A3817,'DATA SHEET'!$A$2:$A$253,'DATA SHEET'!$J$2:$J$253)</f>
        <v>21</v>
      </c>
      <c r="H3817" t="str">
        <f>LOOKUP($A3817,'DATA SHEET'!$A$2:$A$253,'DATA SHEET'!$K$2:$K$253)</f>
        <v>Mostly Cloudy</v>
      </c>
      <c r="I3817" t="str">
        <f>LOOKUP($A3817,'DATA SHEET'!$A$2:$A$253,'DATA SHEET'!$T$2:$T$253)</f>
        <v>LARGE</v>
      </c>
      <c r="J3817" t="str">
        <f>LOOKUP($A3817,'DATA SHEET'!$A$2:$A$253,'DATA SHEET'!$R$2:$R$253)</f>
        <v>YES</v>
      </c>
      <c r="K3817" t="str">
        <f>LOOKUP($A3817,'DATA SHEET'!$A$2:$A$253,'DATA SHEET'!$O$2:$O$253)</f>
        <v>Green Area</v>
      </c>
      <c r="L3817" t="s">
        <v>22</v>
      </c>
      <c r="M3817">
        <v>0.39525228807157875</v>
      </c>
      <c r="N3817" t="s">
        <v>18</v>
      </c>
      <c r="O3817">
        <v>2.4940000000000002</v>
      </c>
    </row>
    <row r="3818" spans="1:15" x14ac:dyDescent="0.25">
      <c r="A3818" s="1" t="s">
        <v>134</v>
      </c>
      <c r="B3818" t="s">
        <v>135</v>
      </c>
      <c r="C3818" t="str">
        <f>LOOKUP(A3818,'DATA SHEET'!$A$2:$A$253,'DATA SHEET'!$E$2:$E$253)</f>
        <v>20227902</v>
      </c>
      <c r="D3818">
        <f>LOOKUP(A3818,'DATA SHEET'!$A$2:$A$253,'DATA SHEET'!$G$2:$G$253)</f>
        <v>8.0666666666666664</v>
      </c>
      <c r="E3818" t="str">
        <f>LOOKUP($A3818,'DATA SHEET'!$A$2:$A$253,'DATA SHEET'!$H$2:$H$253)</f>
        <v>43.180794</v>
      </c>
      <c r="F3818" t="str">
        <f>LOOKUP($A3818,'DATA SHEET'!$A$2:$A$253,'DATA SHEET'!$I$2:$I$253)</f>
        <v xml:space="preserve"> -79.244033</v>
      </c>
      <c r="G3818">
        <f>LOOKUP($A3818,'DATA SHEET'!$A$2:$A$253,'DATA SHEET'!$J$2:$J$253)</f>
        <v>21</v>
      </c>
      <c r="H3818" t="str">
        <f>LOOKUP($A3818,'DATA SHEET'!$A$2:$A$253,'DATA SHEET'!$K$2:$K$253)</f>
        <v>Mostly Cloudy</v>
      </c>
      <c r="I3818" t="str">
        <f>LOOKUP($A3818,'DATA SHEET'!$A$2:$A$253,'DATA SHEET'!$T$2:$T$253)</f>
        <v>LARGE</v>
      </c>
      <c r="J3818" t="str">
        <f>LOOKUP($A3818,'DATA SHEET'!$A$2:$A$253,'DATA SHEET'!$R$2:$R$253)</f>
        <v>YES</v>
      </c>
      <c r="K3818" t="str">
        <f>LOOKUP($A3818,'DATA SHEET'!$A$2:$A$253,'DATA SHEET'!$O$2:$O$253)</f>
        <v>Green Area</v>
      </c>
      <c r="L3818" t="s">
        <v>22</v>
      </c>
      <c r="M3818">
        <v>0.39525228807157875</v>
      </c>
      <c r="N3818" t="s">
        <v>18</v>
      </c>
      <c r="O3818">
        <v>3.742</v>
      </c>
    </row>
    <row r="3819" spans="1:15" x14ac:dyDescent="0.25">
      <c r="A3819" s="1" t="s">
        <v>134</v>
      </c>
      <c r="B3819" t="s">
        <v>135</v>
      </c>
      <c r="C3819" t="str">
        <f>LOOKUP(A3819,'DATA SHEET'!$A$2:$A$253,'DATA SHEET'!$E$2:$E$253)</f>
        <v>20227902</v>
      </c>
      <c r="D3819">
        <f>LOOKUP(A3819,'DATA SHEET'!$A$2:$A$253,'DATA SHEET'!$G$2:$G$253)</f>
        <v>8.0666666666666664</v>
      </c>
      <c r="E3819" t="str">
        <f>LOOKUP($A3819,'DATA SHEET'!$A$2:$A$253,'DATA SHEET'!$H$2:$H$253)</f>
        <v>43.180794</v>
      </c>
      <c r="F3819" t="str">
        <f>LOOKUP($A3819,'DATA SHEET'!$A$2:$A$253,'DATA SHEET'!$I$2:$I$253)</f>
        <v xml:space="preserve"> -79.244033</v>
      </c>
      <c r="G3819">
        <f>LOOKUP($A3819,'DATA SHEET'!$A$2:$A$253,'DATA SHEET'!$J$2:$J$253)</f>
        <v>21</v>
      </c>
      <c r="H3819" t="str">
        <f>LOOKUP($A3819,'DATA SHEET'!$A$2:$A$253,'DATA SHEET'!$K$2:$K$253)</f>
        <v>Mostly Cloudy</v>
      </c>
      <c r="I3819" t="str">
        <f>LOOKUP($A3819,'DATA SHEET'!$A$2:$A$253,'DATA SHEET'!$T$2:$T$253)</f>
        <v>LARGE</v>
      </c>
      <c r="J3819" t="str">
        <f>LOOKUP($A3819,'DATA SHEET'!$A$2:$A$253,'DATA SHEET'!$R$2:$R$253)</f>
        <v>YES</v>
      </c>
      <c r="K3819" t="str">
        <f>LOOKUP($A3819,'DATA SHEET'!$A$2:$A$253,'DATA SHEET'!$O$2:$O$253)</f>
        <v>Green Area</v>
      </c>
      <c r="L3819" t="s">
        <v>22</v>
      </c>
      <c r="M3819">
        <v>0.39525228807157875</v>
      </c>
      <c r="N3819" t="s">
        <v>18</v>
      </c>
      <c r="O3819">
        <v>4.9950000000000001</v>
      </c>
    </row>
    <row r="3820" spans="1:15" x14ac:dyDescent="0.25">
      <c r="A3820" s="1" t="s">
        <v>134</v>
      </c>
      <c r="B3820" t="s">
        <v>135</v>
      </c>
      <c r="C3820" t="str">
        <f>LOOKUP(A3820,'DATA SHEET'!$A$2:$A$253,'DATA SHEET'!$E$2:$E$253)</f>
        <v>20227902</v>
      </c>
      <c r="D3820">
        <f>LOOKUP(A3820,'DATA SHEET'!$A$2:$A$253,'DATA SHEET'!$G$2:$G$253)</f>
        <v>8.0666666666666664</v>
      </c>
      <c r="E3820" t="str">
        <f>LOOKUP($A3820,'DATA SHEET'!$A$2:$A$253,'DATA SHEET'!$H$2:$H$253)</f>
        <v>43.180794</v>
      </c>
      <c r="F3820" t="str">
        <f>LOOKUP($A3820,'DATA SHEET'!$A$2:$A$253,'DATA SHEET'!$I$2:$I$253)</f>
        <v xml:space="preserve"> -79.244033</v>
      </c>
      <c r="G3820">
        <f>LOOKUP($A3820,'DATA SHEET'!$A$2:$A$253,'DATA SHEET'!$J$2:$J$253)</f>
        <v>21</v>
      </c>
      <c r="H3820" t="str">
        <f>LOOKUP($A3820,'DATA SHEET'!$A$2:$A$253,'DATA SHEET'!$K$2:$K$253)</f>
        <v>Mostly Cloudy</v>
      </c>
      <c r="I3820" t="str">
        <f>LOOKUP($A3820,'DATA SHEET'!$A$2:$A$253,'DATA SHEET'!$T$2:$T$253)</f>
        <v>LARGE</v>
      </c>
      <c r="J3820" t="str">
        <f>LOOKUP($A3820,'DATA SHEET'!$A$2:$A$253,'DATA SHEET'!$R$2:$R$253)</f>
        <v>YES</v>
      </c>
      <c r="K3820" t="str">
        <f>LOOKUP($A3820,'DATA SHEET'!$A$2:$A$253,'DATA SHEET'!$O$2:$O$253)</f>
        <v>Green Area</v>
      </c>
      <c r="L3820" t="s">
        <v>22</v>
      </c>
      <c r="M3820">
        <v>0.39525228807157875</v>
      </c>
      <c r="N3820" t="s">
        <v>18</v>
      </c>
      <c r="O3820">
        <v>1.264</v>
      </c>
    </row>
    <row r="3821" spans="1:15" x14ac:dyDescent="0.25">
      <c r="A3821" s="1" t="s">
        <v>134</v>
      </c>
      <c r="B3821" t="s">
        <v>135</v>
      </c>
      <c r="C3821" t="str">
        <f>LOOKUP(A3821,'DATA SHEET'!$A$2:$A$253,'DATA SHEET'!$E$2:$E$253)</f>
        <v>20227902</v>
      </c>
      <c r="D3821">
        <f>LOOKUP(A3821,'DATA SHEET'!$A$2:$A$253,'DATA SHEET'!$G$2:$G$253)</f>
        <v>8.0666666666666664</v>
      </c>
      <c r="E3821" t="str">
        <f>LOOKUP($A3821,'DATA SHEET'!$A$2:$A$253,'DATA SHEET'!$H$2:$H$253)</f>
        <v>43.180794</v>
      </c>
      <c r="F3821" t="str">
        <f>LOOKUP($A3821,'DATA SHEET'!$A$2:$A$253,'DATA SHEET'!$I$2:$I$253)</f>
        <v xml:space="preserve"> -79.244033</v>
      </c>
      <c r="G3821">
        <f>LOOKUP($A3821,'DATA SHEET'!$A$2:$A$253,'DATA SHEET'!$J$2:$J$253)</f>
        <v>21</v>
      </c>
      <c r="H3821" t="str">
        <f>LOOKUP($A3821,'DATA SHEET'!$A$2:$A$253,'DATA SHEET'!$K$2:$K$253)</f>
        <v>Mostly Cloudy</v>
      </c>
      <c r="I3821" t="str">
        <f>LOOKUP($A3821,'DATA SHEET'!$A$2:$A$253,'DATA SHEET'!$T$2:$T$253)</f>
        <v>LARGE</v>
      </c>
      <c r="J3821" t="str">
        <f>LOOKUP($A3821,'DATA SHEET'!$A$2:$A$253,'DATA SHEET'!$R$2:$R$253)</f>
        <v>YES</v>
      </c>
      <c r="K3821" t="str">
        <f>LOOKUP($A3821,'DATA SHEET'!$A$2:$A$253,'DATA SHEET'!$O$2:$O$253)</f>
        <v>Green Area</v>
      </c>
      <c r="L3821" t="s">
        <v>22</v>
      </c>
      <c r="M3821">
        <v>0.39525228807157875</v>
      </c>
      <c r="N3821" t="s">
        <v>18</v>
      </c>
      <c r="O3821">
        <v>3.4969999999999999</v>
      </c>
    </row>
    <row r="3822" spans="1:15" x14ac:dyDescent="0.25">
      <c r="A3822" s="1" t="s">
        <v>134</v>
      </c>
      <c r="B3822" t="s">
        <v>135</v>
      </c>
      <c r="C3822" t="str">
        <f>LOOKUP(A3822,'DATA SHEET'!$A$2:$A$253,'DATA SHEET'!$E$2:$E$253)</f>
        <v>20227902</v>
      </c>
      <c r="D3822">
        <f>LOOKUP(A3822,'DATA SHEET'!$A$2:$A$253,'DATA SHEET'!$G$2:$G$253)</f>
        <v>8.0666666666666664</v>
      </c>
      <c r="E3822" t="str">
        <f>LOOKUP($A3822,'DATA SHEET'!$A$2:$A$253,'DATA SHEET'!$H$2:$H$253)</f>
        <v>43.180794</v>
      </c>
      <c r="F3822" t="str">
        <f>LOOKUP($A3822,'DATA SHEET'!$A$2:$A$253,'DATA SHEET'!$I$2:$I$253)</f>
        <v xml:space="preserve"> -79.244033</v>
      </c>
      <c r="G3822">
        <f>LOOKUP($A3822,'DATA SHEET'!$A$2:$A$253,'DATA SHEET'!$J$2:$J$253)</f>
        <v>21</v>
      </c>
      <c r="H3822" t="str">
        <f>LOOKUP($A3822,'DATA SHEET'!$A$2:$A$253,'DATA SHEET'!$K$2:$K$253)</f>
        <v>Mostly Cloudy</v>
      </c>
      <c r="I3822" t="str">
        <f>LOOKUP($A3822,'DATA SHEET'!$A$2:$A$253,'DATA SHEET'!$T$2:$T$253)</f>
        <v>LARGE</v>
      </c>
      <c r="J3822" t="str">
        <f>LOOKUP($A3822,'DATA SHEET'!$A$2:$A$253,'DATA SHEET'!$R$2:$R$253)</f>
        <v>YES</v>
      </c>
      <c r="K3822" t="str">
        <f>LOOKUP($A3822,'DATA SHEET'!$A$2:$A$253,'DATA SHEET'!$O$2:$O$253)</f>
        <v>Green Area</v>
      </c>
      <c r="L3822" t="s">
        <v>22</v>
      </c>
      <c r="M3822">
        <v>0.39525228807157875</v>
      </c>
      <c r="N3822" t="s">
        <v>18</v>
      </c>
      <c r="O3822">
        <v>2.508</v>
      </c>
    </row>
    <row r="3823" spans="1:15" x14ac:dyDescent="0.25">
      <c r="A3823" s="1" t="s">
        <v>134</v>
      </c>
      <c r="B3823" t="s">
        <v>135</v>
      </c>
      <c r="C3823" t="str">
        <f>LOOKUP(A3823,'DATA SHEET'!$A$2:$A$253,'DATA SHEET'!$E$2:$E$253)</f>
        <v>20227902</v>
      </c>
      <c r="D3823">
        <f>LOOKUP(A3823,'DATA SHEET'!$A$2:$A$253,'DATA SHEET'!$G$2:$G$253)</f>
        <v>8.0666666666666664</v>
      </c>
      <c r="E3823" t="str">
        <f>LOOKUP($A3823,'DATA SHEET'!$A$2:$A$253,'DATA SHEET'!$H$2:$H$253)</f>
        <v>43.180794</v>
      </c>
      <c r="F3823" t="str">
        <f>LOOKUP($A3823,'DATA SHEET'!$A$2:$A$253,'DATA SHEET'!$I$2:$I$253)</f>
        <v xml:space="preserve"> -79.244033</v>
      </c>
      <c r="G3823">
        <f>LOOKUP($A3823,'DATA SHEET'!$A$2:$A$253,'DATA SHEET'!$J$2:$J$253)</f>
        <v>21</v>
      </c>
      <c r="H3823" t="str">
        <f>LOOKUP($A3823,'DATA SHEET'!$A$2:$A$253,'DATA SHEET'!$K$2:$K$253)</f>
        <v>Mostly Cloudy</v>
      </c>
      <c r="I3823" t="str">
        <f>LOOKUP($A3823,'DATA SHEET'!$A$2:$A$253,'DATA SHEET'!$T$2:$T$253)</f>
        <v>LARGE</v>
      </c>
      <c r="J3823" t="str">
        <f>LOOKUP($A3823,'DATA SHEET'!$A$2:$A$253,'DATA SHEET'!$R$2:$R$253)</f>
        <v>YES</v>
      </c>
      <c r="K3823" t="str">
        <f>LOOKUP($A3823,'DATA SHEET'!$A$2:$A$253,'DATA SHEET'!$O$2:$O$253)</f>
        <v>Green Area</v>
      </c>
      <c r="L3823" t="s">
        <v>22</v>
      </c>
      <c r="M3823">
        <v>0.39525228807157875</v>
      </c>
      <c r="N3823" t="s">
        <v>18</v>
      </c>
      <c r="O3823">
        <v>3.0049999999999999</v>
      </c>
    </row>
    <row r="3824" spans="1:15" x14ac:dyDescent="0.25">
      <c r="A3824" s="1" t="s">
        <v>134</v>
      </c>
      <c r="B3824" t="s">
        <v>135</v>
      </c>
      <c r="C3824" t="str">
        <f>LOOKUP(A3824,'DATA SHEET'!$A$2:$A$253,'DATA SHEET'!$E$2:$E$253)</f>
        <v>20227902</v>
      </c>
      <c r="D3824">
        <f>LOOKUP(A3824,'DATA SHEET'!$A$2:$A$253,'DATA SHEET'!$G$2:$G$253)</f>
        <v>8.0666666666666664</v>
      </c>
      <c r="E3824" t="str">
        <f>LOOKUP($A3824,'DATA SHEET'!$A$2:$A$253,'DATA SHEET'!$H$2:$H$253)</f>
        <v>43.180794</v>
      </c>
      <c r="F3824" t="str">
        <f>LOOKUP($A3824,'DATA SHEET'!$A$2:$A$253,'DATA SHEET'!$I$2:$I$253)</f>
        <v xml:space="preserve"> -79.244033</v>
      </c>
      <c r="G3824">
        <f>LOOKUP($A3824,'DATA SHEET'!$A$2:$A$253,'DATA SHEET'!$J$2:$J$253)</f>
        <v>21</v>
      </c>
      <c r="H3824" t="str">
        <f>LOOKUP($A3824,'DATA SHEET'!$A$2:$A$253,'DATA SHEET'!$K$2:$K$253)</f>
        <v>Mostly Cloudy</v>
      </c>
      <c r="I3824" t="str">
        <f>LOOKUP($A3824,'DATA SHEET'!$A$2:$A$253,'DATA SHEET'!$T$2:$T$253)</f>
        <v>LARGE</v>
      </c>
      <c r="J3824" t="str">
        <f>LOOKUP($A3824,'DATA SHEET'!$A$2:$A$253,'DATA SHEET'!$R$2:$R$253)</f>
        <v>YES</v>
      </c>
      <c r="K3824" t="str">
        <f>LOOKUP($A3824,'DATA SHEET'!$A$2:$A$253,'DATA SHEET'!$O$2:$O$253)</f>
        <v>Green Area</v>
      </c>
      <c r="L3824" t="s">
        <v>22</v>
      </c>
      <c r="M3824">
        <v>0.39525228807157875</v>
      </c>
      <c r="N3824" t="s">
        <v>18</v>
      </c>
      <c r="O3824">
        <v>0.5</v>
      </c>
    </row>
    <row r="3825" spans="1:15" x14ac:dyDescent="0.25">
      <c r="A3825" s="1" t="s">
        <v>134</v>
      </c>
      <c r="B3825" t="s">
        <v>135</v>
      </c>
      <c r="C3825" t="str">
        <f>LOOKUP(A3825,'DATA SHEET'!$A$2:$A$253,'DATA SHEET'!$E$2:$E$253)</f>
        <v>20227902</v>
      </c>
      <c r="D3825">
        <f>LOOKUP(A3825,'DATA SHEET'!$A$2:$A$253,'DATA SHEET'!$G$2:$G$253)</f>
        <v>8.0666666666666664</v>
      </c>
      <c r="E3825" t="str">
        <f>LOOKUP($A3825,'DATA SHEET'!$A$2:$A$253,'DATA SHEET'!$H$2:$H$253)</f>
        <v>43.180794</v>
      </c>
      <c r="F3825" t="str">
        <f>LOOKUP($A3825,'DATA SHEET'!$A$2:$A$253,'DATA SHEET'!$I$2:$I$253)</f>
        <v xml:space="preserve"> -79.244033</v>
      </c>
      <c r="G3825">
        <f>LOOKUP($A3825,'DATA SHEET'!$A$2:$A$253,'DATA SHEET'!$J$2:$J$253)</f>
        <v>21</v>
      </c>
      <c r="H3825" t="str">
        <f>LOOKUP($A3825,'DATA SHEET'!$A$2:$A$253,'DATA SHEET'!$K$2:$K$253)</f>
        <v>Mostly Cloudy</v>
      </c>
      <c r="I3825" t="str">
        <f>LOOKUP($A3825,'DATA SHEET'!$A$2:$A$253,'DATA SHEET'!$T$2:$T$253)</f>
        <v>LARGE</v>
      </c>
      <c r="J3825" t="str">
        <f>LOOKUP($A3825,'DATA SHEET'!$A$2:$A$253,'DATA SHEET'!$R$2:$R$253)</f>
        <v>YES</v>
      </c>
      <c r="K3825" t="str">
        <f>LOOKUP($A3825,'DATA SHEET'!$A$2:$A$253,'DATA SHEET'!$O$2:$O$253)</f>
        <v>Green Area</v>
      </c>
      <c r="L3825" t="s">
        <v>22</v>
      </c>
      <c r="M3825">
        <v>0.39525228807157875</v>
      </c>
      <c r="N3825" t="s">
        <v>18</v>
      </c>
      <c r="O3825">
        <v>6.0019999999999998</v>
      </c>
    </row>
    <row r="3826" spans="1:15" x14ac:dyDescent="0.25">
      <c r="A3826" s="1" t="s">
        <v>134</v>
      </c>
      <c r="B3826" t="s">
        <v>135</v>
      </c>
      <c r="C3826" t="str">
        <f>LOOKUP(A3826,'DATA SHEET'!$A$2:$A$253,'DATA SHEET'!$E$2:$E$253)</f>
        <v>20227902</v>
      </c>
      <c r="D3826">
        <f>LOOKUP(A3826,'DATA SHEET'!$A$2:$A$253,'DATA SHEET'!$G$2:$G$253)</f>
        <v>8.0666666666666664</v>
      </c>
      <c r="E3826" t="str">
        <f>LOOKUP($A3826,'DATA SHEET'!$A$2:$A$253,'DATA SHEET'!$H$2:$H$253)</f>
        <v>43.180794</v>
      </c>
      <c r="F3826" t="str">
        <f>LOOKUP($A3826,'DATA SHEET'!$A$2:$A$253,'DATA SHEET'!$I$2:$I$253)</f>
        <v xml:space="preserve"> -79.244033</v>
      </c>
      <c r="G3826">
        <f>LOOKUP($A3826,'DATA SHEET'!$A$2:$A$253,'DATA SHEET'!$J$2:$J$253)</f>
        <v>21</v>
      </c>
      <c r="H3826" t="str">
        <f>LOOKUP($A3826,'DATA SHEET'!$A$2:$A$253,'DATA SHEET'!$K$2:$K$253)</f>
        <v>Mostly Cloudy</v>
      </c>
      <c r="I3826" t="str">
        <f>LOOKUP($A3826,'DATA SHEET'!$A$2:$A$253,'DATA SHEET'!$T$2:$T$253)</f>
        <v>LARGE</v>
      </c>
      <c r="J3826" t="str">
        <f>LOOKUP($A3826,'DATA SHEET'!$A$2:$A$253,'DATA SHEET'!$R$2:$R$253)</f>
        <v>YES</v>
      </c>
      <c r="K3826" t="str">
        <f>LOOKUP($A3826,'DATA SHEET'!$A$2:$A$253,'DATA SHEET'!$O$2:$O$253)</f>
        <v>Green Area</v>
      </c>
      <c r="L3826" t="s">
        <v>22</v>
      </c>
      <c r="M3826">
        <v>0.39525228807157875</v>
      </c>
      <c r="N3826" t="s">
        <v>18</v>
      </c>
      <c r="O3826">
        <v>1</v>
      </c>
    </row>
    <row r="3827" spans="1:15" x14ac:dyDescent="0.25">
      <c r="A3827" s="1" t="s">
        <v>134</v>
      </c>
      <c r="B3827" t="s">
        <v>135</v>
      </c>
      <c r="C3827" t="str">
        <f>LOOKUP(A3827,'DATA SHEET'!$A$2:$A$253,'DATA SHEET'!$E$2:$E$253)</f>
        <v>20227902</v>
      </c>
      <c r="D3827">
        <f>LOOKUP(A3827,'DATA SHEET'!$A$2:$A$253,'DATA SHEET'!$G$2:$G$253)</f>
        <v>8.0666666666666664</v>
      </c>
      <c r="E3827" t="str">
        <f>LOOKUP($A3827,'DATA SHEET'!$A$2:$A$253,'DATA SHEET'!$H$2:$H$253)</f>
        <v>43.180794</v>
      </c>
      <c r="F3827" t="str">
        <f>LOOKUP($A3827,'DATA SHEET'!$A$2:$A$253,'DATA SHEET'!$I$2:$I$253)</f>
        <v xml:space="preserve"> -79.244033</v>
      </c>
      <c r="G3827">
        <f>LOOKUP($A3827,'DATA SHEET'!$A$2:$A$253,'DATA SHEET'!$J$2:$J$253)</f>
        <v>21</v>
      </c>
      <c r="H3827" t="str">
        <f>LOOKUP($A3827,'DATA SHEET'!$A$2:$A$253,'DATA SHEET'!$K$2:$K$253)</f>
        <v>Mostly Cloudy</v>
      </c>
      <c r="I3827" t="str">
        <f>LOOKUP($A3827,'DATA SHEET'!$A$2:$A$253,'DATA SHEET'!$T$2:$T$253)</f>
        <v>LARGE</v>
      </c>
      <c r="J3827" t="str">
        <f>LOOKUP($A3827,'DATA SHEET'!$A$2:$A$253,'DATA SHEET'!$R$2:$R$253)</f>
        <v>YES</v>
      </c>
      <c r="K3827" t="str">
        <f>LOOKUP($A3827,'DATA SHEET'!$A$2:$A$253,'DATA SHEET'!$O$2:$O$253)</f>
        <v>Green Area</v>
      </c>
      <c r="L3827" t="s">
        <v>22</v>
      </c>
      <c r="M3827">
        <v>0.39525228807157875</v>
      </c>
      <c r="N3827" t="s">
        <v>18</v>
      </c>
      <c r="O3827">
        <v>0.753</v>
      </c>
    </row>
    <row r="3828" spans="1:15" x14ac:dyDescent="0.25">
      <c r="A3828" s="1" t="s">
        <v>134</v>
      </c>
      <c r="B3828" t="s">
        <v>135</v>
      </c>
      <c r="C3828" t="str">
        <f>LOOKUP(A3828,'DATA SHEET'!$A$2:$A$253,'DATA SHEET'!$E$2:$E$253)</f>
        <v>20227902</v>
      </c>
      <c r="D3828">
        <f>LOOKUP(A3828,'DATA SHEET'!$A$2:$A$253,'DATA SHEET'!$G$2:$G$253)</f>
        <v>8.0666666666666664</v>
      </c>
      <c r="E3828" t="str">
        <f>LOOKUP($A3828,'DATA SHEET'!$A$2:$A$253,'DATA SHEET'!$H$2:$H$253)</f>
        <v>43.180794</v>
      </c>
      <c r="F3828" t="str">
        <f>LOOKUP($A3828,'DATA SHEET'!$A$2:$A$253,'DATA SHEET'!$I$2:$I$253)</f>
        <v xml:space="preserve"> -79.244033</v>
      </c>
      <c r="G3828">
        <f>LOOKUP($A3828,'DATA SHEET'!$A$2:$A$253,'DATA SHEET'!$J$2:$J$253)</f>
        <v>21</v>
      </c>
      <c r="H3828" t="str">
        <f>LOOKUP($A3828,'DATA SHEET'!$A$2:$A$253,'DATA SHEET'!$K$2:$K$253)</f>
        <v>Mostly Cloudy</v>
      </c>
      <c r="I3828" t="str">
        <f>LOOKUP($A3828,'DATA SHEET'!$A$2:$A$253,'DATA SHEET'!$T$2:$T$253)</f>
        <v>LARGE</v>
      </c>
      <c r="J3828" t="str">
        <f>LOOKUP($A3828,'DATA SHEET'!$A$2:$A$253,'DATA SHEET'!$R$2:$R$253)</f>
        <v>YES</v>
      </c>
      <c r="K3828" t="str">
        <f>LOOKUP($A3828,'DATA SHEET'!$A$2:$A$253,'DATA SHEET'!$O$2:$O$253)</f>
        <v>Green Area</v>
      </c>
      <c r="L3828" t="s">
        <v>22</v>
      </c>
      <c r="M3828">
        <v>0.39525228807157875</v>
      </c>
      <c r="N3828" t="s">
        <v>18</v>
      </c>
      <c r="O3828">
        <v>1.4950000000000001</v>
      </c>
    </row>
    <row r="3829" spans="1:15" x14ac:dyDescent="0.25">
      <c r="A3829" s="1" t="s">
        <v>134</v>
      </c>
      <c r="B3829" t="s">
        <v>135</v>
      </c>
      <c r="C3829" t="str">
        <f>LOOKUP(A3829,'DATA SHEET'!$A$2:$A$253,'DATA SHEET'!$E$2:$E$253)</f>
        <v>20227902</v>
      </c>
      <c r="D3829">
        <f>LOOKUP(A3829,'DATA SHEET'!$A$2:$A$253,'DATA SHEET'!$G$2:$G$253)</f>
        <v>8.0666666666666664</v>
      </c>
      <c r="E3829" t="str">
        <f>LOOKUP($A3829,'DATA SHEET'!$A$2:$A$253,'DATA SHEET'!$H$2:$H$253)</f>
        <v>43.180794</v>
      </c>
      <c r="F3829" t="str">
        <f>LOOKUP($A3829,'DATA SHEET'!$A$2:$A$253,'DATA SHEET'!$I$2:$I$253)</f>
        <v xml:space="preserve"> -79.244033</v>
      </c>
      <c r="G3829">
        <f>LOOKUP($A3829,'DATA SHEET'!$A$2:$A$253,'DATA SHEET'!$J$2:$J$253)</f>
        <v>21</v>
      </c>
      <c r="H3829" t="str">
        <f>LOOKUP($A3829,'DATA SHEET'!$A$2:$A$253,'DATA SHEET'!$K$2:$K$253)</f>
        <v>Mostly Cloudy</v>
      </c>
      <c r="I3829" t="str">
        <f>LOOKUP($A3829,'DATA SHEET'!$A$2:$A$253,'DATA SHEET'!$T$2:$T$253)</f>
        <v>LARGE</v>
      </c>
      <c r="J3829" t="str">
        <f>LOOKUP($A3829,'DATA SHEET'!$A$2:$A$253,'DATA SHEET'!$R$2:$R$253)</f>
        <v>YES</v>
      </c>
      <c r="K3829" t="str">
        <f>LOOKUP($A3829,'DATA SHEET'!$A$2:$A$253,'DATA SHEET'!$O$2:$O$253)</f>
        <v>Green Area</v>
      </c>
      <c r="L3829" t="s">
        <v>22</v>
      </c>
      <c r="M3829">
        <v>0.39525228807157875</v>
      </c>
      <c r="N3829" t="s">
        <v>18</v>
      </c>
      <c r="O3829">
        <v>2.242</v>
      </c>
    </row>
    <row r="3830" spans="1:15" x14ac:dyDescent="0.25">
      <c r="A3830" s="1" t="s">
        <v>134</v>
      </c>
      <c r="B3830" t="s">
        <v>135</v>
      </c>
      <c r="C3830" t="str">
        <f>LOOKUP(A3830,'DATA SHEET'!$A$2:$A$253,'DATA SHEET'!$E$2:$E$253)</f>
        <v>20227902</v>
      </c>
      <c r="D3830">
        <f>LOOKUP(A3830,'DATA SHEET'!$A$2:$A$253,'DATA SHEET'!$G$2:$G$253)</f>
        <v>8.0666666666666664</v>
      </c>
      <c r="E3830" t="str">
        <f>LOOKUP($A3830,'DATA SHEET'!$A$2:$A$253,'DATA SHEET'!$H$2:$H$253)</f>
        <v>43.180794</v>
      </c>
      <c r="F3830" t="str">
        <f>LOOKUP($A3830,'DATA SHEET'!$A$2:$A$253,'DATA SHEET'!$I$2:$I$253)</f>
        <v xml:space="preserve"> -79.244033</v>
      </c>
      <c r="G3830">
        <f>LOOKUP($A3830,'DATA SHEET'!$A$2:$A$253,'DATA SHEET'!$J$2:$J$253)</f>
        <v>21</v>
      </c>
      <c r="H3830" t="str">
        <f>LOOKUP($A3830,'DATA SHEET'!$A$2:$A$253,'DATA SHEET'!$K$2:$K$253)</f>
        <v>Mostly Cloudy</v>
      </c>
      <c r="I3830" t="str">
        <f>LOOKUP($A3830,'DATA SHEET'!$A$2:$A$253,'DATA SHEET'!$T$2:$T$253)</f>
        <v>LARGE</v>
      </c>
      <c r="J3830" t="str">
        <f>LOOKUP($A3830,'DATA SHEET'!$A$2:$A$253,'DATA SHEET'!$R$2:$R$253)</f>
        <v>YES</v>
      </c>
      <c r="K3830" t="str">
        <f>LOOKUP($A3830,'DATA SHEET'!$A$2:$A$253,'DATA SHEET'!$O$2:$O$253)</f>
        <v>Green Area</v>
      </c>
      <c r="L3830" t="s">
        <v>22</v>
      </c>
      <c r="M3830">
        <v>0.39525228807157875</v>
      </c>
      <c r="N3830" t="s">
        <v>18</v>
      </c>
      <c r="O3830">
        <v>1.9930000000000001</v>
      </c>
    </row>
    <row r="3831" spans="1:15" x14ac:dyDescent="0.25">
      <c r="A3831" s="1" t="s">
        <v>134</v>
      </c>
      <c r="B3831" t="s">
        <v>135</v>
      </c>
      <c r="C3831" t="str">
        <f>LOOKUP(A3831,'DATA SHEET'!$A$2:$A$253,'DATA SHEET'!$E$2:$E$253)</f>
        <v>20227902</v>
      </c>
      <c r="D3831">
        <f>LOOKUP(A3831,'DATA SHEET'!$A$2:$A$253,'DATA SHEET'!$G$2:$G$253)</f>
        <v>8.0666666666666664</v>
      </c>
      <c r="E3831" t="str">
        <f>LOOKUP($A3831,'DATA SHEET'!$A$2:$A$253,'DATA SHEET'!$H$2:$H$253)</f>
        <v>43.180794</v>
      </c>
      <c r="F3831" t="str">
        <f>LOOKUP($A3831,'DATA SHEET'!$A$2:$A$253,'DATA SHEET'!$I$2:$I$253)</f>
        <v xml:space="preserve"> -79.244033</v>
      </c>
      <c r="G3831">
        <f>LOOKUP($A3831,'DATA SHEET'!$A$2:$A$253,'DATA SHEET'!$J$2:$J$253)</f>
        <v>21</v>
      </c>
      <c r="H3831" t="str">
        <f>LOOKUP($A3831,'DATA SHEET'!$A$2:$A$253,'DATA SHEET'!$K$2:$K$253)</f>
        <v>Mostly Cloudy</v>
      </c>
      <c r="I3831" t="str">
        <f>LOOKUP($A3831,'DATA SHEET'!$A$2:$A$253,'DATA SHEET'!$T$2:$T$253)</f>
        <v>LARGE</v>
      </c>
      <c r="J3831" t="str">
        <f>LOOKUP($A3831,'DATA SHEET'!$A$2:$A$253,'DATA SHEET'!$R$2:$R$253)</f>
        <v>YES</v>
      </c>
      <c r="K3831" t="str">
        <f>LOOKUP($A3831,'DATA SHEET'!$A$2:$A$253,'DATA SHEET'!$O$2:$O$253)</f>
        <v>Green Area</v>
      </c>
      <c r="L3831" t="s">
        <v>22</v>
      </c>
      <c r="M3831">
        <v>0.39525228807157875</v>
      </c>
      <c r="N3831" t="s">
        <v>18</v>
      </c>
      <c r="O3831">
        <v>0.499</v>
      </c>
    </row>
    <row r="3832" spans="1:15" x14ac:dyDescent="0.25">
      <c r="A3832" s="1" t="s">
        <v>134</v>
      </c>
      <c r="B3832" t="s">
        <v>135</v>
      </c>
      <c r="C3832" t="str">
        <f>LOOKUP(A3832,'DATA SHEET'!$A$2:$A$253,'DATA SHEET'!$E$2:$E$253)</f>
        <v>20227902</v>
      </c>
      <c r="D3832">
        <f>LOOKUP(A3832,'DATA SHEET'!$A$2:$A$253,'DATA SHEET'!$G$2:$G$253)</f>
        <v>8.0666666666666664</v>
      </c>
      <c r="E3832" t="str">
        <f>LOOKUP($A3832,'DATA SHEET'!$A$2:$A$253,'DATA SHEET'!$H$2:$H$253)</f>
        <v>43.180794</v>
      </c>
      <c r="F3832" t="str">
        <f>LOOKUP($A3832,'DATA SHEET'!$A$2:$A$253,'DATA SHEET'!$I$2:$I$253)</f>
        <v xml:space="preserve"> -79.244033</v>
      </c>
      <c r="G3832">
        <f>LOOKUP($A3832,'DATA SHEET'!$A$2:$A$253,'DATA SHEET'!$J$2:$J$253)</f>
        <v>21</v>
      </c>
      <c r="H3832" t="str">
        <f>LOOKUP($A3832,'DATA SHEET'!$A$2:$A$253,'DATA SHEET'!$K$2:$K$253)</f>
        <v>Mostly Cloudy</v>
      </c>
      <c r="I3832" t="str">
        <f>LOOKUP($A3832,'DATA SHEET'!$A$2:$A$253,'DATA SHEET'!$T$2:$T$253)</f>
        <v>LARGE</v>
      </c>
      <c r="J3832" t="str">
        <f>LOOKUP($A3832,'DATA SHEET'!$A$2:$A$253,'DATA SHEET'!$R$2:$R$253)</f>
        <v>YES</v>
      </c>
      <c r="K3832" t="str">
        <f>LOOKUP($A3832,'DATA SHEET'!$A$2:$A$253,'DATA SHEET'!$O$2:$O$253)</f>
        <v>Green Area</v>
      </c>
      <c r="L3832" t="s">
        <v>22</v>
      </c>
      <c r="M3832">
        <v>0.39525228807157875</v>
      </c>
      <c r="N3832" t="s">
        <v>18</v>
      </c>
      <c r="O3832">
        <v>1.9930000000000001</v>
      </c>
    </row>
    <row r="3833" spans="1:15" x14ac:dyDescent="0.25">
      <c r="A3833" s="1" t="s">
        <v>134</v>
      </c>
      <c r="B3833" t="s">
        <v>135</v>
      </c>
      <c r="C3833" t="str">
        <f>LOOKUP(A3833,'DATA SHEET'!$A$2:$A$253,'DATA SHEET'!$E$2:$E$253)</f>
        <v>20227902</v>
      </c>
      <c r="D3833">
        <f>LOOKUP(A3833,'DATA SHEET'!$A$2:$A$253,'DATA SHEET'!$G$2:$G$253)</f>
        <v>8.0666666666666664</v>
      </c>
      <c r="E3833" t="str">
        <f>LOOKUP($A3833,'DATA SHEET'!$A$2:$A$253,'DATA SHEET'!$H$2:$H$253)</f>
        <v>43.180794</v>
      </c>
      <c r="F3833" t="str">
        <f>LOOKUP($A3833,'DATA SHEET'!$A$2:$A$253,'DATA SHEET'!$I$2:$I$253)</f>
        <v xml:space="preserve"> -79.244033</v>
      </c>
      <c r="G3833">
        <f>LOOKUP($A3833,'DATA SHEET'!$A$2:$A$253,'DATA SHEET'!$J$2:$J$253)</f>
        <v>21</v>
      </c>
      <c r="H3833" t="str">
        <f>LOOKUP($A3833,'DATA SHEET'!$A$2:$A$253,'DATA SHEET'!$K$2:$K$253)</f>
        <v>Mostly Cloudy</v>
      </c>
      <c r="I3833" t="str">
        <f>LOOKUP($A3833,'DATA SHEET'!$A$2:$A$253,'DATA SHEET'!$T$2:$T$253)</f>
        <v>LARGE</v>
      </c>
      <c r="J3833" t="str">
        <f>LOOKUP($A3833,'DATA SHEET'!$A$2:$A$253,'DATA SHEET'!$R$2:$R$253)</f>
        <v>YES</v>
      </c>
      <c r="K3833" t="str">
        <f>LOOKUP($A3833,'DATA SHEET'!$A$2:$A$253,'DATA SHEET'!$O$2:$O$253)</f>
        <v>Green Area</v>
      </c>
      <c r="L3833" t="s">
        <v>22</v>
      </c>
      <c r="M3833">
        <v>0.39525228807157875</v>
      </c>
      <c r="N3833" t="s">
        <v>18</v>
      </c>
      <c r="O3833">
        <v>0.497</v>
      </c>
    </row>
    <row r="3834" spans="1:15" x14ac:dyDescent="0.25">
      <c r="A3834" s="1" t="s">
        <v>134</v>
      </c>
      <c r="B3834" t="s">
        <v>135</v>
      </c>
      <c r="C3834" t="str">
        <f>LOOKUP(A3834,'DATA SHEET'!$A$2:$A$253,'DATA SHEET'!$E$2:$E$253)</f>
        <v>20227902</v>
      </c>
      <c r="D3834">
        <f>LOOKUP(A3834,'DATA SHEET'!$A$2:$A$253,'DATA SHEET'!$G$2:$G$253)</f>
        <v>8.0666666666666664</v>
      </c>
      <c r="E3834" t="str">
        <f>LOOKUP($A3834,'DATA SHEET'!$A$2:$A$253,'DATA SHEET'!$H$2:$H$253)</f>
        <v>43.180794</v>
      </c>
      <c r="F3834" t="str">
        <f>LOOKUP($A3834,'DATA SHEET'!$A$2:$A$253,'DATA SHEET'!$I$2:$I$253)</f>
        <v xml:space="preserve"> -79.244033</v>
      </c>
      <c r="G3834">
        <f>LOOKUP($A3834,'DATA SHEET'!$A$2:$A$253,'DATA SHEET'!$J$2:$J$253)</f>
        <v>21</v>
      </c>
      <c r="H3834" t="str">
        <f>LOOKUP($A3834,'DATA SHEET'!$A$2:$A$253,'DATA SHEET'!$K$2:$K$253)</f>
        <v>Mostly Cloudy</v>
      </c>
      <c r="I3834" t="str">
        <f>LOOKUP($A3834,'DATA SHEET'!$A$2:$A$253,'DATA SHEET'!$T$2:$T$253)</f>
        <v>LARGE</v>
      </c>
      <c r="J3834" t="str">
        <f>LOOKUP($A3834,'DATA SHEET'!$A$2:$A$253,'DATA SHEET'!$R$2:$R$253)</f>
        <v>YES</v>
      </c>
      <c r="K3834" t="str">
        <f>LOOKUP($A3834,'DATA SHEET'!$A$2:$A$253,'DATA SHEET'!$O$2:$O$253)</f>
        <v>Green Area</v>
      </c>
      <c r="L3834" t="s">
        <v>22</v>
      </c>
      <c r="M3834">
        <v>0.39525228807157875</v>
      </c>
      <c r="N3834" t="s">
        <v>18</v>
      </c>
      <c r="O3834">
        <v>2.9990000000000001</v>
      </c>
    </row>
    <row r="3835" spans="1:15" x14ac:dyDescent="0.25">
      <c r="A3835" s="1" t="s">
        <v>134</v>
      </c>
      <c r="B3835" t="s">
        <v>135</v>
      </c>
      <c r="C3835" t="str">
        <f>LOOKUP(A3835,'DATA SHEET'!$A$2:$A$253,'DATA SHEET'!$E$2:$E$253)</f>
        <v>20227902</v>
      </c>
      <c r="D3835">
        <f>LOOKUP(A3835,'DATA SHEET'!$A$2:$A$253,'DATA SHEET'!$G$2:$G$253)</f>
        <v>8.0666666666666664</v>
      </c>
      <c r="E3835" t="str">
        <f>LOOKUP($A3835,'DATA SHEET'!$A$2:$A$253,'DATA SHEET'!$H$2:$H$253)</f>
        <v>43.180794</v>
      </c>
      <c r="F3835" t="str">
        <f>LOOKUP($A3835,'DATA SHEET'!$A$2:$A$253,'DATA SHEET'!$I$2:$I$253)</f>
        <v xml:space="preserve"> -79.244033</v>
      </c>
      <c r="G3835">
        <f>LOOKUP($A3835,'DATA SHEET'!$A$2:$A$253,'DATA SHEET'!$J$2:$J$253)</f>
        <v>21</v>
      </c>
      <c r="H3835" t="str">
        <f>LOOKUP($A3835,'DATA SHEET'!$A$2:$A$253,'DATA SHEET'!$K$2:$K$253)</f>
        <v>Mostly Cloudy</v>
      </c>
      <c r="I3835" t="str">
        <f>LOOKUP($A3835,'DATA SHEET'!$A$2:$A$253,'DATA SHEET'!$T$2:$T$253)</f>
        <v>LARGE</v>
      </c>
      <c r="J3835" t="str">
        <f>LOOKUP($A3835,'DATA SHEET'!$A$2:$A$253,'DATA SHEET'!$R$2:$R$253)</f>
        <v>YES</v>
      </c>
      <c r="K3835" t="str">
        <f>LOOKUP($A3835,'DATA SHEET'!$A$2:$A$253,'DATA SHEET'!$O$2:$O$253)</f>
        <v>Green Area</v>
      </c>
      <c r="L3835" t="s">
        <v>22</v>
      </c>
      <c r="M3835">
        <v>0.39525228807157875</v>
      </c>
      <c r="N3835" t="s">
        <v>18</v>
      </c>
      <c r="O3835">
        <v>0.997</v>
      </c>
    </row>
    <row r="3836" spans="1:15" x14ac:dyDescent="0.25">
      <c r="A3836" s="1" t="s">
        <v>134</v>
      </c>
      <c r="B3836" t="s">
        <v>135</v>
      </c>
      <c r="C3836" t="str">
        <f>LOOKUP(A3836,'DATA SHEET'!$A$2:$A$253,'DATA SHEET'!$E$2:$E$253)</f>
        <v>20227902</v>
      </c>
      <c r="D3836">
        <f>LOOKUP(A3836,'DATA SHEET'!$A$2:$A$253,'DATA SHEET'!$G$2:$G$253)</f>
        <v>8.0666666666666664</v>
      </c>
      <c r="E3836" t="str">
        <f>LOOKUP($A3836,'DATA SHEET'!$A$2:$A$253,'DATA SHEET'!$H$2:$H$253)</f>
        <v>43.180794</v>
      </c>
      <c r="F3836" t="str">
        <f>LOOKUP($A3836,'DATA SHEET'!$A$2:$A$253,'DATA SHEET'!$I$2:$I$253)</f>
        <v xml:space="preserve"> -79.244033</v>
      </c>
      <c r="G3836">
        <f>LOOKUP($A3836,'DATA SHEET'!$A$2:$A$253,'DATA SHEET'!$J$2:$J$253)</f>
        <v>21</v>
      </c>
      <c r="H3836" t="str">
        <f>LOOKUP($A3836,'DATA SHEET'!$A$2:$A$253,'DATA SHEET'!$K$2:$K$253)</f>
        <v>Mostly Cloudy</v>
      </c>
      <c r="I3836" t="str">
        <f>LOOKUP($A3836,'DATA SHEET'!$A$2:$A$253,'DATA SHEET'!$T$2:$T$253)</f>
        <v>LARGE</v>
      </c>
      <c r="J3836" t="str">
        <f>LOOKUP($A3836,'DATA SHEET'!$A$2:$A$253,'DATA SHEET'!$R$2:$R$253)</f>
        <v>YES</v>
      </c>
      <c r="K3836" t="str">
        <f>LOOKUP($A3836,'DATA SHEET'!$A$2:$A$253,'DATA SHEET'!$O$2:$O$253)</f>
        <v>Green Area</v>
      </c>
      <c r="L3836" t="s">
        <v>22</v>
      </c>
      <c r="M3836">
        <v>0.39525228807157875</v>
      </c>
      <c r="N3836" t="s">
        <v>18</v>
      </c>
      <c r="O3836">
        <v>1.498</v>
      </c>
    </row>
    <row r="3837" spans="1:15" x14ac:dyDescent="0.25">
      <c r="A3837" s="1" t="s">
        <v>134</v>
      </c>
      <c r="B3837" t="s">
        <v>135</v>
      </c>
      <c r="C3837" t="str">
        <f>LOOKUP(A3837,'DATA SHEET'!$A$2:$A$253,'DATA SHEET'!$E$2:$E$253)</f>
        <v>20227902</v>
      </c>
      <c r="D3837">
        <f>LOOKUP(A3837,'DATA SHEET'!$A$2:$A$253,'DATA SHEET'!$G$2:$G$253)</f>
        <v>8.0666666666666664</v>
      </c>
      <c r="E3837" t="str">
        <f>LOOKUP($A3837,'DATA SHEET'!$A$2:$A$253,'DATA SHEET'!$H$2:$H$253)</f>
        <v>43.180794</v>
      </c>
      <c r="F3837" t="str">
        <f>LOOKUP($A3837,'DATA SHEET'!$A$2:$A$253,'DATA SHEET'!$I$2:$I$253)</f>
        <v xml:space="preserve"> -79.244033</v>
      </c>
      <c r="G3837">
        <f>LOOKUP($A3837,'DATA SHEET'!$A$2:$A$253,'DATA SHEET'!$J$2:$J$253)</f>
        <v>21</v>
      </c>
      <c r="H3837" t="str">
        <f>LOOKUP($A3837,'DATA SHEET'!$A$2:$A$253,'DATA SHEET'!$K$2:$K$253)</f>
        <v>Mostly Cloudy</v>
      </c>
      <c r="I3837" t="str">
        <f>LOOKUP($A3837,'DATA SHEET'!$A$2:$A$253,'DATA SHEET'!$T$2:$T$253)</f>
        <v>LARGE</v>
      </c>
      <c r="J3837" t="str">
        <f>LOOKUP($A3837,'DATA SHEET'!$A$2:$A$253,'DATA SHEET'!$R$2:$R$253)</f>
        <v>YES</v>
      </c>
      <c r="K3837" t="str">
        <f>LOOKUP($A3837,'DATA SHEET'!$A$2:$A$253,'DATA SHEET'!$O$2:$O$253)</f>
        <v>Green Area</v>
      </c>
      <c r="L3837" t="s">
        <v>22</v>
      </c>
      <c r="M3837">
        <v>0.39525228807157875</v>
      </c>
      <c r="N3837" t="s">
        <v>18</v>
      </c>
      <c r="O3837">
        <v>1.0009999999999999</v>
      </c>
    </row>
    <row r="3838" spans="1:15" x14ac:dyDescent="0.25">
      <c r="A3838" s="1" t="s">
        <v>134</v>
      </c>
      <c r="B3838" t="s">
        <v>135</v>
      </c>
      <c r="C3838" t="str">
        <f>LOOKUP(A3838,'DATA SHEET'!$A$2:$A$253,'DATA SHEET'!$E$2:$E$253)</f>
        <v>20227902</v>
      </c>
      <c r="D3838">
        <f>LOOKUP(A3838,'DATA SHEET'!$A$2:$A$253,'DATA SHEET'!$G$2:$G$253)</f>
        <v>8.0666666666666664</v>
      </c>
      <c r="E3838" t="str">
        <f>LOOKUP($A3838,'DATA SHEET'!$A$2:$A$253,'DATA SHEET'!$H$2:$H$253)</f>
        <v>43.180794</v>
      </c>
      <c r="F3838" t="str">
        <f>LOOKUP($A3838,'DATA SHEET'!$A$2:$A$253,'DATA SHEET'!$I$2:$I$253)</f>
        <v xml:space="preserve"> -79.244033</v>
      </c>
      <c r="G3838">
        <f>LOOKUP($A3838,'DATA SHEET'!$A$2:$A$253,'DATA SHEET'!$J$2:$J$253)</f>
        <v>21</v>
      </c>
      <c r="H3838" t="str">
        <f>LOOKUP($A3838,'DATA SHEET'!$A$2:$A$253,'DATA SHEET'!$K$2:$K$253)</f>
        <v>Mostly Cloudy</v>
      </c>
      <c r="I3838" t="str">
        <f>LOOKUP($A3838,'DATA SHEET'!$A$2:$A$253,'DATA SHEET'!$T$2:$T$253)</f>
        <v>LARGE</v>
      </c>
      <c r="J3838" t="str">
        <f>LOOKUP($A3838,'DATA SHEET'!$A$2:$A$253,'DATA SHEET'!$R$2:$R$253)</f>
        <v>YES</v>
      </c>
      <c r="K3838" t="str">
        <f>LOOKUP($A3838,'DATA SHEET'!$A$2:$A$253,'DATA SHEET'!$O$2:$O$253)</f>
        <v>Green Area</v>
      </c>
      <c r="L3838" t="s">
        <v>22</v>
      </c>
      <c r="M3838">
        <v>0.39525228807157875</v>
      </c>
      <c r="N3838" t="s">
        <v>18</v>
      </c>
      <c r="O3838">
        <v>0.74099999999999999</v>
      </c>
    </row>
    <row r="3839" spans="1:15" x14ac:dyDescent="0.25">
      <c r="A3839" s="1" t="s">
        <v>134</v>
      </c>
      <c r="B3839" t="s">
        <v>135</v>
      </c>
      <c r="C3839" t="str">
        <f>LOOKUP(A3839,'DATA SHEET'!$A$2:$A$253,'DATA SHEET'!$E$2:$E$253)</f>
        <v>20227902</v>
      </c>
      <c r="D3839">
        <f>LOOKUP(A3839,'DATA SHEET'!$A$2:$A$253,'DATA SHEET'!$G$2:$G$253)</f>
        <v>8.0666666666666664</v>
      </c>
      <c r="E3839" t="str">
        <f>LOOKUP($A3839,'DATA SHEET'!$A$2:$A$253,'DATA SHEET'!$H$2:$H$253)</f>
        <v>43.180794</v>
      </c>
      <c r="F3839" t="str">
        <f>LOOKUP($A3839,'DATA SHEET'!$A$2:$A$253,'DATA SHEET'!$I$2:$I$253)</f>
        <v xml:space="preserve"> -79.244033</v>
      </c>
      <c r="G3839">
        <f>LOOKUP($A3839,'DATA SHEET'!$A$2:$A$253,'DATA SHEET'!$J$2:$J$253)</f>
        <v>21</v>
      </c>
      <c r="H3839" t="str">
        <f>LOOKUP($A3839,'DATA SHEET'!$A$2:$A$253,'DATA SHEET'!$K$2:$K$253)</f>
        <v>Mostly Cloudy</v>
      </c>
      <c r="I3839" t="str">
        <f>LOOKUP($A3839,'DATA SHEET'!$A$2:$A$253,'DATA SHEET'!$T$2:$T$253)</f>
        <v>LARGE</v>
      </c>
      <c r="J3839" t="str">
        <f>LOOKUP($A3839,'DATA SHEET'!$A$2:$A$253,'DATA SHEET'!$R$2:$R$253)</f>
        <v>YES</v>
      </c>
      <c r="K3839" t="str">
        <f>LOOKUP($A3839,'DATA SHEET'!$A$2:$A$253,'DATA SHEET'!$O$2:$O$253)</f>
        <v>Green Area</v>
      </c>
      <c r="L3839" t="s">
        <v>22</v>
      </c>
      <c r="M3839">
        <v>0.39525228807157875</v>
      </c>
      <c r="N3839" t="s">
        <v>18</v>
      </c>
      <c r="O3839">
        <v>1.9950000000000001</v>
      </c>
    </row>
    <row r="3840" spans="1:15" x14ac:dyDescent="0.25">
      <c r="A3840" s="1" t="s">
        <v>134</v>
      </c>
      <c r="B3840" t="s">
        <v>135</v>
      </c>
      <c r="C3840" t="str">
        <f>LOOKUP(A3840,'DATA SHEET'!$A$2:$A$253,'DATA SHEET'!$E$2:$E$253)</f>
        <v>20227902</v>
      </c>
      <c r="D3840">
        <f>LOOKUP(A3840,'DATA SHEET'!$A$2:$A$253,'DATA SHEET'!$G$2:$G$253)</f>
        <v>8.0666666666666664</v>
      </c>
      <c r="E3840" t="str">
        <f>LOOKUP($A3840,'DATA SHEET'!$A$2:$A$253,'DATA SHEET'!$H$2:$H$253)</f>
        <v>43.180794</v>
      </c>
      <c r="F3840" t="str">
        <f>LOOKUP($A3840,'DATA SHEET'!$A$2:$A$253,'DATA SHEET'!$I$2:$I$253)</f>
        <v xml:space="preserve"> -79.244033</v>
      </c>
      <c r="G3840">
        <f>LOOKUP($A3840,'DATA SHEET'!$A$2:$A$253,'DATA SHEET'!$J$2:$J$253)</f>
        <v>21</v>
      </c>
      <c r="H3840" t="str">
        <f>LOOKUP($A3840,'DATA SHEET'!$A$2:$A$253,'DATA SHEET'!$K$2:$K$253)</f>
        <v>Mostly Cloudy</v>
      </c>
      <c r="I3840" t="str">
        <f>LOOKUP($A3840,'DATA SHEET'!$A$2:$A$253,'DATA SHEET'!$T$2:$T$253)</f>
        <v>LARGE</v>
      </c>
      <c r="J3840" t="str">
        <f>LOOKUP($A3840,'DATA SHEET'!$A$2:$A$253,'DATA SHEET'!$R$2:$R$253)</f>
        <v>YES</v>
      </c>
      <c r="K3840" t="str">
        <f>LOOKUP($A3840,'DATA SHEET'!$A$2:$A$253,'DATA SHEET'!$O$2:$O$253)</f>
        <v>Green Area</v>
      </c>
      <c r="L3840" t="s">
        <v>22</v>
      </c>
      <c r="M3840">
        <v>0.39525228807157875</v>
      </c>
      <c r="N3840" t="s">
        <v>18</v>
      </c>
      <c r="O3840">
        <v>1.754</v>
      </c>
    </row>
    <row r="3841" spans="1:15" x14ac:dyDescent="0.25">
      <c r="A3841" s="1" t="s">
        <v>134</v>
      </c>
      <c r="B3841" t="s">
        <v>135</v>
      </c>
      <c r="C3841" t="str">
        <f>LOOKUP(A3841,'DATA SHEET'!$A$2:$A$253,'DATA SHEET'!$E$2:$E$253)</f>
        <v>20227902</v>
      </c>
      <c r="D3841">
        <f>LOOKUP(A3841,'DATA SHEET'!$A$2:$A$253,'DATA SHEET'!$G$2:$G$253)</f>
        <v>8.0666666666666664</v>
      </c>
      <c r="E3841" t="str">
        <f>LOOKUP($A3841,'DATA SHEET'!$A$2:$A$253,'DATA SHEET'!$H$2:$H$253)</f>
        <v>43.180794</v>
      </c>
      <c r="F3841" t="str">
        <f>LOOKUP($A3841,'DATA SHEET'!$A$2:$A$253,'DATA SHEET'!$I$2:$I$253)</f>
        <v xml:space="preserve"> -79.244033</v>
      </c>
      <c r="G3841">
        <f>LOOKUP($A3841,'DATA SHEET'!$A$2:$A$253,'DATA SHEET'!$J$2:$J$253)</f>
        <v>21</v>
      </c>
      <c r="H3841" t="str">
        <f>LOOKUP($A3841,'DATA SHEET'!$A$2:$A$253,'DATA SHEET'!$K$2:$K$253)</f>
        <v>Mostly Cloudy</v>
      </c>
      <c r="I3841" t="str">
        <f>LOOKUP($A3841,'DATA SHEET'!$A$2:$A$253,'DATA SHEET'!$T$2:$T$253)</f>
        <v>LARGE</v>
      </c>
      <c r="J3841" t="str">
        <f>LOOKUP($A3841,'DATA SHEET'!$A$2:$A$253,'DATA SHEET'!$R$2:$R$253)</f>
        <v>YES</v>
      </c>
      <c r="K3841" t="str">
        <f>LOOKUP($A3841,'DATA SHEET'!$A$2:$A$253,'DATA SHEET'!$O$2:$O$253)</f>
        <v>Green Area</v>
      </c>
      <c r="L3841" t="s">
        <v>22</v>
      </c>
      <c r="M3841">
        <v>0.39525228807157875</v>
      </c>
      <c r="N3841" t="s">
        <v>18</v>
      </c>
      <c r="O3841">
        <v>1.5029999999999999</v>
      </c>
    </row>
    <row r="3842" spans="1:15" x14ac:dyDescent="0.25">
      <c r="A3842" s="1" t="s">
        <v>134</v>
      </c>
      <c r="B3842" t="s">
        <v>135</v>
      </c>
      <c r="C3842" t="str">
        <f>LOOKUP(A3842,'DATA SHEET'!$A$2:$A$253,'DATA SHEET'!$E$2:$E$253)</f>
        <v>20227902</v>
      </c>
      <c r="D3842">
        <f>LOOKUP(A3842,'DATA SHEET'!$A$2:$A$253,'DATA SHEET'!$G$2:$G$253)</f>
        <v>8.0666666666666664</v>
      </c>
      <c r="E3842" t="str">
        <f>LOOKUP($A3842,'DATA SHEET'!$A$2:$A$253,'DATA SHEET'!$H$2:$H$253)</f>
        <v>43.180794</v>
      </c>
      <c r="F3842" t="str">
        <f>LOOKUP($A3842,'DATA SHEET'!$A$2:$A$253,'DATA SHEET'!$I$2:$I$253)</f>
        <v xml:space="preserve"> -79.244033</v>
      </c>
      <c r="G3842">
        <f>LOOKUP($A3842,'DATA SHEET'!$A$2:$A$253,'DATA SHEET'!$J$2:$J$253)</f>
        <v>21</v>
      </c>
      <c r="H3842" t="str">
        <f>LOOKUP($A3842,'DATA SHEET'!$A$2:$A$253,'DATA SHEET'!$K$2:$K$253)</f>
        <v>Mostly Cloudy</v>
      </c>
      <c r="I3842" t="str">
        <f>LOOKUP($A3842,'DATA SHEET'!$A$2:$A$253,'DATA SHEET'!$T$2:$T$253)</f>
        <v>LARGE</v>
      </c>
      <c r="J3842" t="str">
        <f>LOOKUP($A3842,'DATA SHEET'!$A$2:$A$253,'DATA SHEET'!$R$2:$R$253)</f>
        <v>YES</v>
      </c>
      <c r="K3842" t="str">
        <f>LOOKUP($A3842,'DATA SHEET'!$A$2:$A$253,'DATA SHEET'!$O$2:$O$253)</f>
        <v>Green Area</v>
      </c>
      <c r="L3842" t="s">
        <v>22</v>
      </c>
      <c r="M3842">
        <v>0.39525228807157875</v>
      </c>
      <c r="N3842" t="s">
        <v>18</v>
      </c>
      <c r="O3842">
        <v>2.5030000000000001</v>
      </c>
    </row>
    <row r="3843" spans="1:15" x14ac:dyDescent="0.25">
      <c r="A3843" s="1" t="s">
        <v>134</v>
      </c>
      <c r="B3843" t="s">
        <v>135</v>
      </c>
      <c r="C3843" t="str">
        <f>LOOKUP(A3843,'DATA SHEET'!$A$2:$A$253,'DATA SHEET'!$E$2:$E$253)</f>
        <v>20227902</v>
      </c>
      <c r="D3843">
        <f>LOOKUP(A3843,'DATA SHEET'!$A$2:$A$253,'DATA SHEET'!$G$2:$G$253)</f>
        <v>8.0666666666666664</v>
      </c>
      <c r="E3843" t="str">
        <f>LOOKUP($A3843,'DATA SHEET'!$A$2:$A$253,'DATA SHEET'!$H$2:$H$253)</f>
        <v>43.180794</v>
      </c>
      <c r="F3843" t="str">
        <f>LOOKUP($A3843,'DATA SHEET'!$A$2:$A$253,'DATA SHEET'!$I$2:$I$253)</f>
        <v xml:space="preserve"> -79.244033</v>
      </c>
      <c r="G3843">
        <f>LOOKUP($A3843,'DATA SHEET'!$A$2:$A$253,'DATA SHEET'!$J$2:$J$253)</f>
        <v>21</v>
      </c>
      <c r="H3843" t="str">
        <f>LOOKUP($A3843,'DATA SHEET'!$A$2:$A$253,'DATA SHEET'!$K$2:$K$253)</f>
        <v>Mostly Cloudy</v>
      </c>
      <c r="I3843" t="str">
        <f>LOOKUP($A3843,'DATA SHEET'!$A$2:$A$253,'DATA SHEET'!$T$2:$T$253)</f>
        <v>LARGE</v>
      </c>
      <c r="J3843" t="str">
        <f>LOOKUP($A3843,'DATA SHEET'!$A$2:$A$253,'DATA SHEET'!$R$2:$R$253)</f>
        <v>YES</v>
      </c>
      <c r="K3843" t="str">
        <f>LOOKUP($A3843,'DATA SHEET'!$A$2:$A$253,'DATA SHEET'!$O$2:$O$253)</f>
        <v>Green Area</v>
      </c>
      <c r="L3843" t="s">
        <v>22</v>
      </c>
      <c r="M3843">
        <v>0.39525228807157875</v>
      </c>
      <c r="N3843" t="s">
        <v>18</v>
      </c>
      <c r="O3843">
        <v>2.5</v>
      </c>
    </row>
    <row r="3844" spans="1:15" x14ac:dyDescent="0.25">
      <c r="A3844" s="1" t="s">
        <v>134</v>
      </c>
      <c r="B3844" t="s">
        <v>135</v>
      </c>
      <c r="C3844" t="str">
        <f>LOOKUP(A3844,'DATA SHEET'!$A$2:$A$253,'DATA SHEET'!$E$2:$E$253)</f>
        <v>20227902</v>
      </c>
      <c r="D3844">
        <f>LOOKUP(A3844,'DATA SHEET'!$A$2:$A$253,'DATA SHEET'!$G$2:$G$253)</f>
        <v>8.0666666666666664</v>
      </c>
      <c r="E3844" t="str">
        <f>LOOKUP($A3844,'DATA SHEET'!$A$2:$A$253,'DATA SHEET'!$H$2:$H$253)</f>
        <v>43.180794</v>
      </c>
      <c r="F3844" t="str">
        <f>LOOKUP($A3844,'DATA SHEET'!$A$2:$A$253,'DATA SHEET'!$I$2:$I$253)</f>
        <v xml:space="preserve"> -79.244033</v>
      </c>
      <c r="G3844">
        <f>LOOKUP($A3844,'DATA SHEET'!$A$2:$A$253,'DATA SHEET'!$J$2:$J$253)</f>
        <v>21</v>
      </c>
      <c r="H3844" t="str">
        <f>LOOKUP($A3844,'DATA SHEET'!$A$2:$A$253,'DATA SHEET'!$K$2:$K$253)</f>
        <v>Mostly Cloudy</v>
      </c>
      <c r="I3844" t="str">
        <f>LOOKUP($A3844,'DATA SHEET'!$A$2:$A$253,'DATA SHEET'!$T$2:$T$253)</f>
        <v>LARGE</v>
      </c>
      <c r="J3844" t="str">
        <f>LOOKUP($A3844,'DATA SHEET'!$A$2:$A$253,'DATA SHEET'!$R$2:$R$253)</f>
        <v>YES</v>
      </c>
      <c r="K3844" t="str">
        <f>LOOKUP($A3844,'DATA SHEET'!$A$2:$A$253,'DATA SHEET'!$O$2:$O$253)</f>
        <v>Green Area</v>
      </c>
      <c r="L3844" t="s">
        <v>22</v>
      </c>
      <c r="M3844">
        <v>0.39525228807157875</v>
      </c>
      <c r="N3844" t="s">
        <v>18</v>
      </c>
      <c r="O3844">
        <v>1.7549999999999999</v>
      </c>
    </row>
    <row r="3845" spans="1:15" x14ac:dyDescent="0.25">
      <c r="A3845" s="1" t="s">
        <v>134</v>
      </c>
      <c r="B3845" t="s">
        <v>135</v>
      </c>
      <c r="C3845" t="str">
        <f>LOOKUP(A3845,'DATA SHEET'!$A$2:$A$253,'DATA SHEET'!$E$2:$E$253)</f>
        <v>20227902</v>
      </c>
      <c r="D3845">
        <f>LOOKUP(A3845,'DATA SHEET'!$A$2:$A$253,'DATA SHEET'!$G$2:$G$253)</f>
        <v>8.0666666666666664</v>
      </c>
      <c r="E3845" t="str">
        <f>LOOKUP($A3845,'DATA SHEET'!$A$2:$A$253,'DATA SHEET'!$H$2:$H$253)</f>
        <v>43.180794</v>
      </c>
      <c r="F3845" t="str">
        <f>LOOKUP($A3845,'DATA SHEET'!$A$2:$A$253,'DATA SHEET'!$I$2:$I$253)</f>
        <v xml:space="preserve"> -79.244033</v>
      </c>
      <c r="G3845">
        <f>LOOKUP($A3845,'DATA SHEET'!$A$2:$A$253,'DATA SHEET'!$J$2:$J$253)</f>
        <v>21</v>
      </c>
      <c r="H3845" t="str">
        <f>LOOKUP($A3845,'DATA SHEET'!$A$2:$A$253,'DATA SHEET'!$K$2:$K$253)</f>
        <v>Mostly Cloudy</v>
      </c>
      <c r="I3845" t="str">
        <f>LOOKUP($A3845,'DATA SHEET'!$A$2:$A$253,'DATA SHEET'!$T$2:$T$253)</f>
        <v>LARGE</v>
      </c>
      <c r="J3845" t="str">
        <f>LOOKUP($A3845,'DATA SHEET'!$A$2:$A$253,'DATA SHEET'!$R$2:$R$253)</f>
        <v>YES</v>
      </c>
      <c r="K3845" t="str">
        <f>LOOKUP($A3845,'DATA SHEET'!$A$2:$A$253,'DATA SHEET'!$O$2:$O$253)</f>
        <v>Green Area</v>
      </c>
      <c r="L3845" t="s">
        <v>22</v>
      </c>
      <c r="M3845">
        <v>0.39525228807157875</v>
      </c>
      <c r="N3845" t="s">
        <v>18</v>
      </c>
      <c r="O3845">
        <v>1.296</v>
      </c>
    </row>
    <row r="3846" spans="1:15" x14ac:dyDescent="0.25">
      <c r="A3846" s="1" t="s">
        <v>134</v>
      </c>
      <c r="B3846" t="s">
        <v>135</v>
      </c>
      <c r="C3846" t="str">
        <f>LOOKUP(A3846,'DATA SHEET'!$A$2:$A$253,'DATA SHEET'!$E$2:$E$253)</f>
        <v>20227902</v>
      </c>
      <c r="D3846">
        <f>LOOKUP(A3846,'DATA SHEET'!$A$2:$A$253,'DATA SHEET'!$G$2:$G$253)</f>
        <v>8.0666666666666664</v>
      </c>
      <c r="E3846" t="str">
        <f>LOOKUP($A3846,'DATA SHEET'!$A$2:$A$253,'DATA SHEET'!$H$2:$H$253)</f>
        <v>43.180794</v>
      </c>
      <c r="F3846" t="str">
        <f>LOOKUP($A3846,'DATA SHEET'!$A$2:$A$253,'DATA SHEET'!$I$2:$I$253)</f>
        <v xml:space="preserve"> -79.244033</v>
      </c>
      <c r="G3846">
        <f>LOOKUP($A3846,'DATA SHEET'!$A$2:$A$253,'DATA SHEET'!$J$2:$J$253)</f>
        <v>21</v>
      </c>
      <c r="H3846" t="str">
        <f>LOOKUP($A3846,'DATA SHEET'!$A$2:$A$253,'DATA SHEET'!$K$2:$K$253)</f>
        <v>Mostly Cloudy</v>
      </c>
      <c r="I3846" t="str">
        <f>LOOKUP($A3846,'DATA SHEET'!$A$2:$A$253,'DATA SHEET'!$T$2:$T$253)</f>
        <v>LARGE</v>
      </c>
      <c r="J3846" t="str">
        <f>LOOKUP($A3846,'DATA SHEET'!$A$2:$A$253,'DATA SHEET'!$R$2:$R$253)</f>
        <v>YES</v>
      </c>
      <c r="K3846" t="str">
        <f>LOOKUP($A3846,'DATA SHEET'!$A$2:$A$253,'DATA SHEET'!$O$2:$O$253)</f>
        <v>Green Area</v>
      </c>
      <c r="L3846" t="s">
        <v>22</v>
      </c>
      <c r="M3846">
        <v>0.39525228807157875</v>
      </c>
      <c r="N3846" t="s">
        <v>18</v>
      </c>
      <c r="O3846">
        <v>2.012</v>
      </c>
    </row>
    <row r="3847" spans="1:15" x14ac:dyDescent="0.25">
      <c r="A3847" s="1" t="s">
        <v>134</v>
      </c>
      <c r="B3847" t="s">
        <v>135</v>
      </c>
      <c r="C3847" t="str">
        <f>LOOKUP(A3847,'DATA SHEET'!$A$2:$A$253,'DATA SHEET'!$E$2:$E$253)</f>
        <v>20227902</v>
      </c>
      <c r="D3847">
        <f>LOOKUP(A3847,'DATA SHEET'!$A$2:$A$253,'DATA SHEET'!$G$2:$G$253)</f>
        <v>8.0666666666666664</v>
      </c>
      <c r="E3847" t="str">
        <f>LOOKUP($A3847,'DATA SHEET'!$A$2:$A$253,'DATA SHEET'!$H$2:$H$253)</f>
        <v>43.180794</v>
      </c>
      <c r="F3847" t="str">
        <f>LOOKUP($A3847,'DATA SHEET'!$A$2:$A$253,'DATA SHEET'!$I$2:$I$253)</f>
        <v xml:space="preserve"> -79.244033</v>
      </c>
      <c r="G3847">
        <f>LOOKUP($A3847,'DATA SHEET'!$A$2:$A$253,'DATA SHEET'!$J$2:$J$253)</f>
        <v>21</v>
      </c>
      <c r="H3847" t="str">
        <f>LOOKUP($A3847,'DATA SHEET'!$A$2:$A$253,'DATA SHEET'!$K$2:$K$253)</f>
        <v>Mostly Cloudy</v>
      </c>
      <c r="I3847" t="str">
        <f>LOOKUP($A3847,'DATA SHEET'!$A$2:$A$253,'DATA SHEET'!$T$2:$T$253)</f>
        <v>LARGE</v>
      </c>
      <c r="J3847" t="str">
        <f>LOOKUP($A3847,'DATA SHEET'!$A$2:$A$253,'DATA SHEET'!$R$2:$R$253)</f>
        <v>YES</v>
      </c>
      <c r="K3847" t="str">
        <f>LOOKUP($A3847,'DATA SHEET'!$A$2:$A$253,'DATA SHEET'!$O$2:$O$253)</f>
        <v>Green Area</v>
      </c>
      <c r="L3847" t="s">
        <v>22</v>
      </c>
      <c r="M3847">
        <v>0.39525228807157875</v>
      </c>
      <c r="N3847" t="s">
        <v>18</v>
      </c>
      <c r="O3847">
        <v>0.25600000000000001</v>
      </c>
    </row>
    <row r="3848" spans="1:15" x14ac:dyDescent="0.25">
      <c r="A3848" s="1" t="s">
        <v>134</v>
      </c>
      <c r="B3848" t="s">
        <v>135</v>
      </c>
      <c r="C3848" t="str">
        <f>LOOKUP(A3848,'DATA SHEET'!$A$2:$A$253,'DATA SHEET'!$E$2:$E$253)</f>
        <v>20227902</v>
      </c>
      <c r="D3848">
        <f>LOOKUP(A3848,'DATA SHEET'!$A$2:$A$253,'DATA SHEET'!$G$2:$G$253)</f>
        <v>8.0666666666666664</v>
      </c>
      <c r="E3848" t="str">
        <f>LOOKUP($A3848,'DATA SHEET'!$A$2:$A$253,'DATA SHEET'!$H$2:$H$253)</f>
        <v>43.180794</v>
      </c>
      <c r="F3848" t="str">
        <f>LOOKUP($A3848,'DATA SHEET'!$A$2:$A$253,'DATA SHEET'!$I$2:$I$253)</f>
        <v xml:space="preserve"> -79.244033</v>
      </c>
      <c r="G3848">
        <f>LOOKUP($A3848,'DATA SHEET'!$A$2:$A$253,'DATA SHEET'!$J$2:$J$253)</f>
        <v>21</v>
      </c>
      <c r="H3848" t="str">
        <f>LOOKUP($A3848,'DATA SHEET'!$A$2:$A$253,'DATA SHEET'!$K$2:$K$253)</f>
        <v>Mostly Cloudy</v>
      </c>
      <c r="I3848" t="str">
        <f>LOOKUP($A3848,'DATA SHEET'!$A$2:$A$253,'DATA SHEET'!$T$2:$T$253)</f>
        <v>LARGE</v>
      </c>
      <c r="J3848" t="str">
        <f>LOOKUP($A3848,'DATA SHEET'!$A$2:$A$253,'DATA SHEET'!$R$2:$R$253)</f>
        <v>YES</v>
      </c>
      <c r="K3848" t="str">
        <f>LOOKUP($A3848,'DATA SHEET'!$A$2:$A$253,'DATA SHEET'!$O$2:$O$253)</f>
        <v>Green Area</v>
      </c>
      <c r="L3848" t="s">
        <v>22</v>
      </c>
      <c r="M3848">
        <v>0.39525228807157875</v>
      </c>
      <c r="N3848" t="s">
        <v>18</v>
      </c>
      <c r="O3848">
        <v>3.4969999999999999</v>
      </c>
    </row>
    <row r="3849" spans="1:15" x14ac:dyDescent="0.25">
      <c r="A3849" s="1" t="s">
        <v>134</v>
      </c>
      <c r="B3849" t="s">
        <v>135</v>
      </c>
      <c r="C3849" t="str">
        <f>LOOKUP(A3849,'DATA SHEET'!$A$2:$A$253,'DATA SHEET'!$E$2:$E$253)</f>
        <v>20227902</v>
      </c>
      <c r="D3849">
        <f>LOOKUP(A3849,'DATA SHEET'!$A$2:$A$253,'DATA SHEET'!$G$2:$G$253)</f>
        <v>8.0666666666666664</v>
      </c>
      <c r="E3849" t="str">
        <f>LOOKUP($A3849,'DATA SHEET'!$A$2:$A$253,'DATA SHEET'!$H$2:$H$253)</f>
        <v>43.180794</v>
      </c>
      <c r="F3849" t="str">
        <f>LOOKUP($A3849,'DATA SHEET'!$A$2:$A$253,'DATA SHEET'!$I$2:$I$253)</f>
        <v xml:space="preserve"> -79.244033</v>
      </c>
      <c r="G3849">
        <f>LOOKUP($A3849,'DATA SHEET'!$A$2:$A$253,'DATA SHEET'!$J$2:$J$253)</f>
        <v>21</v>
      </c>
      <c r="H3849" t="str">
        <f>LOOKUP($A3849,'DATA SHEET'!$A$2:$A$253,'DATA SHEET'!$K$2:$K$253)</f>
        <v>Mostly Cloudy</v>
      </c>
      <c r="I3849" t="str">
        <f>LOOKUP($A3849,'DATA SHEET'!$A$2:$A$253,'DATA SHEET'!$T$2:$T$253)</f>
        <v>LARGE</v>
      </c>
      <c r="J3849" t="str">
        <f>LOOKUP($A3849,'DATA SHEET'!$A$2:$A$253,'DATA SHEET'!$R$2:$R$253)</f>
        <v>YES</v>
      </c>
      <c r="K3849" t="str">
        <f>LOOKUP($A3849,'DATA SHEET'!$A$2:$A$253,'DATA SHEET'!$O$2:$O$253)</f>
        <v>Green Area</v>
      </c>
      <c r="L3849" t="s">
        <v>22</v>
      </c>
      <c r="M3849">
        <v>0.39525228807157875</v>
      </c>
      <c r="N3849" t="s">
        <v>18</v>
      </c>
      <c r="O3849">
        <v>1.7629999999999999</v>
      </c>
    </row>
    <row r="3850" spans="1:15" x14ac:dyDescent="0.25">
      <c r="A3850" s="1" t="s">
        <v>134</v>
      </c>
      <c r="B3850" t="s">
        <v>135</v>
      </c>
      <c r="C3850" t="str">
        <f>LOOKUP(A3850,'DATA SHEET'!$A$2:$A$253,'DATA SHEET'!$E$2:$E$253)</f>
        <v>20227902</v>
      </c>
      <c r="D3850">
        <f>LOOKUP(A3850,'DATA SHEET'!$A$2:$A$253,'DATA SHEET'!$G$2:$G$253)</f>
        <v>8.0666666666666664</v>
      </c>
      <c r="E3850" t="str">
        <f>LOOKUP($A3850,'DATA SHEET'!$A$2:$A$253,'DATA SHEET'!$H$2:$H$253)</f>
        <v>43.180794</v>
      </c>
      <c r="F3850" t="str">
        <f>LOOKUP($A3850,'DATA SHEET'!$A$2:$A$253,'DATA SHEET'!$I$2:$I$253)</f>
        <v xml:space="preserve"> -79.244033</v>
      </c>
      <c r="G3850">
        <f>LOOKUP($A3850,'DATA SHEET'!$A$2:$A$253,'DATA SHEET'!$J$2:$J$253)</f>
        <v>21</v>
      </c>
      <c r="H3850" t="str">
        <f>LOOKUP($A3850,'DATA SHEET'!$A$2:$A$253,'DATA SHEET'!$K$2:$K$253)</f>
        <v>Mostly Cloudy</v>
      </c>
      <c r="I3850" t="str">
        <f>LOOKUP($A3850,'DATA SHEET'!$A$2:$A$253,'DATA SHEET'!$T$2:$T$253)</f>
        <v>LARGE</v>
      </c>
      <c r="J3850" t="str">
        <f>LOOKUP($A3850,'DATA SHEET'!$A$2:$A$253,'DATA SHEET'!$R$2:$R$253)</f>
        <v>YES</v>
      </c>
      <c r="K3850" t="str">
        <f>LOOKUP($A3850,'DATA SHEET'!$A$2:$A$253,'DATA SHEET'!$O$2:$O$253)</f>
        <v>Green Area</v>
      </c>
      <c r="L3850" t="s">
        <v>22</v>
      </c>
      <c r="M3850">
        <v>0.39525228807157875</v>
      </c>
      <c r="N3850" t="s">
        <v>18</v>
      </c>
      <c r="O3850">
        <v>1</v>
      </c>
    </row>
    <row r="3851" spans="1:15" x14ac:dyDescent="0.25">
      <c r="A3851" s="1" t="s">
        <v>134</v>
      </c>
      <c r="B3851" t="s">
        <v>135</v>
      </c>
      <c r="C3851" t="str">
        <f>LOOKUP(A3851,'DATA SHEET'!$A$2:$A$253,'DATA SHEET'!$E$2:$E$253)</f>
        <v>20227902</v>
      </c>
      <c r="D3851">
        <f>LOOKUP(A3851,'DATA SHEET'!$A$2:$A$253,'DATA SHEET'!$G$2:$G$253)</f>
        <v>8.0666666666666664</v>
      </c>
      <c r="E3851" t="str">
        <f>LOOKUP($A3851,'DATA SHEET'!$A$2:$A$253,'DATA SHEET'!$H$2:$H$253)</f>
        <v>43.180794</v>
      </c>
      <c r="F3851" t="str">
        <f>LOOKUP($A3851,'DATA SHEET'!$A$2:$A$253,'DATA SHEET'!$I$2:$I$253)</f>
        <v xml:space="preserve"> -79.244033</v>
      </c>
      <c r="G3851">
        <f>LOOKUP($A3851,'DATA SHEET'!$A$2:$A$253,'DATA SHEET'!$J$2:$J$253)</f>
        <v>21</v>
      </c>
      <c r="H3851" t="str">
        <f>LOOKUP($A3851,'DATA SHEET'!$A$2:$A$253,'DATA SHEET'!$K$2:$K$253)</f>
        <v>Mostly Cloudy</v>
      </c>
      <c r="I3851" t="str">
        <f>LOOKUP($A3851,'DATA SHEET'!$A$2:$A$253,'DATA SHEET'!$T$2:$T$253)</f>
        <v>LARGE</v>
      </c>
      <c r="J3851" t="str">
        <f>LOOKUP($A3851,'DATA SHEET'!$A$2:$A$253,'DATA SHEET'!$R$2:$R$253)</f>
        <v>YES</v>
      </c>
      <c r="K3851" t="str">
        <f>LOOKUP($A3851,'DATA SHEET'!$A$2:$A$253,'DATA SHEET'!$O$2:$O$253)</f>
        <v>Green Area</v>
      </c>
      <c r="L3851" t="s">
        <v>22</v>
      </c>
      <c r="M3851">
        <v>0.39525228807157875</v>
      </c>
      <c r="N3851" t="s">
        <v>18</v>
      </c>
      <c r="O3851">
        <v>0.501</v>
      </c>
    </row>
    <row r="3852" spans="1:15" x14ac:dyDescent="0.25">
      <c r="A3852" s="1" t="s">
        <v>134</v>
      </c>
      <c r="B3852" t="s">
        <v>135</v>
      </c>
      <c r="C3852" t="str">
        <f>LOOKUP(A3852,'DATA SHEET'!$A$2:$A$253,'DATA SHEET'!$E$2:$E$253)</f>
        <v>20227902</v>
      </c>
      <c r="D3852">
        <f>LOOKUP(A3852,'DATA SHEET'!$A$2:$A$253,'DATA SHEET'!$G$2:$G$253)</f>
        <v>8.0666666666666664</v>
      </c>
      <c r="E3852" t="str">
        <f>LOOKUP($A3852,'DATA SHEET'!$A$2:$A$253,'DATA SHEET'!$H$2:$H$253)</f>
        <v>43.180794</v>
      </c>
      <c r="F3852" t="str">
        <f>LOOKUP($A3852,'DATA SHEET'!$A$2:$A$253,'DATA SHEET'!$I$2:$I$253)</f>
        <v xml:space="preserve"> -79.244033</v>
      </c>
      <c r="G3852">
        <f>LOOKUP($A3852,'DATA SHEET'!$A$2:$A$253,'DATA SHEET'!$J$2:$J$253)</f>
        <v>21</v>
      </c>
      <c r="H3852" t="str">
        <f>LOOKUP($A3852,'DATA SHEET'!$A$2:$A$253,'DATA SHEET'!$K$2:$K$253)</f>
        <v>Mostly Cloudy</v>
      </c>
      <c r="I3852" t="str">
        <f>LOOKUP($A3852,'DATA SHEET'!$A$2:$A$253,'DATA SHEET'!$T$2:$T$253)</f>
        <v>LARGE</v>
      </c>
      <c r="J3852" t="str">
        <f>LOOKUP($A3852,'DATA SHEET'!$A$2:$A$253,'DATA SHEET'!$R$2:$R$253)</f>
        <v>YES</v>
      </c>
      <c r="K3852" t="str">
        <f>LOOKUP($A3852,'DATA SHEET'!$A$2:$A$253,'DATA SHEET'!$O$2:$O$253)</f>
        <v>Green Area</v>
      </c>
      <c r="L3852" t="s">
        <v>22</v>
      </c>
      <c r="M3852">
        <v>0.39525228807157875</v>
      </c>
      <c r="N3852" t="s">
        <v>18</v>
      </c>
      <c r="O3852">
        <v>0.999</v>
      </c>
    </row>
    <row r="3853" spans="1:15" x14ac:dyDescent="0.25">
      <c r="A3853" s="1" t="s">
        <v>134</v>
      </c>
      <c r="B3853" t="s">
        <v>135</v>
      </c>
      <c r="C3853" t="str">
        <f>LOOKUP(A3853,'DATA SHEET'!$A$2:$A$253,'DATA SHEET'!$E$2:$E$253)</f>
        <v>20227902</v>
      </c>
      <c r="D3853">
        <f>LOOKUP(A3853,'DATA SHEET'!$A$2:$A$253,'DATA SHEET'!$G$2:$G$253)</f>
        <v>8.0666666666666664</v>
      </c>
      <c r="E3853" t="str">
        <f>LOOKUP($A3853,'DATA SHEET'!$A$2:$A$253,'DATA SHEET'!$H$2:$H$253)</f>
        <v>43.180794</v>
      </c>
      <c r="F3853" t="str">
        <f>LOOKUP($A3853,'DATA SHEET'!$A$2:$A$253,'DATA SHEET'!$I$2:$I$253)</f>
        <v xml:space="preserve"> -79.244033</v>
      </c>
      <c r="G3853">
        <f>LOOKUP($A3853,'DATA SHEET'!$A$2:$A$253,'DATA SHEET'!$J$2:$J$253)</f>
        <v>21</v>
      </c>
      <c r="H3853" t="str">
        <f>LOOKUP($A3853,'DATA SHEET'!$A$2:$A$253,'DATA SHEET'!$K$2:$K$253)</f>
        <v>Mostly Cloudy</v>
      </c>
      <c r="I3853" t="str">
        <f>LOOKUP($A3853,'DATA SHEET'!$A$2:$A$253,'DATA SHEET'!$T$2:$T$253)</f>
        <v>LARGE</v>
      </c>
      <c r="J3853" t="str">
        <f>LOOKUP($A3853,'DATA SHEET'!$A$2:$A$253,'DATA SHEET'!$R$2:$R$253)</f>
        <v>YES</v>
      </c>
      <c r="K3853" t="str">
        <f>LOOKUP($A3853,'DATA SHEET'!$A$2:$A$253,'DATA SHEET'!$O$2:$O$253)</f>
        <v>Green Area</v>
      </c>
      <c r="L3853" t="s">
        <v>22</v>
      </c>
      <c r="M3853">
        <v>0.39525228807157875</v>
      </c>
      <c r="N3853" t="s">
        <v>18</v>
      </c>
      <c r="O3853">
        <v>1.498</v>
      </c>
    </row>
    <row r="3854" spans="1:15" x14ac:dyDescent="0.25">
      <c r="A3854" s="1" t="s">
        <v>134</v>
      </c>
      <c r="B3854" t="s">
        <v>135</v>
      </c>
      <c r="C3854" t="str">
        <f>LOOKUP(A3854,'DATA SHEET'!$A$2:$A$253,'DATA SHEET'!$E$2:$E$253)</f>
        <v>20227902</v>
      </c>
      <c r="D3854">
        <f>LOOKUP(A3854,'DATA SHEET'!$A$2:$A$253,'DATA SHEET'!$G$2:$G$253)</f>
        <v>8.0666666666666664</v>
      </c>
      <c r="E3854" t="str">
        <f>LOOKUP($A3854,'DATA SHEET'!$A$2:$A$253,'DATA SHEET'!$H$2:$H$253)</f>
        <v>43.180794</v>
      </c>
      <c r="F3854" t="str">
        <f>LOOKUP($A3854,'DATA SHEET'!$A$2:$A$253,'DATA SHEET'!$I$2:$I$253)</f>
        <v xml:space="preserve"> -79.244033</v>
      </c>
      <c r="G3854">
        <f>LOOKUP($A3854,'DATA SHEET'!$A$2:$A$253,'DATA SHEET'!$J$2:$J$253)</f>
        <v>21</v>
      </c>
      <c r="H3854" t="str">
        <f>LOOKUP($A3854,'DATA SHEET'!$A$2:$A$253,'DATA SHEET'!$K$2:$K$253)</f>
        <v>Mostly Cloudy</v>
      </c>
      <c r="I3854" t="str">
        <f>LOOKUP($A3854,'DATA SHEET'!$A$2:$A$253,'DATA SHEET'!$T$2:$T$253)</f>
        <v>LARGE</v>
      </c>
      <c r="J3854" t="str">
        <f>LOOKUP($A3854,'DATA SHEET'!$A$2:$A$253,'DATA SHEET'!$R$2:$R$253)</f>
        <v>YES</v>
      </c>
      <c r="K3854" t="str">
        <f>LOOKUP($A3854,'DATA SHEET'!$A$2:$A$253,'DATA SHEET'!$O$2:$O$253)</f>
        <v>Green Area</v>
      </c>
      <c r="L3854" t="s">
        <v>22</v>
      </c>
      <c r="M3854">
        <v>0.39525228807157875</v>
      </c>
      <c r="N3854" t="s">
        <v>18</v>
      </c>
      <c r="O3854">
        <v>0.999</v>
      </c>
    </row>
    <row r="3855" spans="1:15" x14ac:dyDescent="0.25">
      <c r="A3855" s="1" t="s">
        <v>134</v>
      </c>
      <c r="B3855" t="s">
        <v>135</v>
      </c>
      <c r="C3855" t="str">
        <f>LOOKUP(A3855,'DATA SHEET'!$A$2:$A$253,'DATA SHEET'!$E$2:$E$253)</f>
        <v>20227902</v>
      </c>
      <c r="D3855">
        <f>LOOKUP(A3855,'DATA SHEET'!$A$2:$A$253,'DATA SHEET'!$G$2:$G$253)</f>
        <v>8.0666666666666664</v>
      </c>
      <c r="E3855" t="str">
        <f>LOOKUP($A3855,'DATA SHEET'!$A$2:$A$253,'DATA SHEET'!$H$2:$H$253)</f>
        <v>43.180794</v>
      </c>
      <c r="F3855" t="str">
        <f>LOOKUP($A3855,'DATA SHEET'!$A$2:$A$253,'DATA SHEET'!$I$2:$I$253)</f>
        <v xml:space="preserve"> -79.244033</v>
      </c>
      <c r="G3855">
        <f>LOOKUP($A3855,'DATA SHEET'!$A$2:$A$253,'DATA SHEET'!$J$2:$J$253)</f>
        <v>21</v>
      </c>
      <c r="H3855" t="str">
        <f>LOOKUP($A3855,'DATA SHEET'!$A$2:$A$253,'DATA SHEET'!$K$2:$K$253)</f>
        <v>Mostly Cloudy</v>
      </c>
      <c r="I3855" t="str">
        <f>LOOKUP($A3855,'DATA SHEET'!$A$2:$A$253,'DATA SHEET'!$T$2:$T$253)</f>
        <v>LARGE</v>
      </c>
      <c r="J3855" t="str">
        <f>LOOKUP($A3855,'DATA SHEET'!$A$2:$A$253,'DATA SHEET'!$R$2:$R$253)</f>
        <v>YES</v>
      </c>
      <c r="K3855" t="str">
        <f>LOOKUP($A3855,'DATA SHEET'!$A$2:$A$253,'DATA SHEET'!$O$2:$O$253)</f>
        <v>Green Area</v>
      </c>
      <c r="L3855" t="s">
        <v>22</v>
      </c>
      <c r="M3855">
        <v>0.39525228807157875</v>
      </c>
      <c r="N3855" t="s">
        <v>18</v>
      </c>
      <c r="O3855">
        <v>2.4980000000000002</v>
      </c>
    </row>
    <row r="3856" spans="1:15" x14ac:dyDescent="0.25">
      <c r="A3856" s="1" t="s">
        <v>134</v>
      </c>
      <c r="B3856" t="s">
        <v>135</v>
      </c>
      <c r="C3856" t="str">
        <f>LOOKUP(A3856,'DATA SHEET'!$A$2:$A$253,'DATA SHEET'!$E$2:$E$253)</f>
        <v>20227902</v>
      </c>
      <c r="D3856">
        <f>LOOKUP(A3856,'DATA SHEET'!$A$2:$A$253,'DATA SHEET'!$G$2:$G$253)</f>
        <v>8.0666666666666664</v>
      </c>
      <c r="E3856" t="str">
        <f>LOOKUP($A3856,'DATA SHEET'!$A$2:$A$253,'DATA SHEET'!$H$2:$H$253)</f>
        <v>43.180794</v>
      </c>
      <c r="F3856" t="str">
        <f>LOOKUP($A3856,'DATA SHEET'!$A$2:$A$253,'DATA SHEET'!$I$2:$I$253)</f>
        <v xml:space="preserve"> -79.244033</v>
      </c>
      <c r="G3856">
        <f>LOOKUP($A3856,'DATA SHEET'!$A$2:$A$253,'DATA SHEET'!$J$2:$J$253)</f>
        <v>21</v>
      </c>
      <c r="H3856" t="str">
        <f>LOOKUP($A3856,'DATA SHEET'!$A$2:$A$253,'DATA SHEET'!$K$2:$K$253)</f>
        <v>Mostly Cloudy</v>
      </c>
      <c r="I3856" t="str">
        <f>LOOKUP($A3856,'DATA SHEET'!$A$2:$A$253,'DATA SHEET'!$T$2:$T$253)</f>
        <v>LARGE</v>
      </c>
      <c r="J3856" t="str">
        <f>LOOKUP($A3856,'DATA SHEET'!$A$2:$A$253,'DATA SHEET'!$R$2:$R$253)</f>
        <v>YES</v>
      </c>
      <c r="K3856" t="str">
        <f>LOOKUP($A3856,'DATA SHEET'!$A$2:$A$253,'DATA SHEET'!$O$2:$O$253)</f>
        <v>Green Area</v>
      </c>
      <c r="L3856" t="s">
        <v>22</v>
      </c>
      <c r="M3856">
        <v>0.39525228807157875</v>
      </c>
      <c r="N3856" t="s">
        <v>18</v>
      </c>
      <c r="O3856">
        <v>1.7430000000000001</v>
      </c>
    </row>
    <row r="3857" spans="1:15" x14ac:dyDescent="0.25">
      <c r="A3857" s="1" t="s">
        <v>134</v>
      </c>
      <c r="B3857" t="s">
        <v>135</v>
      </c>
      <c r="C3857" t="str">
        <f>LOOKUP(A3857,'DATA SHEET'!$A$2:$A$253,'DATA SHEET'!$E$2:$E$253)</f>
        <v>20227902</v>
      </c>
      <c r="D3857">
        <f>LOOKUP(A3857,'DATA SHEET'!$A$2:$A$253,'DATA SHEET'!$G$2:$G$253)</f>
        <v>8.0666666666666664</v>
      </c>
      <c r="E3857" t="str">
        <f>LOOKUP($A3857,'DATA SHEET'!$A$2:$A$253,'DATA SHEET'!$H$2:$H$253)</f>
        <v>43.180794</v>
      </c>
      <c r="F3857" t="str">
        <f>LOOKUP($A3857,'DATA SHEET'!$A$2:$A$253,'DATA SHEET'!$I$2:$I$253)</f>
        <v xml:space="preserve"> -79.244033</v>
      </c>
      <c r="G3857">
        <f>LOOKUP($A3857,'DATA SHEET'!$A$2:$A$253,'DATA SHEET'!$J$2:$J$253)</f>
        <v>21</v>
      </c>
      <c r="H3857" t="str">
        <f>LOOKUP($A3857,'DATA SHEET'!$A$2:$A$253,'DATA SHEET'!$K$2:$K$253)</f>
        <v>Mostly Cloudy</v>
      </c>
      <c r="I3857" t="str">
        <f>LOOKUP($A3857,'DATA SHEET'!$A$2:$A$253,'DATA SHEET'!$T$2:$T$253)</f>
        <v>LARGE</v>
      </c>
      <c r="J3857" t="str">
        <f>LOOKUP($A3857,'DATA SHEET'!$A$2:$A$253,'DATA SHEET'!$R$2:$R$253)</f>
        <v>YES</v>
      </c>
      <c r="K3857" t="str">
        <f>LOOKUP($A3857,'DATA SHEET'!$A$2:$A$253,'DATA SHEET'!$O$2:$O$253)</f>
        <v>Green Area</v>
      </c>
      <c r="L3857" t="s">
        <v>22</v>
      </c>
      <c r="M3857">
        <v>0.39525228807157875</v>
      </c>
      <c r="N3857" t="s">
        <v>18</v>
      </c>
      <c r="O3857">
        <v>1.2569999999999999</v>
      </c>
    </row>
    <row r="3858" spans="1:15" x14ac:dyDescent="0.25">
      <c r="A3858" s="1" t="s">
        <v>134</v>
      </c>
      <c r="B3858" t="s">
        <v>135</v>
      </c>
      <c r="C3858" t="str">
        <f>LOOKUP(A3858,'DATA SHEET'!$A$2:$A$253,'DATA SHEET'!$E$2:$E$253)</f>
        <v>20227902</v>
      </c>
      <c r="D3858">
        <f>LOOKUP(A3858,'DATA SHEET'!$A$2:$A$253,'DATA SHEET'!$G$2:$G$253)</f>
        <v>8.0666666666666664</v>
      </c>
      <c r="E3858" t="str">
        <f>LOOKUP($A3858,'DATA SHEET'!$A$2:$A$253,'DATA SHEET'!$H$2:$H$253)</f>
        <v>43.180794</v>
      </c>
      <c r="F3858" t="str">
        <f>LOOKUP($A3858,'DATA SHEET'!$A$2:$A$253,'DATA SHEET'!$I$2:$I$253)</f>
        <v xml:space="preserve"> -79.244033</v>
      </c>
      <c r="G3858">
        <f>LOOKUP($A3858,'DATA SHEET'!$A$2:$A$253,'DATA SHEET'!$J$2:$J$253)</f>
        <v>21</v>
      </c>
      <c r="H3858" t="str">
        <f>LOOKUP($A3858,'DATA SHEET'!$A$2:$A$253,'DATA SHEET'!$K$2:$K$253)</f>
        <v>Mostly Cloudy</v>
      </c>
      <c r="I3858" t="str">
        <f>LOOKUP($A3858,'DATA SHEET'!$A$2:$A$253,'DATA SHEET'!$T$2:$T$253)</f>
        <v>LARGE</v>
      </c>
      <c r="J3858" t="str">
        <f>LOOKUP($A3858,'DATA SHEET'!$A$2:$A$253,'DATA SHEET'!$R$2:$R$253)</f>
        <v>YES</v>
      </c>
      <c r="K3858" t="str">
        <f>LOOKUP($A3858,'DATA SHEET'!$A$2:$A$253,'DATA SHEET'!$O$2:$O$253)</f>
        <v>Green Area</v>
      </c>
      <c r="L3858" t="s">
        <v>22</v>
      </c>
      <c r="M3858">
        <v>0.39525228807157875</v>
      </c>
      <c r="N3858" t="s">
        <v>18</v>
      </c>
      <c r="O3858">
        <v>2.4980000000000002</v>
      </c>
    </row>
    <row r="3859" spans="1:15" x14ac:dyDescent="0.25">
      <c r="A3859" s="1" t="s">
        <v>134</v>
      </c>
      <c r="B3859" t="s">
        <v>135</v>
      </c>
      <c r="C3859" t="str">
        <f>LOOKUP(A3859,'DATA SHEET'!$A$2:$A$253,'DATA SHEET'!$E$2:$E$253)</f>
        <v>20227902</v>
      </c>
      <c r="D3859">
        <f>LOOKUP(A3859,'DATA SHEET'!$A$2:$A$253,'DATA SHEET'!$G$2:$G$253)</f>
        <v>8.0666666666666664</v>
      </c>
      <c r="E3859" t="str">
        <f>LOOKUP($A3859,'DATA SHEET'!$A$2:$A$253,'DATA SHEET'!$H$2:$H$253)</f>
        <v>43.180794</v>
      </c>
      <c r="F3859" t="str">
        <f>LOOKUP($A3859,'DATA SHEET'!$A$2:$A$253,'DATA SHEET'!$I$2:$I$253)</f>
        <v xml:space="preserve"> -79.244033</v>
      </c>
      <c r="G3859">
        <f>LOOKUP($A3859,'DATA SHEET'!$A$2:$A$253,'DATA SHEET'!$J$2:$J$253)</f>
        <v>21</v>
      </c>
      <c r="H3859" t="str">
        <f>LOOKUP($A3859,'DATA SHEET'!$A$2:$A$253,'DATA SHEET'!$K$2:$K$253)</f>
        <v>Mostly Cloudy</v>
      </c>
      <c r="I3859" t="str">
        <f>LOOKUP($A3859,'DATA SHEET'!$A$2:$A$253,'DATA SHEET'!$T$2:$T$253)</f>
        <v>LARGE</v>
      </c>
      <c r="J3859" t="str">
        <f>LOOKUP($A3859,'DATA SHEET'!$A$2:$A$253,'DATA SHEET'!$R$2:$R$253)</f>
        <v>YES</v>
      </c>
      <c r="K3859" t="str">
        <f>LOOKUP($A3859,'DATA SHEET'!$A$2:$A$253,'DATA SHEET'!$O$2:$O$253)</f>
        <v>Green Area</v>
      </c>
      <c r="L3859" t="s">
        <v>22</v>
      </c>
      <c r="M3859">
        <v>0.39525228807157875</v>
      </c>
      <c r="N3859" t="s">
        <v>18</v>
      </c>
      <c r="O3859">
        <v>1.9950000000000001</v>
      </c>
    </row>
    <row r="3860" spans="1:15" x14ac:dyDescent="0.25">
      <c r="A3860" s="1" t="s">
        <v>134</v>
      </c>
      <c r="B3860" t="s">
        <v>135</v>
      </c>
      <c r="C3860" t="str">
        <f>LOOKUP(A3860,'DATA SHEET'!$A$2:$A$253,'DATA SHEET'!$E$2:$E$253)</f>
        <v>20227902</v>
      </c>
      <c r="D3860">
        <f>LOOKUP(A3860,'DATA SHEET'!$A$2:$A$253,'DATA SHEET'!$G$2:$G$253)</f>
        <v>8.0666666666666664</v>
      </c>
      <c r="E3860" t="str">
        <f>LOOKUP($A3860,'DATA SHEET'!$A$2:$A$253,'DATA SHEET'!$H$2:$H$253)</f>
        <v>43.180794</v>
      </c>
      <c r="F3860" t="str">
        <f>LOOKUP($A3860,'DATA SHEET'!$A$2:$A$253,'DATA SHEET'!$I$2:$I$253)</f>
        <v xml:space="preserve"> -79.244033</v>
      </c>
      <c r="G3860">
        <f>LOOKUP($A3860,'DATA SHEET'!$A$2:$A$253,'DATA SHEET'!$J$2:$J$253)</f>
        <v>21</v>
      </c>
      <c r="H3860" t="str">
        <f>LOOKUP($A3860,'DATA SHEET'!$A$2:$A$253,'DATA SHEET'!$K$2:$K$253)</f>
        <v>Mostly Cloudy</v>
      </c>
      <c r="I3860" t="str">
        <f>LOOKUP($A3860,'DATA SHEET'!$A$2:$A$253,'DATA SHEET'!$T$2:$T$253)</f>
        <v>LARGE</v>
      </c>
      <c r="J3860" t="str">
        <f>LOOKUP($A3860,'DATA SHEET'!$A$2:$A$253,'DATA SHEET'!$R$2:$R$253)</f>
        <v>YES</v>
      </c>
      <c r="K3860" t="str">
        <f>LOOKUP($A3860,'DATA SHEET'!$A$2:$A$253,'DATA SHEET'!$O$2:$O$253)</f>
        <v>Green Area</v>
      </c>
      <c r="L3860" t="s">
        <v>22</v>
      </c>
      <c r="M3860">
        <v>0.39525228807157875</v>
      </c>
      <c r="N3860" t="s">
        <v>18</v>
      </c>
      <c r="O3860">
        <v>1.996</v>
      </c>
    </row>
    <row r="3861" spans="1:15" x14ac:dyDescent="0.25">
      <c r="A3861" s="1" t="s">
        <v>134</v>
      </c>
      <c r="B3861" t="s">
        <v>135</v>
      </c>
      <c r="C3861" t="str">
        <f>LOOKUP(A3861,'DATA SHEET'!$A$2:$A$253,'DATA SHEET'!$E$2:$E$253)</f>
        <v>20227902</v>
      </c>
      <c r="D3861">
        <f>LOOKUP(A3861,'DATA SHEET'!$A$2:$A$253,'DATA SHEET'!$G$2:$G$253)</f>
        <v>8.0666666666666664</v>
      </c>
      <c r="E3861" t="str">
        <f>LOOKUP($A3861,'DATA SHEET'!$A$2:$A$253,'DATA SHEET'!$H$2:$H$253)</f>
        <v>43.180794</v>
      </c>
      <c r="F3861" t="str">
        <f>LOOKUP($A3861,'DATA SHEET'!$A$2:$A$253,'DATA SHEET'!$I$2:$I$253)</f>
        <v xml:space="preserve"> -79.244033</v>
      </c>
      <c r="G3861">
        <f>LOOKUP($A3861,'DATA SHEET'!$A$2:$A$253,'DATA SHEET'!$J$2:$J$253)</f>
        <v>21</v>
      </c>
      <c r="H3861" t="str">
        <f>LOOKUP($A3861,'DATA SHEET'!$A$2:$A$253,'DATA SHEET'!$K$2:$K$253)</f>
        <v>Mostly Cloudy</v>
      </c>
      <c r="I3861" t="str">
        <f>LOOKUP($A3861,'DATA SHEET'!$A$2:$A$253,'DATA SHEET'!$T$2:$T$253)</f>
        <v>LARGE</v>
      </c>
      <c r="J3861" t="str">
        <f>LOOKUP($A3861,'DATA SHEET'!$A$2:$A$253,'DATA SHEET'!$R$2:$R$253)</f>
        <v>YES</v>
      </c>
      <c r="K3861" t="str">
        <f>LOOKUP($A3861,'DATA SHEET'!$A$2:$A$253,'DATA SHEET'!$O$2:$O$253)</f>
        <v>Green Area</v>
      </c>
      <c r="L3861" t="s">
        <v>22</v>
      </c>
      <c r="M3861">
        <v>0.39525228807157875</v>
      </c>
      <c r="N3861" t="s">
        <v>18</v>
      </c>
      <c r="O3861">
        <v>0.998</v>
      </c>
    </row>
    <row r="3862" spans="1:15" x14ac:dyDescent="0.25">
      <c r="A3862" s="1" t="s">
        <v>134</v>
      </c>
      <c r="B3862" t="s">
        <v>135</v>
      </c>
      <c r="C3862" t="str">
        <f>LOOKUP(A3862,'DATA SHEET'!$A$2:$A$253,'DATA SHEET'!$E$2:$E$253)</f>
        <v>20227902</v>
      </c>
      <c r="D3862">
        <f>LOOKUP(A3862,'DATA SHEET'!$A$2:$A$253,'DATA SHEET'!$G$2:$G$253)</f>
        <v>8.0666666666666664</v>
      </c>
      <c r="E3862" t="str">
        <f>LOOKUP($A3862,'DATA SHEET'!$A$2:$A$253,'DATA SHEET'!$H$2:$H$253)</f>
        <v>43.180794</v>
      </c>
      <c r="F3862" t="str">
        <f>LOOKUP($A3862,'DATA SHEET'!$A$2:$A$253,'DATA SHEET'!$I$2:$I$253)</f>
        <v xml:space="preserve"> -79.244033</v>
      </c>
      <c r="G3862">
        <f>LOOKUP($A3862,'DATA SHEET'!$A$2:$A$253,'DATA SHEET'!$J$2:$J$253)</f>
        <v>21</v>
      </c>
      <c r="H3862" t="str">
        <f>LOOKUP($A3862,'DATA SHEET'!$A$2:$A$253,'DATA SHEET'!$K$2:$K$253)</f>
        <v>Mostly Cloudy</v>
      </c>
      <c r="I3862" t="str">
        <f>LOOKUP($A3862,'DATA SHEET'!$A$2:$A$253,'DATA SHEET'!$T$2:$T$253)</f>
        <v>LARGE</v>
      </c>
      <c r="J3862" t="str">
        <f>LOOKUP($A3862,'DATA SHEET'!$A$2:$A$253,'DATA SHEET'!$R$2:$R$253)</f>
        <v>YES</v>
      </c>
      <c r="K3862" t="str">
        <f>LOOKUP($A3862,'DATA SHEET'!$A$2:$A$253,'DATA SHEET'!$O$2:$O$253)</f>
        <v>Green Area</v>
      </c>
      <c r="L3862" t="s">
        <v>22</v>
      </c>
      <c r="M3862">
        <v>0.39525228807157875</v>
      </c>
      <c r="N3862" t="s">
        <v>18</v>
      </c>
      <c r="O3862">
        <v>0.76100000000000001</v>
      </c>
    </row>
    <row r="3863" spans="1:15" x14ac:dyDescent="0.25">
      <c r="A3863" s="1" t="s">
        <v>134</v>
      </c>
      <c r="B3863" t="s">
        <v>135</v>
      </c>
      <c r="C3863" t="str">
        <f>LOOKUP(A3863,'DATA SHEET'!$A$2:$A$253,'DATA SHEET'!$E$2:$E$253)</f>
        <v>20227902</v>
      </c>
      <c r="D3863">
        <f>LOOKUP(A3863,'DATA SHEET'!$A$2:$A$253,'DATA SHEET'!$G$2:$G$253)</f>
        <v>8.0666666666666664</v>
      </c>
      <c r="E3863" t="str">
        <f>LOOKUP($A3863,'DATA SHEET'!$A$2:$A$253,'DATA SHEET'!$H$2:$H$253)</f>
        <v>43.180794</v>
      </c>
      <c r="F3863" t="str">
        <f>LOOKUP($A3863,'DATA SHEET'!$A$2:$A$253,'DATA SHEET'!$I$2:$I$253)</f>
        <v xml:space="preserve"> -79.244033</v>
      </c>
      <c r="G3863">
        <f>LOOKUP($A3863,'DATA SHEET'!$A$2:$A$253,'DATA SHEET'!$J$2:$J$253)</f>
        <v>21</v>
      </c>
      <c r="H3863" t="str">
        <f>LOOKUP($A3863,'DATA SHEET'!$A$2:$A$253,'DATA SHEET'!$K$2:$K$253)</f>
        <v>Mostly Cloudy</v>
      </c>
      <c r="I3863" t="str">
        <f>LOOKUP($A3863,'DATA SHEET'!$A$2:$A$253,'DATA SHEET'!$T$2:$T$253)</f>
        <v>LARGE</v>
      </c>
      <c r="J3863" t="str">
        <f>LOOKUP($A3863,'DATA SHEET'!$A$2:$A$253,'DATA SHEET'!$R$2:$R$253)</f>
        <v>YES</v>
      </c>
      <c r="K3863" t="str">
        <f>LOOKUP($A3863,'DATA SHEET'!$A$2:$A$253,'DATA SHEET'!$O$2:$O$253)</f>
        <v>Green Area</v>
      </c>
      <c r="L3863" t="s">
        <v>22</v>
      </c>
      <c r="M3863">
        <v>0.39525228807157875</v>
      </c>
      <c r="N3863" t="s">
        <v>18</v>
      </c>
      <c r="O3863">
        <v>0.995</v>
      </c>
    </row>
    <row r="3864" spans="1:15" x14ac:dyDescent="0.25">
      <c r="A3864" s="1" t="s">
        <v>134</v>
      </c>
      <c r="B3864" t="s">
        <v>135</v>
      </c>
      <c r="C3864" t="str">
        <f>LOOKUP(A3864,'DATA SHEET'!$A$2:$A$253,'DATA SHEET'!$E$2:$E$253)</f>
        <v>20227902</v>
      </c>
      <c r="D3864">
        <f>LOOKUP(A3864,'DATA SHEET'!$A$2:$A$253,'DATA SHEET'!$G$2:$G$253)</f>
        <v>8.0666666666666664</v>
      </c>
      <c r="E3864" t="str">
        <f>LOOKUP($A3864,'DATA SHEET'!$A$2:$A$253,'DATA SHEET'!$H$2:$H$253)</f>
        <v>43.180794</v>
      </c>
      <c r="F3864" t="str">
        <f>LOOKUP($A3864,'DATA SHEET'!$A$2:$A$253,'DATA SHEET'!$I$2:$I$253)</f>
        <v xml:space="preserve"> -79.244033</v>
      </c>
      <c r="G3864">
        <f>LOOKUP($A3864,'DATA SHEET'!$A$2:$A$253,'DATA SHEET'!$J$2:$J$253)</f>
        <v>21</v>
      </c>
      <c r="H3864" t="str">
        <f>LOOKUP($A3864,'DATA SHEET'!$A$2:$A$253,'DATA SHEET'!$K$2:$K$253)</f>
        <v>Mostly Cloudy</v>
      </c>
      <c r="I3864" t="str">
        <f>LOOKUP($A3864,'DATA SHEET'!$A$2:$A$253,'DATA SHEET'!$T$2:$T$253)</f>
        <v>LARGE</v>
      </c>
      <c r="J3864" t="str">
        <f>LOOKUP($A3864,'DATA SHEET'!$A$2:$A$253,'DATA SHEET'!$R$2:$R$253)</f>
        <v>YES</v>
      </c>
      <c r="K3864" t="str">
        <f>LOOKUP($A3864,'DATA SHEET'!$A$2:$A$253,'DATA SHEET'!$O$2:$O$253)</f>
        <v>Green Area</v>
      </c>
      <c r="L3864" t="s">
        <v>22</v>
      </c>
      <c r="M3864">
        <v>0.39525228807157875</v>
      </c>
      <c r="N3864" t="s">
        <v>18</v>
      </c>
      <c r="O3864">
        <v>1.2549999999999999</v>
      </c>
    </row>
    <row r="3865" spans="1:15" x14ac:dyDescent="0.25">
      <c r="A3865" s="1" t="s">
        <v>134</v>
      </c>
      <c r="B3865" t="s">
        <v>135</v>
      </c>
      <c r="C3865" t="str">
        <f>LOOKUP(A3865,'DATA SHEET'!$A$2:$A$253,'DATA SHEET'!$E$2:$E$253)</f>
        <v>20227902</v>
      </c>
      <c r="D3865">
        <f>LOOKUP(A3865,'DATA SHEET'!$A$2:$A$253,'DATA SHEET'!$G$2:$G$253)</f>
        <v>8.0666666666666664</v>
      </c>
      <c r="E3865" t="str">
        <f>LOOKUP($A3865,'DATA SHEET'!$A$2:$A$253,'DATA SHEET'!$H$2:$H$253)</f>
        <v>43.180794</v>
      </c>
      <c r="F3865" t="str">
        <f>LOOKUP($A3865,'DATA SHEET'!$A$2:$A$253,'DATA SHEET'!$I$2:$I$253)</f>
        <v xml:space="preserve"> -79.244033</v>
      </c>
      <c r="G3865">
        <f>LOOKUP($A3865,'DATA SHEET'!$A$2:$A$253,'DATA SHEET'!$J$2:$J$253)</f>
        <v>21</v>
      </c>
      <c r="H3865" t="str">
        <f>LOOKUP($A3865,'DATA SHEET'!$A$2:$A$253,'DATA SHEET'!$K$2:$K$253)</f>
        <v>Mostly Cloudy</v>
      </c>
      <c r="I3865" t="str">
        <f>LOOKUP($A3865,'DATA SHEET'!$A$2:$A$253,'DATA SHEET'!$T$2:$T$253)</f>
        <v>LARGE</v>
      </c>
      <c r="J3865" t="str">
        <f>LOOKUP($A3865,'DATA SHEET'!$A$2:$A$253,'DATA SHEET'!$R$2:$R$253)</f>
        <v>YES</v>
      </c>
      <c r="K3865" t="str">
        <f>LOOKUP($A3865,'DATA SHEET'!$A$2:$A$253,'DATA SHEET'!$O$2:$O$253)</f>
        <v>Green Area</v>
      </c>
      <c r="L3865" t="s">
        <v>22</v>
      </c>
      <c r="M3865">
        <v>0.39525228807157875</v>
      </c>
      <c r="N3865" t="s">
        <v>18</v>
      </c>
      <c r="O3865">
        <v>2.7389999999999999</v>
      </c>
    </row>
    <row r="3866" spans="1:15" x14ac:dyDescent="0.25">
      <c r="A3866" s="1" t="s">
        <v>134</v>
      </c>
      <c r="B3866" t="s">
        <v>135</v>
      </c>
      <c r="C3866" t="str">
        <f>LOOKUP(A3866,'DATA SHEET'!$A$2:$A$253,'DATA SHEET'!$E$2:$E$253)</f>
        <v>20227902</v>
      </c>
      <c r="D3866">
        <f>LOOKUP(A3866,'DATA SHEET'!$A$2:$A$253,'DATA SHEET'!$G$2:$G$253)</f>
        <v>8.0666666666666664</v>
      </c>
      <c r="E3866" t="str">
        <f>LOOKUP($A3866,'DATA SHEET'!$A$2:$A$253,'DATA SHEET'!$H$2:$H$253)</f>
        <v>43.180794</v>
      </c>
      <c r="F3866" t="str">
        <f>LOOKUP($A3866,'DATA SHEET'!$A$2:$A$253,'DATA SHEET'!$I$2:$I$253)</f>
        <v xml:space="preserve"> -79.244033</v>
      </c>
      <c r="G3866">
        <f>LOOKUP($A3866,'DATA SHEET'!$A$2:$A$253,'DATA SHEET'!$J$2:$J$253)</f>
        <v>21</v>
      </c>
      <c r="H3866" t="str">
        <f>LOOKUP($A3866,'DATA SHEET'!$A$2:$A$253,'DATA SHEET'!$K$2:$K$253)</f>
        <v>Mostly Cloudy</v>
      </c>
      <c r="I3866" t="str">
        <f>LOOKUP($A3866,'DATA SHEET'!$A$2:$A$253,'DATA SHEET'!$T$2:$T$253)</f>
        <v>LARGE</v>
      </c>
      <c r="J3866" t="str">
        <f>LOOKUP($A3866,'DATA SHEET'!$A$2:$A$253,'DATA SHEET'!$R$2:$R$253)</f>
        <v>YES</v>
      </c>
      <c r="K3866" t="str">
        <f>LOOKUP($A3866,'DATA SHEET'!$A$2:$A$253,'DATA SHEET'!$O$2:$O$253)</f>
        <v>Green Area</v>
      </c>
      <c r="L3866" t="s">
        <v>22</v>
      </c>
      <c r="M3866">
        <v>0.39525228807157875</v>
      </c>
      <c r="N3866" t="s">
        <v>18</v>
      </c>
      <c r="O3866">
        <v>2.2410000000000001</v>
      </c>
    </row>
    <row r="3867" spans="1:15" x14ac:dyDescent="0.25">
      <c r="A3867" s="1" t="s">
        <v>134</v>
      </c>
      <c r="B3867" t="s">
        <v>135</v>
      </c>
      <c r="C3867" t="str">
        <f>LOOKUP(A3867,'DATA SHEET'!$A$2:$A$253,'DATA SHEET'!$E$2:$E$253)</f>
        <v>20227902</v>
      </c>
      <c r="D3867">
        <f>LOOKUP(A3867,'DATA SHEET'!$A$2:$A$253,'DATA SHEET'!$G$2:$G$253)</f>
        <v>8.0666666666666664</v>
      </c>
      <c r="E3867" t="str">
        <f>LOOKUP($A3867,'DATA SHEET'!$A$2:$A$253,'DATA SHEET'!$H$2:$H$253)</f>
        <v>43.180794</v>
      </c>
      <c r="F3867" t="str">
        <f>LOOKUP($A3867,'DATA SHEET'!$A$2:$A$253,'DATA SHEET'!$I$2:$I$253)</f>
        <v xml:space="preserve"> -79.244033</v>
      </c>
      <c r="G3867">
        <f>LOOKUP($A3867,'DATA SHEET'!$A$2:$A$253,'DATA SHEET'!$J$2:$J$253)</f>
        <v>21</v>
      </c>
      <c r="H3867" t="str">
        <f>LOOKUP($A3867,'DATA SHEET'!$A$2:$A$253,'DATA SHEET'!$K$2:$K$253)</f>
        <v>Mostly Cloudy</v>
      </c>
      <c r="I3867" t="str">
        <f>LOOKUP($A3867,'DATA SHEET'!$A$2:$A$253,'DATA SHEET'!$T$2:$T$253)</f>
        <v>LARGE</v>
      </c>
      <c r="J3867" t="str">
        <f>LOOKUP($A3867,'DATA SHEET'!$A$2:$A$253,'DATA SHEET'!$R$2:$R$253)</f>
        <v>YES</v>
      </c>
      <c r="K3867" t="str">
        <f>LOOKUP($A3867,'DATA SHEET'!$A$2:$A$253,'DATA SHEET'!$O$2:$O$253)</f>
        <v>Green Area</v>
      </c>
      <c r="L3867" t="s">
        <v>22</v>
      </c>
      <c r="M3867">
        <v>0.39525228807157875</v>
      </c>
      <c r="N3867" t="s">
        <v>18</v>
      </c>
      <c r="O3867">
        <v>4.5030000000000001</v>
      </c>
    </row>
    <row r="3868" spans="1:15" x14ac:dyDescent="0.25">
      <c r="A3868" s="1" t="s">
        <v>134</v>
      </c>
      <c r="B3868" t="s">
        <v>135</v>
      </c>
      <c r="C3868" t="str">
        <f>LOOKUP(A3868,'DATA SHEET'!$A$2:$A$253,'DATA SHEET'!$E$2:$E$253)</f>
        <v>20227902</v>
      </c>
      <c r="D3868">
        <f>LOOKUP(A3868,'DATA SHEET'!$A$2:$A$253,'DATA SHEET'!$G$2:$G$253)</f>
        <v>8.0666666666666664</v>
      </c>
      <c r="E3868" t="str">
        <f>LOOKUP($A3868,'DATA SHEET'!$A$2:$A$253,'DATA SHEET'!$H$2:$H$253)</f>
        <v>43.180794</v>
      </c>
      <c r="F3868" t="str">
        <f>LOOKUP($A3868,'DATA SHEET'!$A$2:$A$253,'DATA SHEET'!$I$2:$I$253)</f>
        <v xml:space="preserve"> -79.244033</v>
      </c>
      <c r="G3868">
        <f>LOOKUP($A3868,'DATA SHEET'!$A$2:$A$253,'DATA SHEET'!$J$2:$J$253)</f>
        <v>21</v>
      </c>
      <c r="H3868" t="str">
        <f>LOOKUP($A3868,'DATA SHEET'!$A$2:$A$253,'DATA SHEET'!$K$2:$K$253)</f>
        <v>Mostly Cloudy</v>
      </c>
      <c r="I3868" t="str">
        <f>LOOKUP($A3868,'DATA SHEET'!$A$2:$A$253,'DATA SHEET'!$T$2:$T$253)</f>
        <v>LARGE</v>
      </c>
      <c r="J3868" t="str">
        <f>LOOKUP($A3868,'DATA SHEET'!$A$2:$A$253,'DATA SHEET'!$R$2:$R$253)</f>
        <v>YES</v>
      </c>
      <c r="K3868" t="str">
        <f>LOOKUP($A3868,'DATA SHEET'!$A$2:$A$253,'DATA SHEET'!$O$2:$O$253)</f>
        <v>Green Area</v>
      </c>
      <c r="L3868" t="s">
        <v>22</v>
      </c>
      <c r="M3868">
        <v>0.39525228807157875</v>
      </c>
      <c r="N3868" t="s">
        <v>18</v>
      </c>
      <c r="O3868">
        <v>2.0009999999999999</v>
      </c>
    </row>
    <row r="3869" spans="1:15" x14ac:dyDescent="0.25">
      <c r="A3869" s="1" t="s">
        <v>134</v>
      </c>
      <c r="B3869" t="s">
        <v>135</v>
      </c>
      <c r="C3869" t="str">
        <f>LOOKUP(A3869,'DATA SHEET'!$A$2:$A$253,'DATA SHEET'!$E$2:$E$253)</f>
        <v>20227902</v>
      </c>
      <c r="D3869">
        <f>LOOKUP(A3869,'DATA SHEET'!$A$2:$A$253,'DATA SHEET'!$G$2:$G$253)</f>
        <v>8.0666666666666664</v>
      </c>
      <c r="E3869" t="str">
        <f>LOOKUP($A3869,'DATA SHEET'!$A$2:$A$253,'DATA SHEET'!$H$2:$H$253)</f>
        <v>43.180794</v>
      </c>
      <c r="F3869" t="str">
        <f>LOOKUP($A3869,'DATA SHEET'!$A$2:$A$253,'DATA SHEET'!$I$2:$I$253)</f>
        <v xml:space="preserve"> -79.244033</v>
      </c>
      <c r="G3869">
        <f>LOOKUP($A3869,'DATA SHEET'!$A$2:$A$253,'DATA SHEET'!$J$2:$J$253)</f>
        <v>21</v>
      </c>
      <c r="H3869" t="str">
        <f>LOOKUP($A3869,'DATA SHEET'!$A$2:$A$253,'DATA SHEET'!$K$2:$K$253)</f>
        <v>Mostly Cloudy</v>
      </c>
      <c r="I3869" t="str">
        <f>LOOKUP($A3869,'DATA SHEET'!$A$2:$A$253,'DATA SHEET'!$T$2:$T$253)</f>
        <v>LARGE</v>
      </c>
      <c r="J3869" t="str">
        <f>LOOKUP($A3869,'DATA SHEET'!$A$2:$A$253,'DATA SHEET'!$R$2:$R$253)</f>
        <v>YES</v>
      </c>
      <c r="K3869" t="str">
        <f>LOOKUP($A3869,'DATA SHEET'!$A$2:$A$253,'DATA SHEET'!$O$2:$O$253)</f>
        <v>Green Area</v>
      </c>
      <c r="L3869" t="s">
        <v>22</v>
      </c>
      <c r="M3869">
        <v>0.39525228807157875</v>
      </c>
      <c r="N3869" t="s">
        <v>18</v>
      </c>
      <c r="O3869">
        <v>2.7610000000000001</v>
      </c>
    </row>
    <row r="3870" spans="1:15" x14ac:dyDescent="0.25">
      <c r="A3870" s="1" t="s">
        <v>134</v>
      </c>
      <c r="B3870" t="s">
        <v>135</v>
      </c>
      <c r="C3870" t="str">
        <f>LOOKUP(A3870,'DATA SHEET'!$A$2:$A$253,'DATA SHEET'!$E$2:$E$253)</f>
        <v>20227902</v>
      </c>
      <c r="D3870">
        <f>LOOKUP(A3870,'DATA SHEET'!$A$2:$A$253,'DATA SHEET'!$G$2:$G$253)</f>
        <v>8.0666666666666664</v>
      </c>
      <c r="E3870" t="str">
        <f>LOOKUP($A3870,'DATA SHEET'!$A$2:$A$253,'DATA SHEET'!$H$2:$H$253)</f>
        <v>43.180794</v>
      </c>
      <c r="F3870" t="str">
        <f>LOOKUP($A3870,'DATA SHEET'!$A$2:$A$253,'DATA SHEET'!$I$2:$I$253)</f>
        <v xml:space="preserve"> -79.244033</v>
      </c>
      <c r="G3870">
        <f>LOOKUP($A3870,'DATA SHEET'!$A$2:$A$253,'DATA SHEET'!$J$2:$J$253)</f>
        <v>21</v>
      </c>
      <c r="H3870" t="str">
        <f>LOOKUP($A3870,'DATA SHEET'!$A$2:$A$253,'DATA SHEET'!$K$2:$K$253)</f>
        <v>Mostly Cloudy</v>
      </c>
      <c r="I3870" t="str">
        <f>LOOKUP($A3870,'DATA SHEET'!$A$2:$A$253,'DATA SHEET'!$T$2:$T$253)</f>
        <v>LARGE</v>
      </c>
      <c r="J3870" t="str">
        <f>LOOKUP($A3870,'DATA SHEET'!$A$2:$A$253,'DATA SHEET'!$R$2:$R$253)</f>
        <v>YES</v>
      </c>
      <c r="K3870" t="str">
        <f>LOOKUP($A3870,'DATA SHEET'!$A$2:$A$253,'DATA SHEET'!$O$2:$O$253)</f>
        <v>Green Area</v>
      </c>
      <c r="L3870" t="s">
        <v>22</v>
      </c>
      <c r="M3870">
        <v>0.39525228807157875</v>
      </c>
      <c r="N3870" t="s">
        <v>18</v>
      </c>
      <c r="O3870">
        <v>0.253</v>
      </c>
    </row>
    <row r="3871" spans="1:15" x14ac:dyDescent="0.25">
      <c r="A3871" s="1" t="s">
        <v>134</v>
      </c>
      <c r="B3871" t="s">
        <v>135</v>
      </c>
      <c r="C3871" t="str">
        <f>LOOKUP(A3871,'DATA SHEET'!$A$2:$A$253,'DATA SHEET'!$E$2:$E$253)</f>
        <v>20227902</v>
      </c>
      <c r="D3871">
        <f>LOOKUP(A3871,'DATA SHEET'!$A$2:$A$253,'DATA SHEET'!$G$2:$G$253)</f>
        <v>8.0666666666666664</v>
      </c>
      <c r="E3871" t="str">
        <f>LOOKUP($A3871,'DATA SHEET'!$A$2:$A$253,'DATA SHEET'!$H$2:$H$253)</f>
        <v>43.180794</v>
      </c>
      <c r="F3871" t="str">
        <f>LOOKUP($A3871,'DATA SHEET'!$A$2:$A$253,'DATA SHEET'!$I$2:$I$253)</f>
        <v xml:space="preserve"> -79.244033</v>
      </c>
      <c r="G3871">
        <f>LOOKUP($A3871,'DATA SHEET'!$A$2:$A$253,'DATA SHEET'!$J$2:$J$253)</f>
        <v>21</v>
      </c>
      <c r="H3871" t="str">
        <f>LOOKUP($A3871,'DATA SHEET'!$A$2:$A$253,'DATA SHEET'!$K$2:$K$253)</f>
        <v>Mostly Cloudy</v>
      </c>
      <c r="I3871" t="str">
        <f>LOOKUP($A3871,'DATA SHEET'!$A$2:$A$253,'DATA SHEET'!$T$2:$T$253)</f>
        <v>LARGE</v>
      </c>
      <c r="J3871" t="str">
        <f>LOOKUP($A3871,'DATA SHEET'!$A$2:$A$253,'DATA SHEET'!$R$2:$R$253)</f>
        <v>YES</v>
      </c>
      <c r="K3871" t="str">
        <f>LOOKUP($A3871,'DATA SHEET'!$A$2:$A$253,'DATA SHEET'!$O$2:$O$253)</f>
        <v>Green Area</v>
      </c>
      <c r="L3871" t="s">
        <v>22</v>
      </c>
      <c r="M3871">
        <v>0.39525228807157875</v>
      </c>
      <c r="N3871" t="s">
        <v>18</v>
      </c>
      <c r="O3871">
        <v>2.992</v>
      </c>
    </row>
    <row r="3872" spans="1:15" x14ac:dyDescent="0.25">
      <c r="A3872" s="1" t="s">
        <v>134</v>
      </c>
      <c r="B3872" t="s">
        <v>135</v>
      </c>
      <c r="C3872" t="str">
        <f>LOOKUP(A3872,'DATA SHEET'!$A$2:$A$253,'DATA SHEET'!$E$2:$E$253)</f>
        <v>20227902</v>
      </c>
      <c r="D3872">
        <f>LOOKUP(A3872,'DATA SHEET'!$A$2:$A$253,'DATA SHEET'!$G$2:$G$253)</f>
        <v>8.0666666666666664</v>
      </c>
      <c r="E3872" t="str">
        <f>LOOKUP($A3872,'DATA SHEET'!$A$2:$A$253,'DATA SHEET'!$H$2:$H$253)</f>
        <v>43.180794</v>
      </c>
      <c r="F3872" t="str">
        <f>LOOKUP($A3872,'DATA SHEET'!$A$2:$A$253,'DATA SHEET'!$I$2:$I$253)</f>
        <v xml:space="preserve"> -79.244033</v>
      </c>
      <c r="G3872">
        <f>LOOKUP($A3872,'DATA SHEET'!$A$2:$A$253,'DATA SHEET'!$J$2:$J$253)</f>
        <v>21</v>
      </c>
      <c r="H3872" t="str">
        <f>LOOKUP($A3872,'DATA SHEET'!$A$2:$A$253,'DATA SHEET'!$K$2:$K$253)</f>
        <v>Mostly Cloudy</v>
      </c>
      <c r="I3872" t="str">
        <f>LOOKUP($A3872,'DATA SHEET'!$A$2:$A$253,'DATA SHEET'!$T$2:$T$253)</f>
        <v>LARGE</v>
      </c>
      <c r="J3872" t="str">
        <f>LOOKUP($A3872,'DATA SHEET'!$A$2:$A$253,'DATA SHEET'!$R$2:$R$253)</f>
        <v>YES</v>
      </c>
      <c r="K3872" t="str">
        <f>LOOKUP($A3872,'DATA SHEET'!$A$2:$A$253,'DATA SHEET'!$O$2:$O$253)</f>
        <v>Green Area</v>
      </c>
      <c r="L3872" t="s">
        <v>22</v>
      </c>
      <c r="M3872">
        <v>0.39525228807157875</v>
      </c>
      <c r="N3872" t="s">
        <v>18</v>
      </c>
      <c r="O3872">
        <v>3.5</v>
      </c>
    </row>
    <row r="3873" spans="1:15" x14ac:dyDescent="0.25">
      <c r="A3873" s="1" t="s">
        <v>134</v>
      </c>
      <c r="B3873" t="s">
        <v>135</v>
      </c>
      <c r="C3873" t="str">
        <f>LOOKUP(A3873,'DATA SHEET'!$A$2:$A$253,'DATA SHEET'!$E$2:$E$253)</f>
        <v>20227902</v>
      </c>
      <c r="D3873">
        <f>LOOKUP(A3873,'DATA SHEET'!$A$2:$A$253,'DATA SHEET'!$G$2:$G$253)</f>
        <v>8.0666666666666664</v>
      </c>
      <c r="E3873" t="str">
        <f>LOOKUP($A3873,'DATA SHEET'!$A$2:$A$253,'DATA SHEET'!$H$2:$H$253)</f>
        <v>43.180794</v>
      </c>
      <c r="F3873" t="str">
        <f>LOOKUP($A3873,'DATA SHEET'!$A$2:$A$253,'DATA SHEET'!$I$2:$I$253)</f>
        <v xml:space="preserve"> -79.244033</v>
      </c>
      <c r="G3873">
        <f>LOOKUP($A3873,'DATA SHEET'!$A$2:$A$253,'DATA SHEET'!$J$2:$J$253)</f>
        <v>21</v>
      </c>
      <c r="H3873" t="str">
        <f>LOOKUP($A3873,'DATA SHEET'!$A$2:$A$253,'DATA SHEET'!$K$2:$K$253)</f>
        <v>Mostly Cloudy</v>
      </c>
      <c r="I3873" t="str">
        <f>LOOKUP($A3873,'DATA SHEET'!$A$2:$A$253,'DATA SHEET'!$T$2:$T$253)</f>
        <v>LARGE</v>
      </c>
      <c r="J3873" t="str">
        <f>LOOKUP($A3873,'DATA SHEET'!$A$2:$A$253,'DATA SHEET'!$R$2:$R$253)</f>
        <v>YES</v>
      </c>
      <c r="K3873" t="str">
        <f>LOOKUP($A3873,'DATA SHEET'!$A$2:$A$253,'DATA SHEET'!$O$2:$O$253)</f>
        <v>Green Area</v>
      </c>
      <c r="L3873" t="s">
        <v>22</v>
      </c>
      <c r="M3873">
        <v>0.39525228807157875</v>
      </c>
      <c r="N3873" t="s">
        <v>18</v>
      </c>
      <c r="O3873">
        <v>2.0009999999999999</v>
      </c>
    </row>
    <row r="3874" spans="1:15" x14ac:dyDescent="0.25">
      <c r="A3874" s="1" t="s">
        <v>134</v>
      </c>
      <c r="B3874" t="s">
        <v>135</v>
      </c>
      <c r="C3874" t="str">
        <f>LOOKUP(A3874,'DATA SHEET'!$A$2:$A$253,'DATA SHEET'!$E$2:$E$253)</f>
        <v>20227902</v>
      </c>
      <c r="D3874">
        <f>LOOKUP(A3874,'DATA SHEET'!$A$2:$A$253,'DATA SHEET'!$G$2:$G$253)</f>
        <v>8.0666666666666664</v>
      </c>
      <c r="E3874" t="str">
        <f>LOOKUP($A3874,'DATA SHEET'!$A$2:$A$253,'DATA SHEET'!$H$2:$H$253)</f>
        <v>43.180794</v>
      </c>
      <c r="F3874" t="str">
        <f>LOOKUP($A3874,'DATA SHEET'!$A$2:$A$253,'DATA SHEET'!$I$2:$I$253)</f>
        <v xml:space="preserve"> -79.244033</v>
      </c>
      <c r="G3874">
        <f>LOOKUP($A3874,'DATA SHEET'!$A$2:$A$253,'DATA SHEET'!$J$2:$J$253)</f>
        <v>21</v>
      </c>
      <c r="H3874" t="str">
        <f>LOOKUP($A3874,'DATA SHEET'!$A$2:$A$253,'DATA SHEET'!$K$2:$K$253)</f>
        <v>Mostly Cloudy</v>
      </c>
      <c r="I3874" t="str">
        <f>LOOKUP($A3874,'DATA SHEET'!$A$2:$A$253,'DATA SHEET'!$T$2:$T$253)</f>
        <v>LARGE</v>
      </c>
      <c r="J3874" t="str">
        <f>LOOKUP($A3874,'DATA SHEET'!$A$2:$A$253,'DATA SHEET'!$R$2:$R$253)</f>
        <v>YES</v>
      </c>
      <c r="K3874" t="str">
        <f>LOOKUP($A3874,'DATA SHEET'!$A$2:$A$253,'DATA SHEET'!$O$2:$O$253)</f>
        <v>Green Area</v>
      </c>
      <c r="L3874" t="s">
        <v>22</v>
      </c>
      <c r="M3874">
        <v>0.39525228807157875</v>
      </c>
      <c r="N3874" t="s">
        <v>18</v>
      </c>
      <c r="O3874">
        <v>1.744</v>
      </c>
    </row>
    <row r="3875" spans="1:15" x14ac:dyDescent="0.25">
      <c r="A3875" s="1" t="s">
        <v>134</v>
      </c>
      <c r="B3875" t="s">
        <v>135</v>
      </c>
      <c r="C3875" t="str">
        <f>LOOKUP(A3875,'DATA SHEET'!$A$2:$A$253,'DATA SHEET'!$E$2:$E$253)</f>
        <v>20227902</v>
      </c>
      <c r="D3875">
        <f>LOOKUP(A3875,'DATA SHEET'!$A$2:$A$253,'DATA SHEET'!$G$2:$G$253)</f>
        <v>8.0666666666666664</v>
      </c>
      <c r="E3875" t="str">
        <f>LOOKUP($A3875,'DATA SHEET'!$A$2:$A$253,'DATA SHEET'!$H$2:$H$253)</f>
        <v>43.180794</v>
      </c>
      <c r="F3875" t="str">
        <f>LOOKUP($A3875,'DATA SHEET'!$A$2:$A$253,'DATA SHEET'!$I$2:$I$253)</f>
        <v xml:space="preserve"> -79.244033</v>
      </c>
      <c r="G3875">
        <f>LOOKUP($A3875,'DATA SHEET'!$A$2:$A$253,'DATA SHEET'!$J$2:$J$253)</f>
        <v>21</v>
      </c>
      <c r="H3875" t="str">
        <f>LOOKUP($A3875,'DATA SHEET'!$A$2:$A$253,'DATA SHEET'!$K$2:$K$253)</f>
        <v>Mostly Cloudy</v>
      </c>
      <c r="I3875" t="str">
        <f>LOOKUP($A3875,'DATA SHEET'!$A$2:$A$253,'DATA SHEET'!$T$2:$T$253)</f>
        <v>LARGE</v>
      </c>
      <c r="J3875" t="str">
        <f>LOOKUP($A3875,'DATA SHEET'!$A$2:$A$253,'DATA SHEET'!$R$2:$R$253)</f>
        <v>YES</v>
      </c>
      <c r="K3875" t="str">
        <f>LOOKUP($A3875,'DATA SHEET'!$A$2:$A$253,'DATA SHEET'!$O$2:$O$253)</f>
        <v>Green Area</v>
      </c>
      <c r="L3875" t="s">
        <v>22</v>
      </c>
      <c r="M3875">
        <v>0.39525228807157875</v>
      </c>
      <c r="N3875" t="s">
        <v>18</v>
      </c>
      <c r="O3875">
        <v>1.998</v>
      </c>
    </row>
    <row r="3876" spans="1:15" x14ac:dyDescent="0.25">
      <c r="A3876" s="1" t="s">
        <v>134</v>
      </c>
      <c r="B3876" t="s">
        <v>135</v>
      </c>
      <c r="C3876" t="str">
        <f>LOOKUP(A3876,'DATA SHEET'!$A$2:$A$253,'DATA SHEET'!$E$2:$E$253)</f>
        <v>20227902</v>
      </c>
      <c r="D3876">
        <f>LOOKUP(A3876,'DATA SHEET'!$A$2:$A$253,'DATA SHEET'!$G$2:$G$253)</f>
        <v>8.0666666666666664</v>
      </c>
      <c r="E3876" t="str">
        <f>LOOKUP($A3876,'DATA SHEET'!$A$2:$A$253,'DATA SHEET'!$H$2:$H$253)</f>
        <v>43.180794</v>
      </c>
      <c r="F3876" t="str">
        <f>LOOKUP($A3876,'DATA SHEET'!$A$2:$A$253,'DATA SHEET'!$I$2:$I$253)</f>
        <v xml:space="preserve"> -79.244033</v>
      </c>
      <c r="G3876">
        <f>LOOKUP($A3876,'DATA SHEET'!$A$2:$A$253,'DATA SHEET'!$J$2:$J$253)</f>
        <v>21</v>
      </c>
      <c r="H3876" t="str">
        <f>LOOKUP($A3876,'DATA SHEET'!$A$2:$A$253,'DATA SHEET'!$K$2:$K$253)</f>
        <v>Mostly Cloudy</v>
      </c>
      <c r="I3876" t="str">
        <f>LOOKUP($A3876,'DATA SHEET'!$A$2:$A$253,'DATA SHEET'!$T$2:$T$253)</f>
        <v>LARGE</v>
      </c>
      <c r="J3876" t="str">
        <f>LOOKUP($A3876,'DATA SHEET'!$A$2:$A$253,'DATA SHEET'!$R$2:$R$253)</f>
        <v>YES</v>
      </c>
      <c r="K3876" t="str">
        <f>LOOKUP($A3876,'DATA SHEET'!$A$2:$A$253,'DATA SHEET'!$O$2:$O$253)</f>
        <v>Green Area</v>
      </c>
      <c r="L3876" t="s">
        <v>22</v>
      </c>
      <c r="M3876">
        <v>0.39525228807157875</v>
      </c>
      <c r="N3876" t="s">
        <v>18</v>
      </c>
      <c r="O3876">
        <v>0.998</v>
      </c>
    </row>
    <row r="3877" spans="1:15" x14ac:dyDescent="0.25">
      <c r="A3877" s="1" t="s">
        <v>134</v>
      </c>
      <c r="B3877" t="s">
        <v>135</v>
      </c>
      <c r="C3877" t="str">
        <f>LOOKUP(A3877,'DATA SHEET'!$A$2:$A$253,'DATA SHEET'!$E$2:$E$253)</f>
        <v>20227902</v>
      </c>
      <c r="D3877">
        <f>LOOKUP(A3877,'DATA SHEET'!$A$2:$A$253,'DATA SHEET'!$G$2:$G$253)</f>
        <v>8.0666666666666664</v>
      </c>
      <c r="E3877" t="str">
        <f>LOOKUP($A3877,'DATA SHEET'!$A$2:$A$253,'DATA SHEET'!$H$2:$H$253)</f>
        <v>43.180794</v>
      </c>
      <c r="F3877" t="str">
        <f>LOOKUP($A3877,'DATA SHEET'!$A$2:$A$253,'DATA SHEET'!$I$2:$I$253)</f>
        <v xml:space="preserve"> -79.244033</v>
      </c>
      <c r="G3877">
        <f>LOOKUP($A3877,'DATA SHEET'!$A$2:$A$253,'DATA SHEET'!$J$2:$J$253)</f>
        <v>21</v>
      </c>
      <c r="H3877" t="str">
        <f>LOOKUP($A3877,'DATA SHEET'!$A$2:$A$253,'DATA SHEET'!$K$2:$K$253)</f>
        <v>Mostly Cloudy</v>
      </c>
      <c r="I3877" t="str">
        <f>LOOKUP($A3877,'DATA SHEET'!$A$2:$A$253,'DATA SHEET'!$T$2:$T$253)</f>
        <v>LARGE</v>
      </c>
      <c r="J3877" t="str">
        <f>LOOKUP($A3877,'DATA SHEET'!$A$2:$A$253,'DATA SHEET'!$R$2:$R$253)</f>
        <v>YES</v>
      </c>
      <c r="K3877" t="str">
        <f>LOOKUP($A3877,'DATA SHEET'!$A$2:$A$253,'DATA SHEET'!$O$2:$O$253)</f>
        <v>Green Area</v>
      </c>
      <c r="L3877" t="s">
        <v>22</v>
      </c>
      <c r="M3877">
        <v>0.39525228807157875</v>
      </c>
      <c r="N3877" t="s">
        <v>18</v>
      </c>
      <c r="O3877">
        <v>3.2570000000000001</v>
      </c>
    </row>
    <row r="3878" spans="1:15" x14ac:dyDescent="0.25">
      <c r="A3878" s="1" t="s">
        <v>134</v>
      </c>
      <c r="B3878" t="s">
        <v>135</v>
      </c>
      <c r="C3878" t="str">
        <f>LOOKUP(A3878,'DATA SHEET'!$A$2:$A$253,'DATA SHEET'!$E$2:$E$253)</f>
        <v>20227902</v>
      </c>
      <c r="D3878">
        <f>LOOKUP(A3878,'DATA SHEET'!$A$2:$A$253,'DATA SHEET'!$G$2:$G$253)</f>
        <v>8.0666666666666664</v>
      </c>
      <c r="E3878" t="str">
        <f>LOOKUP($A3878,'DATA SHEET'!$A$2:$A$253,'DATA SHEET'!$H$2:$H$253)</f>
        <v>43.180794</v>
      </c>
      <c r="F3878" t="str">
        <f>LOOKUP($A3878,'DATA SHEET'!$A$2:$A$253,'DATA SHEET'!$I$2:$I$253)</f>
        <v xml:space="preserve"> -79.244033</v>
      </c>
      <c r="G3878">
        <f>LOOKUP($A3878,'DATA SHEET'!$A$2:$A$253,'DATA SHEET'!$J$2:$J$253)</f>
        <v>21</v>
      </c>
      <c r="H3878" t="str">
        <f>LOOKUP($A3878,'DATA SHEET'!$A$2:$A$253,'DATA SHEET'!$K$2:$K$253)</f>
        <v>Mostly Cloudy</v>
      </c>
      <c r="I3878" t="str">
        <f>LOOKUP($A3878,'DATA SHEET'!$A$2:$A$253,'DATA SHEET'!$T$2:$T$253)</f>
        <v>LARGE</v>
      </c>
      <c r="J3878" t="str">
        <f>LOOKUP($A3878,'DATA SHEET'!$A$2:$A$253,'DATA SHEET'!$R$2:$R$253)</f>
        <v>YES</v>
      </c>
      <c r="K3878" t="str">
        <f>LOOKUP($A3878,'DATA SHEET'!$A$2:$A$253,'DATA SHEET'!$O$2:$O$253)</f>
        <v>Green Area</v>
      </c>
      <c r="L3878" t="s">
        <v>22</v>
      </c>
      <c r="M3878">
        <v>0.39525228807157875</v>
      </c>
      <c r="N3878" t="s">
        <v>18</v>
      </c>
      <c r="O3878">
        <v>2.0030000000000001</v>
      </c>
    </row>
    <row r="3879" spans="1:15" x14ac:dyDescent="0.25">
      <c r="A3879" s="1" t="s">
        <v>134</v>
      </c>
      <c r="B3879" t="s">
        <v>135</v>
      </c>
      <c r="C3879" t="str">
        <f>LOOKUP(A3879,'DATA SHEET'!$A$2:$A$253,'DATA SHEET'!$E$2:$E$253)</f>
        <v>20227902</v>
      </c>
      <c r="D3879">
        <f>LOOKUP(A3879,'DATA SHEET'!$A$2:$A$253,'DATA SHEET'!$G$2:$G$253)</f>
        <v>8.0666666666666664</v>
      </c>
      <c r="E3879" t="str">
        <f>LOOKUP($A3879,'DATA SHEET'!$A$2:$A$253,'DATA SHEET'!$H$2:$H$253)</f>
        <v>43.180794</v>
      </c>
      <c r="F3879" t="str">
        <f>LOOKUP($A3879,'DATA SHEET'!$A$2:$A$253,'DATA SHEET'!$I$2:$I$253)</f>
        <v xml:space="preserve"> -79.244033</v>
      </c>
      <c r="G3879">
        <f>LOOKUP($A3879,'DATA SHEET'!$A$2:$A$253,'DATA SHEET'!$J$2:$J$253)</f>
        <v>21</v>
      </c>
      <c r="H3879" t="str">
        <f>LOOKUP($A3879,'DATA SHEET'!$A$2:$A$253,'DATA SHEET'!$K$2:$K$253)</f>
        <v>Mostly Cloudy</v>
      </c>
      <c r="I3879" t="str">
        <f>LOOKUP($A3879,'DATA SHEET'!$A$2:$A$253,'DATA SHEET'!$T$2:$T$253)</f>
        <v>LARGE</v>
      </c>
      <c r="J3879" t="str">
        <f>LOOKUP($A3879,'DATA SHEET'!$A$2:$A$253,'DATA SHEET'!$R$2:$R$253)</f>
        <v>YES</v>
      </c>
      <c r="K3879" t="str">
        <f>LOOKUP($A3879,'DATA SHEET'!$A$2:$A$253,'DATA SHEET'!$O$2:$O$253)</f>
        <v>Green Area</v>
      </c>
      <c r="L3879" t="s">
        <v>22</v>
      </c>
      <c r="M3879">
        <v>0.39525228807157875</v>
      </c>
      <c r="N3879" t="s">
        <v>18</v>
      </c>
      <c r="O3879">
        <v>0.999</v>
      </c>
    </row>
    <row r="3880" spans="1:15" x14ac:dyDescent="0.25">
      <c r="A3880" s="1" t="s">
        <v>134</v>
      </c>
      <c r="B3880" t="s">
        <v>135</v>
      </c>
      <c r="C3880" t="str">
        <f>LOOKUP(A3880,'DATA SHEET'!$A$2:$A$253,'DATA SHEET'!$E$2:$E$253)</f>
        <v>20227902</v>
      </c>
      <c r="D3880">
        <f>LOOKUP(A3880,'DATA SHEET'!$A$2:$A$253,'DATA SHEET'!$G$2:$G$253)</f>
        <v>8.0666666666666664</v>
      </c>
      <c r="E3880" t="str">
        <f>LOOKUP($A3880,'DATA SHEET'!$A$2:$A$253,'DATA SHEET'!$H$2:$H$253)</f>
        <v>43.180794</v>
      </c>
      <c r="F3880" t="str">
        <f>LOOKUP($A3880,'DATA SHEET'!$A$2:$A$253,'DATA SHEET'!$I$2:$I$253)</f>
        <v xml:space="preserve"> -79.244033</v>
      </c>
      <c r="G3880">
        <f>LOOKUP($A3880,'DATA SHEET'!$A$2:$A$253,'DATA SHEET'!$J$2:$J$253)</f>
        <v>21</v>
      </c>
      <c r="H3880" t="str">
        <f>LOOKUP($A3880,'DATA SHEET'!$A$2:$A$253,'DATA SHEET'!$K$2:$K$253)</f>
        <v>Mostly Cloudy</v>
      </c>
      <c r="I3880" t="str">
        <f>LOOKUP($A3880,'DATA SHEET'!$A$2:$A$253,'DATA SHEET'!$T$2:$T$253)</f>
        <v>LARGE</v>
      </c>
      <c r="J3880" t="str">
        <f>LOOKUP($A3880,'DATA SHEET'!$A$2:$A$253,'DATA SHEET'!$R$2:$R$253)</f>
        <v>YES</v>
      </c>
      <c r="K3880" t="str">
        <f>LOOKUP($A3880,'DATA SHEET'!$A$2:$A$253,'DATA SHEET'!$O$2:$O$253)</f>
        <v>Green Area</v>
      </c>
      <c r="L3880" t="s">
        <v>22</v>
      </c>
      <c r="M3880">
        <v>0.39525228807157875</v>
      </c>
      <c r="N3880" t="s">
        <v>18</v>
      </c>
      <c r="O3880">
        <v>2.7549999999999999</v>
      </c>
    </row>
    <row r="3881" spans="1:15" x14ac:dyDescent="0.25">
      <c r="A3881" s="1" t="s">
        <v>134</v>
      </c>
      <c r="B3881" t="s">
        <v>135</v>
      </c>
      <c r="C3881" t="str">
        <f>LOOKUP(A3881,'DATA SHEET'!$A$2:$A$253,'DATA SHEET'!$E$2:$E$253)</f>
        <v>20227902</v>
      </c>
      <c r="D3881">
        <f>LOOKUP(A3881,'DATA SHEET'!$A$2:$A$253,'DATA SHEET'!$G$2:$G$253)</f>
        <v>8.0666666666666664</v>
      </c>
      <c r="E3881" t="str">
        <f>LOOKUP($A3881,'DATA SHEET'!$A$2:$A$253,'DATA SHEET'!$H$2:$H$253)</f>
        <v>43.180794</v>
      </c>
      <c r="F3881" t="str">
        <f>LOOKUP($A3881,'DATA SHEET'!$A$2:$A$253,'DATA SHEET'!$I$2:$I$253)</f>
        <v xml:space="preserve"> -79.244033</v>
      </c>
      <c r="G3881">
        <f>LOOKUP($A3881,'DATA SHEET'!$A$2:$A$253,'DATA SHEET'!$J$2:$J$253)</f>
        <v>21</v>
      </c>
      <c r="H3881" t="str">
        <f>LOOKUP($A3881,'DATA SHEET'!$A$2:$A$253,'DATA SHEET'!$K$2:$K$253)</f>
        <v>Mostly Cloudy</v>
      </c>
      <c r="I3881" t="str">
        <f>LOOKUP($A3881,'DATA SHEET'!$A$2:$A$253,'DATA SHEET'!$T$2:$T$253)</f>
        <v>LARGE</v>
      </c>
      <c r="J3881" t="str">
        <f>LOOKUP($A3881,'DATA SHEET'!$A$2:$A$253,'DATA SHEET'!$R$2:$R$253)</f>
        <v>YES</v>
      </c>
      <c r="K3881" t="str">
        <f>LOOKUP($A3881,'DATA SHEET'!$A$2:$A$253,'DATA SHEET'!$O$2:$O$253)</f>
        <v>Green Area</v>
      </c>
      <c r="L3881" t="s">
        <v>22</v>
      </c>
      <c r="M3881">
        <v>0.39525228807157875</v>
      </c>
      <c r="N3881" t="s">
        <v>18</v>
      </c>
      <c r="O3881">
        <v>2.2559999999999998</v>
      </c>
    </row>
    <row r="3882" spans="1:15" x14ac:dyDescent="0.25">
      <c r="A3882" s="1" t="s">
        <v>134</v>
      </c>
      <c r="B3882" t="s">
        <v>135</v>
      </c>
      <c r="C3882" t="str">
        <f>LOOKUP(A3882,'DATA SHEET'!$A$2:$A$253,'DATA SHEET'!$E$2:$E$253)</f>
        <v>20227902</v>
      </c>
      <c r="D3882">
        <f>LOOKUP(A3882,'DATA SHEET'!$A$2:$A$253,'DATA SHEET'!$G$2:$G$253)</f>
        <v>8.0666666666666664</v>
      </c>
      <c r="E3882" t="str">
        <f>LOOKUP($A3882,'DATA SHEET'!$A$2:$A$253,'DATA SHEET'!$H$2:$H$253)</f>
        <v>43.180794</v>
      </c>
      <c r="F3882" t="str">
        <f>LOOKUP($A3882,'DATA SHEET'!$A$2:$A$253,'DATA SHEET'!$I$2:$I$253)</f>
        <v xml:space="preserve"> -79.244033</v>
      </c>
      <c r="G3882">
        <f>LOOKUP($A3882,'DATA SHEET'!$A$2:$A$253,'DATA SHEET'!$J$2:$J$253)</f>
        <v>21</v>
      </c>
      <c r="H3882" t="str">
        <f>LOOKUP($A3882,'DATA SHEET'!$A$2:$A$253,'DATA SHEET'!$K$2:$K$253)</f>
        <v>Mostly Cloudy</v>
      </c>
      <c r="I3882" t="str">
        <f>LOOKUP($A3882,'DATA SHEET'!$A$2:$A$253,'DATA SHEET'!$T$2:$T$253)</f>
        <v>LARGE</v>
      </c>
      <c r="J3882" t="str">
        <f>LOOKUP($A3882,'DATA SHEET'!$A$2:$A$253,'DATA SHEET'!$R$2:$R$253)</f>
        <v>YES</v>
      </c>
      <c r="K3882" t="str">
        <f>LOOKUP($A3882,'DATA SHEET'!$A$2:$A$253,'DATA SHEET'!$O$2:$O$253)</f>
        <v>Green Area</v>
      </c>
      <c r="L3882" t="s">
        <v>22</v>
      </c>
      <c r="M3882">
        <v>0.39525228807157875</v>
      </c>
      <c r="N3882" t="s">
        <v>18</v>
      </c>
      <c r="O3882">
        <v>1.494</v>
      </c>
    </row>
    <row r="3883" spans="1:15" x14ac:dyDescent="0.25">
      <c r="A3883" s="1" t="s">
        <v>134</v>
      </c>
      <c r="B3883" t="s">
        <v>135</v>
      </c>
      <c r="C3883" t="str">
        <f>LOOKUP(A3883,'DATA SHEET'!$A$2:$A$253,'DATA SHEET'!$E$2:$E$253)</f>
        <v>20227902</v>
      </c>
      <c r="D3883">
        <f>LOOKUP(A3883,'DATA SHEET'!$A$2:$A$253,'DATA SHEET'!$G$2:$G$253)</f>
        <v>8.0666666666666664</v>
      </c>
      <c r="E3883" t="str">
        <f>LOOKUP($A3883,'DATA SHEET'!$A$2:$A$253,'DATA SHEET'!$H$2:$H$253)</f>
        <v>43.180794</v>
      </c>
      <c r="F3883" t="str">
        <f>LOOKUP($A3883,'DATA SHEET'!$A$2:$A$253,'DATA SHEET'!$I$2:$I$253)</f>
        <v xml:space="preserve"> -79.244033</v>
      </c>
      <c r="G3883">
        <f>LOOKUP($A3883,'DATA SHEET'!$A$2:$A$253,'DATA SHEET'!$J$2:$J$253)</f>
        <v>21</v>
      </c>
      <c r="H3883" t="str">
        <f>LOOKUP($A3883,'DATA SHEET'!$A$2:$A$253,'DATA SHEET'!$K$2:$K$253)</f>
        <v>Mostly Cloudy</v>
      </c>
      <c r="I3883" t="str">
        <f>LOOKUP($A3883,'DATA SHEET'!$A$2:$A$253,'DATA SHEET'!$T$2:$T$253)</f>
        <v>LARGE</v>
      </c>
      <c r="J3883" t="str">
        <f>LOOKUP($A3883,'DATA SHEET'!$A$2:$A$253,'DATA SHEET'!$R$2:$R$253)</f>
        <v>YES</v>
      </c>
      <c r="K3883" t="str">
        <f>LOOKUP($A3883,'DATA SHEET'!$A$2:$A$253,'DATA SHEET'!$O$2:$O$253)</f>
        <v>Green Area</v>
      </c>
      <c r="L3883" t="s">
        <v>22</v>
      </c>
      <c r="M3883">
        <v>0.39525228807157875</v>
      </c>
      <c r="N3883" t="s">
        <v>18</v>
      </c>
      <c r="O3883">
        <v>2.0009999999999999</v>
      </c>
    </row>
    <row r="3884" spans="1:15" x14ac:dyDescent="0.25">
      <c r="A3884" s="1" t="s">
        <v>134</v>
      </c>
      <c r="B3884" t="s">
        <v>135</v>
      </c>
      <c r="C3884" t="str">
        <f>LOOKUP(A3884,'DATA SHEET'!$A$2:$A$253,'DATA SHEET'!$E$2:$E$253)</f>
        <v>20227902</v>
      </c>
      <c r="D3884">
        <f>LOOKUP(A3884,'DATA SHEET'!$A$2:$A$253,'DATA SHEET'!$G$2:$G$253)</f>
        <v>8.0666666666666664</v>
      </c>
      <c r="E3884" t="str">
        <f>LOOKUP($A3884,'DATA SHEET'!$A$2:$A$253,'DATA SHEET'!$H$2:$H$253)</f>
        <v>43.180794</v>
      </c>
      <c r="F3884" t="str">
        <f>LOOKUP($A3884,'DATA SHEET'!$A$2:$A$253,'DATA SHEET'!$I$2:$I$253)</f>
        <v xml:space="preserve"> -79.244033</v>
      </c>
      <c r="G3884">
        <f>LOOKUP($A3884,'DATA SHEET'!$A$2:$A$253,'DATA SHEET'!$J$2:$J$253)</f>
        <v>21</v>
      </c>
      <c r="H3884" t="str">
        <f>LOOKUP($A3884,'DATA SHEET'!$A$2:$A$253,'DATA SHEET'!$K$2:$K$253)</f>
        <v>Mostly Cloudy</v>
      </c>
      <c r="I3884" t="str">
        <f>LOOKUP($A3884,'DATA SHEET'!$A$2:$A$253,'DATA SHEET'!$T$2:$T$253)</f>
        <v>LARGE</v>
      </c>
      <c r="J3884" t="str">
        <f>LOOKUP($A3884,'DATA SHEET'!$A$2:$A$253,'DATA SHEET'!$R$2:$R$253)</f>
        <v>YES</v>
      </c>
      <c r="K3884" t="str">
        <f>LOOKUP($A3884,'DATA SHEET'!$A$2:$A$253,'DATA SHEET'!$O$2:$O$253)</f>
        <v>Green Area</v>
      </c>
      <c r="L3884" t="s">
        <v>22</v>
      </c>
      <c r="M3884">
        <v>0.39525228807157875</v>
      </c>
      <c r="N3884" t="s">
        <v>18</v>
      </c>
      <c r="O3884">
        <v>0.755</v>
      </c>
    </row>
    <row r="3885" spans="1:15" x14ac:dyDescent="0.25">
      <c r="A3885" s="1" t="s">
        <v>134</v>
      </c>
      <c r="B3885" t="s">
        <v>135</v>
      </c>
      <c r="C3885" t="str">
        <f>LOOKUP(A3885,'DATA SHEET'!$A$2:$A$253,'DATA SHEET'!$E$2:$E$253)</f>
        <v>20227902</v>
      </c>
      <c r="D3885">
        <f>LOOKUP(A3885,'DATA SHEET'!$A$2:$A$253,'DATA SHEET'!$G$2:$G$253)</f>
        <v>8.0666666666666664</v>
      </c>
      <c r="E3885" t="str">
        <f>LOOKUP($A3885,'DATA SHEET'!$A$2:$A$253,'DATA SHEET'!$H$2:$H$253)</f>
        <v>43.180794</v>
      </c>
      <c r="F3885" t="str">
        <f>LOOKUP($A3885,'DATA SHEET'!$A$2:$A$253,'DATA SHEET'!$I$2:$I$253)</f>
        <v xml:space="preserve"> -79.244033</v>
      </c>
      <c r="G3885">
        <f>LOOKUP($A3885,'DATA SHEET'!$A$2:$A$253,'DATA SHEET'!$J$2:$J$253)</f>
        <v>21</v>
      </c>
      <c r="H3885" t="str">
        <f>LOOKUP($A3885,'DATA SHEET'!$A$2:$A$253,'DATA SHEET'!$K$2:$K$253)</f>
        <v>Mostly Cloudy</v>
      </c>
      <c r="I3885" t="str">
        <f>LOOKUP($A3885,'DATA SHEET'!$A$2:$A$253,'DATA SHEET'!$T$2:$T$253)</f>
        <v>LARGE</v>
      </c>
      <c r="J3885" t="str">
        <f>LOOKUP($A3885,'DATA SHEET'!$A$2:$A$253,'DATA SHEET'!$R$2:$R$253)</f>
        <v>YES</v>
      </c>
      <c r="K3885" t="str">
        <f>LOOKUP($A3885,'DATA SHEET'!$A$2:$A$253,'DATA SHEET'!$O$2:$O$253)</f>
        <v>Green Area</v>
      </c>
      <c r="L3885" t="s">
        <v>22</v>
      </c>
      <c r="M3885">
        <v>0.39525228807157875</v>
      </c>
      <c r="N3885" t="s">
        <v>18</v>
      </c>
      <c r="O3885">
        <v>1.254</v>
      </c>
    </row>
    <row r="3886" spans="1:15" x14ac:dyDescent="0.25">
      <c r="A3886" s="1" t="s">
        <v>134</v>
      </c>
      <c r="B3886" t="s">
        <v>135</v>
      </c>
      <c r="C3886" t="str">
        <f>LOOKUP(A3886,'DATA SHEET'!$A$2:$A$253,'DATA SHEET'!$E$2:$E$253)</f>
        <v>20227902</v>
      </c>
      <c r="D3886">
        <f>LOOKUP(A3886,'DATA SHEET'!$A$2:$A$253,'DATA SHEET'!$G$2:$G$253)</f>
        <v>8.0666666666666664</v>
      </c>
      <c r="E3886" t="str">
        <f>LOOKUP($A3886,'DATA SHEET'!$A$2:$A$253,'DATA SHEET'!$H$2:$H$253)</f>
        <v>43.180794</v>
      </c>
      <c r="F3886" t="str">
        <f>LOOKUP($A3886,'DATA SHEET'!$A$2:$A$253,'DATA SHEET'!$I$2:$I$253)</f>
        <v xml:space="preserve"> -79.244033</v>
      </c>
      <c r="G3886">
        <f>LOOKUP($A3886,'DATA SHEET'!$A$2:$A$253,'DATA SHEET'!$J$2:$J$253)</f>
        <v>21</v>
      </c>
      <c r="H3886" t="str">
        <f>LOOKUP($A3886,'DATA SHEET'!$A$2:$A$253,'DATA SHEET'!$K$2:$K$253)</f>
        <v>Mostly Cloudy</v>
      </c>
      <c r="I3886" t="str">
        <f>LOOKUP($A3886,'DATA SHEET'!$A$2:$A$253,'DATA SHEET'!$T$2:$T$253)</f>
        <v>LARGE</v>
      </c>
      <c r="J3886" t="str">
        <f>LOOKUP($A3886,'DATA SHEET'!$A$2:$A$253,'DATA SHEET'!$R$2:$R$253)</f>
        <v>YES</v>
      </c>
      <c r="K3886" t="str">
        <f>LOOKUP($A3886,'DATA SHEET'!$A$2:$A$253,'DATA SHEET'!$O$2:$O$253)</f>
        <v>Green Area</v>
      </c>
      <c r="L3886" t="s">
        <v>22</v>
      </c>
      <c r="M3886">
        <v>0.39525228807157875</v>
      </c>
      <c r="N3886" t="s">
        <v>18</v>
      </c>
      <c r="O3886">
        <v>0.498</v>
      </c>
    </row>
    <row r="3887" spans="1:15" x14ac:dyDescent="0.25">
      <c r="A3887" s="1" t="s">
        <v>134</v>
      </c>
      <c r="B3887" t="s">
        <v>135</v>
      </c>
      <c r="C3887" t="str">
        <f>LOOKUP(A3887,'DATA SHEET'!$A$2:$A$253,'DATA SHEET'!$E$2:$E$253)</f>
        <v>20227902</v>
      </c>
      <c r="D3887">
        <f>LOOKUP(A3887,'DATA SHEET'!$A$2:$A$253,'DATA SHEET'!$G$2:$G$253)</f>
        <v>8.0666666666666664</v>
      </c>
      <c r="E3887" t="str">
        <f>LOOKUP($A3887,'DATA SHEET'!$A$2:$A$253,'DATA SHEET'!$H$2:$H$253)</f>
        <v>43.180794</v>
      </c>
      <c r="F3887" t="str">
        <f>LOOKUP($A3887,'DATA SHEET'!$A$2:$A$253,'DATA SHEET'!$I$2:$I$253)</f>
        <v xml:space="preserve"> -79.244033</v>
      </c>
      <c r="G3887">
        <f>LOOKUP($A3887,'DATA SHEET'!$A$2:$A$253,'DATA SHEET'!$J$2:$J$253)</f>
        <v>21</v>
      </c>
      <c r="H3887" t="str">
        <f>LOOKUP($A3887,'DATA SHEET'!$A$2:$A$253,'DATA SHEET'!$K$2:$K$253)</f>
        <v>Mostly Cloudy</v>
      </c>
      <c r="I3887" t="str">
        <f>LOOKUP($A3887,'DATA SHEET'!$A$2:$A$253,'DATA SHEET'!$T$2:$T$253)</f>
        <v>LARGE</v>
      </c>
      <c r="J3887" t="str">
        <f>LOOKUP($A3887,'DATA SHEET'!$A$2:$A$253,'DATA SHEET'!$R$2:$R$253)</f>
        <v>YES</v>
      </c>
      <c r="K3887" t="str">
        <f>LOOKUP($A3887,'DATA SHEET'!$A$2:$A$253,'DATA SHEET'!$O$2:$O$253)</f>
        <v>Green Area</v>
      </c>
      <c r="L3887" t="s">
        <v>22</v>
      </c>
      <c r="M3887">
        <v>0.39525228807157875</v>
      </c>
      <c r="N3887" t="s">
        <v>18</v>
      </c>
      <c r="O3887">
        <v>1.7430000000000001</v>
      </c>
    </row>
    <row r="3888" spans="1:15" x14ac:dyDescent="0.25">
      <c r="A3888" s="1" t="s">
        <v>134</v>
      </c>
      <c r="B3888" t="s">
        <v>135</v>
      </c>
      <c r="C3888" t="str">
        <f>LOOKUP(A3888,'DATA SHEET'!$A$2:$A$253,'DATA SHEET'!$E$2:$E$253)</f>
        <v>20227902</v>
      </c>
      <c r="D3888">
        <f>LOOKUP(A3888,'DATA SHEET'!$A$2:$A$253,'DATA SHEET'!$G$2:$G$253)</f>
        <v>8.0666666666666664</v>
      </c>
      <c r="E3888" t="str">
        <f>LOOKUP($A3888,'DATA SHEET'!$A$2:$A$253,'DATA SHEET'!$H$2:$H$253)</f>
        <v>43.180794</v>
      </c>
      <c r="F3888" t="str">
        <f>LOOKUP($A3888,'DATA SHEET'!$A$2:$A$253,'DATA SHEET'!$I$2:$I$253)</f>
        <v xml:space="preserve"> -79.244033</v>
      </c>
      <c r="G3888">
        <f>LOOKUP($A3888,'DATA SHEET'!$A$2:$A$253,'DATA SHEET'!$J$2:$J$253)</f>
        <v>21</v>
      </c>
      <c r="H3888" t="str">
        <f>LOOKUP($A3888,'DATA SHEET'!$A$2:$A$253,'DATA SHEET'!$K$2:$K$253)</f>
        <v>Mostly Cloudy</v>
      </c>
      <c r="I3888" t="str">
        <f>LOOKUP($A3888,'DATA SHEET'!$A$2:$A$253,'DATA SHEET'!$T$2:$T$253)</f>
        <v>LARGE</v>
      </c>
      <c r="J3888" t="str">
        <f>LOOKUP($A3888,'DATA SHEET'!$A$2:$A$253,'DATA SHEET'!$R$2:$R$253)</f>
        <v>YES</v>
      </c>
      <c r="K3888" t="str">
        <f>LOOKUP($A3888,'DATA SHEET'!$A$2:$A$253,'DATA SHEET'!$O$2:$O$253)</f>
        <v>Green Area</v>
      </c>
      <c r="L3888" t="s">
        <v>22</v>
      </c>
      <c r="M3888">
        <v>0.39525228807157875</v>
      </c>
      <c r="N3888" t="s">
        <v>18</v>
      </c>
      <c r="O3888">
        <v>0.247</v>
      </c>
    </row>
    <row r="3889" spans="1:15" x14ac:dyDescent="0.25">
      <c r="A3889" s="1" t="s">
        <v>134</v>
      </c>
      <c r="B3889" t="s">
        <v>135</v>
      </c>
      <c r="C3889" t="str">
        <f>LOOKUP(A3889,'DATA SHEET'!$A$2:$A$253,'DATA SHEET'!$E$2:$E$253)</f>
        <v>20227902</v>
      </c>
      <c r="D3889">
        <f>LOOKUP(A3889,'DATA SHEET'!$A$2:$A$253,'DATA SHEET'!$G$2:$G$253)</f>
        <v>8.0666666666666664</v>
      </c>
      <c r="E3889" t="str">
        <f>LOOKUP($A3889,'DATA SHEET'!$A$2:$A$253,'DATA SHEET'!$H$2:$H$253)</f>
        <v>43.180794</v>
      </c>
      <c r="F3889" t="str">
        <f>LOOKUP($A3889,'DATA SHEET'!$A$2:$A$253,'DATA SHEET'!$I$2:$I$253)</f>
        <v xml:space="preserve"> -79.244033</v>
      </c>
      <c r="G3889">
        <f>LOOKUP($A3889,'DATA SHEET'!$A$2:$A$253,'DATA SHEET'!$J$2:$J$253)</f>
        <v>21</v>
      </c>
      <c r="H3889" t="str">
        <f>LOOKUP($A3889,'DATA SHEET'!$A$2:$A$253,'DATA SHEET'!$K$2:$K$253)</f>
        <v>Mostly Cloudy</v>
      </c>
      <c r="I3889" t="str">
        <f>LOOKUP($A3889,'DATA SHEET'!$A$2:$A$253,'DATA SHEET'!$T$2:$T$253)</f>
        <v>LARGE</v>
      </c>
      <c r="J3889" t="str">
        <f>LOOKUP($A3889,'DATA SHEET'!$A$2:$A$253,'DATA SHEET'!$R$2:$R$253)</f>
        <v>YES</v>
      </c>
      <c r="K3889" t="str">
        <f>LOOKUP($A3889,'DATA SHEET'!$A$2:$A$253,'DATA SHEET'!$O$2:$O$253)</f>
        <v>Green Area</v>
      </c>
      <c r="L3889" t="s">
        <v>22</v>
      </c>
      <c r="M3889">
        <v>0.39525228807157875</v>
      </c>
      <c r="N3889" t="s">
        <v>18</v>
      </c>
      <c r="O3889">
        <v>1.254</v>
      </c>
    </row>
    <row r="3890" spans="1:15" x14ac:dyDescent="0.25">
      <c r="A3890" s="1" t="s">
        <v>134</v>
      </c>
      <c r="B3890" t="s">
        <v>135</v>
      </c>
      <c r="C3890" t="str">
        <f>LOOKUP(A3890,'DATA SHEET'!$A$2:$A$253,'DATA SHEET'!$E$2:$E$253)</f>
        <v>20227902</v>
      </c>
      <c r="D3890">
        <f>LOOKUP(A3890,'DATA SHEET'!$A$2:$A$253,'DATA SHEET'!$G$2:$G$253)</f>
        <v>8.0666666666666664</v>
      </c>
      <c r="E3890" t="str">
        <f>LOOKUP($A3890,'DATA SHEET'!$A$2:$A$253,'DATA SHEET'!$H$2:$H$253)</f>
        <v>43.180794</v>
      </c>
      <c r="F3890" t="str">
        <f>LOOKUP($A3890,'DATA SHEET'!$A$2:$A$253,'DATA SHEET'!$I$2:$I$253)</f>
        <v xml:space="preserve"> -79.244033</v>
      </c>
      <c r="G3890">
        <f>LOOKUP($A3890,'DATA SHEET'!$A$2:$A$253,'DATA SHEET'!$J$2:$J$253)</f>
        <v>21</v>
      </c>
      <c r="H3890" t="str">
        <f>LOOKUP($A3890,'DATA SHEET'!$A$2:$A$253,'DATA SHEET'!$K$2:$K$253)</f>
        <v>Mostly Cloudy</v>
      </c>
      <c r="I3890" t="str">
        <f>LOOKUP($A3890,'DATA SHEET'!$A$2:$A$253,'DATA SHEET'!$T$2:$T$253)</f>
        <v>LARGE</v>
      </c>
      <c r="J3890" t="str">
        <f>LOOKUP($A3890,'DATA SHEET'!$A$2:$A$253,'DATA SHEET'!$R$2:$R$253)</f>
        <v>YES</v>
      </c>
      <c r="K3890" t="str">
        <f>LOOKUP($A3890,'DATA SHEET'!$A$2:$A$253,'DATA SHEET'!$O$2:$O$253)</f>
        <v>Green Area</v>
      </c>
      <c r="L3890" t="s">
        <v>22</v>
      </c>
      <c r="M3890">
        <v>0.39525228807157875</v>
      </c>
      <c r="N3890" t="s">
        <v>18</v>
      </c>
      <c r="O3890">
        <v>5.742</v>
      </c>
    </row>
    <row r="3891" spans="1:15" x14ac:dyDescent="0.25">
      <c r="A3891" s="1" t="s">
        <v>134</v>
      </c>
      <c r="B3891" t="s">
        <v>135</v>
      </c>
      <c r="C3891" t="str">
        <f>LOOKUP(A3891,'DATA SHEET'!$A$2:$A$253,'DATA SHEET'!$E$2:$E$253)</f>
        <v>20227902</v>
      </c>
      <c r="D3891">
        <f>LOOKUP(A3891,'DATA SHEET'!$A$2:$A$253,'DATA SHEET'!$G$2:$G$253)</f>
        <v>8.0666666666666664</v>
      </c>
      <c r="E3891" t="str">
        <f>LOOKUP($A3891,'DATA SHEET'!$A$2:$A$253,'DATA SHEET'!$H$2:$H$253)</f>
        <v>43.180794</v>
      </c>
      <c r="F3891" t="str">
        <f>LOOKUP($A3891,'DATA SHEET'!$A$2:$A$253,'DATA SHEET'!$I$2:$I$253)</f>
        <v xml:space="preserve"> -79.244033</v>
      </c>
      <c r="G3891">
        <f>LOOKUP($A3891,'DATA SHEET'!$A$2:$A$253,'DATA SHEET'!$J$2:$J$253)</f>
        <v>21</v>
      </c>
      <c r="H3891" t="str">
        <f>LOOKUP($A3891,'DATA SHEET'!$A$2:$A$253,'DATA SHEET'!$K$2:$K$253)</f>
        <v>Mostly Cloudy</v>
      </c>
      <c r="I3891" t="str">
        <f>LOOKUP($A3891,'DATA SHEET'!$A$2:$A$253,'DATA SHEET'!$T$2:$T$253)</f>
        <v>LARGE</v>
      </c>
      <c r="J3891" t="str">
        <f>LOOKUP($A3891,'DATA SHEET'!$A$2:$A$253,'DATA SHEET'!$R$2:$R$253)</f>
        <v>YES</v>
      </c>
      <c r="K3891" t="str">
        <f>LOOKUP($A3891,'DATA SHEET'!$A$2:$A$253,'DATA SHEET'!$O$2:$O$253)</f>
        <v>Green Area</v>
      </c>
      <c r="L3891" t="s">
        <v>22</v>
      </c>
      <c r="M3891">
        <v>0.39525228807157875</v>
      </c>
      <c r="N3891" t="s">
        <v>18</v>
      </c>
      <c r="O3891">
        <v>1.4970000000000001</v>
      </c>
    </row>
    <row r="3892" spans="1:15" x14ac:dyDescent="0.25">
      <c r="A3892" s="1" t="s">
        <v>134</v>
      </c>
      <c r="B3892" t="s">
        <v>135</v>
      </c>
      <c r="C3892" t="str">
        <f>LOOKUP(A3892,'DATA SHEET'!$A$2:$A$253,'DATA SHEET'!$E$2:$E$253)</f>
        <v>20227902</v>
      </c>
      <c r="D3892">
        <f>LOOKUP(A3892,'DATA SHEET'!$A$2:$A$253,'DATA SHEET'!$G$2:$G$253)</f>
        <v>8.0666666666666664</v>
      </c>
      <c r="E3892" t="str">
        <f>LOOKUP($A3892,'DATA SHEET'!$A$2:$A$253,'DATA SHEET'!$H$2:$H$253)</f>
        <v>43.180794</v>
      </c>
      <c r="F3892" t="str">
        <f>LOOKUP($A3892,'DATA SHEET'!$A$2:$A$253,'DATA SHEET'!$I$2:$I$253)</f>
        <v xml:space="preserve"> -79.244033</v>
      </c>
      <c r="G3892">
        <f>LOOKUP($A3892,'DATA SHEET'!$A$2:$A$253,'DATA SHEET'!$J$2:$J$253)</f>
        <v>21</v>
      </c>
      <c r="H3892" t="str">
        <f>LOOKUP($A3892,'DATA SHEET'!$A$2:$A$253,'DATA SHEET'!$K$2:$K$253)</f>
        <v>Mostly Cloudy</v>
      </c>
      <c r="I3892" t="str">
        <f>LOOKUP($A3892,'DATA SHEET'!$A$2:$A$253,'DATA SHEET'!$T$2:$T$253)</f>
        <v>LARGE</v>
      </c>
      <c r="J3892" t="str">
        <f>LOOKUP($A3892,'DATA SHEET'!$A$2:$A$253,'DATA SHEET'!$R$2:$R$253)</f>
        <v>YES</v>
      </c>
      <c r="K3892" t="str">
        <f>LOOKUP($A3892,'DATA SHEET'!$A$2:$A$253,'DATA SHEET'!$O$2:$O$253)</f>
        <v>Green Area</v>
      </c>
      <c r="L3892" t="s">
        <v>22</v>
      </c>
      <c r="M3892">
        <v>0.39525228807157875</v>
      </c>
      <c r="N3892" t="s">
        <v>18</v>
      </c>
      <c r="O3892">
        <v>1.26</v>
      </c>
    </row>
    <row r="3893" spans="1:15" x14ac:dyDescent="0.25">
      <c r="A3893" s="1" t="s">
        <v>134</v>
      </c>
      <c r="B3893" t="s">
        <v>135</v>
      </c>
      <c r="C3893" t="str">
        <f>LOOKUP(A3893,'DATA SHEET'!$A$2:$A$253,'DATA SHEET'!$E$2:$E$253)</f>
        <v>20227902</v>
      </c>
      <c r="D3893">
        <f>LOOKUP(A3893,'DATA SHEET'!$A$2:$A$253,'DATA SHEET'!$G$2:$G$253)</f>
        <v>8.0666666666666664</v>
      </c>
      <c r="E3893" t="str">
        <f>LOOKUP($A3893,'DATA SHEET'!$A$2:$A$253,'DATA SHEET'!$H$2:$H$253)</f>
        <v>43.180794</v>
      </c>
      <c r="F3893" t="str">
        <f>LOOKUP($A3893,'DATA SHEET'!$A$2:$A$253,'DATA SHEET'!$I$2:$I$253)</f>
        <v xml:space="preserve"> -79.244033</v>
      </c>
      <c r="G3893">
        <f>LOOKUP($A3893,'DATA SHEET'!$A$2:$A$253,'DATA SHEET'!$J$2:$J$253)</f>
        <v>21</v>
      </c>
      <c r="H3893" t="str">
        <f>LOOKUP($A3893,'DATA SHEET'!$A$2:$A$253,'DATA SHEET'!$K$2:$K$253)</f>
        <v>Mostly Cloudy</v>
      </c>
      <c r="I3893" t="str">
        <f>LOOKUP($A3893,'DATA SHEET'!$A$2:$A$253,'DATA SHEET'!$T$2:$T$253)</f>
        <v>LARGE</v>
      </c>
      <c r="J3893" t="str">
        <f>LOOKUP($A3893,'DATA SHEET'!$A$2:$A$253,'DATA SHEET'!$R$2:$R$253)</f>
        <v>YES</v>
      </c>
      <c r="K3893" t="str">
        <f>LOOKUP($A3893,'DATA SHEET'!$A$2:$A$253,'DATA SHEET'!$O$2:$O$253)</f>
        <v>Green Area</v>
      </c>
      <c r="L3893" t="s">
        <v>22</v>
      </c>
      <c r="M3893">
        <v>0.39525228807157875</v>
      </c>
      <c r="N3893" t="s">
        <v>18</v>
      </c>
      <c r="O3893">
        <v>0.998</v>
      </c>
    </row>
    <row r="3894" spans="1:15" x14ac:dyDescent="0.25">
      <c r="A3894" s="1" t="s">
        <v>134</v>
      </c>
      <c r="B3894" t="s">
        <v>135</v>
      </c>
      <c r="C3894" t="str">
        <f>LOOKUP(A3894,'DATA SHEET'!$A$2:$A$253,'DATA SHEET'!$E$2:$E$253)</f>
        <v>20227902</v>
      </c>
      <c r="D3894">
        <f>LOOKUP(A3894,'DATA SHEET'!$A$2:$A$253,'DATA SHEET'!$G$2:$G$253)</f>
        <v>8.0666666666666664</v>
      </c>
      <c r="E3894" t="str">
        <f>LOOKUP($A3894,'DATA SHEET'!$A$2:$A$253,'DATA SHEET'!$H$2:$H$253)</f>
        <v>43.180794</v>
      </c>
      <c r="F3894" t="str">
        <f>LOOKUP($A3894,'DATA SHEET'!$A$2:$A$253,'DATA SHEET'!$I$2:$I$253)</f>
        <v xml:space="preserve"> -79.244033</v>
      </c>
      <c r="G3894">
        <f>LOOKUP($A3894,'DATA SHEET'!$A$2:$A$253,'DATA SHEET'!$J$2:$J$253)</f>
        <v>21</v>
      </c>
      <c r="H3894" t="str">
        <f>LOOKUP($A3894,'DATA SHEET'!$A$2:$A$253,'DATA SHEET'!$K$2:$K$253)</f>
        <v>Mostly Cloudy</v>
      </c>
      <c r="I3894" t="str">
        <f>LOOKUP($A3894,'DATA SHEET'!$A$2:$A$253,'DATA SHEET'!$T$2:$T$253)</f>
        <v>LARGE</v>
      </c>
      <c r="J3894" t="str">
        <f>LOOKUP($A3894,'DATA SHEET'!$A$2:$A$253,'DATA SHEET'!$R$2:$R$253)</f>
        <v>YES</v>
      </c>
      <c r="K3894" t="str">
        <f>LOOKUP($A3894,'DATA SHEET'!$A$2:$A$253,'DATA SHEET'!$O$2:$O$253)</f>
        <v>Green Area</v>
      </c>
      <c r="L3894" t="s">
        <v>22</v>
      </c>
      <c r="M3894">
        <v>0.39525228807157875</v>
      </c>
      <c r="N3894" t="s">
        <v>18</v>
      </c>
      <c r="O3894">
        <v>2.258</v>
      </c>
    </row>
    <row r="3895" spans="1:15" x14ac:dyDescent="0.25">
      <c r="A3895" s="1" t="s">
        <v>134</v>
      </c>
      <c r="B3895" t="s">
        <v>135</v>
      </c>
      <c r="C3895" t="str">
        <f>LOOKUP(A3895,'DATA SHEET'!$A$2:$A$253,'DATA SHEET'!$E$2:$E$253)</f>
        <v>20227902</v>
      </c>
      <c r="D3895">
        <f>LOOKUP(A3895,'DATA SHEET'!$A$2:$A$253,'DATA SHEET'!$G$2:$G$253)</f>
        <v>8.0666666666666664</v>
      </c>
      <c r="E3895" t="str">
        <f>LOOKUP($A3895,'DATA SHEET'!$A$2:$A$253,'DATA SHEET'!$H$2:$H$253)</f>
        <v>43.180794</v>
      </c>
      <c r="F3895" t="str">
        <f>LOOKUP($A3895,'DATA SHEET'!$A$2:$A$253,'DATA SHEET'!$I$2:$I$253)</f>
        <v xml:space="preserve"> -79.244033</v>
      </c>
      <c r="G3895">
        <f>LOOKUP($A3895,'DATA SHEET'!$A$2:$A$253,'DATA SHEET'!$J$2:$J$253)</f>
        <v>21</v>
      </c>
      <c r="H3895" t="str">
        <f>LOOKUP($A3895,'DATA SHEET'!$A$2:$A$253,'DATA SHEET'!$K$2:$K$253)</f>
        <v>Mostly Cloudy</v>
      </c>
      <c r="I3895" t="str">
        <f>LOOKUP($A3895,'DATA SHEET'!$A$2:$A$253,'DATA SHEET'!$T$2:$T$253)</f>
        <v>LARGE</v>
      </c>
      <c r="J3895" t="str">
        <f>LOOKUP($A3895,'DATA SHEET'!$A$2:$A$253,'DATA SHEET'!$R$2:$R$253)</f>
        <v>YES</v>
      </c>
      <c r="K3895" t="str">
        <f>LOOKUP($A3895,'DATA SHEET'!$A$2:$A$253,'DATA SHEET'!$O$2:$O$253)</f>
        <v>Green Area</v>
      </c>
      <c r="L3895" t="s">
        <v>22</v>
      </c>
      <c r="M3895">
        <v>0.39525228807157875</v>
      </c>
      <c r="N3895" t="s">
        <v>18</v>
      </c>
      <c r="O3895">
        <v>1.7549999999999999</v>
      </c>
    </row>
    <row r="3896" spans="1:15" x14ac:dyDescent="0.25">
      <c r="A3896" s="1" t="s">
        <v>134</v>
      </c>
      <c r="B3896" t="s">
        <v>135</v>
      </c>
      <c r="C3896" t="str">
        <f>LOOKUP(A3896,'DATA SHEET'!$A$2:$A$253,'DATA SHEET'!$E$2:$E$253)</f>
        <v>20227902</v>
      </c>
      <c r="D3896">
        <f>LOOKUP(A3896,'DATA SHEET'!$A$2:$A$253,'DATA SHEET'!$G$2:$G$253)</f>
        <v>8.0666666666666664</v>
      </c>
      <c r="E3896" t="str">
        <f>LOOKUP($A3896,'DATA SHEET'!$A$2:$A$253,'DATA SHEET'!$H$2:$H$253)</f>
        <v>43.180794</v>
      </c>
      <c r="F3896" t="str">
        <f>LOOKUP($A3896,'DATA SHEET'!$A$2:$A$253,'DATA SHEET'!$I$2:$I$253)</f>
        <v xml:space="preserve"> -79.244033</v>
      </c>
      <c r="G3896">
        <f>LOOKUP($A3896,'DATA SHEET'!$A$2:$A$253,'DATA SHEET'!$J$2:$J$253)</f>
        <v>21</v>
      </c>
      <c r="H3896" t="str">
        <f>LOOKUP($A3896,'DATA SHEET'!$A$2:$A$253,'DATA SHEET'!$K$2:$K$253)</f>
        <v>Mostly Cloudy</v>
      </c>
      <c r="I3896" t="str">
        <f>LOOKUP($A3896,'DATA SHEET'!$A$2:$A$253,'DATA SHEET'!$T$2:$T$253)</f>
        <v>LARGE</v>
      </c>
      <c r="J3896" t="str">
        <f>LOOKUP($A3896,'DATA SHEET'!$A$2:$A$253,'DATA SHEET'!$R$2:$R$253)</f>
        <v>YES</v>
      </c>
      <c r="K3896" t="str">
        <f>LOOKUP($A3896,'DATA SHEET'!$A$2:$A$253,'DATA SHEET'!$O$2:$O$253)</f>
        <v>Green Area</v>
      </c>
      <c r="L3896" t="s">
        <v>22</v>
      </c>
      <c r="M3896">
        <v>0.39525228807157875</v>
      </c>
      <c r="N3896" t="s">
        <v>18</v>
      </c>
      <c r="O3896">
        <v>1.9990000000000001</v>
      </c>
    </row>
    <row r="3897" spans="1:15" x14ac:dyDescent="0.25">
      <c r="A3897" s="1" t="s">
        <v>134</v>
      </c>
      <c r="B3897" t="s">
        <v>135</v>
      </c>
      <c r="C3897" t="str">
        <f>LOOKUP(A3897,'DATA SHEET'!$A$2:$A$253,'DATA SHEET'!$E$2:$E$253)</f>
        <v>20227902</v>
      </c>
      <c r="D3897">
        <f>LOOKUP(A3897,'DATA SHEET'!$A$2:$A$253,'DATA SHEET'!$G$2:$G$253)</f>
        <v>8.0666666666666664</v>
      </c>
      <c r="E3897" t="str">
        <f>LOOKUP($A3897,'DATA SHEET'!$A$2:$A$253,'DATA SHEET'!$H$2:$H$253)</f>
        <v>43.180794</v>
      </c>
      <c r="F3897" t="str">
        <f>LOOKUP($A3897,'DATA SHEET'!$A$2:$A$253,'DATA SHEET'!$I$2:$I$253)</f>
        <v xml:space="preserve"> -79.244033</v>
      </c>
      <c r="G3897">
        <f>LOOKUP($A3897,'DATA SHEET'!$A$2:$A$253,'DATA SHEET'!$J$2:$J$253)</f>
        <v>21</v>
      </c>
      <c r="H3897" t="str">
        <f>LOOKUP($A3897,'DATA SHEET'!$A$2:$A$253,'DATA SHEET'!$K$2:$K$253)</f>
        <v>Mostly Cloudy</v>
      </c>
      <c r="I3897" t="str">
        <f>LOOKUP($A3897,'DATA SHEET'!$A$2:$A$253,'DATA SHEET'!$T$2:$T$253)</f>
        <v>LARGE</v>
      </c>
      <c r="J3897" t="str">
        <f>LOOKUP($A3897,'DATA SHEET'!$A$2:$A$253,'DATA SHEET'!$R$2:$R$253)</f>
        <v>YES</v>
      </c>
      <c r="K3897" t="str">
        <f>LOOKUP($A3897,'DATA SHEET'!$A$2:$A$253,'DATA SHEET'!$O$2:$O$253)</f>
        <v>Green Area</v>
      </c>
      <c r="L3897" t="s">
        <v>22</v>
      </c>
      <c r="M3897">
        <v>0.39525228807157875</v>
      </c>
      <c r="N3897" t="s">
        <v>18</v>
      </c>
      <c r="O3897">
        <v>1.4990000000000001</v>
      </c>
    </row>
    <row r="3898" spans="1:15" x14ac:dyDescent="0.25">
      <c r="A3898" s="1" t="s">
        <v>134</v>
      </c>
      <c r="B3898" t="s">
        <v>135</v>
      </c>
      <c r="C3898" t="str">
        <f>LOOKUP(A3898,'DATA SHEET'!$A$2:$A$253,'DATA SHEET'!$E$2:$E$253)</f>
        <v>20227902</v>
      </c>
      <c r="D3898">
        <f>LOOKUP(A3898,'DATA SHEET'!$A$2:$A$253,'DATA SHEET'!$G$2:$G$253)</f>
        <v>8.0666666666666664</v>
      </c>
      <c r="E3898" t="str">
        <f>LOOKUP($A3898,'DATA SHEET'!$A$2:$A$253,'DATA SHEET'!$H$2:$H$253)</f>
        <v>43.180794</v>
      </c>
      <c r="F3898" t="str">
        <f>LOOKUP($A3898,'DATA SHEET'!$A$2:$A$253,'DATA SHEET'!$I$2:$I$253)</f>
        <v xml:space="preserve"> -79.244033</v>
      </c>
      <c r="G3898">
        <f>LOOKUP($A3898,'DATA SHEET'!$A$2:$A$253,'DATA SHEET'!$J$2:$J$253)</f>
        <v>21</v>
      </c>
      <c r="H3898" t="str">
        <f>LOOKUP($A3898,'DATA SHEET'!$A$2:$A$253,'DATA SHEET'!$K$2:$K$253)</f>
        <v>Mostly Cloudy</v>
      </c>
      <c r="I3898" t="str">
        <f>LOOKUP($A3898,'DATA SHEET'!$A$2:$A$253,'DATA SHEET'!$T$2:$T$253)</f>
        <v>LARGE</v>
      </c>
      <c r="J3898" t="str">
        <f>LOOKUP($A3898,'DATA SHEET'!$A$2:$A$253,'DATA SHEET'!$R$2:$R$253)</f>
        <v>YES</v>
      </c>
      <c r="K3898" t="str">
        <f>LOOKUP($A3898,'DATA SHEET'!$A$2:$A$253,'DATA SHEET'!$O$2:$O$253)</f>
        <v>Green Area</v>
      </c>
      <c r="L3898" t="s">
        <v>22</v>
      </c>
      <c r="M3898">
        <v>0.39525228807157875</v>
      </c>
      <c r="N3898" t="s">
        <v>18</v>
      </c>
      <c r="O3898">
        <v>1</v>
      </c>
    </row>
    <row r="3899" spans="1:15" x14ac:dyDescent="0.25">
      <c r="A3899" s="1" t="s">
        <v>134</v>
      </c>
      <c r="B3899" t="s">
        <v>135</v>
      </c>
      <c r="C3899" t="str">
        <f>LOOKUP(A3899,'DATA SHEET'!$A$2:$A$253,'DATA SHEET'!$E$2:$E$253)</f>
        <v>20227902</v>
      </c>
      <c r="D3899">
        <f>LOOKUP(A3899,'DATA SHEET'!$A$2:$A$253,'DATA SHEET'!$G$2:$G$253)</f>
        <v>8.0666666666666664</v>
      </c>
      <c r="E3899" t="str">
        <f>LOOKUP($A3899,'DATA SHEET'!$A$2:$A$253,'DATA SHEET'!$H$2:$H$253)</f>
        <v>43.180794</v>
      </c>
      <c r="F3899" t="str">
        <f>LOOKUP($A3899,'DATA SHEET'!$A$2:$A$253,'DATA SHEET'!$I$2:$I$253)</f>
        <v xml:space="preserve"> -79.244033</v>
      </c>
      <c r="G3899">
        <f>LOOKUP($A3899,'DATA SHEET'!$A$2:$A$253,'DATA SHEET'!$J$2:$J$253)</f>
        <v>21</v>
      </c>
      <c r="H3899" t="str">
        <f>LOOKUP($A3899,'DATA SHEET'!$A$2:$A$253,'DATA SHEET'!$K$2:$K$253)</f>
        <v>Mostly Cloudy</v>
      </c>
      <c r="I3899" t="str">
        <f>LOOKUP($A3899,'DATA SHEET'!$A$2:$A$253,'DATA SHEET'!$T$2:$T$253)</f>
        <v>LARGE</v>
      </c>
      <c r="J3899" t="str">
        <f>LOOKUP($A3899,'DATA SHEET'!$A$2:$A$253,'DATA SHEET'!$R$2:$R$253)</f>
        <v>YES</v>
      </c>
      <c r="K3899" t="str">
        <f>LOOKUP($A3899,'DATA SHEET'!$A$2:$A$253,'DATA SHEET'!$O$2:$O$253)</f>
        <v>Green Area</v>
      </c>
      <c r="L3899" t="s">
        <v>22</v>
      </c>
      <c r="M3899">
        <v>0.39525228807157875</v>
      </c>
      <c r="N3899" t="s">
        <v>18</v>
      </c>
      <c r="O3899">
        <v>1.998</v>
      </c>
    </row>
    <row r="3900" spans="1:15" x14ac:dyDescent="0.25">
      <c r="A3900" s="1" t="s">
        <v>134</v>
      </c>
      <c r="B3900" t="s">
        <v>135</v>
      </c>
      <c r="C3900" t="str">
        <f>LOOKUP(A3900,'DATA SHEET'!$A$2:$A$253,'DATA SHEET'!$E$2:$E$253)</f>
        <v>20227902</v>
      </c>
      <c r="D3900">
        <f>LOOKUP(A3900,'DATA SHEET'!$A$2:$A$253,'DATA SHEET'!$G$2:$G$253)</f>
        <v>8.0666666666666664</v>
      </c>
      <c r="E3900" t="str">
        <f>LOOKUP($A3900,'DATA SHEET'!$A$2:$A$253,'DATA SHEET'!$H$2:$H$253)</f>
        <v>43.180794</v>
      </c>
      <c r="F3900" t="str">
        <f>LOOKUP($A3900,'DATA SHEET'!$A$2:$A$253,'DATA SHEET'!$I$2:$I$253)</f>
        <v xml:space="preserve"> -79.244033</v>
      </c>
      <c r="G3900">
        <f>LOOKUP($A3900,'DATA SHEET'!$A$2:$A$253,'DATA SHEET'!$J$2:$J$253)</f>
        <v>21</v>
      </c>
      <c r="H3900" t="str">
        <f>LOOKUP($A3900,'DATA SHEET'!$A$2:$A$253,'DATA SHEET'!$K$2:$K$253)</f>
        <v>Mostly Cloudy</v>
      </c>
      <c r="I3900" t="str">
        <f>LOOKUP($A3900,'DATA SHEET'!$A$2:$A$253,'DATA SHEET'!$T$2:$T$253)</f>
        <v>LARGE</v>
      </c>
      <c r="J3900" t="str">
        <f>LOOKUP($A3900,'DATA SHEET'!$A$2:$A$253,'DATA SHEET'!$R$2:$R$253)</f>
        <v>YES</v>
      </c>
      <c r="K3900" t="str">
        <f>LOOKUP($A3900,'DATA SHEET'!$A$2:$A$253,'DATA SHEET'!$O$2:$O$253)</f>
        <v>Green Area</v>
      </c>
      <c r="L3900" t="s">
        <v>22</v>
      </c>
      <c r="M3900">
        <v>0.39525228807157875</v>
      </c>
      <c r="N3900" t="s">
        <v>18</v>
      </c>
      <c r="O3900">
        <v>1.7529999999999999</v>
      </c>
    </row>
    <row r="3901" spans="1:15" x14ac:dyDescent="0.25">
      <c r="A3901" s="1" t="s">
        <v>134</v>
      </c>
      <c r="B3901" t="s">
        <v>135</v>
      </c>
      <c r="C3901" t="str">
        <f>LOOKUP(A3901,'DATA SHEET'!$A$2:$A$253,'DATA SHEET'!$E$2:$E$253)</f>
        <v>20227902</v>
      </c>
      <c r="D3901">
        <f>LOOKUP(A3901,'DATA SHEET'!$A$2:$A$253,'DATA SHEET'!$G$2:$G$253)</f>
        <v>8.0666666666666664</v>
      </c>
      <c r="E3901" t="str">
        <f>LOOKUP($A3901,'DATA SHEET'!$A$2:$A$253,'DATA SHEET'!$H$2:$H$253)</f>
        <v>43.180794</v>
      </c>
      <c r="F3901" t="str">
        <f>LOOKUP($A3901,'DATA SHEET'!$A$2:$A$253,'DATA SHEET'!$I$2:$I$253)</f>
        <v xml:space="preserve"> -79.244033</v>
      </c>
      <c r="G3901">
        <f>LOOKUP($A3901,'DATA SHEET'!$A$2:$A$253,'DATA SHEET'!$J$2:$J$253)</f>
        <v>21</v>
      </c>
      <c r="H3901" t="str">
        <f>LOOKUP($A3901,'DATA SHEET'!$A$2:$A$253,'DATA SHEET'!$K$2:$K$253)</f>
        <v>Mostly Cloudy</v>
      </c>
      <c r="I3901" t="str">
        <f>LOOKUP($A3901,'DATA SHEET'!$A$2:$A$253,'DATA SHEET'!$T$2:$T$253)</f>
        <v>LARGE</v>
      </c>
      <c r="J3901" t="str">
        <f>LOOKUP($A3901,'DATA SHEET'!$A$2:$A$253,'DATA SHEET'!$R$2:$R$253)</f>
        <v>YES</v>
      </c>
      <c r="K3901" t="str">
        <f>LOOKUP($A3901,'DATA SHEET'!$A$2:$A$253,'DATA SHEET'!$O$2:$O$253)</f>
        <v>Green Area</v>
      </c>
      <c r="L3901" t="s">
        <v>22</v>
      </c>
      <c r="M3901">
        <v>0.39525228807157875</v>
      </c>
      <c r="N3901" t="s">
        <v>18</v>
      </c>
      <c r="O3901">
        <v>1.502</v>
      </c>
    </row>
    <row r="3902" spans="1:15" x14ac:dyDescent="0.25">
      <c r="A3902" s="1" t="s">
        <v>134</v>
      </c>
      <c r="B3902" t="s">
        <v>135</v>
      </c>
      <c r="C3902" t="str">
        <f>LOOKUP(A3902,'DATA SHEET'!$A$2:$A$253,'DATA SHEET'!$E$2:$E$253)</f>
        <v>20227902</v>
      </c>
      <c r="D3902">
        <f>LOOKUP(A3902,'DATA SHEET'!$A$2:$A$253,'DATA SHEET'!$G$2:$G$253)</f>
        <v>8.0666666666666664</v>
      </c>
      <c r="E3902" t="str">
        <f>LOOKUP($A3902,'DATA SHEET'!$A$2:$A$253,'DATA SHEET'!$H$2:$H$253)</f>
        <v>43.180794</v>
      </c>
      <c r="F3902" t="str">
        <f>LOOKUP($A3902,'DATA SHEET'!$A$2:$A$253,'DATA SHEET'!$I$2:$I$253)</f>
        <v xml:space="preserve"> -79.244033</v>
      </c>
      <c r="G3902">
        <f>LOOKUP($A3902,'DATA SHEET'!$A$2:$A$253,'DATA SHEET'!$J$2:$J$253)</f>
        <v>21</v>
      </c>
      <c r="H3902" t="str">
        <f>LOOKUP($A3902,'DATA SHEET'!$A$2:$A$253,'DATA SHEET'!$K$2:$K$253)</f>
        <v>Mostly Cloudy</v>
      </c>
      <c r="I3902" t="str">
        <f>LOOKUP($A3902,'DATA SHEET'!$A$2:$A$253,'DATA SHEET'!$T$2:$T$253)</f>
        <v>LARGE</v>
      </c>
      <c r="J3902" t="str">
        <f>LOOKUP($A3902,'DATA SHEET'!$A$2:$A$253,'DATA SHEET'!$R$2:$R$253)</f>
        <v>YES</v>
      </c>
      <c r="K3902" t="str">
        <f>LOOKUP($A3902,'DATA SHEET'!$A$2:$A$253,'DATA SHEET'!$O$2:$O$253)</f>
        <v>Green Area</v>
      </c>
      <c r="L3902" t="s">
        <v>22</v>
      </c>
      <c r="M3902">
        <v>0.39525228807157875</v>
      </c>
      <c r="N3902" t="s">
        <v>18</v>
      </c>
      <c r="O3902">
        <v>2.2450000000000001</v>
      </c>
    </row>
    <row r="3903" spans="1:15" x14ac:dyDescent="0.25">
      <c r="A3903" s="1" t="s">
        <v>134</v>
      </c>
      <c r="B3903" t="s">
        <v>135</v>
      </c>
      <c r="C3903" t="str">
        <f>LOOKUP(A3903,'DATA SHEET'!$A$2:$A$253,'DATA SHEET'!$E$2:$E$253)</f>
        <v>20227902</v>
      </c>
      <c r="D3903">
        <f>LOOKUP(A3903,'DATA SHEET'!$A$2:$A$253,'DATA SHEET'!$G$2:$G$253)</f>
        <v>8.0666666666666664</v>
      </c>
      <c r="E3903" t="str">
        <f>LOOKUP($A3903,'DATA SHEET'!$A$2:$A$253,'DATA SHEET'!$H$2:$H$253)</f>
        <v>43.180794</v>
      </c>
      <c r="F3903" t="str">
        <f>LOOKUP($A3903,'DATA SHEET'!$A$2:$A$253,'DATA SHEET'!$I$2:$I$253)</f>
        <v xml:space="preserve"> -79.244033</v>
      </c>
      <c r="G3903">
        <f>LOOKUP($A3903,'DATA SHEET'!$A$2:$A$253,'DATA SHEET'!$J$2:$J$253)</f>
        <v>21</v>
      </c>
      <c r="H3903" t="str">
        <f>LOOKUP($A3903,'DATA SHEET'!$A$2:$A$253,'DATA SHEET'!$K$2:$K$253)</f>
        <v>Mostly Cloudy</v>
      </c>
      <c r="I3903" t="str">
        <f>LOOKUP($A3903,'DATA SHEET'!$A$2:$A$253,'DATA SHEET'!$T$2:$T$253)</f>
        <v>LARGE</v>
      </c>
      <c r="J3903" t="str">
        <f>LOOKUP($A3903,'DATA SHEET'!$A$2:$A$253,'DATA SHEET'!$R$2:$R$253)</f>
        <v>YES</v>
      </c>
      <c r="K3903" t="str">
        <f>LOOKUP($A3903,'DATA SHEET'!$A$2:$A$253,'DATA SHEET'!$O$2:$O$253)</f>
        <v>Green Area</v>
      </c>
      <c r="L3903" t="s">
        <v>22</v>
      </c>
      <c r="M3903">
        <v>0.39525228807157875</v>
      </c>
      <c r="N3903" t="s">
        <v>18</v>
      </c>
      <c r="O3903">
        <v>0.75</v>
      </c>
    </row>
    <row r="3904" spans="1:15" x14ac:dyDescent="0.25">
      <c r="A3904" s="1" t="s">
        <v>134</v>
      </c>
      <c r="B3904" t="s">
        <v>135</v>
      </c>
      <c r="C3904" t="str">
        <f>LOOKUP(A3904,'DATA SHEET'!$A$2:$A$253,'DATA SHEET'!$E$2:$E$253)</f>
        <v>20227902</v>
      </c>
      <c r="D3904">
        <f>LOOKUP(A3904,'DATA SHEET'!$A$2:$A$253,'DATA SHEET'!$G$2:$G$253)</f>
        <v>8.0666666666666664</v>
      </c>
      <c r="E3904" t="str">
        <f>LOOKUP($A3904,'DATA SHEET'!$A$2:$A$253,'DATA SHEET'!$H$2:$H$253)</f>
        <v>43.180794</v>
      </c>
      <c r="F3904" t="str">
        <f>LOOKUP($A3904,'DATA SHEET'!$A$2:$A$253,'DATA SHEET'!$I$2:$I$253)</f>
        <v xml:space="preserve"> -79.244033</v>
      </c>
      <c r="G3904">
        <f>LOOKUP($A3904,'DATA SHEET'!$A$2:$A$253,'DATA SHEET'!$J$2:$J$253)</f>
        <v>21</v>
      </c>
      <c r="H3904" t="str">
        <f>LOOKUP($A3904,'DATA SHEET'!$A$2:$A$253,'DATA SHEET'!$K$2:$K$253)</f>
        <v>Mostly Cloudy</v>
      </c>
      <c r="I3904" t="str">
        <f>LOOKUP($A3904,'DATA SHEET'!$A$2:$A$253,'DATA SHEET'!$T$2:$T$253)</f>
        <v>LARGE</v>
      </c>
      <c r="J3904" t="str">
        <f>LOOKUP($A3904,'DATA SHEET'!$A$2:$A$253,'DATA SHEET'!$R$2:$R$253)</f>
        <v>YES</v>
      </c>
      <c r="K3904" t="str">
        <f>LOOKUP($A3904,'DATA SHEET'!$A$2:$A$253,'DATA SHEET'!$O$2:$O$253)</f>
        <v>Green Area</v>
      </c>
      <c r="L3904" t="s">
        <v>22</v>
      </c>
      <c r="M3904">
        <v>0.39525228807157875</v>
      </c>
      <c r="N3904" t="s">
        <v>18</v>
      </c>
      <c r="O3904">
        <v>1.7450000000000001</v>
      </c>
    </row>
    <row r="3905" spans="1:15" x14ac:dyDescent="0.25">
      <c r="A3905" s="1" t="s">
        <v>134</v>
      </c>
      <c r="B3905" t="s">
        <v>135</v>
      </c>
      <c r="C3905" t="str">
        <f>LOOKUP(A3905,'DATA SHEET'!$A$2:$A$253,'DATA SHEET'!$E$2:$E$253)</f>
        <v>20227902</v>
      </c>
      <c r="D3905">
        <f>LOOKUP(A3905,'DATA SHEET'!$A$2:$A$253,'DATA SHEET'!$G$2:$G$253)</f>
        <v>8.0666666666666664</v>
      </c>
      <c r="E3905" t="str">
        <f>LOOKUP($A3905,'DATA SHEET'!$A$2:$A$253,'DATA SHEET'!$H$2:$H$253)</f>
        <v>43.180794</v>
      </c>
      <c r="F3905" t="str">
        <f>LOOKUP($A3905,'DATA SHEET'!$A$2:$A$253,'DATA SHEET'!$I$2:$I$253)</f>
        <v xml:space="preserve"> -79.244033</v>
      </c>
      <c r="G3905">
        <f>LOOKUP($A3905,'DATA SHEET'!$A$2:$A$253,'DATA SHEET'!$J$2:$J$253)</f>
        <v>21</v>
      </c>
      <c r="H3905" t="str">
        <f>LOOKUP($A3905,'DATA SHEET'!$A$2:$A$253,'DATA SHEET'!$K$2:$K$253)</f>
        <v>Mostly Cloudy</v>
      </c>
      <c r="I3905" t="str">
        <f>LOOKUP($A3905,'DATA SHEET'!$A$2:$A$253,'DATA SHEET'!$T$2:$T$253)</f>
        <v>LARGE</v>
      </c>
      <c r="J3905" t="str">
        <f>LOOKUP($A3905,'DATA SHEET'!$A$2:$A$253,'DATA SHEET'!$R$2:$R$253)</f>
        <v>YES</v>
      </c>
      <c r="K3905" t="str">
        <f>LOOKUP($A3905,'DATA SHEET'!$A$2:$A$253,'DATA SHEET'!$O$2:$O$253)</f>
        <v>Green Area</v>
      </c>
      <c r="L3905" t="s">
        <v>22</v>
      </c>
      <c r="M3905">
        <v>0.39525228807157875</v>
      </c>
      <c r="N3905" t="s">
        <v>18</v>
      </c>
      <c r="O3905">
        <v>5.5</v>
      </c>
    </row>
    <row r="3906" spans="1:15" x14ac:dyDescent="0.25">
      <c r="A3906" s="1" t="s">
        <v>134</v>
      </c>
      <c r="B3906" t="s">
        <v>135</v>
      </c>
      <c r="C3906" t="str">
        <f>LOOKUP(A3906,'DATA SHEET'!$A$2:$A$253,'DATA SHEET'!$E$2:$E$253)</f>
        <v>20227902</v>
      </c>
      <c r="D3906">
        <f>LOOKUP(A3906,'DATA SHEET'!$A$2:$A$253,'DATA SHEET'!$G$2:$G$253)</f>
        <v>8.0666666666666664</v>
      </c>
      <c r="E3906" t="str">
        <f>LOOKUP($A3906,'DATA SHEET'!$A$2:$A$253,'DATA SHEET'!$H$2:$H$253)</f>
        <v>43.180794</v>
      </c>
      <c r="F3906" t="str">
        <f>LOOKUP($A3906,'DATA SHEET'!$A$2:$A$253,'DATA SHEET'!$I$2:$I$253)</f>
        <v xml:space="preserve"> -79.244033</v>
      </c>
      <c r="G3906">
        <f>LOOKUP($A3906,'DATA SHEET'!$A$2:$A$253,'DATA SHEET'!$J$2:$J$253)</f>
        <v>21</v>
      </c>
      <c r="H3906" t="str">
        <f>LOOKUP($A3906,'DATA SHEET'!$A$2:$A$253,'DATA SHEET'!$K$2:$K$253)</f>
        <v>Mostly Cloudy</v>
      </c>
      <c r="I3906" t="str">
        <f>LOOKUP($A3906,'DATA SHEET'!$A$2:$A$253,'DATA SHEET'!$T$2:$T$253)</f>
        <v>LARGE</v>
      </c>
      <c r="J3906" t="str">
        <f>LOOKUP($A3906,'DATA SHEET'!$A$2:$A$253,'DATA SHEET'!$R$2:$R$253)</f>
        <v>YES</v>
      </c>
      <c r="K3906" t="str">
        <f>LOOKUP($A3906,'DATA SHEET'!$A$2:$A$253,'DATA SHEET'!$O$2:$O$253)</f>
        <v>Green Area</v>
      </c>
      <c r="L3906" t="s">
        <v>22</v>
      </c>
      <c r="M3906">
        <v>0.39525228807157875</v>
      </c>
      <c r="N3906" t="s">
        <v>18</v>
      </c>
      <c r="O3906">
        <v>0.998</v>
      </c>
    </row>
    <row r="3907" spans="1:15" x14ac:dyDescent="0.25">
      <c r="A3907" s="1" t="s">
        <v>134</v>
      </c>
      <c r="B3907" t="s">
        <v>135</v>
      </c>
      <c r="C3907" t="str">
        <f>LOOKUP(A3907,'DATA SHEET'!$A$2:$A$253,'DATA SHEET'!$E$2:$E$253)</f>
        <v>20227902</v>
      </c>
      <c r="D3907">
        <f>LOOKUP(A3907,'DATA SHEET'!$A$2:$A$253,'DATA SHEET'!$G$2:$G$253)</f>
        <v>8.0666666666666664</v>
      </c>
      <c r="E3907" t="str">
        <f>LOOKUP($A3907,'DATA SHEET'!$A$2:$A$253,'DATA SHEET'!$H$2:$H$253)</f>
        <v>43.180794</v>
      </c>
      <c r="F3907" t="str">
        <f>LOOKUP($A3907,'DATA SHEET'!$A$2:$A$253,'DATA SHEET'!$I$2:$I$253)</f>
        <v xml:space="preserve"> -79.244033</v>
      </c>
      <c r="G3907">
        <f>LOOKUP($A3907,'DATA SHEET'!$A$2:$A$253,'DATA SHEET'!$J$2:$J$253)</f>
        <v>21</v>
      </c>
      <c r="H3907" t="str">
        <f>LOOKUP($A3907,'DATA SHEET'!$A$2:$A$253,'DATA SHEET'!$K$2:$K$253)</f>
        <v>Mostly Cloudy</v>
      </c>
      <c r="I3907" t="str">
        <f>LOOKUP($A3907,'DATA SHEET'!$A$2:$A$253,'DATA SHEET'!$T$2:$T$253)</f>
        <v>LARGE</v>
      </c>
      <c r="J3907" t="str">
        <f>LOOKUP($A3907,'DATA SHEET'!$A$2:$A$253,'DATA SHEET'!$R$2:$R$253)</f>
        <v>YES</v>
      </c>
      <c r="K3907" t="str">
        <f>LOOKUP($A3907,'DATA SHEET'!$A$2:$A$253,'DATA SHEET'!$O$2:$O$253)</f>
        <v>Green Area</v>
      </c>
      <c r="L3907" t="s">
        <v>22</v>
      </c>
      <c r="M3907">
        <v>0.39525228807157875</v>
      </c>
      <c r="N3907" t="s">
        <v>18</v>
      </c>
      <c r="O3907">
        <v>1.742</v>
      </c>
    </row>
    <row r="3908" spans="1:15" x14ac:dyDescent="0.25">
      <c r="A3908" s="1" t="s">
        <v>134</v>
      </c>
      <c r="B3908" t="s">
        <v>135</v>
      </c>
      <c r="C3908" t="str">
        <f>LOOKUP(A3908,'DATA SHEET'!$A$2:$A$253,'DATA SHEET'!$E$2:$E$253)</f>
        <v>20227902</v>
      </c>
      <c r="D3908">
        <f>LOOKUP(A3908,'DATA SHEET'!$A$2:$A$253,'DATA SHEET'!$G$2:$G$253)</f>
        <v>8.0666666666666664</v>
      </c>
      <c r="E3908" t="str">
        <f>LOOKUP($A3908,'DATA SHEET'!$A$2:$A$253,'DATA SHEET'!$H$2:$H$253)</f>
        <v>43.180794</v>
      </c>
      <c r="F3908" t="str">
        <f>LOOKUP($A3908,'DATA SHEET'!$A$2:$A$253,'DATA SHEET'!$I$2:$I$253)</f>
        <v xml:space="preserve"> -79.244033</v>
      </c>
      <c r="G3908">
        <f>LOOKUP($A3908,'DATA SHEET'!$A$2:$A$253,'DATA SHEET'!$J$2:$J$253)</f>
        <v>21</v>
      </c>
      <c r="H3908" t="str">
        <f>LOOKUP($A3908,'DATA SHEET'!$A$2:$A$253,'DATA SHEET'!$K$2:$K$253)</f>
        <v>Mostly Cloudy</v>
      </c>
      <c r="I3908" t="str">
        <f>LOOKUP($A3908,'DATA SHEET'!$A$2:$A$253,'DATA SHEET'!$T$2:$T$253)</f>
        <v>LARGE</v>
      </c>
      <c r="J3908" t="str">
        <f>LOOKUP($A3908,'DATA SHEET'!$A$2:$A$253,'DATA SHEET'!$R$2:$R$253)</f>
        <v>YES</v>
      </c>
      <c r="K3908" t="str">
        <f>LOOKUP($A3908,'DATA SHEET'!$A$2:$A$253,'DATA SHEET'!$O$2:$O$253)</f>
        <v>Green Area</v>
      </c>
      <c r="L3908" t="s">
        <v>22</v>
      </c>
      <c r="M3908">
        <v>0.39525228807157875</v>
      </c>
      <c r="N3908" t="s">
        <v>18</v>
      </c>
      <c r="O3908">
        <v>0.66800000000000004</v>
      </c>
    </row>
    <row r="3909" spans="1:15" x14ac:dyDescent="0.25">
      <c r="A3909" s="1" t="s">
        <v>134</v>
      </c>
      <c r="B3909" t="s">
        <v>135</v>
      </c>
      <c r="C3909" t="str">
        <f>LOOKUP(A3909,'DATA SHEET'!$A$2:$A$253,'DATA SHEET'!$E$2:$E$253)</f>
        <v>20227902</v>
      </c>
      <c r="D3909">
        <f>LOOKUP(A3909,'DATA SHEET'!$A$2:$A$253,'DATA SHEET'!$G$2:$G$253)</f>
        <v>8.0666666666666664</v>
      </c>
      <c r="E3909" t="str">
        <f>LOOKUP($A3909,'DATA SHEET'!$A$2:$A$253,'DATA SHEET'!$H$2:$H$253)</f>
        <v>43.180794</v>
      </c>
      <c r="F3909" t="str">
        <f>LOOKUP($A3909,'DATA SHEET'!$A$2:$A$253,'DATA SHEET'!$I$2:$I$253)</f>
        <v xml:space="preserve"> -79.244033</v>
      </c>
      <c r="G3909">
        <f>LOOKUP($A3909,'DATA SHEET'!$A$2:$A$253,'DATA SHEET'!$J$2:$J$253)</f>
        <v>21</v>
      </c>
      <c r="H3909" t="str">
        <f>LOOKUP($A3909,'DATA SHEET'!$A$2:$A$253,'DATA SHEET'!$K$2:$K$253)</f>
        <v>Mostly Cloudy</v>
      </c>
      <c r="I3909" t="str">
        <f>LOOKUP($A3909,'DATA SHEET'!$A$2:$A$253,'DATA SHEET'!$T$2:$T$253)</f>
        <v>LARGE</v>
      </c>
      <c r="J3909" t="str">
        <f>LOOKUP($A3909,'DATA SHEET'!$A$2:$A$253,'DATA SHEET'!$R$2:$R$253)</f>
        <v>YES</v>
      </c>
      <c r="K3909" t="str">
        <f>LOOKUP($A3909,'DATA SHEET'!$A$2:$A$253,'DATA SHEET'!$O$2:$O$253)</f>
        <v>Green Area</v>
      </c>
      <c r="L3909" t="s">
        <v>22</v>
      </c>
      <c r="M3909">
        <v>0.39525228807157875</v>
      </c>
      <c r="N3909" t="s">
        <v>18</v>
      </c>
      <c r="O3909">
        <v>3.25</v>
      </c>
    </row>
    <row r="3910" spans="1:15" x14ac:dyDescent="0.25">
      <c r="A3910" s="1" t="s">
        <v>134</v>
      </c>
      <c r="B3910" t="s">
        <v>135</v>
      </c>
      <c r="C3910" t="str">
        <f>LOOKUP(A3910,'DATA SHEET'!$A$2:$A$253,'DATA SHEET'!$E$2:$E$253)</f>
        <v>20227902</v>
      </c>
      <c r="D3910">
        <f>LOOKUP(A3910,'DATA SHEET'!$A$2:$A$253,'DATA SHEET'!$G$2:$G$253)</f>
        <v>8.0666666666666664</v>
      </c>
      <c r="E3910" t="str">
        <f>LOOKUP($A3910,'DATA SHEET'!$A$2:$A$253,'DATA SHEET'!$H$2:$H$253)</f>
        <v>43.180794</v>
      </c>
      <c r="F3910" t="str">
        <f>LOOKUP($A3910,'DATA SHEET'!$A$2:$A$253,'DATA SHEET'!$I$2:$I$253)</f>
        <v xml:space="preserve"> -79.244033</v>
      </c>
      <c r="G3910">
        <f>LOOKUP($A3910,'DATA SHEET'!$A$2:$A$253,'DATA SHEET'!$J$2:$J$253)</f>
        <v>21</v>
      </c>
      <c r="H3910" t="str">
        <f>LOOKUP($A3910,'DATA SHEET'!$A$2:$A$253,'DATA SHEET'!$K$2:$K$253)</f>
        <v>Mostly Cloudy</v>
      </c>
      <c r="I3910" t="str">
        <f>LOOKUP($A3910,'DATA SHEET'!$A$2:$A$253,'DATA SHEET'!$T$2:$T$253)</f>
        <v>LARGE</v>
      </c>
      <c r="J3910" t="str">
        <f>LOOKUP($A3910,'DATA SHEET'!$A$2:$A$253,'DATA SHEET'!$R$2:$R$253)</f>
        <v>YES</v>
      </c>
      <c r="K3910" t="str">
        <f>LOOKUP($A3910,'DATA SHEET'!$A$2:$A$253,'DATA SHEET'!$O$2:$O$253)</f>
        <v>Green Area</v>
      </c>
      <c r="L3910" t="s">
        <v>22</v>
      </c>
      <c r="M3910">
        <v>0.39525228807157875</v>
      </c>
      <c r="N3910" t="s">
        <v>18</v>
      </c>
      <c r="O3910">
        <v>1.502</v>
      </c>
    </row>
    <row r="3911" spans="1:15" x14ac:dyDescent="0.25">
      <c r="A3911" s="1" t="s">
        <v>134</v>
      </c>
      <c r="B3911" t="s">
        <v>135</v>
      </c>
      <c r="C3911" t="str">
        <f>LOOKUP(A3911,'DATA SHEET'!$A$2:$A$253,'DATA SHEET'!$E$2:$E$253)</f>
        <v>20227902</v>
      </c>
      <c r="D3911">
        <f>LOOKUP(A3911,'DATA SHEET'!$A$2:$A$253,'DATA SHEET'!$G$2:$G$253)</f>
        <v>8.0666666666666664</v>
      </c>
      <c r="E3911" t="str">
        <f>LOOKUP($A3911,'DATA SHEET'!$A$2:$A$253,'DATA SHEET'!$H$2:$H$253)</f>
        <v>43.180794</v>
      </c>
      <c r="F3911" t="str">
        <f>LOOKUP($A3911,'DATA SHEET'!$A$2:$A$253,'DATA SHEET'!$I$2:$I$253)</f>
        <v xml:space="preserve"> -79.244033</v>
      </c>
      <c r="G3911">
        <f>LOOKUP($A3911,'DATA SHEET'!$A$2:$A$253,'DATA SHEET'!$J$2:$J$253)</f>
        <v>21</v>
      </c>
      <c r="H3911" t="str">
        <f>LOOKUP($A3911,'DATA SHEET'!$A$2:$A$253,'DATA SHEET'!$K$2:$K$253)</f>
        <v>Mostly Cloudy</v>
      </c>
      <c r="I3911" t="str">
        <f>LOOKUP($A3911,'DATA SHEET'!$A$2:$A$253,'DATA SHEET'!$T$2:$T$253)</f>
        <v>LARGE</v>
      </c>
      <c r="J3911" t="str">
        <f>LOOKUP($A3911,'DATA SHEET'!$A$2:$A$253,'DATA SHEET'!$R$2:$R$253)</f>
        <v>YES</v>
      </c>
      <c r="K3911" t="str">
        <f>LOOKUP($A3911,'DATA SHEET'!$A$2:$A$253,'DATA SHEET'!$O$2:$O$253)</f>
        <v>Green Area</v>
      </c>
      <c r="L3911" t="s">
        <v>22</v>
      </c>
      <c r="M3911">
        <v>0.39525228807157875</v>
      </c>
      <c r="N3911" t="s">
        <v>18</v>
      </c>
      <c r="O3911">
        <v>0.999</v>
      </c>
    </row>
    <row r="3912" spans="1:15" x14ac:dyDescent="0.25">
      <c r="A3912" s="1" t="s">
        <v>134</v>
      </c>
      <c r="B3912" t="s">
        <v>135</v>
      </c>
      <c r="C3912" t="str">
        <f>LOOKUP(A3912,'DATA SHEET'!$A$2:$A$253,'DATA SHEET'!$E$2:$E$253)</f>
        <v>20227902</v>
      </c>
      <c r="D3912">
        <f>LOOKUP(A3912,'DATA SHEET'!$A$2:$A$253,'DATA SHEET'!$G$2:$G$253)</f>
        <v>8.0666666666666664</v>
      </c>
      <c r="E3912" t="str">
        <f>LOOKUP($A3912,'DATA SHEET'!$A$2:$A$253,'DATA SHEET'!$H$2:$H$253)</f>
        <v>43.180794</v>
      </c>
      <c r="F3912" t="str">
        <f>LOOKUP($A3912,'DATA SHEET'!$A$2:$A$253,'DATA SHEET'!$I$2:$I$253)</f>
        <v xml:space="preserve"> -79.244033</v>
      </c>
      <c r="G3912">
        <f>LOOKUP($A3912,'DATA SHEET'!$A$2:$A$253,'DATA SHEET'!$J$2:$J$253)</f>
        <v>21</v>
      </c>
      <c r="H3912" t="str">
        <f>LOOKUP($A3912,'DATA SHEET'!$A$2:$A$253,'DATA SHEET'!$K$2:$K$253)</f>
        <v>Mostly Cloudy</v>
      </c>
      <c r="I3912" t="str">
        <f>LOOKUP($A3912,'DATA SHEET'!$A$2:$A$253,'DATA SHEET'!$T$2:$T$253)</f>
        <v>LARGE</v>
      </c>
      <c r="J3912" t="str">
        <f>LOOKUP($A3912,'DATA SHEET'!$A$2:$A$253,'DATA SHEET'!$R$2:$R$253)</f>
        <v>YES</v>
      </c>
      <c r="K3912" t="str">
        <f>LOOKUP($A3912,'DATA SHEET'!$A$2:$A$253,'DATA SHEET'!$O$2:$O$253)</f>
        <v>Green Area</v>
      </c>
      <c r="L3912" t="s">
        <v>22</v>
      </c>
      <c r="M3912">
        <v>0.39525228807157875</v>
      </c>
      <c r="N3912" t="s">
        <v>18</v>
      </c>
      <c r="O3912">
        <v>1.26</v>
      </c>
    </row>
    <row r="3913" spans="1:15" x14ac:dyDescent="0.25">
      <c r="A3913" s="1" t="s">
        <v>134</v>
      </c>
      <c r="B3913" t="s">
        <v>135</v>
      </c>
      <c r="C3913" t="str">
        <f>LOOKUP(A3913,'DATA SHEET'!$A$2:$A$253,'DATA SHEET'!$E$2:$E$253)</f>
        <v>20227902</v>
      </c>
      <c r="D3913">
        <f>LOOKUP(A3913,'DATA SHEET'!$A$2:$A$253,'DATA SHEET'!$G$2:$G$253)</f>
        <v>8.0666666666666664</v>
      </c>
      <c r="E3913" t="str">
        <f>LOOKUP($A3913,'DATA SHEET'!$A$2:$A$253,'DATA SHEET'!$H$2:$H$253)</f>
        <v>43.180794</v>
      </c>
      <c r="F3913" t="str">
        <f>LOOKUP($A3913,'DATA SHEET'!$A$2:$A$253,'DATA SHEET'!$I$2:$I$253)</f>
        <v xml:space="preserve"> -79.244033</v>
      </c>
      <c r="G3913">
        <f>LOOKUP($A3913,'DATA SHEET'!$A$2:$A$253,'DATA SHEET'!$J$2:$J$253)</f>
        <v>21</v>
      </c>
      <c r="H3913" t="str">
        <f>LOOKUP($A3913,'DATA SHEET'!$A$2:$A$253,'DATA SHEET'!$K$2:$K$253)</f>
        <v>Mostly Cloudy</v>
      </c>
      <c r="I3913" t="str">
        <f>LOOKUP($A3913,'DATA SHEET'!$A$2:$A$253,'DATA SHEET'!$T$2:$T$253)</f>
        <v>LARGE</v>
      </c>
      <c r="J3913" t="str">
        <f>LOOKUP($A3913,'DATA SHEET'!$A$2:$A$253,'DATA SHEET'!$R$2:$R$253)</f>
        <v>YES</v>
      </c>
      <c r="K3913" t="str">
        <f>LOOKUP($A3913,'DATA SHEET'!$A$2:$A$253,'DATA SHEET'!$O$2:$O$253)</f>
        <v>Green Area</v>
      </c>
      <c r="L3913" t="s">
        <v>22</v>
      </c>
      <c r="M3913">
        <v>0.39525228807157875</v>
      </c>
      <c r="N3913" t="s">
        <v>18</v>
      </c>
      <c r="O3913">
        <v>0.75900000000000001</v>
      </c>
    </row>
    <row r="3914" spans="1:15" x14ac:dyDescent="0.25">
      <c r="A3914" s="1" t="s">
        <v>134</v>
      </c>
      <c r="B3914" t="s">
        <v>135</v>
      </c>
      <c r="C3914" t="str">
        <f>LOOKUP(A3914,'DATA SHEET'!$A$2:$A$253,'DATA SHEET'!$E$2:$E$253)</f>
        <v>20227902</v>
      </c>
      <c r="D3914">
        <f>LOOKUP(A3914,'DATA SHEET'!$A$2:$A$253,'DATA SHEET'!$G$2:$G$253)</f>
        <v>8.0666666666666664</v>
      </c>
      <c r="E3914" t="str">
        <f>LOOKUP($A3914,'DATA SHEET'!$A$2:$A$253,'DATA SHEET'!$H$2:$H$253)</f>
        <v>43.180794</v>
      </c>
      <c r="F3914" t="str">
        <f>LOOKUP($A3914,'DATA SHEET'!$A$2:$A$253,'DATA SHEET'!$I$2:$I$253)</f>
        <v xml:space="preserve"> -79.244033</v>
      </c>
      <c r="G3914">
        <f>LOOKUP($A3914,'DATA SHEET'!$A$2:$A$253,'DATA SHEET'!$J$2:$J$253)</f>
        <v>21</v>
      </c>
      <c r="H3914" t="str">
        <f>LOOKUP($A3914,'DATA SHEET'!$A$2:$A$253,'DATA SHEET'!$K$2:$K$253)</f>
        <v>Mostly Cloudy</v>
      </c>
      <c r="I3914" t="str">
        <f>LOOKUP($A3914,'DATA SHEET'!$A$2:$A$253,'DATA SHEET'!$T$2:$T$253)</f>
        <v>LARGE</v>
      </c>
      <c r="J3914" t="str">
        <f>LOOKUP($A3914,'DATA SHEET'!$A$2:$A$253,'DATA SHEET'!$R$2:$R$253)</f>
        <v>YES</v>
      </c>
      <c r="K3914" t="str">
        <f>LOOKUP($A3914,'DATA SHEET'!$A$2:$A$253,'DATA SHEET'!$O$2:$O$253)</f>
        <v>Green Area</v>
      </c>
      <c r="L3914" t="s">
        <v>22</v>
      </c>
      <c r="M3914">
        <v>0.39525228807157875</v>
      </c>
      <c r="N3914" t="s">
        <v>18</v>
      </c>
      <c r="O3914">
        <v>1.2609999999999999</v>
      </c>
    </row>
    <row r="3915" spans="1:15" x14ac:dyDescent="0.25">
      <c r="A3915" s="1" t="s">
        <v>134</v>
      </c>
      <c r="B3915" t="s">
        <v>135</v>
      </c>
      <c r="C3915" t="str">
        <f>LOOKUP(A3915,'DATA SHEET'!$A$2:$A$253,'DATA SHEET'!$E$2:$E$253)</f>
        <v>20227902</v>
      </c>
      <c r="D3915">
        <f>LOOKUP(A3915,'DATA SHEET'!$A$2:$A$253,'DATA SHEET'!$G$2:$G$253)</f>
        <v>8.0666666666666664</v>
      </c>
      <c r="E3915" t="str">
        <f>LOOKUP($A3915,'DATA SHEET'!$A$2:$A$253,'DATA SHEET'!$H$2:$H$253)</f>
        <v>43.180794</v>
      </c>
      <c r="F3915" t="str">
        <f>LOOKUP($A3915,'DATA SHEET'!$A$2:$A$253,'DATA SHEET'!$I$2:$I$253)</f>
        <v xml:space="preserve"> -79.244033</v>
      </c>
      <c r="G3915">
        <f>LOOKUP($A3915,'DATA SHEET'!$A$2:$A$253,'DATA SHEET'!$J$2:$J$253)</f>
        <v>21</v>
      </c>
      <c r="H3915" t="str">
        <f>LOOKUP($A3915,'DATA SHEET'!$A$2:$A$253,'DATA SHEET'!$K$2:$K$253)</f>
        <v>Mostly Cloudy</v>
      </c>
      <c r="I3915" t="str">
        <f>LOOKUP($A3915,'DATA SHEET'!$A$2:$A$253,'DATA SHEET'!$T$2:$T$253)</f>
        <v>LARGE</v>
      </c>
      <c r="J3915" t="str">
        <f>LOOKUP($A3915,'DATA SHEET'!$A$2:$A$253,'DATA SHEET'!$R$2:$R$253)</f>
        <v>YES</v>
      </c>
      <c r="K3915" t="str">
        <f>LOOKUP($A3915,'DATA SHEET'!$A$2:$A$253,'DATA SHEET'!$O$2:$O$253)</f>
        <v>Green Area</v>
      </c>
      <c r="L3915" t="s">
        <v>22</v>
      </c>
      <c r="M3915">
        <v>0.39525228807157875</v>
      </c>
      <c r="N3915" t="s">
        <v>16</v>
      </c>
      <c r="O3915">
        <v>1.2350000000000001</v>
      </c>
    </row>
    <row r="3916" spans="1:15" x14ac:dyDescent="0.25">
      <c r="A3916" s="1" t="s">
        <v>134</v>
      </c>
      <c r="B3916" t="s">
        <v>135</v>
      </c>
      <c r="C3916" t="str">
        <f>LOOKUP(A3916,'DATA SHEET'!$A$2:$A$253,'DATA SHEET'!$E$2:$E$253)</f>
        <v>20227902</v>
      </c>
      <c r="D3916">
        <f>LOOKUP(A3916,'DATA SHEET'!$A$2:$A$253,'DATA SHEET'!$G$2:$G$253)</f>
        <v>8.0666666666666664</v>
      </c>
      <c r="E3916" t="str">
        <f>LOOKUP($A3916,'DATA SHEET'!$A$2:$A$253,'DATA SHEET'!$H$2:$H$253)</f>
        <v>43.180794</v>
      </c>
      <c r="F3916" t="str">
        <f>LOOKUP($A3916,'DATA SHEET'!$A$2:$A$253,'DATA SHEET'!$I$2:$I$253)</f>
        <v xml:space="preserve"> -79.244033</v>
      </c>
      <c r="G3916">
        <f>LOOKUP($A3916,'DATA SHEET'!$A$2:$A$253,'DATA SHEET'!$J$2:$J$253)</f>
        <v>21</v>
      </c>
      <c r="H3916" t="str">
        <f>LOOKUP($A3916,'DATA SHEET'!$A$2:$A$253,'DATA SHEET'!$K$2:$K$253)</f>
        <v>Mostly Cloudy</v>
      </c>
      <c r="I3916" t="str">
        <f>LOOKUP($A3916,'DATA SHEET'!$A$2:$A$253,'DATA SHEET'!$T$2:$T$253)</f>
        <v>LARGE</v>
      </c>
      <c r="J3916" t="str">
        <f>LOOKUP($A3916,'DATA SHEET'!$A$2:$A$253,'DATA SHEET'!$R$2:$R$253)</f>
        <v>YES</v>
      </c>
      <c r="K3916" t="str">
        <f>LOOKUP($A3916,'DATA SHEET'!$A$2:$A$253,'DATA SHEET'!$O$2:$O$253)</f>
        <v>Green Area</v>
      </c>
      <c r="L3916" t="s">
        <v>22</v>
      </c>
      <c r="M3916">
        <v>0.39525228807157875</v>
      </c>
      <c r="N3916" t="s">
        <v>16</v>
      </c>
      <c r="O3916">
        <v>0.76300000000000001</v>
      </c>
    </row>
    <row r="3917" spans="1:15" x14ac:dyDescent="0.25">
      <c r="A3917" s="1" t="s">
        <v>134</v>
      </c>
      <c r="B3917" t="s">
        <v>135</v>
      </c>
      <c r="C3917" t="str">
        <f>LOOKUP(A3917,'DATA SHEET'!$A$2:$A$253,'DATA SHEET'!$E$2:$E$253)</f>
        <v>20227902</v>
      </c>
      <c r="D3917">
        <f>LOOKUP(A3917,'DATA SHEET'!$A$2:$A$253,'DATA SHEET'!$G$2:$G$253)</f>
        <v>8.0666666666666664</v>
      </c>
      <c r="E3917" t="str">
        <f>LOOKUP($A3917,'DATA SHEET'!$A$2:$A$253,'DATA SHEET'!$H$2:$H$253)</f>
        <v>43.180794</v>
      </c>
      <c r="F3917" t="str">
        <f>LOOKUP($A3917,'DATA SHEET'!$A$2:$A$253,'DATA SHEET'!$I$2:$I$253)</f>
        <v xml:space="preserve"> -79.244033</v>
      </c>
      <c r="G3917">
        <f>LOOKUP($A3917,'DATA SHEET'!$A$2:$A$253,'DATA SHEET'!$J$2:$J$253)</f>
        <v>21</v>
      </c>
      <c r="H3917" t="str">
        <f>LOOKUP($A3917,'DATA SHEET'!$A$2:$A$253,'DATA SHEET'!$K$2:$K$253)</f>
        <v>Mostly Cloudy</v>
      </c>
      <c r="I3917" t="str">
        <f>LOOKUP($A3917,'DATA SHEET'!$A$2:$A$253,'DATA SHEET'!$T$2:$T$253)</f>
        <v>LARGE</v>
      </c>
      <c r="J3917" t="str">
        <f>LOOKUP($A3917,'DATA SHEET'!$A$2:$A$253,'DATA SHEET'!$R$2:$R$253)</f>
        <v>YES</v>
      </c>
      <c r="K3917" t="str">
        <f>LOOKUP($A3917,'DATA SHEET'!$A$2:$A$253,'DATA SHEET'!$O$2:$O$253)</f>
        <v>Green Area</v>
      </c>
      <c r="L3917" t="s">
        <v>22</v>
      </c>
      <c r="M3917">
        <v>0.39525228807157875</v>
      </c>
      <c r="N3917" t="s">
        <v>16</v>
      </c>
      <c r="O3917">
        <v>0.97799999999999998</v>
      </c>
    </row>
    <row r="3918" spans="1:15" x14ac:dyDescent="0.25">
      <c r="A3918" s="1" t="s">
        <v>134</v>
      </c>
      <c r="B3918" t="s">
        <v>135</v>
      </c>
      <c r="C3918" t="str">
        <f>LOOKUP(A3918,'DATA SHEET'!$A$2:$A$253,'DATA SHEET'!$E$2:$E$253)</f>
        <v>20227902</v>
      </c>
      <c r="D3918">
        <f>LOOKUP(A3918,'DATA SHEET'!$A$2:$A$253,'DATA SHEET'!$G$2:$G$253)</f>
        <v>8.0666666666666664</v>
      </c>
      <c r="E3918" t="str">
        <f>LOOKUP($A3918,'DATA SHEET'!$A$2:$A$253,'DATA SHEET'!$H$2:$H$253)</f>
        <v>43.180794</v>
      </c>
      <c r="F3918" t="str">
        <f>LOOKUP($A3918,'DATA SHEET'!$A$2:$A$253,'DATA SHEET'!$I$2:$I$253)</f>
        <v xml:space="preserve"> -79.244033</v>
      </c>
      <c r="G3918">
        <f>LOOKUP($A3918,'DATA SHEET'!$A$2:$A$253,'DATA SHEET'!$J$2:$J$253)</f>
        <v>21</v>
      </c>
      <c r="H3918" t="str">
        <f>LOOKUP($A3918,'DATA SHEET'!$A$2:$A$253,'DATA SHEET'!$K$2:$K$253)</f>
        <v>Mostly Cloudy</v>
      </c>
      <c r="I3918" t="str">
        <f>LOOKUP($A3918,'DATA SHEET'!$A$2:$A$253,'DATA SHEET'!$T$2:$T$253)</f>
        <v>LARGE</v>
      </c>
      <c r="J3918" t="str">
        <f>LOOKUP($A3918,'DATA SHEET'!$A$2:$A$253,'DATA SHEET'!$R$2:$R$253)</f>
        <v>YES</v>
      </c>
      <c r="K3918" t="str">
        <f>LOOKUP($A3918,'DATA SHEET'!$A$2:$A$253,'DATA SHEET'!$O$2:$O$253)</f>
        <v>Green Area</v>
      </c>
      <c r="L3918" t="s">
        <v>22</v>
      </c>
      <c r="M3918">
        <v>0.39525228807157875</v>
      </c>
      <c r="N3918" t="s">
        <v>16</v>
      </c>
      <c r="O3918">
        <v>0.26</v>
      </c>
    </row>
    <row r="3919" spans="1:15" x14ac:dyDescent="0.25">
      <c r="A3919" s="1" t="s">
        <v>134</v>
      </c>
      <c r="B3919" t="s">
        <v>135</v>
      </c>
      <c r="C3919" t="str">
        <f>LOOKUP(A3919,'DATA SHEET'!$A$2:$A$253,'DATA SHEET'!$E$2:$E$253)</f>
        <v>20227902</v>
      </c>
      <c r="D3919">
        <f>LOOKUP(A3919,'DATA SHEET'!$A$2:$A$253,'DATA SHEET'!$G$2:$G$253)</f>
        <v>8.0666666666666664</v>
      </c>
      <c r="E3919" t="str">
        <f>LOOKUP($A3919,'DATA SHEET'!$A$2:$A$253,'DATA SHEET'!$H$2:$H$253)</f>
        <v>43.180794</v>
      </c>
      <c r="F3919" t="str">
        <f>LOOKUP($A3919,'DATA SHEET'!$A$2:$A$253,'DATA SHEET'!$I$2:$I$253)</f>
        <v xml:space="preserve"> -79.244033</v>
      </c>
      <c r="G3919">
        <f>LOOKUP($A3919,'DATA SHEET'!$A$2:$A$253,'DATA SHEET'!$J$2:$J$253)</f>
        <v>21</v>
      </c>
      <c r="H3919" t="str">
        <f>LOOKUP($A3919,'DATA SHEET'!$A$2:$A$253,'DATA SHEET'!$K$2:$K$253)</f>
        <v>Mostly Cloudy</v>
      </c>
      <c r="I3919" t="str">
        <f>LOOKUP($A3919,'DATA SHEET'!$A$2:$A$253,'DATA SHEET'!$T$2:$T$253)</f>
        <v>LARGE</v>
      </c>
      <c r="J3919" t="str">
        <f>LOOKUP($A3919,'DATA SHEET'!$A$2:$A$253,'DATA SHEET'!$R$2:$R$253)</f>
        <v>YES</v>
      </c>
      <c r="K3919" t="str">
        <f>LOOKUP($A3919,'DATA SHEET'!$A$2:$A$253,'DATA SHEET'!$O$2:$O$253)</f>
        <v>Green Area</v>
      </c>
      <c r="L3919" t="s">
        <v>22</v>
      </c>
      <c r="M3919">
        <v>0.39525228807157875</v>
      </c>
      <c r="N3919" t="s">
        <v>16</v>
      </c>
      <c r="O3919">
        <v>0.996</v>
      </c>
    </row>
    <row r="3920" spans="1:15" x14ac:dyDescent="0.25">
      <c r="A3920" s="1" t="s">
        <v>134</v>
      </c>
      <c r="B3920" t="s">
        <v>135</v>
      </c>
      <c r="C3920" t="str">
        <f>LOOKUP(A3920,'DATA SHEET'!$A$2:$A$253,'DATA SHEET'!$E$2:$E$253)</f>
        <v>20227902</v>
      </c>
      <c r="D3920">
        <f>LOOKUP(A3920,'DATA SHEET'!$A$2:$A$253,'DATA SHEET'!$G$2:$G$253)</f>
        <v>8.0666666666666664</v>
      </c>
      <c r="E3920" t="str">
        <f>LOOKUP($A3920,'DATA SHEET'!$A$2:$A$253,'DATA SHEET'!$H$2:$H$253)</f>
        <v>43.180794</v>
      </c>
      <c r="F3920" t="str">
        <f>LOOKUP($A3920,'DATA SHEET'!$A$2:$A$253,'DATA SHEET'!$I$2:$I$253)</f>
        <v xml:space="preserve"> -79.244033</v>
      </c>
      <c r="G3920">
        <f>LOOKUP($A3920,'DATA SHEET'!$A$2:$A$253,'DATA SHEET'!$J$2:$J$253)</f>
        <v>21</v>
      </c>
      <c r="H3920" t="str">
        <f>LOOKUP($A3920,'DATA SHEET'!$A$2:$A$253,'DATA SHEET'!$K$2:$K$253)</f>
        <v>Mostly Cloudy</v>
      </c>
      <c r="I3920" t="str">
        <f>LOOKUP($A3920,'DATA SHEET'!$A$2:$A$253,'DATA SHEET'!$T$2:$T$253)</f>
        <v>LARGE</v>
      </c>
      <c r="J3920" t="str">
        <f>LOOKUP($A3920,'DATA SHEET'!$A$2:$A$253,'DATA SHEET'!$R$2:$R$253)</f>
        <v>YES</v>
      </c>
      <c r="K3920" t="str">
        <f>LOOKUP($A3920,'DATA SHEET'!$A$2:$A$253,'DATA SHEET'!$O$2:$O$253)</f>
        <v>Green Area</v>
      </c>
      <c r="L3920" t="s">
        <v>22</v>
      </c>
      <c r="M3920">
        <v>0.39525228807157875</v>
      </c>
      <c r="N3920" t="s">
        <v>16</v>
      </c>
      <c r="O3920">
        <v>5.9980000000000002</v>
      </c>
    </row>
    <row r="3921" spans="1:15" x14ac:dyDescent="0.25">
      <c r="A3921" s="1" t="s">
        <v>134</v>
      </c>
      <c r="B3921" t="s">
        <v>135</v>
      </c>
      <c r="C3921" t="str">
        <f>LOOKUP(A3921,'DATA SHEET'!$A$2:$A$253,'DATA SHEET'!$E$2:$E$253)</f>
        <v>20227902</v>
      </c>
      <c r="D3921">
        <f>LOOKUP(A3921,'DATA SHEET'!$A$2:$A$253,'DATA SHEET'!$G$2:$G$253)</f>
        <v>8.0666666666666664</v>
      </c>
      <c r="E3921" t="str">
        <f>LOOKUP($A3921,'DATA SHEET'!$A$2:$A$253,'DATA SHEET'!$H$2:$H$253)</f>
        <v>43.180794</v>
      </c>
      <c r="F3921" t="str">
        <f>LOOKUP($A3921,'DATA SHEET'!$A$2:$A$253,'DATA SHEET'!$I$2:$I$253)</f>
        <v xml:space="preserve"> -79.244033</v>
      </c>
      <c r="G3921">
        <f>LOOKUP($A3921,'DATA SHEET'!$A$2:$A$253,'DATA SHEET'!$J$2:$J$253)</f>
        <v>21</v>
      </c>
      <c r="H3921" t="str">
        <f>LOOKUP($A3921,'DATA SHEET'!$A$2:$A$253,'DATA SHEET'!$K$2:$K$253)</f>
        <v>Mostly Cloudy</v>
      </c>
      <c r="I3921" t="str">
        <f>LOOKUP($A3921,'DATA SHEET'!$A$2:$A$253,'DATA SHEET'!$T$2:$T$253)</f>
        <v>LARGE</v>
      </c>
      <c r="J3921" t="str">
        <f>LOOKUP($A3921,'DATA SHEET'!$A$2:$A$253,'DATA SHEET'!$R$2:$R$253)</f>
        <v>YES</v>
      </c>
      <c r="K3921" t="str">
        <f>LOOKUP($A3921,'DATA SHEET'!$A$2:$A$253,'DATA SHEET'!$O$2:$O$253)</f>
        <v>Green Area</v>
      </c>
      <c r="L3921" t="s">
        <v>22</v>
      </c>
      <c r="M3921">
        <v>0.39525228807157875</v>
      </c>
      <c r="N3921" t="s">
        <v>16</v>
      </c>
      <c r="O3921">
        <v>1.0049999999999999</v>
      </c>
    </row>
    <row r="3922" spans="1:15" x14ac:dyDescent="0.25">
      <c r="A3922" s="1" t="s">
        <v>134</v>
      </c>
      <c r="B3922" t="s">
        <v>135</v>
      </c>
      <c r="C3922" t="str">
        <f>LOOKUP(A3922,'DATA SHEET'!$A$2:$A$253,'DATA SHEET'!$E$2:$E$253)</f>
        <v>20227902</v>
      </c>
      <c r="D3922">
        <f>LOOKUP(A3922,'DATA SHEET'!$A$2:$A$253,'DATA SHEET'!$G$2:$G$253)</f>
        <v>8.0666666666666664</v>
      </c>
      <c r="E3922" t="str">
        <f>LOOKUP($A3922,'DATA SHEET'!$A$2:$A$253,'DATA SHEET'!$H$2:$H$253)</f>
        <v>43.180794</v>
      </c>
      <c r="F3922" t="str">
        <f>LOOKUP($A3922,'DATA SHEET'!$A$2:$A$253,'DATA SHEET'!$I$2:$I$253)</f>
        <v xml:space="preserve"> -79.244033</v>
      </c>
      <c r="G3922">
        <f>LOOKUP($A3922,'DATA SHEET'!$A$2:$A$253,'DATA SHEET'!$J$2:$J$253)</f>
        <v>21</v>
      </c>
      <c r="H3922" t="str">
        <f>LOOKUP($A3922,'DATA SHEET'!$A$2:$A$253,'DATA SHEET'!$K$2:$K$253)</f>
        <v>Mostly Cloudy</v>
      </c>
      <c r="I3922" t="str">
        <f>LOOKUP($A3922,'DATA SHEET'!$A$2:$A$253,'DATA SHEET'!$T$2:$T$253)</f>
        <v>LARGE</v>
      </c>
      <c r="J3922" t="str">
        <f>LOOKUP($A3922,'DATA SHEET'!$A$2:$A$253,'DATA SHEET'!$R$2:$R$253)</f>
        <v>YES</v>
      </c>
      <c r="K3922" t="str">
        <f>LOOKUP($A3922,'DATA SHEET'!$A$2:$A$253,'DATA SHEET'!$O$2:$O$253)</f>
        <v>Green Area</v>
      </c>
      <c r="L3922" t="s">
        <v>22</v>
      </c>
      <c r="M3922">
        <v>0.39525228807157875</v>
      </c>
      <c r="N3922" t="s">
        <v>16</v>
      </c>
      <c r="O3922">
        <v>2.7629999999999999</v>
      </c>
    </row>
    <row r="3923" spans="1:15" x14ac:dyDescent="0.25">
      <c r="A3923" s="1" t="s">
        <v>134</v>
      </c>
      <c r="B3923" t="s">
        <v>135</v>
      </c>
      <c r="C3923" t="str">
        <f>LOOKUP(A3923,'DATA SHEET'!$A$2:$A$253,'DATA SHEET'!$E$2:$E$253)</f>
        <v>20227902</v>
      </c>
      <c r="D3923">
        <f>LOOKUP(A3923,'DATA SHEET'!$A$2:$A$253,'DATA SHEET'!$G$2:$G$253)</f>
        <v>8.0666666666666664</v>
      </c>
      <c r="E3923" t="str">
        <f>LOOKUP($A3923,'DATA SHEET'!$A$2:$A$253,'DATA SHEET'!$H$2:$H$253)</f>
        <v>43.180794</v>
      </c>
      <c r="F3923" t="str">
        <f>LOOKUP($A3923,'DATA SHEET'!$A$2:$A$253,'DATA SHEET'!$I$2:$I$253)</f>
        <v xml:space="preserve"> -79.244033</v>
      </c>
      <c r="G3923">
        <f>LOOKUP($A3923,'DATA SHEET'!$A$2:$A$253,'DATA SHEET'!$J$2:$J$253)</f>
        <v>21</v>
      </c>
      <c r="H3923" t="str">
        <f>LOOKUP($A3923,'DATA SHEET'!$A$2:$A$253,'DATA SHEET'!$K$2:$K$253)</f>
        <v>Mostly Cloudy</v>
      </c>
      <c r="I3923" t="str">
        <f>LOOKUP($A3923,'DATA SHEET'!$A$2:$A$253,'DATA SHEET'!$T$2:$T$253)</f>
        <v>LARGE</v>
      </c>
      <c r="J3923" t="str">
        <f>LOOKUP($A3923,'DATA SHEET'!$A$2:$A$253,'DATA SHEET'!$R$2:$R$253)</f>
        <v>YES</v>
      </c>
      <c r="K3923" t="str">
        <f>LOOKUP($A3923,'DATA SHEET'!$A$2:$A$253,'DATA SHEET'!$O$2:$O$253)</f>
        <v>Green Area</v>
      </c>
      <c r="L3923" t="s">
        <v>22</v>
      </c>
      <c r="M3923">
        <v>0.39525228807157875</v>
      </c>
      <c r="N3923" t="s">
        <v>16</v>
      </c>
      <c r="O3923">
        <v>0.76100000000000001</v>
      </c>
    </row>
    <row r="3924" spans="1:15" x14ac:dyDescent="0.25">
      <c r="A3924" s="1" t="s">
        <v>134</v>
      </c>
      <c r="B3924" t="s">
        <v>135</v>
      </c>
      <c r="C3924" t="str">
        <f>LOOKUP(A3924,'DATA SHEET'!$A$2:$A$253,'DATA SHEET'!$E$2:$E$253)</f>
        <v>20227902</v>
      </c>
      <c r="D3924">
        <f>LOOKUP(A3924,'DATA SHEET'!$A$2:$A$253,'DATA SHEET'!$G$2:$G$253)</f>
        <v>8.0666666666666664</v>
      </c>
      <c r="E3924" t="str">
        <f>LOOKUP($A3924,'DATA SHEET'!$A$2:$A$253,'DATA SHEET'!$H$2:$H$253)</f>
        <v>43.180794</v>
      </c>
      <c r="F3924" t="str">
        <f>LOOKUP($A3924,'DATA SHEET'!$A$2:$A$253,'DATA SHEET'!$I$2:$I$253)</f>
        <v xml:space="preserve"> -79.244033</v>
      </c>
      <c r="G3924">
        <f>LOOKUP($A3924,'DATA SHEET'!$A$2:$A$253,'DATA SHEET'!$J$2:$J$253)</f>
        <v>21</v>
      </c>
      <c r="H3924" t="str">
        <f>LOOKUP($A3924,'DATA SHEET'!$A$2:$A$253,'DATA SHEET'!$K$2:$K$253)</f>
        <v>Mostly Cloudy</v>
      </c>
      <c r="I3924" t="str">
        <f>LOOKUP($A3924,'DATA SHEET'!$A$2:$A$253,'DATA SHEET'!$T$2:$T$253)</f>
        <v>LARGE</v>
      </c>
      <c r="J3924" t="str">
        <f>LOOKUP($A3924,'DATA SHEET'!$A$2:$A$253,'DATA SHEET'!$R$2:$R$253)</f>
        <v>YES</v>
      </c>
      <c r="K3924" t="str">
        <f>LOOKUP($A3924,'DATA SHEET'!$A$2:$A$253,'DATA SHEET'!$O$2:$O$253)</f>
        <v>Green Area</v>
      </c>
      <c r="L3924" t="s">
        <v>22</v>
      </c>
      <c r="M3924">
        <v>0.39525228807157875</v>
      </c>
      <c r="N3924" t="s">
        <v>16</v>
      </c>
      <c r="O3924">
        <v>1.002</v>
      </c>
    </row>
    <row r="3925" spans="1:15" x14ac:dyDescent="0.25">
      <c r="A3925" s="1" t="s">
        <v>134</v>
      </c>
      <c r="B3925" t="s">
        <v>135</v>
      </c>
      <c r="C3925" t="str">
        <f>LOOKUP(A3925,'DATA SHEET'!$A$2:$A$253,'DATA SHEET'!$E$2:$E$253)</f>
        <v>20227902</v>
      </c>
      <c r="D3925">
        <f>LOOKUP(A3925,'DATA SHEET'!$A$2:$A$253,'DATA SHEET'!$G$2:$G$253)</f>
        <v>8.0666666666666664</v>
      </c>
      <c r="E3925" t="str">
        <f>LOOKUP($A3925,'DATA SHEET'!$A$2:$A$253,'DATA SHEET'!$H$2:$H$253)</f>
        <v>43.180794</v>
      </c>
      <c r="F3925" t="str">
        <f>LOOKUP($A3925,'DATA SHEET'!$A$2:$A$253,'DATA SHEET'!$I$2:$I$253)</f>
        <v xml:space="preserve"> -79.244033</v>
      </c>
      <c r="G3925">
        <f>LOOKUP($A3925,'DATA SHEET'!$A$2:$A$253,'DATA SHEET'!$J$2:$J$253)</f>
        <v>21</v>
      </c>
      <c r="H3925" t="str">
        <f>LOOKUP($A3925,'DATA SHEET'!$A$2:$A$253,'DATA SHEET'!$K$2:$K$253)</f>
        <v>Mostly Cloudy</v>
      </c>
      <c r="I3925" t="str">
        <f>LOOKUP($A3925,'DATA SHEET'!$A$2:$A$253,'DATA SHEET'!$T$2:$T$253)</f>
        <v>LARGE</v>
      </c>
      <c r="J3925" t="str">
        <f>LOOKUP($A3925,'DATA SHEET'!$A$2:$A$253,'DATA SHEET'!$R$2:$R$253)</f>
        <v>YES</v>
      </c>
      <c r="K3925" t="str">
        <f>LOOKUP($A3925,'DATA SHEET'!$A$2:$A$253,'DATA SHEET'!$O$2:$O$253)</f>
        <v>Green Area</v>
      </c>
      <c r="L3925" t="s">
        <v>22</v>
      </c>
      <c r="M3925">
        <v>0.39525228807157875</v>
      </c>
      <c r="N3925" t="s">
        <v>16</v>
      </c>
      <c r="O3925">
        <v>1.2410000000000001</v>
      </c>
    </row>
    <row r="3926" spans="1:15" x14ac:dyDescent="0.25">
      <c r="A3926" s="1" t="s">
        <v>134</v>
      </c>
      <c r="B3926" t="s">
        <v>135</v>
      </c>
      <c r="C3926" t="str">
        <f>LOOKUP(A3926,'DATA SHEET'!$A$2:$A$253,'DATA SHEET'!$E$2:$E$253)</f>
        <v>20227902</v>
      </c>
      <c r="D3926">
        <f>LOOKUP(A3926,'DATA SHEET'!$A$2:$A$253,'DATA SHEET'!$G$2:$G$253)</f>
        <v>8.0666666666666664</v>
      </c>
      <c r="E3926" t="str">
        <f>LOOKUP($A3926,'DATA SHEET'!$A$2:$A$253,'DATA SHEET'!$H$2:$H$253)</f>
        <v>43.180794</v>
      </c>
      <c r="F3926" t="str">
        <f>LOOKUP($A3926,'DATA SHEET'!$A$2:$A$253,'DATA SHEET'!$I$2:$I$253)</f>
        <v xml:space="preserve"> -79.244033</v>
      </c>
      <c r="G3926">
        <f>LOOKUP($A3926,'DATA SHEET'!$A$2:$A$253,'DATA SHEET'!$J$2:$J$253)</f>
        <v>21</v>
      </c>
      <c r="H3926" t="str">
        <f>LOOKUP($A3926,'DATA SHEET'!$A$2:$A$253,'DATA SHEET'!$K$2:$K$253)</f>
        <v>Mostly Cloudy</v>
      </c>
      <c r="I3926" t="str">
        <f>LOOKUP($A3926,'DATA SHEET'!$A$2:$A$253,'DATA SHEET'!$T$2:$T$253)</f>
        <v>LARGE</v>
      </c>
      <c r="J3926" t="str">
        <f>LOOKUP($A3926,'DATA SHEET'!$A$2:$A$253,'DATA SHEET'!$R$2:$R$253)</f>
        <v>YES</v>
      </c>
      <c r="K3926" t="str">
        <f>LOOKUP($A3926,'DATA SHEET'!$A$2:$A$253,'DATA SHEET'!$O$2:$O$253)</f>
        <v>Green Area</v>
      </c>
      <c r="L3926" t="s">
        <v>22</v>
      </c>
      <c r="M3926">
        <v>0.39525228807157875</v>
      </c>
      <c r="N3926" t="s">
        <v>16</v>
      </c>
      <c r="O3926">
        <v>0.99399999999999999</v>
      </c>
    </row>
    <row r="3927" spans="1:15" x14ac:dyDescent="0.25">
      <c r="A3927" s="1" t="s">
        <v>134</v>
      </c>
      <c r="B3927" t="s">
        <v>135</v>
      </c>
      <c r="C3927" t="str">
        <f>LOOKUP(A3927,'DATA SHEET'!$A$2:$A$253,'DATA SHEET'!$E$2:$E$253)</f>
        <v>20227902</v>
      </c>
      <c r="D3927">
        <f>LOOKUP(A3927,'DATA SHEET'!$A$2:$A$253,'DATA SHEET'!$G$2:$G$253)</f>
        <v>8.0666666666666664</v>
      </c>
      <c r="E3927" t="str">
        <f>LOOKUP($A3927,'DATA SHEET'!$A$2:$A$253,'DATA SHEET'!$H$2:$H$253)</f>
        <v>43.180794</v>
      </c>
      <c r="F3927" t="str">
        <f>LOOKUP($A3927,'DATA SHEET'!$A$2:$A$253,'DATA SHEET'!$I$2:$I$253)</f>
        <v xml:space="preserve"> -79.244033</v>
      </c>
      <c r="G3927">
        <f>LOOKUP($A3927,'DATA SHEET'!$A$2:$A$253,'DATA SHEET'!$J$2:$J$253)</f>
        <v>21</v>
      </c>
      <c r="H3927" t="str">
        <f>LOOKUP($A3927,'DATA SHEET'!$A$2:$A$253,'DATA SHEET'!$K$2:$K$253)</f>
        <v>Mostly Cloudy</v>
      </c>
      <c r="I3927" t="str">
        <f>LOOKUP($A3927,'DATA SHEET'!$A$2:$A$253,'DATA SHEET'!$T$2:$T$253)</f>
        <v>LARGE</v>
      </c>
      <c r="J3927" t="str">
        <f>LOOKUP($A3927,'DATA SHEET'!$A$2:$A$253,'DATA SHEET'!$R$2:$R$253)</f>
        <v>YES</v>
      </c>
      <c r="K3927" t="str">
        <f>LOOKUP($A3927,'DATA SHEET'!$A$2:$A$253,'DATA SHEET'!$O$2:$O$253)</f>
        <v>Green Area</v>
      </c>
      <c r="L3927" t="s">
        <v>22</v>
      </c>
      <c r="M3927">
        <v>0.39525228807157875</v>
      </c>
      <c r="N3927" t="s">
        <v>16</v>
      </c>
      <c r="O3927">
        <v>1.7689999999999999</v>
      </c>
    </row>
    <row r="3928" spans="1:15" x14ac:dyDescent="0.25">
      <c r="A3928" s="1" t="s">
        <v>134</v>
      </c>
      <c r="B3928" t="s">
        <v>135</v>
      </c>
      <c r="C3928" t="str">
        <f>LOOKUP(A3928,'DATA SHEET'!$A$2:$A$253,'DATA SHEET'!$E$2:$E$253)</f>
        <v>20227902</v>
      </c>
      <c r="D3928">
        <f>LOOKUP(A3928,'DATA SHEET'!$A$2:$A$253,'DATA SHEET'!$G$2:$G$253)</f>
        <v>8.0666666666666664</v>
      </c>
      <c r="E3928" t="str">
        <f>LOOKUP($A3928,'DATA SHEET'!$A$2:$A$253,'DATA SHEET'!$H$2:$H$253)</f>
        <v>43.180794</v>
      </c>
      <c r="F3928" t="str">
        <f>LOOKUP($A3928,'DATA SHEET'!$A$2:$A$253,'DATA SHEET'!$I$2:$I$253)</f>
        <v xml:space="preserve"> -79.244033</v>
      </c>
      <c r="G3928">
        <f>LOOKUP($A3928,'DATA SHEET'!$A$2:$A$253,'DATA SHEET'!$J$2:$J$253)</f>
        <v>21</v>
      </c>
      <c r="H3928" t="str">
        <f>LOOKUP($A3928,'DATA SHEET'!$A$2:$A$253,'DATA SHEET'!$K$2:$K$253)</f>
        <v>Mostly Cloudy</v>
      </c>
      <c r="I3928" t="str">
        <f>LOOKUP($A3928,'DATA SHEET'!$A$2:$A$253,'DATA SHEET'!$T$2:$T$253)</f>
        <v>LARGE</v>
      </c>
      <c r="J3928" t="str">
        <f>LOOKUP($A3928,'DATA SHEET'!$A$2:$A$253,'DATA SHEET'!$R$2:$R$253)</f>
        <v>YES</v>
      </c>
      <c r="K3928" t="str">
        <f>LOOKUP($A3928,'DATA SHEET'!$A$2:$A$253,'DATA SHEET'!$O$2:$O$253)</f>
        <v>Green Area</v>
      </c>
      <c r="L3928" t="s">
        <v>22</v>
      </c>
      <c r="M3928">
        <v>0.39525228807157875</v>
      </c>
      <c r="N3928" t="s">
        <v>16</v>
      </c>
      <c r="O3928">
        <v>0.997</v>
      </c>
    </row>
    <row r="3929" spans="1:15" x14ac:dyDescent="0.25">
      <c r="A3929" s="1" t="s">
        <v>134</v>
      </c>
      <c r="B3929" t="s">
        <v>135</v>
      </c>
      <c r="C3929" t="str">
        <f>LOOKUP(A3929,'DATA SHEET'!$A$2:$A$253,'DATA SHEET'!$E$2:$E$253)</f>
        <v>20227902</v>
      </c>
      <c r="D3929">
        <f>LOOKUP(A3929,'DATA SHEET'!$A$2:$A$253,'DATA SHEET'!$G$2:$G$253)</f>
        <v>8.0666666666666664</v>
      </c>
      <c r="E3929" t="str">
        <f>LOOKUP($A3929,'DATA SHEET'!$A$2:$A$253,'DATA SHEET'!$H$2:$H$253)</f>
        <v>43.180794</v>
      </c>
      <c r="F3929" t="str">
        <f>LOOKUP($A3929,'DATA SHEET'!$A$2:$A$253,'DATA SHEET'!$I$2:$I$253)</f>
        <v xml:space="preserve"> -79.244033</v>
      </c>
      <c r="G3929">
        <f>LOOKUP($A3929,'DATA SHEET'!$A$2:$A$253,'DATA SHEET'!$J$2:$J$253)</f>
        <v>21</v>
      </c>
      <c r="H3929" t="str">
        <f>LOOKUP($A3929,'DATA SHEET'!$A$2:$A$253,'DATA SHEET'!$K$2:$K$253)</f>
        <v>Mostly Cloudy</v>
      </c>
      <c r="I3929" t="str">
        <f>LOOKUP($A3929,'DATA SHEET'!$A$2:$A$253,'DATA SHEET'!$T$2:$T$253)</f>
        <v>LARGE</v>
      </c>
      <c r="J3929" t="str">
        <f>LOOKUP($A3929,'DATA SHEET'!$A$2:$A$253,'DATA SHEET'!$R$2:$R$253)</f>
        <v>YES</v>
      </c>
      <c r="K3929" t="str">
        <f>LOOKUP($A3929,'DATA SHEET'!$A$2:$A$253,'DATA SHEET'!$O$2:$O$253)</f>
        <v>Green Area</v>
      </c>
      <c r="L3929" t="s">
        <v>22</v>
      </c>
      <c r="M3929">
        <v>0.39525228807157875</v>
      </c>
      <c r="N3929" t="s">
        <v>16</v>
      </c>
      <c r="O3929">
        <v>4.7539999999999996</v>
      </c>
    </row>
    <row r="3930" spans="1:15" x14ac:dyDescent="0.25">
      <c r="A3930" s="1" t="s">
        <v>134</v>
      </c>
      <c r="B3930" t="s">
        <v>135</v>
      </c>
      <c r="C3930" t="str">
        <f>LOOKUP(A3930,'DATA SHEET'!$A$2:$A$253,'DATA SHEET'!$E$2:$E$253)</f>
        <v>20227902</v>
      </c>
      <c r="D3930">
        <f>LOOKUP(A3930,'DATA SHEET'!$A$2:$A$253,'DATA SHEET'!$G$2:$G$253)</f>
        <v>8.0666666666666664</v>
      </c>
      <c r="E3930" t="str">
        <f>LOOKUP($A3930,'DATA SHEET'!$A$2:$A$253,'DATA SHEET'!$H$2:$H$253)</f>
        <v>43.180794</v>
      </c>
      <c r="F3930" t="str">
        <f>LOOKUP($A3930,'DATA SHEET'!$A$2:$A$253,'DATA SHEET'!$I$2:$I$253)</f>
        <v xml:space="preserve"> -79.244033</v>
      </c>
      <c r="G3930">
        <f>LOOKUP($A3930,'DATA SHEET'!$A$2:$A$253,'DATA SHEET'!$J$2:$J$253)</f>
        <v>21</v>
      </c>
      <c r="H3930" t="str">
        <f>LOOKUP($A3930,'DATA SHEET'!$A$2:$A$253,'DATA SHEET'!$K$2:$K$253)</f>
        <v>Mostly Cloudy</v>
      </c>
      <c r="I3930" t="str">
        <f>LOOKUP($A3930,'DATA SHEET'!$A$2:$A$253,'DATA SHEET'!$T$2:$T$253)</f>
        <v>LARGE</v>
      </c>
      <c r="J3930" t="str">
        <f>LOOKUP($A3930,'DATA SHEET'!$A$2:$A$253,'DATA SHEET'!$R$2:$R$253)</f>
        <v>YES</v>
      </c>
      <c r="K3930" t="str">
        <f>LOOKUP($A3930,'DATA SHEET'!$A$2:$A$253,'DATA SHEET'!$O$2:$O$253)</f>
        <v>Green Area</v>
      </c>
      <c r="L3930" t="s">
        <v>22</v>
      </c>
      <c r="M3930">
        <v>0.39525228807157875</v>
      </c>
      <c r="N3930" t="s">
        <v>16</v>
      </c>
      <c r="O3930">
        <v>0.498</v>
      </c>
    </row>
    <row r="3931" spans="1:15" x14ac:dyDescent="0.25">
      <c r="A3931" s="1" t="s">
        <v>134</v>
      </c>
      <c r="B3931" t="s">
        <v>135</v>
      </c>
      <c r="C3931" t="str">
        <f>LOOKUP(A3931,'DATA SHEET'!$A$2:$A$253,'DATA SHEET'!$E$2:$E$253)</f>
        <v>20227902</v>
      </c>
      <c r="D3931">
        <f>LOOKUP(A3931,'DATA SHEET'!$A$2:$A$253,'DATA SHEET'!$G$2:$G$253)</f>
        <v>8.0666666666666664</v>
      </c>
      <c r="E3931" t="str">
        <f>LOOKUP($A3931,'DATA SHEET'!$A$2:$A$253,'DATA SHEET'!$H$2:$H$253)</f>
        <v>43.180794</v>
      </c>
      <c r="F3931" t="str">
        <f>LOOKUP($A3931,'DATA SHEET'!$A$2:$A$253,'DATA SHEET'!$I$2:$I$253)</f>
        <v xml:space="preserve"> -79.244033</v>
      </c>
      <c r="G3931">
        <f>LOOKUP($A3931,'DATA SHEET'!$A$2:$A$253,'DATA SHEET'!$J$2:$J$253)</f>
        <v>21</v>
      </c>
      <c r="H3931" t="str">
        <f>LOOKUP($A3931,'DATA SHEET'!$A$2:$A$253,'DATA SHEET'!$K$2:$K$253)</f>
        <v>Mostly Cloudy</v>
      </c>
      <c r="I3931" t="str">
        <f>LOOKUP($A3931,'DATA SHEET'!$A$2:$A$253,'DATA SHEET'!$T$2:$T$253)</f>
        <v>LARGE</v>
      </c>
      <c r="J3931" t="str">
        <f>LOOKUP($A3931,'DATA SHEET'!$A$2:$A$253,'DATA SHEET'!$R$2:$R$253)</f>
        <v>YES</v>
      </c>
      <c r="K3931" t="str">
        <f>LOOKUP($A3931,'DATA SHEET'!$A$2:$A$253,'DATA SHEET'!$O$2:$O$253)</f>
        <v>Green Area</v>
      </c>
      <c r="L3931" t="s">
        <v>22</v>
      </c>
      <c r="M3931">
        <v>0.39525228807157875</v>
      </c>
      <c r="N3931" t="s">
        <v>16</v>
      </c>
      <c r="O3931">
        <v>1.0169999999999999</v>
      </c>
    </row>
    <row r="3932" spans="1:15" x14ac:dyDescent="0.25">
      <c r="A3932" s="1" t="s">
        <v>134</v>
      </c>
      <c r="B3932" t="s">
        <v>135</v>
      </c>
      <c r="C3932" t="str">
        <f>LOOKUP(A3932,'DATA SHEET'!$A$2:$A$253,'DATA SHEET'!$E$2:$E$253)</f>
        <v>20227902</v>
      </c>
      <c r="D3932">
        <f>LOOKUP(A3932,'DATA SHEET'!$A$2:$A$253,'DATA SHEET'!$G$2:$G$253)</f>
        <v>8.0666666666666664</v>
      </c>
      <c r="E3932" t="str">
        <f>LOOKUP($A3932,'DATA SHEET'!$A$2:$A$253,'DATA SHEET'!$H$2:$H$253)</f>
        <v>43.180794</v>
      </c>
      <c r="F3932" t="str">
        <f>LOOKUP($A3932,'DATA SHEET'!$A$2:$A$253,'DATA SHEET'!$I$2:$I$253)</f>
        <v xml:space="preserve"> -79.244033</v>
      </c>
      <c r="G3932">
        <f>LOOKUP($A3932,'DATA SHEET'!$A$2:$A$253,'DATA SHEET'!$J$2:$J$253)</f>
        <v>21</v>
      </c>
      <c r="H3932" t="str">
        <f>LOOKUP($A3932,'DATA SHEET'!$A$2:$A$253,'DATA SHEET'!$K$2:$K$253)</f>
        <v>Mostly Cloudy</v>
      </c>
      <c r="I3932" t="str">
        <f>LOOKUP($A3932,'DATA SHEET'!$A$2:$A$253,'DATA SHEET'!$T$2:$T$253)</f>
        <v>LARGE</v>
      </c>
      <c r="J3932" t="str">
        <f>LOOKUP($A3932,'DATA SHEET'!$A$2:$A$253,'DATA SHEET'!$R$2:$R$253)</f>
        <v>YES</v>
      </c>
      <c r="K3932" t="str">
        <f>LOOKUP($A3932,'DATA SHEET'!$A$2:$A$253,'DATA SHEET'!$O$2:$O$253)</f>
        <v>Green Area</v>
      </c>
      <c r="L3932" t="s">
        <v>22</v>
      </c>
      <c r="M3932">
        <v>0.39525228807157875</v>
      </c>
      <c r="N3932" t="s">
        <v>16</v>
      </c>
      <c r="O3932">
        <v>1.2509999999999999</v>
      </c>
    </row>
    <row r="3933" spans="1:15" x14ac:dyDescent="0.25">
      <c r="A3933" s="1" t="s">
        <v>134</v>
      </c>
      <c r="B3933" t="s">
        <v>135</v>
      </c>
      <c r="C3933" t="str">
        <f>LOOKUP(A3933,'DATA SHEET'!$A$2:$A$253,'DATA SHEET'!$E$2:$E$253)</f>
        <v>20227902</v>
      </c>
      <c r="D3933">
        <f>LOOKUP(A3933,'DATA SHEET'!$A$2:$A$253,'DATA SHEET'!$G$2:$G$253)</f>
        <v>8.0666666666666664</v>
      </c>
      <c r="E3933" t="str">
        <f>LOOKUP($A3933,'DATA SHEET'!$A$2:$A$253,'DATA SHEET'!$H$2:$H$253)</f>
        <v>43.180794</v>
      </c>
      <c r="F3933" t="str">
        <f>LOOKUP($A3933,'DATA SHEET'!$A$2:$A$253,'DATA SHEET'!$I$2:$I$253)</f>
        <v xml:space="preserve"> -79.244033</v>
      </c>
      <c r="G3933">
        <f>LOOKUP($A3933,'DATA SHEET'!$A$2:$A$253,'DATA SHEET'!$J$2:$J$253)</f>
        <v>21</v>
      </c>
      <c r="H3933" t="str">
        <f>LOOKUP($A3933,'DATA SHEET'!$A$2:$A$253,'DATA SHEET'!$K$2:$K$253)</f>
        <v>Mostly Cloudy</v>
      </c>
      <c r="I3933" t="str">
        <f>LOOKUP($A3933,'DATA SHEET'!$A$2:$A$253,'DATA SHEET'!$T$2:$T$253)</f>
        <v>LARGE</v>
      </c>
      <c r="J3933" t="str">
        <f>LOOKUP($A3933,'DATA SHEET'!$A$2:$A$253,'DATA SHEET'!$R$2:$R$253)</f>
        <v>YES</v>
      </c>
      <c r="K3933" t="str">
        <f>LOOKUP($A3933,'DATA SHEET'!$A$2:$A$253,'DATA SHEET'!$O$2:$O$253)</f>
        <v>Green Area</v>
      </c>
      <c r="L3933" t="s">
        <v>22</v>
      </c>
      <c r="M3933">
        <v>0.39525228807157875</v>
      </c>
      <c r="N3933" t="s">
        <v>16</v>
      </c>
      <c r="O3933">
        <v>0.253</v>
      </c>
    </row>
    <row r="3934" spans="1:15" x14ac:dyDescent="0.25">
      <c r="A3934" s="1" t="s">
        <v>134</v>
      </c>
      <c r="B3934" t="s">
        <v>135</v>
      </c>
      <c r="C3934" t="str">
        <f>LOOKUP(A3934,'DATA SHEET'!$A$2:$A$253,'DATA SHEET'!$E$2:$E$253)</f>
        <v>20227902</v>
      </c>
      <c r="D3934">
        <f>LOOKUP(A3934,'DATA SHEET'!$A$2:$A$253,'DATA SHEET'!$G$2:$G$253)</f>
        <v>8.0666666666666664</v>
      </c>
      <c r="E3934" t="str">
        <f>LOOKUP($A3934,'DATA SHEET'!$A$2:$A$253,'DATA SHEET'!$H$2:$H$253)</f>
        <v>43.180794</v>
      </c>
      <c r="F3934" t="str">
        <f>LOOKUP($A3934,'DATA SHEET'!$A$2:$A$253,'DATA SHEET'!$I$2:$I$253)</f>
        <v xml:space="preserve"> -79.244033</v>
      </c>
      <c r="G3934">
        <f>LOOKUP($A3934,'DATA SHEET'!$A$2:$A$253,'DATA SHEET'!$J$2:$J$253)</f>
        <v>21</v>
      </c>
      <c r="H3934" t="str">
        <f>LOOKUP($A3934,'DATA SHEET'!$A$2:$A$253,'DATA SHEET'!$K$2:$K$253)</f>
        <v>Mostly Cloudy</v>
      </c>
      <c r="I3934" t="str">
        <f>LOOKUP($A3934,'DATA SHEET'!$A$2:$A$253,'DATA SHEET'!$T$2:$T$253)</f>
        <v>LARGE</v>
      </c>
      <c r="J3934" t="str">
        <f>LOOKUP($A3934,'DATA SHEET'!$A$2:$A$253,'DATA SHEET'!$R$2:$R$253)</f>
        <v>YES</v>
      </c>
      <c r="K3934" t="str">
        <f>LOOKUP($A3934,'DATA SHEET'!$A$2:$A$253,'DATA SHEET'!$O$2:$O$253)</f>
        <v>Green Area</v>
      </c>
      <c r="L3934" t="s">
        <v>22</v>
      </c>
      <c r="M3934">
        <v>0.39525228807157875</v>
      </c>
      <c r="N3934" t="s">
        <v>16</v>
      </c>
      <c r="O3934">
        <v>0.73899999999999999</v>
      </c>
    </row>
    <row r="3935" spans="1:15" x14ac:dyDescent="0.25">
      <c r="A3935" s="1" t="s">
        <v>134</v>
      </c>
      <c r="B3935" t="s">
        <v>135</v>
      </c>
      <c r="C3935" t="str">
        <f>LOOKUP(A3935,'DATA SHEET'!$A$2:$A$253,'DATA SHEET'!$E$2:$E$253)</f>
        <v>20227902</v>
      </c>
      <c r="D3935">
        <f>LOOKUP(A3935,'DATA SHEET'!$A$2:$A$253,'DATA SHEET'!$G$2:$G$253)</f>
        <v>8.0666666666666664</v>
      </c>
      <c r="E3935" t="str">
        <f>LOOKUP($A3935,'DATA SHEET'!$A$2:$A$253,'DATA SHEET'!$H$2:$H$253)</f>
        <v>43.180794</v>
      </c>
      <c r="F3935" t="str">
        <f>LOOKUP($A3935,'DATA SHEET'!$A$2:$A$253,'DATA SHEET'!$I$2:$I$253)</f>
        <v xml:space="preserve"> -79.244033</v>
      </c>
      <c r="G3935">
        <f>LOOKUP($A3935,'DATA SHEET'!$A$2:$A$253,'DATA SHEET'!$J$2:$J$253)</f>
        <v>21</v>
      </c>
      <c r="H3935" t="str">
        <f>LOOKUP($A3935,'DATA SHEET'!$A$2:$A$253,'DATA SHEET'!$K$2:$K$253)</f>
        <v>Mostly Cloudy</v>
      </c>
      <c r="I3935" t="str">
        <f>LOOKUP($A3935,'DATA SHEET'!$A$2:$A$253,'DATA SHEET'!$T$2:$T$253)</f>
        <v>LARGE</v>
      </c>
      <c r="J3935" t="str">
        <f>LOOKUP($A3935,'DATA SHEET'!$A$2:$A$253,'DATA SHEET'!$R$2:$R$253)</f>
        <v>YES</v>
      </c>
      <c r="K3935" t="str">
        <f>LOOKUP($A3935,'DATA SHEET'!$A$2:$A$253,'DATA SHEET'!$O$2:$O$253)</f>
        <v>Green Area</v>
      </c>
      <c r="L3935" t="s">
        <v>22</v>
      </c>
      <c r="M3935">
        <v>0.39525228807157875</v>
      </c>
      <c r="N3935" t="s">
        <v>16</v>
      </c>
      <c r="O3935">
        <v>2.754</v>
      </c>
    </row>
    <row r="3936" spans="1:15" x14ac:dyDescent="0.25">
      <c r="A3936" s="1" t="s">
        <v>134</v>
      </c>
      <c r="B3936" t="s">
        <v>135</v>
      </c>
      <c r="C3936" t="str">
        <f>LOOKUP(A3936,'DATA SHEET'!$A$2:$A$253,'DATA SHEET'!$E$2:$E$253)</f>
        <v>20227902</v>
      </c>
      <c r="D3936">
        <f>LOOKUP(A3936,'DATA SHEET'!$A$2:$A$253,'DATA SHEET'!$G$2:$G$253)</f>
        <v>8.0666666666666664</v>
      </c>
      <c r="E3936" t="str">
        <f>LOOKUP($A3936,'DATA SHEET'!$A$2:$A$253,'DATA SHEET'!$H$2:$H$253)</f>
        <v>43.180794</v>
      </c>
      <c r="F3936" t="str">
        <f>LOOKUP($A3936,'DATA SHEET'!$A$2:$A$253,'DATA SHEET'!$I$2:$I$253)</f>
        <v xml:space="preserve"> -79.244033</v>
      </c>
      <c r="G3936">
        <f>LOOKUP($A3936,'DATA SHEET'!$A$2:$A$253,'DATA SHEET'!$J$2:$J$253)</f>
        <v>21</v>
      </c>
      <c r="H3936" t="str">
        <f>LOOKUP($A3936,'DATA SHEET'!$A$2:$A$253,'DATA SHEET'!$K$2:$K$253)</f>
        <v>Mostly Cloudy</v>
      </c>
      <c r="I3936" t="str">
        <f>LOOKUP($A3936,'DATA SHEET'!$A$2:$A$253,'DATA SHEET'!$T$2:$T$253)</f>
        <v>LARGE</v>
      </c>
      <c r="J3936" t="str">
        <f>LOOKUP($A3936,'DATA SHEET'!$A$2:$A$253,'DATA SHEET'!$R$2:$R$253)</f>
        <v>YES</v>
      </c>
      <c r="K3936" t="str">
        <f>LOOKUP($A3936,'DATA SHEET'!$A$2:$A$253,'DATA SHEET'!$O$2:$O$253)</f>
        <v>Green Area</v>
      </c>
      <c r="L3936" t="s">
        <v>22</v>
      </c>
      <c r="M3936">
        <v>0.39525228807157875</v>
      </c>
      <c r="N3936" t="s">
        <v>16</v>
      </c>
      <c r="O3936">
        <v>1.4990000000000001</v>
      </c>
    </row>
    <row r="3937" spans="1:15" x14ac:dyDescent="0.25">
      <c r="A3937" s="1" t="s">
        <v>134</v>
      </c>
      <c r="B3937" t="s">
        <v>135</v>
      </c>
      <c r="C3937" t="str">
        <f>LOOKUP(A3937,'DATA SHEET'!$A$2:$A$253,'DATA SHEET'!$E$2:$E$253)</f>
        <v>20227902</v>
      </c>
      <c r="D3937">
        <f>LOOKUP(A3937,'DATA SHEET'!$A$2:$A$253,'DATA SHEET'!$G$2:$G$253)</f>
        <v>8.0666666666666664</v>
      </c>
      <c r="E3937" t="str">
        <f>LOOKUP($A3937,'DATA SHEET'!$A$2:$A$253,'DATA SHEET'!$H$2:$H$253)</f>
        <v>43.180794</v>
      </c>
      <c r="F3937" t="str">
        <f>LOOKUP($A3937,'DATA SHEET'!$A$2:$A$253,'DATA SHEET'!$I$2:$I$253)</f>
        <v xml:space="preserve"> -79.244033</v>
      </c>
      <c r="G3937">
        <f>LOOKUP($A3937,'DATA SHEET'!$A$2:$A$253,'DATA SHEET'!$J$2:$J$253)</f>
        <v>21</v>
      </c>
      <c r="H3937" t="str">
        <f>LOOKUP($A3937,'DATA SHEET'!$A$2:$A$253,'DATA SHEET'!$K$2:$K$253)</f>
        <v>Mostly Cloudy</v>
      </c>
      <c r="I3937" t="str">
        <f>LOOKUP($A3937,'DATA SHEET'!$A$2:$A$253,'DATA SHEET'!$T$2:$T$253)</f>
        <v>LARGE</v>
      </c>
      <c r="J3937" t="str">
        <f>LOOKUP($A3937,'DATA SHEET'!$A$2:$A$253,'DATA SHEET'!$R$2:$R$253)</f>
        <v>YES</v>
      </c>
      <c r="K3937" t="str">
        <f>LOOKUP($A3937,'DATA SHEET'!$A$2:$A$253,'DATA SHEET'!$O$2:$O$253)</f>
        <v>Green Area</v>
      </c>
      <c r="L3937" t="s">
        <v>22</v>
      </c>
      <c r="M3937">
        <v>0.39525228807157875</v>
      </c>
      <c r="N3937" t="s">
        <v>16</v>
      </c>
      <c r="O3937">
        <v>0.56000000000000005</v>
      </c>
    </row>
    <row r="3938" spans="1:15" x14ac:dyDescent="0.25">
      <c r="A3938" s="1" t="s">
        <v>134</v>
      </c>
      <c r="B3938" t="s">
        <v>135</v>
      </c>
      <c r="C3938" t="str">
        <f>LOOKUP(A3938,'DATA SHEET'!$A$2:$A$253,'DATA SHEET'!$E$2:$E$253)</f>
        <v>20227902</v>
      </c>
      <c r="D3938">
        <f>LOOKUP(A3938,'DATA SHEET'!$A$2:$A$253,'DATA SHEET'!$G$2:$G$253)</f>
        <v>8.0666666666666664</v>
      </c>
      <c r="E3938" t="str">
        <f>LOOKUP($A3938,'DATA SHEET'!$A$2:$A$253,'DATA SHEET'!$H$2:$H$253)</f>
        <v>43.180794</v>
      </c>
      <c r="F3938" t="str">
        <f>LOOKUP($A3938,'DATA SHEET'!$A$2:$A$253,'DATA SHEET'!$I$2:$I$253)</f>
        <v xml:space="preserve"> -79.244033</v>
      </c>
      <c r="G3938">
        <f>LOOKUP($A3938,'DATA SHEET'!$A$2:$A$253,'DATA SHEET'!$J$2:$J$253)</f>
        <v>21</v>
      </c>
      <c r="H3938" t="str">
        <f>LOOKUP($A3938,'DATA SHEET'!$A$2:$A$253,'DATA SHEET'!$K$2:$K$253)</f>
        <v>Mostly Cloudy</v>
      </c>
      <c r="I3938" t="str">
        <f>LOOKUP($A3938,'DATA SHEET'!$A$2:$A$253,'DATA SHEET'!$T$2:$T$253)</f>
        <v>LARGE</v>
      </c>
      <c r="J3938" t="str">
        <f>LOOKUP($A3938,'DATA SHEET'!$A$2:$A$253,'DATA SHEET'!$R$2:$R$253)</f>
        <v>YES</v>
      </c>
      <c r="K3938" t="str">
        <f>LOOKUP($A3938,'DATA SHEET'!$A$2:$A$253,'DATA SHEET'!$O$2:$O$253)</f>
        <v>Green Area</v>
      </c>
      <c r="L3938" t="s">
        <v>22</v>
      </c>
      <c r="M3938">
        <v>0.39525228807157875</v>
      </c>
      <c r="N3938" t="s">
        <v>16</v>
      </c>
      <c r="O3938">
        <v>1.2490000000000001</v>
      </c>
    </row>
    <row r="3939" spans="1:15" x14ac:dyDescent="0.25">
      <c r="A3939" s="1" t="s">
        <v>134</v>
      </c>
      <c r="B3939" t="s">
        <v>135</v>
      </c>
      <c r="C3939" t="str">
        <f>LOOKUP(A3939,'DATA SHEET'!$A$2:$A$253,'DATA SHEET'!$E$2:$E$253)</f>
        <v>20227902</v>
      </c>
      <c r="D3939">
        <f>LOOKUP(A3939,'DATA SHEET'!$A$2:$A$253,'DATA SHEET'!$G$2:$G$253)</f>
        <v>8.0666666666666664</v>
      </c>
      <c r="E3939" t="str">
        <f>LOOKUP($A3939,'DATA SHEET'!$A$2:$A$253,'DATA SHEET'!$H$2:$H$253)</f>
        <v>43.180794</v>
      </c>
      <c r="F3939" t="str">
        <f>LOOKUP($A3939,'DATA SHEET'!$A$2:$A$253,'DATA SHEET'!$I$2:$I$253)</f>
        <v xml:space="preserve"> -79.244033</v>
      </c>
      <c r="G3939">
        <f>LOOKUP($A3939,'DATA SHEET'!$A$2:$A$253,'DATA SHEET'!$J$2:$J$253)</f>
        <v>21</v>
      </c>
      <c r="H3939" t="str">
        <f>LOOKUP($A3939,'DATA SHEET'!$A$2:$A$253,'DATA SHEET'!$K$2:$K$253)</f>
        <v>Mostly Cloudy</v>
      </c>
      <c r="I3939" t="str">
        <f>LOOKUP($A3939,'DATA SHEET'!$A$2:$A$253,'DATA SHEET'!$T$2:$T$253)</f>
        <v>LARGE</v>
      </c>
      <c r="J3939" t="str">
        <f>LOOKUP($A3939,'DATA SHEET'!$A$2:$A$253,'DATA SHEET'!$R$2:$R$253)</f>
        <v>YES</v>
      </c>
      <c r="K3939" t="str">
        <f>LOOKUP($A3939,'DATA SHEET'!$A$2:$A$253,'DATA SHEET'!$O$2:$O$253)</f>
        <v>Green Area</v>
      </c>
      <c r="L3939" t="s">
        <v>22</v>
      </c>
      <c r="M3939">
        <v>0.39525228807157875</v>
      </c>
      <c r="N3939" t="s">
        <v>16</v>
      </c>
      <c r="O3939">
        <v>1.748</v>
      </c>
    </row>
    <row r="3940" spans="1:15" x14ac:dyDescent="0.25">
      <c r="A3940" s="1" t="s">
        <v>134</v>
      </c>
      <c r="B3940" t="s">
        <v>135</v>
      </c>
      <c r="C3940" t="str">
        <f>LOOKUP(A3940,'DATA SHEET'!$A$2:$A$253,'DATA SHEET'!$E$2:$E$253)</f>
        <v>20227902</v>
      </c>
      <c r="D3940">
        <f>LOOKUP(A3940,'DATA SHEET'!$A$2:$A$253,'DATA SHEET'!$G$2:$G$253)</f>
        <v>8.0666666666666664</v>
      </c>
      <c r="E3940" t="str">
        <f>LOOKUP($A3940,'DATA SHEET'!$A$2:$A$253,'DATA SHEET'!$H$2:$H$253)</f>
        <v>43.180794</v>
      </c>
      <c r="F3940" t="str">
        <f>LOOKUP($A3940,'DATA SHEET'!$A$2:$A$253,'DATA SHEET'!$I$2:$I$253)</f>
        <v xml:space="preserve"> -79.244033</v>
      </c>
      <c r="G3940">
        <f>LOOKUP($A3940,'DATA SHEET'!$A$2:$A$253,'DATA SHEET'!$J$2:$J$253)</f>
        <v>21</v>
      </c>
      <c r="H3940" t="str">
        <f>LOOKUP($A3940,'DATA SHEET'!$A$2:$A$253,'DATA SHEET'!$K$2:$K$253)</f>
        <v>Mostly Cloudy</v>
      </c>
      <c r="I3940" t="str">
        <f>LOOKUP($A3940,'DATA SHEET'!$A$2:$A$253,'DATA SHEET'!$T$2:$T$253)</f>
        <v>LARGE</v>
      </c>
      <c r="J3940" t="str">
        <f>LOOKUP($A3940,'DATA SHEET'!$A$2:$A$253,'DATA SHEET'!$R$2:$R$253)</f>
        <v>YES</v>
      </c>
      <c r="K3940" t="str">
        <f>LOOKUP($A3940,'DATA SHEET'!$A$2:$A$253,'DATA SHEET'!$O$2:$O$253)</f>
        <v>Green Area</v>
      </c>
      <c r="L3940" t="s">
        <v>22</v>
      </c>
      <c r="M3940">
        <v>0.39525228807157875</v>
      </c>
      <c r="N3940" t="s">
        <v>16</v>
      </c>
      <c r="O3940">
        <v>2.0169999999999999</v>
      </c>
    </row>
    <row r="3941" spans="1:15" x14ac:dyDescent="0.25">
      <c r="A3941" s="1" t="s">
        <v>134</v>
      </c>
      <c r="B3941" t="s">
        <v>135</v>
      </c>
      <c r="C3941" t="str">
        <f>LOOKUP(A3941,'DATA SHEET'!$A$2:$A$253,'DATA SHEET'!$E$2:$E$253)</f>
        <v>20227902</v>
      </c>
      <c r="D3941">
        <f>LOOKUP(A3941,'DATA SHEET'!$A$2:$A$253,'DATA SHEET'!$G$2:$G$253)</f>
        <v>8.0666666666666664</v>
      </c>
      <c r="E3941" t="str">
        <f>LOOKUP($A3941,'DATA SHEET'!$A$2:$A$253,'DATA SHEET'!$H$2:$H$253)</f>
        <v>43.180794</v>
      </c>
      <c r="F3941" t="str">
        <f>LOOKUP($A3941,'DATA SHEET'!$A$2:$A$253,'DATA SHEET'!$I$2:$I$253)</f>
        <v xml:space="preserve"> -79.244033</v>
      </c>
      <c r="G3941">
        <f>LOOKUP($A3941,'DATA SHEET'!$A$2:$A$253,'DATA SHEET'!$J$2:$J$253)</f>
        <v>21</v>
      </c>
      <c r="H3941" t="str">
        <f>LOOKUP($A3941,'DATA SHEET'!$A$2:$A$253,'DATA SHEET'!$K$2:$K$253)</f>
        <v>Mostly Cloudy</v>
      </c>
      <c r="I3941" t="str">
        <f>LOOKUP($A3941,'DATA SHEET'!$A$2:$A$253,'DATA SHEET'!$T$2:$T$253)</f>
        <v>LARGE</v>
      </c>
      <c r="J3941" t="str">
        <f>LOOKUP($A3941,'DATA SHEET'!$A$2:$A$253,'DATA SHEET'!$R$2:$R$253)</f>
        <v>YES</v>
      </c>
      <c r="K3941" t="str">
        <f>LOOKUP($A3941,'DATA SHEET'!$A$2:$A$253,'DATA SHEET'!$O$2:$O$253)</f>
        <v>Green Area</v>
      </c>
      <c r="L3941" t="s">
        <v>22</v>
      </c>
      <c r="M3941">
        <v>0.39525228807157875</v>
      </c>
      <c r="N3941" t="s">
        <v>16</v>
      </c>
      <c r="O3941">
        <v>0.97799999999999998</v>
      </c>
    </row>
    <row r="3942" spans="1:15" x14ac:dyDescent="0.25">
      <c r="A3942" s="1" t="s">
        <v>134</v>
      </c>
      <c r="B3942" t="s">
        <v>135</v>
      </c>
      <c r="C3942" t="str">
        <f>LOOKUP(A3942,'DATA SHEET'!$A$2:$A$253,'DATA SHEET'!$E$2:$E$253)</f>
        <v>20227902</v>
      </c>
      <c r="D3942">
        <f>LOOKUP(A3942,'DATA SHEET'!$A$2:$A$253,'DATA SHEET'!$G$2:$G$253)</f>
        <v>8.0666666666666664</v>
      </c>
      <c r="E3942" t="str">
        <f>LOOKUP($A3942,'DATA SHEET'!$A$2:$A$253,'DATA SHEET'!$H$2:$H$253)</f>
        <v>43.180794</v>
      </c>
      <c r="F3942" t="str">
        <f>LOOKUP($A3942,'DATA SHEET'!$A$2:$A$253,'DATA SHEET'!$I$2:$I$253)</f>
        <v xml:space="preserve"> -79.244033</v>
      </c>
      <c r="G3942">
        <f>LOOKUP($A3942,'DATA SHEET'!$A$2:$A$253,'DATA SHEET'!$J$2:$J$253)</f>
        <v>21</v>
      </c>
      <c r="H3942" t="str">
        <f>LOOKUP($A3942,'DATA SHEET'!$A$2:$A$253,'DATA SHEET'!$K$2:$K$253)</f>
        <v>Mostly Cloudy</v>
      </c>
      <c r="I3942" t="str">
        <f>LOOKUP($A3942,'DATA SHEET'!$A$2:$A$253,'DATA SHEET'!$T$2:$T$253)</f>
        <v>LARGE</v>
      </c>
      <c r="J3942" t="str">
        <f>LOOKUP($A3942,'DATA SHEET'!$A$2:$A$253,'DATA SHEET'!$R$2:$R$253)</f>
        <v>YES</v>
      </c>
      <c r="K3942" t="str">
        <f>LOOKUP($A3942,'DATA SHEET'!$A$2:$A$253,'DATA SHEET'!$O$2:$O$253)</f>
        <v>Green Area</v>
      </c>
      <c r="L3942" t="s">
        <v>22</v>
      </c>
      <c r="M3942">
        <v>0.39525228807157875</v>
      </c>
      <c r="N3942" t="s">
        <v>16</v>
      </c>
      <c r="O3942">
        <v>0.999</v>
      </c>
    </row>
    <row r="3943" spans="1:15" x14ac:dyDescent="0.25">
      <c r="A3943" s="1" t="s">
        <v>134</v>
      </c>
      <c r="B3943" t="s">
        <v>135</v>
      </c>
      <c r="C3943" t="str">
        <f>LOOKUP(A3943,'DATA SHEET'!$A$2:$A$253,'DATA SHEET'!$E$2:$E$253)</f>
        <v>20227902</v>
      </c>
      <c r="D3943">
        <f>LOOKUP(A3943,'DATA SHEET'!$A$2:$A$253,'DATA SHEET'!$G$2:$G$253)</f>
        <v>8.0666666666666664</v>
      </c>
      <c r="E3943" t="str">
        <f>LOOKUP($A3943,'DATA SHEET'!$A$2:$A$253,'DATA SHEET'!$H$2:$H$253)</f>
        <v>43.180794</v>
      </c>
      <c r="F3943" t="str">
        <f>LOOKUP($A3943,'DATA SHEET'!$A$2:$A$253,'DATA SHEET'!$I$2:$I$253)</f>
        <v xml:space="preserve"> -79.244033</v>
      </c>
      <c r="G3943">
        <f>LOOKUP($A3943,'DATA SHEET'!$A$2:$A$253,'DATA SHEET'!$J$2:$J$253)</f>
        <v>21</v>
      </c>
      <c r="H3943" t="str">
        <f>LOOKUP($A3943,'DATA SHEET'!$A$2:$A$253,'DATA SHEET'!$K$2:$K$253)</f>
        <v>Mostly Cloudy</v>
      </c>
      <c r="I3943" t="str">
        <f>LOOKUP($A3943,'DATA SHEET'!$A$2:$A$253,'DATA SHEET'!$T$2:$T$253)</f>
        <v>LARGE</v>
      </c>
      <c r="J3943" t="str">
        <f>LOOKUP($A3943,'DATA SHEET'!$A$2:$A$253,'DATA SHEET'!$R$2:$R$253)</f>
        <v>YES</v>
      </c>
      <c r="K3943" t="str">
        <f>LOOKUP($A3943,'DATA SHEET'!$A$2:$A$253,'DATA SHEET'!$O$2:$O$253)</f>
        <v>Green Area</v>
      </c>
      <c r="L3943" t="s">
        <v>22</v>
      </c>
      <c r="M3943">
        <v>0.39525228807157875</v>
      </c>
      <c r="N3943" t="s">
        <v>16</v>
      </c>
      <c r="O3943">
        <v>2.2570000000000001</v>
      </c>
    </row>
    <row r="3944" spans="1:15" x14ac:dyDescent="0.25">
      <c r="A3944" s="1" t="s">
        <v>134</v>
      </c>
      <c r="B3944" t="s">
        <v>135</v>
      </c>
      <c r="C3944" t="str">
        <f>LOOKUP(A3944,'DATA SHEET'!$A$2:$A$253,'DATA SHEET'!$E$2:$E$253)</f>
        <v>20227902</v>
      </c>
      <c r="D3944">
        <f>LOOKUP(A3944,'DATA SHEET'!$A$2:$A$253,'DATA SHEET'!$G$2:$G$253)</f>
        <v>8.0666666666666664</v>
      </c>
      <c r="E3944" t="str">
        <f>LOOKUP($A3944,'DATA SHEET'!$A$2:$A$253,'DATA SHEET'!$H$2:$H$253)</f>
        <v>43.180794</v>
      </c>
      <c r="F3944" t="str">
        <f>LOOKUP($A3944,'DATA SHEET'!$A$2:$A$253,'DATA SHEET'!$I$2:$I$253)</f>
        <v xml:space="preserve"> -79.244033</v>
      </c>
      <c r="G3944">
        <f>LOOKUP($A3944,'DATA SHEET'!$A$2:$A$253,'DATA SHEET'!$J$2:$J$253)</f>
        <v>21</v>
      </c>
      <c r="H3944" t="str">
        <f>LOOKUP($A3944,'DATA SHEET'!$A$2:$A$253,'DATA SHEET'!$K$2:$K$253)</f>
        <v>Mostly Cloudy</v>
      </c>
      <c r="I3944" t="str">
        <f>LOOKUP($A3944,'DATA SHEET'!$A$2:$A$253,'DATA SHEET'!$T$2:$T$253)</f>
        <v>LARGE</v>
      </c>
      <c r="J3944" t="str">
        <f>LOOKUP($A3944,'DATA SHEET'!$A$2:$A$253,'DATA SHEET'!$R$2:$R$253)</f>
        <v>YES</v>
      </c>
      <c r="K3944" t="str">
        <f>LOOKUP($A3944,'DATA SHEET'!$A$2:$A$253,'DATA SHEET'!$O$2:$O$253)</f>
        <v>Green Area</v>
      </c>
      <c r="L3944" t="s">
        <v>22</v>
      </c>
      <c r="M3944">
        <v>0.39525228807157875</v>
      </c>
      <c r="N3944" t="s">
        <v>16</v>
      </c>
      <c r="O3944">
        <v>5.7439999999999998</v>
      </c>
    </row>
    <row r="3945" spans="1:15" x14ac:dyDescent="0.25">
      <c r="A3945" s="1" t="s">
        <v>134</v>
      </c>
      <c r="B3945" t="s">
        <v>135</v>
      </c>
      <c r="C3945" t="str">
        <f>LOOKUP(A3945,'DATA SHEET'!$A$2:$A$253,'DATA SHEET'!$E$2:$E$253)</f>
        <v>20227902</v>
      </c>
      <c r="D3945">
        <f>LOOKUP(A3945,'DATA SHEET'!$A$2:$A$253,'DATA SHEET'!$G$2:$G$253)</f>
        <v>8.0666666666666664</v>
      </c>
      <c r="E3945" t="str">
        <f>LOOKUP($A3945,'DATA SHEET'!$A$2:$A$253,'DATA SHEET'!$H$2:$H$253)</f>
        <v>43.180794</v>
      </c>
      <c r="F3945" t="str">
        <f>LOOKUP($A3945,'DATA SHEET'!$A$2:$A$253,'DATA SHEET'!$I$2:$I$253)</f>
        <v xml:space="preserve"> -79.244033</v>
      </c>
      <c r="G3945">
        <f>LOOKUP($A3945,'DATA SHEET'!$A$2:$A$253,'DATA SHEET'!$J$2:$J$253)</f>
        <v>21</v>
      </c>
      <c r="H3945" t="str">
        <f>LOOKUP($A3945,'DATA SHEET'!$A$2:$A$253,'DATA SHEET'!$K$2:$K$253)</f>
        <v>Mostly Cloudy</v>
      </c>
      <c r="I3945" t="str">
        <f>LOOKUP($A3945,'DATA SHEET'!$A$2:$A$253,'DATA SHEET'!$T$2:$T$253)</f>
        <v>LARGE</v>
      </c>
      <c r="J3945" t="str">
        <f>LOOKUP($A3945,'DATA SHEET'!$A$2:$A$253,'DATA SHEET'!$R$2:$R$253)</f>
        <v>YES</v>
      </c>
      <c r="K3945" t="str">
        <f>LOOKUP($A3945,'DATA SHEET'!$A$2:$A$253,'DATA SHEET'!$O$2:$O$253)</f>
        <v>Green Area</v>
      </c>
      <c r="L3945" t="s">
        <v>22</v>
      </c>
      <c r="M3945">
        <v>0.39525228807157875</v>
      </c>
      <c r="N3945" t="s">
        <v>16</v>
      </c>
      <c r="O3945">
        <v>0.49199999999999999</v>
      </c>
    </row>
    <row r="3946" spans="1:15" x14ac:dyDescent="0.25">
      <c r="A3946" s="1" t="s">
        <v>134</v>
      </c>
      <c r="B3946" t="s">
        <v>135</v>
      </c>
      <c r="C3946" t="str">
        <f>LOOKUP(A3946,'DATA SHEET'!$A$2:$A$253,'DATA SHEET'!$E$2:$E$253)</f>
        <v>20227902</v>
      </c>
      <c r="D3946">
        <f>LOOKUP(A3946,'DATA SHEET'!$A$2:$A$253,'DATA SHEET'!$G$2:$G$253)</f>
        <v>8.0666666666666664</v>
      </c>
      <c r="E3946" t="str">
        <f>LOOKUP($A3946,'DATA SHEET'!$A$2:$A$253,'DATA SHEET'!$H$2:$H$253)</f>
        <v>43.180794</v>
      </c>
      <c r="F3946" t="str">
        <f>LOOKUP($A3946,'DATA SHEET'!$A$2:$A$253,'DATA SHEET'!$I$2:$I$253)</f>
        <v xml:space="preserve"> -79.244033</v>
      </c>
      <c r="G3946">
        <f>LOOKUP($A3946,'DATA SHEET'!$A$2:$A$253,'DATA SHEET'!$J$2:$J$253)</f>
        <v>21</v>
      </c>
      <c r="H3946" t="str">
        <f>LOOKUP($A3946,'DATA SHEET'!$A$2:$A$253,'DATA SHEET'!$K$2:$K$253)</f>
        <v>Mostly Cloudy</v>
      </c>
      <c r="I3946" t="str">
        <f>LOOKUP($A3946,'DATA SHEET'!$A$2:$A$253,'DATA SHEET'!$T$2:$T$253)</f>
        <v>LARGE</v>
      </c>
      <c r="J3946" t="str">
        <f>LOOKUP($A3946,'DATA SHEET'!$A$2:$A$253,'DATA SHEET'!$R$2:$R$253)</f>
        <v>YES</v>
      </c>
      <c r="K3946" t="str">
        <f>LOOKUP($A3946,'DATA SHEET'!$A$2:$A$253,'DATA SHEET'!$O$2:$O$253)</f>
        <v>Green Area</v>
      </c>
      <c r="L3946" t="s">
        <v>22</v>
      </c>
      <c r="M3946">
        <v>0.39525228807157875</v>
      </c>
      <c r="N3946" t="s">
        <v>16</v>
      </c>
      <c r="O3946">
        <v>1.5049999999999999</v>
      </c>
    </row>
    <row r="3947" spans="1:15" x14ac:dyDescent="0.25">
      <c r="A3947" s="1" t="s">
        <v>134</v>
      </c>
      <c r="B3947" t="s">
        <v>135</v>
      </c>
      <c r="C3947" t="str">
        <f>LOOKUP(A3947,'DATA SHEET'!$A$2:$A$253,'DATA SHEET'!$E$2:$E$253)</f>
        <v>20227902</v>
      </c>
      <c r="D3947">
        <f>LOOKUP(A3947,'DATA SHEET'!$A$2:$A$253,'DATA SHEET'!$G$2:$G$253)</f>
        <v>8.0666666666666664</v>
      </c>
      <c r="E3947" t="str">
        <f>LOOKUP($A3947,'DATA SHEET'!$A$2:$A$253,'DATA SHEET'!$H$2:$H$253)</f>
        <v>43.180794</v>
      </c>
      <c r="F3947" t="str">
        <f>LOOKUP($A3947,'DATA SHEET'!$A$2:$A$253,'DATA SHEET'!$I$2:$I$253)</f>
        <v xml:space="preserve"> -79.244033</v>
      </c>
      <c r="G3947">
        <f>LOOKUP($A3947,'DATA SHEET'!$A$2:$A$253,'DATA SHEET'!$J$2:$J$253)</f>
        <v>21</v>
      </c>
      <c r="H3947" t="str">
        <f>LOOKUP($A3947,'DATA SHEET'!$A$2:$A$253,'DATA SHEET'!$K$2:$K$253)</f>
        <v>Mostly Cloudy</v>
      </c>
      <c r="I3947" t="str">
        <f>LOOKUP($A3947,'DATA SHEET'!$A$2:$A$253,'DATA SHEET'!$T$2:$T$253)</f>
        <v>LARGE</v>
      </c>
      <c r="J3947" t="str">
        <f>LOOKUP($A3947,'DATA SHEET'!$A$2:$A$253,'DATA SHEET'!$R$2:$R$253)</f>
        <v>YES</v>
      </c>
      <c r="K3947" t="str">
        <f>LOOKUP($A3947,'DATA SHEET'!$A$2:$A$253,'DATA SHEET'!$O$2:$O$253)</f>
        <v>Green Area</v>
      </c>
      <c r="L3947" t="s">
        <v>22</v>
      </c>
      <c r="M3947">
        <v>0.39525228807157875</v>
      </c>
      <c r="N3947" t="s">
        <v>16</v>
      </c>
      <c r="O3947">
        <v>9.0440000000000005</v>
      </c>
    </row>
    <row r="3948" spans="1:15" x14ac:dyDescent="0.25">
      <c r="A3948" s="1" t="s">
        <v>134</v>
      </c>
      <c r="B3948" t="s">
        <v>135</v>
      </c>
      <c r="C3948" t="str">
        <f>LOOKUP(A3948,'DATA SHEET'!$A$2:$A$253,'DATA SHEET'!$E$2:$E$253)</f>
        <v>20227902</v>
      </c>
      <c r="D3948">
        <f>LOOKUP(A3948,'DATA SHEET'!$A$2:$A$253,'DATA SHEET'!$G$2:$G$253)</f>
        <v>8.0666666666666664</v>
      </c>
      <c r="E3948" t="str">
        <f>LOOKUP($A3948,'DATA SHEET'!$A$2:$A$253,'DATA SHEET'!$H$2:$H$253)</f>
        <v>43.180794</v>
      </c>
      <c r="F3948" t="str">
        <f>LOOKUP($A3948,'DATA SHEET'!$A$2:$A$253,'DATA SHEET'!$I$2:$I$253)</f>
        <v xml:space="preserve"> -79.244033</v>
      </c>
      <c r="G3948">
        <f>LOOKUP($A3948,'DATA SHEET'!$A$2:$A$253,'DATA SHEET'!$J$2:$J$253)</f>
        <v>21</v>
      </c>
      <c r="H3948" t="str">
        <f>LOOKUP($A3948,'DATA SHEET'!$A$2:$A$253,'DATA SHEET'!$K$2:$K$253)</f>
        <v>Mostly Cloudy</v>
      </c>
      <c r="I3948" t="str">
        <f>LOOKUP($A3948,'DATA SHEET'!$A$2:$A$253,'DATA SHEET'!$T$2:$T$253)</f>
        <v>LARGE</v>
      </c>
      <c r="J3948" t="str">
        <f>LOOKUP($A3948,'DATA SHEET'!$A$2:$A$253,'DATA SHEET'!$R$2:$R$253)</f>
        <v>YES</v>
      </c>
      <c r="K3948" t="str">
        <f>LOOKUP($A3948,'DATA SHEET'!$A$2:$A$253,'DATA SHEET'!$O$2:$O$253)</f>
        <v>Green Area</v>
      </c>
      <c r="L3948" t="s">
        <v>22</v>
      </c>
      <c r="M3948">
        <v>0.39525228807157875</v>
      </c>
      <c r="N3948" t="s">
        <v>16</v>
      </c>
      <c r="O3948">
        <v>1.4950000000000001</v>
      </c>
    </row>
    <row r="3949" spans="1:15" x14ac:dyDescent="0.25">
      <c r="A3949" s="1" t="s">
        <v>134</v>
      </c>
      <c r="B3949" t="s">
        <v>135</v>
      </c>
      <c r="C3949" t="str">
        <f>LOOKUP(A3949,'DATA SHEET'!$A$2:$A$253,'DATA SHEET'!$E$2:$E$253)</f>
        <v>20227902</v>
      </c>
      <c r="D3949">
        <f>LOOKUP(A3949,'DATA SHEET'!$A$2:$A$253,'DATA SHEET'!$G$2:$G$253)</f>
        <v>8.0666666666666664</v>
      </c>
      <c r="E3949" t="str">
        <f>LOOKUP($A3949,'DATA SHEET'!$A$2:$A$253,'DATA SHEET'!$H$2:$H$253)</f>
        <v>43.180794</v>
      </c>
      <c r="F3949" t="str">
        <f>LOOKUP($A3949,'DATA SHEET'!$A$2:$A$253,'DATA SHEET'!$I$2:$I$253)</f>
        <v xml:space="preserve"> -79.244033</v>
      </c>
      <c r="G3949">
        <f>LOOKUP($A3949,'DATA SHEET'!$A$2:$A$253,'DATA SHEET'!$J$2:$J$253)</f>
        <v>21</v>
      </c>
      <c r="H3949" t="str">
        <f>LOOKUP($A3949,'DATA SHEET'!$A$2:$A$253,'DATA SHEET'!$K$2:$K$253)</f>
        <v>Mostly Cloudy</v>
      </c>
      <c r="I3949" t="str">
        <f>LOOKUP($A3949,'DATA SHEET'!$A$2:$A$253,'DATA SHEET'!$T$2:$T$253)</f>
        <v>LARGE</v>
      </c>
      <c r="J3949" t="str">
        <f>LOOKUP($A3949,'DATA SHEET'!$A$2:$A$253,'DATA SHEET'!$R$2:$R$253)</f>
        <v>YES</v>
      </c>
      <c r="K3949" t="str">
        <f>LOOKUP($A3949,'DATA SHEET'!$A$2:$A$253,'DATA SHEET'!$O$2:$O$253)</f>
        <v>Green Area</v>
      </c>
      <c r="L3949" t="s">
        <v>22</v>
      </c>
      <c r="M3949">
        <v>0.39525228807157875</v>
      </c>
      <c r="N3949" t="s">
        <v>16</v>
      </c>
      <c r="O3949">
        <v>3</v>
      </c>
    </row>
    <row r="3950" spans="1:15" x14ac:dyDescent="0.25">
      <c r="A3950" s="1" t="s">
        <v>134</v>
      </c>
      <c r="B3950" t="s">
        <v>135</v>
      </c>
      <c r="C3950" t="str">
        <f>LOOKUP(A3950,'DATA SHEET'!$A$2:$A$253,'DATA SHEET'!$E$2:$E$253)</f>
        <v>20227902</v>
      </c>
      <c r="D3950">
        <f>LOOKUP(A3950,'DATA SHEET'!$A$2:$A$253,'DATA SHEET'!$G$2:$G$253)</f>
        <v>8.0666666666666664</v>
      </c>
      <c r="E3950" t="str">
        <f>LOOKUP($A3950,'DATA SHEET'!$A$2:$A$253,'DATA SHEET'!$H$2:$H$253)</f>
        <v>43.180794</v>
      </c>
      <c r="F3950" t="str">
        <f>LOOKUP($A3950,'DATA SHEET'!$A$2:$A$253,'DATA SHEET'!$I$2:$I$253)</f>
        <v xml:space="preserve"> -79.244033</v>
      </c>
      <c r="G3950">
        <f>LOOKUP($A3950,'DATA SHEET'!$A$2:$A$253,'DATA SHEET'!$J$2:$J$253)</f>
        <v>21</v>
      </c>
      <c r="H3950" t="str">
        <f>LOOKUP($A3950,'DATA SHEET'!$A$2:$A$253,'DATA SHEET'!$K$2:$K$253)</f>
        <v>Mostly Cloudy</v>
      </c>
      <c r="I3950" t="str">
        <f>LOOKUP($A3950,'DATA SHEET'!$A$2:$A$253,'DATA SHEET'!$T$2:$T$253)</f>
        <v>LARGE</v>
      </c>
      <c r="J3950" t="str">
        <f>LOOKUP($A3950,'DATA SHEET'!$A$2:$A$253,'DATA SHEET'!$R$2:$R$253)</f>
        <v>YES</v>
      </c>
      <c r="K3950" t="str">
        <f>LOOKUP($A3950,'DATA SHEET'!$A$2:$A$253,'DATA SHEET'!$O$2:$O$253)</f>
        <v>Green Area</v>
      </c>
      <c r="L3950" t="s">
        <v>22</v>
      </c>
      <c r="M3950">
        <v>0.39525228807157875</v>
      </c>
      <c r="N3950" t="s">
        <v>16</v>
      </c>
      <c r="O3950">
        <v>0.999</v>
      </c>
    </row>
    <row r="3951" spans="1:15" x14ac:dyDescent="0.25">
      <c r="A3951" s="1" t="s">
        <v>134</v>
      </c>
      <c r="B3951" t="s">
        <v>135</v>
      </c>
      <c r="C3951" t="str">
        <f>LOOKUP(A3951,'DATA SHEET'!$A$2:$A$253,'DATA SHEET'!$E$2:$E$253)</f>
        <v>20227902</v>
      </c>
      <c r="D3951">
        <f>LOOKUP(A3951,'DATA SHEET'!$A$2:$A$253,'DATA SHEET'!$G$2:$G$253)</f>
        <v>8.0666666666666664</v>
      </c>
      <c r="E3951" t="str">
        <f>LOOKUP($A3951,'DATA SHEET'!$A$2:$A$253,'DATA SHEET'!$H$2:$H$253)</f>
        <v>43.180794</v>
      </c>
      <c r="F3951" t="str">
        <f>LOOKUP($A3951,'DATA SHEET'!$A$2:$A$253,'DATA SHEET'!$I$2:$I$253)</f>
        <v xml:space="preserve"> -79.244033</v>
      </c>
      <c r="G3951">
        <f>LOOKUP($A3951,'DATA SHEET'!$A$2:$A$253,'DATA SHEET'!$J$2:$J$253)</f>
        <v>21</v>
      </c>
      <c r="H3951" t="str">
        <f>LOOKUP($A3951,'DATA SHEET'!$A$2:$A$253,'DATA SHEET'!$K$2:$K$253)</f>
        <v>Mostly Cloudy</v>
      </c>
      <c r="I3951" t="str">
        <f>LOOKUP($A3951,'DATA SHEET'!$A$2:$A$253,'DATA SHEET'!$T$2:$T$253)</f>
        <v>LARGE</v>
      </c>
      <c r="J3951" t="str">
        <f>LOOKUP($A3951,'DATA SHEET'!$A$2:$A$253,'DATA SHEET'!$R$2:$R$253)</f>
        <v>YES</v>
      </c>
      <c r="K3951" t="str">
        <f>LOOKUP($A3951,'DATA SHEET'!$A$2:$A$253,'DATA SHEET'!$O$2:$O$253)</f>
        <v>Green Area</v>
      </c>
      <c r="L3951" t="s">
        <v>22</v>
      </c>
      <c r="M3951">
        <v>0.39525228807157875</v>
      </c>
      <c r="N3951" t="s">
        <v>16</v>
      </c>
      <c r="O3951">
        <v>1.488</v>
      </c>
    </row>
    <row r="3952" spans="1:15" x14ac:dyDescent="0.25">
      <c r="A3952" s="1" t="s">
        <v>134</v>
      </c>
      <c r="B3952" t="s">
        <v>135</v>
      </c>
      <c r="C3952" t="str">
        <f>LOOKUP(A3952,'DATA SHEET'!$A$2:$A$253,'DATA SHEET'!$E$2:$E$253)</f>
        <v>20227902</v>
      </c>
      <c r="D3952">
        <f>LOOKUP(A3952,'DATA SHEET'!$A$2:$A$253,'DATA SHEET'!$G$2:$G$253)</f>
        <v>8.0666666666666664</v>
      </c>
      <c r="E3952" t="str">
        <f>LOOKUP($A3952,'DATA SHEET'!$A$2:$A$253,'DATA SHEET'!$H$2:$H$253)</f>
        <v>43.180794</v>
      </c>
      <c r="F3952" t="str">
        <f>LOOKUP($A3952,'DATA SHEET'!$A$2:$A$253,'DATA SHEET'!$I$2:$I$253)</f>
        <v xml:space="preserve"> -79.244033</v>
      </c>
      <c r="G3952">
        <f>LOOKUP($A3952,'DATA SHEET'!$A$2:$A$253,'DATA SHEET'!$J$2:$J$253)</f>
        <v>21</v>
      </c>
      <c r="H3952" t="str">
        <f>LOOKUP($A3952,'DATA SHEET'!$A$2:$A$253,'DATA SHEET'!$K$2:$K$253)</f>
        <v>Mostly Cloudy</v>
      </c>
      <c r="I3952" t="str">
        <f>LOOKUP($A3952,'DATA SHEET'!$A$2:$A$253,'DATA SHEET'!$T$2:$T$253)</f>
        <v>LARGE</v>
      </c>
      <c r="J3952" t="str">
        <f>LOOKUP($A3952,'DATA SHEET'!$A$2:$A$253,'DATA SHEET'!$R$2:$R$253)</f>
        <v>YES</v>
      </c>
      <c r="K3952" t="str">
        <f>LOOKUP($A3952,'DATA SHEET'!$A$2:$A$253,'DATA SHEET'!$O$2:$O$253)</f>
        <v>Green Area</v>
      </c>
      <c r="L3952" t="s">
        <v>22</v>
      </c>
      <c r="M3952">
        <v>0.39525228807157875</v>
      </c>
      <c r="N3952" t="s">
        <v>16</v>
      </c>
      <c r="O3952">
        <v>7.4809999999999999</v>
      </c>
    </row>
    <row r="3953" spans="1:15" x14ac:dyDescent="0.25">
      <c r="A3953" s="1" t="s">
        <v>134</v>
      </c>
      <c r="B3953" t="s">
        <v>135</v>
      </c>
      <c r="C3953" t="str">
        <f>LOOKUP(A3953,'DATA SHEET'!$A$2:$A$253,'DATA SHEET'!$E$2:$E$253)</f>
        <v>20227902</v>
      </c>
      <c r="D3953">
        <f>LOOKUP(A3953,'DATA SHEET'!$A$2:$A$253,'DATA SHEET'!$G$2:$G$253)</f>
        <v>8.0666666666666664</v>
      </c>
      <c r="E3953" t="str">
        <f>LOOKUP($A3953,'DATA SHEET'!$A$2:$A$253,'DATA SHEET'!$H$2:$H$253)</f>
        <v>43.180794</v>
      </c>
      <c r="F3953" t="str">
        <f>LOOKUP($A3953,'DATA SHEET'!$A$2:$A$253,'DATA SHEET'!$I$2:$I$253)</f>
        <v xml:space="preserve"> -79.244033</v>
      </c>
      <c r="G3953">
        <f>LOOKUP($A3953,'DATA SHEET'!$A$2:$A$253,'DATA SHEET'!$J$2:$J$253)</f>
        <v>21</v>
      </c>
      <c r="H3953" t="str">
        <f>LOOKUP($A3953,'DATA SHEET'!$A$2:$A$253,'DATA SHEET'!$K$2:$K$253)</f>
        <v>Mostly Cloudy</v>
      </c>
      <c r="I3953" t="str">
        <f>LOOKUP($A3953,'DATA SHEET'!$A$2:$A$253,'DATA SHEET'!$T$2:$T$253)</f>
        <v>LARGE</v>
      </c>
      <c r="J3953" t="str">
        <f>LOOKUP($A3953,'DATA SHEET'!$A$2:$A$253,'DATA SHEET'!$R$2:$R$253)</f>
        <v>YES</v>
      </c>
      <c r="K3953" t="str">
        <f>LOOKUP($A3953,'DATA SHEET'!$A$2:$A$253,'DATA SHEET'!$O$2:$O$253)</f>
        <v>Green Area</v>
      </c>
      <c r="L3953" t="s">
        <v>22</v>
      </c>
      <c r="M3953">
        <v>0.39525228807157875</v>
      </c>
      <c r="N3953" t="s">
        <v>16</v>
      </c>
      <c r="O3953">
        <v>0.98499999999999999</v>
      </c>
    </row>
    <row r="3954" spans="1:15" x14ac:dyDescent="0.25">
      <c r="A3954" s="1" t="s">
        <v>134</v>
      </c>
      <c r="B3954" t="s">
        <v>135</v>
      </c>
      <c r="C3954" t="str">
        <f>LOOKUP(A3954,'DATA SHEET'!$A$2:$A$253,'DATA SHEET'!$E$2:$E$253)</f>
        <v>20227902</v>
      </c>
      <c r="D3954">
        <f>LOOKUP(A3954,'DATA SHEET'!$A$2:$A$253,'DATA SHEET'!$G$2:$G$253)</f>
        <v>8.0666666666666664</v>
      </c>
      <c r="E3954" t="str">
        <f>LOOKUP($A3954,'DATA SHEET'!$A$2:$A$253,'DATA SHEET'!$H$2:$H$253)</f>
        <v>43.180794</v>
      </c>
      <c r="F3954" t="str">
        <f>LOOKUP($A3954,'DATA SHEET'!$A$2:$A$253,'DATA SHEET'!$I$2:$I$253)</f>
        <v xml:space="preserve"> -79.244033</v>
      </c>
      <c r="G3954">
        <f>LOOKUP($A3954,'DATA SHEET'!$A$2:$A$253,'DATA SHEET'!$J$2:$J$253)</f>
        <v>21</v>
      </c>
      <c r="H3954" t="str">
        <f>LOOKUP($A3954,'DATA SHEET'!$A$2:$A$253,'DATA SHEET'!$K$2:$K$253)</f>
        <v>Mostly Cloudy</v>
      </c>
      <c r="I3954" t="str">
        <f>LOOKUP($A3954,'DATA SHEET'!$A$2:$A$253,'DATA SHEET'!$T$2:$T$253)</f>
        <v>LARGE</v>
      </c>
      <c r="J3954" t="str">
        <f>LOOKUP($A3954,'DATA SHEET'!$A$2:$A$253,'DATA SHEET'!$R$2:$R$253)</f>
        <v>YES</v>
      </c>
      <c r="K3954" t="str">
        <f>LOOKUP($A3954,'DATA SHEET'!$A$2:$A$253,'DATA SHEET'!$O$2:$O$253)</f>
        <v>Green Area</v>
      </c>
      <c r="L3954" t="s">
        <v>22</v>
      </c>
      <c r="M3954">
        <v>0.39525228807157875</v>
      </c>
      <c r="N3954" t="s">
        <v>16</v>
      </c>
      <c r="O3954">
        <v>3.7480000000000002</v>
      </c>
    </row>
    <row r="3955" spans="1:15" x14ac:dyDescent="0.25">
      <c r="A3955" s="1" t="s">
        <v>134</v>
      </c>
      <c r="B3955" t="s">
        <v>135</v>
      </c>
      <c r="C3955" t="str">
        <f>LOOKUP(A3955,'DATA SHEET'!$A$2:$A$253,'DATA SHEET'!$E$2:$E$253)</f>
        <v>20227902</v>
      </c>
      <c r="D3955">
        <f>LOOKUP(A3955,'DATA SHEET'!$A$2:$A$253,'DATA SHEET'!$G$2:$G$253)</f>
        <v>8.0666666666666664</v>
      </c>
      <c r="E3955" t="str">
        <f>LOOKUP($A3955,'DATA SHEET'!$A$2:$A$253,'DATA SHEET'!$H$2:$H$253)</f>
        <v>43.180794</v>
      </c>
      <c r="F3955" t="str">
        <f>LOOKUP($A3955,'DATA SHEET'!$A$2:$A$253,'DATA SHEET'!$I$2:$I$253)</f>
        <v xml:space="preserve"> -79.244033</v>
      </c>
      <c r="G3955">
        <f>LOOKUP($A3955,'DATA SHEET'!$A$2:$A$253,'DATA SHEET'!$J$2:$J$253)</f>
        <v>21</v>
      </c>
      <c r="H3955" t="str">
        <f>LOOKUP($A3955,'DATA SHEET'!$A$2:$A$253,'DATA SHEET'!$K$2:$K$253)</f>
        <v>Mostly Cloudy</v>
      </c>
      <c r="I3955" t="str">
        <f>LOOKUP($A3955,'DATA SHEET'!$A$2:$A$253,'DATA SHEET'!$T$2:$T$253)</f>
        <v>LARGE</v>
      </c>
      <c r="J3955" t="str">
        <f>LOOKUP($A3955,'DATA SHEET'!$A$2:$A$253,'DATA SHEET'!$R$2:$R$253)</f>
        <v>YES</v>
      </c>
      <c r="K3955" t="str">
        <f>LOOKUP($A3955,'DATA SHEET'!$A$2:$A$253,'DATA SHEET'!$O$2:$O$253)</f>
        <v>Green Area</v>
      </c>
      <c r="L3955" t="s">
        <v>22</v>
      </c>
      <c r="M3955">
        <v>0.39525228807157875</v>
      </c>
      <c r="N3955" t="s">
        <v>16</v>
      </c>
      <c r="O3955">
        <v>0.499</v>
      </c>
    </row>
    <row r="3956" spans="1:15" x14ac:dyDescent="0.25">
      <c r="A3956" s="1" t="s">
        <v>134</v>
      </c>
      <c r="B3956" t="s">
        <v>135</v>
      </c>
      <c r="C3956" t="str">
        <f>LOOKUP(A3956,'DATA SHEET'!$A$2:$A$253,'DATA SHEET'!$E$2:$E$253)</f>
        <v>20227902</v>
      </c>
      <c r="D3956">
        <f>LOOKUP(A3956,'DATA SHEET'!$A$2:$A$253,'DATA SHEET'!$G$2:$G$253)</f>
        <v>8.0666666666666664</v>
      </c>
      <c r="E3956" t="str">
        <f>LOOKUP($A3956,'DATA SHEET'!$A$2:$A$253,'DATA SHEET'!$H$2:$H$253)</f>
        <v>43.180794</v>
      </c>
      <c r="F3956" t="str">
        <f>LOOKUP($A3956,'DATA SHEET'!$A$2:$A$253,'DATA SHEET'!$I$2:$I$253)</f>
        <v xml:space="preserve"> -79.244033</v>
      </c>
      <c r="G3956">
        <f>LOOKUP($A3956,'DATA SHEET'!$A$2:$A$253,'DATA SHEET'!$J$2:$J$253)</f>
        <v>21</v>
      </c>
      <c r="H3956" t="str">
        <f>LOOKUP($A3956,'DATA SHEET'!$A$2:$A$253,'DATA SHEET'!$K$2:$K$253)</f>
        <v>Mostly Cloudy</v>
      </c>
      <c r="I3956" t="str">
        <f>LOOKUP($A3956,'DATA SHEET'!$A$2:$A$253,'DATA SHEET'!$T$2:$T$253)</f>
        <v>LARGE</v>
      </c>
      <c r="J3956" t="str">
        <f>LOOKUP($A3956,'DATA SHEET'!$A$2:$A$253,'DATA SHEET'!$R$2:$R$253)</f>
        <v>YES</v>
      </c>
      <c r="K3956" t="str">
        <f>LOOKUP($A3956,'DATA SHEET'!$A$2:$A$253,'DATA SHEET'!$O$2:$O$253)</f>
        <v>Green Area</v>
      </c>
      <c r="L3956" t="s">
        <v>22</v>
      </c>
      <c r="M3956">
        <v>0.39525228807157875</v>
      </c>
      <c r="N3956" t="s">
        <v>16</v>
      </c>
      <c r="O3956">
        <v>1.7490000000000001</v>
      </c>
    </row>
    <row r="3957" spans="1:15" x14ac:dyDescent="0.25">
      <c r="A3957" s="1" t="s">
        <v>134</v>
      </c>
      <c r="B3957" t="s">
        <v>135</v>
      </c>
      <c r="C3957" t="str">
        <f>LOOKUP(A3957,'DATA SHEET'!$A$2:$A$253,'DATA SHEET'!$E$2:$E$253)</f>
        <v>20227902</v>
      </c>
      <c r="D3957">
        <f>LOOKUP(A3957,'DATA SHEET'!$A$2:$A$253,'DATA SHEET'!$G$2:$G$253)</f>
        <v>8.0666666666666664</v>
      </c>
      <c r="E3957" t="str">
        <f>LOOKUP($A3957,'DATA SHEET'!$A$2:$A$253,'DATA SHEET'!$H$2:$H$253)</f>
        <v>43.180794</v>
      </c>
      <c r="F3957" t="str">
        <f>LOOKUP($A3957,'DATA SHEET'!$A$2:$A$253,'DATA SHEET'!$I$2:$I$253)</f>
        <v xml:space="preserve"> -79.244033</v>
      </c>
      <c r="G3957">
        <f>LOOKUP($A3957,'DATA SHEET'!$A$2:$A$253,'DATA SHEET'!$J$2:$J$253)</f>
        <v>21</v>
      </c>
      <c r="H3957" t="str">
        <f>LOOKUP($A3957,'DATA SHEET'!$A$2:$A$253,'DATA SHEET'!$K$2:$K$253)</f>
        <v>Mostly Cloudy</v>
      </c>
      <c r="I3957" t="str">
        <f>LOOKUP($A3957,'DATA SHEET'!$A$2:$A$253,'DATA SHEET'!$T$2:$T$253)</f>
        <v>LARGE</v>
      </c>
      <c r="J3957" t="str">
        <f>LOOKUP($A3957,'DATA SHEET'!$A$2:$A$253,'DATA SHEET'!$R$2:$R$253)</f>
        <v>YES</v>
      </c>
      <c r="K3957" t="str">
        <f>LOOKUP($A3957,'DATA SHEET'!$A$2:$A$253,'DATA SHEET'!$O$2:$O$253)</f>
        <v>Green Area</v>
      </c>
      <c r="L3957" t="s">
        <v>22</v>
      </c>
      <c r="M3957">
        <v>0.39525228807157875</v>
      </c>
      <c r="N3957" t="s">
        <v>16</v>
      </c>
      <c r="O3957">
        <v>0.75900000000000001</v>
      </c>
    </row>
    <row r="3958" spans="1:15" x14ac:dyDescent="0.25">
      <c r="A3958" s="1" t="s">
        <v>134</v>
      </c>
      <c r="B3958" t="s">
        <v>135</v>
      </c>
      <c r="C3958" t="str">
        <f>LOOKUP(A3958,'DATA SHEET'!$A$2:$A$253,'DATA SHEET'!$E$2:$E$253)</f>
        <v>20227902</v>
      </c>
      <c r="D3958">
        <f>LOOKUP(A3958,'DATA SHEET'!$A$2:$A$253,'DATA SHEET'!$G$2:$G$253)</f>
        <v>8.0666666666666664</v>
      </c>
      <c r="E3958" t="str">
        <f>LOOKUP($A3958,'DATA SHEET'!$A$2:$A$253,'DATA SHEET'!$H$2:$H$253)</f>
        <v>43.180794</v>
      </c>
      <c r="F3958" t="str">
        <f>LOOKUP($A3958,'DATA SHEET'!$A$2:$A$253,'DATA SHEET'!$I$2:$I$253)</f>
        <v xml:space="preserve"> -79.244033</v>
      </c>
      <c r="G3958">
        <f>LOOKUP($A3958,'DATA SHEET'!$A$2:$A$253,'DATA SHEET'!$J$2:$J$253)</f>
        <v>21</v>
      </c>
      <c r="H3958" t="str">
        <f>LOOKUP($A3958,'DATA SHEET'!$A$2:$A$253,'DATA SHEET'!$K$2:$K$253)</f>
        <v>Mostly Cloudy</v>
      </c>
      <c r="I3958" t="str">
        <f>LOOKUP($A3958,'DATA SHEET'!$A$2:$A$253,'DATA SHEET'!$T$2:$T$253)</f>
        <v>LARGE</v>
      </c>
      <c r="J3958" t="str">
        <f>LOOKUP($A3958,'DATA SHEET'!$A$2:$A$253,'DATA SHEET'!$R$2:$R$253)</f>
        <v>YES</v>
      </c>
      <c r="K3958" t="str">
        <f>LOOKUP($A3958,'DATA SHEET'!$A$2:$A$253,'DATA SHEET'!$O$2:$O$253)</f>
        <v>Green Area</v>
      </c>
      <c r="L3958" t="s">
        <v>22</v>
      </c>
      <c r="M3958">
        <v>0.39525228807157875</v>
      </c>
      <c r="N3958" t="s">
        <v>16</v>
      </c>
      <c r="O3958">
        <v>5.0010000000000003</v>
      </c>
    </row>
    <row r="3959" spans="1:15" x14ac:dyDescent="0.25">
      <c r="A3959" s="1" t="s">
        <v>134</v>
      </c>
      <c r="B3959" t="s">
        <v>135</v>
      </c>
      <c r="C3959" t="str">
        <f>LOOKUP(A3959,'DATA SHEET'!$A$2:$A$253,'DATA SHEET'!$E$2:$E$253)</f>
        <v>20227902</v>
      </c>
      <c r="D3959">
        <f>LOOKUP(A3959,'DATA SHEET'!$A$2:$A$253,'DATA SHEET'!$G$2:$G$253)</f>
        <v>8.0666666666666664</v>
      </c>
      <c r="E3959" t="str">
        <f>LOOKUP($A3959,'DATA SHEET'!$A$2:$A$253,'DATA SHEET'!$H$2:$H$253)</f>
        <v>43.180794</v>
      </c>
      <c r="F3959" t="str">
        <f>LOOKUP($A3959,'DATA SHEET'!$A$2:$A$253,'DATA SHEET'!$I$2:$I$253)</f>
        <v xml:space="preserve"> -79.244033</v>
      </c>
      <c r="G3959">
        <f>LOOKUP($A3959,'DATA SHEET'!$A$2:$A$253,'DATA SHEET'!$J$2:$J$253)</f>
        <v>21</v>
      </c>
      <c r="H3959" t="str">
        <f>LOOKUP($A3959,'DATA SHEET'!$A$2:$A$253,'DATA SHEET'!$K$2:$K$253)</f>
        <v>Mostly Cloudy</v>
      </c>
      <c r="I3959" t="str">
        <f>LOOKUP($A3959,'DATA SHEET'!$A$2:$A$253,'DATA SHEET'!$T$2:$T$253)</f>
        <v>LARGE</v>
      </c>
      <c r="J3959" t="str">
        <f>LOOKUP($A3959,'DATA SHEET'!$A$2:$A$253,'DATA SHEET'!$R$2:$R$253)</f>
        <v>YES</v>
      </c>
      <c r="K3959" t="str">
        <f>LOOKUP($A3959,'DATA SHEET'!$A$2:$A$253,'DATA SHEET'!$O$2:$O$253)</f>
        <v>Green Area</v>
      </c>
      <c r="L3959" t="s">
        <v>22</v>
      </c>
      <c r="M3959">
        <v>0.39525228807157875</v>
      </c>
      <c r="N3959" t="s">
        <v>16</v>
      </c>
      <c r="O3959">
        <v>0.73499999999999999</v>
      </c>
    </row>
    <row r="3960" spans="1:15" x14ac:dyDescent="0.25">
      <c r="A3960" s="1" t="s">
        <v>134</v>
      </c>
      <c r="B3960" t="s">
        <v>135</v>
      </c>
      <c r="C3960" t="str">
        <f>LOOKUP(A3960,'DATA SHEET'!$A$2:$A$253,'DATA SHEET'!$E$2:$E$253)</f>
        <v>20227902</v>
      </c>
      <c r="D3960">
        <f>LOOKUP(A3960,'DATA SHEET'!$A$2:$A$253,'DATA SHEET'!$G$2:$G$253)</f>
        <v>8.0666666666666664</v>
      </c>
      <c r="E3960" t="str">
        <f>LOOKUP($A3960,'DATA SHEET'!$A$2:$A$253,'DATA SHEET'!$H$2:$H$253)</f>
        <v>43.180794</v>
      </c>
      <c r="F3960" t="str">
        <f>LOOKUP($A3960,'DATA SHEET'!$A$2:$A$253,'DATA SHEET'!$I$2:$I$253)</f>
        <v xml:space="preserve"> -79.244033</v>
      </c>
      <c r="G3960">
        <f>LOOKUP($A3960,'DATA SHEET'!$A$2:$A$253,'DATA SHEET'!$J$2:$J$253)</f>
        <v>21</v>
      </c>
      <c r="H3960" t="str">
        <f>LOOKUP($A3960,'DATA SHEET'!$A$2:$A$253,'DATA SHEET'!$K$2:$K$253)</f>
        <v>Mostly Cloudy</v>
      </c>
      <c r="I3960" t="str">
        <f>LOOKUP($A3960,'DATA SHEET'!$A$2:$A$253,'DATA SHEET'!$T$2:$T$253)</f>
        <v>LARGE</v>
      </c>
      <c r="J3960" t="str">
        <f>LOOKUP($A3960,'DATA SHEET'!$A$2:$A$253,'DATA SHEET'!$R$2:$R$253)</f>
        <v>YES</v>
      </c>
      <c r="K3960" t="str">
        <f>LOOKUP($A3960,'DATA SHEET'!$A$2:$A$253,'DATA SHEET'!$O$2:$O$253)</f>
        <v>Green Area</v>
      </c>
      <c r="L3960" t="s">
        <v>22</v>
      </c>
      <c r="M3960">
        <v>0.39525228807157875</v>
      </c>
      <c r="N3960" t="s">
        <v>16</v>
      </c>
      <c r="O3960">
        <v>6.5</v>
      </c>
    </row>
    <row r="3961" spans="1:15" x14ac:dyDescent="0.25">
      <c r="A3961" s="1" t="s">
        <v>134</v>
      </c>
      <c r="B3961" t="s">
        <v>135</v>
      </c>
      <c r="C3961" t="str">
        <f>LOOKUP(A3961,'DATA SHEET'!$A$2:$A$253,'DATA SHEET'!$E$2:$E$253)</f>
        <v>20227902</v>
      </c>
      <c r="D3961">
        <f>LOOKUP(A3961,'DATA SHEET'!$A$2:$A$253,'DATA SHEET'!$G$2:$G$253)</f>
        <v>8.0666666666666664</v>
      </c>
      <c r="E3961" t="str">
        <f>LOOKUP($A3961,'DATA SHEET'!$A$2:$A$253,'DATA SHEET'!$H$2:$H$253)</f>
        <v>43.180794</v>
      </c>
      <c r="F3961" t="str">
        <f>LOOKUP($A3961,'DATA SHEET'!$A$2:$A$253,'DATA SHEET'!$I$2:$I$253)</f>
        <v xml:space="preserve"> -79.244033</v>
      </c>
      <c r="G3961">
        <f>LOOKUP($A3961,'DATA SHEET'!$A$2:$A$253,'DATA SHEET'!$J$2:$J$253)</f>
        <v>21</v>
      </c>
      <c r="H3961" t="str">
        <f>LOOKUP($A3961,'DATA SHEET'!$A$2:$A$253,'DATA SHEET'!$K$2:$K$253)</f>
        <v>Mostly Cloudy</v>
      </c>
      <c r="I3961" t="str">
        <f>LOOKUP($A3961,'DATA SHEET'!$A$2:$A$253,'DATA SHEET'!$T$2:$T$253)</f>
        <v>LARGE</v>
      </c>
      <c r="J3961" t="str">
        <f>LOOKUP($A3961,'DATA SHEET'!$A$2:$A$253,'DATA SHEET'!$R$2:$R$253)</f>
        <v>YES</v>
      </c>
      <c r="K3961" t="str">
        <f>LOOKUP($A3961,'DATA SHEET'!$A$2:$A$253,'DATA SHEET'!$O$2:$O$253)</f>
        <v>Green Area</v>
      </c>
      <c r="L3961" t="s">
        <v>22</v>
      </c>
      <c r="M3961">
        <v>0.39525228807157875</v>
      </c>
      <c r="N3961" t="s">
        <v>16</v>
      </c>
      <c r="O3961">
        <v>2.2429999999999999</v>
      </c>
    </row>
    <row r="3962" spans="1:15" x14ac:dyDescent="0.25">
      <c r="A3962" s="1" t="s">
        <v>134</v>
      </c>
      <c r="B3962" t="s">
        <v>135</v>
      </c>
      <c r="C3962" t="str">
        <f>LOOKUP(A3962,'DATA SHEET'!$A$2:$A$253,'DATA SHEET'!$E$2:$E$253)</f>
        <v>20227902</v>
      </c>
      <c r="D3962">
        <f>LOOKUP(A3962,'DATA SHEET'!$A$2:$A$253,'DATA SHEET'!$G$2:$G$253)</f>
        <v>8.0666666666666664</v>
      </c>
      <c r="E3962" t="str">
        <f>LOOKUP($A3962,'DATA SHEET'!$A$2:$A$253,'DATA SHEET'!$H$2:$H$253)</f>
        <v>43.180794</v>
      </c>
      <c r="F3962" t="str">
        <f>LOOKUP($A3962,'DATA SHEET'!$A$2:$A$253,'DATA SHEET'!$I$2:$I$253)</f>
        <v xml:space="preserve"> -79.244033</v>
      </c>
      <c r="G3962">
        <f>LOOKUP($A3962,'DATA SHEET'!$A$2:$A$253,'DATA SHEET'!$J$2:$J$253)</f>
        <v>21</v>
      </c>
      <c r="H3962" t="str">
        <f>LOOKUP($A3962,'DATA SHEET'!$A$2:$A$253,'DATA SHEET'!$K$2:$K$253)</f>
        <v>Mostly Cloudy</v>
      </c>
      <c r="I3962" t="str">
        <f>LOOKUP($A3962,'DATA SHEET'!$A$2:$A$253,'DATA SHEET'!$T$2:$T$253)</f>
        <v>LARGE</v>
      </c>
      <c r="J3962" t="str">
        <f>LOOKUP($A3962,'DATA SHEET'!$A$2:$A$253,'DATA SHEET'!$R$2:$R$253)</f>
        <v>YES</v>
      </c>
      <c r="K3962" t="str">
        <f>LOOKUP($A3962,'DATA SHEET'!$A$2:$A$253,'DATA SHEET'!$O$2:$O$253)</f>
        <v>Green Area</v>
      </c>
      <c r="L3962" t="s">
        <v>22</v>
      </c>
      <c r="M3962">
        <v>0.39525228807157875</v>
      </c>
      <c r="N3962" t="s">
        <v>16</v>
      </c>
      <c r="O3962">
        <v>17.247</v>
      </c>
    </row>
    <row r="3963" spans="1:15" x14ac:dyDescent="0.25">
      <c r="A3963" s="1" t="s">
        <v>134</v>
      </c>
      <c r="B3963" t="s">
        <v>135</v>
      </c>
      <c r="C3963" t="str">
        <f>LOOKUP(A3963,'DATA SHEET'!$A$2:$A$253,'DATA SHEET'!$E$2:$E$253)</f>
        <v>20227902</v>
      </c>
      <c r="D3963">
        <f>LOOKUP(A3963,'DATA SHEET'!$A$2:$A$253,'DATA SHEET'!$G$2:$G$253)</f>
        <v>8.0666666666666664</v>
      </c>
      <c r="E3963" t="str">
        <f>LOOKUP($A3963,'DATA SHEET'!$A$2:$A$253,'DATA SHEET'!$H$2:$H$253)</f>
        <v>43.180794</v>
      </c>
      <c r="F3963" t="str">
        <f>LOOKUP($A3963,'DATA SHEET'!$A$2:$A$253,'DATA SHEET'!$I$2:$I$253)</f>
        <v xml:space="preserve"> -79.244033</v>
      </c>
      <c r="G3963">
        <f>LOOKUP($A3963,'DATA SHEET'!$A$2:$A$253,'DATA SHEET'!$J$2:$J$253)</f>
        <v>21</v>
      </c>
      <c r="H3963" t="str">
        <f>LOOKUP($A3963,'DATA SHEET'!$A$2:$A$253,'DATA SHEET'!$K$2:$K$253)</f>
        <v>Mostly Cloudy</v>
      </c>
      <c r="I3963" t="str">
        <f>LOOKUP($A3963,'DATA SHEET'!$A$2:$A$253,'DATA SHEET'!$T$2:$T$253)</f>
        <v>LARGE</v>
      </c>
      <c r="J3963" t="str">
        <f>LOOKUP($A3963,'DATA SHEET'!$A$2:$A$253,'DATA SHEET'!$R$2:$R$253)</f>
        <v>YES</v>
      </c>
      <c r="K3963" t="str">
        <f>LOOKUP($A3963,'DATA SHEET'!$A$2:$A$253,'DATA SHEET'!$O$2:$O$253)</f>
        <v>Green Area</v>
      </c>
      <c r="L3963" t="s">
        <v>22</v>
      </c>
      <c r="M3963">
        <v>0.39525228807157875</v>
      </c>
      <c r="N3963" t="s">
        <v>16</v>
      </c>
      <c r="O3963">
        <v>6.0030000000000001</v>
      </c>
    </row>
    <row r="3964" spans="1:15" x14ac:dyDescent="0.25">
      <c r="A3964" s="1" t="s">
        <v>134</v>
      </c>
      <c r="B3964" t="s">
        <v>135</v>
      </c>
      <c r="C3964" t="str">
        <f>LOOKUP(A3964,'DATA SHEET'!$A$2:$A$253,'DATA SHEET'!$E$2:$E$253)</f>
        <v>20227902</v>
      </c>
      <c r="D3964">
        <f>LOOKUP(A3964,'DATA SHEET'!$A$2:$A$253,'DATA SHEET'!$G$2:$G$253)</f>
        <v>8.0666666666666664</v>
      </c>
      <c r="E3964" t="str">
        <f>LOOKUP($A3964,'DATA SHEET'!$A$2:$A$253,'DATA SHEET'!$H$2:$H$253)</f>
        <v>43.180794</v>
      </c>
      <c r="F3964" t="str">
        <f>LOOKUP($A3964,'DATA SHEET'!$A$2:$A$253,'DATA SHEET'!$I$2:$I$253)</f>
        <v xml:space="preserve"> -79.244033</v>
      </c>
      <c r="G3964">
        <f>LOOKUP($A3964,'DATA SHEET'!$A$2:$A$253,'DATA SHEET'!$J$2:$J$253)</f>
        <v>21</v>
      </c>
      <c r="H3964" t="str">
        <f>LOOKUP($A3964,'DATA SHEET'!$A$2:$A$253,'DATA SHEET'!$K$2:$K$253)</f>
        <v>Mostly Cloudy</v>
      </c>
      <c r="I3964" t="str">
        <f>LOOKUP($A3964,'DATA SHEET'!$A$2:$A$253,'DATA SHEET'!$T$2:$T$253)</f>
        <v>LARGE</v>
      </c>
      <c r="J3964" t="str">
        <f>LOOKUP($A3964,'DATA SHEET'!$A$2:$A$253,'DATA SHEET'!$R$2:$R$253)</f>
        <v>YES</v>
      </c>
      <c r="K3964" t="str">
        <f>LOOKUP($A3964,'DATA SHEET'!$A$2:$A$253,'DATA SHEET'!$O$2:$O$253)</f>
        <v>Green Area</v>
      </c>
      <c r="L3964" t="s">
        <v>22</v>
      </c>
      <c r="M3964">
        <v>0.39525228807157875</v>
      </c>
      <c r="N3964" t="s">
        <v>16</v>
      </c>
      <c r="O3964">
        <v>2.9980000000000002</v>
      </c>
    </row>
    <row r="3965" spans="1:15" x14ac:dyDescent="0.25">
      <c r="A3965" s="1" t="s">
        <v>134</v>
      </c>
      <c r="B3965" t="s">
        <v>135</v>
      </c>
      <c r="C3965" t="str">
        <f>LOOKUP(A3965,'DATA SHEET'!$A$2:$A$253,'DATA SHEET'!$E$2:$E$253)</f>
        <v>20227902</v>
      </c>
      <c r="D3965">
        <f>LOOKUP(A3965,'DATA SHEET'!$A$2:$A$253,'DATA SHEET'!$G$2:$G$253)</f>
        <v>8.0666666666666664</v>
      </c>
      <c r="E3965" t="str">
        <f>LOOKUP($A3965,'DATA SHEET'!$A$2:$A$253,'DATA SHEET'!$H$2:$H$253)</f>
        <v>43.180794</v>
      </c>
      <c r="F3965" t="str">
        <f>LOOKUP($A3965,'DATA SHEET'!$A$2:$A$253,'DATA SHEET'!$I$2:$I$253)</f>
        <v xml:space="preserve"> -79.244033</v>
      </c>
      <c r="G3965">
        <f>LOOKUP($A3965,'DATA SHEET'!$A$2:$A$253,'DATA SHEET'!$J$2:$J$253)</f>
        <v>21</v>
      </c>
      <c r="H3965" t="str">
        <f>LOOKUP($A3965,'DATA SHEET'!$A$2:$A$253,'DATA SHEET'!$K$2:$K$253)</f>
        <v>Mostly Cloudy</v>
      </c>
      <c r="I3965" t="str">
        <f>LOOKUP($A3965,'DATA SHEET'!$A$2:$A$253,'DATA SHEET'!$T$2:$T$253)</f>
        <v>LARGE</v>
      </c>
      <c r="J3965" t="str">
        <f>LOOKUP($A3965,'DATA SHEET'!$A$2:$A$253,'DATA SHEET'!$R$2:$R$253)</f>
        <v>YES</v>
      </c>
      <c r="K3965" t="str">
        <f>LOOKUP($A3965,'DATA SHEET'!$A$2:$A$253,'DATA SHEET'!$O$2:$O$253)</f>
        <v>Green Area</v>
      </c>
      <c r="L3965" t="s">
        <v>22</v>
      </c>
      <c r="M3965">
        <v>0.39525228807157875</v>
      </c>
      <c r="N3965" t="s">
        <v>16</v>
      </c>
      <c r="O3965">
        <v>0.75600000000000001</v>
      </c>
    </row>
    <row r="3966" spans="1:15" x14ac:dyDescent="0.25">
      <c r="A3966" s="1" t="s">
        <v>134</v>
      </c>
      <c r="B3966" t="s">
        <v>135</v>
      </c>
      <c r="C3966" t="str">
        <f>LOOKUP(A3966,'DATA SHEET'!$A$2:$A$253,'DATA SHEET'!$E$2:$E$253)</f>
        <v>20227902</v>
      </c>
      <c r="D3966">
        <f>LOOKUP(A3966,'DATA SHEET'!$A$2:$A$253,'DATA SHEET'!$G$2:$G$253)</f>
        <v>8.0666666666666664</v>
      </c>
      <c r="E3966" t="str">
        <f>LOOKUP($A3966,'DATA SHEET'!$A$2:$A$253,'DATA SHEET'!$H$2:$H$253)</f>
        <v>43.180794</v>
      </c>
      <c r="F3966" t="str">
        <f>LOOKUP($A3966,'DATA SHEET'!$A$2:$A$253,'DATA SHEET'!$I$2:$I$253)</f>
        <v xml:space="preserve"> -79.244033</v>
      </c>
      <c r="G3966">
        <f>LOOKUP($A3966,'DATA SHEET'!$A$2:$A$253,'DATA SHEET'!$J$2:$J$253)</f>
        <v>21</v>
      </c>
      <c r="H3966" t="str">
        <f>LOOKUP($A3966,'DATA SHEET'!$A$2:$A$253,'DATA SHEET'!$K$2:$K$253)</f>
        <v>Mostly Cloudy</v>
      </c>
      <c r="I3966" t="str">
        <f>LOOKUP($A3966,'DATA SHEET'!$A$2:$A$253,'DATA SHEET'!$T$2:$T$253)</f>
        <v>LARGE</v>
      </c>
      <c r="J3966" t="str">
        <f>LOOKUP($A3966,'DATA SHEET'!$A$2:$A$253,'DATA SHEET'!$R$2:$R$253)</f>
        <v>YES</v>
      </c>
      <c r="K3966" t="str">
        <f>LOOKUP($A3966,'DATA SHEET'!$A$2:$A$253,'DATA SHEET'!$O$2:$O$253)</f>
        <v>Green Area</v>
      </c>
      <c r="L3966" t="s">
        <v>22</v>
      </c>
      <c r="M3966">
        <v>0.39525228807157875</v>
      </c>
      <c r="N3966" t="s">
        <v>16</v>
      </c>
      <c r="O3966">
        <v>3.9990000000000001</v>
      </c>
    </row>
    <row r="3967" spans="1:15" x14ac:dyDescent="0.25">
      <c r="A3967" s="1" t="s">
        <v>134</v>
      </c>
      <c r="B3967" t="s">
        <v>135</v>
      </c>
      <c r="C3967" t="str">
        <f>LOOKUP(A3967,'DATA SHEET'!$A$2:$A$253,'DATA SHEET'!$E$2:$E$253)</f>
        <v>20227902</v>
      </c>
      <c r="D3967">
        <f>LOOKUP(A3967,'DATA SHEET'!$A$2:$A$253,'DATA SHEET'!$G$2:$G$253)</f>
        <v>8.0666666666666664</v>
      </c>
      <c r="E3967" t="str">
        <f>LOOKUP($A3967,'DATA SHEET'!$A$2:$A$253,'DATA SHEET'!$H$2:$H$253)</f>
        <v>43.180794</v>
      </c>
      <c r="F3967" t="str">
        <f>LOOKUP($A3967,'DATA SHEET'!$A$2:$A$253,'DATA SHEET'!$I$2:$I$253)</f>
        <v xml:space="preserve"> -79.244033</v>
      </c>
      <c r="G3967">
        <f>LOOKUP($A3967,'DATA SHEET'!$A$2:$A$253,'DATA SHEET'!$J$2:$J$253)</f>
        <v>21</v>
      </c>
      <c r="H3967" t="str">
        <f>LOOKUP($A3967,'DATA SHEET'!$A$2:$A$253,'DATA SHEET'!$K$2:$K$253)</f>
        <v>Mostly Cloudy</v>
      </c>
      <c r="I3967" t="str">
        <f>LOOKUP($A3967,'DATA SHEET'!$A$2:$A$253,'DATA SHEET'!$T$2:$T$253)</f>
        <v>LARGE</v>
      </c>
      <c r="J3967" t="str">
        <f>LOOKUP($A3967,'DATA SHEET'!$A$2:$A$253,'DATA SHEET'!$R$2:$R$253)</f>
        <v>YES</v>
      </c>
      <c r="K3967" t="str">
        <f>LOOKUP($A3967,'DATA SHEET'!$A$2:$A$253,'DATA SHEET'!$O$2:$O$253)</f>
        <v>Green Area</v>
      </c>
      <c r="L3967" t="s">
        <v>22</v>
      </c>
      <c r="M3967">
        <v>0.39525228807157875</v>
      </c>
      <c r="N3967" t="s">
        <v>16</v>
      </c>
      <c r="O3967">
        <v>2.758</v>
      </c>
    </row>
    <row r="3968" spans="1:15" x14ac:dyDescent="0.25">
      <c r="A3968" s="1" t="s">
        <v>134</v>
      </c>
      <c r="B3968" t="s">
        <v>135</v>
      </c>
      <c r="C3968" t="str">
        <f>LOOKUP(A3968,'DATA SHEET'!$A$2:$A$253,'DATA SHEET'!$E$2:$E$253)</f>
        <v>20227902</v>
      </c>
      <c r="D3968">
        <f>LOOKUP(A3968,'DATA SHEET'!$A$2:$A$253,'DATA SHEET'!$G$2:$G$253)</f>
        <v>8.0666666666666664</v>
      </c>
      <c r="E3968" t="str">
        <f>LOOKUP($A3968,'DATA SHEET'!$A$2:$A$253,'DATA SHEET'!$H$2:$H$253)</f>
        <v>43.180794</v>
      </c>
      <c r="F3968" t="str">
        <f>LOOKUP($A3968,'DATA SHEET'!$A$2:$A$253,'DATA SHEET'!$I$2:$I$253)</f>
        <v xml:space="preserve"> -79.244033</v>
      </c>
      <c r="G3968">
        <f>LOOKUP($A3968,'DATA SHEET'!$A$2:$A$253,'DATA SHEET'!$J$2:$J$253)</f>
        <v>21</v>
      </c>
      <c r="H3968" t="str">
        <f>LOOKUP($A3968,'DATA SHEET'!$A$2:$A$253,'DATA SHEET'!$K$2:$K$253)</f>
        <v>Mostly Cloudy</v>
      </c>
      <c r="I3968" t="str">
        <f>LOOKUP($A3968,'DATA SHEET'!$A$2:$A$253,'DATA SHEET'!$T$2:$T$253)</f>
        <v>LARGE</v>
      </c>
      <c r="J3968" t="str">
        <f>LOOKUP($A3968,'DATA SHEET'!$A$2:$A$253,'DATA SHEET'!$R$2:$R$253)</f>
        <v>YES</v>
      </c>
      <c r="K3968" t="str">
        <f>LOOKUP($A3968,'DATA SHEET'!$A$2:$A$253,'DATA SHEET'!$O$2:$O$253)</f>
        <v>Green Area</v>
      </c>
      <c r="L3968" t="s">
        <v>22</v>
      </c>
      <c r="M3968">
        <v>0.39525228807157875</v>
      </c>
      <c r="N3968" t="s">
        <v>16</v>
      </c>
      <c r="O3968">
        <v>0.499</v>
      </c>
    </row>
    <row r="3969" spans="1:15" x14ac:dyDescent="0.25">
      <c r="A3969" s="1" t="s">
        <v>134</v>
      </c>
      <c r="B3969" t="s">
        <v>135</v>
      </c>
      <c r="C3969" t="str">
        <f>LOOKUP(A3969,'DATA SHEET'!$A$2:$A$253,'DATA SHEET'!$E$2:$E$253)</f>
        <v>20227902</v>
      </c>
      <c r="D3969">
        <f>LOOKUP(A3969,'DATA SHEET'!$A$2:$A$253,'DATA SHEET'!$G$2:$G$253)</f>
        <v>8.0666666666666664</v>
      </c>
      <c r="E3969" t="str">
        <f>LOOKUP($A3969,'DATA SHEET'!$A$2:$A$253,'DATA SHEET'!$H$2:$H$253)</f>
        <v>43.180794</v>
      </c>
      <c r="F3969" t="str">
        <f>LOOKUP($A3969,'DATA SHEET'!$A$2:$A$253,'DATA SHEET'!$I$2:$I$253)</f>
        <v xml:space="preserve"> -79.244033</v>
      </c>
      <c r="G3969">
        <f>LOOKUP($A3969,'DATA SHEET'!$A$2:$A$253,'DATA SHEET'!$J$2:$J$253)</f>
        <v>21</v>
      </c>
      <c r="H3969" t="str">
        <f>LOOKUP($A3969,'DATA SHEET'!$A$2:$A$253,'DATA SHEET'!$K$2:$K$253)</f>
        <v>Mostly Cloudy</v>
      </c>
      <c r="I3969" t="str">
        <f>LOOKUP($A3969,'DATA SHEET'!$A$2:$A$253,'DATA SHEET'!$T$2:$T$253)</f>
        <v>LARGE</v>
      </c>
      <c r="J3969" t="str">
        <f>LOOKUP($A3969,'DATA SHEET'!$A$2:$A$253,'DATA SHEET'!$R$2:$R$253)</f>
        <v>YES</v>
      </c>
      <c r="K3969" t="str">
        <f>LOOKUP($A3969,'DATA SHEET'!$A$2:$A$253,'DATA SHEET'!$O$2:$O$253)</f>
        <v>Green Area</v>
      </c>
      <c r="L3969" t="s">
        <v>22</v>
      </c>
      <c r="M3969">
        <v>0.39525228807157875</v>
      </c>
      <c r="N3969" t="s">
        <v>16</v>
      </c>
      <c r="O3969">
        <v>1.0009999999999999</v>
      </c>
    </row>
    <row r="3970" spans="1:15" x14ac:dyDescent="0.25">
      <c r="A3970" s="1" t="s">
        <v>134</v>
      </c>
      <c r="B3970" t="s">
        <v>135</v>
      </c>
      <c r="C3970" t="str">
        <f>LOOKUP(A3970,'DATA SHEET'!$A$2:$A$253,'DATA SHEET'!$E$2:$E$253)</f>
        <v>20227902</v>
      </c>
      <c r="D3970">
        <f>LOOKUP(A3970,'DATA SHEET'!$A$2:$A$253,'DATA SHEET'!$G$2:$G$253)</f>
        <v>8.0666666666666664</v>
      </c>
      <c r="E3970" t="str">
        <f>LOOKUP($A3970,'DATA SHEET'!$A$2:$A$253,'DATA SHEET'!$H$2:$H$253)</f>
        <v>43.180794</v>
      </c>
      <c r="F3970" t="str">
        <f>LOOKUP($A3970,'DATA SHEET'!$A$2:$A$253,'DATA SHEET'!$I$2:$I$253)</f>
        <v xml:space="preserve"> -79.244033</v>
      </c>
      <c r="G3970">
        <f>LOOKUP($A3970,'DATA SHEET'!$A$2:$A$253,'DATA SHEET'!$J$2:$J$253)</f>
        <v>21</v>
      </c>
      <c r="H3970" t="str">
        <f>LOOKUP($A3970,'DATA SHEET'!$A$2:$A$253,'DATA SHEET'!$K$2:$K$253)</f>
        <v>Mostly Cloudy</v>
      </c>
      <c r="I3970" t="str">
        <f>LOOKUP($A3970,'DATA SHEET'!$A$2:$A$253,'DATA SHEET'!$T$2:$T$253)</f>
        <v>LARGE</v>
      </c>
      <c r="J3970" t="str">
        <f>LOOKUP($A3970,'DATA SHEET'!$A$2:$A$253,'DATA SHEET'!$R$2:$R$253)</f>
        <v>YES</v>
      </c>
      <c r="K3970" t="str">
        <f>LOOKUP($A3970,'DATA SHEET'!$A$2:$A$253,'DATA SHEET'!$O$2:$O$253)</f>
        <v>Green Area</v>
      </c>
      <c r="L3970" t="s">
        <v>22</v>
      </c>
      <c r="M3970">
        <v>0.39525228807157875</v>
      </c>
      <c r="N3970" t="s">
        <v>16</v>
      </c>
      <c r="O3970">
        <v>3.9969999999999999</v>
      </c>
    </row>
    <row r="3971" spans="1:15" x14ac:dyDescent="0.25">
      <c r="A3971" s="1" t="s">
        <v>134</v>
      </c>
      <c r="B3971" t="s">
        <v>135</v>
      </c>
      <c r="C3971" t="str">
        <f>LOOKUP(A3971,'DATA SHEET'!$A$2:$A$253,'DATA SHEET'!$E$2:$E$253)</f>
        <v>20227902</v>
      </c>
      <c r="D3971">
        <f>LOOKUP(A3971,'DATA SHEET'!$A$2:$A$253,'DATA SHEET'!$G$2:$G$253)</f>
        <v>8.0666666666666664</v>
      </c>
      <c r="E3971" t="str">
        <f>LOOKUP($A3971,'DATA SHEET'!$A$2:$A$253,'DATA SHEET'!$H$2:$H$253)</f>
        <v>43.180794</v>
      </c>
      <c r="F3971" t="str">
        <f>LOOKUP($A3971,'DATA SHEET'!$A$2:$A$253,'DATA SHEET'!$I$2:$I$253)</f>
        <v xml:space="preserve"> -79.244033</v>
      </c>
      <c r="G3971">
        <f>LOOKUP($A3971,'DATA SHEET'!$A$2:$A$253,'DATA SHEET'!$J$2:$J$253)</f>
        <v>21</v>
      </c>
      <c r="H3971" t="str">
        <f>LOOKUP($A3971,'DATA SHEET'!$A$2:$A$253,'DATA SHEET'!$K$2:$K$253)</f>
        <v>Mostly Cloudy</v>
      </c>
      <c r="I3971" t="str">
        <f>LOOKUP($A3971,'DATA SHEET'!$A$2:$A$253,'DATA SHEET'!$T$2:$T$253)</f>
        <v>LARGE</v>
      </c>
      <c r="J3971" t="str">
        <f>LOOKUP($A3971,'DATA SHEET'!$A$2:$A$253,'DATA SHEET'!$R$2:$R$253)</f>
        <v>YES</v>
      </c>
      <c r="K3971" t="str">
        <f>LOOKUP($A3971,'DATA SHEET'!$A$2:$A$253,'DATA SHEET'!$O$2:$O$253)</f>
        <v>Green Area</v>
      </c>
      <c r="L3971" t="s">
        <v>22</v>
      </c>
      <c r="M3971">
        <v>0.39525228807157875</v>
      </c>
      <c r="N3971" t="s">
        <v>16</v>
      </c>
      <c r="O3971">
        <v>0.251</v>
      </c>
    </row>
    <row r="3972" spans="1:15" x14ac:dyDescent="0.25">
      <c r="A3972" s="1" t="s">
        <v>134</v>
      </c>
      <c r="B3972" t="s">
        <v>135</v>
      </c>
      <c r="C3972" t="str">
        <f>LOOKUP(A3972,'DATA SHEET'!$A$2:$A$253,'DATA SHEET'!$E$2:$E$253)</f>
        <v>20227902</v>
      </c>
      <c r="D3972">
        <f>LOOKUP(A3972,'DATA SHEET'!$A$2:$A$253,'DATA SHEET'!$G$2:$G$253)</f>
        <v>8.0666666666666664</v>
      </c>
      <c r="E3972" t="str">
        <f>LOOKUP($A3972,'DATA SHEET'!$A$2:$A$253,'DATA SHEET'!$H$2:$H$253)</f>
        <v>43.180794</v>
      </c>
      <c r="F3972" t="str">
        <f>LOOKUP($A3972,'DATA SHEET'!$A$2:$A$253,'DATA SHEET'!$I$2:$I$253)</f>
        <v xml:space="preserve"> -79.244033</v>
      </c>
      <c r="G3972">
        <f>LOOKUP($A3972,'DATA SHEET'!$A$2:$A$253,'DATA SHEET'!$J$2:$J$253)</f>
        <v>21</v>
      </c>
      <c r="H3972" t="str">
        <f>LOOKUP($A3972,'DATA SHEET'!$A$2:$A$253,'DATA SHEET'!$K$2:$K$253)</f>
        <v>Mostly Cloudy</v>
      </c>
      <c r="I3972" t="str">
        <f>LOOKUP($A3972,'DATA SHEET'!$A$2:$A$253,'DATA SHEET'!$T$2:$T$253)</f>
        <v>LARGE</v>
      </c>
      <c r="J3972" t="str">
        <f>LOOKUP($A3972,'DATA SHEET'!$A$2:$A$253,'DATA SHEET'!$R$2:$R$253)</f>
        <v>YES</v>
      </c>
      <c r="K3972" t="str">
        <f>LOOKUP($A3972,'DATA SHEET'!$A$2:$A$253,'DATA SHEET'!$O$2:$O$253)</f>
        <v>Green Area</v>
      </c>
      <c r="L3972" t="s">
        <v>22</v>
      </c>
      <c r="M3972">
        <v>0.39525228807157875</v>
      </c>
      <c r="N3972" t="s">
        <v>16</v>
      </c>
      <c r="O3972">
        <v>1.9990000000000001</v>
      </c>
    </row>
    <row r="3973" spans="1:15" x14ac:dyDescent="0.25">
      <c r="A3973" s="1" t="s">
        <v>134</v>
      </c>
      <c r="B3973" t="s">
        <v>135</v>
      </c>
      <c r="C3973" t="str">
        <f>LOOKUP(A3973,'DATA SHEET'!$A$2:$A$253,'DATA SHEET'!$E$2:$E$253)</f>
        <v>20227902</v>
      </c>
      <c r="D3973">
        <f>LOOKUP(A3973,'DATA SHEET'!$A$2:$A$253,'DATA SHEET'!$G$2:$G$253)</f>
        <v>8.0666666666666664</v>
      </c>
      <c r="E3973" t="str">
        <f>LOOKUP($A3973,'DATA SHEET'!$A$2:$A$253,'DATA SHEET'!$H$2:$H$253)</f>
        <v>43.180794</v>
      </c>
      <c r="F3973" t="str">
        <f>LOOKUP($A3973,'DATA SHEET'!$A$2:$A$253,'DATA SHEET'!$I$2:$I$253)</f>
        <v xml:space="preserve"> -79.244033</v>
      </c>
      <c r="G3973">
        <f>LOOKUP($A3973,'DATA SHEET'!$A$2:$A$253,'DATA SHEET'!$J$2:$J$253)</f>
        <v>21</v>
      </c>
      <c r="H3973" t="str">
        <f>LOOKUP($A3973,'DATA SHEET'!$A$2:$A$253,'DATA SHEET'!$K$2:$K$253)</f>
        <v>Mostly Cloudy</v>
      </c>
      <c r="I3973" t="str">
        <f>LOOKUP($A3973,'DATA SHEET'!$A$2:$A$253,'DATA SHEET'!$T$2:$T$253)</f>
        <v>LARGE</v>
      </c>
      <c r="J3973" t="str">
        <f>LOOKUP($A3973,'DATA SHEET'!$A$2:$A$253,'DATA SHEET'!$R$2:$R$253)</f>
        <v>YES</v>
      </c>
      <c r="K3973" t="str">
        <f>LOOKUP($A3973,'DATA SHEET'!$A$2:$A$253,'DATA SHEET'!$O$2:$O$253)</f>
        <v>Green Area</v>
      </c>
      <c r="L3973" t="s">
        <v>22</v>
      </c>
      <c r="M3973">
        <v>0.39525228807157875</v>
      </c>
      <c r="N3973" t="s">
        <v>16</v>
      </c>
      <c r="O3973">
        <v>5.9960000000000004</v>
      </c>
    </row>
    <row r="3974" spans="1:15" x14ac:dyDescent="0.25">
      <c r="A3974" s="1" t="s">
        <v>134</v>
      </c>
      <c r="B3974" t="s">
        <v>135</v>
      </c>
      <c r="C3974" t="str">
        <f>LOOKUP(A3974,'DATA SHEET'!$A$2:$A$253,'DATA SHEET'!$E$2:$E$253)</f>
        <v>20227902</v>
      </c>
      <c r="D3974">
        <f>LOOKUP(A3974,'DATA SHEET'!$A$2:$A$253,'DATA SHEET'!$G$2:$G$253)</f>
        <v>8.0666666666666664</v>
      </c>
      <c r="E3974" t="str">
        <f>LOOKUP($A3974,'DATA SHEET'!$A$2:$A$253,'DATA SHEET'!$H$2:$H$253)</f>
        <v>43.180794</v>
      </c>
      <c r="F3974" t="str">
        <f>LOOKUP($A3974,'DATA SHEET'!$A$2:$A$253,'DATA SHEET'!$I$2:$I$253)</f>
        <v xml:space="preserve"> -79.244033</v>
      </c>
      <c r="G3974">
        <f>LOOKUP($A3974,'DATA SHEET'!$A$2:$A$253,'DATA SHEET'!$J$2:$J$253)</f>
        <v>21</v>
      </c>
      <c r="H3974" t="str">
        <f>LOOKUP($A3974,'DATA SHEET'!$A$2:$A$253,'DATA SHEET'!$K$2:$K$253)</f>
        <v>Mostly Cloudy</v>
      </c>
      <c r="I3974" t="str">
        <f>LOOKUP($A3974,'DATA SHEET'!$A$2:$A$253,'DATA SHEET'!$T$2:$T$253)</f>
        <v>LARGE</v>
      </c>
      <c r="J3974" t="str">
        <f>LOOKUP($A3974,'DATA SHEET'!$A$2:$A$253,'DATA SHEET'!$R$2:$R$253)</f>
        <v>YES</v>
      </c>
      <c r="K3974" t="str">
        <f>LOOKUP($A3974,'DATA SHEET'!$A$2:$A$253,'DATA SHEET'!$O$2:$O$253)</f>
        <v>Green Area</v>
      </c>
      <c r="L3974" t="s">
        <v>22</v>
      </c>
      <c r="M3974">
        <v>0.39525228807157875</v>
      </c>
      <c r="N3974" t="s">
        <v>16</v>
      </c>
      <c r="O3974">
        <v>0.248</v>
      </c>
    </row>
    <row r="3975" spans="1:15" x14ac:dyDescent="0.25">
      <c r="A3975" s="1" t="s">
        <v>134</v>
      </c>
      <c r="B3975" t="s">
        <v>135</v>
      </c>
      <c r="C3975" t="str">
        <f>LOOKUP(A3975,'DATA SHEET'!$A$2:$A$253,'DATA SHEET'!$E$2:$E$253)</f>
        <v>20227902</v>
      </c>
      <c r="D3975">
        <f>LOOKUP(A3975,'DATA SHEET'!$A$2:$A$253,'DATA SHEET'!$G$2:$G$253)</f>
        <v>8.0666666666666664</v>
      </c>
      <c r="E3975" t="str">
        <f>LOOKUP($A3975,'DATA SHEET'!$A$2:$A$253,'DATA SHEET'!$H$2:$H$253)</f>
        <v>43.180794</v>
      </c>
      <c r="F3975" t="str">
        <f>LOOKUP($A3975,'DATA SHEET'!$A$2:$A$253,'DATA SHEET'!$I$2:$I$253)</f>
        <v xml:space="preserve"> -79.244033</v>
      </c>
      <c r="G3975">
        <f>LOOKUP($A3975,'DATA SHEET'!$A$2:$A$253,'DATA SHEET'!$J$2:$J$253)</f>
        <v>21</v>
      </c>
      <c r="H3975" t="str">
        <f>LOOKUP($A3975,'DATA SHEET'!$A$2:$A$253,'DATA SHEET'!$K$2:$K$253)</f>
        <v>Mostly Cloudy</v>
      </c>
      <c r="I3975" t="str">
        <f>LOOKUP($A3975,'DATA SHEET'!$A$2:$A$253,'DATA SHEET'!$T$2:$T$253)</f>
        <v>LARGE</v>
      </c>
      <c r="J3975" t="str">
        <f>LOOKUP($A3975,'DATA SHEET'!$A$2:$A$253,'DATA SHEET'!$R$2:$R$253)</f>
        <v>YES</v>
      </c>
      <c r="K3975" t="str">
        <f>LOOKUP($A3975,'DATA SHEET'!$A$2:$A$253,'DATA SHEET'!$O$2:$O$253)</f>
        <v>Green Area</v>
      </c>
      <c r="L3975" t="s">
        <v>22</v>
      </c>
      <c r="M3975">
        <v>0.39525228807157875</v>
      </c>
      <c r="N3975" t="s">
        <v>16</v>
      </c>
      <c r="O3975">
        <v>0.74399999999999999</v>
      </c>
    </row>
    <row r="3976" spans="1:15" x14ac:dyDescent="0.25">
      <c r="A3976" s="1" t="s">
        <v>134</v>
      </c>
      <c r="B3976" t="s">
        <v>135</v>
      </c>
      <c r="C3976" t="str">
        <f>LOOKUP(A3976,'DATA SHEET'!$A$2:$A$253,'DATA SHEET'!$E$2:$E$253)</f>
        <v>20227902</v>
      </c>
      <c r="D3976">
        <f>LOOKUP(A3976,'DATA SHEET'!$A$2:$A$253,'DATA SHEET'!$G$2:$G$253)</f>
        <v>8.0666666666666664</v>
      </c>
      <c r="E3976" t="str">
        <f>LOOKUP($A3976,'DATA SHEET'!$A$2:$A$253,'DATA SHEET'!$H$2:$H$253)</f>
        <v>43.180794</v>
      </c>
      <c r="F3976" t="str">
        <f>LOOKUP($A3976,'DATA SHEET'!$A$2:$A$253,'DATA SHEET'!$I$2:$I$253)</f>
        <v xml:space="preserve"> -79.244033</v>
      </c>
      <c r="G3976">
        <f>LOOKUP($A3976,'DATA SHEET'!$A$2:$A$253,'DATA SHEET'!$J$2:$J$253)</f>
        <v>21</v>
      </c>
      <c r="H3976" t="str">
        <f>LOOKUP($A3976,'DATA SHEET'!$A$2:$A$253,'DATA SHEET'!$K$2:$K$253)</f>
        <v>Mostly Cloudy</v>
      </c>
      <c r="I3976" t="str">
        <f>LOOKUP($A3976,'DATA SHEET'!$A$2:$A$253,'DATA SHEET'!$T$2:$T$253)</f>
        <v>LARGE</v>
      </c>
      <c r="J3976" t="str">
        <f>LOOKUP($A3976,'DATA SHEET'!$A$2:$A$253,'DATA SHEET'!$R$2:$R$253)</f>
        <v>YES</v>
      </c>
      <c r="K3976" t="str">
        <f>LOOKUP($A3976,'DATA SHEET'!$A$2:$A$253,'DATA SHEET'!$O$2:$O$253)</f>
        <v>Green Area</v>
      </c>
      <c r="L3976" t="s">
        <v>22</v>
      </c>
      <c r="M3976">
        <v>0.39525228807157875</v>
      </c>
      <c r="N3976" t="s">
        <v>16</v>
      </c>
      <c r="O3976">
        <v>0.25</v>
      </c>
    </row>
    <row r="3977" spans="1:15" x14ac:dyDescent="0.25">
      <c r="A3977" s="1" t="s">
        <v>134</v>
      </c>
      <c r="B3977" t="s">
        <v>135</v>
      </c>
      <c r="C3977" t="str">
        <f>LOOKUP(A3977,'DATA SHEET'!$A$2:$A$253,'DATA SHEET'!$E$2:$E$253)</f>
        <v>20227902</v>
      </c>
      <c r="D3977">
        <f>LOOKUP(A3977,'DATA SHEET'!$A$2:$A$253,'DATA SHEET'!$G$2:$G$253)</f>
        <v>8.0666666666666664</v>
      </c>
      <c r="E3977" t="str">
        <f>LOOKUP($A3977,'DATA SHEET'!$A$2:$A$253,'DATA SHEET'!$H$2:$H$253)</f>
        <v>43.180794</v>
      </c>
      <c r="F3977" t="str">
        <f>LOOKUP($A3977,'DATA SHEET'!$A$2:$A$253,'DATA SHEET'!$I$2:$I$253)</f>
        <v xml:space="preserve"> -79.244033</v>
      </c>
      <c r="G3977">
        <f>LOOKUP($A3977,'DATA SHEET'!$A$2:$A$253,'DATA SHEET'!$J$2:$J$253)</f>
        <v>21</v>
      </c>
      <c r="H3977" t="str">
        <f>LOOKUP($A3977,'DATA SHEET'!$A$2:$A$253,'DATA SHEET'!$K$2:$K$253)</f>
        <v>Mostly Cloudy</v>
      </c>
      <c r="I3977" t="str">
        <f>LOOKUP($A3977,'DATA SHEET'!$A$2:$A$253,'DATA SHEET'!$T$2:$T$253)</f>
        <v>LARGE</v>
      </c>
      <c r="J3977" t="str">
        <f>LOOKUP($A3977,'DATA SHEET'!$A$2:$A$253,'DATA SHEET'!$R$2:$R$253)</f>
        <v>YES</v>
      </c>
      <c r="K3977" t="str">
        <f>LOOKUP($A3977,'DATA SHEET'!$A$2:$A$253,'DATA SHEET'!$O$2:$O$253)</f>
        <v>Green Area</v>
      </c>
      <c r="L3977" t="s">
        <v>22</v>
      </c>
      <c r="M3977">
        <v>0.39525228807157875</v>
      </c>
      <c r="N3977" t="s">
        <v>16</v>
      </c>
      <c r="O3977">
        <v>0.255</v>
      </c>
    </row>
    <row r="3978" spans="1:15" x14ac:dyDescent="0.25">
      <c r="A3978" s="1" t="s">
        <v>134</v>
      </c>
      <c r="B3978" t="s">
        <v>135</v>
      </c>
      <c r="C3978" t="str">
        <f>LOOKUP(A3978,'DATA SHEET'!$A$2:$A$253,'DATA SHEET'!$E$2:$E$253)</f>
        <v>20227902</v>
      </c>
      <c r="D3978">
        <f>LOOKUP(A3978,'DATA SHEET'!$A$2:$A$253,'DATA SHEET'!$G$2:$G$253)</f>
        <v>8.0666666666666664</v>
      </c>
      <c r="E3978" t="str">
        <f>LOOKUP($A3978,'DATA SHEET'!$A$2:$A$253,'DATA SHEET'!$H$2:$H$253)</f>
        <v>43.180794</v>
      </c>
      <c r="F3978" t="str">
        <f>LOOKUP($A3978,'DATA SHEET'!$A$2:$A$253,'DATA SHEET'!$I$2:$I$253)</f>
        <v xml:space="preserve"> -79.244033</v>
      </c>
      <c r="G3978">
        <f>LOOKUP($A3978,'DATA SHEET'!$A$2:$A$253,'DATA SHEET'!$J$2:$J$253)</f>
        <v>21</v>
      </c>
      <c r="H3978" t="str">
        <f>LOOKUP($A3978,'DATA SHEET'!$A$2:$A$253,'DATA SHEET'!$K$2:$K$253)</f>
        <v>Mostly Cloudy</v>
      </c>
      <c r="I3978" t="str">
        <f>LOOKUP($A3978,'DATA SHEET'!$A$2:$A$253,'DATA SHEET'!$T$2:$T$253)</f>
        <v>LARGE</v>
      </c>
      <c r="J3978" t="str">
        <f>LOOKUP($A3978,'DATA SHEET'!$A$2:$A$253,'DATA SHEET'!$R$2:$R$253)</f>
        <v>YES</v>
      </c>
      <c r="K3978" t="str">
        <f>LOOKUP($A3978,'DATA SHEET'!$A$2:$A$253,'DATA SHEET'!$O$2:$O$253)</f>
        <v>Green Area</v>
      </c>
      <c r="L3978" t="s">
        <v>22</v>
      </c>
      <c r="M3978">
        <v>0.39525228807157875</v>
      </c>
      <c r="N3978" t="s">
        <v>16</v>
      </c>
      <c r="O3978">
        <v>1.754</v>
      </c>
    </row>
    <row r="3979" spans="1:15" x14ac:dyDescent="0.25">
      <c r="A3979" s="1" t="s">
        <v>134</v>
      </c>
      <c r="B3979" t="s">
        <v>135</v>
      </c>
      <c r="C3979" t="str">
        <f>LOOKUP(A3979,'DATA SHEET'!$A$2:$A$253,'DATA SHEET'!$E$2:$E$253)</f>
        <v>20227902</v>
      </c>
      <c r="D3979">
        <f>LOOKUP(A3979,'DATA SHEET'!$A$2:$A$253,'DATA SHEET'!$G$2:$G$253)</f>
        <v>8.0666666666666664</v>
      </c>
      <c r="E3979" t="str">
        <f>LOOKUP($A3979,'DATA SHEET'!$A$2:$A$253,'DATA SHEET'!$H$2:$H$253)</f>
        <v>43.180794</v>
      </c>
      <c r="F3979" t="str">
        <f>LOOKUP($A3979,'DATA SHEET'!$A$2:$A$253,'DATA SHEET'!$I$2:$I$253)</f>
        <v xml:space="preserve"> -79.244033</v>
      </c>
      <c r="G3979">
        <f>LOOKUP($A3979,'DATA SHEET'!$A$2:$A$253,'DATA SHEET'!$J$2:$J$253)</f>
        <v>21</v>
      </c>
      <c r="H3979" t="str">
        <f>LOOKUP($A3979,'DATA SHEET'!$A$2:$A$253,'DATA SHEET'!$K$2:$K$253)</f>
        <v>Mostly Cloudy</v>
      </c>
      <c r="I3979" t="str">
        <f>LOOKUP($A3979,'DATA SHEET'!$A$2:$A$253,'DATA SHEET'!$T$2:$T$253)</f>
        <v>LARGE</v>
      </c>
      <c r="J3979" t="str">
        <f>LOOKUP($A3979,'DATA SHEET'!$A$2:$A$253,'DATA SHEET'!$R$2:$R$253)</f>
        <v>YES</v>
      </c>
      <c r="K3979" t="str">
        <f>LOOKUP($A3979,'DATA SHEET'!$A$2:$A$253,'DATA SHEET'!$O$2:$O$253)</f>
        <v>Green Area</v>
      </c>
      <c r="L3979" t="s">
        <v>22</v>
      </c>
      <c r="M3979">
        <v>0.39525228807157875</v>
      </c>
      <c r="N3979" t="s">
        <v>16</v>
      </c>
      <c r="O3979">
        <v>0.75900000000000001</v>
      </c>
    </row>
    <row r="3980" spans="1:15" x14ac:dyDescent="0.25">
      <c r="A3980" s="1" t="s">
        <v>134</v>
      </c>
      <c r="B3980" t="s">
        <v>135</v>
      </c>
      <c r="C3980" t="str">
        <f>LOOKUP(A3980,'DATA SHEET'!$A$2:$A$253,'DATA SHEET'!$E$2:$E$253)</f>
        <v>20227902</v>
      </c>
      <c r="D3980">
        <f>LOOKUP(A3980,'DATA SHEET'!$A$2:$A$253,'DATA SHEET'!$G$2:$G$253)</f>
        <v>8.0666666666666664</v>
      </c>
      <c r="E3980" t="str">
        <f>LOOKUP($A3980,'DATA SHEET'!$A$2:$A$253,'DATA SHEET'!$H$2:$H$253)</f>
        <v>43.180794</v>
      </c>
      <c r="F3980" t="str">
        <f>LOOKUP($A3980,'DATA SHEET'!$A$2:$A$253,'DATA SHEET'!$I$2:$I$253)</f>
        <v xml:space="preserve"> -79.244033</v>
      </c>
      <c r="G3980">
        <f>LOOKUP($A3980,'DATA SHEET'!$A$2:$A$253,'DATA SHEET'!$J$2:$J$253)</f>
        <v>21</v>
      </c>
      <c r="H3980" t="str">
        <f>LOOKUP($A3980,'DATA SHEET'!$A$2:$A$253,'DATA SHEET'!$K$2:$K$253)</f>
        <v>Mostly Cloudy</v>
      </c>
      <c r="I3980" t="str">
        <f>LOOKUP($A3980,'DATA SHEET'!$A$2:$A$253,'DATA SHEET'!$T$2:$T$253)</f>
        <v>LARGE</v>
      </c>
      <c r="J3980" t="str">
        <f>LOOKUP($A3980,'DATA SHEET'!$A$2:$A$253,'DATA SHEET'!$R$2:$R$253)</f>
        <v>YES</v>
      </c>
      <c r="K3980" t="str">
        <f>LOOKUP($A3980,'DATA SHEET'!$A$2:$A$253,'DATA SHEET'!$O$2:$O$253)</f>
        <v>Green Area</v>
      </c>
      <c r="L3980" t="s">
        <v>22</v>
      </c>
      <c r="M3980">
        <v>0.39525228807157875</v>
      </c>
      <c r="N3980" t="s">
        <v>16</v>
      </c>
      <c r="O3980">
        <v>0.497</v>
      </c>
    </row>
    <row r="3981" spans="1:15" x14ac:dyDescent="0.25">
      <c r="A3981" s="1" t="s">
        <v>134</v>
      </c>
      <c r="B3981" t="s">
        <v>135</v>
      </c>
      <c r="C3981" t="str">
        <f>LOOKUP(A3981,'DATA SHEET'!$A$2:$A$253,'DATA SHEET'!$E$2:$E$253)</f>
        <v>20227902</v>
      </c>
      <c r="D3981">
        <f>LOOKUP(A3981,'DATA SHEET'!$A$2:$A$253,'DATA SHEET'!$G$2:$G$253)</f>
        <v>8.0666666666666664</v>
      </c>
      <c r="E3981" t="str">
        <f>LOOKUP($A3981,'DATA SHEET'!$A$2:$A$253,'DATA SHEET'!$H$2:$H$253)</f>
        <v>43.180794</v>
      </c>
      <c r="F3981" t="str">
        <f>LOOKUP($A3981,'DATA SHEET'!$A$2:$A$253,'DATA SHEET'!$I$2:$I$253)</f>
        <v xml:space="preserve"> -79.244033</v>
      </c>
      <c r="G3981">
        <f>LOOKUP($A3981,'DATA SHEET'!$A$2:$A$253,'DATA SHEET'!$J$2:$J$253)</f>
        <v>21</v>
      </c>
      <c r="H3981" t="str">
        <f>LOOKUP($A3981,'DATA SHEET'!$A$2:$A$253,'DATA SHEET'!$K$2:$K$253)</f>
        <v>Mostly Cloudy</v>
      </c>
      <c r="I3981" t="str">
        <f>LOOKUP($A3981,'DATA SHEET'!$A$2:$A$253,'DATA SHEET'!$T$2:$T$253)</f>
        <v>LARGE</v>
      </c>
      <c r="J3981" t="str">
        <f>LOOKUP($A3981,'DATA SHEET'!$A$2:$A$253,'DATA SHEET'!$R$2:$R$253)</f>
        <v>YES</v>
      </c>
      <c r="K3981" t="str">
        <f>LOOKUP($A3981,'DATA SHEET'!$A$2:$A$253,'DATA SHEET'!$O$2:$O$253)</f>
        <v>Green Area</v>
      </c>
      <c r="L3981" t="s">
        <v>22</v>
      </c>
      <c r="M3981">
        <v>0.39525228807157875</v>
      </c>
      <c r="N3981" t="s">
        <v>16</v>
      </c>
      <c r="O3981">
        <v>0.74199999999999999</v>
      </c>
    </row>
    <row r="3982" spans="1:15" x14ac:dyDescent="0.25">
      <c r="A3982" s="1" t="s">
        <v>134</v>
      </c>
      <c r="B3982" t="s">
        <v>135</v>
      </c>
      <c r="C3982" t="str">
        <f>LOOKUP(A3982,'DATA SHEET'!$A$2:$A$253,'DATA SHEET'!$E$2:$E$253)</f>
        <v>20227902</v>
      </c>
      <c r="D3982">
        <f>LOOKUP(A3982,'DATA SHEET'!$A$2:$A$253,'DATA SHEET'!$G$2:$G$253)</f>
        <v>8.0666666666666664</v>
      </c>
      <c r="E3982" t="str">
        <f>LOOKUP($A3982,'DATA SHEET'!$A$2:$A$253,'DATA SHEET'!$H$2:$H$253)</f>
        <v>43.180794</v>
      </c>
      <c r="F3982" t="str">
        <f>LOOKUP($A3982,'DATA SHEET'!$A$2:$A$253,'DATA SHEET'!$I$2:$I$253)</f>
        <v xml:space="preserve"> -79.244033</v>
      </c>
      <c r="G3982">
        <f>LOOKUP($A3982,'DATA SHEET'!$A$2:$A$253,'DATA SHEET'!$J$2:$J$253)</f>
        <v>21</v>
      </c>
      <c r="H3982" t="str">
        <f>LOOKUP($A3982,'DATA SHEET'!$A$2:$A$253,'DATA SHEET'!$K$2:$K$253)</f>
        <v>Mostly Cloudy</v>
      </c>
      <c r="I3982" t="str">
        <f>LOOKUP($A3982,'DATA SHEET'!$A$2:$A$253,'DATA SHEET'!$T$2:$T$253)</f>
        <v>LARGE</v>
      </c>
      <c r="J3982" t="str">
        <f>LOOKUP($A3982,'DATA SHEET'!$A$2:$A$253,'DATA SHEET'!$R$2:$R$253)</f>
        <v>YES</v>
      </c>
      <c r="K3982" t="str">
        <f>LOOKUP($A3982,'DATA SHEET'!$A$2:$A$253,'DATA SHEET'!$O$2:$O$253)</f>
        <v>Green Area</v>
      </c>
      <c r="L3982" t="s">
        <v>22</v>
      </c>
      <c r="M3982">
        <v>0.39525228807157875</v>
      </c>
      <c r="N3982" t="s">
        <v>16</v>
      </c>
      <c r="O3982">
        <v>0.496</v>
      </c>
    </row>
    <row r="3983" spans="1:15" x14ac:dyDescent="0.25">
      <c r="A3983" s="1" t="s">
        <v>134</v>
      </c>
      <c r="B3983" t="s">
        <v>135</v>
      </c>
      <c r="C3983" t="str">
        <f>LOOKUP(A3983,'DATA SHEET'!$A$2:$A$253,'DATA SHEET'!$E$2:$E$253)</f>
        <v>20227902</v>
      </c>
      <c r="D3983">
        <f>LOOKUP(A3983,'DATA SHEET'!$A$2:$A$253,'DATA SHEET'!$G$2:$G$253)</f>
        <v>8.0666666666666664</v>
      </c>
      <c r="E3983" t="str">
        <f>LOOKUP($A3983,'DATA SHEET'!$A$2:$A$253,'DATA SHEET'!$H$2:$H$253)</f>
        <v>43.180794</v>
      </c>
      <c r="F3983" t="str">
        <f>LOOKUP($A3983,'DATA SHEET'!$A$2:$A$253,'DATA SHEET'!$I$2:$I$253)</f>
        <v xml:space="preserve"> -79.244033</v>
      </c>
      <c r="G3983">
        <f>LOOKUP($A3983,'DATA SHEET'!$A$2:$A$253,'DATA SHEET'!$J$2:$J$253)</f>
        <v>21</v>
      </c>
      <c r="H3983" t="str">
        <f>LOOKUP($A3983,'DATA SHEET'!$A$2:$A$253,'DATA SHEET'!$K$2:$K$253)</f>
        <v>Mostly Cloudy</v>
      </c>
      <c r="I3983" t="str">
        <f>LOOKUP($A3983,'DATA SHEET'!$A$2:$A$253,'DATA SHEET'!$T$2:$T$253)</f>
        <v>LARGE</v>
      </c>
      <c r="J3983" t="str">
        <f>LOOKUP($A3983,'DATA SHEET'!$A$2:$A$253,'DATA SHEET'!$R$2:$R$253)</f>
        <v>YES</v>
      </c>
      <c r="K3983" t="str">
        <f>LOOKUP($A3983,'DATA SHEET'!$A$2:$A$253,'DATA SHEET'!$O$2:$O$253)</f>
        <v>Green Area</v>
      </c>
      <c r="L3983" t="s">
        <v>22</v>
      </c>
      <c r="M3983">
        <v>0.39525228807157875</v>
      </c>
      <c r="N3983" t="s">
        <v>16</v>
      </c>
      <c r="O3983">
        <v>1.7390000000000001</v>
      </c>
    </row>
    <row r="3984" spans="1:15" x14ac:dyDescent="0.25">
      <c r="A3984" s="1" t="s">
        <v>134</v>
      </c>
      <c r="B3984" t="s">
        <v>135</v>
      </c>
      <c r="C3984" t="str">
        <f>LOOKUP(A3984,'DATA SHEET'!$A$2:$A$253,'DATA SHEET'!$E$2:$E$253)</f>
        <v>20227902</v>
      </c>
      <c r="D3984">
        <f>LOOKUP(A3984,'DATA SHEET'!$A$2:$A$253,'DATA SHEET'!$G$2:$G$253)</f>
        <v>8.0666666666666664</v>
      </c>
      <c r="E3984" t="str">
        <f>LOOKUP($A3984,'DATA SHEET'!$A$2:$A$253,'DATA SHEET'!$H$2:$H$253)</f>
        <v>43.180794</v>
      </c>
      <c r="F3984" t="str">
        <f>LOOKUP($A3984,'DATA SHEET'!$A$2:$A$253,'DATA SHEET'!$I$2:$I$253)</f>
        <v xml:space="preserve"> -79.244033</v>
      </c>
      <c r="G3984">
        <f>LOOKUP($A3984,'DATA SHEET'!$A$2:$A$253,'DATA SHEET'!$J$2:$J$253)</f>
        <v>21</v>
      </c>
      <c r="H3984" t="str">
        <f>LOOKUP($A3984,'DATA SHEET'!$A$2:$A$253,'DATA SHEET'!$K$2:$K$253)</f>
        <v>Mostly Cloudy</v>
      </c>
      <c r="I3984" t="str">
        <f>LOOKUP($A3984,'DATA SHEET'!$A$2:$A$253,'DATA SHEET'!$T$2:$T$253)</f>
        <v>LARGE</v>
      </c>
      <c r="J3984" t="str">
        <f>LOOKUP($A3984,'DATA SHEET'!$A$2:$A$253,'DATA SHEET'!$R$2:$R$253)</f>
        <v>YES</v>
      </c>
      <c r="K3984" t="str">
        <f>LOOKUP($A3984,'DATA SHEET'!$A$2:$A$253,'DATA SHEET'!$O$2:$O$253)</f>
        <v>Green Area</v>
      </c>
      <c r="L3984" t="s">
        <v>22</v>
      </c>
      <c r="M3984">
        <v>0.39525228807157875</v>
      </c>
      <c r="N3984" t="s">
        <v>16</v>
      </c>
      <c r="O3984">
        <v>1E-3</v>
      </c>
    </row>
    <row r="3985" spans="1:15" x14ac:dyDescent="0.25">
      <c r="A3985" s="1" t="s">
        <v>134</v>
      </c>
      <c r="B3985" t="s">
        <v>135</v>
      </c>
      <c r="C3985" t="str">
        <f>LOOKUP(A3985,'DATA SHEET'!$A$2:$A$253,'DATA SHEET'!$E$2:$E$253)</f>
        <v>20227902</v>
      </c>
      <c r="D3985">
        <f>LOOKUP(A3985,'DATA SHEET'!$A$2:$A$253,'DATA SHEET'!$G$2:$G$253)</f>
        <v>8.0666666666666664</v>
      </c>
      <c r="E3985" t="str">
        <f>LOOKUP($A3985,'DATA SHEET'!$A$2:$A$253,'DATA SHEET'!$H$2:$H$253)</f>
        <v>43.180794</v>
      </c>
      <c r="F3985" t="str">
        <f>LOOKUP($A3985,'DATA SHEET'!$A$2:$A$253,'DATA SHEET'!$I$2:$I$253)</f>
        <v xml:space="preserve"> -79.244033</v>
      </c>
      <c r="G3985">
        <f>LOOKUP($A3985,'DATA SHEET'!$A$2:$A$253,'DATA SHEET'!$J$2:$J$253)</f>
        <v>21</v>
      </c>
      <c r="H3985" t="str">
        <f>LOOKUP($A3985,'DATA SHEET'!$A$2:$A$253,'DATA SHEET'!$K$2:$K$253)</f>
        <v>Mostly Cloudy</v>
      </c>
      <c r="I3985" t="str">
        <f>LOOKUP($A3985,'DATA SHEET'!$A$2:$A$253,'DATA SHEET'!$T$2:$T$253)</f>
        <v>LARGE</v>
      </c>
      <c r="J3985" t="str">
        <f>LOOKUP($A3985,'DATA SHEET'!$A$2:$A$253,'DATA SHEET'!$R$2:$R$253)</f>
        <v>YES</v>
      </c>
      <c r="K3985" t="str">
        <f>LOOKUP($A3985,'DATA SHEET'!$A$2:$A$253,'DATA SHEET'!$O$2:$O$253)</f>
        <v>Green Area</v>
      </c>
      <c r="L3985" t="s">
        <v>22</v>
      </c>
      <c r="M3985">
        <v>0.39525228807157875</v>
      </c>
      <c r="N3985" t="s">
        <v>16</v>
      </c>
      <c r="O3985">
        <v>0.49299999999999999</v>
      </c>
    </row>
    <row r="3986" spans="1:15" x14ac:dyDescent="0.25">
      <c r="A3986" s="1" t="s">
        <v>134</v>
      </c>
      <c r="B3986" t="s">
        <v>135</v>
      </c>
      <c r="C3986" t="str">
        <f>LOOKUP(A3986,'DATA SHEET'!$A$2:$A$253,'DATA SHEET'!$E$2:$E$253)</f>
        <v>20227902</v>
      </c>
      <c r="D3986">
        <f>LOOKUP(A3986,'DATA SHEET'!$A$2:$A$253,'DATA SHEET'!$G$2:$G$253)</f>
        <v>8.0666666666666664</v>
      </c>
      <c r="E3986" t="str">
        <f>LOOKUP($A3986,'DATA SHEET'!$A$2:$A$253,'DATA SHEET'!$H$2:$H$253)</f>
        <v>43.180794</v>
      </c>
      <c r="F3986" t="str">
        <f>LOOKUP($A3986,'DATA SHEET'!$A$2:$A$253,'DATA SHEET'!$I$2:$I$253)</f>
        <v xml:space="preserve"> -79.244033</v>
      </c>
      <c r="G3986">
        <f>LOOKUP($A3986,'DATA SHEET'!$A$2:$A$253,'DATA SHEET'!$J$2:$J$253)</f>
        <v>21</v>
      </c>
      <c r="H3986" t="str">
        <f>LOOKUP($A3986,'DATA SHEET'!$A$2:$A$253,'DATA SHEET'!$K$2:$K$253)</f>
        <v>Mostly Cloudy</v>
      </c>
      <c r="I3986" t="str">
        <f>LOOKUP($A3986,'DATA SHEET'!$A$2:$A$253,'DATA SHEET'!$T$2:$T$253)</f>
        <v>LARGE</v>
      </c>
      <c r="J3986" t="str">
        <f>LOOKUP($A3986,'DATA SHEET'!$A$2:$A$253,'DATA SHEET'!$R$2:$R$253)</f>
        <v>YES</v>
      </c>
      <c r="K3986" t="str">
        <f>LOOKUP($A3986,'DATA SHEET'!$A$2:$A$253,'DATA SHEET'!$O$2:$O$253)</f>
        <v>Green Area</v>
      </c>
      <c r="L3986" t="s">
        <v>22</v>
      </c>
      <c r="M3986">
        <v>0.39525228807157875</v>
      </c>
      <c r="N3986" t="s">
        <v>16</v>
      </c>
      <c r="O3986">
        <v>1.002</v>
      </c>
    </row>
    <row r="3987" spans="1:15" x14ac:dyDescent="0.25">
      <c r="A3987" s="1" t="s">
        <v>134</v>
      </c>
      <c r="B3987" t="s">
        <v>135</v>
      </c>
      <c r="C3987" t="str">
        <f>LOOKUP(A3987,'DATA SHEET'!$A$2:$A$253,'DATA SHEET'!$E$2:$E$253)</f>
        <v>20227902</v>
      </c>
      <c r="D3987">
        <f>LOOKUP(A3987,'DATA SHEET'!$A$2:$A$253,'DATA SHEET'!$G$2:$G$253)</f>
        <v>8.0666666666666664</v>
      </c>
      <c r="E3987" t="str">
        <f>LOOKUP($A3987,'DATA SHEET'!$A$2:$A$253,'DATA SHEET'!$H$2:$H$253)</f>
        <v>43.180794</v>
      </c>
      <c r="F3987" t="str">
        <f>LOOKUP($A3987,'DATA SHEET'!$A$2:$A$253,'DATA SHEET'!$I$2:$I$253)</f>
        <v xml:space="preserve"> -79.244033</v>
      </c>
      <c r="G3987">
        <f>LOOKUP($A3987,'DATA SHEET'!$A$2:$A$253,'DATA SHEET'!$J$2:$J$253)</f>
        <v>21</v>
      </c>
      <c r="H3987" t="str">
        <f>LOOKUP($A3987,'DATA SHEET'!$A$2:$A$253,'DATA SHEET'!$K$2:$K$253)</f>
        <v>Mostly Cloudy</v>
      </c>
      <c r="I3987" t="str">
        <f>LOOKUP($A3987,'DATA SHEET'!$A$2:$A$253,'DATA SHEET'!$T$2:$T$253)</f>
        <v>LARGE</v>
      </c>
      <c r="J3987" t="str">
        <f>LOOKUP($A3987,'DATA SHEET'!$A$2:$A$253,'DATA SHEET'!$R$2:$R$253)</f>
        <v>YES</v>
      </c>
      <c r="K3987" t="str">
        <f>LOOKUP($A3987,'DATA SHEET'!$A$2:$A$253,'DATA SHEET'!$O$2:$O$253)</f>
        <v>Green Area</v>
      </c>
      <c r="L3987" t="s">
        <v>22</v>
      </c>
      <c r="M3987">
        <v>0.39525228807157875</v>
      </c>
      <c r="N3987" t="s">
        <v>16</v>
      </c>
      <c r="O3987">
        <v>12.244999999999999</v>
      </c>
    </row>
    <row r="3988" spans="1:15" x14ac:dyDescent="0.25">
      <c r="A3988" s="1" t="s">
        <v>134</v>
      </c>
      <c r="B3988" t="s">
        <v>135</v>
      </c>
      <c r="C3988" t="str">
        <f>LOOKUP(A3988,'DATA SHEET'!$A$2:$A$253,'DATA SHEET'!$E$2:$E$253)</f>
        <v>20227902</v>
      </c>
      <c r="D3988">
        <f>LOOKUP(A3988,'DATA SHEET'!$A$2:$A$253,'DATA SHEET'!$G$2:$G$253)</f>
        <v>8.0666666666666664</v>
      </c>
      <c r="E3988" t="str">
        <f>LOOKUP($A3988,'DATA SHEET'!$A$2:$A$253,'DATA SHEET'!$H$2:$H$253)</f>
        <v>43.180794</v>
      </c>
      <c r="F3988" t="str">
        <f>LOOKUP($A3988,'DATA SHEET'!$A$2:$A$253,'DATA SHEET'!$I$2:$I$253)</f>
        <v xml:space="preserve"> -79.244033</v>
      </c>
      <c r="G3988">
        <f>LOOKUP($A3988,'DATA SHEET'!$A$2:$A$253,'DATA SHEET'!$J$2:$J$253)</f>
        <v>21</v>
      </c>
      <c r="H3988" t="str">
        <f>LOOKUP($A3988,'DATA SHEET'!$A$2:$A$253,'DATA SHEET'!$K$2:$K$253)</f>
        <v>Mostly Cloudy</v>
      </c>
      <c r="I3988" t="str">
        <f>LOOKUP($A3988,'DATA SHEET'!$A$2:$A$253,'DATA SHEET'!$T$2:$T$253)</f>
        <v>LARGE</v>
      </c>
      <c r="J3988" t="str">
        <f>LOOKUP($A3988,'DATA SHEET'!$A$2:$A$253,'DATA SHEET'!$R$2:$R$253)</f>
        <v>YES</v>
      </c>
      <c r="K3988" t="str">
        <f>LOOKUP($A3988,'DATA SHEET'!$A$2:$A$253,'DATA SHEET'!$O$2:$O$253)</f>
        <v>Green Area</v>
      </c>
      <c r="L3988" t="s">
        <v>22</v>
      </c>
      <c r="M3988">
        <v>0.39525228807157875</v>
      </c>
      <c r="N3988" t="s">
        <v>16</v>
      </c>
      <c r="O3988">
        <v>0.99099999999999999</v>
      </c>
    </row>
    <row r="3989" spans="1:15" x14ac:dyDescent="0.25">
      <c r="A3989" s="1" t="s">
        <v>134</v>
      </c>
      <c r="B3989" t="s">
        <v>135</v>
      </c>
      <c r="C3989" t="str">
        <f>LOOKUP(A3989,'DATA SHEET'!$A$2:$A$253,'DATA SHEET'!$E$2:$E$253)</f>
        <v>20227902</v>
      </c>
      <c r="D3989">
        <f>LOOKUP(A3989,'DATA SHEET'!$A$2:$A$253,'DATA SHEET'!$G$2:$G$253)</f>
        <v>8.0666666666666664</v>
      </c>
      <c r="E3989" t="str">
        <f>LOOKUP($A3989,'DATA SHEET'!$A$2:$A$253,'DATA SHEET'!$H$2:$H$253)</f>
        <v>43.180794</v>
      </c>
      <c r="F3989" t="str">
        <f>LOOKUP($A3989,'DATA SHEET'!$A$2:$A$253,'DATA SHEET'!$I$2:$I$253)</f>
        <v xml:space="preserve"> -79.244033</v>
      </c>
      <c r="G3989">
        <f>LOOKUP($A3989,'DATA SHEET'!$A$2:$A$253,'DATA SHEET'!$J$2:$J$253)</f>
        <v>21</v>
      </c>
      <c r="H3989" t="str">
        <f>LOOKUP($A3989,'DATA SHEET'!$A$2:$A$253,'DATA SHEET'!$K$2:$K$253)</f>
        <v>Mostly Cloudy</v>
      </c>
      <c r="I3989" t="str">
        <f>LOOKUP($A3989,'DATA SHEET'!$A$2:$A$253,'DATA SHEET'!$T$2:$T$253)</f>
        <v>LARGE</v>
      </c>
      <c r="J3989" t="str">
        <f>LOOKUP($A3989,'DATA SHEET'!$A$2:$A$253,'DATA SHEET'!$R$2:$R$253)</f>
        <v>YES</v>
      </c>
      <c r="K3989" t="str">
        <f>LOOKUP($A3989,'DATA SHEET'!$A$2:$A$253,'DATA SHEET'!$O$2:$O$253)</f>
        <v>Green Area</v>
      </c>
      <c r="L3989" t="s">
        <v>22</v>
      </c>
      <c r="M3989">
        <v>0.39525228807157875</v>
      </c>
      <c r="N3989" t="s">
        <v>16</v>
      </c>
      <c r="O3989">
        <v>1.2470000000000001</v>
      </c>
    </row>
    <row r="3990" spans="1:15" x14ac:dyDescent="0.25">
      <c r="A3990" s="1" t="s">
        <v>134</v>
      </c>
      <c r="B3990" t="s">
        <v>135</v>
      </c>
      <c r="C3990" t="str">
        <f>LOOKUP(A3990,'DATA SHEET'!$A$2:$A$253,'DATA SHEET'!$E$2:$E$253)</f>
        <v>20227902</v>
      </c>
      <c r="D3990">
        <f>LOOKUP(A3990,'DATA SHEET'!$A$2:$A$253,'DATA SHEET'!$G$2:$G$253)</f>
        <v>8.0666666666666664</v>
      </c>
      <c r="E3990" t="str">
        <f>LOOKUP($A3990,'DATA SHEET'!$A$2:$A$253,'DATA SHEET'!$H$2:$H$253)</f>
        <v>43.180794</v>
      </c>
      <c r="F3990" t="str">
        <f>LOOKUP($A3990,'DATA SHEET'!$A$2:$A$253,'DATA SHEET'!$I$2:$I$253)</f>
        <v xml:space="preserve"> -79.244033</v>
      </c>
      <c r="G3990">
        <f>LOOKUP($A3990,'DATA SHEET'!$A$2:$A$253,'DATA SHEET'!$J$2:$J$253)</f>
        <v>21</v>
      </c>
      <c r="H3990" t="str">
        <f>LOOKUP($A3990,'DATA SHEET'!$A$2:$A$253,'DATA SHEET'!$K$2:$K$253)</f>
        <v>Mostly Cloudy</v>
      </c>
      <c r="I3990" t="str">
        <f>LOOKUP($A3990,'DATA SHEET'!$A$2:$A$253,'DATA SHEET'!$T$2:$T$253)</f>
        <v>LARGE</v>
      </c>
      <c r="J3990" t="str">
        <f>LOOKUP($A3990,'DATA SHEET'!$A$2:$A$253,'DATA SHEET'!$R$2:$R$253)</f>
        <v>YES</v>
      </c>
      <c r="K3990" t="str">
        <f>LOOKUP($A3990,'DATA SHEET'!$A$2:$A$253,'DATA SHEET'!$O$2:$O$253)</f>
        <v>Green Area</v>
      </c>
      <c r="L3990" t="s">
        <v>22</v>
      </c>
      <c r="M3990">
        <v>0.39525228807157875</v>
      </c>
      <c r="N3990" t="s">
        <v>16</v>
      </c>
      <c r="O3990">
        <v>0.24099999999999999</v>
      </c>
    </row>
    <row r="3991" spans="1:15" x14ac:dyDescent="0.25">
      <c r="A3991" s="1" t="s">
        <v>134</v>
      </c>
      <c r="B3991" t="s">
        <v>135</v>
      </c>
      <c r="C3991" t="str">
        <f>LOOKUP(A3991,'DATA SHEET'!$A$2:$A$253,'DATA SHEET'!$E$2:$E$253)</f>
        <v>20227902</v>
      </c>
      <c r="D3991">
        <f>LOOKUP(A3991,'DATA SHEET'!$A$2:$A$253,'DATA SHEET'!$G$2:$G$253)</f>
        <v>8.0666666666666664</v>
      </c>
      <c r="E3991" t="str">
        <f>LOOKUP($A3991,'DATA SHEET'!$A$2:$A$253,'DATA SHEET'!$H$2:$H$253)</f>
        <v>43.180794</v>
      </c>
      <c r="F3991" t="str">
        <f>LOOKUP($A3991,'DATA SHEET'!$A$2:$A$253,'DATA SHEET'!$I$2:$I$253)</f>
        <v xml:space="preserve"> -79.244033</v>
      </c>
      <c r="G3991">
        <f>LOOKUP($A3991,'DATA SHEET'!$A$2:$A$253,'DATA SHEET'!$J$2:$J$253)</f>
        <v>21</v>
      </c>
      <c r="H3991" t="str">
        <f>LOOKUP($A3991,'DATA SHEET'!$A$2:$A$253,'DATA SHEET'!$K$2:$K$253)</f>
        <v>Mostly Cloudy</v>
      </c>
      <c r="I3991" t="str">
        <f>LOOKUP($A3991,'DATA SHEET'!$A$2:$A$253,'DATA SHEET'!$T$2:$T$253)</f>
        <v>LARGE</v>
      </c>
      <c r="J3991" t="str">
        <f>LOOKUP($A3991,'DATA SHEET'!$A$2:$A$253,'DATA SHEET'!$R$2:$R$253)</f>
        <v>YES</v>
      </c>
      <c r="K3991" t="str">
        <f>LOOKUP($A3991,'DATA SHEET'!$A$2:$A$253,'DATA SHEET'!$O$2:$O$253)</f>
        <v>Green Area</v>
      </c>
      <c r="L3991" t="s">
        <v>22</v>
      </c>
      <c r="M3991">
        <v>0.39525228807157875</v>
      </c>
      <c r="N3991" t="s">
        <v>16</v>
      </c>
      <c r="O3991">
        <v>0.254</v>
      </c>
    </row>
    <row r="3992" spans="1:15" x14ac:dyDescent="0.25">
      <c r="A3992" s="1" t="s">
        <v>134</v>
      </c>
      <c r="B3992" t="s">
        <v>135</v>
      </c>
      <c r="C3992" t="str">
        <f>LOOKUP(A3992,'DATA SHEET'!$A$2:$A$253,'DATA SHEET'!$E$2:$E$253)</f>
        <v>20227902</v>
      </c>
      <c r="D3992">
        <f>LOOKUP(A3992,'DATA SHEET'!$A$2:$A$253,'DATA SHEET'!$G$2:$G$253)</f>
        <v>8.0666666666666664</v>
      </c>
      <c r="E3992" t="str">
        <f>LOOKUP($A3992,'DATA SHEET'!$A$2:$A$253,'DATA SHEET'!$H$2:$H$253)</f>
        <v>43.180794</v>
      </c>
      <c r="F3992" t="str">
        <f>LOOKUP($A3992,'DATA SHEET'!$A$2:$A$253,'DATA SHEET'!$I$2:$I$253)</f>
        <v xml:space="preserve"> -79.244033</v>
      </c>
      <c r="G3992">
        <f>LOOKUP($A3992,'DATA SHEET'!$A$2:$A$253,'DATA SHEET'!$J$2:$J$253)</f>
        <v>21</v>
      </c>
      <c r="H3992" t="str">
        <f>LOOKUP($A3992,'DATA SHEET'!$A$2:$A$253,'DATA SHEET'!$K$2:$K$253)</f>
        <v>Mostly Cloudy</v>
      </c>
      <c r="I3992" t="str">
        <f>LOOKUP($A3992,'DATA SHEET'!$A$2:$A$253,'DATA SHEET'!$T$2:$T$253)</f>
        <v>LARGE</v>
      </c>
      <c r="J3992" t="str">
        <f>LOOKUP($A3992,'DATA SHEET'!$A$2:$A$253,'DATA SHEET'!$R$2:$R$253)</f>
        <v>YES</v>
      </c>
      <c r="K3992" t="str">
        <f>LOOKUP($A3992,'DATA SHEET'!$A$2:$A$253,'DATA SHEET'!$O$2:$O$253)</f>
        <v>Green Area</v>
      </c>
      <c r="L3992" t="s">
        <v>22</v>
      </c>
      <c r="M3992">
        <v>0.39525228807157875</v>
      </c>
      <c r="N3992" t="s">
        <v>16</v>
      </c>
      <c r="O3992">
        <v>0.74199999999999999</v>
      </c>
    </row>
    <row r="3993" spans="1:15" x14ac:dyDescent="0.25">
      <c r="A3993" s="1" t="s">
        <v>134</v>
      </c>
      <c r="B3993" t="s">
        <v>135</v>
      </c>
      <c r="C3993" t="str">
        <f>LOOKUP(A3993,'DATA SHEET'!$A$2:$A$253,'DATA SHEET'!$E$2:$E$253)</f>
        <v>20227902</v>
      </c>
      <c r="D3993">
        <f>LOOKUP(A3993,'DATA SHEET'!$A$2:$A$253,'DATA SHEET'!$G$2:$G$253)</f>
        <v>8.0666666666666664</v>
      </c>
      <c r="E3993" t="str">
        <f>LOOKUP($A3993,'DATA SHEET'!$A$2:$A$253,'DATA SHEET'!$H$2:$H$253)</f>
        <v>43.180794</v>
      </c>
      <c r="F3993" t="str">
        <f>LOOKUP($A3993,'DATA SHEET'!$A$2:$A$253,'DATA SHEET'!$I$2:$I$253)</f>
        <v xml:space="preserve"> -79.244033</v>
      </c>
      <c r="G3993">
        <f>LOOKUP($A3993,'DATA SHEET'!$A$2:$A$253,'DATA SHEET'!$J$2:$J$253)</f>
        <v>21</v>
      </c>
      <c r="H3993" t="str">
        <f>LOOKUP($A3993,'DATA SHEET'!$A$2:$A$253,'DATA SHEET'!$K$2:$K$253)</f>
        <v>Mostly Cloudy</v>
      </c>
      <c r="I3993" t="str">
        <f>LOOKUP($A3993,'DATA SHEET'!$A$2:$A$253,'DATA SHEET'!$T$2:$T$253)</f>
        <v>LARGE</v>
      </c>
      <c r="J3993" t="str">
        <f>LOOKUP($A3993,'DATA SHEET'!$A$2:$A$253,'DATA SHEET'!$R$2:$R$253)</f>
        <v>YES</v>
      </c>
      <c r="K3993" t="str">
        <f>LOOKUP($A3993,'DATA SHEET'!$A$2:$A$253,'DATA SHEET'!$O$2:$O$253)</f>
        <v>Green Area</v>
      </c>
      <c r="L3993" t="s">
        <v>22</v>
      </c>
      <c r="M3993">
        <v>0.39525228807157875</v>
      </c>
      <c r="N3993" t="s">
        <v>16</v>
      </c>
      <c r="O3993">
        <v>0.5</v>
      </c>
    </row>
    <row r="3994" spans="1:15" x14ac:dyDescent="0.25">
      <c r="A3994" s="1" t="s">
        <v>134</v>
      </c>
      <c r="B3994" t="s">
        <v>135</v>
      </c>
      <c r="C3994" t="str">
        <f>LOOKUP(A3994,'DATA SHEET'!$A$2:$A$253,'DATA SHEET'!$E$2:$E$253)</f>
        <v>20227902</v>
      </c>
      <c r="D3994">
        <f>LOOKUP(A3994,'DATA SHEET'!$A$2:$A$253,'DATA SHEET'!$G$2:$G$253)</f>
        <v>8.0666666666666664</v>
      </c>
      <c r="E3994" t="str">
        <f>LOOKUP($A3994,'DATA SHEET'!$A$2:$A$253,'DATA SHEET'!$H$2:$H$253)</f>
        <v>43.180794</v>
      </c>
      <c r="F3994" t="str">
        <f>LOOKUP($A3994,'DATA SHEET'!$A$2:$A$253,'DATA SHEET'!$I$2:$I$253)</f>
        <v xml:space="preserve"> -79.244033</v>
      </c>
      <c r="G3994">
        <f>LOOKUP($A3994,'DATA SHEET'!$A$2:$A$253,'DATA SHEET'!$J$2:$J$253)</f>
        <v>21</v>
      </c>
      <c r="H3994" t="str">
        <f>LOOKUP($A3994,'DATA SHEET'!$A$2:$A$253,'DATA SHEET'!$K$2:$K$253)</f>
        <v>Mostly Cloudy</v>
      </c>
      <c r="I3994" t="str">
        <f>LOOKUP($A3994,'DATA SHEET'!$A$2:$A$253,'DATA SHEET'!$T$2:$T$253)</f>
        <v>LARGE</v>
      </c>
      <c r="J3994" t="str">
        <f>LOOKUP($A3994,'DATA SHEET'!$A$2:$A$253,'DATA SHEET'!$R$2:$R$253)</f>
        <v>YES</v>
      </c>
      <c r="K3994" t="str">
        <f>LOOKUP($A3994,'DATA SHEET'!$A$2:$A$253,'DATA SHEET'!$O$2:$O$253)</f>
        <v>Green Area</v>
      </c>
      <c r="L3994" t="s">
        <v>22</v>
      </c>
      <c r="M3994">
        <v>0.39525228807157875</v>
      </c>
      <c r="N3994" t="s">
        <v>16</v>
      </c>
      <c r="O3994">
        <v>0.998</v>
      </c>
    </row>
    <row r="3995" spans="1:15" x14ac:dyDescent="0.25">
      <c r="A3995" s="1" t="s">
        <v>134</v>
      </c>
      <c r="B3995" t="s">
        <v>135</v>
      </c>
      <c r="C3995" t="str">
        <f>LOOKUP(A3995,'DATA SHEET'!$A$2:$A$253,'DATA SHEET'!$E$2:$E$253)</f>
        <v>20227902</v>
      </c>
      <c r="D3995">
        <f>LOOKUP(A3995,'DATA SHEET'!$A$2:$A$253,'DATA SHEET'!$G$2:$G$253)</f>
        <v>8.0666666666666664</v>
      </c>
      <c r="E3995" t="str">
        <f>LOOKUP($A3995,'DATA SHEET'!$A$2:$A$253,'DATA SHEET'!$H$2:$H$253)</f>
        <v>43.180794</v>
      </c>
      <c r="F3995" t="str">
        <f>LOOKUP($A3995,'DATA SHEET'!$A$2:$A$253,'DATA SHEET'!$I$2:$I$253)</f>
        <v xml:space="preserve"> -79.244033</v>
      </c>
      <c r="G3995">
        <f>LOOKUP($A3995,'DATA SHEET'!$A$2:$A$253,'DATA SHEET'!$J$2:$J$253)</f>
        <v>21</v>
      </c>
      <c r="H3995" t="str">
        <f>LOOKUP($A3995,'DATA SHEET'!$A$2:$A$253,'DATA SHEET'!$K$2:$K$253)</f>
        <v>Mostly Cloudy</v>
      </c>
      <c r="I3995" t="str">
        <f>LOOKUP($A3995,'DATA SHEET'!$A$2:$A$253,'DATA SHEET'!$T$2:$T$253)</f>
        <v>LARGE</v>
      </c>
      <c r="J3995" t="str">
        <f>LOOKUP($A3995,'DATA SHEET'!$A$2:$A$253,'DATA SHEET'!$R$2:$R$253)</f>
        <v>YES</v>
      </c>
      <c r="K3995" t="str">
        <f>LOOKUP($A3995,'DATA SHEET'!$A$2:$A$253,'DATA SHEET'!$O$2:$O$253)</f>
        <v>Green Area</v>
      </c>
      <c r="L3995" t="s">
        <v>22</v>
      </c>
      <c r="M3995">
        <v>0.39525228807157875</v>
      </c>
      <c r="N3995" t="s">
        <v>16</v>
      </c>
      <c r="O3995">
        <v>0.754</v>
      </c>
    </row>
    <row r="3996" spans="1:15" x14ac:dyDescent="0.25">
      <c r="A3996" s="1" t="s">
        <v>134</v>
      </c>
      <c r="B3996" t="s">
        <v>135</v>
      </c>
      <c r="C3996" t="str">
        <f>LOOKUP(A3996,'DATA SHEET'!$A$2:$A$253,'DATA SHEET'!$E$2:$E$253)</f>
        <v>20227902</v>
      </c>
      <c r="D3996">
        <f>LOOKUP(A3996,'DATA SHEET'!$A$2:$A$253,'DATA SHEET'!$G$2:$G$253)</f>
        <v>8.0666666666666664</v>
      </c>
      <c r="E3996" t="str">
        <f>LOOKUP($A3996,'DATA SHEET'!$A$2:$A$253,'DATA SHEET'!$H$2:$H$253)</f>
        <v>43.180794</v>
      </c>
      <c r="F3996" t="str">
        <f>LOOKUP($A3996,'DATA SHEET'!$A$2:$A$253,'DATA SHEET'!$I$2:$I$253)</f>
        <v xml:space="preserve"> -79.244033</v>
      </c>
      <c r="G3996">
        <f>LOOKUP($A3996,'DATA SHEET'!$A$2:$A$253,'DATA SHEET'!$J$2:$J$253)</f>
        <v>21</v>
      </c>
      <c r="H3996" t="str">
        <f>LOOKUP($A3996,'DATA SHEET'!$A$2:$A$253,'DATA SHEET'!$K$2:$K$253)</f>
        <v>Mostly Cloudy</v>
      </c>
      <c r="I3996" t="str">
        <f>LOOKUP($A3996,'DATA SHEET'!$A$2:$A$253,'DATA SHEET'!$T$2:$T$253)</f>
        <v>LARGE</v>
      </c>
      <c r="J3996" t="str">
        <f>LOOKUP($A3996,'DATA SHEET'!$A$2:$A$253,'DATA SHEET'!$R$2:$R$253)</f>
        <v>YES</v>
      </c>
      <c r="K3996" t="str">
        <f>LOOKUP($A3996,'DATA SHEET'!$A$2:$A$253,'DATA SHEET'!$O$2:$O$253)</f>
        <v>Green Area</v>
      </c>
      <c r="L3996" t="s">
        <v>22</v>
      </c>
      <c r="M3996">
        <v>0.39525228807157875</v>
      </c>
      <c r="N3996" t="s">
        <v>16</v>
      </c>
      <c r="O3996">
        <v>0.74</v>
      </c>
    </row>
    <row r="3997" spans="1:15" x14ac:dyDescent="0.25">
      <c r="A3997" s="1" t="s">
        <v>134</v>
      </c>
      <c r="B3997" t="s">
        <v>135</v>
      </c>
      <c r="C3997" t="str">
        <f>LOOKUP(A3997,'DATA SHEET'!$A$2:$A$253,'DATA SHEET'!$E$2:$E$253)</f>
        <v>20227902</v>
      </c>
      <c r="D3997">
        <f>LOOKUP(A3997,'DATA SHEET'!$A$2:$A$253,'DATA SHEET'!$G$2:$G$253)</f>
        <v>8.0666666666666664</v>
      </c>
      <c r="E3997" t="str">
        <f>LOOKUP($A3997,'DATA SHEET'!$A$2:$A$253,'DATA SHEET'!$H$2:$H$253)</f>
        <v>43.180794</v>
      </c>
      <c r="F3997" t="str">
        <f>LOOKUP($A3997,'DATA SHEET'!$A$2:$A$253,'DATA SHEET'!$I$2:$I$253)</f>
        <v xml:space="preserve"> -79.244033</v>
      </c>
      <c r="G3997">
        <f>LOOKUP($A3997,'DATA SHEET'!$A$2:$A$253,'DATA SHEET'!$J$2:$J$253)</f>
        <v>21</v>
      </c>
      <c r="H3997" t="str">
        <f>LOOKUP($A3997,'DATA SHEET'!$A$2:$A$253,'DATA SHEET'!$K$2:$K$253)</f>
        <v>Mostly Cloudy</v>
      </c>
      <c r="I3997" t="str">
        <f>LOOKUP($A3997,'DATA SHEET'!$A$2:$A$253,'DATA SHEET'!$T$2:$T$253)</f>
        <v>LARGE</v>
      </c>
      <c r="J3997" t="str">
        <f>LOOKUP($A3997,'DATA SHEET'!$A$2:$A$253,'DATA SHEET'!$R$2:$R$253)</f>
        <v>YES</v>
      </c>
      <c r="K3997" t="str">
        <f>LOOKUP($A3997,'DATA SHEET'!$A$2:$A$253,'DATA SHEET'!$O$2:$O$253)</f>
        <v>Green Area</v>
      </c>
      <c r="L3997" t="s">
        <v>22</v>
      </c>
      <c r="M3997">
        <v>0.39525228807157875</v>
      </c>
      <c r="N3997" t="s">
        <v>16</v>
      </c>
      <c r="O3997">
        <v>0.252</v>
      </c>
    </row>
    <row r="3998" spans="1:15" x14ac:dyDescent="0.25">
      <c r="A3998" s="1" t="s">
        <v>134</v>
      </c>
      <c r="B3998" t="s">
        <v>135</v>
      </c>
      <c r="C3998" t="str">
        <f>LOOKUP(A3998,'DATA SHEET'!$A$2:$A$253,'DATA SHEET'!$E$2:$E$253)</f>
        <v>20227902</v>
      </c>
      <c r="D3998">
        <f>LOOKUP(A3998,'DATA SHEET'!$A$2:$A$253,'DATA SHEET'!$G$2:$G$253)</f>
        <v>8.0666666666666664</v>
      </c>
      <c r="E3998" t="str">
        <f>LOOKUP($A3998,'DATA SHEET'!$A$2:$A$253,'DATA SHEET'!$H$2:$H$253)</f>
        <v>43.180794</v>
      </c>
      <c r="F3998" t="str">
        <f>LOOKUP($A3998,'DATA SHEET'!$A$2:$A$253,'DATA SHEET'!$I$2:$I$253)</f>
        <v xml:space="preserve"> -79.244033</v>
      </c>
      <c r="G3998">
        <f>LOOKUP($A3998,'DATA SHEET'!$A$2:$A$253,'DATA SHEET'!$J$2:$J$253)</f>
        <v>21</v>
      </c>
      <c r="H3998" t="str">
        <f>LOOKUP($A3998,'DATA SHEET'!$A$2:$A$253,'DATA SHEET'!$K$2:$K$253)</f>
        <v>Mostly Cloudy</v>
      </c>
      <c r="I3998" t="str">
        <f>LOOKUP($A3998,'DATA SHEET'!$A$2:$A$253,'DATA SHEET'!$T$2:$T$253)</f>
        <v>LARGE</v>
      </c>
      <c r="J3998" t="str">
        <f>LOOKUP($A3998,'DATA SHEET'!$A$2:$A$253,'DATA SHEET'!$R$2:$R$253)</f>
        <v>YES</v>
      </c>
      <c r="K3998" t="str">
        <f>LOOKUP($A3998,'DATA SHEET'!$A$2:$A$253,'DATA SHEET'!$O$2:$O$253)</f>
        <v>Green Area</v>
      </c>
      <c r="L3998" t="s">
        <v>22</v>
      </c>
      <c r="M3998">
        <v>0.39525228807157875</v>
      </c>
      <c r="N3998" t="s">
        <v>16</v>
      </c>
      <c r="O3998">
        <v>0.74099999999999999</v>
      </c>
    </row>
    <row r="3999" spans="1:15" x14ac:dyDescent="0.25">
      <c r="A3999" s="1" t="s">
        <v>134</v>
      </c>
      <c r="B3999" t="s">
        <v>135</v>
      </c>
      <c r="C3999" t="str">
        <f>LOOKUP(A3999,'DATA SHEET'!$A$2:$A$253,'DATA SHEET'!$E$2:$E$253)</f>
        <v>20227902</v>
      </c>
      <c r="D3999">
        <f>LOOKUP(A3999,'DATA SHEET'!$A$2:$A$253,'DATA SHEET'!$G$2:$G$253)</f>
        <v>8.0666666666666664</v>
      </c>
      <c r="E3999" t="str">
        <f>LOOKUP($A3999,'DATA SHEET'!$A$2:$A$253,'DATA SHEET'!$H$2:$H$253)</f>
        <v>43.180794</v>
      </c>
      <c r="F3999" t="str">
        <f>LOOKUP($A3999,'DATA SHEET'!$A$2:$A$253,'DATA SHEET'!$I$2:$I$253)</f>
        <v xml:space="preserve"> -79.244033</v>
      </c>
      <c r="G3999">
        <f>LOOKUP($A3999,'DATA SHEET'!$A$2:$A$253,'DATA SHEET'!$J$2:$J$253)</f>
        <v>21</v>
      </c>
      <c r="H3999" t="str">
        <f>LOOKUP($A3999,'DATA SHEET'!$A$2:$A$253,'DATA SHEET'!$K$2:$K$253)</f>
        <v>Mostly Cloudy</v>
      </c>
      <c r="I3999" t="str">
        <f>LOOKUP($A3999,'DATA SHEET'!$A$2:$A$253,'DATA SHEET'!$T$2:$T$253)</f>
        <v>LARGE</v>
      </c>
      <c r="J3999" t="str">
        <f>LOOKUP($A3999,'DATA SHEET'!$A$2:$A$253,'DATA SHEET'!$R$2:$R$253)</f>
        <v>YES</v>
      </c>
      <c r="K3999" t="str">
        <f>LOOKUP($A3999,'DATA SHEET'!$A$2:$A$253,'DATA SHEET'!$O$2:$O$253)</f>
        <v>Green Area</v>
      </c>
      <c r="L3999" t="s">
        <v>22</v>
      </c>
      <c r="M3999">
        <v>0.39525228807157875</v>
      </c>
      <c r="N3999" t="s">
        <v>16</v>
      </c>
      <c r="O3999">
        <v>1.2629999999999999</v>
      </c>
    </row>
    <row r="4000" spans="1:15" x14ac:dyDescent="0.25">
      <c r="A4000" s="1" t="s">
        <v>134</v>
      </c>
      <c r="B4000" t="s">
        <v>135</v>
      </c>
      <c r="C4000" t="str">
        <f>LOOKUP(A4000,'DATA SHEET'!$A$2:$A$253,'DATA SHEET'!$E$2:$E$253)</f>
        <v>20227902</v>
      </c>
      <c r="D4000">
        <f>LOOKUP(A4000,'DATA SHEET'!$A$2:$A$253,'DATA SHEET'!$G$2:$G$253)</f>
        <v>8.0666666666666664</v>
      </c>
      <c r="E4000" t="str">
        <f>LOOKUP($A4000,'DATA SHEET'!$A$2:$A$253,'DATA SHEET'!$H$2:$H$253)</f>
        <v>43.180794</v>
      </c>
      <c r="F4000" t="str">
        <f>LOOKUP($A4000,'DATA SHEET'!$A$2:$A$253,'DATA SHEET'!$I$2:$I$253)</f>
        <v xml:space="preserve"> -79.244033</v>
      </c>
      <c r="G4000">
        <f>LOOKUP($A4000,'DATA SHEET'!$A$2:$A$253,'DATA SHEET'!$J$2:$J$253)</f>
        <v>21</v>
      </c>
      <c r="H4000" t="str">
        <f>LOOKUP($A4000,'DATA SHEET'!$A$2:$A$253,'DATA SHEET'!$K$2:$K$253)</f>
        <v>Mostly Cloudy</v>
      </c>
      <c r="I4000" t="str">
        <f>LOOKUP($A4000,'DATA SHEET'!$A$2:$A$253,'DATA SHEET'!$T$2:$T$253)</f>
        <v>LARGE</v>
      </c>
      <c r="J4000" t="str">
        <f>LOOKUP($A4000,'DATA SHEET'!$A$2:$A$253,'DATA SHEET'!$R$2:$R$253)</f>
        <v>YES</v>
      </c>
      <c r="K4000" t="str">
        <f>LOOKUP($A4000,'DATA SHEET'!$A$2:$A$253,'DATA SHEET'!$O$2:$O$253)</f>
        <v>Green Area</v>
      </c>
      <c r="L4000" t="s">
        <v>22</v>
      </c>
      <c r="M4000">
        <v>0.39525228807157875</v>
      </c>
      <c r="N4000" t="s">
        <v>16</v>
      </c>
      <c r="O4000">
        <v>0.5</v>
      </c>
    </row>
    <row r="4001" spans="1:15" x14ac:dyDescent="0.25">
      <c r="A4001" s="1" t="s">
        <v>134</v>
      </c>
      <c r="B4001" t="s">
        <v>135</v>
      </c>
      <c r="C4001" t="str">
        <f>LOOKUP(A4001,'DATA SHEET'!$A$2:$A$253,'DATA SHEET'!$E$2:$E$253)</f>
        <v>20227902</v>
      </c>
      <c r="D4001">
        <f>LOOKUP(A4001,'DATA SHEET'!$A$2:$A$253,'DATA SHEET'!$G$2:$G$253)</f>
        <v>8.0666666666666664</v>
      </c>
      <c r="E4001" t="str">
        <f>LOOKUP($A4001,'DATA SHEET'!$A$2:$A$253,'DATA SHEET'!$H$2:$H$253)</f>
        <v>43.180794</v>
      </c>
      <c r="F4001" t="str">
        <f>LOOKUP($A4001,'DATA SHEET'!$A$2:$A$253,'DATA SHEET'!$I$2:$I$253)</f>
        <v xml:space="preserve"> -79.244033</v>
      </c>
      <c r="G4001">
        <f>LOOKUP($A4001,'DATA SHEET'!$A$2:$A$253,'DATA SHEET'!$J$2:$J$253)</f>
        <v>21</v>
      </c>
      <c r="H4001" t="str">
        <f>LOOKUP($A4001,'DATA SHEET'!$A$2:$A$253,'DATA SHEET'!$K$2:$K$253)</f>
        <v>Mostly Cloudy</v>
      </c>
      <c r="I4001" t="str">
        <f>LOOKUP($A4001,'DATA SHEET'!$A$2:$A$253,'DATA SHEET'!$T$2:$T$253)</f>
        <v>LARGE</v>
      </c>
      <c r="J4001" t="str">
        <f>LOOKUP($A4001,'DATA SHEET'!$A$2:$A$253,'DATA SHEET'!$R$2:$R$253)</f>
        <v>YES</v>
      </c>
      <c r="K4001" t="str">
        <f>LOOKUP($A4001,'DATA SHEET'!$A$2:$A$253,'DATA SHEET'!$O$2:$O$253)</f>
        <v>Green Area</v>
      </c>
      <c r="L4001" t="s">
        <v>22</v>
      </c>
      <c r="M4001">
        <v>0.39525228807157875</v>
      </c>
      <c r="N4001" t="s">
        <v>16</v>
      </c>
      <c r="O4001">
        <v>0.999</v>
      </c>
    </row>
    <row r="4002" spans="1:15" x14ac:dyDescent="0.25">
      <c r="A4002" s="1" t="s">
        <v>134</v>
      </c>
      <c r="B4002" t="s">
        <v>135</v>
      </c>
      <c r="C4002" t="str">
        <f>LOOKUP(A4002,'DATA SHEET'!$A$2:$A$253,'DATA SHEET'!$E$2:$E$253)</f>
        <v>20227902</v>
      </c>
      <c r="D4002">
        <f>LOOKUP(A4002,'DATA SHEET'!$A$2:$A$253,'DATA SHEET'!$G$2:$G$253)</f>
        <v>8.0666666666666664</v>
      </c>
      <c r="E4002" t="str">
        <f>LOOKUP($A4002,'DATA SHEET'!$A$2:$A$253,'DATA SHEET'!$H$2:$H$253)</f>
        <v>43.180794</v>
      </c>
      <c r="F4002" t="str">
        <f>LOOKUP($A4002,'DATA SHEET'!$A$2:$A$253,'DATA SHEET'!$I$2:$I$253)</f>
        <v xml:space="preserve"> -79.244033</v>
      </c>
      <c r="G4002">
        <f>LOOKUP($A4002,'DATA SHEET'!$A$2:$A$253,'DATA SHEET'!$J$2:$J$253)</f>
        <v>21</v>
      </c>
      <c r="H4002" t="str">
        <f>LOOKUP($A4002,'DATA SHEET'!$A$2:$A$253,'DATA SHEET'!$K$2:$K$253)</f>
        <v>Mostly Cloudy</v>
      </c>
      <c r="I4002" t="str">
        <f>LOOKUP($A4002,'DATA SHEET'!$A$2:$A$253,'DATA SHEET'!$T$2:$T$253)</f>
        <v>LARGE</v>
      </c>
      <c r="J4002" t="str">
        <f>LOOKUP($A4002,'DATA SHEET'!$A$2:$A$253,'DATA SHEET'!$R$2:$R$253)</f>
        <v>YES</v>
      </c>
      <c r="K4002" t="str">
        <f>LOOKUP($A4002,'DATA SHEET'!$A$2:$A$253,'DATA SHEET'!$O$2:$O$253)</f>
        <v>Green Area</v>
      </c>
      <c r="L4002" t="s">
        <v>22</v>
      </c>
      <c r="M4002">
        <v>0.39525228807157875</v>
      </c>
      <c r="N4002" t="s">
        <v>16</v>
      </c>
      <c r="O4002">
        <v>0.499</v>
      </c>
    </row>
    <row r="4003" spans="1:15" x14ac:dyDescent="0.25">
      <c r="A4003" s="1" t="s">
        <v>134</v>
      </c>
      <c r="B4003" t="s">
        <v>135</v>
      </c>
      <c r="C4003" t="str">
        <f>LOOKUP(A4003,'DATA SHEET'!$A$2:$A$253,'DATA SHEET'!$E$2:$E$253)</f>
        <v>20227902</v>
      </c>
      <c r="D4003">
        <f>LOOKUP(A4003,'DATA SHEET'!$A$2:$A$253,'DATA SHEET'!$G$2:$G$253)</f>
        <v>8.0666666666666664</v>
      </c>
      <c r="E4003" t="str">
        <f>LOOKUP($A4003,'DATA SHEET'!$A$2:$A$253,'DATA SHEET'!$H$2:$H$253)</f>
        <v>43.180794</v>
      </c>
      <c r="F4003" t="str">
        <f>LOOKUP($A4003,'DATA SHEET'!$A$2:$A$253,'DATA SHEET'!$I$2:$I$253)</f>
        <v xml:space="preserve"> -79.244033</v>
      </c>
      <c r="G4003">
        <f>LOOKUP($A4003,'DATA SHEET'!$A$2:$A$253,'DATA SHEET'!$J$2:$J$253)</f>
        <v>21</v>
      </c>
      <c r="H4003" t="str">
        <f>LOOKUP($A4003,'DATA SHEET'!$A$2:$A$253,'DATA SHEET'!$K$2:$K$253)</f>
        <v>Mostly Cloudy</v>
      </c>
      <c r="I4003" t="str">
        <f>LOOKUP($A4003,'DATA SHEET'!$A$2:$A$253,'DATA SHEET'!$T$2:$T$253)</f>
        <v>LARGE</v>
      </c>
      <c r="J4003" t="str">
        <f>LOOKUP($A4003,'DATA SHEET'!$A$2:$A$253,'DATA SHEET'!$R$2:$R$253)</f>
        <v>YES</v>
      </c>
      <c r="K4003" t="str">
        <f>LOOKUP($A4003,'DATA SHEET'!$A$2:$A$253,'DATA SHEET'!$O$2:$O$253)</f>
        <v>Green Area</v>
      </c>
      <c r="L4003" t="s">
        <v>22</v>
      </c>
      <c r="M4003">
        <v>0.39525228807157875</v>
      </c>
      <c r="N4003" t="s">
        <v>16</v>
      </c>
      <c r="O4003">
        <v>0.24</v>
      </c>
    </row>
    <row r="4004" spans="1:15" x14ac:dyDescent="0.25">
      <c r="A4004" s="1" t="s">
        <v>134</v>
      </c>
      <c r="B4004" t="s">
        <v>135</v>
      </c>
      <c r="C4004" t="str">
        <f>LOOKUP(A4004,'DATA SHEET'!$A$2:$A$253,'DATA SHEET'!$E$2:$E$253)</f>
        <v>20227902</v>
      </c>
      <c r="D4004">
        <f>LOOKUP(A4004,'DATA SHEET'!$A$2:$A$253,'DATA SHEET'!$G$2:$G$253)</f>
        <v>8.0666666666666664</v>
      </c>
      <c r="E4004" t="str">
        <f>LOOKUP($A4004,'DATA SHEET'!$A$2:$A$253,'DATA SHEET'!$H$2:$H$253)</f>
        <v>43.180794</v>
      </c>
      <c r="F4004" t="str">
        <f>LOOKUP($A4004,'DATA SHEET'!$A$2:$A$253,'DATA SHEET'!$I$2:$I$253)</f>
        <v xml:space="preserve"> -79.244033</v>
      </c>
      <c r="G4004">
        <f>LOOKUP($A4004,'DATA SHEET'!$A$2:$A$253,'DATA SHEET'!$J$2:$J$253)</f>
        <v>21</v>
      </c>
      <c r="H4004" t="str">
        <f>LOOKUP($A4004,'DATA SHEET'!$A$2:$A$253,'DATA SHEET'!$K$2:$K$253)</f>
        <v>Mostly Cloudy</v>
      </c>
      <c r="I4004" t="str">
        <f>LOOKUP($A4004,'DATA SHEET'!$A$2:$A$253,'DATA SHEET'!$T$2:$T$253)</f>
        <v>LARGE</v>
      </c>
      <c r="J4004" t="str">
        <f>LOOKUP($A4004,'DATA SHEET'!$A$2:$A$253,'DATA SHEET'!$R$2:$R$253)</f>
        <v>YES</v>
      </c>
      <c r="K4004" t="str">
        <f>LOOKUP($A4004,'DATA SHEET'!$A$2:$A$253,'DATA SHEET'!$O$2:$O$253)</f>
        <v>Green Area</v>
      </c>
      <c r="L4004" t="s">
        <v>22</v>
      </c>
      <c r="M4004">
        <v>0.39525228807157875</v>
      </c>
      <c r="N4004" t="s">
        <v>16</v>
      </c>
      <c r="O4004">
        <v>0.755</v>
      </c>
    </row>
    <row r="4005" spans="1:15" x14ac:dyDescent="0.25">
      <c r="A4005" s="1" t="s">
        <v>134</v>
      </c>
      <c r="B4005" t="s">
        <v>135</v>
      </c>
      <c r="C4005" t="str">
        <f>LOOKUP(A4005,'DATA SHEET'!$A$2:$A$253,'DATA SHEET'!$E$2:$E$253)</f>
        <v>20227902</v>
      </c>
      <c r="D4005">
        <f>LOOKUP(A4005,'DATA SHEET'!$A$2:$A$253,'DATA SHEET'!$G$2:$G$253)</f>
        <v>8.0666666666666664</v>
      </c>
      <c r="E4005" t="str">
        <f>LOOKUP($A4005,'DATA SHEET'!$A$2:$A$253,'DATA SHEET'!$H$2:$H$253)</f>
        <v>43.180794</v>
      </c>
      <c r="F4005" t="str">
        <f>LOOKUP($A4005,'DATA SHEET'!$A$2:$A$253,'DATA SHEET'!$I$2:$I$253)</f>
        <v xml:space="preserve"> -79.244033</v>
      </c>
      <c r="G4005">
        <f>LOOKUP($A4005,'DATA SHEET'!$A$2:$A$253,'DATA SHEET'!$J$2:$J$253)</f>
        <v>21</v>
      </c>
      <c r="H4005" t="str">
        <f>LOOKUP($A4005,'DATA SHEET'!$A$2:$A$253,'DATA SHEET'!$K$2:$K$253)</f>
        <v>Mostly Cloudy</v>
      </c>
      <c r="I4005" t="str">
        <f>LOOKUP($A4005,'DATA SHEET'!$A$2:$A$253,'DATA SHEET'!$T$2:$T$253)</f>
        <v>LARGE</v>
      </c>
      <c r="J4005" t="str">
        <f>LOOKUP($A4005,'DATA SHEET'!$A$2:$A$253,'DATA SHEET'!$R$2:$R$253)</f>
        <v>YES</v>
      </c>
      <c r="K4005" t="str">
        <f>LOOKUP($A4005,'DATA SHEET'!$A$2:$A$253,'DATA SHEET'!$O$2:$O$253)</f>
        <v>Green Area</v>
      </c>
      <c r="L4005" t="s">
        <v>22</v>
      </c>
      <c r="M4005">
        <v>0.39525228807157875</v>
      </c>
      <c r="N4005" t="s">
        <v>16</v>
      </c>
      <c r="O4005">
        <v>0.73199999999999998</v>
      </c>
    </row>
    <row r="4006" spans="1:15" x14ac:dyDescent="0.25">
      <c r="A4006" s="1" t="s">
        <v>134</v>
      </c>
      <c r="B4006" t="s">
        <v>135</v>
      </c>
      <c r="C4006" t="str">
        <f>LOOKUP(A4006,'DATA SHEET'!$A$2:$A$253,'DATA SHEET'!$E$2:$E$253)</f>
        <v>20227902</v>
      </c>
      <c r="D4006">
        <f>LOOKUP(A4006,'DATA SHEET'!$A$2:$A$253,'DATA SHEET'!$G$2:$G$253)</f>
        <v>8.0666666666666664</v>
      </c>
      <c r="E4006" t="str">
        <f>LOOKUP($A4006,'DATA SHEET'!$A$2:$A$253,'DATA SHEET'!$H$2:$H$253)</f>
        <v>43.180794</v>
      </c>
      <c r="F4006" t="str">
        <f>LOOKUP($A4006,'DATA SHEET'!$A$2:$A$253,'DATA SHEET'!$I$2:$I$253)</f>
        <v xml:space="preserve"> -79.244033</v>
      </c>
      <c r="G4006">
        <f>LOOKUP($A4006,'DATA SHEET'!$A$2:$A$253,'DATA SHEET'!$J$2:$J$253)</f>
        <v>21</v>
      </c>
      <c r="H4006" t="str">
        <f>LOOKUP($A4006,'DATA SHEET'!$A$2:$A$253,'DATA SHEET'!$K$2:$K$253)</f>
        <v>Mostly Cloudy</v>
      </c>
      <c r="I4006" t="str">
        <f>LOOKUP($A4006,'DATA SHEET'!$A$2:$A$253,'DATA SHEET'!$T$2:$T$253)</f>
        <v>LARGE</v>
      </c>
      <c r="J4006" t="str">
        <f>LOOKUP($A4006,'DATA SHEET'!$A$2:$A$253,'DATA SHEET'!$R$2:$R$253)</f>
        <v>YES</v>
      </c>
      <c r="K4006" t="str">
        <f>LOOKUP($A4006,'DATA SHEET'!$A$2:$A$253,'DATA SHEET'!$O$2:$O$253)</f>
        <v>Green Area</v>
      </c>
      <c r="L4006" t="s">
        <v>22</v>
      </c>
      <c r="M4006">
        <v>0.39525228807157875</v>
      </c>
      <c r="N4006" t="s">
        <v>16</v>
      </c>
      <c r="O4006">
        <v>1.492</v>
      </c>
    </row>
    <row r="4007" spans="1:15" x14ac:dyDescent="0.25">
      <c r="A4007" s="1" t="s">
        <v>134</v>
      </c>
      <c r="B4007" t="s">
        <v>135</v>
      </c>
      <c r="C4007" t="str">
        <f>LOOKUP(A4007,'DATA SHEET'!$A$2:$A$253,'DATA SHEET'!$E$2:$E$253)</f>
        <v>20227902</v>
      </c>
      <c r="D4007">
        <f>LOOKUP(A4007,'DATA SHEET'!$A$2:$A$253,'DATA SHEET'!$G$2:$G$253)</f>
        <v>8.0666666666666664</v>
      </c>
      <c r="E4007" t="str">
        <f>LOOKUP($A4007,'DATA SHEET'!$A$2:$A$253,'DATA SHEET'!$H$2:$H$253)</f>
        <v>43.180794</v>
      </c>
      <c r="F4007" t="str">
        <f>LOOKUP($A4007,'DATA SHEET'!$A$2:$A$253,'DATA SHEET'!$I$2:$I$253)</f>
        <v xml:space="preserve"> -79.244033</v>
      </c>
      <c r="G4007">
        <f>LOOKUP($A4007,'DATA SHEET'!$A$2:$A$253,'DATA SHEET'!$J$2:$J$253)</f>
        <v>21</v>
      </c>
      <c r="H4007" t="str">
        <f>LOOKUP($A4007,'DATA SHEET'!$A$2:$A$253,'DATA SHEET'!$K$2:$K$253)</f>
        <v>Mostly Cloudy</v>
      </c>
      <c r="I4007" t="str">
        <f>LOOKUP($A4007,'DATA SHEET'!$A$2:$A$253,'DATA SHEET'!$T$2:$T$253)</f>
        <v>LARGE</v>
      </c>
      <c r="J4007" t="str">
        <f>LOOKUP($A4007,'DATA SHEET'!$A$2:$A$253,'DATA SHEET'!$R$2:$R$253)</f>
        <v>YES</v>
      </c>
      <c r="K4007" t="str">
        <f>LOOKUP($A4007,'DATA SHEET'!$A$2:$A$253,'DATA SHEET'!$O$2:$O$253)</f>
        <v>Green Area</v>
      </c>
      <c r="L4007" t="s">
        <v>22</v>
      </c>
      <c r="M4007">
        <v>0.39525228807157875</v>
      </c>
      <c r="N4007" t="s">
        <v>16</v>
      </c>
      <c r="O4007">
        <v>5</v>
      </c>
    </row>
    <row r="4008" spans="1:15" x14ac:dyDescent="0.25">
      <c r="A4008" s="1" t="s">
        <v>134</v>
      </c>
      <c r="B4008" t="s">
        <v>135</v>
      </c>
      <c r="C4008" t="str">
        <f>LOOKUP(A4008,'DATA SHEET'!$A$2:$A$253,'DATA SHEET'!$E$2:$E$253)</f>
        <v>20227902</v>
      </c>
      <c r="D4008">
        <f>LOOKUP(A4008,'DATA SHEET'!$A$2:$A$253,'DATA SHEET'!$G$2:$G$253)</f>
        <v>8.0666666666666664</v>
      </c>
      <c r="E4008" t="str">
        <f>LOOKUP($A4008,'DATA SHEET'!$A$2:$A$253,'DATA SHEET'!$H$2:$H$253)</f>
        <v>43.180794</v>
      </c>
      <c r="F4008" t="str">
        <f>LOOKUP($A4008,'DATA SHEET'!$A$2:$A$253,'DATA SHEET'!$I$2:$I$253)</f>
        <v xml:space="preserve"> -79.244033</v>
      </c>
      <c r="G4008">
        <f>LOOKUP($A4008,'DATA SHEET'!$A$2:$A$253,'DATA SHEET'!$J$2:$J$253)</f>
        <v>21</v>
      </c>
      <c r="H4008" t="str">
        <f>LOOKUP($A4008,'DATA SHEET'!$A$2:$A$253,'DATA SHEET'!$K$2:$K$253)</f>
        <v>Mostly Cloudy</v>
      </c>
      <c r="I4008" t="str">
        <f>LOOKUP($A4008,'DATA SHEET'!$A$2:$A$253,'DATA SHEET'!$T$2:$T$253)</f>
        <v>LARGE</v>
      </c>
      <c r="J4008" t="str">
        <f>LOOKUP($A4008,'DATA SHEET'!$A$2:$A$253,'DATA SHEET'!$R$2:$R$253)</f>
        <v>YES</v>
      </c>
      <c r="K4008" t="str">
        <f>LOOKUP($A4008,'DATA SHEET'!$A$2:$A$253,'DATA SHEET'!$O$2:$O$253)</f>
        <v>Green Area</v>
      </c>
      <c r="L4008" t="s">
        <v>22</v>
      </c>
      <c r="M4008">
        <v>0.39525228807157875</v>
      </c>
      <c r="N4008" t="s">
        <v>16</v>
      </c>
      <c r="O4008">
        <v>11.243</v>
      </c>
    </row>
    <row r="4009" spans="1:15" x14ac:dyDescent="0.25">
      <c r="A4009" s="1" t="s">
        <v>134</v>
      </c>
      <c r="B4009" t="s">
        <v>135</v>
      </c>
      <c r="C4009" t="str">
        <f>LOOKUP(A4009,'DATA SHEET'!$A$2:$A$253,'DATA SHEET'!$E$2:$E$253)</f>
        <v>20227902</v>
      </c>
      <c r="D4009">
        <f>LOOKUP(A4009,'DATA SHEET'!$A$2:$A$253,'DATA SHEET'!$G$2:$G$253)</f>
        <v>8.0666666666666664</v>
      </c>
      <c r="E4009" t="str">
        <f>LOOKUP($A4009,'DATA SHEET'!$A$2:$A$253,'DATA SHEET'!$H$2:$H$253)</f>
        <v>43.180794</v>
      </c>
      <c r="F4009" t="str">
        <f>LOOKUP($A4009,'DATA SHEET'!$A$2:$A$253,'DATA SHEET'!$I$2:$I$253)</f>
        <v xml:space="preserve"> -79.244033</v>
      </c>
      <c r="G4009">
        <f>LOOKUP($A4009,'DATA SHEET'!$A$2:$A$253,'DATA SHEET'!$J$2:$J$253)</f>
        <v>21</v>
      </c>
      <c r="H4009" t="str">
        <f>LOOKUP($A4009,'DATA SHEET'!$A$2:$A$253,'DATA SHEET'!$K$2:$K$253)</f>
        <v>Mostly Cloudy</v>
      </c>
      <c r="I4009" t="str">
        <f>LOOKUP($A4009,'DATA SHEET'!$A$2:$A$253,'DATA SHEET'!$T$2:$T$253)</f>
        <v>LARGE</v>
      </c>
      <c r="J4009" t="str">
        <f>LOOKUP($A4009,'DATA SHEET'!$A$2:$A$253,'DATA SHEET'!$R$2:$R$253)</f>
        <v>YES</v>
      </c>
      <c r="K4009" t="str">
        <f>LOOKUP($A4009,'DATA SHEET'!$A$2:$A$253,'DATA SHEET'!$O$2:$O$253)</f>
        <v>Green Area</v>
      </c>
      <c r="L4009" t="s">
        <v>22</v>
      </c>
      <c r="M4009">
        <v>0.39525228807157875</v>
      </c>
      <c r="N4009" t="s">
        <v>16</v>
      </c>
      <c r="O4009">
        <v>1.496</v>
      </c>
    </row>
    <row r="4010" spans="1:15" x14ac:dyDescent="0.25">
      <c r="A4010" s="1" t="s">
        <v>134</v>
      </c>
      <c r="B4010" t="s">
        <v>135</v>
      </c>
      <c r="C4010" t="str">
        <f>LOOKUP(A4010,'DATA SHEET'!$A$2:$A$253,'DATA SHEET'!$E$2:$E$253)</f>
        <v>20227902</v>
      </c>
      <c r="D4010">
        <f>LOOKUP(A4010,'DATA SHEET'!$A$2:$A$253,'DATA SHEET'!$G$2:$G$253)</f>
        <v>8.0666666666666664</v>
      </c>
      <c r="E4010" t="str">
        <f>LOOKUP($A4010,'DATA SHEET'!$A$2:$A$253,'DATA SHEET'!$H$2:$H$253)</f>
        <v>43.180794</v>
      </c>
      <c r="F4010" t="str">
        <f>LOOKUP($A4010,'DATA SHEET'!$A$2:$A$253,'DATA SHEET'!$I$2:$I$253)</f>
        <v xml:space="preserve"> -79.244033</v>
      </c>
      <c r="G4010">
        <f>LOOKUP($A4010,'DATA SHEET'!$A$2:$A$253,'DATA SHEET'!$J$2:$J$253)</f>
        <v>21</v>
      </c>
      <c r="H4010" t="str">
        <f>LOOKUP($A4010,'DATA SHEET'!$A$2:$A$253,'DATA SHEET'!$K$2:$K$253)</f>
        <v>Mostly Cloudy</v>
      </c>
      <c r="I4010" t="str">
        <f>LOOKUP($A4010,'DATA SHEET'!$A$2:$A$253,'DATA SHEET'!$T$2:$T$253)</f>
        <v>LARGE</v>
      </c>
      <c r="J4010" t="str">
        <f>LOOKUP($A4010,'DATA SHEET'!$A$2:$A$253,'DATA SHEET'!$R$2:$R$253)</f>
        <v>YES</v>
      </c>
      <c r="K4010" t="str">
        <f>LOOKUP($A4010,'DATA SHEET'!$A$2:$A$253,'DATA SHEET'!$O$2:$O$253)</f>
        <v>Green Area</v>
      </c>
      <c r="L4010" t="s">
        <v>22</v>
      </c>
      <c r="M4010">
        <v>0.39525228807157875</v>
      </c>
      <c r="N4010" t="s">
        <v>16</v>
      </c>
      <c r="O4010">
        <v>0.246</v>
      </c>
    </row>
    <row r="4011" spans="1:15" x14ac:dyDescent="0.25">
      <c r="A4011" s="1" t="s">
        <v>134</v>
      </c>
      <c r="B4011" t="s">
        <v>135</v>
      </c>
      <c r="C4011" t="str">
        <f>LOOKUP(A4011,'DATA SHEET'!$A$2:$A$253,'DATA SHEET'!$E$2:$E$253)</f>
        <v>20227902</v>
      </c>
      <c r="D4011">
        <f>LOOKUP(A4011,'DATA SHEET'!$A$2:$A$253,'DATA SHEET'!$G$2:$G$253)</f>
        <v>8.0666666666666664</v>
      </c>
      <c r="E4011" t="str">
        <f>LOOKUP($A4011,'DATA SHEET'!$A$2:$A$253,'DATA SHEET'!$H$2:$H$253)</f>
        <v>43.180794</v>
      </c>
      <c r="F4011" t="str">
        <f>LOOKUP($A4011,'DATA SHEET'!$A$2:$A$253,'DATA SHEET'!$I$2:$I$253)</f>
        <v xml:space="preserve"> -79.244033</v>
      </c>
      <c r="G4011">
        <f>LOOKUP($A4011,'DATA SHEET'!$A$2:$A$253,'DATA SHEET'!$J$2:$J$253)</f>
        <v>21</v>
      </c>
      <c r="H4011" t="str">
        <f>LOOKUP($A4011,'DATA SHEET'!$A$2:$A$253,'DATA SHEET'!$K$2:$K$253)</f>
        <v>Mostly Cloudy</v>
      </c>
      <c r="I4011" t="str">
        <f>LOOKUP($A4011,'DATA SHEET'!$A$2:$A$253,'DATA SHEET'!$T$2:$T$253)</f>
        <v>LARGE</v>
      </c>
      <c r="J4011" t="str">
        <f>LOOKUP($A4011,'DATA SHEET'!$A$2:$A$253,'DATA SHEET'!$R$2:$R$253)</f>
        <v>YES</v>
      </c>
      <c r="K4011" t="str">
        <f>LOOKUP($A4011,'DATA SHEET'!$A$2:$A$253,'DATA SHEET'!$O$2:$O$253)</f>
        <v>Green Area</v>
      </c>
      <c r="L4011" t="s">
        <v>22</v>
      </c>
      <c r="M4011">
        <v>0.39525228807157875</v>
      </c>
      <c r="N4011" t="s">
        <v>16</v>
      </c>
      <c r="O4011">
        <v>0.255</v>
      </c>
    </row>
    <row r="4012" spans="1:15" x14ac:dyDescent="0.25">
      <c r="A4012" s="1" t="s">
        <v>134</v>
      </c>
      <c r="B4012" t="s">
        <v>135</v>
      </c>
      <c r="C4012" t="str">
        <f>LOOKUP(A4012,'DATA SHEET'!$A$2:$A$253,'DATA SHEET'!$E$2:$E$253)</f>
        <v>20227902</v>
      </c>
      <c r="D4012">
        <f>LOOKUP(A4012,'DATA SHEET'!$A$2:$A$253,'DATA SHEET'!$G$2:$G$253)</f>
        <v>8.0666666666666664</v>
      </c>
      <c r="E4012" t="str">
        <f>LOOKUP($A4012,'DATA SHEET'!$A$2:$A$253,'DATA SHEET'!$H$2:$H$253)</f>
        <v>43.180794</v>
      </c>
      <c r="F4012" t="str">
        <f>LOOKUP($A4012,'DATA SHEET'!$A$2:$A$253,'DATA SHEET'!$I$2:$I$253)</f>
        <v xml:space="preserve"> -79.244033</v>
      </c>
      <c r="G4012">
        <f>LOOKUP($A4012,'DATA SHEET'!$A$2:$A$253,'DATA SHEET'!$J$2:$J$253)</f>
        <v>21</v>
      </c>
      <c r="H4012" t="str">
        <f>LOOKUP($A4012,'DATA SHEET'!$A$2:$A$253,'DATA SHEET'!$K$2:$K$253)</f>
        <v>Mostly Cloudy</v>
      </c>
      <c r="I4012" t="str">
        <f>LOOKUP($A4012,'DATA SHEET'!$A$2:$A$253,'DATA SHEET'!$T$2:$T$253)</f>
        <v>LARGE</v>
      </c>
      <c r="J4012" t="str">
        <f>LOOKUP($A4012,'DATA SHEET'!$A$2:$A$253,'DATA SHEET'!$R$2:$R$253)</f>
        <v>YES</v>
      </c>
      <c r="K4012" t="str">
        <f>LOOKUP($A4012,'DATA SHEET'!$A$2:$A$253,'DATA SHEET'!$O$2:$O$253)</f>
        <v>Green Area</v>
      </c>
      <c r="L4012" t="s">
        <v>22</v>
      </c>
      <c r="M4012">
        <v>0.39525228807157875</v>
      </c>
      <c r="N4012" t="s">
        <v>16</v>
      </c>
      <c r="O4012">
        <v>2.504</v>
      </c>
    </row>
    <row r="4013" spans="1:15" x14ac:dyDescent="0.25">
      <c r="A4013" s="1" t="s">
        <v>134</v>
      </c>
      <c r="B4013" t="s">
        <v>135</v>
      </c>
      <c r="C4013" t="str">
        <f>LOOKUP(A4013,'DATA SHEET'!$A$2:$A$253,'DATA SHEET'!$E$2:$E$253)</f>
        <v>20227902</v>
      </c>
      <c r="D4013">
        <f>LOOKUP(A4013,'DATA SHEET'!$A$2:$A$253,'DATA SHEET'!$G$2:$G$253)</f>
        <v>8.0666666666666664</v>
      </c>
      <c r="E4013" t="str">
        <f>LOOKUP($A4013,'DATA SHEET'!$A$2:$A$253,'DATA SHEET'!$H$2:$H$253)</f>
        <v>43.180794</v>
      </c>
      <c r="F4013" t="str">
        <f>LOOKUP($A4013,'DATA SHEET'!$A$2:$A$253,'DATA SHEET'!$I$2:$I$253)</f>
        <v xml:space="preserve"> -79.244033</v>
      </c>
      <c r="G4013">
        <f>LOOKUP($A4013,'DATA SHEET'!$A$2:$A$253,'DATA SHEET'!$J$2:$J$253)</f>
        <v>21</v>
      </c>
      <c r="H4013" t="str">
        <f>LOOKUP($A4013,'DATA SHEET'!$A$2:$A$253,'DATA SHEET'!$K$2:$K$253)</f>
        <v>Mostly Cloudy</v>
      </c>
      <c r="I4013" t="str">
        <f>LOOKUP($A4013,'DATA SHEET'!$A$2:$A$253,'DATA SHEET'!$T$2:$T$253)</f>
        <v>LARGE</v>
      </c>
      <c r="J4013" t="str">
        <f>LOOKUP($A4013,'DATA SHEET'!$A$2:$A$253,'DATA SHEET'!$R$2:$R$253)</f>
        <v>YES</v>
      </c>
      <c r="K4013" t="str">
        <f>LOOKUP($A4013,'DATA SHEET'!$A$2:$A$253,'DATA SHEET'!$O$2:$O$253)</f>
        <v>Green Area</v>
      </c>
      <c r="L4013" t="s">
        <v>22</v>
      </c>
      <c r="M4013">
        <v>0.39525228807157875</v>
      </c>
      <c r="N4013" t="s">
        <v>16</v>
      </c>
      <c r="O4013">
        <v>0.75600000000000001</v>
      </c>
    </row>
    <row r="4014" spans="1:15" x14ac:dyDescent="0.25">
      <c r="A4014" s="1" t="s">
        <v>134</v>
      </c>
      <c r="B4014" t="s">
        <v>135</v>
      </c>
      <c r="C4014" t="str">
        <f>LOOKUP(A4014,'DATA SHEET'!$A$2:$A$253,'DATA SHEET'!$E$2:$E$253)</f>
        <v>20227902</v>
      </c>
      <c r="D4014">
        <f>LOOKUP(A4014,'DATA SHEET'!$A$2:$A$253,'DATA SHEET'!$G$2:$G$253)</f>
        <v>8.0666666666666664</v>
      </c>
      <c r="E4014" t="str">
        <f>LOOKUP($A4014,'DATA SHEET'!$A$2:$A$253,'DATA SHEET'!$H$2:$H$253)</f>
        <v>43.180794</v>
      </c>
      <c r="F4014" t="str">
        <f>LOOKUP($A4014,'DATA SHEET'!$A$2:$A$253,'DATA SHEET'!$I$2:$I$253)</f>
        <v xml:space="preserve"> -79.244033</v>
      </c>
      <c r="G4014">
        <f>LOOKUP($A4014,'DATA SHEET'!$A$2:$A$253,'DATA SHEET'!$J$2:$J$253)</f>
        <v>21</v>
      </c>
      <c r="H4014" t="str">
        <f>LOOKUP($A4014,'DATA SHEET'!$A$2:$A$253,'DATA SHEET'!$K$2:$K$253)</f>
        <v>Mostly Cloudy</v>
      </c>
      <c r="I4014" t="str">
        <f>LOOKUP($A4014,'DATA SHEET'!$A$2:$A$253,'DATA SHEET'!$T$2:$T$253)</f>
        <v>LARGE</v>
      </c>
      <c r="J4014" t="str">
        <f>LOOKUP($A4014,'DATA SHEET'!$A$2:$A$253,'DATA SHEET'!$R$2:$R$253)</f>
        <v>YES</v>
      </c>
      <c r="K4014" t="str">
        <f>LOOKUP($A4014,'DATA SHEET'!$A$2:$A$253,'DATA SHEET'!$O$2:$O$253)</f>
        <v>Green Area</v>
      </c>
      <c r="L4014" t="s">
        <v>22</v>
      </c>
      <c r="M4014">
        <v>0.39525228807157875</v>
      </c>
      <c r="N4014" t="s">
        <v>16</v>
      </c>
      <c r="O4014">
        <v>1.248</v>
      </c>
    </row>
    <row r="4015" spans="1:15" x14ac:dyDescent="0.25">
      <c r="A4015" s="1" t="s">
        <v>134</v>
      </c>
      <c r="B4015" t="s">
        <v>135</v>
      </c>
      <c r="C4015" t="str">
        <f>LOOKUP(A4015,'DATA SHEET'!$A$2:$A$253,'DATA SHEET'!$E$2:$E$253)</f>
        <v>20227902</v>
      </c>
      <c r="D4015">
        <f>LOOKUP(A4015,'DATA SHEET'!$A$2:$A$253,'DATA SHEET'!$G$2:$G$253)</f>
        <v>8.0666666666666664</v>
      </c>
      <c r="E4015" t="str">
        <f>LOOKUP($A4015,'DATA SHEET'!$A$2:$A$253,'DATA SHEET'!$H$2:$H$253)</f>
        <v>43.180794</v>
      </c>
      <c r="F4015" t="str">
        <f>LOOKUP($A4015,'DATA SHEET'!$A$2:$A$253,'DATA SHEET'!$I$2:$I$253)</f>
        <v xml:space="preserve"> -79.244033</v>
      </c>
      <c r="G4015">
        <f>LOOKUP($A4015,'DATA SHEET'!$A$2:$A$253,'DATA SHEET'!$J$2:$J$253)</f>
        <v>21</v>
      </c>
      <c r="H4015" t="str">
        <f>LOOKUP($A4015,'DATA SHEET'!$A$2:$A$253,'DATA SHEET'!$K$2:$K$253)</f>
        <v>Mostly Cloudy</v>
      </c>
      <c r="I4015" t="str">
        <f>LOOKUP($A4015,'DATA SHEET'!$A$2:$A$253,'DATA SHEET'!$T$2:$T$253)</f>
        <v>LARGE</v>
      </c>
      <c r="J4015" t="str">
        <f>LOOKUP($A4015,'DATA SHEET'!$A$2:$A$253,'DATA SHEET'!$R$2:$R$253)</f>
        <v>YES</v>
      </c>
      <c r="K4015" t="str">
        <f>LOOKUP($A4015,'DATA SHEET'!$A$2:$A$253,'DATA SHEET'!$O$2:$O$253)</f>
        <v>Green Area</v>
      </c>
      <c r="L4015" t="s">
        <v>22</v>
      </c>
      <c r="M4015">
        <v>0.39525228807157875</v>
      </c>
      <c r="N4015" t="s">
        <v>16</v>
      </c>
      <c r="O4015">
        <v>1.004</v>
      </c>
    </row>
    <row r="4016" spans="1:15" x14ac:dyDescent="0.25">
      <c r="A4016" s="1" t="s">
        <v>134</v>
      </c>
      <c r="B4016" t="s">
        <v>135</v>
      </c>
      <c r="C4016" t="str">
        <f>LOOKUP(A4016,'DATA SHEET'!$A$2:$A$253,'DATA SHEET'!$E$2:$E$253)</f>
        <v>20227902</v>
      </c>
      <c r="D4016">
        <f>LOOKUP(A4016,'DATA SHEET'!$A$2:$A$253,'DATA SHEET'!$G$2:$G$253)</f>
        <v>8.0666666666666664</v>
      </c>
      <c r="E4016" t="str">
        <f>LOOKUP($A4016,'DATA SHEET'!$A$2:$A$253,'DATA SHEET'!$H$2:$H$253)</f>
        <v>43.180794</v>
      </c>
      <c r="F4016" t="str">
        <f>LOOKUP($A4016,'DATA SHEET'!$A$2:$A$253,'DATA SHEET'!$I$2:$I$253)</f>
        <v xml:space="preserve"> -79.244033</v>
      </c>
      <c r="G4016">
        <f>LOOKUP($A4016,'DATA SHEET'!$A$2:$A$253,'DATA SHEET'!$J$2:$J$253)</f>
        <v>21</v>
      </c>
      <c r="H4016" t="str">
        <f>LOOKUP($A4016,'DATA SHEET'!$A$2:$A$253,'DATA SHEET'!$K$2:$K$253)</f>
        <v>Mostly Cloudy</v>
      </c>
      <c r="I4016" t="str">
        <f>LOOKUP($A4016,'DATA SHEET'!$A$2:$A$253,'DATA SHEET'!$T$2:$T$253)</f>
        <v>LARGE</v>
      </c>
      <c r="J4016" t="str">
        <f>LOOKUP($A4016,'DATA SHEET'!$A$2:$A$253,'DATA SHEET'!$R$2:$R$253)</f>
        <v>YES</v>
      </c>
      <c r="K4016" t="str">
        <f>LOOKUP($A4016,'DATA SHEET'!$A$2:$A$253,'DATA SHEET'!$O$2:$O$253)</f>
        <v>Green Area</v>
      </c>
      <c r="L4016" t="s">
        <v>22</v>
      </c>
      <c r="M4016">
        <v>0.39525228807157875</v>
      </c>
      <c r="N4016" t="s">
        <v>16</v>
      </c>
      <c r="O4016">
        <v>1.492</v>
      </c>
    </row>
    <row r="4017" spans="1:15" x14ac:dyDescent="0.25">
      <c r="A4017" s="1" t="s">
        <v>134</v>
      </c>
      <c r="B4017" t="s">
        <v>135</v>
      </c>
      <c r="C4017" t="str">
        <f>LOOKUP(A4017,'DATA SHEET'!$A$2:$A$253,'DATA SHEET'!$E$2:$E$253)</f>
        <v>20227902</v>
      </c>
      <c r="D4017">
        <f>LOOKUP(A4017,'DATA SHEET'!$A$2:$A$253,'DATA SHEET'!$G$2:$G$253)</f>
        <v>8.0666666666666664</v>
      </c>
      <c r="E4017" t="str">
        <f>LOOKUP($A4017,'DATA SHEET'!$A$2:$A$253,'DATA SHEET'!$H$2:$H$253)</f>
        <v>43.180794</v>
      </c>
      <c r="F4017" t="str">
        <f>LOOKUP($A4017,'DATA SHEET'!$A$2:$A$253,'DATA SHEET'!$I$2:$I$253)</f>
        <v xml:space="preserve"> -79.244033</v>
      </c>
      <c r="G4017">
        <f>LOOKUP($A4017,'DATA SHEET'!$A$2:$A$253,'DATA SHEET'!$J$2:$J$253)</f>
        <v>21</v>
      </c>
      <c r="H4017" t="str">
        <f>LOOKUP($A4017,'DATA SHEET'!$A$2:$A$253,'DATA SHEET'!$K$2:$K$253)</f>
        <v>Mostly Cloudy</v>
      </c>
      <c r="I4017" t="str">
        <f>LOOKUP($A4017,'DATA SHEET'!$A$2:$A$253,'DATA SHEET'!$T$2:$T$253)</f>
        <v>LARGE</v>
      </c>
      <c r="J4017" t="str">
        <f>LOOKUP($A4017,'DATA SHEET'!$A$2:$A$253,'DATA SHEET'!$R$2:$R$253)</f>
        <v>YES</v>
      </c>
      <c r="K4017" t="str">
        <f>LOOKUP($A4017,'DATA SHEET'!$A$2:$A$253,'DATA SHEET'!$O$2:$O$253)</f>
        <v>Green Area</v>
      </c>
      <c r="L4017" t="s">
        <v>22</v>
      </c>
      <c r="M4017">
        <v>0.39525228807157875</v>
      </c>
      <c r="N4017" t="s">
        <v>16</v>
      </c>
      <c r="O4017">
        <v>3.4980000000000002</v>
      </c>
    </row>
    <row r="4018" spans="1:15" x14ac:dyDescent="0.25">
      <c r="A4018" s="1" t="s">
        <v>134</v>
      </c>
      <c r="B4018" t="s">
        <v>135</v>
      </c>
      <c r="C4018" t="str">
        <f>LOOKUP(A4018,'DATA SHEET'!$A$2:$A$253,'DATA SHEET'!$E$2:$E$253)</f>
        <v>20227902</v>
      </c>
      <c r="D4018">
        <f>LOOKUP(A4018,'DATA SHEET'!$A$2:$A$253,'DATA SHEET'!$G$2:$G$253)</f>
        <v>8.0666666666666664</v>
      </c>
      <c r="E4018" t="str">
        <f>LOOKUP($A4018,'DATA SHEET'!$A$2:$A$253,'DATA SHEET'!$H$2:$H$253)</f>
        <v>43.180794</v>
      </c>
      <c r="F4018" t="str">
        <f>LOOKUP($A4018,'DATA SHEET'!$A$2:$A$253,'DATA SHEET'!$I$2:$I$253)</f>
        <v xml:space="preserve"> -79.244033</v>
      </c>
      <c r="G4018">
        <f>LOOKUP($A4018,'DATA SHEET'!$A$2:$A$253,'DATA SHEET'!$J$2:$J$253)</f>
        <v>21</v>
      </c>
      <c r="H4018" t="str">
        <f>LOOKUP($A4018,'DATA SHEET'!$A$2:$A$253,'DATA SHEET'!$K$2:$K$253)</f>
        <v>Mostly Cloudy</v>
      </c>
      <c r="I4018" t="str">
        <f>LOOKUP($A4018,'DATA SHEET'!$A$2:$A$253,'DATA SHEET'!$T$2:$T$253)</f>
        <v>LARGE</v>
      </c>
      <c r="J4018" t="str">
        <f>LOOKUP($A4018,'DATA SHEET'!$A$2:$A$253,'DATA SHEET'!$R$2:$R$253)</f>
        <v>YES</v>
      </c>
      <c r="K4018" t="str">
        <f>LOOKUP($A4018,'DATA SHEET'!$A$2:$A$253,'DATA SHEET'!$O$2:$O$253)</f>
        <v>Green Area</v>
      </c>
      <c r="L4018" t="s">
        <v>22</v>
      </c>
      <c r="M4018">
        <v>0.39525228807157875</v>
      </c>
      <c r="N4018" t="s">
        <v>16</v>
      </c>
      <c r="O4018">
        <v>0.998</v>
      </c>
    </row>
    <row r="4019" spans="1:15" x14ac:dyDescent="0.25">
      <c r="A4019" s="1" t="s">
        <v>134</v>
      </c>
      <c r="B4019" t="s">
        <v>135</v>
      </c>
      <c r="C4019" t="str">
        <f>LOOKUP(A4019,'DATA SHEET'!$A$2:$A$253,'DATA SHEET'!$E$2:$E$253)</f>
        <v>20227902</v>
      </c>
      <c r="D4019">
        <f>LOOKUP(A4019,'DATA SHEET'!$A$2:$A$253,'DATA SHEET'!$G$2:$G$253)</f>
        <v>8.0666666666666664</v>
      </c>
      <c r="E4019" t="str">
        <f>LOOKUP($A4019,'DATA SHEET'!$A$2:$A$253,'DATA SHEET'!$H$2:$H$253)</f>
        <v>43.180794</v>
      </c>
      <c r="F4019" t="str">
        <f>LOOKUP($A4019,'DATA SHEET'!$A$2:$A$253,'DATA SHEET'!$I$2:$I$253)</f>
        <v xml:space="preserve"> -79.244033</v>
      </c>
      <c r="G4019">
        <f>LOOKUP($A4019,'DATA SHEET'!$A$2:$A$253,'DATA SHEET'!$J$2:$J$253)</f>
        <v>21</v>
      </c>
      <c r="H4019" t="str">
        <f>LOOKUP($A4019,'DATA SHEET'!$A$2:$A$253,'DATA SHEET'!$K$2:$K$253)</f>
        <v>Mostly Cloudy</v>
      </c>
      <c r="I4019" t="str">
        <f>LOOKUP($A4019,'DATA SHEET'!$A$2:$A$253,'DATA SHEET'!$T$2:$T$253)</f>
        <v>LARGE</v>
      </c>
      <c r="J4019" t="str">
        <f>LOOKUP($A4019,'DATA SHEET'!$A$2:$A$253,'DATA SHEET'!$R$2:$R$253)</f>
        <v>YES</v>
      </c>
      <c r="K4019" t="str">
        <f>LOOKUP($A4019,'DATA SHEET'!$A$2:$A$253,'DATA SHEET'!$O$2:$O$253)</f>
        <v>Green Area</v>
      </c>
      <c r="L4019" t="s">
        <v>22</v>
      </c>
      <c r="M4019">
        <v>0.39525228807157875</v>
      </c>
      <c r="N4019" t="s">
        <v>16</v>
      </c>
      <c r="O4019">
        <v>0.24399999999999999</v>
      </c>
    </row>
    <row r="4020" spans="1:15" x14ac:dyDescent="0.25">
      <c r="A4020" s="1" t="s">
        <v>134</v>
      </c>
      <c r="B4020" t="s">
        <v>135</v>
      </c>
      <c r="C4020" t="str">
        <f>LOOKUP(A4020,'DATA SHEET'!$A$2:$A$253,'DATA SHEET'!$E$2:$E$253)</f>
        <v>20227902</v>
      </c>
      <c r="D4020">
        <f>LOOKUP(A4020,'DATA SHEET'!$A$2:$A$253,'DATA SHEET'!$G$2:$G$253)</f>
        <v>8.0666666666666664</v>
      </c>
      <c r="E4020" t="str">
        <f>LOOKUP($A4020,'DATA SHEET'!$A$2:$A$253,'DATA SHEET'!$H$2:$H$253)</f>
        <v>43.180794</v>
      </c>
      <c r="F4020" t="str">
        <f>LOOKUP($A4020,'DATA SHEET'!$A$2:$A$253,'DATA SHEET'!$I$2:$I$253)</f>
        <v xml:space="preserve"> -79.244033</v>
      </c>
      <c r="G4020">
        <f>LOOKUP($A4020,'DATA SHEET'!$A$2:$A$253,'DATA SHEET'!$J$2:$J$253)</f>
        <v>21</v>
      </c>
      <c r="H4020" t="str">
        <f>LOOKUP($A4020,'DATA SHEET'!$A$2:$A$253,'DATA SHEET'!$K$2:$K$253)</f>
        <v>Mostly Cloudy</v>
      </c>
      <c r="I4020" t="str">
        <f>LOOKUP($A4020,'DATA SHEET'!$A$2:$A$253,'DATA SHEET'!$T$2:$T$253)</f>
        <v>LARGE</v>
      </c>
      <c r="J4020" t="str">
        <f>LOOKUP($A4020,'DATA SHEET'!$A$2:$A$253,'DATA SHEET'!$R$2:$R$253)</f>
        <v>YES</v>
      </c>
      <c r="K4020" t="str">
        <f>LOOKUP($A4020,'DATA SHEET'!$A$2:$A$253,'DATA SHEET'!$O$2:$O$253)</f>
        <v>Green Area</v>
      </c>
      <c r="L4020" t="s">
        <v>22</v>
      </c>
      <c r="M4020">
        <v>0.39525228807157875</v>
      </c>
      <c r="N4020" t="s">
        <v>16</v>
      </c>
      <c r="O4020">
        <v>0.75800000000000001</v>
      </c>
    </row>
    <row r="4021" spans="1:15" x14ac:dyDescent="0.25">
      <c r="A4021" s="1" t="s">
        <v>134</v>
      </c>
      <c r="B4021" t="s">
        <v>135</v>
      </c>
      <c r="C4021" t="str">
        <f>LOOKUP(A4021,'DATA SHEET'!$A$2:$A$253,'DATA SHEET'!$E$2:$E$253)</f>
        <v>20227902</v>
      </c>
      <c r="D4021">
        <f>LOOKUP(A4021,'DATA SHEET'!$A$2:$A$253,'DATA SHEET'!$G$2:$G$253)</f>
        <v>8.0666666666666664</v>
      </c>
      <c r="E4021" t="str">
        <f>LOOKUP($A4021,'DATA SHEET'!$A$2:$A$253,'DATA SHEET'!$H$2:$H$253)</f>
        <v>43.180794</v>
      </c>
      <c r="F4021" t="str">
        <f>LOOKUP($A4021,'DATA SHEET'!$A$2:$A$253,'DATA SHEET'!$I$2:$I$253)</f>
        <v xml:space="preserve"> -79.244033</v>
      </c>
      <c r="G4021">
        <f>LOOKUP($A4021,'DATA SHEET'!$A$2:$A$253,'DATA SHEET'!$J$2:$J$253)</f>
        <v>21</v>
      </c>
      <c r="H4021" t="str">
        <f>LOOKUP($A4021,'DATA SHEET'!$A$2:$A$253,'DATA SHEET'!$K$2:$K$253)</f>
        <v>Mostly Cloudy</v>
      </c>
      <c r="I4021" t="str">
        <f>LOOKUP($A4021,'DATA SHEET'!$A$2:$A$253,'DATA SHEET'!$T$2:$T$253)</f>
        <v>LARGE</v>
      </c>
      <c r="J4021" t="str">
        <f>LOOKUP($A4021,'DATA SHEET'!$A$2:$A$253,'DATA SHEET'!$R$2:$R$253)</f>
        <v>YES</v>
      </c>
      <c r="K4021" t="str">
        <f>LOOKUP($A4021,'DATA SHEET'!$A$2:$A$253,'DATA SHEET'!$O$2:$O$253)</f>
        <v>Green Area</v>
      </c>
      <c r="L4021" t="s">
        <v>22</v>
      </c>
      <c r="M4021">
        <v>0.39525228807157875</v>
      </c>
      <c r="N4021" t="s">
        <v>16</v>
      </c>
      <c r="O4021">
        <v>0.999</v>
      </c>
    </row>
    <row r="4022" spans="1:15" x14ac:dyDescent="0.25">
      <c r="A4022" s="1" t="s">
        <v>134</v>
      </c>
      <c r="B4022" t="s">
        <v>135</v>
      </c>
      <c r="C4022" t="str">
        <f>LOOKUP(A4022,'DATA SHEET'!$A$2:$A$253,'DATA SHEET'!$E$2:$E$253)</f>
        <v>20227902</v>
      </c>
      <c r="D4022">
        <f>LOOKUP(A4022,'DATA SHEET'!$A$2:$A$253,'DATA SHEET'!$G$2:$G$253)</f>
        <v>8.0666666666666664</v>
      </c>
      <c r="E4022" t="str">
        <f>LOOKUP($A4022,'DATA SHEET'!$A$2:$A$253,'DATA SHEET'!$H$2:$H$253)</f>
        <v>43.180794</v>
      </c>
      <c r="F4022" t="str">
        <f>LOOKUP($A4022,'DATA SHEET'!$A$2:$A$253,'DATA SHEET'!$I$2:$I$253)</f>
        <v xml:space="preserve"> -79.244033</v>
      </c>
      <c r="G4022">
        <f>LOOKUP($A4022,'DATA SHEET'!$A$2:$A$253,'DATA SHEET'!$J$2:$J$253)</f>
        <v>21</v>
      </c>
      <c r="H4022" t="str">
        <f>LOOKUP($A4022,'DATA SHEET'!$A$2:$A$253,'DATA SHEET'!$K$2:$K$253)</f>
        <v>Mostly Cloudy</v>
      </c>
      <c r="I4022" t="str">
        <f>LOOKUP($A4022,'DATA SHEET'!$A$2:$A$253,'DATA SHEET'!$T$2:$T$253)</f>
        <v>LARGE</v>
      </c>
      <c r="J4022" t="str">
        <f>LOOKUP($A4022,'DATA SHEET'!$A$2:$A$253,'DATA SHEET'!$R$2:$R$253)</f>
        <v>YES</v>
      </c>
      <c r="K4022" t="str">
        <f>LOOKUP($A4022,'DATA SHEET'!$A$2:$A$253,'DATA SHEET'!$O$2:$O$253)</f>
        <v>Green Area</v>
      </c>
      <c r="L4022" t="s">
        <v>22</v>
      </c>
      <c r="M4022">
        <v>0.39525228807157875</v>
      </c>
      <c r="N4022" t="s">
        <v>16</v>
      </c>
      <c r="O4022">
        <v>0.497</v>
      </c>
    </row>
    <row r="4023" spans="1:15" x14ac:dyDescent="0.25">
      <c r="A4023" s="1" t="s">
        <v>134</v>
      </c>
      <c r="B4023" t="s">
        <v>135</v>
      </c>
      <c r="C4023" t="str">
        <f>LOOKUP(A4023,'DATA SHEET'!$A$2:$A$253,'DATA SHEET'!$E$2:$E$253)</f>
        <v>20227902</v>
      </c>
      <c r="D4023">
        <f>LOOKUP(A4023,'DATA SHEET'!$A$2:$A$253,'DATA SHEET'!$G$2:$G$253)</f>
        <v>8.0666666666666664</v>
      </c>
      <c r="E4023" t="str">
        <f>LOOKUP($A4023,'DATA SHEET'!$A$2:$A$253,'DATA SHEET'!$H$2:$H$253)</f>
        <v>43.180794</v>
      </c>
      <c r="F4023" t="str">
        <f>LOOKUP($A4023,'DATA SHEET'!$A$2:$A$253,'DATA SHEET'!$I$2:$I$253)</f>
        <v xml:space="preserve"> -79.244033</v>
      </c>
      <c r="G4023">
        <f>LOOKUP($A4023,'DATA SHEET'!$A$2:$A$253,'DATA SHEET'!$J$2:$J$253)</f>
        <v>21</v>
      </c>
      <c r="H4023" t="str">
        <f>LOOKUP($A4023,'DATA SHEET'!$A$2:$A$253,'DATA SHEET'!$K$2:$K$253)</f>
        <v>Mostly Cloudy</v>
      </c>
      <c r="I4023" t="str">
        <f>LOOKUP($A4023,'DATA SHEET'!$A$2:$A$253,'DATA SHEET'!$T$2:$T$253)</f>
        <v>LARGE</v>
      </c>
      <c r="J4023" t="str">
        <f>LOOKUP($A4023,'DATA SHEET'!$A$2:$A$253,'DATA SHEET'!$R$2:$R$253)</f>
        <v>YES</v>
      </c>
      <c r="K4023" t="str">
        <f>LOOKUP($A4023,'DATA SHEET'!$A$2:$A$253,'DATA SHEET'!$O$2:$O$253)</f>
        <v>Green Area</v>
      </c>
      <c r="L4023" t="s">
        <v>22</v>
      </c>
      <c r="M4023">
        <v>0.39525228807157875</v>
      </c>
      <c r="N4023" t="s">
        <v>16</v>
      </c>
      <c r="O4023">
        <v>0.501</v>
      </c>
    </row>
    <row r="4024" spans="1:15" x14ac:dyDescent="0.25">
      <c r="A4024" s="1" t="s">
        <v>134</v>
      </c>
      <c r="B4024" t="s">
        <v>135</v>
      </c>
      <c r="C4024" t="str">
        <f>LOOKUP(A4024,'DATA SHEET'!$A$2:$A$253,'DATA SHEET'!$E$2:$E$253)</f>
        <v>20227902</v>
      </c>
      <c r="D4024">
        <f>LOOKUP(A4024,'DATA SHEET'!$A$2:$A$253,'DATA SHEET'!$G$2:$G$253)</f>
        <v>8.0666666666666664</v>
      </c>
      <c r="E4024" t="str">
        <f>LOOKUP($A4024,'DATA SHEET'!$A$2:$A$253,'DATA SHEET'!$H$2:$H$253)</f>
        <v>43.180794</v>
      </c>
      <c r="F4024" t="str">
        <f>LOOKUP($A4024,'DATA SHEET'!$A$2:$A$253,'DATA SHEET'!$I$2:$I$253)</f>
        <v xml:space="preserve"> -79.244033</v>
      </c>
      <c r="G4024">
        <f>LOOKUP($A4024,'DATA SHEET'!$A$2:$A$253,'DATA SHEET'!$J$2:$J$253)</f>
        <v>21</v>
      </c>
      <c r="H4024" t="str">
        <f>LOOKUP($A4024,'DATA SHEET'!$A$2:$A$253,'DATA SHEET'!$K$2:$K$253)</f>
        <v>Mostly Cloudy</v>
      </c>
      <c r="I4024" t="str">
        <f>LOOKUP($A4024,'DATA SHEET'!$A$2:$A$253,'DATA SHEET'!$T$2:$T$253)</f>
        <v>LARGE</v>
      </c>
      <c r="J4024" t="str">
        <f>LOOKUP($A4024,'DATA SHEET'!$A$2:$A$253,'DATA SHEET'!$R$2:$R$253)</f>
        <v>YES</v>
      </c>
      <c r="K4024" t="str">
        <f>LOOKUP($A4024,'DATA SHEET'!$A$2:$A$253,'DATA SHEET'!$O$2:$O$253)</f>
        <v>Green Area</v>
      </c>
      <c r="L4024" t="s">
        <v>22</v>
      </c>
      <c r="M4024">
        <v>0.39525228807157875</v>
      </c>
      <c r="N4024" t="s">
        <v>16</v>
      </c>
      <c r="O4024">
        <v>1.004</v>
      </c>
    </row>
    <row r="4025" spans="1:15" x14ac:dyDescent="0.25">
      <c r="A4025" s="1" t="s">
        <v>134</v>
      </c>
      <c r="B4025" t="s">
        <v>135</v>
      </c>
      <c r="C4025" t="str">
        <f>LOOKUP(A4025,'DATA SHEET'!$A$2:$A$253,'DATA SHEET'!$E$2:$E$253)</f>
        <v>20227902</v>
      </c>
      <c r="D4025">
        <f>LOOKUP(A4025,'DATA SHEET'!$A$2:$A$253,'DATA SHEET'!$G$2:$G$253)</f>
        <v>8.0666666666666664</v>
      </c>
      <c r="E4025" t="str">
        <f>LOOKUP($A4025,'DATA SHEET'!$A$2:$A$253,'DATA SHEET'!$H$2:$H$253)</f>
        <v>43.180794</v>
      </c>
      <c r="F4025" t="str">
        <f>LOOKUP($A4025,'DATA SHEET'!$A$2:$A$253,'DATA SHEET'!$I$2:$I$253)</f>
        <v xml:space="preserve"> -79.244033</v>
      </c>
      <c r="G4025">
        <f>LOOKUP($A4025,'DATA SHEET'!$A$2:$A$253,'DATA SHEET'!$J$2:$J$253)</f>
        <v>21</v>
      </c>
      <c r="H4025" t="str">
        <f>LOOKUP($A4025,'DATA SHEET'!$A$2:$A$253,'DATA SHEET'!$K$2:$K$253)</f>
        <v>Mostly Cloudy</v>
      </c>
      <c r="I4025" t="str">
        <f>LOOKUP($A4025,'DATA SHEET'!$A$2:$A$253,'DATA SHEET'!$T$2:$T$253)</f>
        <v>LARGE</v>
      </c>
      <c r="J4025" t="str">
        <f>LOOKUP($A4025,'DATA SHEET'!$A$2:$A$253,'DATA SHEET'!$R$2:$R$253)</f>
        <v>YES</v>
      </c>
      <c r="K4025" t="str">
        <f>LOOKUP($A4025,'DATA SHEET'!$A$2:$A$253,'DATA SHEET'!$O$2:$O$253)</f>
        <v>Green Area</v>
      </c>
      <c r="L4025" t="s">
        <v>22</v>
      </c>
      <c r="M4025">
        <v>0.39525228807157875</v>
      </c>
      <c r="N4025" t="s">
        <v>16</v>
      </c>
      <c r="O4025">
        <v>0.995</v>
      </c>
    </row>
    <row r="4026" spans="1:15" x14ac:dyDescent="0.25">
      <c r="A4026" s="1" t="s">
        <v>134</v>
      </c>
      <c r="B4026" t="s">
        <v>135</v>
      </c>
      <c r="C4026" t="str">
        <f>LOOKUP(A4026,'DATA SHEET'!$A$2:$A$253,'DATA SHEET'!$E$2:$E$253)</f>
        <v>20227902</v>
      </c>
      <c r="D4026">
        <f>LOOKUP(A4026,'DATA SHEET'!$A$2:$A$253,'DATA SHEET'!$G$2:$G$253)</f>
        <v>8.0666666666666664</v>
      </c>
      <c r="E4026" t="str">
        <f>LOOKUP($A4026,'DATA SHEET'!$A$2:$A$253,'DATA SHEET'!$H$2:$H$253)</f>
        <v>43.180794</v>
      </c>
      <c r="F4026" t="str">
        <f>LOOKUP($A4026,'DATA SHEET'!$A$2:$A$253,'DATA SHEET'!$I$2:$I$253)</f>
        <v xml:space="preserve"> -79.244033</v>
      </c>
      <c r="G4026">
        <f>LOOKUP($A4026,'DATA SHEET'!$A$2:$A$253,'DATA SHEET'!$J$2:$J$253)</f>
        <v>21</v>
      </c>
      <c r="H4026" t="str">
        <f>LOOKUP($A4026,'DATA SHEET'!$A$2:$A$253,'DATA SHEET'!$K$2:$K$253)</f>
        <v>Mostly Cloudy</v>
      </c>
      <c r="I4026" t="str">
        <f>LOOKUP($A4026,'DATA SHEET'!$A$2:$A$253,'DATA SHEET'!$T$2:$T$253)</f>
        <v>LARGE</v>
      </c>
      <c r="J4026" t="str">
        <f>LOOKUP($A4026,'DATA SHEET'!$A$2:$A$253,'DATA SHEET'!$R$2:$R$253)</f>
        <v>YES</v>
      </c>
      <c r="K4026" t="str">
        <f>LOOKUP($A4026,'DATA SHEET'!$A$2:$A$253,'DATA SHEET'!$O$2:$O$253)</f>
        <v>Green Area</v>
      </c>
      <c r="L4026" t="s">
        <v>22</v>
      </c>
      <c r="M4026">
        <v>0.39525228807157875</v>
      </c>
      <c r="N4026" t="s">
        <v>16</v>
      </c>
      <c r="O4026">
        <v>0.5</v>
      </c>
    </row>
    <row r="4027" spans="1:15" x14ac:dyDescent="0.25">
      <c r="A4027" s="1" t="s">
        <v>134</v>
      </c>
      <c r="B4027" t="s">
        <v>135</v>
      </c>
      <c r="C4027" t="str">
        <f>LOOKUP(A4027,'DATA SHEET'!$A$2:$A$253,'DATA SHEET'!$E$2:$E$253)</f>
        <v>20227902</v>
      </c>
      <c r="D4027">
        <f>LOOKUP(A4027,'DATA SHEET'!$A$2:$A$253,'DATA SHEET'!$G$2:$G$253)</f>
        <v>8.0666666666666664</v>
      </c>
      <c r="E4027" t="str">
        <f>LOOKUP($A4027,'DATA SHEET'!$A$2:$A$253,'DATA SHEET'!$H$2:$H$253)</f>
        <v>43.180794</v>
      </c>
      <c r="F4027" t="str">
        <f>LOOKUP($A4027,'DATA SHEET'!$A$2:$A$253,'DATA SHEET'!$I$2:$I$253)</f>
        <v xml:space="preserve"> -79.244033</v>
      </c>
      <c r="G4027">
        <f>LOOKUP($A4027,'DATA SHEET'!$A$2:$A$253,'DATA SHEET'!$J$2:$J$253)</f>
        <v>21</v>
      </c>
      <c r="H4027" t="str">
        <f>LOOKUP($A4027,'DATA SHEET'!$A$2:$A$253,'DATA SHEET'!$K$2:$K$253)</f>
        <v>Mostly Cloudy</v>
      </c>
      <c r="I4027" t="str">
        <f>LOOKUP($A4027,'DATA SHEET'!$A$2:$A$253,'DATA SHEET'!$T$2:$T$253)</f>
        <v>LARGE</v>
      </c>
      <c r="J4027" t="str">
        <f>LOOKUP($A4027,'DATA SHEET'!$A$2:$A$253,'DATA SHEET'!$R$2:$R$253)</f>
        <v>YES</v>
      </c>
      <c r="K4027" t="str">
        <f>LOOKUP($A4027,'DATA SHEET'!$A$2:$A$253,'DATA SHEET'!$O$2:$O$253)</f>
        <v>Green Area</v>
      </c>
      <c r="L4027" t="s">
        <v>22</v>
      </c>
      <c r="M4027">
        <v>0.39525228807157875</v>
      </c>
      <c r="N4027" t="s">
        <v>16</v>
      </c>
      <c r="O4027">
        <v>0.23599999999999999</v>
      </c>
    </row>
    <row r="4028" spans="1:15" x14ac:dyDescent="0.25">
      <c r="A4028" s="1" t="s">
        <v>134</v>
      </c>
      <c r="B4028" t="s">
        <v>135</v>
      </c>
      <c r="C4028" t="str">
        <f>LOOKUP(A4028,'DATA SHEET'!$A$2:$A$253,'DATA SHEET'!$E$2:$E$253)</f>
        <v>20227902</v>
      </c>
      <c r="D4028">
        <f>LOOKUP(A4028,'DATA SHEET'!$A$2:$A$253,'DATA SHEET'!$G$2:$G$253)</f>
        <v>8.0666666666666664</v>
      </c>
      <c r="E4028" t="str">
        <f>LOOKUP($A4028,'DATA SHEET'!$A$2:$A$253,'DATA SHEET'!$H$2:$H$253)</f>
        <v>43.180794</v>
      </c>
      <c r="F4028" t="str">
        <f>LOOKUP($A4028,'DATA SHEET'!$A$2:$A$253,'DATA SHEET'!$I$2:$I$253)</f>
        <v xml:space="preserve"> -79.244033</v>
      </c>
      <c r="G4028">
        <f>LOOKUP($A4028,'DATA SHEET'!$A$2:$A$253,'DATA SHEET'!$J$2:$J$253)</f>
        <v>21</v>
      </c>
      <c r="H4028" t="str">
        <f>LOOKUP($A4028,'DATA SHEET'!$A$2:$A$253,'DATA SHEET'!$K$2:$K$253)</f>
        <v>Mostly Cloudy</v>
      </c>
      <c r="I4028" t="str">
        <f>LOOKUP($A4028,'DATA SHEET'!$A$2:$A$253,'DATA SHEET'!$T$2:$T$253)</f>
        <v>LARGE</v>
      </c>
      <c r="J4028" t="str">
        <f>LOOKUP($A4028,'DATA SHEET'!$A$2:$A$253,'DATA SHEET'!$R$2:$R$253)</f>
        <v>YES</v>
      </c>
      <c r="K4028" t="str">
        <f>LOOKUP($A4028,'DATA SHEET'!$A$2:$A$253,'DATA SHEET'!$O$2:$O$253)</f>
        <v>Green Area</v>
      </c>
      <c r="L4028" t="s">
        <v>22</v>
      </c>
      <c r="M4028">
        <v>0.39525228807157875</v>
      </c>
      <c r="N4028" t="s">
        <v>16</v>
      </c>
      <c r="O4028">
        <v>0.755</v>
      </c>
    </row>
    <row r="4029" spans="1:15" x14ac:dyDescent="0.25">
      <c r="A4029" s="1" t="s">
        <v>134</v>
      </c>
      <c r="B4029" t="s">
        <v>135</v>
      </c>
      <c r="C4029" t="str">
        <f>LOOKUP(A4029,'DATA SHEET'!$A$2:$A$253,'DATA SHEET'!$E$2:$E$253)</f>
        <v>20227902</v>
      </c>
      <c r="D4029">
        <f>LOOKUP(A4029,'DATA SHEET'!$A$2:$A$253,'DATA SHEET'!$G$2:$G$253)</f>
        <v>8.0666666666666664</v>
      </c>
      <c r="E4029" t="str">
        <f>LOOKUP($A4029,'DATA SHEET'!$A$2:$A$253,'DATA SHEET'!$H$2:$H$253)</f>
        <v>43.180794</v>
      </c>
      <c r="F4029" t="str">
        <f>LOOKUP($A4029,'DATA SHEET'!$A$2:$A$253,'DATA SHEET'!$I$2:$I$253)</f>
        <v xml:space="preserve"> -79.244033</v>
      </c>
      <c r="G4029">
        <f>LOOKUP($A4029,'DATA SHEET'!$A$2:$A$253,'DATA SHEET'!$J$2:$J$253)</f>
        <v>21</v>
      </c>
      <c r="H4029" t="str">
        <f>LOOKUP($A4029,'DATA SHEET'!$A$2:$A$253,'DATA SHEET'!$K$2:$K$253)</f>
        <v>Mostly Cloudy</v>
      </c>
      <c r="I4029" t="str">
        <f>LOOKUP($A4029,'DATA SHEET'!$A$2:$A$253,'DATA SHEET'!$T$2:$T$253)</f>
        <v>LARGE</v>
      </c>
      <c r="J4029" t="str">
        <f>LOOKUP($A4029,'DATA SHEET'!$A$2:$A$253,'DATA SHEET'!$R$2:$R$253)</f>
        <v>YES</v>
      </c>
      <c r="K4029" t="str">
        <f>LOOKUP($A4029,'DATA SHEET'!$A$2:$A$253,'DATA SHEET'!$O$2:$O$253)</f>
        <v>Green Area</v>
      </c>
      <c r="L4029" t="s">
        <v>22</v>
      </c>
      <c r="M4029">
        <v>0.39525228807157875</v>
      </c>
      <c r="N4029" t="s">
        <v>16</v>
      </c>
      <c r="O4029">
        <v>0.24299999999999999</v>
      </c>
    </row>
    <row r="4030" spans="1:15" x14ac:dyDescent="0.25">
      <c r="A4030" s="1" t="s">
        <v>134</v>
      </c>
      <c r="B4030" t="s">
        <v>135</v>
      </c>
      <c r="C4030" t="str">
        <f>LOOKUP(A4030,'DATA SHEET'!$A$2:$A$253,'DATA SHEET'!$E$2:$E$253)</f>
        <v>20227902</v>
      </c>
      <c r="D4030">
        <f>LOOKUP(A4030,'DATA SHEET'!$A$2:$A$253,'DATA SHEET'!$G$2:$G$253)</f>
        <v>8.0666666666666664</v>
      </c>
      <c r="E4030" t="str">
        <f>LOOKUP($A4030,'DATA SHEET'!$A$2:$A$253,'DATA SHEET'!$H$2:$H$253)</f>
        <v>43.180794</v>
      </c>
      <c r="F4030" t="str">
        <f>LOOKUP($A4030,'DATA SHEET'!$A$2:$A$253,'DATA SHEET'!$I$2:$I$253)</f>
        <v xml:space="preserve"> -79.244033</v>
      </c>
      <c r="G4030">
        <f>LOOKUP($A4030,'DATA SHEET'!$A$2:$A$253,'DATA SHEET'!$J$2:$J$253)</f>
        <v>21</v>
      </c>
      <c r="H4030" t="str">
        <f>LOOKUP($A4030,'DATA SHEET'!$A$2:$A$253,'DATA SHEET'!$K$2:$K$253)</f>
        <v>Mostly Cloudy</v>
      </c>
      <c r="I4030" t="str">
        <f>LOOKUP($A4030,'DATA SHEET'!$A$2:$A$253,'DATA SHEET'!$T$2:$T$253)</f>
        <v>LARGE</v>
      </c>
      <c r="J4030" t="str">
        <f>LOOKUP($A4030,'DATA SHEET'!$A$2:$A$253,'DATA SHEET'!$R$2:$R$253)</f>
        <v>YES</v>
      </c>
      <c r="K4030" t="str">
        <f>LOOKUP($A4030,'DATA SHEET'!$A$2:$A$253,'DATA SHEET'!$O$2:$O$253)</f>
        <v>Green Area</v>
      </c>
      <c r="L4030" t="s">
        <v>22</v>
      </c>
      <c r="M4030">
        <v>0.39525228807157875</v>
      </c>
      <c r="N4030" t="s">
        <v>16</v>
      </c>
      <c r="O4030">
        <v>0.501</v>
      </c>
    </row>
    <row r="4031" spans="1:15" x14ac:dyDescent="0.25">
      <c r="A4031" s="1" t="s">
        <v>134</v>
      </c>
      <c r="B4031" t="s">
        <v>135</v>
      </c>
      <c r="C4031" t="str">
        <f>LOOKUP(A4031,'DATA SHEET'!$A$2:$A$253,'DATA SHEET'!$E$2:$E$253)</f>
        <v>20227902</v>
      </c>
      <c r="D4031">
        <f>LOOKUP(A4031,'DATA SHEET'!$A$2:$A$253,'DATA SHEET'!$G$2:$G$253)</f>
        <v>8.0666666666666664</v>
      </c>
      <c r="E4031" t="str">
        <f>LOOKUP($A4031,'DATA SHEET'!$A$2:$A$253,'DATA SHEET'!$H$2:$H$253)</f>
        <v>43.180794</v>
      </c>
      <c r="F4031" t="str">
        <f>LOOKUP($A4031,'DATA SHEET'!$A$2:$A$253,'DATA SHEET'!$I$2:$I$253)</f>
        <v xml:space="preserve"> -79.244033</v>
      </c>
      <c r="G4031">
        <f>LOOKUP($A4031,'DATA SHEET'!$A$2:$A$253,'DATA SHEET'!$J$2:$J$253)</f>
        <v>21</v>
      </c>
      <c r="H4031" t="str">
        <f>LOOKUP($A4031,'DATA SHEET'!$A$2:$A$253,'DATA SHEET'!$K$2:$K$253)</f>
        <v>Mostly Cloudy</v>
      </c>
      <c r="I4031" t="str">
        <f>LOOKUP($A4031,'DATA SHEET'!$A$2:$A$253,'DATA SHEET'!$T$2:$T$253)</f>
        <v>LARGE</v>
      </c>
      <c r="J4031" t="str">
        <f>LOOKUP($A4031,'DATA SHEET'!$A$2:$A$253,'DATA SHEET'!$R$2:$R$253)</f>
        <v>YES</v>
      </c>
      <c r="K4031" t="str">
        <f>LOOKUP($A4031,'DATA SHEET'!$A$2:$A$253,'DATA SHEET'!$O$2:$O$253)</f>
        <v>Green Area</v>
      </c>
      <c r="L4031" t="s">
        <v>22</v>
      </c>
      <c r="M4031">
        <v>0.39525228807157875</v>
      </c>
      <c r="N4031" t="s">
        <v>16</v>
      </c>
      <c r="O4031">
        <v>0.24</v>
      </c>
    </row>
    <row r="4032" spans="1:15" x14ac:dyDescent="0.25">
      <c r="A4032" s="1" t="s">
        <v>134</v>
      </c>
      <c r="B4032" t="s">
        <v>135</v>
      </c>
      <c r="C4032" t="str">
        <f>LOOKUP(A4032,'DATA SHEET'!$A$2:$A$253,'DATA SHEET'!$E$2:$E$253)</f>
        <v>20227902</v>
      </c>
      <c r="D4032">
        <f>LOOKUP(A4032,'DATA SHEET'!$A$2:$A$253,'DATA SHEET'!$G$2:$G$253)</f>
        <v>8.0666666666666664</v>
      </c>
      <c r="E4032" t="str">
        <f>LOOKUP($A4032,'DATA SHEET'!$A$2:$A$253,'DATA SHEET'!$H$2:$H$253)</f>
        <v>43.180794</v>
      </c>
      <c r="F4032" t="str">
        <f>LOOKUP($A4032,'DATA SHEET'!$A$2:$A$253,'DATA SHEET'!$I$2:$I$253)</f>
        <v xml:space="preserve"> -79.244033</v>
      </c>
      <c r="G4032">
        <f>LOOKUP($A4032,'DATA SHEET'!$A$2:$A$253,'DATA SHEET'!$J$2:$J$253)</f>
        <v>21</v>
      </c>
      <c r="H4032" t="str">
        <f>LOOKUP($A4032,'DATA SHEET'!$A$2:$A$253,'DATA SHEET'!$K$2:$K$253)</f>
        <v>Mostly Cloudy</v>
      </c>
      <c r="I4032" t="str">
        <f>LOOKUP($A4032,'DATA SHEET'!$A$2:$A$253,'DATA SHEET'!$T$2:$T$253)</f>
        <v>LARGE</v>
      </c>
      <c r="J4032" t="str">
        <f>LOOKUP($A4032,'DATA SHEET'!$A$2:$A$253,'DATA SHEET'!$R$2:$R$253)</f>
        <v>YES</v>
      </c>
      <c r="K4032" t="str">
        <f>LOOKUP($A4032,'DATA SHEET'!$A$2:$A$253,'DATA SHEET'!$O$2:$O$253)</f>
        <v>Green Area</v>
      </c>
      <c r="L4032" t="s">
        <v>22</v>
      </c>
      <c r="M4032">
        <v>0.39525228807157875</v>
      </c>
      <c r="N4032" t="s">
        <v>16</v>
      </c>
      <c r="O4032">
        <v>0.24199999999999999</v>
      </c>
    </row>
    <row r="4033" spans="1:15" x14ac:dyDescent="0.25">
      <c r="A4033" s="1" t="s">
        <v>134</v>
      </c>
      <c r="B4033" t="s">
        <v>135</v>
      </c>
      <c r="C4033" t="str">
        <f>LOOKUP(A4033,'DATA SHEET'!$A$2:$A$253,'DATA SHEET'!$E$2:$E$253)</f>
        <v>20227902</v>
      </c>
      <c r="D4033">
        <f>LOOKUP(A4033,'DATA SHEET'!$A$2:$A$253,'DATA SHEET'!$G$2:$G$253)</f>
        <v>8.0666666666666664</v>
      </c>
      <c r="E4033" t="str">
        <f>LOOKUP($A4033,'DATA SHEET'!$A$2:$A$253,'DATA SHEET'!$H$2:$H$253)</f>
        <v>43.180794</v>
      </c>
      <c r="F4033" t="str">
        <f>LOOKUP($A4033,'DATA SHEET'!$A$2:$A$253,'DATA SHEET'!$I$2:$I$253)</f>
        <v xml:space="preserve"> -79.244033</v>
      </c>
      <c r="G4033">
        <f>LOOKUP($A4033,'DATA SHEET'!$A$2:$A$253,'DATA SHEET'!$J$2:$J$253)</f>
        <v>21</v>
      </c>
      <c r="H4033" t="str">
        <f>LOOKUP($A4033,'DATA SHEET'!$A$2:$A$253,'DATA SHEET'!$K$2:$K$253)</f>
        <v>Mostly Cloudy</v>
      </c>
      <c r="I4033" t="str">
        <f>LOOKUP($A4033,'DATA SHEET'!$A$2:$A$253,'DATA SHEET'!$T$2:$T$253)</f>
        <v>LARGE</v>
      </c>
      <c r="J4033" t="str">
        <f>LOOKUP($A4033,'DATA SHEET'!$A$2:$A$253,'DATA SHEET'!$R$2:$R$253)</f>
        <v>YES</v>
      </c>
      <c r="K4033" t="str">
        <f>LOOKUP($A4033,'DATA SHEET'!$A$2:$A$253,'DATA SHEET'!$O$2:$O$253)</f>
        <v>Green Area</v>
      </c>
      <c r="L4033" t="s">
        <v>22</v>
      </c>
      <c r="M4033">
        <v>0.39525228807157875</v>
      </c>
      <c r="N4033" t="s">
        <v>16</v>
      </c>
      <c r="O4033">
        <v>0.497</v>
      </c>
    </row>
    <row r="4034" spans="1:15" x14ac:dyDescent="0.25">
      <c r="A4034" s="1" t="s">
        <v>134</v>
      </c>
      <c r="B4034" t="s">
        <v>135</v>
      </c>
      <c r="C4034" t="str">
        <f>LOOKUP(A4034,'DATA SHEET'!$A$2:$A$253,'DATA SHEET'!$E$2:$E$253)</f>
        <v>20227902</v>
      </c>
      <c r="D4034">
        <f>LOOKUP(A4034,'DATA SHEET'!$A$2:$A$253,'DATA SHEET'!$G$2:$G$253)</f>
        <v>8.0666666666666664</v>
      </c>
      <c r="E4034" t="str">
        <f>LOOKUP($A4034,'DATA SHEET'!$A$2:$A$253,'DATA SHEET'!$H$2:$H$253)</f>
        <v>43.180794</v>
      </c>
      <c r="F4034" t="str">
        <f>LOOKUP($A4034,'DATA SHEET'!$A$2:$A$253,'DATA SHEET'!$I$2:$I$253)</f>
        <v xml:space="preserve"> -79.244033</v>
      </c>
      <c r="G4034">
        <f>LOOKUP($A4034,'DATA SHEET'!$A$2:$A$253,'DATA SHEET'!$J$2:$J$253)</f>
        <v>21</v>
      </c>
      <c r="H4034" t="str">
        <f>LOOKUP($A4034,'DATA SHEET'!$A$2:$A$253,'DATA SHEET'!$K$2:$K$253)</f>
        <v>Mostly Cloudy</v>
      </c>
      <c r="I4034" t="str">
        <f>LOOKUP($A4034,'DATA SHEET'!$A$2:$A$253,'DATA SHEET'!$T$2:$T$253)</f>
        <v>LARGE</v>
      </c>
      <c r="J4034" t="str">
        <f>LOOKUP($A4034,'DATA SHEET'!$A$2:$A$253,'DATA SHEET'!$R$2:$R$253)</f>
        <v>YES</v>
      </c>
      <c r="K4034" t="str">
        <f>LOOKUP($A4034,'DATA SHEET'!$A$2:$A$253,'DATA SHEET'!$O$2:$O$253)</f>
        <v>Green Area</v>
      </c>
      <c r="L4034" t="s">
        <v>22</v>
      </c>
      <c r="M4034">
        <v>0.39525228807157875</v>
      </c>
      <c r="N4034" t="s">
        <v>16</v>
      </c>
      <c r="O4034">
        <v>0.23799999999999999</v>
      </c>
    </row>
    <row r="4035" spans="1:15" x14ac:dyDescent="0.25">
      <c r="A4035" s="1" t="s">
        <v>134</v>
      </c>
      <c r="B4035" t="s">
        <v>135</v>
      </c>
      <c r="C4035" t="str">
        <f>LOOKUP(A4035,'DATA SHEET'!$A$2:$A$253,'DATA SHEET'!$E$2:$E$253)</f>
        <v>20227902</v>
      </c>
      <c r="D4035">
        <f>LOOKUP(A4035,'DATA SHEET'!$A$2:$A$253,'DATA SHEET'!$G$2:$G$253)</f>
        <v>8.0666666666666664</v>
      </c>
      <c r="E4035" t="str">
        <f>LOOKUP($A4035,'DATA SHEET'!$A$2:$A$253,'DATA SHEET'!$H$2:$H$253)</f>
        <v>43.180794</v>
      </c>
      <c r="F4035" t="str">
        <f>LOOKUP($A4035,'DATA SHEET'!$A$2:$A$253,'DATA SHEET'!$I$2:$I$253)</f>
        <v xml:space="preserve"> -79.244033</v>
      </c>
      <c r="G4035">
        <f>LOOKUP($A4035,'DATA SHEET'!$A$2:$A$253,'DATA SHEET'!$J$2:$J$253)</f>
        <v>21</v>
      </c>
      <c r="H4035" t="str">
        <f>LOOKUP($A4035,'DATA SHEET'!$A$2:$A$253,'DATA SHEET'!$K$2:$K$253)</f>
        <v>Mostly Cloudy</v>
      </c>
      <c r="I4035" t="str">
        <f>LOOKUP($A4035,'DATA SHEET'!$A$2:$A$253,'DATA SHEET'!$T$2:$T$253)</f>
        <v>LARGE</v>
      </c>
      <c r="J4035" t="str">
        <f>LOOKUP($A4035,'DATA SHEET'!$A$2:$A$253,'DATA SHEET'!$R$2:$R$253)</f>
        <v>YES</v>
      </c>
      <c r="K4035" t="str">
        <f>LOOKUP($A4035,'DATA SHEET'!$A$2:$A$253,'DATA SHEET'!$O$2:$O$253)</f>
        <v>Green Area</v>
      </c>
      <c r="L4035" t="s">
        <v>22</v>
      </c>
      <c r="M4035">
        <v>0.39525228807157875</v>
      </c>
      <c r="N4035" t="s">
        <v>16</v>
      </c>
      <c r="O4035">
        <v>0.255</v>
      </c>
    </row>
    <row r="4036" spans="1:15" x14ac:dyDescent="0.25">
      <c r="A4036" s="1" t="s">
        <v>134</v>
      </c>
      <c r="B4036" t="s">
        <v>135</v>
      </c>
      <c r="C4036" t="str">
        <f>LOOKUP(A4036,'DATA SHEET'!$A$2:$A$253,'DATA SHEET'!$E$2:$E$253)</f>
        <v>20227902</v>
      </c>
      <c r="D4036">
        <f>LOOKUP(A4036,'DATA SHEET'!$A$2:$A$253,'DATA SHEET'!$G$2:$G$253)</f>
        <v>8.0666666666666664</v>
      </c>
      <c r="E4036" t="str">
        <f>LOOKUP($A4036,'DATA SHEET'!$A$2:$A$253,'DATA SHEET'!$H$2:$H$253)</f>
        <v>43.180794</v>
      </c>
      <c r="F4036" t="str">
        <f>LOOKUP($A4036,'DATA SHEET'!$A$2:$A$253,'DATA SHEET'!$I$2:$I$253)</f>
        <v xml:space="preserve"> -79.244033</v>
      </c>
      <c r="G4036">
        <f>LOOKUP($A4036,'DATA SHEET'!$A$2:$A$253,'DATA SHEET'!$J$2:$J$253)</f>
        <v>21</v>
      </c>
      <c r="H4036" t="str">
        <f>LOOKUP($A4036,'DATA SHEET'!$A$2:$A$253,'DATA SHEET'!$K$2:$K$253)</f>
        <v>Mostly Cloudy</v>
      </c>
      <c r="I4036" t="str">
        <f>LOOKUP($A4036,'DATA SHEET'!$A$2:$A$253,'DATA SHEET'!$T$2:$T$253)</f>
        <v>LARGE</v>
      </c>
      <c r="J4036" t="str">
        <f>LOOKUP($A4036,'DATA SHEET'!$A$2:$A$253,'DATA SHEET'!$R$2:$R$253)</f>
        <v>YES</v>
      </c>
      <c r="K4036" t="str">
        <f>LOOKUP($A4036,'DATA SHEET'!$A$2:$A$253,'DATA SHEET'!$O$2:$O$253)</f>
        <v>Green Area</v>
      </c>
      <c r="L4036" t="s">
        <v>22</v>
      </c>
      <c r="M4036">
        <v>0.39525228807157875</v>
      </c>
      <c r="N4036" t="s">
        <v>16</v>
      </c>
      <c r="O4036">
        <v>0.498</v>
      </c>
    </row>
    <row r="4037" spans="1:15" x14ac:dyDescent="0.25">
      <c r="A4037" s="1" t="s">
        <v>134</v>
      </c>
      <c r="B4037" t="s">
        <v>135</v>
      </c>
      <c r="C4037" t="str">
        <f>LOOKUP(A4037,'DATA SHEET'!$A$2:$A$253,'DATA SHEET'!$E$2:$E$253)</f>
        <v>20227902</v>
      </c>
      <c r="D4037">
        <f>LOOKUP(A4037,'DATA SHEET'!$A$2:$A$253,'DATA SHEET'!$G$2:$G$253)</f>
        <v>8.0666666666666664</v>
      </c>
      <c r="E4037" t="str">
        <f>LOOKUP($A4037,'DATA SHEET'!$A$2:$A$253,'DATA SHEET'!$H$2:$H$253)</f>
        <v>43.180794</v>
      </c>
      <c r="F4037" t="str">
        <f>LOOKUP($A4037,'DATA SHEET'!$A$2:$A$253,'DATA SHEET'!$I$2:$I$253)</f>
        <v xml:space="preserve"> -79.244033</v>
      </c>
      <c r="G4037">
        <f>LOOKUP($A4037,'DATA SHEET'!$A$2:$A$253,'DATA SHEET'!$J$2:$J$253)</f>
        <v>21</v>
      </c>
      <c r="H4037" t="str">
        <f>LOOKUP($A4037,'DATA SHEET'!$A$2:$A$253,'DATA SHEET'!$K$2:$K$253)</f>
        <v>Mostly Cloudy</v>
      </c>
      <c r="I4037" t="str">
        <f>LOOKUP($A4037,'DATA SHEET'!$A$2:$A$253,'DATA SHEET'!$T$2:$T$253)</f>
        <v>LARGE</v>
      </c>
      <c r="J4037" t="str">
        <f>LOOKUP($A4037,'DATA SHEET'!$A$2:$A$253,'DATA SHEET'!$R$2:$R$253)</f>
        <v>YES</v>
      </c>
      <c r="K4037" t="str">
        <f>LOOKUP($A4037,'DATA SHEET'!$A$2:$A$253,'DATA SHEET'!$O$2:$O$253)</f>
        <v>Green Area</v>
      </c>
      <c r="L4037" t="s">
        <v>22</v>
      </c>
      <c r="M4037">
        <v>0.39525228807157875</v>
      </c>
      <c r="N4037" t="s">
        <v>16</v>
      </c>
      <c r="O4037">
        <v>1.74</v>
      </c>
    </row>
    <row r="4038" spans="1:15" x14ac:dyDescent="0.25">
      <c r="A4038" s="1" t="s">
        <v>134</v>
      </c>
      <c r="B4038" t="s">
        <v>135</v>
      </c>
      <c r="C4038" t="str">
        <f>LOOKUP(A4038,'DATA SHEET'!$A$2:$A$253,'DATA SHEET'!$E$2:$E$253)</f>
        <v>20227902</v>
      </c>
      <c r="D4038">
        <f>LOOKUP(A4038,'DATA SHEET'!$A$2:$A$253,'DATA SHEET'!$G$2:$G$253)</f>
        <v>8.0666666666666664</v>
      </c>
      <c r="E4038" t="str">
        <f>LOOKUP($A4038,'DATA SHEET'!$A$2:$A$253,'DATA SHEET'!$H$2:$H$253)</f>
        <v>43.180794</v>
      </c>
      <c r="F4038" t="str">
        <f>LOOKUP($A4038,'DATA SHEET'!$A$2:$A$253,'DATA SHEET'!$I$2:$I$253)</f>
        <v xml:space="preserve"> -79.244033</v>
      </c>
      <c r="G4038">
        <f>LOOKUP($A4038,'DATA SHEET'!$A$2:$A$253,'DATA SHEET'!$J$2:$J$253)</f>
        <v>21</v>
      </c>
      <c r="H4038" t="str">
        <f>LOOKUP($A4038,'DATA SHEET'!$A$2:$A$253,'DATA SHEET'!$K$2:$K$253)</f>
        <v>Mostly Cloudy</v>
      </c>
      <c r="I4038" t="str">
        <f>LOOKUP($A4038,'DATA SHEET'!$A$2:$A$253,'DATA SHEET'!$T$2:$T$253)</f>
        <v>LARGE</v>
      </c>
      <c r="J4038" t="str">
        <f>LOOKUP($A4038,'DATA SHEET'!$A$2:$A$253,'DATA SHEET'!$R$2:$R$253)</f>
        <v>YES</v>
      </c>
      <c r="K4038" t="str">
        <f>LOOKUP($A4038,'DATA SHEET'!$A$2:$A$253,'DATA SHEET'!$O$2:$O$253)</f>
        <v>Green Area</v>
      </c>
      <c r="L4038" t="s">
        <v>22</v>
      </c>
      <c r="M4038">
        <v>0.39525228807157875</v>
      </c>
      <c r="N4038" t="s">
        <v>16</v>
      </c>
      <c r="O4038">
        <v>0.74299999999999999</v>
      </c>
    </row>
    <row r="4039" spans="1:15" x14ac:dyDescent="0.25">
      <c r="A4039" s="1" t="s">
        <v>134</v>
      </c>
      <c r="B4039" t="s">
        <v>135</v>
      </c>
      <c r="C4039" t="str">
        <f>LOOKUP(A4039,'DATA SHEET'!$A$2:$A$253,'DATA SHEET'!$E$2:$E$253)</f>
        <v>20227902</v>
      </c>
      <c r="D4039">
        <f>LOOKUP(A4039,'DATA SHEET'!$A$2:$A$253,'DATA SHEET'!$G$2:$G$253)</f>
        <v>8.0666666666666664</v>
      </c>
      <c r="E4039" t="str">
        <f>LOOKUP($A4039,'DATA SHEET'!$A$2:$A$253,'DATA SHEET'!$H$2:$H$253)</f>
        <v>43.180794</v>
      </c>
      <c r="F4039" t="str">
        <f>LOOKUP($A4039,'DATA SHEET'!$A$2:$A$253,'DATA SHEET'!$I$2:$I$253)</f>
        <v xml:space="preserve"> -79.244033</v>
      </c>
      <c r="G4039">
        <f>LOOKUP($A4039,'DATA SHEET'!$A$2:$A$253,'DATA SHEET'!$J$2:$J$253)</f>
        <v>21</v>
      </c>
      <c r="H4039" t="str">
        <f>LOOKUP($A4039,'DATA SHEET'!$A$2:$A$253,'DATA SHEET'!$K$2:$K$253)</f>
        <v>Mostly Cloudy</v>
      </c>
      <c r="I4039" t="str">
        <f>LOOKUP($A4039,'DATA SHEET'!$A$2:$A$253,'DATA SHEET'!$T$2:$T$253)</f>
        <v>LARGE</v>
      </c>
      <c r="J4039" t="str">
        <f>LOOKUP($A4039,'DATA SHEET'!$A$2:$A$253,'DATA SHEET'!$R$2:$R$253)</f>
        <v>YES</v>
      </c>
      <c r="K4039" t="str">
        <f>LOOKUP($A4039,'DATA SHEET'!$A$2:$A$253,'DATA SHEET'!$O$2:$O$253)</f>
        <v>Green Area</v>
      </c>
      <c r="L4039" t="s">
        <v>22</v>
      </c>
      <c r="M4039">
        <v>0.39525228807157875</v>
      </c>
      <c r="N4039" t="s">
        <v>16</v>
      </c>
      <c r="O4039">
        <v>0.25700000000000001</v>
      </c>
    </row>
    <row r="4040" spans="1:15" x14ac:dyDescent="0.25">
      <c r="A4040" s="1" t="s">
        <v>134</v>
      </c>
      <c r="B4040" t="s">
        <v>135</v>
      </c>
      <c r="C4040" t="str">
        <f>LOOKUP(A4040,'DATA SHEET'!$A$2:$A$253,'DATA SHEET'!$E$2:$E$253)</f>
        <v>20227902</v>
      </c>
      <c r="D4040">
        <f>LOOKUP(A4040,'DATA SHEET'!$A$2:$A$253,'DATA SHEET'!$G$2:$G$253)</f>
        <v>8.0666666666666664</v>
      </c>
      <c r="E4040" t="str">
        <f>LOOKUP($A4040,'DATA SHEET'!$A$2:$A$253,'DATA SHEET'!$H$2:$H$253)</f>
        <v>43.180794</v>
      </c>
      <c r="F4040" t="str">
        <f>LOOKUP($A4040,'DATA SHEET'!$A$2:$A$253,'DATA SHEET'!$I$2:$I$253)</f>
        <v xml:space="preserve"> -79.244033</v>
      </c>
      <c r="G4040">
        <f>LOOKUP($A4040,'DATA SHEET'!$A$2:$A$253,'DATA SHEET'!$J$2:$J$253)</f>
        <v>21</v>
      </c>
      <c r="H4040" t="str">
        <f>LOOKUP($A4040,'DATA SHEET'!$A$2:$A$253,'DATA SHEET'!$K$2:$K$253)</f>
        <v>Mostly Cloudy</v>
      </c>
      <c r="I4040" t="str">
        <f>LOOKUP($A4040,'DATA SHEET'!$A$2:$A$253,'DATA SHEET'!$T$2:$T$253)</f>
        <v>LARGE</v>
      </c>
      <c r="J4040" t="str">
        <f>LOOKUP($A4040,'DATA SHEET'!$A$2:$A$253,'DATA SHEET'!$R$2:$R$253)</f>
        <v>YES</v>
      </c>
      <c r="K4040" t="str">
        <f>LOOKUP($A4040,'DATA SHEET'!$A$2:$A$253,'DATA SHEET'!$O$2:$O$253)</f>
        <v>Green Area</v>
      </c>
      <c r="L4040" t="s">
        <v>22</v>
      </c>
      <c r="M4040">
        <v>0.39525228807157875</v>
      </c>
      <c r="N4040" t="s">
        <v>16</v>
      </c>
      <c r="O4040">
        <v>0.498</v>
      </c>
    </row>
    <row r="4041" spans="1:15" x14ac:dyDescent="0.25">
      <c r="A4041" s="1" t="s">
        <v>134</v>
      </c>
      <c r="B4041" t="s">
        <v>135</v>
      </c>
      <c r="C4041" t="str">
        <f>LOOKUP(A4041,'DATA SHEET'!$A$2:$A$253,'DATA SHEET'!$E$2:$E$253)</f>
        <v>20227902</v>
      </c>
      <c r="D4041">
        <f>LOOKUP(A4041,'DATA SHEET'!$A$2:$A$253,'DATA SHEET'!$G$2:$G$253)</f>
        <v>8.0666666666666664</v>
      </c>
      <c r="E4041" t="str">
        <f>LOOKUP($A4041,'DATA SHEET'!$A$2:$A$253,'DATA SHEET'!$H$2:$H$253)</f>
        <v>43.180794</v>
      </c>
      <c r="F4041" t="str">
        <f>LOOKUP($A4041,'DATA SHEET'!$A$2:$A$253,'DATA SHEET'!$I$2:$I$253)</f>
        <v xml:space="preserve"> -79.244033</v>
      </c>
      <c r="G4041">
        <f>LOOKUP($A4041,'DATA SHEET'!$A$2:$A$253,'DATA SHEET'!$J$2:$J$253)</f>
        <v>21</v>
      </c>
      <c r="H4041" t="str">
        <f>LOOKUP($A4041,'DATA SHEET'!$A$2:$A$253,'DATA SHEET'!$K$2:$K$253)</f>
        <v>Mostly Cloudy</v>
      </c>
      <c r="I4041" t="str">
        <f>LOOKUP($A4041,'DATA SHEET'!$A$2:$A$253,'DATA SHEET'!$T$2:$T$253)</f>
        <v>LARGE</v>
      </c>
      <c r="J4041" t="str">
        <f>LOOKUP($A4041,'DATA SHEET'!$A$2:$A$253,'DATA SHEET'!$R$2:$R$253)</f>
        <v>YES</v>
      </c>
      <c r="K4041" t="str">
        <f>LOOKUP($A4041,'DATA SHEET'!$A$2:$A$253,'DATA SHEET'!$O$2:$O$253)</f>
        <v>Green Area</v>
      </c>
      <c r="L4041" t="s">
        <v>22</v>
      </c>
      <c r="M4041">
        <v>0.39525228807157875</v>
      </c>
      <c r="N4041" t="s">
        <v>16</v>
      </c>
      <c r="O4041">
        <v>1.496</v>
      </c>
    </row>
    <row r="4042" spans="1:15" x14ac:dyDescent="0.25">
      <c r="A4042" s="1" t="s">
        <v>134</v>
      </c>
      <c r="B4042" t="s">
        <v>135</v>
      </c>
      <c r="C4042" t="str">
        <f>LOOKUP(A4042,'DATA SHEET'!$A$2:$A$253,'DATA SHEET'!$E$2:$E$253)</f>
        <v>20227902</v>
      </c>
      <c r="D4042">
        <f>LOOKUP(A4042,'DATA SHEET'!$A$2:$A$253,'DATA SHEET'!$G$2:$G$253)</f>
        <v>8.0666666666666664</v>
      </c>
      <c r="E4042" t="str">
        <f>LOOKUP($A4042,'DATA SHEET'!$A$2:$A$253,'DATA SHEET'!$H$2:$H$253)</f>
        <v>43.180794</v>
      </c>
      <c r="F4042" t="str">
        <f>LOOKUP($A4042,'DATA SHEET'!$A$2:$A$253,'DATA SHEET'!$I$2:$I$253)</f>
        <v xml:space="preserve"> -79.244033</v>
      </c>
      <c r="G4042">
        <f>LOOKUP($A4042,'DATA SHEET'!$A$2:$A$253,'DATA SHEET'!$J$2:$J$253)</f>
        <v>21</v>
      </c>
      <c r="H4042" t="str">
        <f>LOOKUP($A4042,'DATA SHEET'!$A$2:$A$253,'DATA SHEET'!$K$2:$K$253)</f>
        <v>Mostly Cloudy</v>
      </c>
      <c r="I4042" t="str">
        <f>LOOKUP($A4042,'DATA SHEET'!$A$2:$A$253,'DATA SHEET'!$T$2:$T$253)</f>
        <v>LARGE</v>
      </c>
      <c r="J4042" t="str">
        <f>LOOKUP($A4042,'DATA SHEET'!$A$2:$A$253,'DATA SHEET'!$R$2:$R$253)</f>
        <v>YES</v>
      </c>
      <c r="K4042" t="str">
        <f>LOOKUP($A4042,'DATA SHEET'!$A$2:$A$253,'DATA SHEET'!$O$2:$O$253)</f>
        <v>Green Area</v>
      </c>
      <c r="L4042" t="s">
        <v>22</v>
      </c>
      <c r="M4042">
        <v>0.39525228807157875</v>
      </c>
      <c r="N4042" t="s">
        <v>16</v>
      </c>
      <c r="O4042">
        <v>0.24299999999999999</v>
      </c>
    </row>
    <row r="4043" spans="1:15" x14ac:dyDescent="0.25">
      <c r="A4043" s="1" t="s">
        <v>134</v>
      </c>
      <c r="B4043" t="s">
        <v>135</v>
      </c>
      <c r="C4043" t="str">
        <f>LOOKUP(A4043,'DATA SHEET'!$A$2:$A$253,'DATA SHEET'!$E$2:$E$253)</f>
        <v>20227902</v>
      </c>
      <c r="D4043">
        <f>LOOKUP(A4043,'DATA SHEET'!$A$2:$A$253,'DATA SHEET'!$G$2:$G$253)</f>
        <v>8.0666666666666664</v>
      </c>
      <c r="E4043" t="str">
        <f>LOOKUP($A4043,'DATA SHEET'!$A$2:$A$253,'DATA SHEET'!$H$2:$H$253)</f>
        <v>43.180794</v>
      </c>
      <c r="F4043" t="str">
        <f>LOOKUP($A4043,'DATA SHEET'!$A$2:$A$253,'DATA SHEET'!$I$2:$I$253)</f>
        <v xml:space="preserve"> -79.244033</v>
      </c>
      <c r="G4043">
        <f>LOOKUP($A4043,'DATA SHEET'!$A$2:$A$253,'DATA SHEET'!$J$2:$J$253)</f>
        <v>21</v>
      </c>
      <c r="H4043" t="str">
        <f>LOOKUP($A4043,'DATA SHEET'!$A$2:$A$253,'DATA SHEET'!$K$2:$K$253)</f>
        <v>Mostly Cloudy</v>
      </c>
      <c r="I4043" t="str">
        <f>LOOKUP($A4043,'DATA SHEET'!$A$2:$A$253,'DATA SHEET'!$T$2:$T$253)</f>
        <v>LARGE</v>
      </c>
      <c r="J4043" t="str">
        <f>LOOKUP($A4043,'DATA SHEET'!$A$2:$A$253,'DATA SHEET'!$R$2:$R$253)</f>
        <v>YES</v>
      </c>
      <c r="K4043" t="str">
        <f>LOOKUP($A4043,'DATA SHEET'!$A$2:$A$253,'DATA SHEET'!$O$2:$O$253)</f>
        <v>Green Area</v>
      </c>
      <c r="L4043" t="s">
        <v>22</v>
      </c>
      <c r="M4043">
        <v>0.39525228807157875</v>
      </c>
      <c r="N4043" t="s">
        <v>16</v>
      </c>
      <c r="O4043">
        <v>0.501</v>
      </c>
    </row>
    <row r="4044" spans="1:15" x14ac:dyDescent="0.25">
      <c r="A4044" s="1" t="s">
        <v>134</v>
      </c>
      <c r="B4044" t="s">
        <v>135</v>
      </c>
      <c r="C4044" t="str">
        <f>LOOKUP(A4044,'DATA SHEET'!$A$2:$A$253,'DATA SHEET'!$E$2:$E$253)</f>
        <v>20227902</v>
      </c>
      <c r="D4044">
        <f>LOOKUP(A4044,'DATA SHEET'!$A$2:$A$253,'DATA SHEET'!$G$2:$G$253)</f>
        <v>8.0666666666666664</v>
      </c>
      <c r="E4044" t="str">
        <f>LOOKUP($A4044,'DATA SHEET'!$A$2:$A$253,'DATA SHEET'!$H$2:$H$253)</f>
        <v>43.180794</v>
      </c>
      <c r="F4044" t="str">
        <f>LOOKUP($A4044,'DATA SHEET'!$A$2:$A$253,'DATA SHEET'!$I$2:$I$253)</f>
        <v xml:space="preserve"> -79.244033</v>
      </c>
      <c r="G4044">
        <f>LOOKUP($A4044,'DATA SHEET'!$A$2:$A$253,'DATA SHEET'!$J$2:$J$253)</f>
        <v>21</v>
      </c>
      <c r="H4044" t="str">
        <f>LOOKUP($A4044,'DATA SHEET'!$A$2:$A$253,'DATA SHEET'!$K$2:$K$253)</f>
        <v>Mostly Cloudy</v>
      </c>
      <c r="I4044" t="str">
        <f>LOOKUP($A4044,'DATA SHEET'!$A$2:$A$253,'DATA SHEET'!$T$2:$T$253)</f>
        <v>LARGE</v>
      </c>
      <c r="J4044" t="str">
        <f>LOOKUP($A4044,'DATA SHEET'!$A$2:$A$253,'DATA SHEET'!$R$2:$R$253)</f>
        <v>YES</v>
      </c>
      <c r="K4044" t="str">
        <f>LOOKUP($A4044,'DATA SHEET'!$A$2:$A$253,'DATA SHEET'!$O$2:$O$253)</f>
        <v>Green Area</v>
      </c>
      <c r="L4044" t="s">
        <v>22</v>
      </c>
      <c r="M4044">
        <v>0.39525228807157875</v>
      </c>
      <c r="N4044" t="s">
        <v>16</v>
      </c>
      <c r="O4044">
        <v>1.0029999999999999</v>
      </c>
    </row>
    <row r="4045" spans="1:15" x14ac:dyDescent="0.25">
      <c r="A4045" s="1" t="s">
        <v>134</v>
      </c>
      <c r="B4045" t="s">
        <v>135</v>
      </c>
      <c r="C4045" t="str">
        <f>LOOKUP(A4045,'DATA SHEET'!$A$2:$A$253,'DATA SHEET'!$E$2:$E$253)</f>
        <v>20227902</v>
      </c>
      <c r="D4045">
        <f>LOOKUP(A4045,'DATA SHEET'!$A$2:$A$253,'DATA SHEET'!$G$2:$G$253)</f>
        <v>8.0666666666666664</v>
      </c>
      <c r="E4045" t="str">
        <f>LOOKUP($A4045,'DATA SHEET'!$A$2:$A$253,'DATA SHEET'!$H$2:$H$253)</f>
        <v>43.180794</v>
      </c>
      <c r="F4045" t="str">
        <f>LOOKUP($A4045,'DATA SHEET'!$A$2:$A$253,'DATA SHEET'!$I$2:$I$253)</f>
        <v xml:space="preserve"> -79.244033</v>
      </c>
      <c r="G4045">
        <f>LOOKUP($A4045,'DATA SHEET'!$A$2:$A$253,'DATA SHEET'!$J$2:$J$253)</f>
        <v>21</v>
      </c>
      <c r="H4045" t="str">
        <f>LOOKUP($A4045,'DATA SHEET'!$A$2:$A$253,'DATA SHEET'!$K$2:$K$253)</f>
        <v>Mostly Cloudy</v>
      </c>
      <c r="I4045" t="str">
        <f>LOOKUP($A4045,'DATA SHEET'!$A$2:$A$253,'DATA SHEET'!$T$2:$T$253)</f>
        <v>LARGE</v>
      </c>
      <c r="J4045" t="str">
        <f>LOOKUP($A4045,'DATA SHEET'!$A$2:$A$253,'DATA SHEET'!$R$2:$R$253)</f>
        <v>YES</v>
      </c>
      <c r="K4045" t="str">
        <f>LOOKUP($A4045,'DATA SHEET'!$A$2:$A$253,'DATA SHEET'!$O$2:$O$253)</f>
        <v>Green Area</v>
      </c>
      <c r="L4045" t="s">
        <v>22</v>
      </c>
      <c r="M4045">
        <v>0.39525228807157875</v>
      </c>
      <c r="N4045" t="s">
        <v>16</v>
      </c>
      <c r="O4045">
        <v>0.499</v>
      </c>
    </row>
    <row r="4046" spans="1:15" x14ac:dyDescent="0.25">
      <c r="A4046" s="1" t="s">
        <v>134</v>
      </c>
      <c r="B4046" t="s">
        <v>135</v>
      </c>
      <c r="C4046" t="str">
        <f>LOOKUP(A4046,'DATA SHEET'!$A$2:$A$253,'DATA SHEET'!$E$2:$E$253)</f>
        <v>20227902</v>
      </c>
      <c r="D4046">
        <f>LOOKUP(A4046,'DATA SHEET'!$A$2:$A$253,'DATA SHEET'!$G$2:$G$253)</f>
        <v>8.0666666666666664</v>
      </c>
      <c r="E4046" t="str">
        <f>LOOKUP($A4046,'DATA SHEET'!$A$2:$A$253,'DATA SHEET'!$H$2:$H$253)</f>
        <v>43.180794</v>
      </c>
      <c r="F4046" t="str">
        <f>LOOKUP($A4046,'DATA SHEET'!$A$2:$A$253,'DATA SHEET'!$I$2:$I$253)</f>
        <v xml:space="preserve"> -79.244033</v>
      </c>
      <c r="G4046">
        <f>LOOKUP($A4046,'DATA SHEET'!$A$2:$A$253,'DATA SHEET'!$J$2:$J$253)</f>
        <v>21</v>
      </c>
      <c r="H4046" t="str">
        <f>LOOKUP($A4046,'DATA SHEET'!$A$2:$A$253,'DATA SHEET'!$K$2:$K$253)</f>
        <v>Mostly Cloudy</v>
      </c>
      <c r="I4046" t="str">
        <f>LOOKUP($A4046,'DATA SHEET'!$A$2:$A$253,'DATA SHEET'!$T$2:$T$253)</f>
        <v>LARGE</v>
      </c>
      <c r="J4046" t="str">
        <f>LOOKUP($A4046,'DATA SHEET'!$A$2:$A$253,'DATA SHEET'!$R$2:$R$253)</f>
        <v>YES</v>
      </c>
      <c r="K4046" t="str">
        <f>LOOKUP($A4046,'DATA SHEET'!$A$2:$A$253,'DATA SHEET'!$O$2:$O$253)</f>
        <v>Green Area</v>
      </c>
      <c r="L4046" t="s">
        <v>22</v>
      </c>
      <c r="M4046">
        <v>0.39525228807157875</v>
      </c>
      <c r="N4046" t="s">
        <v>16</v>
      </c>
      <c r="O4046">
        <v>0.5</v>
      </c>
    </row>
    <row r="4047" spans="1:15" x14ac:dyDescent="0.25">
      <c r="A4047" s="1" t="s">
        <v>134</v>
      </c>
      <c r="B4047" t="s">
        <v>135</v>
      </c>
      <c r="C4047" t="str">
        <f>LOOKUP(A4047,'DATA SHEET'!$A$2:$A$253,'DATA SHEET'!$E$2:$E$253)</f>
        <v>20227902</v>
      </c>
      <c r="D4047">
        <f>LOOKUP(A4047,'DATA SHEET'!$A$2:$A$253,'DATA SHEET'!$G$2:$G$253)</f>
        <v>8.0666666666666664</v>
      </c>
      <c r="E4047" t="str">
        <f>LOOKUP($A4047,'DATA SHEET'!$A$2:$A$253,'DATA SHEET'!$H$2:$H$253)</f>
        <v>43.180794</v>
      </c>
      <c r="F4047" t="str">
        <f>LOOKUP($A4047,'DATA SHEET'!$A$2:$A$253,'DATA SHEET'!$I$2:$I$253)</f>
        <v xml:space="preserve"> -79.244033</v>
      </c>
      <c r="G4047">
        <f>LOOKUP($A4047,'DATA SHEET'!$A$2:$A$253,'DATA SHEET'!$J$2:$J$253)</f>
        <v>21</v>
      </c>
      <c r="H4047" t="str">
        <f>LOOKUP($A4047,'DATA SHEET'!$A$2:$A$253,'DATA SHEET'!$K$2:$K$253)</f>
        <v>Mostly Cloudy</v>
      </c>
      <c r="I4047" t="str">
        <f>LOOKUP($A4047,'DATA SHEET'!$A$2:$A$253,'DATA SHEET'!$T$2:$T$253)</f>
        <v>LARGE</v>
      </c>
      <c r="J4047" t="str">
        <f>LOOKUP($A4047,'DATA SHEET'!$A$2:$A$253,'DATA SHEET'!$R$2:$R$253)</f>
        <v>YES</v>
      </c>
      <c r="K4047" t="str">
        <f>LOOKUP($A4047,'DATA SHEET'!$A$2:$A$253,'DATA SHEET'!$O$2:$O$253)</f>
        <v>Green Area</v>
      </c>
      <c r="L4047" t="s">
        <v>22</v>
      </c>
      <c r="M4047">
        <v>0.39525228807157875</v>
      </c>
      <c r="N4047" t="s">
        <v>16</v>
      </c>
      <c r="O4047">
        <v>0.24199999999999999</v>
      </c>
    </row>
    <row r="4048" spans="1:15" x14ac:dyDescent="0.25">
      <c r="A4048" s="1" t="s">
        <v>134</v>
      </c>
      <c r="B4048" t="s">
        <v>135</v>
      </c>
      <c r="C4048" t="str">
        <f>LOOKUP(A4048,'DATA SHEET'!$A$2:$A$253,'DATA SHEET'!$E$2:$E$253)</f>
        <v>20227902</v>
      </c>
      <c r="D4048">
        <f>LOOKUP(A4048,'DATA SHEET'!$A$2:$A$253,'DATA SHEET'!$G$2:$G$253)</f>
        <v>8.0666666666666664</v>
      </c>
      <c r="E4048" t="str">
        <f>LOOKUP($A4048,'DATA SHEET'!$A$2:$A$253,'DATA SHEET'!$H$2:$H$253)</f>
        <v>43.180794</v>
      </c>
      <c r="F4048" t="str">
        <f>LOOKUP($A4048,'DATA SHEET'!$A$2:$A$253,'DATA SHEET'!$I$2:$I$253)</f>
        <v xml:space="preserve"> -79.244033</v>
      </c>
      <c r="G4048">
        <f>LOOKUP($A4048,'DATA SHEET'!$A$2:$A$253,'DATA SHEET'!$J$2:$J$253)</f>
        <v>21</v>
      </c>
      <c r="H4048" t="str">
        <f>LOOKUP($A4048,'DATA SHEET'!$A$2:$A$253,'DATA SHEET'!$K$2:$K$253)</f>
        <v>Mostly Cloudy</v>
      </c>
      <c r="I4048" t="str">
        <f>LOOKUP($A4048,'DATA SHEET'!$A$2:$A$253,'DATA SHEET'!$T$2:$T$253)</f>
        <v>LARGE</v>
      </c>
      <c r="J4048" t="str">
        <f>LOOKUP($A4048,'DATA SHEET'!$A$2:$A$253,'DATA SHEET'!$R$2:$R$253)</f>
        <v>YES</v>
      </c>
      <c r="K4048" t="str">
        <f>LOOKUP($A4048,'DATA SHEET'!$A$2:$A$253,'DATA SHEET'!$O$2:$O$253)</f>
        <v>Green Area</v>
      </c>
      <c r="L4048" t="s">
        <v>22</v>
      </c>
      <c r="M4048">
        <v>0.39525228807157875</v>
      </c>
      <c r="N4048" t="s">
        <v>16</v>
      </c>
      <c r="O4048">
        <v>1.0009999999999999</v>
      </c>
    </row>
    <row r="4049" spans="1:15" x14ac:dyDescent="0.25">
      <c r="A4049" s="1" t="s">
        <v>134</v>
      </c>
      <c r="B4049" t="s">
        <v>135</v>
      </c>
      <c r="C4049" t="str">
        <f>LOOKUP(A4049,'DATA SHEET'!$A$2:$A$253,'DATA SHEET'!$E$2:$E$253)</f>
        <v>20227902</v>
      </c>
      <c r="D4049">
        <f>LOOKUP(A4049,'DATA SHEET'!$A$2:$A$253,'DATA SHEET'!$G$2:$G$253)</f>
        <v>8.0666666666666664</v>
      </c>
      <c r="E4049" t="str">
        <f>LOOKUP($A4049,'DATA SHEET'!$A$2:$A$253,'DATA SHEET'!$H$2:$H$253)</f>
        <v>43.180794</v>
      </c>
      <c r="F4049" t="str">
        <f>LOOKUP($A4049,'DATA SHEET'!$A$2:$A$253,'DATA SHEET'!$I$2:$I$253)</f>
        <v xml:space="preserve"> -79.244033</v>
      </c>
      <c r="G4049">
        <f>LOOKUP($A4049,'DATA SHEET'!$A$2:$A$253,'DATA SHEET'!$J$2:$J$253)</f>
        <v>21</v>
      </c>
      <c r="H4049" t="str">
        <f>LOOKUP($A4049,'DATA SHEET'!$A$2:$A$253,'DATA SHEET'!$K$2:$K$253)</f>
        <v>Mostly Cloudy</v>
      </c>
      <c r="I4049" t="str">
        <f>LOOKUP($A4049,'DATA SHEET'!$A$2:$A$253,'DATA SHEET'!$T$2:$T$253)</f>
        <v>LARGE</v>
      </c>
      <c r="J4049" t="str">
        <f>LOOKUP($A4049,'DATA SHEET'!$A$2:$A$253,'DATA SHEET'!$R$2:$R$253)</f>
        <v>YES</v>
      </c>
      <c r="K4049" t="str">
        <f>LOOKUP($A4049,'DATA SHEET'!$A$2:$A$253,'DATA SHEET'!$O$2:$O$253)</f>
        <v>Green Area</v>
      </c>
      <c r="L4049" t="s">
        <v>22</v>
      </c>
      <c r="M4049">
        <v>0.39525228807157875</v>
      </c>
      <c r="N4049" t="s">
        <v>16</v>
      </c>
      <c r="O4049">
        <v>0.5</v>
      </c>
    </row>
    <row r="4050" spans="1:15" x14ac:dyDescent="0.25">
      <c r="A4050" s="1" t="s">
        <v>134</v>
      </c>
      <c r="B4050" t="s">
        <v>135</v>
      </c>
      <c r="C4050" t="str">
        <f>LOOKUP(A4050,'DATA SHEET'!$A$2:$A$253,'DATA SHEET'!$E$2:$E$253)</f>
        <v>20227902</v>
      </c>
      <c r="D4050">
        <f>LOOKUP(A4050,'DATA SHEET'!$A$2:$A$253,'DATA SHEET'!$G$2:$G$253)</f>
        <v>8.0666666666666664</v>
      </c>
      <c r="E4050" t="str">
        <f>LOOKUP($A4050,'DATA SHEET'!$A$2:$A$253,'DATA SHEET'!$H$2:$H$253)</f>
        <v>43.180794</v>
      </c>
      <c r="F4050" t="str">
        <f>LOOKUP($A4050,'DATA SHEET'!$A$2:$A$253,'DATA SHEET'!$I$2:$I$253)</f>
        <v xml:space="preserve"> -79.244033</v>
      </c>
      <c r="G4050">
        <f>LOOKUP($A4050,'DATA SHEET'!$A$2:$A$253,'DATA SHEET'!$J$2:$J$253)</f>
        <v>21</v>
      </c>
      <c r="H4050" t="str">
        <f>LOOKUP($A4050,'DATA SHEET'!$A$2:$A$253,'DATA SHEET'!$K$2:$K$253)</f>
        <v>Mostly Cloudy</v>
      </c>
      <c r="I4050" t="str">
        <f>LOOKUP($A4050,'DATA SHEET'!$A$2:$A$253,'DATA SHEET'!$T$2:$T$253)</f>
        <v>LARGE</v>
      </c>
      <c r="J4050" t="str">
        <f>LOOKUP($A4050,'DATA SHEET'!$A$2:$A$253,'DATA SHEET'!$R$2:$R$253)</f>
        <v>YES</v>
      </c>
      <c r="K4050" t="str">
        <f>LOOKUP($A4050,'DATA SHEET'!$A$2:$A$253,'DATA SHEET'!$O$2:$O$253)</f>
        <v>Green Area</v>
      </c>
      <c r="L4050" t="s">
        <v>22</v>
      </c>
      <c r="M4050">
        <v>0.39525228807157875</v>
      </c>
      <c r="N4050" t="s">
        <v>16</v>
      </c>
      <c r="O4050">
        <v>0.255</v>
      </c>
    </row>
    <row r="4051" spans="1:15" x14ac:dyDescent="0.25">
      <c r="A4051" s="1" t="s">
        <v>134</v>
      </c>
      <c r="B4051" t="s">
        <v>135</v>
      </c>
      <c r="C4051" t="str">
        <f>LOOKUP(A4051,'DATA SHEET'!$A$2:$A$253,'DATA SHEET'!$E$2:$E$253)</f>
        <v>20227902</v>
      </c>
      <c r="D4051">
        <f>LOOKUP(A4051,'DATA SHEET'!$A$2:$A$253,'DATA SHEET'!$G$2:$G$253)</f>
        <v>8.0666666666666664</v>
      </c>
      <c r="E4051" t="str">
        <f>LOOKUP($A4051,'DATA SHEET'!$A$2:$A$253,'DATA SHEET'!$H$2:$H$253)</f>
        <v>43.180794</v>
      </c>
      <c r="F4051" t="str">
        <f>LOOKUP($A4051,'DATA SHEET'!$A$2:$A$253,'DATA SHEET'!$I$2:$I$253)</f>
        <v xml:space="preserve"> -79.244033</v>
      </c>
      <c r="G4051">
        <f>LOOKUP($A4051,'DATA SHEET'!$A$2:$A$253,'DATA SHEET'!$J$2:$J$253)</f>
        <v>21</v>
      </c>
      <c r="H4051" t="str">
        <f>LOOKUP($A4051,'DATA SHEET'!$A$2:$A$253,'DATA SHEET'!$K$2:$K$253)</f>
        <v>Mostly Cloudy</v>
      </c>
      <c r="I4051" t="str">
        <f>LOOKUP($A4051,'DATA SHEET'!$A$2:$A$253,'DATA SHEET'!$T$2:$T$253)</f>
        <v>LARGE</v>
      </c>
      <c r="J4051" t="str">
        <f>LOOKUP($A4051,'DATA SHEET'!$A$2:$A$253,'DATA SHEET'!$R$2:$R$253)</f>
        <v>YES</v>
      </c>
      <c r="K4051" t="str">
        <f>LOOKUP($A4051,'DATA SHEET'!$A$2:$A$253,'DATA SHEET'!$O$2:$O$253)</f>
        <v>Green Area</v>
      </c>
      <c r="L4051" t="s">
        <v>22</v>
      </c>
      <c r="M4051">
        <v>0.39525228807157875</v>
      </c>
      <c r="N4051" t="s">
        <v>16</v>
      </c>
      <c r="O4051">
        <v>0.26</v>
      </c>
    </row>
    <row r="4052" spans="1:15" x14ac:dyDescent="0.25">
      <c r="A4052" s="1" t="s">
        <v>134</v>
      </c>
      <c r="B4052" t="s">
        <v>135</v>
      </c>
      <c r="C4052" t="str">
        <f>LOOKUP(A4052,'DATA SHEET'!$A$2:$A$253,'DATA SHEET'!$E$2:$E$253)</f>
        <v>20227902</v>
      </c>
      <c r="D4052">
        <f>LOOKUP(A4052,'DATA SHEET'!$A$2:$A$253,'DATA SHEET'!$G$2:$G$253)</f>
        <v>8.0666666666666664</v>
      </c>
      <c r="E4052" t="str">
        <f>LOOKUP($A4052,'DATA SHEET'!$A$2:$A$253,'DATA SHEET'!$H$2:$H$253)</f>
        <v>43.180794</v>
      </c>
      <c r="F4052" t="str">
        <f>LOOKUP($A4052,'DATA SHEET'!$A$2:$A$253,'DATA SHEET'!$I$2:$I$253)</f>
        <v xml:space="preserve"> -79.244033</v>
      </c>
      <c r="G4052">
        <f>LOOKUP($A4052,'DATA SHEET'!$A$2:$A$253,'DATA SHEET'!$J$2:$J$253)</f>
        <v>21</v>
      </c>
      <c r="H4052" t="str">
        <f>LOOKUP($A4052,'DATA SHEET'!$A$2:$A$253,'DATA SHEET'!$K$2:$K$253)</f>
        <v>Mostly Cloudy</v>
      </c>
      <c r="I4052" t="str">
        <f>LOOKUP($A4052,'DATA SHEET'!$A$2:$A$253,'DATA SHEET'!$T$2:$T$253)</f>
        <v>LARGE</v>
      </c>
      <c r="J4052" t="str">
        <f>LOOKUP($A4052,'DATA SHEET'!$A$2:$A$253,'DATA SHEET'!$R$2:$R$253)</f>
        <v>YES</v>
      </c>
      <c r="K4052" t="str">
        <f>LOOKUP($A4052,'DATA SHEET'!$A$2:$A$253,'DATA SHEET'!$O$2:$O$253)</f>
        <v>Green Area</v>
      </c>
      <c r="L4052" t="s">
        <v>22</v>
      </c>
      <c r="M4052">
        <v>0.39525228807157875</v>
      </c>
      <c r="N4052" t="s">
        <v>16</v>
      </c>
      <c r="O4052">
        <v>0.23699999999999999</v>
      </c>
    </row>
    <row r="4053" spans="1:15" x14ac:dyDescent="0.25">
      <c r="A4053" s="1" t="s">
        <v>134</v>
      </c>
      <c r="B4053" t="s">
        <v>135</v>
      </c>
      <c r="C4053" t="str">
        <f>LOOKUP(A4053,'DATA SHEET'!$A$2:$A$253,'DATA SHEET'!$E$2:$E$253)</f>
        <v>20227902</v>
      </c>
      <c r="D4053">
        <f>LOOKUP(A4053,'DATA SHEET'!$A$2:$A$253,'DATA SHEET'!$G$2:$G$253)</f>
        <v>8.0666666666666664</v>
      </c>
      <c r="E4053" t="str">
        <f>LOOKUP($A4053,'DATA SHEET'!$A$2:$A$253,'DATA SHEET'!$H$2:$H$253)</f>
        <v>43.180794</v>
      </c>
      <c r="F4053" t="str">
        <f>LOOKUP($A4053,'DATA SHEET'!$A$2:$A$253,'DATA SHEET'!$I$2:$I$253)</f>
        <v xml:space="preserve"> -79.244033</v>
      </c>
      <c r="G4053">
        <f>LOOKUP($A4053,'DATA SHEET'!$A$2:$A$253,'DATA SHEET'!$J$2:$J$253)</f>
        <v>21</v>
      </c>
      <c r="H4053" t="str">
        <f>LOOKUP($A4053,'DATA SHEET'!$A$2:$A$253,'DATA SHEET'!$K$2:$K$253)</f>
        <v>Mostly Cloudy</v>
      </c>
      <c r="I4053" t="str">
        <f>LOOKUP($A4053,'DATA SHEET'!$A$2:$A$253,'DATA SHEET'!$T$2:$T$253)</f>
        <v>LARGE</v>
      </c>
      <c r="J4053" t="str">
        <f>LOOKUP($A4053,'DATA SHEET'!$A$2:$A$253,'DATA SHEET'!$R$2:$R$253)</f>
        <v>YES</v>
      </c>
      <c r="K4053" t="str">
        <f>LOOKUP($A4053,'DATA SHEET'!$A$2:$A$253,'DATA SHEET'!$O$2:$O$253)</f>
        <v>Green Area</v>
      </c>
      <c r="L4053" t="s">
        <v>22</v>
      </c>
      <c r="M4053">
        <v>0.39525228807157875</v>
      </c>
      <c r="N4053" t="s">
        <v>16</v>
      </c>
      <c r="O4053">
        <v>0.497</v>
      </c>
    </row>
    <row r="4054" spans="1:15" x14ac:dyDescent="0.25">
      <c r="A4054" s="1" t="s">
        <v>134</v>
      </c>
      <c r="B4054" t="s">
        <v>135</v>
      </c>
      <c r="C4054" t="str">
        <f>LOOKUP(A4054,'DATA SHEET'!$A$2:$A$253,'DATA SHEET'!$E$2:$E$253)</f>
        <v>20227902</v>
      </c>
      <c r="D4054">
        <f>LOOKUP(A4054,'DATA SHEET'!$A$2:$A$253,'DATA SHEET'!$G$2:$G$253)</f>
        <v>8.0666666666666664</v>
      </c>
      <c r="E4054" t="str">
        <f>LOOKUP($A4054,'DATA SHEET'!$A$2:$A$253,'DATA SHEET'!$H$2:$H$253)</f>
        <v>43.180794</v>
      </c>
      <c r="F4054" t="str">
        <f>LOOKUP($A4054,'DATA SHEET'!$A$2:$A$253,'DATA SHEET'!$I$2:$I$253)</f>
        <v xml:space="preserve"> -79.244033</v>
      </c>
      <c r="G4054">
        <f>LOOKUP($A4054,'DATA SHEET'!$A$2:$A$253,'DATA SHEET'!$J$2:$J$253)</f>
        <v>21</v>
      </c>
      <c r="H4054" t="str">
        <f>LOOKUP($A4054,'DATA SHEET'!$A$2:$A$253,'DATA SHEET'!$K$2:$K$253)</f>
        <v>Mostly Cloudy</v>
      </c>
      <c r="I4054" t="str">
        <f>LOOKUP($A4054,'DATA SHEET'!$A$2:$A$253,'DATA SHEET'!$T$2:$T$253)</f>
        <v>LARGE</v>
      </c>
      <c r="J4054" t="str">
        <f>LOOKUP($A4054,'DATA SHEET'!$A$2:$A$253,'DATA SHEET'!$R$2:$R$253)</f>
        <v>YES</v>
      </c>
      <c r="K4054" t="str">
        <f>LOOKUP($A4054,'DATA SHEET'!$A$2:$A$253,'DATA SHEET'!$O$2:$O$253)</f>
        <v>Green Area</v>
      </c>
      <c r="L4054" t="s">
        <v>22</v>
      </c>
      <c r="M4054">
        <v>0.39525228807157875</v>
      </c>
      <c r="N4054" t="s">
        <v>16</v>
      </c>
      <c r="O4054">
        <v>0.24099999999999999</v>
      </c>
    </row>
    <row r="4055" spans="1:15" x14ac:dyDescent="0.25">
      <c r="A4055" s="1" t="s">
        <v>134</v>
      </c>
      <c r="B4055" t="s">
        <v>135</v>
      </c>
      <c r="C4055" t="str">
        <f>LOOKUP(A4055,'DATA SHEET'!$A$2:$A$253,'DATA SHEET'!$E$2:$E$253)</f>
        <v>20227902</v>
      </c>
      <c r="D4055">
        <f>LOOKUP(A4055,'DATA SHEET'!$A$2:$A$253,'DATA SHEET'!$G$2:$G$253)</f>
        <v>8.0666666666666664</v>
      </c>
      <c r="E4055" t="str">
        <f>LOOKUP($A4055,'DATA SHEET'!$A$2:$A$253,'DATA SHEET'!$H$2:$H$253)</f>
        <v>43.180794</v>
      </c>
      <c r="F4055" t="str">
        <f>LOOKUP($A4055,'DATA SHEET'!$A$2:$A$253,'DATA SHEET'!$I$2:$I$253)</f>
        <v xml:space="preserve"> -79.244033</v>
      </c>
      <c r="G4055">
        <f>LOOKUP($A4055,'DATA SHEET'!$A$2:$A$253,'DATA SHEET'!$J$2:$J$253)</f>
        <v>21</v>
      </c>
      <c r="H4055" t="str">
        <f>LOOKUP($A4055,'DATA SHEET'!$A$2:$A$253,'DATA SHEET'!$K$2:$K$253)</f>
        <v>Mostly Cloudy</v>
      </c>
      <c r="I4055" t="str">
        <f>LOOKUP($A4055,'DATA SHEET'!$A$2:$A$253,'DATA SHEET'!$T$2:$T$253)</f>
        <v>LARGE</v>
      </c>
      <c r="J4055" t="str">
        <f>LOOKUP($A4055,'DATA SHEET'!$A$2:$A$253,'DATA SHEET'!$R$2:$R$253)</f>
        <v>YES</v>
      </c>
      <c r="K4055" t="str">
        <f>LOOKUP($A4055,'DATA SHEET'!$A$2:$A$253,'DATA SHEET'!$O$2:$O$253)</f>
        <v>Green Area</v>
      </c>
      <c r="L4055" t="s">
        <v>22</v>
      </c>
      <c r="M4055">
        <v>0.39525228807157875</v>
      </c>
      <c r="N4055" t="s">
        <v>16</v>
      </c>
      <c r="O4055">
        <v>0.503</v>
      </c>
    </row>
    <row r="4056" spans="1:15" x14ac:dyDescent="0.25">
      <c r="A4056" s="1" t="s">
        <v>134</v>
      </c>
      <c r="B4056" t="s">
        <v>135</v>
      </c>
      <c r="C4056" t="str">
        <f>LOOKUP(A4056,'DATA SHEET'!$A$2:$A$253,'DATA SHEET'!$E$2:$E$253)</f>
        <v>20227902</v>
      </c>
      <c r="D4056">
        <f>LOOKUP(A4056,'DATA SHEET'!$A$2:$A$253,'DATA SHEET'!$G$2:$G$253)</f>
        <v>8.0666666666666664</v>
      </c>
      <c r="E4056" t="str">
        <f>LOOKUP($A4056,'DATA SHEET'!$A$2:$A$253,'DATA SHEET'!$H$2:$H$253)</f>
        <v>43.180794</v>
      </c>
      <c r="F4056" t="str">
        <f>LOOKUP($A4056,'DATA SHEET'!$A$2:$A$253,'DATA SHEET'!$I$2:$I$253)</f>
        <v xml:space="preserve"> -79.244033</v>
      </c>
      <c r="G4056">
        <f>LOOKUP($A4056,'DATA SHEET'!$A$2:$A$253,'DATA SHEET'!$J$2:$J$253)</f>
        <v>21</v>
      </c>
      <c r="H4056" t="str">
        <f>LOOKUP($A4056,'DATA SHEET'!$A$2:$A$253,'DATA SHEET'!$K$2:$K$253)</f>
        <v>Mostly Cloudy</v>
      </c>
      <c r="I4056" t="str">
        <f>LOOKUP($A4056,'DATA SHEET'!$A$2:$A$253,'DATA SHEET'!$T$2:$T$253)</f>
        <v>LARGE</v>
      </c>
      <c r="J4056" t="str">
        <f>LOOKUP($A4056,'DATA SHEET'!$A$2:$A$253,'DATA SHEET'!$R$2:$R$253)</f>
        <v>YES</v>
      </c>
      <c r="K4056" t="str">
        <f>LOOKUP($A4056,'DATA SHEET'!$A$2:$A$253,'DATA SHEET'!$O$2:$O$253)</f>
        <v>Green Area</v>
      </c>
      <c r="L4056" t="s">
        <v>22</v>
      </c>
      <c r="M4056">
        <v>0.39525228807157875</v>
      </c>
      <c r="N4056" t="s">
        <v>16</v>
      </c>
      <c r="O4056">
        <v>0.24399999999999999</v>
      </c>
    </row>
    <row r="4057" spans="1:15" x14ac:dyDescent="0.25">
      <c r="A4057" s="1" t="s">
        <v>134</v>
      </c>
      <c r="B4057" t="s">
        <v>135</v>
      </c>
      <c r="C4057" t="str">
        <f>LOOKUP(A4057,'DATA SHEET'!$A$2:$A$253,'DATA SHEET'!$E$2:$E$253)</f>
        <v>20227902</v>
      </c>
      <c r="D4057">
        <f>LOOKUP(A4057,'DATA SHEET'!$A$2:$A$253,'DATA SHEET'!$G$2:$G$253)</f>
        <v>8.0666666666666664</v>
      </c>
      <c r="E4057" t="str">
        <f>LOOKUP($A4057,'DATA SHEET'!$A$2:$A$253,'DATA SHEET'!$H$2:$H$253)</f>
        <v>43.180794</v>
      </c>
      <c r="F4057" t="str">
        <f>LOOKUP($A4057,'DATA SHEET'!$A$2:$A$253,'DATA SHEET'!$I$2:$I$253)</f>
        <v xml:space="preserve"> -79.244033</v>
      </c>
      <c r="G4057">
        <f>LOOKUP($A4057,'DATA SHEET'!$A$2:$A$253,'DATA SHEET'!$J$2:$J$253)</f>
        <v>21</v>
      </c>
      <c r="H4057" t="str">
        <f>LOOKUP($A4057,'DATA SHEET'!$A$2:$A$253,'DATA SHEET'!$K$2:$K$253)</f>
        <v>Mostly Cloudy</v>
      </c>
      <c r="I4057" t="str">
        <f>LOOKUP($A4057,'DATA SHEET'!$A$2:$A$253,'DATA SHEET'!$T$2:$T$253)</f>
        <v>LARGE</v>
      </c>
      <c r="J4057" t="str">
        <f>LOOKUP($A4057,'DATA SHEET'!$A$2:$A$253,'DATA SHEET'!$R$2:$R$253)</f>
        <v>YES</v>
      </c>
      <c r="K4057" t="str">
        <f>LOOKUP($A4057,'DATA SHEET'!$A$2:$A$253,'DATA SHEET'!$O$2:$O$253)</f>
        <v>Green Area</v>
      </c>
      <c r="L4057" t="s">
        <v>22</v>
      </c>
      <c r="M4057">
        <v>0.39525228807157875</v>
      </c>
      <c r="N4057" t="s">
        <v>16</v>
      </c>
      <c r="O4057">
        <v>0.255</v>
      </c>
    </row>
    <row r="4058" spans="1:15" x14ac:dyDescent="0.25">
      <c r="A4058" s="1" t="s">
        <v>134</v>
      </c>
      <c r="B4058" t="s">
        <v>135</v>
      </c>
      <c r="C4058" t="str">
        <f>LOOKUP(A4058,'DATA SHEET'!$A$2:$A$253,'DATA SHEET'!$E$2:$E$253)</f>
        <v>20227902</v>
      </c>
      <c r="D4058">
        <f>LOOKUP(A4058,'DATA SHEET'!$A$2:$A$253,'DATA SHEET'!$G$2:$G$253)</f>
        <v>8.0666666666666664</v>
      </c>
      <c r="E4058" t="str">
        <f>LOOKUP($A4058,'DATA SHEET'!$A$2:$A$253,'DATA SHEET'!$H$2:$H$253)</f>
        <v>43.180794</v>
      </c>
      <c r="F4058" t="str">
        <f>LOOKUP($A4058,'DATA SHEET'!$A$2:$A$253,'DATA SHEET'!$I$2:$I$253)</f>
        <v xml:space="preserve"> -79.244033</v>
      </c>
      <c r="G4058">
        <f>LOOKUP($A4058,'DATA SHEET'!$A$2:$A$253,'DATA SHEET'!$J$2:$J$253)</f>
        <v>21</v>
      </c>
      <c r="H4058" t="str">
        <f>LOOKUP($A4058,'DATA SHEET'!$A$2:$A$253,'DATA SHEET'!$K$2:$K$253)</f>
        <v>Mostly Cloudy</v>
      </c>
      <c r="I4058" t="str">
        <f>LOOKUP($A4058,'DATA SHEET'!$A$2:$A$253,'DATA SHEET'!$T$2:$T$253)</f>
        <v>LARGE</v>
      </c>
      <c r="J4058" t="str">
        <f>LOOKUP($A4058,'DATA SHEET'!$A$2:$A$253,'DATA SHEET'!$R$2:$R$253)</f>
        <v>YES</v>
      </c>
      <c r="K4058" t="str">
        <f>LOOKUP($A4058,'DATA SHEET'!$A$2:$A$253,'DATA SHEET'!$O$2:$O$253)</f>
        <v>Green Area</v>
      </c>
      <c r="L4058" t="s">
        <v>22</v>
      </c>
      <c r="M4058">
        <v>0.39525228807157875</v>
      </c>
      <c r="N4058" t="s">
        <v>16</v>
      </c>
      <c r="O4058">
        <v>1.496</v>
      </c>
    </row>
    <row r="4059" spans="1:15" x14ac:dyDescent="0.25">
      <c r="A4059" s="1" t="s">
        <v>134</v>
      </c>
      <c r="B4059" t="s">
        <v>135</v>
      </c>
      <c r="C4059" t="str">
        <f>LOOKUP(A4059,'DATA SHEET'!$A$2:$A$253,'DATA SHEET'!$E$2:$E$253)</f>
        <v>20227902</v>
      </c>
      <c r="D4059">
        <f>LOOKUP(A4059,'DATA SHEET'!$A$2:$A$253,'DATA SHEET'!$G$2:$G$253)</f>
        <v>8.0666666666666664</v>
      </c>
      <c r="E4059" t="str">
        <f>LOOKUP($A4059,'DATA SHEET'!$A$2:$A$253,'DATA SHEET'!$H$2:$H$253)</f>
        <v>43.180794</v>
      </c>
      <c r="F4059" t="str">
        <f>LOOKUP($A4059,'DATA SHEET'!$A$2:$A$253,'DATA SHEET'!$I$2:$I$253)</f>
        <v xml:space="preserve"> -79.244033</v>
      </c>
      <c r="G4059">
        <f>LOOKUP($A4059,'DATA SHEET'!$A$2:$A$253,'DATA SHEET'!$J$2:$J$253)</f>
        <v>21</v>
      </c>
      <c r="H4059" t="str">
        <f>LOOKUP($A4059,'DATA SHEET'!$A$2:$A$253,'DATA SHEET'!$K$2:$K$253)</f>
        <v>Mostly Cloudy</v>
      </c>
      <c r="I4059" t="str">
        <f>LOOKUP($A4059,'DATA SHEET'!$A$2:$A$253,'DATA SHEET'!$T$2:$T$253)</f>
        <v>LARGE</v>
      </c>
      <c r="J4059" t="str">
        <f>LOOKUP($A4059,'DATA SHEET'!$A$2:$A$253,'DATA SHEET'!$R$2:$R$253)</f>
        <v>YES</v>
      </c>
      <c r="K4059" t="str">
        <f>LOOKUP($A4059,'DATA SHEET'!$A$2:$A$253,'DATA SHEET'!$O$2:$O$253)</f>
        <v>Green Area</v>
      </c>
      <c r="L4059" t="s">
        <v>22</v>
      </c>
      <c r="M4059">
        <v>0.39525228807157875</v>
      </c>
      <c r="N4059" t="s">
        <v>16</v>
      </c>
      <c r="O4059">
        <v>1E-3</v>
      </c>
    </row>
    <row r="4060" spans="1:15" x14ac:dyDescent="0.25">
      <c r="A4060" s="1" t="s">
        <v>134</v>
      </c>
      <c r="B4060" t="s">
        <v>135</v>
      </c>
      <c r="C4060" t="str">
        <f>LOOKUP(A4060,'DATA SHEET'!$A$2:$A$253,'DATA SHEET'!$E$2:$E$253)</f>
        <v>20227902</v>
      </c>
      <c r="D4060">
        <f>LOOKUP(A4060,'DATA SHEET'!$A$2:$A$253,'DATA SHEET'!$G$2:$G$253)</f>
        <v>8.0666666666666664</v>
      </c>
      <c r="E4060" t="str">
        <f>LOOKUP($A4060,'DATA SHEET'!$A$2:$A$253,'DATA SHEET'!$H$2:$H$253)</f>
        <v>43.180794</v>
      </c>
      <c r="F4060" t="str">
        <f>LOOKUP($A4060,'DATA SHEET'!$A$2:$A$253,'DATA SHEET'!$I$2:$I$253)</f>
        <v xml:space="preserve"> -79.244033</v>
      </c>
      <c r="G4060">
        <f>LOOKUP($A4060,'DATA SHEET'!$A$2:$A$253,'DATA SHEET'!$J$2:$J$253)</f>
        <v>21</v>
      </c>
      <c r="H4060" t="str">
        <f>LOOKUP($A4060,'DATA SHEET'!$A$2:$A$253,'DATA SHEET'!$K$2:$K$253)</f>
        <v>Mostly Cloudy</v>
      </c>
      <c r="I4060" t="str">
        <f>LOOKUP($A4060,'DATA SHEET'!$A$2:$A$253,'DATA SHEET'!$T$2:$T$253)</f>
        <v>LARGE</v>
      </c>
      <c r="J4060" t="str">
        <f>LOOKUP($A4060,'DATA SHEET'!$A$2:$A$253,'DATA SHEET'!$R$2:$R$253)</f>
        <v>YES</v>
      </c>
      <c r="K4060" t="str">
        <f>LOOKUP($A4060,'DATA SHEET'!$A$2:$A$253,'DATA SHEET'!$O$2:$O$253)</f>
        <v>Green Area</v>
      </c>
      <c r="L4060" t="s">
        <v>22</v>
      </c>
      <c r="M4060">
        <v>0.39525228807157875</v>
      </c>
      <c r="N4060" t="s">
        <v>16</v>
      </c>
      <c r="O4060">
        <v>0.26</v>
      </c>
    </row>
    <row r="4061" spans="1:15" x14ac:dyDescent="0.25">
      <c r="A4061" s="1" t="s">
        <v>134</v>
      </c>
      <c r="B4061" t="s">
        <v>135</v>
      </c>
      <c r="C4061" t="str">
        <f>LOOKUP(A4061,'DATA SHEET'!$A$2:$A$253,'DATA SHEET'!$E$2:$E$253)</f>
        <v>20227902</v>
      </c>
      <c r="D4061">
        <f>LOOKUP(A4061,'DATA SHEET'!$A$2:$A$253,'DATA SHEET'!$G$2:$G$253)</f>
        <v>8.0666666666666664</v>
      </c>
      <c r="E4061" t="str">
        <f>LOOKUP($A4061,'DATA SHEET'!$A$2:$A$253,'DATA SHEET'!$H$2:$H$253)</f>
        <v>43.180794</v>
      </c>
      <c r="F4061" t="str">
        <f>LOOKUP($A4061,'DATA SHEET'!$A$2:$A$253,'DATA SHEET'!$I$2:$I$253)</f>
        <v xml:space="preserve"> -79.244033</v>
      </c>
      <c r="G4061">
        <f>LOOKUP($A4061,'DATA SHEET'!$A$2:$A$253,'DATA SHEET'!$J$2:$J$253)</f>
        <v>21</v>
      </c>
      <c r="H4061" t="str">
        <f>LOOKUP($A4061,'DATA SHEET'!$A$2:$A$253,'DATA SHEET'!$K$2:$K$253)</f>
        <v>Mostly Cloudy</v>
      </c>
      <c r="I4061" t="str">
        <f>LOOKUP($A4061,'DATA SHEET'!$A$2:$A$253,'DATA SHEET'!$T$2:$T$253)</f>
        <v>LARGE</v>
      </c>
      <c r="J4061" t="str">
        <f>LOOKUP($A4061,'DATA SHEET'!$A$2:$A$253,'DATA SHEET'!$R$2:$R$253)</f>
        <v>YES</v>
      </c>
      <c r="K4061" t="str">
        <f>LOOKUP($A4061,'DATA SHEET'!$A$2:$A$253,'DATA SHEET'!$O$2:$O$253)</f>
        <v>Green Area</v>
      </c>
      <c r="L4061" t="s">
        <v>22</v>
      </c>
      <c r="M4061">
        <v>0.39525228807157875</v>
      </c>
      <c r="N4061" t="s">
        <v>16</v>
      </c>
      <c r="O4061">
        <v>0.74</v>
      </c>
    </row>
    <row r="4062" spans="1:15" x14ac:dyDescent="0.25">
      <c r="A4062" s="1" t="s">
        <v>134</v>
      </c>
      <c r="B4062" t="s">
        <v>135</v>
      </c>
      <c r="C4062" t="str">
        <f>LOOKUP(A4062,'DATA SHEET'!$A$2:$A$253,'DATA SHEET'!$E$2:$E$253)</f>
        <v>20227902</v>
      </c>
      <c r="D4062">
        <f>LOOKUP(A4062,'DATA SHEET'!$A$2:$A$253,'DATA SHEET'!$G$2:$G$253)</f>
        <v>8.0666666666666664</v>
      </c>
      <c r="E4062" t="str">
        <f>LOOKUP($A4062,'DATA SHEET'!$A$2:$A$253,'DATA SHEET'!$H$2:$H$253)</f>
        <v>43.180794</v>
      </c>
      <c r="F4062" t="str">
        <f>LOOKUP($A4062,'DATA SHEET'!$A$2:$A$253,'DATA SHEET'!$I$2:$I$253)</f>
        <v xml:space="preserve"> -79.244033</v>
      </c>
      <c r="G4062">
        <f>LOOKUP($A4062,'DATA SHEET'!$A$2:$A$253,'DATA SHEET'!$J$2:$J$253)</f>
        <v>21</v>
      </c>
      <c r="H4062" t="str">
        <f>LOOKUP($A4062,'DATA SHEET'!$A$2:$A$253,'DATA SHEET'!$K$2:$K$253)</f>
        <v>Mostly Cloudy</v>
      </c>
      <c r="I4062" t="str">
        <f>LOOKUP($A4062,'DATA SHEET'!$A$2:$A$253,'DATA SHEET'!$T$2:$T$253)</f>
        <v>LARGE</v>
      </c>
      <c r="J4062" t="str">
        <f>LOOKUP($A4062,'DATA SHEET'!$A$2:$A$253,'DATA SHEET'!$R$2:$R$253)</f>
        <v>YES</v>
      </c>
      <c r="K4062" t="str">
        <f>LOOKUP($A4062,'DATA SHEET'!$A$2:$A$253,'DATA SHEET'!$O$2:$O$253)</f>
        <v>Green Area</v>
      </c>
      <c r="L4062" t="s">
        <v>22</v>
      </c>
      <c r="M4062">
        <v>0.39525228807157875</v>
      </c>
      <c r="N4062" t="s">
        <v>16</v>
      </c>
      <c r="O4062">
        <v>0.74</v>
      </c>
    </row>
    <row r="4063" spans="1:15" x14ac:dyDescent="0.25">
      <c r="A4063" s="1" t="s">
        <v>134</v>
      </c>
      <c r="B4063" t="s">
        <v>135</v>
      </c>
      <c r="C4063" t="str">
        <f>LOOKUP(A4063,'DATA SHEET'!$A$2:$A$253,'DATA SHEET'!$E$2:$E$253)</f>
        <v>20227902</v>
      </c>
      <c r="D4063">
        <f>LOOKUP(A4063,'DATA SHEET'!$A$2:$A$253,'DATA SHEET'!$G$2:$G$253)</f>
        <v>8.0666666666666664</v>
      </c>
      <c r="E4063" t="str">
        <f>LOOKUP($A4063,'DATA SHEET'!$A$2:$A$253,'DATA SHEET'!$H$2:$H$253)</f>
        <v>43.180794</v>
      </c>
      <c r="F4063" t="str">
        <f>LOOKUP($A4063,'DATA SHEET'!$A$2:$A$253,'DATA SHEET'!$I$2:$I$253)</f>
        <v xml:space="preserve"> -79.244033</v>
      </c>
      <c r="G4063">
        <f>LOOKUP($A4063,'DATA SHEET'!$A$2:$A$253,'DATA SHEET'!$J$2:$J$253)</f>
        <v>21</v>
      </c>
      <c r="H4063" t="str">
        <f>LOOKUP($A4063,'DATA SHEET'!$A$2:$A$253,'DATA SHEET'!$K$2:$K$253)</f>
        <v>Mostly Cloudy</v>
      </c>
      <c r="I4063" t="str">
        <f>LOOKUP($A4063,'DATA SHEET'!$A$2:$A$253,'DATA SHEET'!$T$2:$T$253)</f>
        <v>LARGE</v>
      </c>
      <c r="J4063" t="str">
        <f>LOOKUP($A4063,'DATA SHEET'!$A$2:$A$253,'DATA SHEET'!$R$2:$R$253)</f>
        <v>YES</v>
      </c>
      <c r="K4063" t="str">
        <f>LOOKUP($A4063,'DATA SHEET'!$A$2:$A$253,'DATA SHEET'!$O$2:$O$253)</f>
        <v>Green Area</v>
      </c>
      <c r="L4063" t="s">
        <v>22</v>
      </c>
      <c r="M4063">
        <v>0.39525228807157875</v>
      </c>
      <c r="N4063" t="s">
        <v>16</v>
      </c>
      <c r="O4063">
        <v>0.255</v>
      </c>
    </row>
    <row r="4064" spans="1:15" x14ac:dyDescent="0.25">
      <c r="A4064" s="1" t="s">
        <v>134</v>
      </c>
      <c r="B4064" t="s">
        <v>135</v>
      </c>
      <c r="C4064" t="str">
        <f>LOOKUP(A4064,'DATA SHEET'!$A$2:$A$253,'DATA SHEET'!$E$2:$E$253)</f>
        <v>20227902</v>
      </c>
      <c r="D4064">
        <f>LOOKUP(A4064,'DATA SHEET'!$A$2:$A$253,'DATA SHEET'!$G$2:$G$253)</f>
        <v>8.0666666666666664</v>
      </c>
      <c r="E4064" t="str">
        <f>LOOKUP($A4064,'DATA SHEET'!$A$2:$A$253,'DATA SHEET'!$H$2:$H$253)</f>
        <v>43.180794</v>
      </c>
      <c r="F4064" t="str">
        <f>LOOKUP($A4064,'DATA SHEET'!$A$2:$A$253,'DATA SHEET'!$I$2:$I$253)</f>
        <v xml:space="preserve"> -79.244033</v>
      </c>
      <c r="G4064">
        <f>LOOKUP($A4064,'DATA SHEET'!$A$2:$A$253,'DATA SHEET'!$J$2:$J$253)</f>
        <v>21</v>
      </c>
      <c r="H4064" t="str">
        <f>LOOKUP($A4064,'DATA SHEET'!$A$2:$A$253,'DATA SHEET'!$K$2:$K$253)</f>
        <v>Mostly Cloudy</v>
      </c>
      <c r="I4064" t="str">
        <f>LOOKUP($A4064,'DATA SHEET'!$A$2:$A$253,'DATA SHEET'!$T$2:$T$253)</f>
        <v>LARGE</v>
      </c>
      <c r="J4064" t="str">
        <f>LOOKUP($A4064,'DATA SHEET'!$A$2:$A$253,'DATA SHEET'!$R$2:$R$253)</f>
        <v>YES</v>
      </c>
      <c r="K4064" t="str">
        <f>LOOKUP($A4064,'DATA SHEET'!$A$2:$A$253,'DATA SHEET'!$O$2:$O$253)</f>
        <v>Green Area</v>
      </c>
      <c r="L4064" t="s">
        <v>22</v>
      </c>
      <c r="M4064">
        <v>0.39525228807157875</v>
      </c>
      <c r="N4064" t="s">
        <v>16</v>
      </c>
      <c r="O4064">
        <v>0.74199999999999999</v>
      </c>
    </row>
    <row r="4065" spans="1:15" x14ac:dyDescent="0.25">
      <c r="A4065" s="1" t="s">
        <v>134</v>
      </c>
      <c r="B4065" t="s">
        <v>135</v>
      </c>
      <c r="C4065" t="str">
        <f>LOOKUP(A4065,'DATA SHEET'!$A$2:$A$253,'DATA SHEET'!$E$2:$E$253)</f>
        <v>20227902</v>
      </c>
      <c r="D4065">
        <f>LOOKUP(A4065,'DATA SHEET'!$A$2:$A$253,'DATA SHEET'!$G$2:$G$253)</f>
        <v>8.0666666666666664</v>
      </c>
      <c r="E4065" t="str">
        <f>LOOKUP($A4065,'DATA SHEET'!$A$2:$A$253,'DATA SHEET'!$H$2:$H$253)</f>
        <v>43.180794</v>
      </c>
      <c r="F4065" t="str">
        <f>LOOKUP($A4065,'DATA SHEET'!$A$2:$A$253,'DATA SHEET'!$I$2:$I$253)</f>
        <v xml:space="preserve"> -79.244033</v>
      </c>
      <c r="G4065">
        <f>LOOKUP($A4065,'DATA SHEET'!$A$2:$A$253,'DATA SHEET'!$J$2:$J$253)</f>
        <v>21</v>
      </c>
      <c r="H4065" t="str">
        <f>LOOKUP($A4065,'DATA SHEET'!$A$2:$A$253,'DATA SHEET'!$K$2:$K$253)</f>
        <v>Mostly Cloudy</v>
      </c>
      <c r="I4065" t="str">
        <f>LOOKUP($A4065,'DATA SHEET'!$A$2:$A$253,'DATA SHEET'!$T$2:$T$253)</f>
        <v>LARGE</v>
      </c>
      <c r="J4065" t="str">
        <f>LOOKUP($A4065,'DATA SHEET'!$A$2:$A$253,'DATA SHEET'!$R$2:$R$253)</f>
        <v>YES</v>
      </c>
      <c r="K4065" t="str">
        <f>LOOKUP($A4065,'DATA SHEET'!$A$2:$A$253,'DATA SHEET'!$O$2:$O$253)</f>
        <v>Green Area</v>
      </c>
      <c r="L4065" t="s">
        <v>22</v>
      </c>
      <c r="M4065">
        <v>0.39525228807157875</v>
      </c>
      <c r="N4065" t="s">
        <v>16</v>
      </c>
      <c r="O4065">
        <v>0.74399999999999999</v>
      </c>
    </row>
    <row r="4066" spans="1:15" x14ac:dyDescent="0.25">
      <c r="A4066" s="1" t="s">
        <v>134</v>
      </c>
      <c r="B4066" t="s">
        <v>135</v>
      </c>
      <c r="C4066" t="str">
        <f>LOOKUP(A4066,'DATA SHEET'!$A$2:$A$253,'DATA SHEET'!$E$2:$E$253)</f>
        <v>20227902</v>
      </c>
      <c r="D4066">
        <f>LOOKUP(A4066,'DATA SHEET'!$A$2:$A$253,'DATA SHEET'!$G$2:$G$253)</f>
        <v>8.0666666666666664</v>
      </c>
      <c r="E4066" t="str">
        <f>LOOKUP($A4066,'DATA SHEET'!$A$2:$A$253,'DATA SHEET'!$H$2:$H$253)</f>
        <v>43.180794</v>
      </c>
      <c r="F4066" t="str">
        <f>LOOKUP($A4066,'DATA SHEET'!$A$2:$A$253,'DATA SHEET'!$I$2:$I$253)</f>
        <v xml:space="preserve"> -79.244033</v>
      </c>
      <c r="G4066">
        <f>LOOKUP($A4066,'DATA SHEET'!$A$2:$A$253,'DATA SHEET'!$J$2:$J$253)</f>
        <v>21</v>
      </c>
      <c r="H4066" t="str">
        <f>LOOKUP($A4066,'DATA SHEET'!$A$2:$A$253,'DATA SHEET'!$K$2:$K$253)</f>
        <v>Mostly Cloudy</v>
      </c>
      <c r="I4066" t="str">
        <f>LOOKUP($A4066,'DATA SHEET'!$A$2:$A$253,'DATA SHEET'!$T$2:$T$253)</f>
        <v>LARGE</v>
      </c>
      <c r="J4066" t="str">
        <f>LOOKUP($A4066,'DATA SHEET'!$A$2:$A$253,'DATA SHEET'!$R$2:$R$253)</f>
        <v>YES</v>
      </c>
      <c r="K4066" t="str">
        <f>LOOKUP($A4066,'DATA SHEET'!$A$2:$A$253,'DATA SHEET'!$O$2:$O$253)</f>
        <v>Green Area</v>
      </c>
      <c r="L4066" t="s">
        <v>22</v>
      </c>
      <c r="M4066">
        <v>0.39525228807157875</v>
      </c>
      <c r="N4066" t="s">
        <v>16</v>
      </c>
      <c r="O4066">
        <v>0.501</v>
      </c>
    </row>
    <row r="4067" spans="1:15" x14ac:dyDescent="0.25">
      <c r="A4067" s="1" t="s">
        <v>134</v>
      </c>
      <c r="B4067" t="s">
        <v>135</v>
      </c>
      <c r="C4067" t="str">
        <f>LOOKUP(A4067,'DATA SHEET'!$A$2:$A$253,'DATA SHEET'!$E$2:$E$253)</f>
        <v>20227902</v>
      </c>
      <c r="D4067">
        <f>LOOKUP(A4067,'DATA SHEET'!$A$2:$A$253,'DATA SHEET'!$G$2:$G$253)</f>
        <v>8.0666666666666664</v>
      </c>
      <c r="E4067" t="str">
        <f>LOOKUP($A4067,'DATA SHEET'!$A$2:$A$253,'DATA SHEET'!$H$2:$H$253)</f>
        <v>43.180794</v>
      </c>
      <c r="F4067" t="str">
        <f>LOOKUP($A4067,'DATA SHEET'!$A$2:$A$253,'DATA SHEET'!$I$2:$I$253)</f>
        <v xml:space="preserve"> -79.244033</v>
      </c>
      <c r="G4067">
        <f>LOOKUP($A4067,'DATA SHEET'!$A$2:$A$253,'DATA SHEET'!$J$2:$J$253)</f>
        <v>21</v>
      </c>
      <c r="H4067" t="str">
        <f>LOOKUP($A4067,'DATA SHEET'!$A$2:$A$253,'DATA SHEET'!$K$2:$K$253)</f>
        <v>Mostly Cloudy</v>
      </c>
      <c r="I4067" t="str">
        <f>LOOKUP($A4067,'DATA SHEET'!$A$2:$A$253,'DATA SHEET'!$T$2:$T$253)</f>
        <v>LARGE</v>
      </c>
      <c r="J4067" t="str">
        <f>LOOKUP($A4067,'DATA SHEET'!$A$2:$A$253,'DATA SHEET'!$R$2:$R$253)</f>
        <v>YES</v>
      </c>
      <c r="K4067" t="str">
        <f>LOOKUP($A4067,'DATA SHEET'!$A$2:$A$253,'DATA SHEET'!$O$2:$O$253)</f>
        <v>Green Area</v>
      </c>
      <c r="L4067" t="s">
        <v>22</v>
      </c>
      <c r="M4067">
        <v>0.39525228807157875</v>
      </c>
      <c r="N4067" t="s">
        <v>16</v>
      </c>
      <c r="O4067">
        <v>0.24099999999999999</v>
      </c>
    </row>
    <row r="4068" spans="1:15" x14ac:dyDescent="0.25">
      <c r="A4068" s="1" t="s">
        <v>134</v>
      </c>
      <c r="B4068" t="s">
        <v>135</v>
      </c>
      <c r="C4068" t="str">
        <f>LOOKUP(A4068,'DATA SHEET'!$A$2:$A$253,'DATA SHEET'!$E$2:$E$253)</f>
        <v>20227902</v>
      </c>
      <c r="D4068">
        <f>LOOKUP(A4068,'DATA SHEET'!$A$2:$A$253,'DATA SHEET'!$G$2:$G$253)</f>
        <v>8.0666666666666664</v>
      </c>
      <c r="E4068" t="str">
        <f>LOOKUP($A4068,'DATA SHEET'!$A$2:$A$253,'DATA SHEET'!$H$2:$H$253)</f>
        <v>43.180794</v>
      </c>
      <c r="F4068" t="str">
        <f>LOOKUP($A4068,'DATA SHEET'!$A$2:$A$253,'DATA SHEET'!$I$2:$I$253)</f>
        <v xml:space="preserve"> -79.244033</v>
      </c>
      <c r="G4068">
        <f>LOOKUP($A4068,'DATA SHEET'!$A$2:$A$253,'DATA SHEET'!$J$2:$J$253)</f>
        <v>21</v>
      </c>
      <c r="H4068" t="str">
        <f>LOOKUP($A4068,'DATA SHEET'!$A$2:$A$253,'DATA SHEET'!$K$2:$K$253)</f>
        <v>Mostly Cloudy</v>
      </c>
      <c r="I4068" t="str">
        <f>LOOKUP($A4068,'DATA SHEET'!$A$2:$A$253,'DATA SHEET'!$T$2:$T$253)</f>
        <v>LARGE</v>
      </c>
      <c r="J4068" t="str">
        <f>LOOKUP($A4068,'DATA SHEET'!$A$2:$A$253,'DATA SHEET'!$R$2:$R$253)</f>
        <v>YES</v>
      </c>
      <c r="K4068" t="str">
        <f>LOOKUP($A4068,'DATA SHEET'!$A$2:$A$253,'DATA SHEET'!$O$2:$O$253)</f>
        <v>Green Area</v>
      </c>
      <c r="L4068" t="s">
        <v>22</v>
      </c>
      <c r="M4068">
        <v>0.39525228807157875</v>
      </c>
      <c r="N4068" t="s">
        <v>16</v>
      </c>
      <c r="O4068">
        <v>0.498</v>
      </c>
    </row>
    <row r="4069" spans="1:15" x14ac:dyDescent="0.25">
      <c r="A4069" s="1" t="s">
        <v>134</v>
      </c>
      <c r="B4069" t="s">
        <v>135</v>
      </c>
      <c r="C4069" t="str">
        <f>LOOKUP(A4069,'DATA SHEET'!$A$2:$A$253,'DATA SHEET'!$E$2:$E$253)</f>
        <v>20227902</v>
      </c>
      <c r="D4069">
        <f>LOOKUP(A4069,'DATA SHEET'!$A$2:$A$253,'DATA SHEET'!$G$2:$G$253)</f>
        <v>8.0666666666666664</v>
      </c>
      <c r="E4069" t="str">
        <f>LOOKUP($A4069,'DATA SHEET'!$A$2:$A$253,'DATA SHEET'!$H$2:$H$253)</f>
        <v>43.180794</v>
      </c>
      <c r="F4069" t="str">
        <f>LOOKUP($A4069,'DATA SHEET'!$A$2:$A$253,'DATA SHEET'!$I$2:$I$253)</f>
        <v xml:space="preserve"> -79.244033</v>
      </c>
      <c r="G4069">
        <f>LOOKUP($A4069,'DATA SHEET'!$A$2:$A$253,'DATA SHEET'!$J$2:$J$253)</f>
        <v>21</v>
      </c>
      <c r="H4069" t="str">
        <f>LOOKUP($A4069,'DATA SHEET'!$A$2:$A$253,'DATA SHEET'!$K$2:$K$253)</f>
        <v>Mostly Cloudy</v>
      </c>
      <c r="I4069" t="str">
        <f>LOOKUP($A4069,'DATA SHEET'!$A$2:$A$253,'DATA SHEET'!$T$2:$T$253)</f>
        <v>LARGE</v>
      </c>
      <c r="J4069" t="str">
        <f>LOOKUP($A4069,'DATA SHEET'!$A$2:$A$253,'DATA SHEET'!$R$2:$R$253)</f>
        <v>YES</v>
      </c>
      <c r="K4069" t="str">
        <f>LOOKUP($A4069,'DATA SHEET'!$A$2:$A$253,'DATA SHEET'!$O$2:$O$253)</f>
        <v>Green Area</v>
      </c>
      <c r="L4069" t="s">
        <v>22</v>
      </c>
      <c r="M4069">
        <v>0.39525228807157875</v>
      </c>
      <c r="N4069" t="s">
        <v>16</v>
      </c>
      <c r="O4069">
        <v>0.745</v>
      </c>
    </row>
    <row r="4070" spans="1:15" x14ac:dyDescent="0.25">
      <c r="A4070" s="1" t="s">
        <v>134</v>
      </c>
      <c r="B4070" t="s">
        <v>135</v>
      </c>
      <c r="C4070" t="str">
        <f>LOOKUP(A4070,'DATA SHEET'!$A$2:$A$253,'DATA SHEET'!$E$2:$E$253)</f>
        <v>20227902</v>
      </c>
      <c r="D4070">
        <f>LOOKUP(A4070,'DATA SHEET'!$A$2:$A$253,'DATA SHEET'!$G$2:$G$253)</f>
        <v>8.0666666666666664</v>
      </c>
      <c r="E4070" t="str">
        <f>LOOKUP($A4070,'DATA SHEET'!$A$2:$A$253,'DATA SHEET'!$H$2:$H$253)</f>
        <v>43.180794</v>
      </c>
      <c r="F4070" t="str">
        <f>LOOKUP($A4070,'DATA SHEET'!$A$2:$A$253,'DATA SHEET'!$I$2:$I$253)</f>
        <v xml:space="preserve"> -79.244033</v>
      </c>
      <c r="G4070">
        <f>LOOKUP($A4070,'DATA SHEET'!$A$2:$A$253,'DATA SHEET'!$J$2:$J$253)</f>
        <v>21</v>
      </c>
      <c r="H4070" t="str">
        <f>LOOKUP($A4070,'DATA SHEET'!$A$2:$A$253,'DATA SHEET'!$K$2:$K$253)</f>
        <v>Mostly Cloudy</v>
      </c>
      <c r="I4070" t="str">
        <f>LOOKUP($A4070,'DATA SHEET'!$A$2:$A$253,'DATA SHEET'!$T$2:$T$253)</f>
        <v>LARGE</v>
      </c>
      <c r="J4070" t="str">
        <f>LOOKUP($A4070,'DATA SHEET'!$A$2:$A$253,'DATA SHEET'!$R$2:$R$253)</f>
        <v>YES</v>
      </c>
      <c r="K4070" t="str">
        <f>LOOKUP($A4070,'DATA SHEET'!$A$2:$A$253,'DATA SHEET'!$O$2:$O$253)</f>
        <v>Green Area</v>
      </c>
      <c r="L4070" t="s">
        <v>22</v>
      </c>
      <c r="M4070">
        <v>0.39525228807157875</v>
      </c>
      <c r="N4070" t="s">
        <v>16</v>
      </c>
      <c r="O4070">
        <v>0.24199999999999999</v>
      </c>
    </row>
    <row r="4071" spans="1:15" x14ac:dyDescent="0.25">
      <c r="A4071" s="1" t="s">
        <v>134</v>
      </c>
      <c r="B4071" t="s">
        <v>135</v>
      </c>
      <c r="C4071" t="str">
        <f>LOOKUP(A4071,'DATA SHEET'!$A$2:$A$253,'DATA SHEET'!$E$2:$E$253)</f>
        <v>20227902</v>
      </c>
      <c r="D4071">
        <f>LOOKUP(A4071,'DATA SHEET'!$A$2:$A$253,'DATA SHEET'!$G$2:$G$253)</f>
        <v>8.0666666666666664</v>
      </c>
      <c r="E4071" t="str">
        <f>LOOKUP($A4071,'DATA SHEET'!$A$2:$A$253,'DATA SHEET'!$H$2:$H$253)</f>
        <v>43.180794</v>
      </c>
      <c r="F4071" t="str">
        <f>LOOKUP($A4071,'DATA SHEET'!$A$2:$A$253,'DATA SHEET'!$I$2:$I$253)</f>
        <v xml:space="preserve"> -79.244033</v>
      </c>
      <c r="G4071">
        <f>LOOKUP($A4071,'DATA SHEET'!$A$2:$A$253,'DATA SHEET'!$J$2:$J$253)</f>
        <v>21</v>
      </c>
      <c r="H4071" t="str">
        <f>LOOKUP($A4071,'DATA SHEET'!$A$2:$A$253,'DATA SHEET'!$K$2:$K$253)</f>
        <v>Mostly Cloudy</v>
      </c>
      <c r="I4071" t="str">
        <f>LOOKUP($A4071,'DATA SHEET'!$A$2:$A$253,'DATA SHEET'!$T$2:$T$253)</f>
        <v>LARGE</v>
      </c>
      <c r="J4071" t="str">
        <f>LOOKUP($A4071,'DATA SHEET'!$A$2:$A$253,'DATA SHEET'!$R$2:$R$253)</f>
        <v>YES</v>
      </c>
      <c r="K4071" t="str">
        <f>LOOKUP($A4071,'DATA SHEET'!$A$2:$A$253,'DATA SHEET'!$O$2:$O$253)</f>
        <v>Green Area</v>
      </c>
      <c r="L4071" t="s">
        <v>22</v>
      </c>
      <c r="M4071">
        <v>0.39525228807157875</v>
      </c>
      <c r="N4071" t="s">
        <v>16</v>
      </c>
      <c r="O4071">
        <v>1.002</v>
      </c>
    </row>
    <row r="4072" spans="1:15" x14ac:dyDescent="0.25">
      <c r="A4072" s="1" t="s">
        <v>134</v>
      </c>
      <c r="B4072" t="s">
        <v>135</v>
      </c>
      <c r="C4072" t="str">
        <f>LOOKUP(A4072,'DATA SHEET'!$A$2:$A$253,'DATA SHEET'!$E$2:$E$253)</f>
        <v>20227902</v>
      </c>
      <c r="D4072">
        <f>LOOKUP(A4072,'DATA SHEET'!$A$2:$A$253,'DATA SHEET'!$G$2:$G$253)</f>
        <v>8.0666666666666664</v>
      </c>
      <c r="E4072" t="str">
        <f>LOOKUP($A4072,'DATA SHEET'!$A$2:$A$253,'DATA SHEET'!$H$2:$H$253)</f>
        <v>43.180794</v>
      </c>
      <c r="F4072" t="str">
        <f>LOOKUP($A4072,'DATA SHEET'!$A$2:$A$253,'DATA SHEET'!$I$2:$I$253)</f>
        <v xml:space="preserve"> -79.244033</v>
      </c>
      <c r="G4072">
        <f>LOOKUP($A4072,'DATA SHEET'!$A$2:$A$253,'DATA SHEET'!$J$2:$J$253)</f>
        <v>21</v>
      </c>
      <c r="H4072" t="str">
        <f>LOOKUP($A4072,'DATA SHEET'!$A$2:$A$253,'DATA SHEET'!$K$2:$K$253)</f>
        <v>Mostly Cloudy</v>
      </c>
      <c r="I4072" t="str">
        <f>LOOKUP($A4072,'DATA SHEET'!$A$2:$A$253,'DATA SHEET'!$T$2:$T$253)</f>
        <v>LARGE</v>
      </c>
      <c r="J4072" t="str">
        <f>LOOKUP($A4072,'DATA SHEET'!$A$2:$A$253,'DATA SHEET'!$R$2:$R$253)</f>
        <v>YES</v>
      </c>
      <c r="K4072" t="str">
        <f>LOOKUP($A4072,'DATA SHEET'!$A$2:$A$253,'DATA SHEET'!$O$2:$O$253)</f>
        <v>Green Area</v>
      </c>
      <c r="L4072" t="s">
        <v>22</v>
      </c>
      <c r="M4072">
        <v>0.39525228807157875</v>
      </c>
      <c r="N4072" t="s">
        <v>16</v>
      </c>
      <c r="O4072">
        <v>0.253</v>
      </c>
    </row>
    <row r="4073" spans="1:15" x14ac:dyDescent="0.25">
      <c r="A4073" s="1" t="s">
        <v>134</v>
      </c>
      <c r="B4073" t="s">
        <v>135</v>
      </c>
      <c r="C4073" t="str">
        <f>LOOKUP(A4073,'DATA SHEET'!$A$2:$A$253,'DATA SHEET'!$E$2:$E$253)</f>
        <v>20227902</v>
      </c>
      <c r="D4073">
        <f>LOOKUP(A4073,'DATA SHEET'!$A$2:$A$253,'DATA SHEET'!$G$2:$G$253)</f>
        <v>8.0666666666666664</v>
      </c>
      <c r="E4073" t="str">
        <f>LOOKUP($A4073,'DATA SHEET'!$A$2:$A$253,'DATA SHEET'!$H$2:$H$253)</f>
        <v>43.180794</v>
      </c>
      <c r="F4073" t="str">
        <f>LOOKUP($A4073,'DATA SHEET'!$A$2:$A$253,'DATA SHEET'!$I$2:$I$253)</f>
        <v xml:space="preserve"> -79.244033</v>
      </c>
      <c r="G4073">
        <f>LOOKUP($A4073,'DATA SHEET'!$A$2:$A$253,'DATA SHEET'!$J$2:$J$253)</f>
        <v>21</v>
      </c>
      <c r="H4073" t="str">
        <f>LOOKUP($A4073,'DATA SHEET'!$A$2:$A$253,'DATA SHEET'!$K$2:$K$253)</f>
        <v>Mostly Cloudy</v>
      </c>
      <c r="I4073" t="str">
        <f>LOOKUP($A4073,'DATA SHEET'!$A$2:$A$253,'DATA SHEET'!$T$2:$T$253)</f>
        <v>LARGE</v>
      </c>
      <c r="J4073" t="str">
        <f>LOOKUP($A4073,'DATA SHEET'!$A$2:$A$253,'DATA SHEET'!$R$2:$R$253)</f>
        <v>YES</v>
      </c>
      <c r="K4073" t="str">
        <f>LOOKUP($A4073,'DATA SHEET'!$A$2:$A$253,'DATA SHEET'!$O$2:$O$253)</f>
        <v>Green Area</v>
      </c>
      <c r="L4073" t="s">
        <v>22</v>
      </c>
      <c r="M4073">
        <v>0.39525228807157875</v>
      </c>
      <c r="N4073" t="s">
        <v>16</v>
      </c>
      <c r="O4073">
        <v>0.5</v>
      </c>
    </row>
    <row r="4074" spans="1:15" x14ac:dyDescent="0.25">
      <c r="A4074" s="1" t="s">
        <v>134</v>
      </c>
      <c r="B4074" t="s">
        <v>135</v>
      </c>
      <c r="C4074" t="str">
        <f>LOOKUP(A4074,'DATA SHEET'!$A$2:$A$253,'DATA SHEET'!$E$2:$E$253)</f>
        <v>20227902</v>
      </c>
      <c r="D4074">
        <f>LOOKUP(A4074,'DATA SHEET'!$A$2:$A$253,'DATA SHEET'!$G$2:$G$253)</f>
        <v>8.0666666666666664</v>
      </c>
      <c r="E4074" t="str">
        <f>LOOKUP($A4074,'DATA SHEET'!$A$2:$A$253,'DATA SHEET'!$H$2:$H$253)</f>
        <v>43.180794</v>
      </c>
      <c r="F4074" t="str">
        <f>LOOKUP($A4074,'DATA SHEET'!$A$2:$A$253,'DATA SHEET'!$I$2:$I$253)</f>
        <v xml:space="preserve"> -79.244033</v>
      </c>
      <c r="G4074">
        <f>LOOKUP($A4074,'DATA SHEET'!$A$2:$A$253,'DATA SHEET'!$J$2:$J$253)</f>
        <v>21</v>
      </c>
      <c r="H4074" t="str">
        <f>LOOKUP($A4074,'DATA SHEET'!$A$2:$A$253,'DATA SHEET'!$K$2:$K$253)</f>
        <v>Mostly Cloudy</v>
      </c>
      <c r="I4074" t="str">
        <f>LOOKUP($A4074,'DATA SHEET'!$A$2:$A$253,'DATA SHEET'!$T$2:$T$253)</f>
        <v>LARGE</v>
      </c>
      <c r="J4074" t="str">
        <f>LOOKUP($A4074,'DATA SHEET'!$A$2:$A$253,'DATA SHEET'!$R$2:$R$253)</f>
        <v>YES</v>
      </c>
      <c r="K4074" t="str">
        <f>LOOKUP($A4074,'DATA SHEET'!$A$2:$A$253,'DATA SHEET'!$O$2:$O$253)</f>
        <v>Green Area</v>
      </c>
      <c r="L4074" t="s">
        <v>22</v>
      </c>
      <c r="M4074">
        <v>0.39525228807157875</v>
      </c>
      <c r="N4074" t="s">
        <v>16</v>
      </c>
      <c r="O4074">
        <v>0.24199999999999999</v>
      </c>
    </row>
    <row r="4075" spans="1:15" x14ac:dyDescent="0.25">
      <c r="A4075" s="1" t="s">
        <v>134</v>
      </c>
      <c r="B4075" t="s">
        <v>135</v>
      </c>
      <c r="C4075" t="str">
        <f>LOOKUP(A4075,'DATA SHEET'!$A$2:$A$253,'DATA SHEET'!$E$2:$E$253)</f>
        <v>20227902</v>
      </c>
      <c r="D4075">
        <f>LOOKUP(A4075,'DATA SHEET'!$A$2:$A$253,'DATA SHEET'!$G$2:$G$253)</f>
        <v>8.0666666666666664</v>
      </c>
      <c r="E4075" t="str">
        <f>LOOKUP($A4075,'DATA SHEET'!$A$2:$A$253,'DATA SHEET'!$H$2:$H$253)</f>
        <v>43.180794</v>
      </c>
      <c r="F4075" t="str">
        <f>LOOKUP($A4075,'DATA SHEET'!$A$2:$A$253,'DATA SHEET'!$I$2:$I$253)</f>
        <v xml:space="preserve"> -79.244033</v>
      </c>
      <c r="G4075">
        <f>LOOKUP($A4075,'DATA SHEET'!$A$2:$A$253,'DATA SHEET'!$J$2:$J$253)</f>
        <v>21</v>
      </c>
      <c r="H4075" t="str">
        <f>LOOKUP($A4075,'DATA SHEET'!$A$2:$A$253,'DATA SHEET'!$K$2:$K$253)</f>
        <v>Mostly Cloudy</v>
      </c>
      <c r="I4075" t="str">
        <f>LOOKUP($A4075,'DATA SHEET'!$A$2:$A$253,'DATA SHEET'!$T$2:$T$253)</f>
        <v>LARGE</v>
      </c>
      <c r="J4075" t="str">
        <f>LOOKUP($A4075,'DATA SHEET'!$A$2:$A$253,'DATA SHEET'!$R$2:$R$253)</f>
        <v>YES</v>
      </c>
      <c r="K4075" t="str">
        <f>LOOKUP($A4075,'DATA SHEET'!$A$2:$A$253,'DATA SHEET'!$O$2:$O$253)</f>
        <v>Green Area</v>
      </c>
      <c r="L4075" t="s">
        <v>22</v>
      </c>
      <c r="M4075">
        <v>0.39525228807157875</v>
      </c>
      <c r="N4075" t="s">
        <v>16</v>
      </c>
      <c r="O4075">
        <v>0.255</v>
      </c>
    </row>
    <row r="4076" spans="1:15" x14ac:dyDescent="0.25">
      <c r="A4076" s="1" t="s">
        <v>134</v>
      </c>
      <c r="B4076" t="s">
        <v>135</v>
      </c>
      <c r="C4076" t="str">
        <f>LOOKUP(A4076,'DATA SHEET'!$A$2:$A$253,'DATA SHEET'!$E$2:$E$253)</f>
        <v>20227902</v>
      </c>
      <c r="D4076">
        <f>LOOKUP(A4076,'DATA SHEET'!$A$2:$A$253,'DATA SHEET'!$G$2:$G$253)</f>
        <v>8.0666666666666664</v>
      </c>
      <c r="E4076" t="str">
        <f>LOOKUP($A4076,'DATA SHEET'!$A$2:$A$253,'DATA SHEET'!$H$2:$H$253)</f>
        <v>43.180794</v>
      </c>
      <c r="F4076" t="str">
        <f>LOOKUP($A4076,'DATA SHEET'!$A$2:$A$253,'DATA SHEET'!$I$2:$I$253)</f>
        <v xml:space="preserve"> -79.244033</v>
      </c>
      <c r="G4076">
        <f>LOOKUP($A4076,'DATA SHEET'!$A$2:$A$253,'DATA SHEET'!$J$2:$J$253)</f>
        <v>21</v>
      </c>
      <c r="H4076" t="str">
        <f>LOOKUP($A4076,'DATA SHEET'!$A$2:$A$253,'DATA SHEET'!$K$2:$K$253)</f>
        <v>Mostly Cloudy</v>
      </c>
      <c r="I4076" t="str">
        <f>LOOKUP($A4076,'DATA SHEET'!$A$2:$A$253,'DATA SHEET'!$T$2:$T$253)</f>
        <v>LARGE</v>
      </c>
      <c r="J4076" t="str">
        <f>LOOKUP($A4076,'DATA SHEET'!$A$2:$A$253,'DATA SHEET'!$R$2:$R$253)</f>
        <v>YES</v>
      </c>
      <c r="K4076" t="str">
        <f>LOOKUP($A4076,'DATA SHEET'!$A$2:$A$253,'DATA SHEET'!$O$2:$O$253)</f>
        <v>Green Area</v>
      </c>
      <c r="L4076" t="s">
        <v>22</v>
      </c>
      <c r="M4076">
        <v>0.39525228807157875</v>
      </c>
      <c r="N4076" t="s">
        <v>16</v>
      </c>
      <c r="O4076">
        <v>0.24199999999999999</v>
      </c>
    </row>
    <row r="4077" spans="1:15" x14ac:dyDescent="0.25">
      <c r="A4077" s="1" t="s">
        <v>134</v>
      </c>
      <c r="B4077" t="s">
        <v>135</v>
      </c>
      <c r="C4077" t="str">
        <f>LOOKUP(A4077,'DATA SHEET'!$A$2:$A$253,'DATA SHEET'!$E$2:$E$253)</f>
        <v>20227902</v>
      </c>
      <c r="D4077">
        <f>LOOKUP(A4077,'DATA SHEET'!$A$2:$A$253,'DATA SHEET'!$G$2:$G$253)</f>
        <v>8.0666666666666664</v>
      </c>
      <c r="E4077" t="str">
        <f>LOOKUP($A4077,'DATA SHEET'!$A$2:$A$253,'DATA SHEET'!$H$2:$H$253)</f>
        <v>43.180794</v>
      </c>
      <c r="F4077" t="str">
        <f>LOOKUP($A4077,'DATA SHEET'!$A$2:$A$253,'DATA SHEET'!$I$2:$I$253)</f>
        <v xml:space="preserve"> -79.244033</v>
      </c>
      <c r="G4077">
        <f>LOOKUP($A4077,'DATA SHEET'!$A$2:$A$253,'DATA SHEET'!$J$2:$J$253)</f>
        <v>21</v>
      </c>
      <c r="H4077" t="str">
        <f>LOOKUP($A4077,'DATA SHEET'!$A$2:$A$253,'DATA SHEET'!$K$2:$K$253)</f>
        <v>Mostly Cloudy</v>
      </c>
      <c r="I4077" t="str">
        <f>LOOKUP($A4077,'DATA SHEET'!$A$2:$A$253,'DATA SHEET'!$T$2:$T$253)</f>
        <v>LARGE</v>
      </c>
      <c r="J4077" t="str">
        <f>LOOKUP($A4077,'DATA SHEET'!$A$2:$A$253,'DATA SHEET'!$R$2:$R$253)</f>
        <v>YES</v>
      </c>
      <c r="K4077" t="str">
        <f>LOOKUP($A4077,'DATA SHEET'!$A$2:$A$253,'DATA SHEET'!$O$2:$O$253)</f>
        <v>Green Area</v>
      </c>
      <c r="L4077" t="s">
        <v>22</v>
      </c>
      <c r="M4077">
        <v>0.39525228807157875</v>
      </c>
      <c r="N4077" t="s">
        <v>16</v>
      </c>
      <c r="O4077">
        <v>0.73899999999999999</v>
      </c>
    </row>
    <row r="4078" spans="1:15" x14ac:dyDescent="0.25">
      <c r="A4078" s="1" t="s">
        <v>134</v>
      </c>
      <c r="B4078" t="s">
        <v>135</v>
      </c>
      <c r="C4078" t="str">
        <f>LOOKUP(A4078,'DATA SHEET'!$A$2:$A$253,'DATA SHEET'!$E$2:$E$253)</f>
        <v>20227902</v>
      </c>
      <c r="D4078">
        <f>LOOKUP(A4078,'DATA SHEET'!$A$2:$A$253,'DATA SHEET'!$G$2:$G$253)</f>
        <v>8.0666666666666664</v>
      </c>
      <c r="E4078" t="str">
        <f>LOOKUP($A4078,'DATA SHEET'!$A$2:$A$253,'DATA SHEET'!$H$2:$H$253)</f>
        <v>43.180794</v>
      </c>
      <c r="F4078" t="str">
        <f>LOOKUP($A4078,'DATA SHEET'!$A$2:$A$253,'DATA SHEET'!$I$2:$I$253)</f>
        <v xml:space="preserve"> -79.244033</v>
      </c>
      <c r="G4078">
        <f>LOOKUP($A4078,'DATA SHEET'!$A$2:$A$253,'DATA SHEET'!$J$2:$J$253)</f>
        <v>21</v>
      </c>
      <c r="H4078" t="str">
        <f>LOOKUP($A4078,'DATA SHEET'!$A$2:$A$253,'DATA SHEET'!$K$2:$K$253)</f>
        <v>Mostly Cloudy</v>
      </c>
      <c r="I4078" t="str">
        <f>LOOKUP($A4078,'DATA SHEET'!$A$2:$A$253,'DATA SHEET'!$T$2:$T$253)</f>
        <v>LARGE</v>
      </c>
      <c r="J4078" t="str">
        <f>LOOKUP($A4078,'DATA SHEET'!$A$2:$A$253,'DATA SHEET'!$R$2:$R$253)</f>
        <v>YES</v>
      </c>
      <c r="K4078" t="str">
        <f>LOOKUP($A4078,'DATA SHEET'!$A$2:$A$253,'DATA SHEET'!$O$2:$O$253)</f>
        <v>Green Area</v>
      </c>
      <c r="L4078" t="s">
        <v>22</v>
      </c>
      <c r="M4078">
        <v>0.39525228807157875</v>
      </c>
      <c r="N4078" t="s">
        <v>16</v>
      </c>
      <c r="O4078">
        <v>0.499</v>
      </c>
    </row>
    <row r="4079" spans="1:15" x14ac:dyDescent="0.25">
      <c r="A4079" s="1" t="s">
        <v>134</v>
      </c>
      <c r="B4079" t="s">
        <v>135</v>
      </c>
      <c r="C4079" t="str">
        <f>LOOKUP(A4079,'DATA SHEET'!$A$2:$A$253,'DATA SHEET'!$E$2:$E$253)</f>
        <v>20227902</v>
      </c>
      <c r="D4079">
        <f>LOOKUP(A4079,'DATA SHEET'!$A$2:$A$253,'DATA SHEET'!$G$2:$G$253)</f>
        <v>8.0666666666666664</v>
      </c>
      <c r="E4079" t="str">
        <f>LOOKUP($A4079,'DATA SHEET'!$A$2:$A$253,'DATA SHEET'!$H$2:$H$253)</f>
        <v>43.180794</v>
      </c>
      <c r="F4079" t="str">
        <f>LOOKUP($A4079,'DATA SHEET'!$A$2:$A$253,'DATA SHEET'!$I$2:$I$253)</f>
        <v xml:space="preserve"> -79.244033</v>
      </c>
      <c r="G4079">
        <f>LOOKUP($A4079,'DATA SHEET'!$A$2:$A$253,'DATA SHEET'!$J$2:$J$253)</f>
        <v>21</v>
      </c>
      <c r="H4079" t="str">
        <f>LOOKUP($A4079,'DATA SHEET'!$A$2:$A$253,'DATA SHEET'!$K$2:$K$253)</f>
        <v>Mostly Cloudy</v>
      </c>
      <c r="I4079" t="str">
        <f>LOOKUP($A4079,'DATA SHEET'!$A$2:$A$253,'DATA SHEET'!$T$2:$T$253)</f>
        <v>LARGE</v>
      </c>
      <c r="J4079" t="str">
        <f>LOOKUP($A4079,'DATA SHEET'!$A$2:$A$253,'DATA SHEET'!$R$2:$R$253)</f>
        <v>YES</v>
      </c>
      <c r="K4079" t="str">
        <f>LOOKUP($A4079,'DATA SHEET'!$A$2:$A$253,'DATA SHEET'!$O$2:$O$253)</f>
        <v>Green Area</v>
      </c>
      <c r="L4079" t="s">
        <v>22</v>
      </c>
      <c r="M4079">
        <v>0.39525228807157875</v>
      </c>
      <c r="N4079" t="s">
        <v>16</v>
      </c>
      <c r="O4079">
        <v>0.74099999999999999</v>
      </c>
    </row>
    <row r="4080" spans="1:15" x14ac:dyDescent="0.25">
      <c r="A4080" s="1" t="s">
        <v>134</v>
      </c>
      <c r="B4080" t="s">
        <v>135</v>
      </c>
      <c r="C4080" t="str">
        <f>LOOKUP(A4080,'DATA SHEET'!$A$2:$A$253,'DATA SHEET'!$E$2:$E$253)</f>
        <v>20227902</v>
      </c>
      <c r="D4080">
        <f>LOOKUP(A4080,'DATA SHEET'!$A$2:$A$253,'DATA SHEET'!$G$2:$G$253)</f>
        <v>8.0666666666666664</v>
      </c>
      <c r="E4080" t="str">
        <f>LOOKUP($A4080,'DATA SHEET'!$A$2:$A$253,'DATA SHEET'!$H$2:$H$253)</f>
        <v>43.180794</v>
      </c>
      <c r="F4080" t="str">
        <f>LOOKUP($A4080,'DATA SHEET'!$A$2:$A$253,'DATA SHEET'!$I$2:$I$253)</f>
        <v xml:space="preserve"> -79.244033</v>
      </c>
      <c r="G4080">
        <f>LOOKUP($A4080,'DATA SHEET'!$A$2:$A$253,'DATA SHEET'!$J$2:$J$253)</f>
        <v>21</v>
      </c>
      <c r="H4080" t="str">
        <f>LOOKUP($A4080,'DATA SHEET'!$A$2:$A$253,'DATA SHEET'!$K$2:$K$253)</f>
        <v>Mostly Cloudy</v>
      </c>
      <c r="I4080" t="str">
        <f>LOOKUP($A4080,'DATA SHEET'!$A$2:$A$253,'DATA SHEET'!$T$2:$T$253)</f>
        <v>LARGE</v>
      </c>
      <c r="J4080" t="str">
        <f>LOOKUP($A4080,'DATA SHEET'!$A$2:$A$253,'DATA SHEET'!$R$2:$R$253)</f>
        <v>YES</v>
      </c>
      <c r="K4080" t="str">
        <f>LOOKUP($A4080,'DATA SHEET'!$A$2:$A$253,'DATA SHEET'!$O$2:$O$253)</f>
        <v>Green Area</v>
      </c>
      <c r="L4080" t="s">
        <v>22</v>
      </c>
      <c r="M4080">
        <v>0.39525228807157875</v>
      </c>
      <c r="N4080" t="s">
        <v>16</v>
      </c>
      <c r="O4080">
        <v>0.245</v>
      </c>
    </row>
    <row r="4081" spans="1:15" x14ac:dyDescent="0.25">
      <c r="A4081" s="1" t="s">
        <v>134</v>
      </c>
      <c r="B4081" t="s">
        <v>135</v>
      </c>
      <c r="C4081" t="str">
        <f>LOOKUP(A4081,'DATA SHEET'!$A$2:$A$253,'DATA SHEET'!$E$2:$E$253)</f>
        <v>20227902</v>
      </c>
      <c r="D4081">
        <f>LOOKUP(A4081,'DATA SHEET'!$A$2:$A$253,'DATA SHEET'!$G$2:$G$253)</f>
        <v>8.0666666666666664</v>
      </c>
      <c r="E4081" t="str">
        <f>LOOKUP($A4081,'DATA SHEET'!$A$2:$A$253,'DATA SHEET'!$H$2:$H$253)</f>
        <v>43.180794</v>
      </c>
      <c r="F4081" t="str">
        <f>LOOKUP($A4081,'DATA SHEET'!$A$2:$A$253,'DATA SHEET'!$I$2:$I$253)</f>
        <v xml:space="preserve"> -79.244033</v>
      </c>
      <c r="G4081">
        <f>LOOKUP($A4081,'DATA SHEET'!$A$2:$A$253,'DATA SHEET'!$J$2:$J$253)</f>
        <v>21</v>
      </c>
      <c r="H4081" t="str">
        <f>LOOKUP($A4081,'DATA SHEET'!$A$2:$A$253,'DATA SHEET'!$K$2:$K$253)</f>
        <v>Mostly Cloudy</v>
      </c>
      <c r="I4081" t="str">
        <f>LOOKUP($A4081,'DATA SHEET'!$A$2:$A$253,'DATA SHEET'!$T$2:$T$253)</f>
        <v>LARGE</v>
      </c>
      <c r="J4081" t="str">
        <f>LOOKUP($A4081,'DATA SHEET'!$A$2:$A$253,'DATA SHEET'!$R$2:$R$253)</f>
        <v>YES</v>
      </c>
      <c r="K4081" t="str">
        <f>LOOKUP($A4081,'DATA SHEET'!$A$2:$A$253,'DATA SHEET'!$O$2:$O$253)</f>
        <v>Green Area</v>
      </c>
      <c r="L4081" t="s">
        <v>22</v>
      </c>
      <c r="M4081">
        <v>0.39525228807157875</v>
      </c>
      <c r="N4081" t="s">
        <v>16</v>
      </c>
      <c r="O4081">
        <v>0.5</v>
      </c>
    </row>
    <row r="4082" spans="1:15" x14ac:dyDescent="0.25">
      <c r="A4082" s="1" t="s">
        <v>134</v>
      </c>
      <c r="B4082" t="s">
        <v>135</v>
      </c>
      <c r="C4082" t="str">
        <f>LOOKUP(A4082,'DATA SHEET'!$A$2:$A$253,'DATA SHEET'!$E$2:$E$253)</f>
        <v>20227902</v>
      </c>
      <c r="D4082">
        <f>LOOKUP(A4082,'DATA SHEET'!$A$2:$A$253,'DATA SHEET'!$G$2:$G$253)</f>
        <v>8.0666666666666664</v>
      </c>
      <c r="E4082" t="str">
        <f>LOOKUP($A4082,'DATA SHEET'!$A$2:$A$253,'DATA SHEET'!$H$2:$H$253)</f>
        <v>43.180794</v>
      </c>
      <c r="F4082" t="str">
        <f>LOOKUP($A4082,'DATA SHEET'!$A$2:$A$253,'DATA SHEET'!$I$2:$I$253)</f>
        <v xml:space="preserve"> -79.244033</v>
      </c>
      <c r="G4082">
        <f>LOOKUP($A4082,'DATA SHEET'!$A$2:$A$253,'DATA SHEET'!$J$2:$J$253)</f>
        <v>21</v>
      </c>
      <c r="H4082" t="str">
        <f>LOOKUP($A4082,'DATA SHEET'!$A$2:$A$253,'DATA SHEET'!$K$2:$K$253)</f>
        <v>Mostly Cloudy</v>
      </c>
      <c r="I4082" t="str">
        <f>LOOKUP($A4082,'DATA SHEET'!$A$2:$A$253,'DATA SHEET'!$T$2:$T$253)</f>
        <v>LARGE</v>
      </c>
      <c r="J4082" t="str">
        <f>LOOKUP($A4082,'DATA SHEET'!$A$2:$A$253,'DATA SHEET'!$R$2:$R$253)</f>
        <v>YES</v>
      </c>
      <c r="K4082" t="str">
        <f>LOOKUP($A4082,'DATA SHEET'!$A$2:$A$253,'DATA SHEET'!$O$2:$O$253)</f>
        <v>Green Area</v>
      </c>
      <c r="L4082" t="s">
        <v>22</v>
      </c>
      <c r="M4082">
        <v>0.39525228807157875</v>
      </c>
      <c r="N4082" t="s">
        <v>16</v>
      </c>
      <c r="O4082">
        <v>0.498</v>
      </c>
    </row>
    <row r="4083" spans="1:15" x14ac:dyDescent="0.25">
      <c r="A4083" s="1" t="s">
        <v>134</v>
      </c>
      <c r="B4083" t="s">
        <v>135</v>
      </c>
      <c r="C4083" t="str">
        <f>LOOKUP(A4083,'DATA SHEET'!$A$2:$A$253,'DATA SHEET'!$E$2:$E$253)</f>
        <v>20227902</v>
      </c>
      <c r="D4083">
        <f>LOOKUP(A4083,'DATA SHEET'!$A$2:$A$253,'DATA SHEET'!$G$2:$G$253)</f>
        <v>8.0666666666666664</v>
      </c>
      <c r="E4083" t="str">
        <f>LOOKUP($A4083,'DATA SHEET'!$A$2:$A$253,'DATA SHEET'!$H$2:$H$253)</f>
        <v>43.180794</v>
      </c>
      <c r="F4083" t="str">
        <f>LOOKUP($A4083,'DATA SHEET'!$A$2:$A$253,'DATA SHEET'!$I$2:$I$253)</f>
        <v xml:space="preserve"> -79.244033</v>
      </c>
      <c r="G4083">
        <f>LOOKUP($A4083,'DATA SHEET'!$A$2:$A$253,'DATA SHEET'!$J$2:$J$253)</f>
        <v>21</v>
      </c>
      <c r="H4083" t="str">
        <f>LOOKUP($A4083,'DATA SHEET'!$A$2:$A$253,'DATA SHEET'!$K$2:$K$253)</f>
        <v>Mostly Cloudy</v>
      </c>
      <c r="I4083" t="str">
        <f>LOOKUP($A4083,'DATA SHEET'!$A$2:$A$253,'DATA SHEET'!$T$2:$T$253)</f>
        <v>LARGE</v>
      </c>
      <c r="J4083" t="str">
        <f>LOOKUP($A4083,'DATA SHEET'!$A$2:$A$253,'DATA SHEET'!$R$2:$R$253)</f>
        <v>YES</v>
      </c>
      <c r="K4083" t="str">
        <f>LOOKUP($A4083,'DATA SHEET'!$A$2:$A$253,'DATA SHEET'!$O$2:$O$253)</f>
        <v>Green Area</v>
      </c>
      <c r="L4083" t="s">
        <v>22</v>
      </c>
      <c r="M4083">
        <v>0.39525228807157875</v>
      </c>
      <c r="N4083" t="s">
        <v>16</v>
      </c>
      <c r="O4083">
        <v>0.75700000000000001</v>
      </c>
    </row>
    <row r="4084" spans="1:15" x14ac:dyDescent="0.25">
      <c r="A4084" s="1" t="s">
        <v>134</v>
      </c>
      <c r="B4084" t="s">
        <v>135</v>
      </c>
      <c r="C4084" t="str">
        <f>LOOKUP(A4084,'DATA SHEET'!$A$2:$A$253,'DATA SHEET'!$E$2:$E$253)</f>
        <v>20227902</v>
      </c>
      <c r="D4084">
        <f>LOOKUP(A4084,'DATA SHEET'!$A$2:$A$253,'DATA SHEET'!$G$2:$G$253)</f>
        <v>8.0666666666666664</v>
      </c>
      <c r="E4084" t="str">
        <f>LOOKUP($A4084,'DATA SHEET'!$A$2:$A$253,'DATA SHEET'!$H$2:$H$253)</f>
        <v>43.180794</v>
      </c>
      <c r="F4084" t="str">
        <f>LOOKUP($A4084,'DATA SHEET'!$A$2:$A$253,'DATA SHEET'!$I$2:$I$253)</f>
        <v xml:space="preserve"> -79.244033</v>
      </c>
      <c r="G4084">
        <f>LOOKUP($A4084,'DATA SHEET'!$A$2:$A$253,'DATA SHEET'!$J$2:$J$253)</f>
        <v>21</v>
      </c>
      <c r="H4084" t="str">
        <f>LOOKUP($A4084,'DATA SHEET'!$A$2:$A$253,'DATA SHEET'!$K$2:$K$253)</f>
        <v>Mostly Cloudy</v>
      </c>
      <c r="I4084" t="str">
        <f>LOOKUP($A4084,'DATA SHEET'!$A$2:$A$253,'DATA SHEET'!$T$2:$T$253)</f>
        <v>LARGE</v>
      </c>
      <c r="J4084" t="str">
        <f>LOOKUP($A4084,'DATA SHEET'!$A$2:$A$253,'DATA SHEET'!$R$2:$R$253)</f>
        <v>YES</v>
      </c>
      <c r="K4084" t="str">
        <f>LOOKUP($A4084,'DATA SHEET'!$A$2:$A$253,'DATA SHEET'!$O$2:$O$253)</f>
        <v>Green Area</v>
      </c>
      <c r="L4084" t="s">
        <v>22</v>
      </c>
      <c r="M4084">
        <v>0.39525228807157875</v>
      </c>
      <c r="N4084" t="s">
        <v>16</v>
      </c>
      <c r="O4084">
        <v>0.499</v>
      </c>
    </row>
    <row r="4085" spans="1:15" x14ac:dyDescent="0.25">
      <c r="A4085" s="1" t="s">
        <v>134</v>
      </c>
      <c r="B4085" t="s">
        <v>135</v>
      </c>
      <c r="C4085" t="str">
        <f>LOOKUP(A4085,'DATA SHEET'!$A$2:$A$253,'DATA SHEET'!$E$2:$E$253)</f>
        <v>20227902</v>
      </c>
      <c r="D4085">
        <f>LOOKUP(A4085,'DATA SHEET'!$A$2:$A$253,'DATA SHEET'!$G$2:$G$253)</f>
        <v>8.0666666666666664</v>
      </c>
      <c r="E4085" t="str">
        <f>LOOKUP($A4085,'DATA SHEET'!$A$2:$A$253,'DATA SHEET'!$H$2:$H$253)</f>
        <v>43.180794</v>
      </c>
      <c r="F4085" t="str">
        <f>LOOKUP($A4085,'DATA SHEET'!$A$2:$A$253,'DATA SHEET'!$I$2:$I$253)</f>
        <v xml:space="preserve"> -79.244033</v>
      </c>
      <c r="G4085">
        <f>LOOKUP($A4085,'DATA SHEET'!$A$2:$A$253,'DATA SHEET'!$J$2:$J$253)</f>
        <v>21</v>
      </c>
      <c r="H4085" t="str">
        <f>LOOKUP($A4085,'DATA SHEET'!$A$2:$A$253,'DATA SHEET'!$K$2:$K$253)</f>
        <v>Mostly Cloudy</v>
      </c>
      <c r="I4085" t="str">
        <f>LOOKUP($A4085,'DATA SHEET'!$A$2:$A$253,'DATA SHEET'!$T$2:$T$253)</f>
        <v>LARGE</v>
      </c>
      <c r="J4085" t="str">
        <f>LOOKUP($A4085,'DATA SHEET'!$A$2:$A$253,'DATA SHEET'!$R$2:$R$253)</f>
        <v>YES</v>
      </c>
      <c r="K4085" t="str">
        <f>LOOKUP($A4085,'DATA SHEET'!$A$2:$A$253,'DATA SHEET'!$O$2:$O$253)</f>
        <v>Green Area</v>
      </c>
      <c r="L4085" t="s">
        <v>22</v>
      </c>
      <c r="M4085">
        <v>0.39525228807157875</v>
      </c>
      <c r="N4085" t="s">
        <v>16</v>
      </c>
      <c r="O4085">
        <v>0.73799999999999999</v>
      </c>
    </row>
    <row r="4086" spans="1:15" x14ac:dyDescent="0.25">
      <c r="A4086" s="1" t="s">
        <v>134</v>
      </c>
      <c r="B4086" t="s">
        <v>135</v>
      </c>
      <c r="C4086" t="str">
        <f>LOOKUP(A4086,'DATA SHEET'!$A$2:$A$253,'DATA SHEET'!$E$2:$E$253)</f>
        <v>20227902</v>
      </c>
      <c r="D4086">
        <f>LOOKUP(A4086,'DATA SHEET'!$A$2:$A$253,'DATA SHEET'!$G$2:$G$253)</f>
        <v>8.0666666666666664</v>
      </c>
      <c r="E4086" t="str">
        <f>LOOKUP($A4086,'DATA SHEET'!$A$2:$A$253,'DATA SHEET'!$H$2:$H$253)</f>
        <v>43.180794</v>
      </c>
      <c r="F4086" t="str">
        <f>LOOKUP($A4086,'DATA SHEET'!$A$2:$A$253,'DATA SHEET'!$I$2:$I$253)</f>
        <v xml:space="preserve"> -79.244033</v>
      </c>
      <c r="G4086">
        <f>LOOKUP($A4086,'DATA SHEET'!$A$2:$A$253,'DATA SHEET'!$J$2:$J$253)</f>
        <v>21</v>
      </c>
      <c r="H4086" t="str">
        <f>LOOKUP($A4086,'DATA SHEET'!$A$2:$A$253,'DATA SHEET'!$K$2:$K$253)</f>
        <v>Mostly Cloudy</v>
      </c>
      <c r="I4086" t="str">
        <f>LOOKUP($A4086,'DATA SHEET'!$A$2:$A$253,'DATA SHEET'!$T$2:$T$253)</f>
        <v>LARGE</v>
      </c>
      <c r="J4086" t="str">
        <f>LOOKUP($A4086,'DATA SHEET'!$A$2:$A$253,'DATA SHEET'!$R$2:$R$253)</f>
        <v>YES</v>
      </c>
      <c r="K4086" t="str">
        <f>LOOKUP($A4086,'DATA SHEET'!$A$2:$A$253,'DATA SHEET'!$O$2:$O$253)</f>
        <v>Green Area</v>
      </c>
      <c r="L4086" t="s">
        <v>22</v>
      </c>
      <c r="M4086">
        <v>0.39525228807157875</v>
      </c>
      <c r="N4086" t="s">
        <v>16</v>
      </c>
      <c r="O4086">
        <v>1.002</v>
      </c>
    </row>
    <row r="4087" spans="1:15" x14ac:dyDescent="0.25">
      <c r="A4087" s="1" t="s">
        <v>134</v>
      </c>
      <c r="B4087" t="s">
        <v>135</v>
      </c>
      <c r="C4087" t="str">
        <f>LOOKUP(A4087,'DATA SHEET'!$A$2:$A$253,'DATA SHEET'!$E$2:$E$253)</f>
        <v>20227902</v>
      </c>
      <c r="D4087">
        <f>LOOKUP(A4087,'DATA SHEET'!$A$2:$A$253,'DATA SHEET'!$G$2:$G$253)</f>
        <v>8.0666666666666664</v>
      </c>
      <c r="E4087" t="str">
        <f>LOOKUP($A4087,'DATA SHEET'!$A$2:$A$253,'DATA SHEET'!$H$2:$H$253)</f>
        <v>43.180794</v>
      </c>
      <c r="F4087" t="str">
        <f>LOOKUP($A4087,'DATA SHEET'!$A$2:$A$253,'DATA SHEET'!$I$2:$I$253)</f>
        <v xml:space="preserve"> -79.244033</v>
      </c>
      <c r="G4087">
        <f>LOOKUP($A4087,'DATA SHEET'!$A$2:$A$253,'DATA SHEET'!$J$2:$J$253)</f>
        <v>21</v>
      </c>
      <c r="H4087" t="str">
        <f>LOOKUP($A4087,'DATA SHEET'!$A$2:$A$253,'DATA SHEET'!$K$2:$K$253)</f>
        <v>Mostly Cloudy</v>
      </c>
      <c r="I4087" t="str">
        <f>LOOKUP($A4087,'DATA SHEET'!$A$2:$A$253,'DATA SHEET'!$T$2:$T$253)</f>
        <v>LARGE</v>
      </c>
      <c r="J4087" t="str">
        <f>LOOKUP($A4087,'DATA SHEET'!$A$2:$A$253,'DATA SHEET'!$R$2:$R$253)</f>
        <v>YES</v>
      </c>
      <c r="K4087" t="str">
        <f>LOOKUP($A4087,'DATA SHEET'!$A$2:$A$253,'DATA SHEET'!$O$2:$O$253)</f>
        <v>Green Area</v>
      </c>
      <c r="L4087" t="s">
        <v>22</v>
      </c>
      <c r="M4087">
        <v>0.39525228807157875</v>
      </c>
      <c r="N4087" t="s">
        <v>16</v>
      </c>
      <c r="O4087">
        <v>0.501</v>
      </c>
    </row>
    <row r="4088" spans="1:15" x14ac:dyDescent="0.25">
      <c r="A4088" s="1" t="s">
        <v>134</v>
      </c>
      <c r="B4088" t="s">
        <v>135</v>
      </c>
      <c r="C4088" t="str">
        <f>LOOKUP(A4088,'DATA SHEET'!$A$2:$A$253,'DATA SHEET'!$E$2:$E$253)</f>
        <v>20227902</v>
      </c>
      <c r="D4088">
        <f>LOOKUP(A4088,'DATA SHEET'!$A$2:$A$253,'DATA SHEET'!$G$2:$G$253)</f>
        <v>8.0666666666666664</v>
      </c>
      <c r="E4088" t="str">
        <f>LOOKUP($A4088,'DATA SHEET'!$A$2:$A$253,'DATA SHEET'!$H$2:$H$253)</f>
        <v>43.180794</v>
      </c>
      <c r="F4088" t="str">
        <f>LOOKUP($A4088,'DATA SHEET'!$A$2:$A$253,'DATA SHEET'!$I$2:$I$253)</f>
        <v xml:space="preserve"> -79.244033</v>
      </c>
      <c r="G4088">
        <f>LOOKUP($A4088,'DATA SHEET'!$A$2:$A$253,'DATA SHEET'!$J$2:$J$253)</f>
        <v>21</v>
      </c>
      <c r="H4088" t="str">
        <f>LOOKUP($A4088,'DATA SHEET'!$A$2:$A$253,'DATA SHEET'!$K$2:$K$253)</f>
        <v>Mostly Cloudy</v>
      </c>
      <c r="I4088" t="str">
        <f>LOOKUP($A4088,'DATA SHEET'!$A$2:$A$253,'DATA SHEET'!$T$2:$T$253)</f>
        <v>LARGE</v>
      </c>
      <c r="J4088" t="str">
        <f>LOOKUP($A4088,'DATA SHEET'!$A$2:$A$253,'DATA SHEET'!$R$2:$R$253)</f>
        <v>YES</v>
      </c>
      <c r="K4088" t="str">
        <f>LOOKUP($A4088,'DATA SHEET'!$A$2:$A$253,'DATA SHEET'!$O$2:$O$253)</f>
        <v>Green Area</v>
      </c>
      <c r="L4088" t="s">
        <v>22</v>
      </c>
      <c r="M4088">
        <v>0.39525228807157875</v>
      </c>
      <c r="N4088" t="s">
        <v>16</v>
      </c>
      <c r="O4088">
        <v>1</v>
      </c>
    </row>
    <row r="4089" spans="1:15" x14ac:dyDescent="0.25">
      <c r="A4089" s="1" t="s">
        <v>134</v>
      </c>
      <c r="B4089" t="s">
        <v>135</v>
      </c>
      <c r="C4089" t="str">
        <f>LOOKUP(A4089,'DATA SHEET'!$A$2:$A$253,'DATA SHEET'!$E$2:$E$253)</f>
        <v>20227902</v>
      </c>
      <c r="D4089">
        <f>LOOKUP(A4089,'DATA SHEET'!$A$2:$A$253,'DATA SHEET'!$G$2:$G$253)</f>
        <v>8.0666666666666664</v>
      </c>
      <c r="E4089" t="str">
        <f>LOOKUP($A4089,'DATA SHEET'!$A$2:$A$253,'DATA SHEET'!$H$2:$H$253)</f>
        <v>43.180794</v>
      </c>
      <c r="F4089" t="str">
        <f>LOOKUP($A4089,'DATA SHEET'!$A$2:$A$253,'DATA SHEET'!$I$2:$I$253)</f>
        <v xml:space="preserve"> -79.244033</v>
      </c>
      <c r="G4089">
        <f>LOOKUP($A4089,'DATA SHEET'!$A$2:$A$253,'DATA SHEET'!$J$2:$J$253)</f>
        <v>21</v>
      </c>
      <c r="H4089" t="str">
        <f>LOOKUP($A4089,'DATA SHEET'!$A$2:$A$253,'DATA SHEET'!$K$2:$K$253)</f>
        <v>Mostly Cloudy</v>
      </c>
      <c r="I4089" t="str">
        <f>LOOKUP($A4089,'DATA SHEET'!$A$2:$A$253,'DATA SHEET'!$T$2:$T$253)</f>
        <v>LARGE</v>
      </c>
      <c r="J4089" t="str">
        <f>LOOKUP($A4089,'DATA SHEET'!$A$2:$A$253,'DATA SHEET'!$R$2:$R$253)</f>
        <v>YES</v>
      </c>
      <c r="K4089" t="str">
        <f>LOOKUP($A4089,'DATA SHEET'!$A$2:$A$253,'DATA SHEET'!$O$2:$O$253)</f>
        <v>Green Area</v>
      </c>
      <c r="L4089" t="s">
        <v>22</v>
      </c>
      <c r="M4089">
        <v>0.39525228807157875</v>
      </c>
      <c r="N4089" t="s">
        <v>16</v>
      </c>
      <c r="O4089">
        <v>5.4980000000000002</v>
      </c>
    </row>
    <row r="4090" spans="1:15" x14ac:dyDescent="0.25">
      <c r="A4090" s="1" t="s">
        <v>134</v>
      </c>
      <c r="B4090" t="s">
        <v>135</v>
      </c>
      <c r="C4090" t="str">
        <f>LOOKUP(A4090,'DATA SHEET'!$A$2:$A$253,'DATA SHEET'!$E$2:$E$253)</f>
        <v>20227902</v>
      </c>
      <c r="D4090">
        <f>LOOKUP(A4090,'DATA SHEET'!$A$2:$A$253,'DATA SHEET'!$G$2:$G$253)</f>
        <v>8.0666666666666664</v>
      </c>
      <c r="E4090" t="str">
        <f>LOOKUP($A4090,'DATA SHEET'!$A$2:$A$253,'DATA SHEET'!$H$2:$H$253)</f>
        <v>43.180794</v>
      </c>
      <c r="F4090" t="str">
        <f>LOOKUP($A4090,'DATA SHEET'!$A$2:$A$253,'DATA SHEET'!$I$2:$I$253)</f>
        <v xml:space="preserve"> -79.244033</v>
      </c>
      <c r="G4090">
        <f>LOOKUP($A4090,'DATA SHEET'!$A$2:$A$253,'DATA SHEET'!$J$2:$J$253)</f>
        <v>21</v>
      </c>
      <c r="H4090" t="str">
        <f>LOOKUP($A4090,'DATA SHEET'!$A$2:$A$253,'DATA SHEET'!$K$2:$K$253)</f>
        <v>Mostly Cloudy</v>
      </c>
      <c r="I4090" t="str">
        <f>LOOKUP($A4090,'DATA SHEET'!$A$2:$A$253,'DATA SHEET'!$T$2:$T$253)</f>
        <v>LARGE</v>
      </c>
      <c r="J4090" t="str">
        <f>LOOKUP($A4090,'DATA SHEET'!$A$2:$A$253,'DATA SHEET'!$R$2:$R$253)</f>
        <v>YES</v>
      </c>
      <c r="K4090" t="str">
        <f>LOOKUP($A4090,'DATA SHEET'!$A$2:$A$253,'DATA SHEET'!$O$2:$O$253)</f>
        <v>Green Area</v>
      </c>
      <c r="L4090" t="s">
        <v>22</v>
      </c>
      <c r="M4090">
        <v>0.39525228807157875</v>
      </c>
      <c r="N4090" t="s">
        <v>16</v>
      </c>
      <c r="O4090">
        <v>0.5</v>
      </c>
    </row>
    <row r="4091" spans="1:15" x14ac:dyDescent="0.25">
      <c r="A4091" s="1" t="s">
        <v>134</v>
      </c>
      <c r="B4091" t="s">
        <v>135</v>
      </c>
      <c r="C4091" t="str">
        <f>LOOKUP(A4091,'DATA SHEET'!$A$2:$A$253,'DATA SHEET'!$E$2:$E$253)</f>
        <v>20227902</v>
      </c>
      <c r="D4091">
        <f>LOOKUP(A4091,'DATA SHEET'!$A$2:$A$253,'DATA SHEET'!$G$2:$G$253)</f>
        <v>8.0666666666666664</v>
      </c>
      <c r="E4091" t="str">
        <f>LOOKUP($A4091,'DATA SHEET'!$A$2:$A$253,'DATA SHEET'!$H$2:$H$253)</f>
        <v>43.180794</v>
      </c>
      <c r="F4091" t="str">
        <f>LOOKUP($A4091,'DATA SHEET'!$A$2:$A$253,'DATA SHEET'!$I$2:$I$253)</f>
        <v xml:space="preserve"> -79.244033</v>
      </c>
      <c r="G4091">
        <f>LOOKUP($A4091,'DATA SHEET'!$A$2:$A$253,'DATA SHEET'!$J$2:$J$253)</f>
        <v>21</v>
      </c>
      <c r="H4091" t="str">
        <f>LOOKUP($A4091,'DATA SHEET'!$A$2:$A$253,'DATA SHEET'!$K$2:$K$253)</f>
        <v>Mostly Cloudy</v>
      </c>
      <c r="I4091" t="str">
        <f>LOOKUP($A4091,'DATA SHEET'!$A$2:$A$253,'DATA SHEET'!$T$2:$T$253)</f>
        <v>LARGE</v>
      </c>
      <c r="J4091" t="str">
        <f>LOOKUP($A4091,'DATA SHEET'!$A$2:$A$253,'DATA SHEET'!$R$2:$R$253)</f>
        <v>YES</v>
      </c>
      <c r="K4091" t="str">
        <f>LOOKUP($A4091,'DATA SHEET'!$A$2:$A$253,'DATA SHEET'!$O$2:$O$253)</f>
        <v>Green Area</v>
      </c>
      <c r="L4091" t="s">
        <v>22</v>
      </c>
      <c r="M4091">
        <v>0.39525228807157875</v>
      </c>
      <c r="N4091" t="s">
        <v>16</v>
      </c>
      <c r="O4091">
        <v>0.255</v>
      </c>
    </row>
    <row r="4092" spans="1:15" x14ac:dyDescent="0.25">
      <c r="A4092" s="1" t="s">
        <v>134</v>
      </c>
      <c r="B4092" t="s">
        <v>135</v>
      </c>
      <c r="C4092" t="str">
        <f>LOOKUP(A4092,'DATA SHEET'!$A$2:$A$253,'DATA SHEET'!$E$2:$E$253)</f>
        <v>20227902</v>
      </c>
      <c r="D4092">
        <f>LOOKUP(A4092,'DATA SHEET'!$A$2:$A$253,'DATA SHEET'!$G$2:$G$253)</f>
        <v>8.0666666666666664</v>
      </c>
      <c r="E4092" t="str">
        <f>LOOKUP($A4092,'DATA SHEET'!$A$2:$A$253,'DATA SHEET'!$H$2:$H$253)</f>
        <v>43.180794</v>
      </c>
      <c r="F4092" t="str">
        <f>LOOKUP($A4092,'DATA SHEET'!$A$2:$A$253,'DATA SHEET'!$I$2:$I$253)</f>
        <v xml:space="preserve"> -79.244033</v>
      </c>
      <c r="G4092">
        <f>LOOKUP($A4092,'DATA SHEET'!$A$2:$A$253,'DATA SHEET'!$J$2:$J$253)</f>
        <v>21</v>
      </c>
      <c r="H4092" t="str">
        <f>LOOKUP($A4092,'DATA SHEET'!$A$2:$A$253,'DATA SHEET'!$K$2:$K$253)</f>
        <v>Mostly Cloudy</v>
      </c>
      <c r="I4092" t="str">
        <f>LOOKUP($A4092,'DATA SHEET'!$A$2:$A$253,'DATA SHEET'!$T$2:$T$253)</f>
        <v>LARGE</v>
      </c>
      <c r="J4092" t="str">
        <f>LOOKUP($A4092,'DATA SHEET'!$A$2:$A$253,'DATA SHEET'!$R$2:$R$253)</f>
        <v>YES</v>
      </c>
      <c r="K4092" t="str">
        <f>LOOKUP($A4092,'DATA SHEET'!$A$2:$A$253,'DATA SHEET'!$O$2:$O$253)</f>
        <v>Green Area</v>
      </c>
      <c r="L4092" t="s">
        <v>22</v>
      </c>
      <c r="M4092">
        <v>0.39525228807157875</v>
      </c>
      <c r="N4092" t="s">
        <v>16</v>
      </c>
      <c r="O4092">
        <v>0.498</v>
      </c>
    </row>
    <row r="4093" spans="1:15" x14ac:dyDescent="0.25">
      <c r="A4093" s="1" t="s">
        <v>134</v>
      </c>
      <c r="B4093" t="s">
        <v>135</v>
      </c>
      <c r="C4093" t="str">
        <f>LOOKUP(A4093,'DATA SHEET'!$A$2:$A$253,'DATA SHEET'!$E$2:$E$253)</f>
        <v>20227902</v>
      </c>
      <c r="D4093">
        <f>LOOKUP(A4093,'DATA SHEET'!$A$2:$A$253,'DATA SHEET'!$G$2:$G$253)</f>
        <v>8.0666666666666664</v>
      </c>
      <c r="E4093" t="str">
        <f>LOOKUP($A4093,'DATA SHEET'!$A$2:$A$253,'DATA SHEET'!$H$2:$H$253)</f>
        <v>43.180794</v>
      </c>
      <c r="F4093" t="str">
        <f>LOOKUP($A4093,'DATA SHEET'!$A$2:$A$253,'DATA SHEET'!$I$2:$I$253)</f>
        <v xml:space="preserve"> -79.244033</v>
      </c>
      <c r="G4093">
        <f>LOOKUP($A4093,'DATA SHEET'!$A$2:$A$253,'DATA SHEET'!$J$2:$J$253)</f>
        <v>21</v>
      </c>
      <c r="H4093" t="str">
        <f>LOOKUP($A4093,'DATA SHEET'!$A$2:$A$253,'DATA SHEET'!$K$2:$K$253)</f>
        <v>Mostly Cloudy</v>
      </c>
      <c r="I4093" t="str">
        <f>LOOKUP($A4093,'DATA SHEET'!$A$2:$A$253,'DATA SHEET'!$T$2:$T$253)</f>
        <v>LARGE</v>
      </c>
      <c r="J4093" t="str">
        <f>LOOKUP($A4093,'DATA SHEET'!$A$2:$A$253,'DATA SHEET'!$R$2:$R$253)</f>
        <v>YES</v>
      </c>
      <c r="K4093" t="str">
        <f>LOOKUP($A4093,'DATA SHEET'!$A$2:$A$253,'DATA SHEET'!$O$2:$O$253)</f>
        <v>Green Area</v>
      </c>
      <c r="L4093" t="s">
        <v>22</v>
      </c>
      <c r="M4093">
        <v>0.39525228807157875</v>
      </c>
      <c r="N4093" t="s">
        <v>16</v>
      </c>
      <c r="O4093">
        <v>0.5</v>
      </c>
    </row>
    <row r="4094" spans="1:15" x14ac:dyDescent="0.25">
      <c r="A4094" s="1" t="s">
        <v>134</v>
      </c>
      <c r="B4094" t="s">
        <v>135</v>
      </c>
      <c r="C4094" t="str">
        <f>LOOKUP(A4094,'DATA SHEET'!$A$2:$A$253,'DATA SHEET'!$E$2:$E$253)</f>
        <v>20227902</v>
      </c>
      <c r="D4094">
        <f>LOOKUP(A4094,'DATA SHEET'!$A$2:$A$253,'DATA SHEET'!$G$2:$G$253)</f>
        <v>8.0666666666666664</v>
      </c>
      <c r="E4094" t="str">
        <f>LOOKUP($A4094,'DATA SHEET'!$A$2:$A$253,'DATA SHEET'!$H$2:$H$253)</f>
        <v>43.180794</v>
      </c>
      <c r="F4094" t="str">
        <f>LOOKUP($A4094,'DATA SHEET'!$A$2:$A$253,'DATA SHEET'!$I$2:$I$253)</f>
        <v xml:space="preserve"> -79.244033</v>
      </c>
      <c r="G4094">
        <f>LOOKUP($A4094,'DATA SHEET'!$A$2:$A$253,'DATA SHEET'!$J$2:$J$253)</f>
        <v>21</v>
      </c>
      <c r="H4094" t="str">
        <f>LOOKUP($A4094,'DATA SHEET'!$A$2:$A$253,'DATA SHEET'!$K$2:$K$253)</f>
        <v>Mostly Cloudy</v>
      </c>
      <c r="I4094" t="str">
        <f>LOOKUP($A4094,'DATA SHEET'!$A$2:$A$253,'DATA SHEET'!$T$2:$T$253)</f>
        <v>LARGE</v>
      </c>
      <c r="J4094" t="str">
        <f>LOOKUP($A4094,'DATA SHEET'!$A$2:$A$253,'DATA SHEET'!$R$2:$R$253)</f>
        <v>YES</v>
      </c>
      <c r="K4094" t="str">
        <f>LOOKUP($A4094,'DATA SHEET'!$A$2:$A$253,'DATA SHEET'!$O$2:$O$253)</f>
        <v>Green Area</v>
      </c>
      <c r="L4094" t="s">
        <v>22</v>
      </c>
      <c r="M4094">
        <v>0.39525228807157875</v>
      </c>
      <c r="N4094" t="s">
        <v>16</v>
      </c>
      <c r="O4094">
        <v>1.248</v>
      </c>
    </row>
    <row r="4095" spans="1:15" x14ac:dyDescent="0.25">
      <c r="A4095" s="1" t="s">
        <v>134</v>
      </c>
      <c r="B4095" t="s">
        <v>135</v>
      </c>
      <c r="C4095" t="str">
        <f>LOOKUP(A4095,'DATA SHEET'!$A$2:$A$253,'DATA SHEET'!$E$2:$E$253)</f>
        <v>20227902</v>
      </c>
      <c r="D4095">
        <f>LOOKUP(A4095,'DATA SHEET'!$A$2:$A$253,'DATA SHEET'!$G$2:$G$253)</f>
        <v>8.0666666666666664</v>
      </c>
      <c r="E4095" t="str">
        <f>LOOKUP($A4095,'DATA SHEET'!$A$2:$A$253,'DATA SHEET'!$H$2:$H$253)</f>
        <v>43.180794</v>
      </c>
      <c r="F4095" t="str">
        <f>LOOKUP($A4095,'DATA SHEET'!$A$2:$A$253,'DATA SHEET'!$I$2:$I$253)</f>
        <v xml:space="preserve"> -79.244033</v>
      </c>
      <c r="G4095">
        <f>LOOKUP($A4095,'DATA SHEET'!$A$2:$A$253,'DATA SHEET'!$J$2:$J$253)</f>
        <v>21</v>
      </c>
      <c r="H4095" t="str">
        <f>LOOKUP($A4095,'DATA SHEET'!$A$2:$A$253,'DATA SHEET'!$K$2:$K$253)</f>
        <v>Mostly Cloudy</v>
      </c>
      <c r="I4095" t="str">
        <f>LOOKUP($A4095,'DATA SHEET'!$A$2:$A$253,'DATA SHEET'!$T$2:$T$253)</f>
        <v>LARGE</v>
      </c>
      <c r="J4095" t="str">
        <f>LOOKUP($A4095,'DATA SHEET'!$A$2:$A$253,'DATA SHEET'!$R$2:$R$253)</f>
        <v>YES</v>
      </c>
      <c r="K4095" t="str">
        <f>LOOKUP($A4095,'DATA SHEET'!$A$2:$A$253,'DATA SHEET'!$O$2:$O$253)</f>
        <v>Green Area</v>
      </c>
      <c r="L4095" t="s">
        <v>22</v>
      </c>
      <c r="M4095">
        <v>0.39525228807157875</v>
      </c>
      <c r="N4095" t="s">
        <v>16</v>
      </c>
      <c r="O4095">
        <v>0.76200000000000001</v>
      </c>
    </row>
    <row r="4096" spans="1:15" x14ac:dyDescent="0.25">
      <c r="A4096" s="1" t="s">
        <v>134</v>
      </c>
      <c r="B4096" t="s">
        <v>135</v>
      </c>
      <c r="C4096" t="str">
        <f>LOOKUP(A4096,'DATA SHEET'!$A$2:$A$253,'DATA SHEET'!$E$2:$E$253)</f>
        <v>20227902</v>
      </c>
      <c r="D4096">
        <f>LOOKUP(A4096,'DATA SHEET'!$A$2:$A$253,'DATA SHEET'!$G$2:$G$253)</f>
        <v>8.0666666666666664</v>
      </c>
      <c r="E4096" t="str">
        <f>LOOKUP($A4096,'DATA SHEET'!$A$2:$A$253,'DATA SHEET'!$H$2:$H$253)</f>
        <v>43.180794</v>
      </c>
      <c r="F4096" t="str">
        <f>LOOKUP($A4096,'DATA SHEET'!$A$2:$A$253,'DATA SHEET'!$I$2:$I$253)</f>
        <v xml:space="preserve"> -79.244033</v>
      </c>
      <c r="G4096">
        <f>LOOKUP($A4096,'DATA SHEET'!$A$2:$A$253,'DATA SHEET'!$J$2:$J$253)</f>
        <v>21</v>
      </c>
      <c r="H4096" t="str">
        <f>LOOKUP($A4096,'DATA SHEET'!$A$2:$A$253,'DATA SHEET'!$K$2:$K$253)</f>
        <v>Mostly Cloudy</v>
      </c>
      <c r="I4096" t="str">
        <f>LOOKUP($A4096,'DATA SHEET'!$A$2:$A$253,'DATA SHEET'!$T$2:$T$253)</f>
        <v>LARGE</v>
      </c>
      <c r="J4096" t="str">
        <f>LOOKUP($A4096,'DATA SHEET'!$A$2:$A$253,'DATA SHEET'!$R$2:$R$253)</f>
        <v>YES</v>
      </c>
      <c r="K4096" t="str">
        <f>LOOKUP($A4096,'DATA SHEET'!$A$2:$A$253,'DATA SHEET'!$O$2:$O$253)</f>
        <v>Green Area</v>
      </c>
      <c r="L4096" t="s">
        <v>22</v>
      </c>
      <c r="M4096">
        <v>0.39525228807157875</v>
      </c>
      <c r="N4096" t="s">
        <v>16</v>
      </c>
      <c r="O4096">
        <v>1.736</v>
      </c>
    </row>
    <row r="4097" spans="1:15" x14ac:dyDescent="0.25">
      <c r="A4097" s="1" t="s">
        <v>134</v>
      </c>
      <c r="B4097" t="s">
        <v>135</v>
      </c>
      <c r="C4097" t="str">
        <f>LOOKUP(A4097,'DATA SHEET'!$A$2:$A$253,'DATA SHEET'!$E$2:$E$253)</f>
        <v>20227902</v>
      </c>
      <c r="D4097">
        <f>LOOKUP(A4097,'DATA SHEET'!$A$2:$A$253,'DATA SHEET'!$G$2:$G$253)</f>
        <v>8.0666666666666664</v>
      </c>
      <c r="E4097" t="str">
        <f>LOOKUP($A4097,'DATA SHEET'!$A$2:$A$253,'DATA SHEET'!$H$2:$H$253)</f>
        <v>43.180794</v>
      </c>
      <c r="F4097" t="str">
        <f>LOOKUP($A4097,'DATA SHEET'!$A$2:$A$253,'DATA SHEET'!$I$2:$I$253)</f>
        <v xml:space="preserve"> -79.244033</v>
      </c>
      <c r="G4097">
        <f>LOOKUP($A4097,'DATA SHEET'!$A$2:$A$253,'DATA SHEET'!$J$2:$J$253)</f>
        <v>21</v>
      </c>
      <c r="H4097" t="str">
        <f>LOOKUP($A4097,'DATA SHEET'!$A$2:$A$253,'DATA SHEET'!$K$2:$K$253)</f>
        <v>Mostly Cloudy</v>
      </c>
      <c r="I4097" t="str">
        <f>LOOKUP($A4097,'DATA SHEET'!$A$2:$A$253,'DATA SHEET'!$T$2:$T$253)</f>
        <v>LARGE</v>
      </c>
      <c r="J4097" t="str">
        <f>LOOKUP($A4097,'DATA SHEET'!$A$2:$A$253,'DATA SHEET'!$R$2:$R$253)</f>
        <v>YES</v>
      </c>
      <c r="K4097" t="str">
        <f>LOOKUP($A4097,'DATA SHEET'!$A$2:$A$253,'DATA SHEET'!$O$2:$O$253)</f>
        <v>Green Area</v>
      </c>
      <c r="L4097" t="s">
        <v>22</v>
      </c>
      <c r="M4097">
        <v>0.39525228807157875</v>
      </c>
      <c r="N4097" t="s">
        <v>16</v>
      </c>
      <c r="O4097">
        <v>1.9990000000000001</v>
      </c>
    </row>
    <row r="4098" spans="1:15" x14ac:dyDescent="0.25">
      <c r="A4098" s="1" t="s">
        <v>134</v>
      </c>
      <c r="B4098" t="s">
        <v>135</v>
      </c>
      <c r="C4098" t="str">
        <f>LOOKUP(A4098,'DATA SHEET'!$A$2:$A$253,'DATA SHEET'!$E$2:$E$253)</f>
        <v>20227902</v>
      </c>
      <c r="D4098">
        <f>LOOKUP(A4098,'DATA SHEET'!$A$2:$A$253,'DATA SHEET'!$G$2:$G$253)</f>
        <v>8.0666666666666664</v>
      </c>
      <c r="E4098" t="str">
        <f>LOOKUP($A4098,'DATA SHEET'!$A$2:$A$253,'DATA SHEET'!$H$2:$H$253)</f>
        <v>43.180794</v>
      </c>
      <c r="F4098" t="str">
        <f>LOOKUP($A4098,'DATA SHEET'!$A$2:$A$253,'DATA SHEET'!$I$2:$I$253)</f>
        <v xml:space="preserve"> -79.244033</v>
      </c>
      <c r="G4098">
        <f>LOOKUP($A4098,'DATA SHEET'!$A$2:$A$253,'DATA SHEET'!$J$2:$J$253)</f>
        <v>21</v>
      </c>
      <c r="H4098" t="str">
        <f>LOOKUP($A4098,'DATA SHEET'!$A$2:$A$253,'DATA SHEET'!$K$2:$K$253)</f>
        <v>Mostly Cloudy</v>
      </c>
      <c r="I4098" t="str">
        <f>LOOKUP($A4098,'DATA SHEET'!$A$2:$A$253,'DATA SHEET'!$T$2:$T$253)</f>
        <v>LARGE</v>
      </c>
      <c r="J4098" t="str">
        <f>LOOKUP($A4098,'DATA SHEET'!$A$2:$A$253,'DATA SHEET'!$R$2:$R$253)</f>
        <v>YES</v>
      </c>
      <c r="K4098" t="str">
        <f>LOOKUP($A4098,'DATA SHEET'!$A$2:$A$253,'DATA SHEET'!$O$2:$O$253)</f>
        <v>Green Area</v>
      </c>
      <c r="L4098" t="s">
        <v>22</v>
      </c>
      <c r="M4098">
        <v>0.39525228807157875</v>
      </c>
      <c r="N4098" t="s">
        <v>16</v>
      </c>
      <c r="O4098">
        <v>0.23699999999999999</v>
      </c>
    </row>
    <row r="4099" spans="1:15" x14ac:dyDescent="0.25">
      <c r="A4099" s="1" t="s">
        <v>134</v>
      </c>
      <c r="B4099" t="s">
        <v>135</v>
      </c>
      <c r="C4099" t="str">
        <f>LOOKUP(A4099,'DATA SHEET'!$A$2:$A$253,'DATA SHEET'!$E$2:$E$253)</f>
        <v>20227902</v>
      </c>
      <c r="D4099">
        <f>LOOKUP(A4099,'DATA SHEET'!$A$2:$A$253,'DATA SHEET'!$G$2:$G$253)</f>
        <v>8.0666666666666664</v>
      </c>
      <c r="E4099" t="str">
        <f>LOOKUP($A4099,'DATA SHEET'!$A$2:$A$253,'DATA SHEET'!$H$2:$H$253)</f>
        <v>43.180794</v>
      </c>
      <c r="F4099" t="str">
        <f>LOOKUP($A4099,'DATA SHEET'!$A$2:$A$253,'DATA SHEET'!$I$2:$I$253)</f>
        <v xml:space="preserve"> -79.244033</v>
      </c>
      <c r="G4099">
        <f>LOOKUP($A4099,'DATA SHEET'!$A$2:$A$253,'DATA SHEET'!$J$2:$J$253)</f>
        <v>21</v>
      </c>
      <c r="H4099" t="str">
        <f>LOOKUP($A4099,'DATA SHEET'!$A$2:$A$253,'DATA SHEET'!$K$2:$K$253)</f>
        <v>Mostly Cloudy</v>
      </c>
      <c r="I4099" t="str">
        <f>LOOKUP($A4099,'DATA SHEET'!$A$2:$A$253,'DATA SHEET'!$T$2:$T$253)</f>
        <v>LARGE</v>
      </c>
      <c r="J4099" t="str">
        <f>LOOKUP($A4099,'DATA SHEET'!$A$2:$A$253,'DATA SHEET'!$R$2:$R$253)</f>
        <v>YES</v>
      </c>
      <c r="K4099" t="str">
        <f>LOOKUP($A4099,'DATA SHEET'!$A$2:$A$253,'DATA SHEET'!$O$2:$O$253)</f>
        <v>Green Area</v>
      </c>
      <c r="L4099" t="s">
        <v>22</v>
      </c>
      <c r="M4099">
        <v>0.39525228807157875</v>
      </c>
      <c r="N4099" t="s">
        <v>19</v>
      </c>
      <c r="O4099">
        <v>0.73</v>
      </c>
    </row>
    <row r="4100" spans="1:15" x14ac:dyDescent="0.25">
      <c r="A4100" s="1" t="s">
        <v>134</v>
      </c>
      <c r="B4100" t="s">
        <v>135</v>
      </c>
      <c r="C4100" t="str">
        <f>LOOKUP(A4100,'DATA SHEET'!$A$2:$A$253,'DATA SHEET'!$E$2:$E$253)</f>
        <v>20227902</v>
      </c>
      <c r="D4100">
        <f>LOOKUP(A4100,'DATA SHEET'!$A$2:$A$253,'DATA SHEET'!$G$2:$G$253)</f>
        <v>8.0666666666666664</v>
      </c>
      <c r="E4100" t="str">
        <f>LOOKUP($A4100,'DATA SHEET'!$A$2:$A$253,'DATA SHEET'!$H$2:$H$253)</f>
        <v>43.180794</v>
      </c>
      <c r="F4100" t="str">
        <f>LOOKUP($A4100,'DATA SHEET'!$A$2:$A$253,'DATA SHEET'!$I$2:$I$253)</f>
        <v xml:space="preserve"> -79.244033</v>
      </c>
      <c r="G4100">
        <f>LOOKUP($A4100,'DATA SHEET'!$A$2:$A$253,'DATA SHEET'!$J$2:$J$253)</f>
        <v>21</v>
      </c>
      <c r="H4100" t="str">
        <f>LOOKUP($A4100,'DATA SHEET'!$A$2:$A$253,'DATA SHEET'!$K$2:$K$253)</f>
        <v>Mostly Cloudy</v>
      </c>
      <c r="I4100" t="str">
        <f>LOOKUP($A4100,'DATA SHEET'!$A$2:$A$253,'DATA SHEET'!$T$2:$T$253)</f>
        <v>LARGE</v>
      </c>
      <c r="J4100" t="str">
        <f>LOOKUP($A4100,'DATA SHEET'!$A$2:$A$253,'DATA SHEET'!$R$2:$R$253)</f>
        <v>YES</v>
      </c>
      <c r="K4100" t="str">
        <f>LOOKUP($A4100,'DATA SHEET'!$A$2:$A$253,'DATA SHEET'!$O$2:$O$253)</f>
        <v>Green Area</v>
      </c>
      <c r="L4100" t="s">
        <v>22</v>
      </c>
      <c r="M4100">
        <v>0.39525228807157875</v>
      </c>
      <c r="N4100" t="s">
        <v>19</v>
      </c>
      <c r="O4100">
        <v>2.5070000000000001</v>
      </c>
    </row>
    <row r="4101" spans="1:15" x14ac:dyDescent="0.25">
      <c r="A4101" s="1" t="s">
        <v>134</v>
      </c>
      <c r="B4101" t="s">
        <v>135</v>
      </c>
      <c r="C4101" t="str">
        <f>LOOKUP(A4101,'DATA SHEET'!$A$2:$A$253,'DATA SHEET'!$E$2:$E$253)</f>
        <v>20227902</v>
      </c>
      <c r="D4101">
        <f>LOOKUP(A4101,'DATA SHEET'!$A$2:$A$253,'DATA SHEET'!$G$2:$G$253)</f>
        <v>8.0666666666666664</v>
      </c>
      <c r="E4101" t="str">
        <f>LOOKUP($A4101,'DATA SHEET'!$A$2:$A$253,'DATA SHEET'!$H$2:$H$253)</f>
        <v>43.180794</v>
      </c>
      <c r="F4101" t="str">
        <f>LOOKUP($A4101,'DATA SHEET'!$A$2:$A$253,'DATA SHEET'!$I$2:$I$253)</f>
        <v xml:space="preserve"> -79.244033</v>
      </c>
      <c r="G4101">
        <f>LOOKUP($A4101,'DATA SHEET'!$A$2:$A$253,'DATA SHEET'!$J$2:$J$253)</f>
        <v>21</v>
      </c>
      <c r="H4101" t="str">
        <f>LOOKUP($A4101,'DATA SHEET'!$A$2:$A$253,'DATA SHEET'!$K$2:$K$253)</f>
        <v>Mostly Cloudy</v>
      </c>
      <c r="I4101" t="str">
        <f>LOOKUP($A4101,'DATA SHEET'!$A$2:$A$253,'DATA SHEET'!$T$2:$T$253)</f>
        <v>LARGE</v>
      </c>
      <c r="J4101" t="str">
        <f>LOOKUP($A4101,'DATA SHEET'!$A$2:$A$253,'DATA SHEET'!$R$2:$R$253)</f>
        <v>YES</v>
      </c>
      <c r="K4101" t="str">
        <f>LOOKUP($A4101,'DATA SHEET'!$A$2:$A$253,'DATA SHEET'!$O$2:$O$253)</f>
        <v>Green Area</v>
      </c>
      <c r="L4101" t="s">
        <v>22</v>
      </c>
      <c r="M4101">
        <v>0.39525228807157875</v>
      </c>
      <c r="N4101" t="s">
        <v>19</v>
      </c>
      <c r="O4101">
        <v>2.746</v>
      </c>
    </row>
    <row r="4102" spans="1:15" x14ac:dyDescent="0.25">
      <c r="A4102" s="1" t="s">
        <v>134</v>
      </c>
      <c r="B4102" t="s">
        <v>135</v>
      </c>
      <c r="C4102" t="str">
        <f>LOOKUP(A4102,'DATA SHEET'!$A$2:$A$253,'DATA SHEET'!$E$2:$E$253)</f>
        <v>20227902</v>
      </c>
      <c r="D4102">
        <f>LOOKUP(A4102,'DATA SHEET'!$A$2:$A$253,'DATA SHEET'!$G$2:$G$253)</f>
        <v>8.0666666666666664</v>
      </c>
      <c r="E4102" t="str">
        <f>LOOKUP($A4102,'DATA SHEET'!$A$2:$A$253,'DATA SHEET'!$H$2:$H$253)</f>
        <v>43.180794</v>
      </c>
      <c r="F4102" t="str">
        <f>LOOKUP($A4102,'DATA SHEET'!$A$2:$A$253,'DATA SHEET'!$I$2:$I$253)</f>
        <v xml:space="preserve"> -79.244033</v>
      </c>
      <c r="G4102">
        <f>LOOKUP($A4102,'DATA SHEET'!$A$2:$A$253,'DATA SHEET'!$J$2:$J$253)</f>
        <v>21</v>
      </c>
      <c r="H4102" t="str">
        <f>LOOKUP($A4102,'DATA SHEET'!$A$2:$A$253,'DATA SHEET'!$K$2:$K$253)</f>
        <v>Mostly Cloudy</v>
      </c>
      <c r="I4102" t="str">
        <f>LOOKUP($A4102,'DATA SHEET'!$A$2:$A$253,'DATA SHEET'!$T$2:$T$253)</f>
        <v>LARGE</v>
      </c>
      <c r="J4102" t="str">
        <f>LOOKUP($A4102,'DATA SHEET'!$A$2:$A$253,'DATA SHEET'!$R$2:$R$253)</f>
        <v>YES</v>
      </c>
      <c r="K4102" t="str">
        <f>LOOKUP($A4102,'DATA SHEET'!$A$2:$A$253,'DATA SHEET'!$O$2:$O$253)</f>
        <v>Green Area</v>
      </c>
      <c r="L4102" t="s">
        <v>22</v>
      </c>
      <c r="M4102">
        <v>0.39525228807157875</v>
      </c>
      <c r="N4102" t="s">
        <v>19</v>
      </c>
      <c r="O4102">
        <v>3.4990000000000001</v>
      </c>
    </row>
    <row r="4103" spans="1:15" x14ac:dyDescent="0.25">
      <c r="A4103" s="1" t="s">
        <v>134</v>
      </c>
      <c r="B4103" t="s">
        <v>135</v>
      </c>
      <c r="C4103" t="str">
        <f>LOOKUP(A4103,'DATA SHEET'!$A$2:$A$253,'DATA SHEET'!$E$2:$E$253)</f>
        <v>20227902</v>
      </c>
      <c r="D4103">
        <f>LOOKUP(A4103,'DATA SHEET'!$A$2:$A$253,'DATA SHEET'!$G$2:$G$253)</f>
        <v>8.0666666666666664</v>
      </c>
      <c r="E4103" t="str">
        <f>LOOKUP($A4103,'DATA SHEET'!$A$2:$A$253,'DATA SHEET'!$H$2:$H$253)</f>
        <v>43.180794</v>
      </c>
      <c r="F4103" t="str">
        <f>LOOKUP($A4103,'DATA SHEET'!$A$2:$A$253,'DATA SHEET'!$I$2:$I$253)</f>
        <v xml:space="preserve"> -79.244033</v>
      </c>
      <c r="G4103">
        <f>LOOKUP($A4103,'DATA SHEET'!$A$2:$A$253,'DATA SHEET'!$J$2:$J$253)</f>
        <v>21</v>
      </c>
      <c r="H4103" t="str">
        <f>LOOKUP($A4103,'DATA SHEET'!$A$2:$A$253,'DATA SHEET'!$K$2:$K$253)</f>
        <v>Mostly Cloudy</v>
      </c>
      <c r="I4103" t="str">
        <f>LOOKUP($A4103,'DATA SHEET'!$A$2:$A$253,'DATA SHEET'!$T$2:$T$253)</f>
        <v>LARGE</v>
      </c>
      <c r="J4103" t="str">
        <f>LOOKUP($A4103,'DATA SHEET'!$A$2:$A$253,'DATA SHEET'!$R$2:$R$253)</f>
        <v>YES</v>
      </c>
      <c r="K4103" t="str">
        <f>LOOKUP($A4103,'DATA SHEET'!$A$2:$A$253,'DATA SHEET'!$O$2:$O$253)</f>
        <v>Green Area</v>
      </c>
      <c r="L4103" t="s">
        <v>22</v>
      </c>
      <c r="M4103">
        <v>0.39525228807157875</v>
      </c>
      <c r="N4103" t="s">
        <v>19</v>
      </c>
      <c r="O4103">
        <v>0.75</v>
      </c>
    </row>
    <row r="4104" spans="1:15" x14ac:dyDescent="0.25">
      <c r="A4104" s="1" t="s">
        <v>134</v>
      </c>
      <c r="B4104" t="s">
        <v>135</v>
      </c>
      <c r="C4104" t="str">
        <f>LOOKUP(A4104,'DATA SHEET'!$A$2:$A$253,'DATA SHEET'!$E$2:$E$253)</f>
        <v>20227902</v>
      </c>
      <c r="D4104">
        <f>LOOKUP(A4104,'DATA SHEET'!$A$2:$A$253,'DATA SHEET'!$G$2:$G$253)</f>
        <v>8.0666666666666664</v>
      </c>
      <c r="E4104" t="str">
        <f>LOOKUP($A4104,'DATA SHEET'!$A$2:$A$253,'DATA SHEET'!$H$2:$H$253)</f>
        <v>43.180794</v>
      </c>
      <c r="F4104" t="str">
        <f>LOOKUP($A4104,'DATA SHEET'!$A$2:$A$253,'DATA SHEET'!$I$2:$I$253)</f>
        <v xml:space="preserve"> -79.244033</v>
      </c>
      <c r="G4104">
        <f>LOOKUP($A4104,'DATA SHEET'!$A$2:$A$253,'DATA SHEET'!$J$2:$J$253)</f>
        <v>21</v>
      </c>
      <c r="H4104" t="str">
        <f>LOOKUP($A4104,'DATA SHEET'!$A$2:$A$253,'DATA SHEET'!$K$2:$K$253)</f>
        <v>Mostly Cloudy</v>
      </c>
      <c r="I4104" t="str">
        <f>LOOKUP($A4104,'DATA SHEET'!$A$2:$A$253,'DATA SHEET'!$T$2:$T$253)</f>
        <v>LARGE</v>
      </c>
      <c r="J4104" t="str">
        <f>LOOKUP($A4104,'DATA SHEET'!$A$2:$A$253,'DATA SHEET'!$R$2:$R$253)</f>
        <v>YES</v>
      </c>
      <c r="K4104" t="str">
        <f>LOOKUP($A4104,'DATA SHEET'!$A$2:$A$253,'DATA SHEET'!$O$2:$O$253)</f>
        <v>Green Area</v>
      </c>
      <c r="L4104" t="s">
        <v>22</v>
      </c>
      <c r="M4104">
        <v>0.39525228807157875</v>
      </c>
      <c r="N4104" t="s">
        <v>19</v>
      </c>
      <c r="O4104">
        <v>3.9950000000000001</v>
      </c>
    </row>
    <row r="4105" spans="1:15" x14ac:dyDescent="0.25">
      <c r="A4105" s="1" t="s">
        <v>134</v>
      </c>
      <c r="B4105" t="s">
        <v>135</v>
      </c>
      <c r="C4105" t="str">
        <f>LOOKUP(A4105,'DATA SHEET'!$A$2:$A$253,'DATA SHEET'!$E$2:$E$253)</f>
        <v>20227902</v>
      </c>
      <c r="D4105">
        <f>LOOKUP(A4105,'DATA SHEET'!$A$2:$A$253,'DATA SHEET'!$G$2:$G$253)</f>
        <v>8.0666666666666664</v>
      </c>
      <c r="E4105" t="str">
        <f>LOOKUP($A4105,'DATA SHEET'!$A$2:$A$253,'DATA SHEET'!$H$2:$H$253)</f>
        <v>43.180794</v>
      </c>
      <c r="F4105" t="str">
        <f>LOOKUP($A4105,'DATA SHEET'!$A$2:$A$253,'DATA SHEET'!$I$2:$I$253)</f>
        <v xml:space="preserve"> -79.244033</v>
      </c>
      <c r="G4105">
        <f>LOOKUP($A4105,'DATA SHEET'!$A$2:$A$253,'DATA SHEET'!$J$2:$J$253)</f>
        <v>21</v>
      </c>
      <c r="H4105" t="str">
        <f>LOOKUP($A4105,'DATA SHEET'!$A$2:$A$253,'DATA SHEET'!$K$2:$K$253)</f>
        <v>Mostly Cloudy</v>
      </c>
      <c r="I4105" t="str">
        <f>LOOKUP($A4105,'DATA SHEET'!$A$2:$A$253,'DATA SHEET'!$T$2:$T$253)</f>
        <v>LARGE</v>
      </c>
      <c r="J4105" t="str">
        <f>LOOKUP($A4105,'DATA SHEET'!$A$2:$A$253,'DATA SHEET'!$R$2:$R$253)</f>
        <v>YES</v>
      </c>
      <c r="K4105" t="str">
        <f>LOOKUP($A4105,'DATA SHEET'!$A$2:$A$253,'DATA SHEET'!$O$2:$O$253)</f>
        <v>Green Area</v>
      </c>
      <c r="L4105" t="s">
        <v>22</v>
      </c>
      <c r="M4105">
        <v>0.39525228807157875</v>
      </c>
      <c r="N4105" t="s">
        <v>19</v>
      </c>
      <c r="O4105">
        <v>1.2370000000000001</v>
      </c>
    </row>
    <row r="4106" spans="1:15" x14ac:dyDescent="0.25">
      <c r="A4106" s="1" t="s">
        <v>134</v>
      </c>
      <c r="B4106" t="s">
        <v>135</v>
      </c>
      <c r="C4106" t="str">
        <f>LOOKUP(A4106,'DATA SHEET'!$A$2:$A$253,'DATA SHEET'!$E$2:$E$253)</f>
        <v>20227902</v>
      </c>
      <c r="D4106">
        <f>LOOKUP(A4106,'DATA SHEET'!$A$2:$A$253,'DATA SHEET'!$G$2:$G$253)</f>
        <v>8.0666666666666664</v>
      </c>
      <c r="E4106" t="str">
        <f>LOOKUP($A4106,'DATA SHEET'!$A$2:$A$253,'DATA SHEET'!$H$2:$H$253)</f>
        <v>43.180794</v>
      </c>
      <c r="F4106" t="str">
        <f>LOOKUP($A4106,'DATA SHEET'!$A$2:$A$253,'DATA SHEET'!$I$2:$I$253)</f>
        <v xml:space="preserve"> -79.244033</v>
      </c>
      <c r="G4106">
        <f>LOOKUP($A4106,'DATA SHEET'!$A$2:$A$253,'DATA SHEET'!$J$2:$J$253)</f>
        <v>21</v>
      </c>
      <c r="H4106" t="str">
        <f>LOOKUP($A4106,'DATA SHEET'!$A$2:$A$253,'DATA SHEET'!$K$2:$K$253)</f>
        <v>Mostly Cloudy</v>
      </c>
      <c r="I4106" t="str">
        <f>LOOKUP($A4106,'DATA SHEET'!$A$2:$A$253,'DATA SHEET'!$T$2:$T$253)</f>
        <v>LARGE</v>
      </c>
      <c r="J4106" t="str">
        <f>LOOKUP($A4106,'DATA SHEET'!$A$2:$A$253,'DATA SHEET'!$R$2:$R$253)</f>
        <v>YES</v>
      </c>
      <c r="K4106" t="str">
        <f>LOOKUP($A4106,'DATA SHEET'!$A$2:$A$253,'DATA SHEET'!$O$2:$O$253)</f>
        <v>Green Area</v>
      </c>
      <c r="L4106" t="s">
        <v>22</v>
      </c>
      <c r="M4106">
        <v>0.39525228807157875</v>
      </c>
      <c r="N4106" t="s">
        <v>19</v>
      </c>
      <c r="O4106">
        <v>0.999</v>
      </c>
    </row>
    <row r="4107" spans="1:15" x14ac:dyDescent="0.25">
      <c r="A4107" s="1" t="s">
        <v>134</v>
      </c>
      <c r="B4107" t="s">
        <v>135</v>
      </c>
      <c r="C4107" t="str">
        <f>LOOKUP(A4107,'DATA SHEET'!$A$2:$A$253,'DATA SHEET'!$E$2:$E$253)</f>
        <v>20227902</v>
      </c>
      <c r="D4107">
        <f>LOOKUP(A4107,'DATA SHEET'!$A$2:$A$253,'DATA SHEET'!$G$2:$G$253)</f>
        <v>8.0666666666666664</v>
      </c>
      <c r="E4107" t="str">
        <f>LOOKUP($A4107,'DATA SHEET'!$A$2:$A$253,'DATA SHEET'!$H$2:$H$253)</f>
        <v>43.180794</v>
      </c>
      <c r="F4107" t="str">
        <f>LOOKUP($A4107,'DATA SHEET'!$A$2:$A$253,'DATA SHEET'!$I$2:$I$253)</f>
        <v xml:space="preserve"> -79.244033</v>
      </c>
      <c r="G4107">
        <f>LOOKUP($A4107,'DATA SHEET'!$A$2:$A$253,'DATA SHEET'!$J$2:$J$253)</f>
        <v>21</v>
      </c>
      <c r="H4107" t="str">
        <f>LOOKUP($A4107,'DATA SHEET'!$A$2:$A$253,'DATA SHEET'!$K$2:$K$253)</f>
        <v>Mostly Cloudy</v>
      </c>
      <c r="I4107" t="str">
        <f>LOOKUP($A4107,'DATA SHEET'!$A$2:$A$253,'DATA SHEET'!$T$2:$T$253)</f>
        <v>LARGE</v>
      </c>
      <c r="J4107" t="str">
        <f>LOOKUP($A4107,'DATA SHEET'!$A$2:$A$253,'DATA SHEET'!$R$2:$R$253)</f>
        <v>YES</v>
      </c>
      <c r="K4107" t="str">
        <f>LOOKUP($A4107,'DATA SHEET'!$A$2:$A$253,'DATA SHEET'!$O$2:$O$253)</f>
        <v>Green Area</v>
      </c>
      <c r="L4107" t="s">
        <v>22</v>
      </c>
      <c r="M4107">
        <v>0.39525228807157875</v>
      </c>
      <c r="N4107" t="s">
        <v>19</v>
      </c>
      <c r="O4107">
        <v>0.23899999999999999</v>
      </c>
    </row>
    <row r="4108" spans="1:15" x14ac:dyDescent="0.25">
      <c r="A4108" s="1" t="s">
        <v>134</v>
      </c>
      <c r="B4108" t="s">
        <v>135</v>
      </c>
      <c r="C4108" t="str">
        <f>LOOKUP(A4108,'DATA SHEET'!$A$2:$A$253,'DATA SHEET'!$E$2:$E$253)</f>
        <v>20227902</v>
      </c>
      <c r="D4108">
        <f>LOOKUP(A4108,'DATA SHEET'!$A$2:$A$253,'DATA SHEET'!$G$2:$G$253)</f>
        <v>8.0666666666666664</v>
      </c>
      <c r="E4108" t="str">
        <f>LOOKUP($A4108,'DATA SHEET'!$A$2:$A$253,'DATA SHEET'!$H$2:$H$253)</f>
        <v>43.180794</v>
      </c>
      <c r="F4108" t="str">
        <f>LOOKUP($A4108,'DATA SHEET'!$A$2:$A$253,'DATA SHEET'!$I$2:$I$253)</f>
        <v xml:space="preserve"> -79.244033</v>
      </c>
      <c r="G4108">
        <f>LOOKUP($A4108,'DATA SHEET'!$A$2:$A$253,'DATA SHEET'!$J$2:$J$253)</f>
        <v>21</v>
      </c>
      <c r="H4108" t="str">
        <f>LOOKUP($A4108,'DATA SHEET'!$A$2:$A$253,'DATA SHEET'!$K$2:$K$253)</f>
        <v>Mostly Cloudy</v>
      </c>
      <c r="I4108" t="str">
        <f>LOOKUP($A4108,'DATA SHEET'!$A$2:$A$253,'DATA SHEET'!$T$2:$T$253)</f>
        <v>LARGE</v>
      </c>
      <c r="J4108" t="str">
        <f>LOOKUP($A4108,'DATA SHEET'!$A$2:$A$253,'DATA SHEET'!$R$2:$R$253)</f>
        <v>YES</v>
      </c>
      <c r="K4108" t="str">
        <f>LOOKUP($A4108,'DATA SHEET'!$A$2:$A$253,'DATA SHEET'!$O$2:$O$253)</f>
        <v>Green Area</v>
      </c>
      <c r="L4108" t="s">
        <v>22</v>
      </c>
      <c r="M4108">
        <v>0.39525228807157875</v>
      </c>
      <c r="N4108" t="s">
        <v>19</v>
      </c>
      <c r="O4108">
        <v>0.751</v>
      </c>
    </row>
    <row r="4109" spans="1:15" x14ac:dyDescent="0.25">
      <c r="A4109" s="1" t="s">
        <v>134</v>
      </c>
      <c r="B4109" t="s">
        <v>135</v>
      </c>
      <c r="C4109" t="str">
        <f>LOOKUP(A4109,'DATA SHEET'!$A$2:$A$253,'DATA SHEET'!$E$2:$E$253)</f>
        <v>20227902</v>
      </c>
      <c r="D4109">
        <f>LOOKUP(A4109,'DATA SHEET'!$A$2:$A$253,'DATA SHEET'!$G$2:$G$253)</f>
        <v>8.0666666666666664</v>
      </c>
      <c r="E4109" t="str">
        <f>LOOKUP($A4109,'DATA SHEET'!$A$2:$A$253,'DATA SHEET'!$H$2:$H$253)</f>
        <v>43.180794</v>
      </c>
      <c r="F4109" t="str">
        <f>LOOKUP($A4109,'DATA SHEET'!$A$2:$A$253,'DATA SHEET'!$I$2:$I$253)</f>
        <v xml:space="preserve"> -79.244033</v>
      </c>
      <c r="G4109">
        <f>LOOKUP($A4109,'DATA SHEET'!$A$2:$A$253,'DATA SHEET'!$J$2:$J$253)</f>
        <v>21</v>
      </c>
      <c r="H4109" t="str">
        <f>LOOKUP($A4109,'DATA SHEET'!$A$2:$A$253,'DATA SHEET'!$K$2:$K$253)</f>
        <v>Mostly Cloudy</v>
      </c>
      <c r="I4109" t="str">
        <f>LOOKUP($A4109,'DATA SHEET'!$A$2:$A$253,'DATA SHEET'!$T$2:$T$253)</f>
        <v>LARGE</v>
      </c>
      <c r="J4109" t="str">
        <f>LOOKUP($A4109,'DATA SHEET'!$A$2:$A$253,'DATA SHEET'!$R$2:$R$253)</f>
        <v>YES</v>
      </c>
      <c r="K4109" t="str">
        <f>LOOKUP($A4109,'DATA SHEET'!$A$2:$A$253,'DATA SHEET'!$O$2:$O$253)</f>
        <v>Green Area</v>
      </c>
      <c r="L4109" t="s">
        <v>22</v>
      </c>
      <c r="M4109">
        <v>0.39525228807157875</v>
      </c>
      <c r="N4109" t="s">
        <v>19</v>
      </c>
      <c r="O4109">
        <v>1.748</v>
      </c>
    </row>
    <row r="4110" spans="1:15" x14ac:dyDescent="0.25">
      <c r="A4110" s="1" t="s">
        <v>134</v>
      </c>
      <c r="B4110" t="s">
        <v>135</v>
      </c>
      <c r="C4110" t="str">
        <f>LOOKUP(A4110,'DATA SHEET'!$A$2:$A$253,'DATA SHEET'!$E$2:$E$253)</f>
        <v>20227902</v>
      </c>
      <c r="D4110">
        <f>LOOKUP(A4110,'DATA SHEET'!$A$2:$A$253,'DATA SHEET'!$G$2:$G$253)</f>
        <v>8.0666666666666664</v>
      </c>
      <c r="E4110" t="str">
        <f>LOOKUP($A4110,'DATA SHEET'!$A$2:$A$253,'DATA SHEET'!$H$2:$H$253)</f>
        <v>43.180794</v>
      </c>
      <c r="F4110" t="str">
        <f>LOOKUP($A4110,'DATA SHEET'!$A$2:$A$253,'DATA SHEET'!$I$2:$I$253)</f>
        <v xml:space="preserve"> -79.244033</v>
      </c>
      <c r="G4110">
        <f>LOOKUP($A4110,'DATA SHEET'!$A$2:$A$253,'DATA SHEET'!$J$2:$J$253)</f>
        <v>21</v>
      </c>
      <c r="H4110" t="str">
        <f>LOOKUP($A4110,'DATA SHEET'!$A$2:$A$253,'DATA SHEET'!$K$2:$K$253)</f>
        <v>Mostly Cloudy</v>
      </c>
      <c r="I4110" t="str">
        <f>LOOKUP($A4110,'DATA SHEET'!$A$2:$A$253,'DATA SHEET'!$T$2:$T$253)</f>
        <v>LARGE</v>
      </c>
      <c r="J4110" t="str">
        <f>LOOKUP($A4110,'DATA SHEET'!$A$2:$A$253,'DATA SHEET'!$R$2:$R$253)</f>
        <v>YES</v>
      </c>
      <c r="K4110" t="str">
        <f>LOOKUP($A4110,'DATA SHEET'!$A$2:$A$253,'DATA SHEET'!$O$2:$O$253)</f>
        <v>Green Area</v>
      </c>
      <c r="L4110" t="s">
        <v>22</v>
      </c>
      <c r="M4110">
        <v>0.39525228807157875</v>
      </c>
      <c r="N4110" t="s">
        <v>19</v>
      </c>
      <c r="O4110">
        <v>0.495</v>
      </c>
    </row>
    <row r="4111" spans="1:15" x14ac:dyDescent="0.25">
      <c r="A4111" s="1" t="s">
        <v>134</v>
      </c>
      <c r="B4111" t="s">
        <v>135</v>
      </c>
      <c r="C4111" t="str">
        <f>LOOKUP(A4111,'DATA SHEET'!$A$2:$A$253,'DATA SHEET'!$E$2:$E$253)</f>
        <v>20227902</v>
      </c>
      <c r="D4111">
        <f>LOOKUP(A4111,'DATA SHEET'!$A$2:$A$253,'DATA SHEET'!$G$2:$G$253)</f>
        <v>8.0666666666666664</v>
      </c>
      <c r="E4111" t="str">
        <f>LOOKUP($A4111,'DATA SHEET'!$A$2:$A$253,'DATA SHEET'!$H$2:$H$253)</f>
        <v>43.180794</v>
      </c>
      <c r="F4111" t="str">
        <f>LOOKUP($A4111,'DATA SHEET'!$A$2:$A$253,'DATA SHEET'!$I$2:$I$253)</f>
        <v xml:space="preserve"> -79.244033</v>
      </c>
      <c r="G4111">
        <f>LOOKUP($A4111,'DATA SHEET'!$A$2:$A$253,'DATA SHEET'!$J$2:$J$253)</f>
        <v>21</v>
      </c>
      <c r="H4111" t="str">
        <f>LOOKUP($A4111,'DATA SHEET'!$A$2:$A$253,'DATA SHEET'!$K$2:$K$253)</f>
        <v>Mostly Cloudy</v>
      </c>
      <c r="I4111" t="str">
        <f>LOOKUP($A4111,'DATA SHEET'!$A$2:$A$253,'DATA SHEET'!$T$2:$T$253)</f>
        <v>LARGE</v>
      </c>
      <c r="J4111" t="str">
        <f>LOOKUP($A4111,'DATA SHEET'!$A$2:$A$253,'DATA SHEET'!$R$2:$R$253)</f>
        <v>YES</v>
      </c>
      <c r="K4111" t="str">
        <f>LOOKUP($A4111,'DATA SHEET'!$A$2:$A$253,'DATA SHEET'!$O$2:$O$253)</f>
        <v>Green Area</v>
      </c>
      <c r="L4111" t="s">
        <v>22</v>
      </c>
      <c r="M4111">
        <v>0.39525228807157875</v>
      </c>
      <c r="N4111" t="s">
        <v>19</v>
      </c>
      <c r="O4111">
        <v>0.76100000000000001</v>
      </c>
    </row>
    <row r="4112" spans="1:15" x14ac:dyDescent="0.25">
      <c r="A4112" s="1" t="s">
        <v>134</v>
      </c>
      <c r="B4112" t="s">
        <v>135</v>
      </c>
      <c r="C4112" t="str">
        <f>LOOKUP(A4112,'DATA SHEET'!$A$2:$A$253,'DATA SHEET'!$E$2:$E$253)</f>
        <v>20227902</v>
      </c>
      <c r="D4112">
        <f>LOOKUP(A4112,'DATA SHEET'!$A$2:$A$253,'DATA SHEET'!$G$2:$G$253)</f>
        <v>8.0666666666666664</v>
      </c>
      <c r="E4112" t="str">
        <f>LOOKUP($A4112,'DATA SHEET'!$A$2:$A$253,'DATA SHEET'!$H$2:$H$253)</f>
        <v>43.180794</v>
      </c>
      <c r="F4112" t="str">
        <f>LOOKUP($A4112,'DATA SHEET'!$A$2:$A$253,'DATA SHEET'!$I$2:$I$253)</f>
        <v xml:space="preserve"> -79.244033</v>
      </c>
      <c r="G4112">
        <f>LOOKUP($A4112,'DATA SHEET'!$A$2:$A$253,'DATA SHEET'!$J$2:$J$253)</f>
        <v>21</v>
      </c>
      <c r="H4112" t="str">
        <f>LOOKUP($A4112,'DATA SHEET'!$A$2:$A$253,'DATA SHEET'!$K$2:$K$253)</f>
        <v>Mostly Cloudy</v>
      </c>
      <c r="I4112" t="str">
        <f>LOOKUP($A4112,'DATA SHEET'!$A$2:$A$253,'DATA SHEET'!$T$2:$T$253)</f>
        <v>LARGE</v>
      </c>
      <c r="J4112" t="str">
        <f>LOOKUP($A4112,'DATA SHEET'!$A$2:$A$253,'DATA SHEET'!$R$2:$R$253)</f>
        <v>YES</v>
      </c>
      <c r="K4112" t="str">
        <f>LOOKUP($A4112,'DATA SHEET'!$A$2:$A$253,'DATA SHEET'!$O$2:$O$253)</f>
        <v>Green Area</v>
      </c>
      <c r="L4112" t="s">
        <v>22</v>
      </c>
      <c r="M4112">
        <v>0.39525228807157875</v>
      </c>
      <c r="N4112" t="s">
        <v>19</v>
      </c>
      <c r="O4112">
        <v>2.2490000000000001</v>
      </c>
    </row>
    <row r="4113" spans="1:15" x14ac:dyDescent="0.25">
      <c r="A4113" s="1" t="s">
        <v>134</v>
      </c>
      <c r="B4113" t="s">
        <v>135</v>
      </c>
      <c r="C4113" t="str">
        <f>LOOKUP(A4113,'DATA SHEET'!$A$2:$A$253,'DATA SHEET'!$E$2:$E$253)</f>
        <v>20227902</v>
      </c>
      <c r="D4113">
        <f>LOOKUP(A4113,'DATA SHEET'!$A$2:$A$253,'DATA SHEET'!$G$2:$G$253)</f>
        <v>8.0666666666666664</v>
      </c>
      <c r="E4113" t="str">
        <f>LOOKUP($A4113,'DATA SHEET'!$A$2:$A$253,'DATA SHEET'!$H$2:$H$253)</f>
        <v>43.180794</v>
      </c>
      <c r="F4113" t="str">
        <f>LOOKUP($A4113,'DATA SHEET'!$A$2:$A$253,'DATA SHEET'!$I$2:$I$253)</f>
        <v xml:space="preserve"> -79.244033</v>
      </c>
      <c r="G4113">
        <f>LOOKUP($A4113,'DATA SHEET'!$A$2:$A$253,'DATA SHEET'!$J$2:$J$253)</f>
        <v>21</v>
      </c>
      <c r="H4113" t="str">
        <f>LOOKUP($A4113,'DATA SHEET'!$A$2:$A$253,'DATA SHEET'!$K$2:$K$253)</f>
        <v>Mostly Cloudy</v>
      </c>
      <c r="I4113" t="str">
        <f>LOOKUP($A4113,'DATA SHEET'!$A$2:$A$253,'DATA SHEET'!$T$2:$T$253)</f>
        <v>LARGE</v>
      </c>
      <c r="J4113" t="str">
        <f>LOOKUP($A4113,'DATA SHEET'!$A$2:$A$253,'DATA SHEET'!$R$2:$R$253)</f>
        <v>YES</v>
      </c>
      <c r="K4113" t="str">
        <f>LOOKUP($A4113,'DATA SHEET'!$A$2:$A$253,'DATA SHEET'!$O$2:$O$253)</f>
        <v>Green Area</v>
      </c>
      <c r="L4113" t="s">
        <v>22</v>
      </c>
      <c r="M4113">
        <v>0.39525228807157875</v>
      </c>
      <c r="N4113" t="s">
        <v>19</v>
      </c>
      <c r="O4113">
        <v>1.496</v>
      </c>
    </row>
    <row r="4114" spans="1:15" x14ac:dyDescent="0.25">
      <c r="A4114" s="1" t="s">
        <v>134</v>
      </c>
      <c r="B4114" t="s">
        <v>135</v>
      </c>
      <c r="C4114" t="str">
        <f>LOOKUP(A4114,'DATA SHEET'!$A$2:$A$253,'DATA SHEET'!$E$2:$E$253)</f>
        <v>20227902</v>
      </c>
      <c r="D4114">
        <f>LOOKUP(A4114,'DATA SHEET'!$A$2:$A$253,'DATA SHEET'!$G$2:$G$253)</f>
        <v>8.0666666666666664</v>
      </c>
      <c r="E4114" t="str">
        <f>LOOKUP($A4114,'DATA SHEET'!$A$2:$A$253,'DATA SHEET'!$H$2:$H$253)</f>
        <v>43.180794</v>
      </c>
      <c r="F4114" t="str">
        <f>LOOKUP($A4114,'DATA SHEET'!$A$2:$A$253,'DATA SHEET'!$I$2:$I$253)</f>
        <v xml:space="preserve"> -79.244033</v>
      </c>
      <c r="G4114">
        <f>LOOKUP($A4114,'DATA SHEET'!$A$2:$A$253,'DATA SHEET'!$J$2:$J$253)</f>
        <v>21</v>
      </c>
      <c r="H4114" t="str">
        <f>LOOKUP($A4114,'DATA SHEET'!$A$2:$A$253,'DATA SHEET'!$K$2:$K$253)</f>
        <v>Mostly Cloudy</v>
      </c>
      <c r="I4114" t="str">
        <f>LOOKUP($A4114,'DATA SHEET'!$A$2:$A$253,'DATA SHEET'!$T$2:$T$253)</f>
        <v>LARGE</v>
      </c>
      <c r="J4114" t="str">
        <f>LOOKUP($A4114,'DATA SHEET'!$A$2:$A$253,'DATA SHEET'!$R$2:$R$253)</f>
        <v>YES</v>
      </c>
      <c r="K4114" t="str">
        <f>LOOKUP($A4114,'DATA SHEET'!$A$2:$A$253,'DATA SHEET'!$O$2:$O$253)</f>
        <v>Green Area</v>
      </c>
      <c r="L4114" t="s">
        <v>22</v>
      </c>
      <c r="M4114">
        <v>0.39525228807157875</v>
      </c>
      <c r="N4114" t="s">
        <v>19</v>
      </c>
      <c r="O4114">
        <v>0.998</v>
      </c>
    </row>
    <row r="4115" spans="1:15" x14ac:dyDescent="0.25">
      <c r="A4115" s="1" t="s">
        <v>134</v>
      </c>
      <c r="B4115" t="s">
        <v>135</v>
      </c>
      <c r="C4115" t="str">
        <f>LOOKUP(A4115,'DATA SHEET'!$A$2:$A$253,'DATA SHEET'!$E$2:$E$253)</f>
        <v>20227902</v>
      </c>
      <c r="D4115">
        <f>LOOKUP(A4115,'DATA SHEET'!$A$2:$A$253,'DATA SHEET'!$G$2:$G$253)</f>
        <v>8.0666666666666664</v>
      </c>
      <c r="E4115" t="str">
        <f>LOOKUP($A4115,'DATA SHEET'!$A$2:$A$253,'DATA SHEET'!$H$2:$H$253)</f>
        <v>43.180794</v>
      </c>
      <c r="F4115" t="str">
        <f>LOOKUP($A4115,'DATA SHEET'!$A$2:$A$253,'DATA SHEET'!$I$2:$I$253)</f>
        <v xml:space="preserve"> -79.244033</v>
      </c>
      <c r="G4115">
        <f>LOOKUP($A4115,'DATA SHEET'!$A$2:$A$253,'DATA SHEET'!$J$2:$J$253)</f>
        <v>21</v>
      </c>
      <c r="H4115" t="str">
        <f>LOOKUP($A4115,'DATA SHEET'!$A$2:$A$253,'DATA SHEET'!$K$2:$K$253)</f>
        <v>Mostly Cloudy</v>
      </c>
      <c r="I4115" t="str">
        <f>LOOKUP($A4115,'DATA SHEET'!$A$2:$A$253,'DATA SHEET'!$T$2:$T$253)</f>
        <v>LARGE</v>
      </c>
      <c r="J4115" t="str">
        <f>LOOKUP($A4115,'DATA SHEET'!$A$2:$A$253,'DATA SHEET'!$R$2:$R$253)</f>
        <v>YES</v>
      </c>
      <c r="K4115" t="str">
        <f>LOOKUP($A4115,'DATA SHEET'!$A$2:$A$253,'DATA SHEET'!$O$2:$O$253)</f>
        <v>Green Area</v>
      </c>
      <c r="L4115" t="s">
        <v>22</v>
      </c>
      <c r="M4115">
        <v>0.39525228807157875</v>
      </c>
      <c r="N4115" t="s">
        <v>19</v>
      </c>
      <c r="O4115">
        <v>3.2519999999999998</v>
      </c>
    </row>
    <row r="4116" spans="1:15" x14ac:dyDescent="0.25">
      <c r="A4116" s="1" t="s">
        <v>134</v>
      </c>
      <c r="B4116" t="s">
        <v>135</v>
      </c>
      <c r="C4116" t="str">
        <f>LOOKUP(A4116,'DATA SHEET'!$A$2:$A$253,'DATA SHEET'!$E$2:$E$253)</f>
        <v>20227902</v>
      </c>
      <c r="D4116">
        <f>LOOKUP(A4116,'DATA SHEET'!$A$2:$A$253,'DATA SHEET'!$G$2:$G$253)</f>
        <v>8.0666666666666664</v>
      </c>
      <c r="E4116" t="str">
        <f>LOOKUP($A4116,'DATA SHEET'!$A$2:$A$253,'DATA SHEET'!$H$2:$H$253)</f>
        <v>43.180794</v>
      </c>
      <c r="F4116" t="str">
        <f>LOOKUP($A4116,'DATA SHEET'!$A$2:$A$253,'DATA SHEET'!$I$2:$I$253)</f>
        <v xml:space="preserve"> -79.244033</v>
      </c>
      <c r="G4116">
        <f>LOOKUP($A4116,'DATA SHEET'!$A$2:$A$253,'DATA SHEET'!$J$2:$J$253)</f>
        <v>21</v>
      </c>
      <c r="H4116" t="str">
        <f>LOOKUP($A4116,'DATA SHEET'!$A$2:$A$253,'DATA SHEET'!$K$2:$K$253)</f>
        <v>Mostly Cloudy</v>
      </c>
      <c r="I4116" t="str">
        <f>LOOKUP($A4116,'DATA SHEET'!$A$2:$A$253,'DATA SHEET'!$T$2:$T$253)</f>
        <v>LARGE</v>
      </c>
      <c r="J4116" t="str">
        <f>LOOKUP($A4116,'DATA SHEET'!$A$2:$A$253,'DATA SHEET'!$R$2:$R$253)</f>
        <v>YES</v>
      </c>
      <c r="K4116" t="str">
        <f>LOOKUP($A4116,'DATA SHEET'!$A$2:$A$253,'DATA SHEET'!$O$2:$O$253)</f>
        <v>Green Area</v>
      </c>
      <c r="L4116" t="s">
        <v>22</v>
      </c>
      <c r="M4116">
        <v>0.39525228807157875</v>
      </c>
      <c r="N4116" t="s">
        <v>19</v>
      </c>
      <c r="O4116">
        <v>0.746</v>
      </c>
    </row>
    <row r="4117" spans="1:15" x14ac:dyDescent="0.25">
      <c r="A4117" s="1" t="s">
        <v>134</v>
      </c>
      <c r="B4117" t="s">
        <v>135</v>
      </c>
      <c r="C4117" t="str">
        <f>LOOKUP(A4117,'DATA SHEET'!$A$2:$A$253,'DATA SHEET'!$E$2:$E$253)</f>
        <v>20227902</v>
      </c>
      <c r="D4117">
        <f>LOOKUP(A4117,'DATA SHEET'!$A$2:$A$253,'DATA SHEET'!$G$2:$G$253)</f>
        <v>8.0666666666666664</v>
      </c>
      <c r="E4117" t="str">
        <f>LOOKUP($A4117,'DATA SHEET'!$A$2:$A$253,'DATA SHEET'!$H$2:$H$253)</f>
        <v>43.180794</v>
      </c>
      <c r="F4117" t="str">
        <f>LOOKUP($A4117,'DATA SHEET'!$A$2:$A$253,'DATA SHEET'!$I$2:$I$253)</f>
        <v xml:space="preserve"> -79.244033</v>
      </c>
      <c r="G4117">
        <f>LOOKUP($A4117,'DATA SHEET'!$A$2:$A$253,'DATA SHEET'!$J$2:$J$253)</f>
        <v>21</v>
      </c>
      <c r="H4117" t="str">
        <f>LOOKUP($A4117,'DATA SHEET'!$A$2:$A$253,'DATA SHEET'!$K$2:$K$253)</f>
        <v>Mostly Cloudy</v>
      </c>
      <c r="I4117" t="str">
        <f>LOOKUP($A4117,'DATA SHEET'!$A$2:$A$253,'DATA SHEET'!$T$2:$T$253)</f>
        <v>LARGE</v>
      </c>
      <c r="J4117" t="str">
        <f>LOOKUP($A4117,'DATA SHEET'!$A$2:$A$253,'DATA SHEET'!$R$2:$R$253)</f>
        <v>YES</v>
      </c>
      <c r="K4117" t="str">
        <f>LOOKUP($A4117,'DATA SHEET'!$A$2:$A$253,'DATA SHEET'!$O$2:$O$253)</f>
        <v>Green Area</v>
      </c>
      <c r="L4117" t="s">
        <v>22</v>
      </c>
      <c r="M4117">
        <v>0.39525228807157875</v>
      </c>
      <c r="N4117" t="s">
        <v>19</v>
      </c>
      <c r="O4117">
        <v>2.9969999999999999</v>
      </c>
    </row>
    <row r="4118" spans="1:15" x14ac:dyDescent="0.25">
      <c r="A4118" s="1" t="s">
        <v>134</v>
      </c>
      <c r="B4118" t="s">
        <v>135</v>
      </c>
      <c r="C4118" t="str">
        <f>LOOKUP(A4118,'DATA SHEET'!$A$2:$A$253,'DATA SHEET'!$E$2:$E$253)</f>
        <v>20227902</v>
      </c>
      <c r="D4118">
        <f>LOOKUP(A4118,'DATA SHEET'!$A$2:$A$253,'DATA SHEET'!$G$2:$G$253)</f>
        <v>8.0666666666666664</v>
      </c>
      <c r="E4118" t="str">
        <f>LOOKUP($A4118,'DATA SHEET'!$A$2:$A$253,'DATA SHEET'!$H$2:$H$253)</f>
        <v>43.180794</v>
      </c>
      <c r="F4118" t="str">
        <f>LOOKUP($A4118,'DATA SHEET'!$A$2:$A$253,'DATA SHEET'!$I$2:$I$253)</f>
        <v xml:space="preserve"> -79.244033</v>
      </c>
      <c r="G4118">
        <f>LOOKUP($A4118,'DATA SHEET'!$A$2:$A$253,'DATA SHEET'!$J$2:$J$253)</f>
        <v>21</v>
      </c>
      <c r="H4118" t="str">
        <f>LOOKUP($A4118,'DATA SHEET'!$A$2:$A$253,'DATA SHEET'!$K$2:$K$253)</f>
        <v>Mostly Cloudy</v>
      </c>
      <c r="I4118" t="str">
        <f>LOOKUP($A4118,'DATA SHEET'!$A$2:$A$253,'DATA SHEET'!$T$2:$T$253)</f>
        <v>LARGE</v>
      </c>
      <c r="J4118" t="str">
        <f>LOOKUP($A4118,'DATA SHEET'!$A$2:$A$253,'DATA SHEET'!$R$2:$R$253)</f>
        <v>YES</v>
      </c>
      <c r="K4118" t="str">
        <f>LOOKUP($A4118,'DATA SHEET'!$A$2:$A$253,'DATA SHEET'!$O$2:$O$253)</f>
        <v>Green Area</v>
      </c>
      <c r="L4118" t="s">
        <v>22</v>
      </c>
      <c r="M4118">
        <v>0.39525228807157875</v>
      </c>
      <c r="N4118" t="s">
        <v>19</v>
      </c>
      <c r="O4118">
        <v>0.74199999999999999</v>
      </c>
    </row>
    <row r="4119" spans="1:15" x14ac:dyDescent="0.25">
      <c r="A4119" s="1" t="s">
        <v>134</v>
      </c>
      <c r="B4119" t="s">
        <v>135</v>
      </c>
      <c r="C4119" t="str">
        <f>LOOKUP(A4119,'DATA SHEET'!$A$2:$A$253,'DATA SHEET'!$E$2:$E$253)</f>
        <v>20227902</v>
      </c>
      <c r="D4119">
        <f>LOOKUP(A4119,'DATA SHEET'!$A$2:$A$253,'DATA SHEET'!$G$2:$G$253)</f>
        <v>8.0666666666666664</v>
      </c>
      <c r="E4119" t="str">
        <f>LOOKUP($A4119,'DATA SHEET'!$A$2:$A$253,'DATA SHEET'!$H$2:$H$253)</f>
        <v>43.180794</v>
      </c>
      <c r="F4119" t="str">
        <f>LOOKUP($A4119,'DATA SHEET'!$A$2:$A$253,'DATA SHEET'!$I$2:$I$253)</f>
        <v xml:space="preserve"> -79.244033</v>
      </c>
      <c r="G4119">
        <f>LOOKUP($A4119,'DATA SHEET'!$A$2:$A$253,'DATA SHEET'!$J$2:$J$253)</f>
        <v>21</v>
      </c>
      <c r="H4119" t="str">
        <f>LOOKUP($A4119,'DATA SHEET'!$A$2:$A$253,'DATA SHEET'!$K$2:$K$253)</f>
        <v>Mostly Cloudy</v>
      </c>
      <c r="I4119" t="str">
        <f>LOOKUP($A4119,'DATA SHEET'!$A$2:$A$253,'DATA SHEET'!$T$2:$T$253)</f>
        <v>LARGE</v>
      </c>
      <c r="J4119" t="str">
        <f>LOOKUP($A4119,'DATA SHEET'!$A$2:$A$253,'DATA SHEET'!$R$2:$R$253)</f>
        <v>YES</v>
      </c>
      <c r="K4119" t="str">
        <f>LOOKUP($A4119,'DATA SHEET'!$A$2:$A$253,'DATA SHEET'!$O$2:$O$253)</f>
        <v>Green Area</v>
      </c>
      <c r="L4119" t="s">
        <v>22</v>
      </c>
      <c r="M4119">
        <v>0.39525228807157875</v>
      </c>
      <c r="N4119" t="s">
        <v>19</v>
      </c>
      <c r="O4119">
        <v>1.7410000000000001</v>
      </c>
    </row>
    <row r="4120" spans="1:15" x14ac:dyDescent="0.25">
      <c r="A4120" s="1" t="s">
        <v>134</v>
      </c>
      <c r="B4120" t="s">
        <v>135</v>
      </c>
      <c r="C4120" t="str">
        <f>LOOKUP(A4120,'DATA SHEET'!$A$2:$A$253,'DATA SHEET'!$E$2:$E$253)</f>
        <v>20227902</v>
      </c>
      <c r="D4120">
        <f>LOOKUP(A4120,'DATA SHEET'!$A$2:$A$253,'DATA SHEET'!$G$2:$G$253)</f>
        <v>8.0666666666666664</v>
      </c>
      <c r="E4120" t="str">
        <f>LOOKUP($A4120,'DATA SHEET'!$A$2:$A$253,'DATA SHEET'!$H$2:$H$253)</f>
        <v>43.180794</v>
      </c>
      <c r="F4120" t="str">
        <f>LOOKUP($A4120,'DATA SHEET'!$A$2:$A$253,'DATA SHEET'!$I$2:$I$253)</f>
        <v xml:space="preserve"> -79.244033</v>
      </c>
      <c r="G4120">
        <f>LOOKUP($A4120,'DATA SHEET'!$A$2:$A$253,'DATA SHEET'!$J$2:$J$253)</f>
        <v>21</v>
      </c>
      <c r="H4120" t="str">
        <f>LOOKUP($A4120,'DATA SHEET'!$A$2:$A$253,'DATA SHEET'!$K$2:$K$253)</f>
        <v>Mostly Cloudy</v>
      </c>
      <c r="I4120" t="str">
        <f>LOOKUP($A4120,'DATA SHEET'!$A$2:$A$253,'DATA SHEET'!$T$2:$T$253)</f>
        <v>LARGE</v>
      </c>
      <c r="J4120" t="str">
        <f>LOOKUP($A4120,'DATA SHEET'!$A$2:$A$253,'DATA SHEET'!$R$2:$R$253)</f>
        <v>YES</v>
      </c>
      <c r="K4120" t="str">
        <f>LOOKUP($A4120,'DATA SHEET'!$A$2:$A$253,'DATA SHEET'!$O$2:$O$253)</f>
        <v>Green Area</v>
      </c>
      <c r="L4120" t="s">
        <v>22</v>
      </c>
      <c r="M4120">
        <v>0.39525228807157875</v>
      </c>
      <c r="N4120" t="s">
        <v>19</v>
      </c>
      <c r="O4120">
        <v>0.496</v>
      </c>
    </row>
    <row r="4121" spans="1:15" x14ac:dyDescent="0.25">
      <c r="A4121" s="1" t="s">
        <v>134</v>
      </c>
      <c r="B4121" t="s">
        <v>135</v>
      </c>
      <c r="C4121" t="str">
        <f>LOOKUP(A4121,'DATA SHEET'!$A$2:$A$253,'DATA SHEET'!$E$2:$E$253)</f>
        <v>20227902</v>
      </c>
      <c r="D4121">
        <f>LOOKUP(A4121,'DATA SHEET'!$A$2:$A$253,'DATA SHEET'!$G$2:$G$253)</f>
        <v>8.0666666666666664</v>
      </c>
      <c r="E4121" t="str">
        <f>LOOKUP($A4121,'DATA SHEET'!$A$2:$A$253,'DATA SHEET'!$H$2:$H$253)</f>
        <v>43.180794</v>
      </c>
      <c r="F4121" t="str">
        <f>LOOKUP($A4121,'DATA SHEET'!$A$2:$A$253,'DATA SHEET'!$I$2:$I$253)</f>
        <v xml:space="preserve"> -79.244033</v>
      </c>
      <c r="G4121">
        <f>LOOKUP($A4121,'DATA SHEET'!$A$2:$A$253,'DATA SHEET'!$J$2:$J$253)</f>
        <v>21</v>
      </c>
      <c r="H4121" t="str">
        <f>LOOKUP($A4121,'DATA SHEET'!$A$2:$A$253,'DATA SHEET'!$K$2:$K$253)</f>
        <v>Mostly Cloudy</v>
      </c>
      <c r="I4121" t="str">
        <f>LOOKUP($A4121,'DATA SHEET'!$A$2:$A$253,'DATA SHEET'!$T$2:$T$253)</f>
        <v>LARGE</v>
      </c>
      <c r="J4121" t="str">
        <f>LOOKUP($A4121,'DATA SHEET'!$A$2:$A$253,'DATA SHEET'!$R$2:$R$253)</f>
        <v>YES</v>
      </c>
      <c r="K4121" t="str">
        <f>LOOKUP($A4121,'DATA SHEET'!$A$2:$A$253,'DATA SHEET'!$O$2:$O$253)</f>
        <v>Green Area</v>
      </c>
      <c r="L4121" t="s">
        <v>22</v>
      </c>
      <c r="M4121">
        <v>0.39525228807157875</v>
      </c>
      <c r="N4121" t="s">
        <v>19</v>
      </c>
      <c r="O4121">
        <v>1.4990000000000001</v>
      </c>
    </row>
    <row r="4122" spans="1:15" x14ac:dyDescent="0.25">
      <c r="A4122" s="1" t="s">
        <v>134</v>
      </c>
      <c r="B4122" t="s">
        <v>135</v>
      </c>
      <c r="C4122" t="str">
        <f>LOOKUP(A4122,'DATA SHEET'!$A$2:$A$253,'DATA SHEET'!$E$2:$E$253)</f>
        <v>20227902</v>
      </c>
      <c r="D4122">
        <f>LOOKUP(A4122,'DATA SHEET'!$A$2:$A$253,'DATA SHEET'!$G$2:$G$253)</f>
        <v>8.0666666666666664</v>
      </c>
      <c r="E4122" t="str">
        <f>LOOKUP($A4122,'DATA SHEET'!$A$2:$A$253,'DATA SHEET'!$H$2:$H$253)</f>
        <v>43.180794</v>
      </c>
      <c r="F4122" t="str">
        <f>LOOKUP($A4122,'DATA SHEET'!$A$2:$A$253,'DATA SHEET'!$I$2:$I$253)</f>
        <v xml:space="preserve"> -79.244033</v>
      </c>
      <c r="G4122">
        <f>LOOKUP($A4122,'DATA SHEET'!$A$2:$A$253,'DATA SHEET'!$J$2:$J$253)</f>
        <v>21</v>
      </c>
      <c r="H4122" t="str">
        <f>LOOKUP($A4122,'DATA SHEET'!$A$2:$A$253,'DATA SHEET'!$K$2:$K$253)</f>
        <v>Mostly Cloudy</v>
      </c>
      <c r="I4122" t="str">
        <f>LOOKUP($A4122,'DATA SHEET'!$A$2:$A$253,'DATA SHEET'!$T$2:$T$253)</f>
        <v>LARGE</v>
      </c>
      <c r="J4122" t="str">
        <f>LOOKUP($A4122,'DATA SHEET'!$A$2:$A$253,'DATA SHEET'!$R$2:$R$253)</f>
        <v>YES</v>
      </c>
      <c r="K4122" t="str">
        <f>LOOKUP($A4122,'DATA SHEET'!$A$2:$A$253,'DATA SHEET'!$O$2:$O$253)</f>
        <v>Green Area</v>
      </c>
      <c r="L4122" t="s">
        <v>22</v>
      </c>
      <c r="M4122">
        <v>0.39525228807157875</v>
      </c>
      <c r="N4122" t="s">
        <v>19</v>
      </c>
      <c r="O4122">
        <v>0.502</v>
      </c>
    </row>
    <row r="4123" spans="1:15" x14ac:dyDescent="0.25">
      <c r="A4123" s="1" t="s">
        <v>134</v>
      </c>
      <c r="B4123" t="s">
        <v>135</v>
      </c>
      <c r="C4123" t="str">
        <f>LOOKUP(A4123,'DATA SHEET'!$A$2:$A$253,'DATA SHEET'!$E$2:$E$253)</f>
        <v>20227902</v>
      </c>
      <c r="D4123">
        <f>LOOKUP(A4123,'DATA SHEET'!$A$2:$A$253,'DATA SHEET'!$G$2:$G$253)</f>
        <v>8.0666666666666664</v>
      </c>
      <c r="E4123" t="str">
        <f>LOOKUP($A4123,'DATA SHEET'!$A$2:$A$253,'DATA SHEET'!$H$2:$H$253)</f>
        <v>43.180794</v>
      </c>
      <c r="F4123" t="str">
        <f>LOOKUP($A4123,'DATA SHEET'!$A$2:$A$253,'DATA SHEET'!$I$2:$I$253)</f>
        <v xml:space="preserve"> -79.244033</v>
      </c>
      <c r="G4123">
        <f>LOOKUP($A4123,'DATA SHEET'!$A$2:$A$253,'DATA SHEET'!$J$2:$J$253)</f>
        <v>21</v>
      </c>
      <c r="H4123" t="str">
        <f>LOOKUP($A4123,'DATA SHEET'!$A$2:$A$253,'DATA SHEET'!$K$2:$K$253)</f>
        <v>Mostly Cloudy</v>
      </c>
      <c r="I4123" t="str">
        <f>LOOKUP($A4123,'DATA SHEET'!$A$2:$A$253,'DATA SHEET'!$T$2:$T$253)</f>
        <v>LARGE</v>
      </c>
      <c r="J4123" t="str">
        <f>LOOKUP($A4123,'DATA SHEET'!$A$2:$A$253,'DATA SHEET'!$R$2:$R$253)</f>
        <v>YES</v>
      </c>
      <c r="K4123" t="str">
        <f>LOOKUP($A4123,'DATA SHEET'!$A$2:$A$253,'DATA SHEET'!$O$2:$O$253)</f>
        <v>Green Area</v>
      </c>
      <c r="L4123" t="s">
        <v>22</v>
      </c>
      <c r="M4123">
        <v>0.39525228807157875</v>
      </c>
      <c r="N4123" t="s">
        <v>19</v>
      </c>
      <c r="O4123">
        <v>0.752</v>
      </c>
    </row>
    <row r="4124" spans="1:15" x14ac:dyDescent="0.25">
      <c r="A4124" s="1" t="s">
        <v>134</v>
      </c>
      <c r="B4124" t="s">
        <v>135</v>
      </c>
      <c r="C4124" t="str">
        <f>LOOKUP(A4124,'DATA SHEET'!$A$2:$A$253,'DATA SHEET'!$E$2:$E$253)</f>
        <v>20227902</v>
      </c>
      <c r="D4124">
        <f>LOOKUP(A4124,'DATA SHEET'!$A$2:$A$253,'DATA SHEET'!$G$2:$G$253)</f>
        <v>8.0666666666666664</v>
      </c>
      <c r="E4124" t="str">
        <f>LOOKUP($A4124,'DATA SHEET'!$A$2:$A$253,'DATA SHEET'!$H$2:$H$253)</f>
        <v>43.180794</v>
      </c>
      <c r="F4124" t="str">
        <f>LOOKUP($A4124,'DATA SHEET'!$A$2:$A$253,'DATA SHEET'!$I$2:$I$253)</f>
        <v xml:space="preserve"> -79.244033</v>
      </c>
      <c r="G4124">
        <f>LOOKUP($A4124,'DATA SHEET'!$A$2:$A$253,'DATA SHEET'!$J$2:$J$253)</f>
        <v>21</v>
      </c>
      <c r="H4124" t="str">
        <f>LOOKUP($A4124,'DATA SHEET'!$A$2:$A$253,'DATA SHEET'!$K$2:$K$253)</f>
        <v>Mostly Cloudy</v>
      </c>
      <c r="I4124" t="str">
        <f>LOOKUP($A4124,'DATA SHEET'!$A$2:$A$253,'DATA SHEET'!$T$2:$T$253)</f>
        <v>LARGE</v>
      </c>
      <c r="J4124" t="str">
        <f>LOOKUP($A4124,'DATA SHEET'!$A$2:$A$253,'DATA SHEET'!$R$2:$R$253)</f>
        <v>YES</v>
      </c>
      <c r="K4124" t="str">
        <f>LOOKUP($A4124,'DATA SHEET'!$A$2:$A$253,'DATA SHEET'!$O$2:$O$253)</f>
        <v>Green Area</v>
      </c>
      <c r="L4124" t="s">
        <v>22</v>
      </c>
      <c r="M4124">
        <v>0.39525228807157875</v>
      </c>
      <c r="N4124" t="s">
        <v>19</v>
      </c>
      <c r="O4124">
        <v>1.9950000000000001</v>
      </c>
    </row>
    <row r="4125" spans="1:15" x14ac:dyDescent="0.25">
      <c r="A4125" s="1" t="s">
        <v>134</v>
      </c>
      <c r="B4125" t="s">
        <v>135</v>
      </c>
      <c r="C4125" t="str">
        <f>LOOKUP(A4125,'DATA SHEET'!$A$2:$A$253,'DATA SHEET'!$E$2:$E$253)</f>
        <v>20227902</v>
      </c>
      <c r="D4125">
        <f>LOOKUP(A4125,'DATA SHEET'!$A$2:$A$253,'DATA SHEET'!$G$2:$G$253)</f>
        <v>8.0666666666666664</v>
      </c>
      <c r="E4125" t="str">
        <f>LOOKUP($A4125,'DATA SHEET'!$A$2:$A$253,'DATA SHEET'!$H$2:$H$253)</f>
        <v>43.180794</v>
      </c>
      <c r="F4125" t="str">
        <f>LOOKUP($A4125,'DATA SHEET'!$A$2:$A$253,'DATA SHEET'!$I$2:$I$253)</f>
        <v xml:space="preserve"> -79.244033</v>
      </c>
      <c r="G4125">
        <f>LOOKUP($A4125,'DATA SHEET'!$A$2:$A$253,'DATA SHEET'!$J$2:$J$253)</f>
        <v>21</v>
      </c>
      <c r="H4125" t="str">
        <f>LOOKUP($A4125,'DATA SHEET'!$A$2:$A$253,'DATA SHEET'!$K$2:$K$253)</f>
        <v>Mostly Cloudy</v>
      </c>
      <c r="I4125" t="str">
        <f>LOOKUP($A4125,'DATA SHEET'!$A$2:$A$253,'DATA SHEET'!$T$2:$T$253)</f>
        <v>LARGE</v>
      </c>
      <c r="J4125" t="str">
        <f>LOOKUP($A4125,'DATA SHEET'!$A$2:$A$253,'DATA SHEET'!$R$2:$R$253)</f>
        <v>YES</v>
      </c>
      <c r="K4125" t="str">
        <f>LOOKUP($A4125,'DATA SHEET'!$A$2:$A$253,'DATA SHEET'!$O$2:$O$253)</f>
        <v>Green Area</v>
      </c>
      <c r="L4125" t="s">
        <v>22</v>
      </c>
      <c r="M4125">
        <v>0.39525228807157875</v>
      </c>
      <c r="N4125" t="s">
        <v>19</v>
      </c>
      <c r="O4125">
        <v>0.501</v>
      </c>
    </row>
    <row r="4126" spans="1:15" x14ac:dyDescent="0.25">
      <c r="A4126" s="1" t="s">
        <v>134</v>
      </c>
      <c r="B4126" t="s">
        <v>135</v>
      </c>
      <c r="C4126" t="str">
        <f>LOOKUP(A4126,'DATA SHEET'!$A$2:$A$253,'DATA SHEET'!$E$2:$E$253)</f>
        <v>20227902</v>
      </c>
      <c r="D4126">
        <f>LOOKUP(A4126,'DATA SHEET'!$A$2:$A$253,'DATA SHEET'!$G$2:$G$253)</f>
        <v>8.0666666666666664</v>
      </c>
      <c r="E4126" t="str">
        <f>LOOKUP($A4126,'DATA SHEET'!$A$2:$A$253,'DATA SHEET'!$H$2:$H$253)</f>
        <v>43.180794</v>
      </c>
      <c r="F4126" t="str">
        <f>LOOKUP($A4126,'DATA SHEET'!$A$2:$A$253,'DATA SHEET'!$I$2:$I$253)</f>
        <v xml:space="preserve"> -79.244033</v>
      </c>
      <c r="G4126">
        <f>LOOKUP($A4126,'DATA SHEET'!$A$2:$A$253,'DATA SHEET'!$J$2:$J$253)</f>
        <v>21</v>
      </c>
      <c r="H4126" t="str">
        <f>LOOKUP($A4126,'DATA SHEET'!$A$2:$A$253,'DATA SHEET'!$K$2:$K$253)</f>
        <v>Mostly Cloudy</v>
      </c>
      <c r="I4126" t="str">
        <f>LOOKUP($A4126,'DATA SHEET'!$A$2:$A$253,'DATA SHEET'!$T$2:$T$253)</f>
        <v>LARGE</v>
      </c>
      <c r="J4126" t="str">
        <f>LOOKUP($A4126,'DATA SHEET'!$A$2:$A$253,'DATA SHEET'!$R$2:$R$253)</f>
        <v>YES</v>
      </c>
      <c r="K4126" t="str">
        <f>LOOKUP($A4126,'DATA SHEET'!$A$2:$A$253,'DATA SHEET'!$O$2:$O$253)</f>
        <v>Green Area</v>
      </c>
      <c r="L4126" t="s">
        <v>22</v>
      </c>
      <c r="M4126">
        <v>0.39525228807157875</v>
      </c>
      <c r="N4126" t="s">
        <v>19</v>
      </c>
      <c r="O4126">
        <v>0.26100000000000001</v>
      </c>
    </row>
    <row r="4127" spans="1:15" x14ac:dyDescent="0.25">
      <c r="A4127" s="1" t="s">
        <v>134</v>
      </c>
      <c r="B4127" t="s">
        <v>135</v>
      </c>
      <c r="C4127" t="str">
        <f>LOOKUP(A4127,'DATA SHEET'!$A$2:$A$253,'DATA SHEET'!$E$2:$E$253)</f>
        <v>20227902</v>
      </c>
      <c r="D4127">
        <f>LOOKUP(A4127,'DATA SHEET'!$A$2:$A$253,'DATA SHEET'!$G$2:$G$253)</f>
        <v>8.0666666666666664</v>
      </c>
      <c r="E4127" t="str">
        <f>LOOKUP($A4127,'DATA SHEET'!$A$2:$A$253,'DATA SHEET'!$H$2:$H$253)</f>
        <v>43.180794</v>
      </c>
      <c r="F4127" t="str">
        <f>LOOKUP($A4127,'DATA SHEET'!$A$2:$A$253,'DATA SHEET'!$I$2:$I$253)</f>
        <v xml:space="preserve"> -79.244033</v>
      </c>
      <c r="G4127">
        <f>LOOKUP($A4127,'DATA SHEET'!$A$2:$A$253,'DATA SHEET'!$J$2:$J$253)</f>
        <v>21</v>
      </c>
      <c r="H4127" t="str">
        <f>LOOKUP($A4127,'DATA SHEET'!$A$2:$A$253,'DATA SHEET'!$K$2:$K$253)</f>
        <v>Mostly Cloudy</v>
      </c>
      <c r="I4127" t="str">
        <f>LOOKUP($A4127,'DATA SHEET'!$A$2:$A$253,'DATA SHEET'!$T$2:$T$253)</f>
        <v>LARGE</v>
      </c>
      <c r="J4127" t="str">
        <f>LOOKUP($A4127,'DATA SHEET'!$A$2:$A$253,'DATA SHEET'!$R$2:$R$253)</f>
        <v>YES</v>
      </c>
      <c r="K4127" t="str">
        <f>LOOKUP($A4127,'DATA SHEET'!$A$2:$A$253,'DATA SHEET'!$O$2:$O$253)</f>
        <v>Green Area</v>
      </c>
      <c r="L4127" t="s">
        <v>22</v>
      </c>
      <c r="M4127">
        <v>0.39525228807157875</v>
      </c>
      <c r="N4127" t="s">
        <v>19</v>
      </c>
      <c r="O4127">
        <v>0.496</v>
      </c>
    </row>
    <row r="4128" spans="1:15" x14ac:dyDescent="0.25">
      <c r="A4128" s="1" t="s">
        <v>134</v>
      </c>
      <c r="B4128" t="s">
        <v>135</v>
      </c>
      <c r="C4128" t="str">
        <f>LOOKUP(A4128,'DATA SHEET'!$A$2:$A$253,'DATA SHEET'!$E$2:$E$253)</f>
        <v>20227902</v>
      </c>
      <c r="D4128">
        <f>LOOKUP(A4128,'DATA SHEET'!$A$2:$A$253,'DATA SHEET'!$G$2:$G$253)</f>
        <v>8.0666666666666664</v>
      </c>
      <c r="E4128" t="str">
        <f>LOOKUP($A4128,'DATA SHEET'!$A$2:$A$253,'DATA SHEET'!$H$2:$H$253)</f>
        <v>43.180794</v>
      </c>
      <c r="F4128" t="str">
        <f>LOOKUP($A4128,'DATA SHEET'!$A$2:$A$253,'DATA SHEET'!$I$2:$I$253)</f>
        <v xml:space="preserve"> -79.244033</v>
      </c>
      <c r="G4128">
        <f>LOOKUP($A4128,'DATA SHEET'!$A$2:$A$253,'DATA SHEET'!$J$2:$J$253)</f>
        <v>21</v>
      </c>
      <c r="H4128" t="str">
        <f>LOOKUP($A4128,'DATA SHEET'!$A$2:$A$253,'DATA SHEET'!$K$2:$K$253)</f>
        <v>Mostly Cloudy</v>
      </c>
      <c r="I4128" t="str">
        <f>LOOKUP($A4128,'DATA SHEET'!$A$2:$A$253,'DATA SHEET'!$T$2:$T$253)</f>
        <v>LARGE</v>
      </c>
      <c r="J4128" t="str">
        <f>LOOKUP($A4128,'DATA SHEET'!$A$2:$A$253,'DATA SHEET'!$R$2:$R$253)</f>
        <v>YES</v>
      </c>
      <c r="K4128" t="str">
        <f>LOOKUP($A4128,'DATA SHEET'!$A$2:$A$253,'DATA SHEET'!$O$2:$O$253)</f>
        <v>Green Area</v>
      </c>
      <c r="L4128" t="s">
        <v>22</v>
      </c>
      <c r="M4128">
        <v>0.39525228807157875</v>
      </c>
      <c r="N4128" t="s">
        <v>19</v>
      </c>
      <c r="O4128">
        <v>4.5030000000000001</v>
      </c>
    </row>
    <row r="4129" spans="1:15" x14ac:dyDescent="0.25">
      <c r="A4129" s="1" t="s">
        <v>134</v>
      </c>
      <c r="B4129" t="s">
        <v>135</v>
      </c>
      <c r="C4129" t="str">
        <f>LOOKUP(A4129,'DATA SHEET'!$A$2:$A$253,'DATA SHEET'!$E$2:$E$253)</f>
        <v>20227902</v>
      </c>
      <c r="D4129">
        <f>LOOKUP(A4129,'DATA SHEET'!$A$2:$A$253,'DATA SHEET'!$G$2:$G$253)</f>
        <v>8.0666666666666664</v>
      </c>
      <c r="E4129" t="str">
        <f>LOOKUP($A4129,'DATA SHEET'!$A$2:$A$253,'DATA SHEET'!$H$2:$H$253)</f>
        <v>43.180794</v>
      </c>
      <c r="F4129" t="str">
        <f>LOOKUP($A4129,'DATA SHEET'!$A$2:$A$253,'DATA SHEET'!$I$2:$I$253)</f>
        <v xml:space="preserve"> -79.244033</v>
      </c>
      <c r="G4129">
        <f>LOOKUP($A4129,'DATA SHEET'!$A$2:$A$253,'DATA SHEET'!$J$2:$J$253)</f>
        <v>21</v>
      </c>
      <c r="H4129" t="str">
        <f>LOOKUP($A4129,'DATA SHEET'!$A$2:$A$253,'DATA SHEET'!$K$2:$K$253)</f>
        <v>Mostly Cloudy</v>
      </c>
      <c r="I4129" t="str">
        <f>LOOKUP($A4129,'DATA SHEET'!$A$2:$A$253,'DATA SHEET'!$T$2:$T$253)</f>
        <v>LARGE</v>
      </c>
      <c r="J4129" t="str">
        <f>LOOKUP($A4129,'DATA SHEET'!$A$2:$A$253,'DATA SHEET'!$R$2:$R$253)</f>
        <v>YES</v>
      </c>
      <c r="K4129" t="str">
        <f>LOOKUP($A4129,'DATA SHEET'!$A$2:$A$253,'DATA SHEET'!$O$2:$O$253)</f>
        <v>Green Area</v>
      </c>
      <c r="L4129" t="s">
        <v>22</v>
      </c>
      <c r="M4129">
        <v>0.39525228807157875</v>
      </c>
      <c r="N4129" t="s">
        <v>19</v>
      </c>
      <c r="O4129">
        <v>0.75800000000000001</v>
      </c>
    </row>
    <row r="4130" spans="1:15" x14ac:dyDescent="0.25">
      <c r="A4130" s="1" t="s">
        <v>134</v>
      </c>
      <c r="B4130" t="s">
        <v>135</v>
      </c>
      <c r="C4130" t="str">
        <f>LOOKUP(A4130,'DATA SHEET'!$A$2:$A$253,'DATA SHEET'!$E$2:$E$253)</f>
        <v>20227902</v>
      </c>
      <c r="D4130">
        <f>LOOKUP(A4130,'DATA SHEET'!$A$2:$A$253,'DATA SHEET'!$G$2:$G$253)</f>
        <v>8.0666666666666664</v>
      </c>
      <c r="E4130" t="str">
        <f>LOOKUP($A4130,'DATA SHEET'!$A$2:$A$253,'DATA SHEET'!$H$2:$H$253)</f>
        <v>43.180794</v>
      </c>
      <c r="F4130" t="str">
        <f>LOOKUP($A4130,'DATA SHEET'!$A$2:$A$253,'DATA SHEET'!$I$2:$I$253)</f>
        <v xml:space="preserve"> -79.244033</v>
      </c>
      <c r="G4130">
        <f>LOOKUP($A4130,'DATA SHEET'!$A$2:$A$253,'DATA SHEET'!$J$2:$J$253)</f>
        <v>21</v>
      </c>
      <c r="H4130" t="str">
        <f>LOOKUP($A4130,'DATA SHEET'!$A$2:$A$253,'DATA SHEET'!$K$2:$K$253)</f>
        <v>Mostly Cloudy</v>
      </c>
      <c r="I4130" t="str">
        <f>LOOKUP($A4130,'DATA SHEET'!$A$2:$A$253,'DATA SHEET'!$T$2:$T$253)</f>
        <v>LARGE</v>
      </c>
      <c r="J4130" t="str">
        <f>LOOKUP($A4130,'DATA SHEET'!$A$2:$A$253,'DATA SHEET'!$R$2:$R$253)</f>
        <v>YES</v>
      </c>
      <c r="K4130" t="str">
        <f>LOOKUP($A4130,'DATA SHEET'!$A$2:$A$253,'DATA SHEET'!$O$2:$O$253)</f>
        <v>Green Area</v>
      </c>
      <c r="L4130" t="s">
        <v>22</v>
      </c>
      <c r="M4130">
        <v>0.39525228807157875</v>
      </c>
      <c r="N4130" t="s">
        <v>19</v>
      </c>
      <c r="O4130">
        <v>6.7729999999999997</v>
      </c>
    </row>
    <row r="4131" spans="1:15" x14ac:dyDescent="0.25">
      <c r="A4131" s="1" t="s">
        <v>134</v>
      </c>
      <c r="B4131" t="s">
        <v>135</v>
      </c>
      <c r="C4131" t="str">
        <f>LOOKUP(A4131,'DATA SHEET'!$A$2:$A$253,'DATA SHEET'!$E$2:$E$253)</f>
        <v>20227902</v>
      </c>
      <c r="D4131">
        <f>LOOKUP(A4131,'DATA SHEET'!$A$2:$A$253,'DATA SHEET'!$G$2:$G$253)</f>
        <v>8.0666666666666664</v>
      </c>
      <c r="E4131" t="str">
        <f>LOOKUP($A4131,'DATA SHEET'!$A$2:$A$253,'DATA SHEET'!$H$2:$H$253)</f>
        <v>43.180794</v>
      </c>
      <c r="F4131" t="str">
        <f>LOOKUP($A4131,'DATA SHEET'!$A$2:$A$253,'DATA SHEET'!$I$2:$I$253)</f>
        <v xml:space="preserve"> -79.244033</v>
      </c>
      <c r="G4131">
        <f>LOOKUP($A4131,'DATA SHEET'!$A$2:$A$253,'DATA SHEET'!$J$2:$J$253)</f>
        <v>21</v>
      </c>
      <c r="H4131" t="str">
        <f>LOOKUP($A4131,'DATA SHEET'!$A$2:$A$253,'DATA SHEET'!$K$2:$K$253)</f>
        <v>Mostly Cloudy</v>
      </c>
      <c r="I4131" t="str">
        <f>LOOKUP($A4131,'DATA SHEET'!$A$2:$A$253,'DATA SHEET'!$T$2:$T$253)</f>
        <v>LARGE</v>
      </c>
      <c r="J4131" t="str">
        <f>LOOKUP($A4131,'DATA SHEET'!$A$2:$A$253,'DATA SHEET'!$R$2:$R$253)</f>
        <v>YES</v>
      </c>
      <c r="K4131" t="str">
        <f>LOOKUP($A4131,'DATA SHEET'!$A$2:$A$253,'DATA SHEET'!$O$2:$O$253)</f>
        <v>Green Area</v>
      </c>
      <c r="L4131" t="s">
        <v>22</v>
      </c>
      <c r="M4131">
        <v>0.39525228807157875</v>
      </c>
      <c r="N4131" t="s">
        <v>19</v>
      </c>
      <c r="O4131">
        <v>8.8420000000000005</v>
      </c>
    </row>
    <row r="4132" spans="1:15" x14ac:dyDescent="0.25">
      <c r="A4132" s="1" t="s">
        <v>134</v>
      </c>
      <c r="B4132" t="s">
        <v>135</v>
      </c>
      <c r="C4132" t="str">
        <f>LOOKUP(A4132,'DATA SHEET'!$A$2:$A$253,'DATA SHEET'!$E$2:$E$253)</f>
        <v>20227902</v>
      </c>
      <c r="D4132">
        <f>LOOKUP(A4132,'DATA SHEET'!$A$2:$A$253,'DATA SHEET'!$G$2:$G$253)</f>
        <v>8.0666666666666664</v>
      </c>
      <c r="E4132" t="str">
        <f>LOOKUP($A4132,'DATA SHEET'!$A$2:$A$253,'DATA SHEET'!$H$2:$H$253)</f>
        <v>43.180794</v>
      </c>
      <c r="F4132" t="str">
        <f>LOOKUP($A4132,'DATA SHEET'!$A$2:$A$253,'DATA SHEET'!$I$2:$I$253)</f>
        <v xml:space="preserve"> -79.244033</v>
      </c>
      <c r="G4132">
        <f>LOOKUP($A4132,'DATA SHEET'!$A$2:$A$253,'DATA SHEET'!$J$2:$J$253)</f>
        <v>21</v>
      </c>
      <c r="H4132" t="str">
        <f>LOOKUP($A4132,'DATA SHEET'!$A$2:$A$253,'DATA SHEET'!$K$2:$K$253)</f>
        <v>Mostly Cloudy</v>
      </c>
      <c r="I4132" t="str">
        <f>LOOKUP($A4132,'DATA SHEET'!$A$2:$A$253,'DATA SHEET'!$T$2:$T$253)</f>
        <v>LARGE</v>
      </c>
      <c r="J4132" t="str">
        <f>LOOKUP($A4132,'DATA SHEET'!$A$2:$A$253,'DATA SHEET'!$R$2:$R$253)</f>
        <v>YES</v>
      </c>
      <c r="K4132" t="str">
        <f>LOOKUP($A4132,'DATA SHEET'!$A$2:$A$253,'DATA SHEET'!$O$2:$O$253)</f>
        <v>Green Area</v>
      </c>
      <c r="L4132" t="s">
        <v>22</v>
      </c>
      <c r="M4132">
        <v>0.39525228807157875</v>
      </c>
      <c r="N4132" t="s">
        <v>19</v>
      </c>
      <c r="O4132">
        <v>1.7609999999999999</v>
      </c>
    </row>
    <row r="4133" spans="1:15" x14ac:dyDescent="0.25">
      <c r="A4133" s="1" t="s">
        <v>134</v>
      </c>
      <c r="B4133" t="s">
        <v>135</v>
      </c>
      <c r="C4133" t="str">
        <f>LOOKUP(A4133,'DATA SHEET'!$A$2:$A$253,'DATA SHEET'!$E$2:$E$253)</f>
        <v>20227902</v>
      </c>
      <c r="D4133">
        <f>LOOKUP(A4133,'DATA SHEET'!$A$2:$A$253,'DATA SHEET'!$G$2:$G$253)</f>
        <v>8.0666666666666664</v>
      </c>
      <c r="E4133" t="str">
        <f>LOOKUP($A4133,'DATA SHEET'!$A$2:$A$253,'DATA SHEET'!$H$2:$H$253)</f>
        <v>43.180794</v>
      </c>
      <c r="F4133" t="str">
        <f>LOOKUP($A4133,'DATA SHEET'!$A$2:$A$253,'DATA SHEET'!$I$2:$I$253)</f>
        <v xml:space="preserve"> -79.244033</v>
      </c>
      <c r="G4133">
        <f>LOOKUP($A4133,'DATA SHEET'!$A$2:$A$253,'DATA SHEET'!$J$2:$J$253)</f>
        <v>21</v>
      </c>
      <c r="H4133" t="str">
        <f>LOOKUP($A4133,'DATA SHEET'!$A$2:$A$253,'DATA SHEET'!$K$2:$K$253)</f>
        <v>Mostly Cloudy</v>
      </c>
      <c r="I4133" t="str">
        <f>LOOKUP($A4133,'DATA SHEET'!$A$2:$A$253,'DATA SHEET'!$T$2:$T$253)</f>
        <v>LARGE</v>
      </c>
      <c r="J4133" t="str">
        <f>LOOKUP($A4133,'DATA SHEET'!$A$2:$A$253,'DATA SHEET'!$R$2:$R$253)</f>
        <v>YES</v>
      </c>
      <c r="K4133" t="str">
        <f>LOOKUP($A4133,'DATA SHEET'!$A$2:$A$253,'DATA SHEET'!$O$2:$O$253)</f>
        <v>Green Area</v>
      </c>
      <c r="L4133" t="s">
        <v>22</v>
      </c>
      <c r="M4133">
        <v>0.39525228807157875</v>
      </c>
      <c r="N4133" t="s">
        <v>19</v>
      </c>
      <c r="O4133">
        <v>4.0019999999999998</v>
      </c>
    </row>
    <row r="4134" spans="1:15" x14ac:dyDescent="0.25">
      <c r="A4134" s="1" t="s">
        <v>134</v>
      </c>
      <c r="B4134" t="s">
        <v>135</v>
      </c>
      <c r="C4134" t="str">
        <f>LOOKUP(A4134,'DATA SHEET'!$A$2:$A$253,'DATA SHEET'!$E$2:$E$253)</f>
        <v>20227902</v>
      </c>
      <c r="D4134">
        <f>LOOKUP(A4134,'DATA SHEET'!$A$2:$A$253,'DATA SHEET'!$G$2:$G$253)</f>
        <v>8.0666666666666664</v>
      </c>
      <c r="E4134" t="str">
        <f>LOOKUP($A4134,'DATA SHEET'!$A$2:$A$253,'DATA SHEET'!$H$2:$H$253)</f>
        <v>43.180794</v>
      </c>
      <c r="F4134" t="str">
        <f>LOOKUP($A4134,'DATA SHEET'!$A$2:$A$253,'DATA SHEET'!$I$2:$I$253)</f>
        <v xml:space="preserve"> -79.244033</v>
      </c>
      <c r="G4134">
        <f>LOOKUP($A4134,'DATA SHEET'!$A$2:$A$253,'DATA SHEET'!$J$2:$J$253)</f>
        <v>21</v>
      </c>
      <c r="H4134" t="str">
        <f>LOOKUP($A4134,'DATA SHEET'!$A$2:$A$253,'DATA SHEET'!$K$2:$K$253)</f>
        <v>Mostly Cloudy</v>
      </c>
      <c r="I4134" t="str">
        <f>LOOKUP($A4134,'DATA SHEET'!$A$2:$A$253,'DATA SHEET'!$T$2:$T$253)</f>
        <v>LARGE</v>
      </c>
      <c r="J4134" t="str">
        <f>LOOKUP($A4134,'DATA SHEET'!$A$2:$A$253,'DATA SHEET'!$R$2:$R$253)</f>
        <v>YES</v>
      </c>
      <c r="K4134" t="str">
        <f>LOOKUP($A4134,'DATA SHEET'!$A$2:$A$253,'DATA SHEET'!$O$2:$O$253)</f>
        <v>Green Area</v>
      </c>
      <c r="L4134" t="s">
        <v>22</v>
      </c>
      <c r="M4134">
        <v>0.39525228807157875</v>
      </c>
      <c r="N4134" t="s">
        <v>19</v>
      </c>
      <c r="O4134">
        <v>2.496</v>
      </c>
    </row>
    <row r="4135" spans="1:15" x14ac:dyDescent="0.25">
      <c r="A4135" s="1" t="s">
        <v>134</v>
      </c>
      <c r="B4135" t="s">
        <v>135</v>
      </c>
      <c r="C4135" t="str">
        <f>LOOKUP(A4135,'DATA SHEET'!$A$2:$A$253,'DATA SHEET'!$E$2:$E$253)</f>
        <v>20227902</v>
      </c>
      <c r="D4135">
        <f>LOOKUP(A4135,'DATA SHEET'!$A$2:$A$253,'DATA SHEET'!$G$2:$G$253)</f>
        <v>8.0666666666666664</v>
      </c>
      <c r="E4135" t="str">
        <f>LOOKUP($A4135,'DATA SHEET'!$A$2:$A$253,'DATA SHEET'!$H$2:$H$253)</f>
        <v>43.180794</v>
      </c>
      <c r="F4135" t="str">
        <f>LOOKUP($A4135,'DATA SHEET'!$A$2:$A$253,'DATA SHEET'!$I$2:$I$253)</f>
        <v xml:space="preserve"> -79.244033</v>
      </c>
      <c r="G4135">
        <f>LOOKUP($A4135,'DATA SHEET'!$A$2:$A$253,'DATA SHEET'!$J$2:$J$253)</f>
        <v>21</v>
      </c>
      <c r="H4135" t="str">
        <f>LOOKUP($A4135,'DATA SHEET'!$A$2:$A$253,'DATA SHEET'!$K$2:$K$253)</f>
        <v>Mostly Cloudy</v>
      </c>
      <c r="I4135" t="str">
        <f>LOOKUP($A4135,'DATA SHEET'!$A$2:$A$253,'DATA SHEET'!$T$2:$T$253)</f>
        <v>LARGE</v>
      </c>
      <c r="J4135" t="str">
        <f>LOOKUP($A4135,'DATA SHEET'!$A$2:$A$253,'DATA SHEET'!$R$2:$R$253)</f>
        <v>YES</v>
      </c>
      <c r="K4135" t="str">
        <f>LOOKUP($A4135,'DATA SHEET'!$A$2:$A$253,'DATA SHEET'!$O$2:$O$253)</f>
        <v>Green Area</v>
      </c>
      <c r="L4135" t="s">
        <v>22</v>
      </c>
      <c r="M4135">
        <v>0.39525228807157875</v>
      </c>
      <c r="N4135" t="s">
        <v>19</v>
      </c>
      <c r="O4135">
        <v>4.258</v>
      </c>
    </row>
    <row r="4136" spans="1:15" x14ac:dyDescent="0.25">
      <c r="A4136" s="1" t="s">
        <v>134</v>
      </c>
      <c r="B4136" t="s">
        <v>135</v>
      </c>
      <c r="C4136" t="str">
        <f>LOOKUP(A4136,'DATA SHEET'!$A$2:$A$253,'DATA SHEET'!$E$2:$E$253)</f>
        <v>20227902</v>
      </c>
      <c r="D4136">
        <f>LOOKUP(A4136,'DATA SHEET'!$A$2:$A$253,'DATA SHEET'!$G$2:$G$253)</f>
        <v>8.0666666666666664</v>
      </c>
      <c r="E4136" t="str">
        <f>LOOKUP($A4136,'DATA SHEET'!$A$2:$A$253,'DATA SHEET'!$H$2:$H$253)</f>
        <v>43.180794</v>
      </c>
      <c r="F4136" t="str">
        <f>LOOKUP($A4136,'DATA SHEET'!$A$2:$A$253,'DATA SHEET'!$I$2:$I$253)</f>
        <v xml:space="preserve"> -79.244033</v>
      </c>
      <c r="G4136">
        <f>LOOKUP($A4136,'DATA SHEET'!$A$2:$A$253,'DATA SHEET'!$J$2:$J$253)</f>
        <v>21</v>
      </c>
      <c r="H4136" t="str">
        <f>LOOKUP($A4136,'DATA SHEET'!$A$2:$A$253,'DATA SHEET'!$K$2:$K$253)</f>
        <v>Mostly Cloudy</v>
      </c>
      <c r="I4136" t="str">
        <f>LOOKUP($A4136,'DATA SHEET'!$A$2:$A$253,'DATA SHEET'!$T$2:$T$253)</f>
        <v>LARGE</v>
      </c>
      <c r="J4136" t="str">
        <f>LOOKUP($A4136,'DATA SHEET'!$A$2:$A$253,'DATA SHEET'!$R$2:$R$253)</f>
        <v>YES</v>
      </c>
      <c r="K4136" t="str">
        <f>LOOKUP($A4136,'DATA SHEET'!$A$2:$A$253,'DATA SHEET'!$O$2:$O$253)</f>
        <v>Green Area</v>
      </c>
      <c r="L4136" t="s">
        <v>22</v>
      </c>
      <c r="M4136">
        <v>0.39525228807157875</v>
      </c>
      <c r="N4136" t="s">
        <v>19</v>
      </c>
      <c r="O4136">
        <v>2.2410000000000001</v>
      </c>
    </row>
    <row r="4137" spans="1:15" x14ac:dyDescent="0.25">
      <c r="A4137" s="1" t="s">
        <v>134</v>
      </c>
      <c r="B4137" t="s">
        <v>135</v>
      </c>
      <c r="C4137" t="str">
        <f>LOOKUP(A4137,'DATA SHEET'!$A$2:$A$253,'DATA SHEET'!$E$2:$E$253)</f>
        <v>20227902</v>
      </c>
      <c r="D4137">
        <f>LOOKUP(A4137,'DATA SHEET'!$A$2:$A$253,'DATA SHEET'!$G$2:$G$253)</f>
        <v>8.0666666666666664</v>
      </c>
      <c r="E4137" t="str">
        <f>LOOKUP($A4137,'DATA SHEET'!$A$2:$A$253,'DATA SHEET'!$H$2:$H$253)</f>
        <v>43.180794</v>
      </c>
      <c r="F4137" t="str">
        <f>LOOKUP($A4137,'DATA SHEET'!$A$2:$A$253,'DATA SHEET'!$I$2:$I$253)</f>
        <v xml:space="preserve"> -79.244033</v>
      </c>
      <c r="G4137">
        <f>LOOKUP($A4137,'DATA SHEET'!$A$2:$A$253,'DATA SHEET'!$J$2:$J$253)</f>
        <v>21</v>
      </c>
      <c r="H4137" t="str">
        <f>LOOKUP($A4137,'DATA SHEET'!$A$2:$A$253,'DATA SHEET'!$K$2:$K$253)</f>
        <v>Mostly Cloudy</v>
      </c>
      <c r="I4137" t="str">
        <f>LOOKUP($A4137,'DATA SHEET'!$A$2:$A$253,'DATA SHEET'!$T$2:$T$253)</f>
        <v>LARGE</v>
      </c>
      <c r="J4137" t="str">
        <f>LOOKUP($A4137,'DATA SHEET'!$A$2:$A$253,'DATA SHEET'!$R$2:$R$253)</f>
        <v>YES</v>
      </c>
      <c r="K4137" t="str">
        <f>LOOKUP($A4137,'DATA SHEET'!$A$2:$A$253,'DATA SHEET'!$O$2:$O$253)</f>
        <v>Green Area</v>
      </c>
      <c r="L4137" t="s">
        <v>22</v>
      </c>
      <c r="M4137">
        <v>0.39525228807157875</v>
      </c>
      <c r="N4137" t="s">
        <v>19</v>
      </c>
      <c r="O4137">
        <v>0.74099999999999999</v>
      </c>
    </row>
    <row r="4138" spans="1:15" x14ac:dyDescent="0.25">
      <c r="A4138" s="1" t="s">
        <v>134</v>
      </c>
      <c r="B4138" t="s">
        <v>135</v>
      </c>
      <c r="C4138" t="str">
        <f>LOOKUP(A4138,'DATA SHEET'!$A$2:$A$253,'DATA SHEET'!$E$2:$E$253)</f>
        <v>20227902</v>
      </c>
      <c r="D4138">
        <f>LOOKUP(A4138,'DATA SHEET'!$A$2:$A$253,'DATA SHEET'!$G$2:$G$253)</f>
        <v>8.0666666666666664</v>
      </c>
      <c r="E4138" t="str">
        <f>LOOKUP($A4138,'DATA SHEET'!$A$2:$A$253,'DATA SHEET'!$H$2:$H$253)</f>
        <v>43.180794</v>
      </c>
      <c r="F4138" t="str">
        <f>LOOKUP($A4138,'DATA SHEET'!$A$2:$A$253,'DATA SHEET'!$I$2:$I$253)</f>
        <v xml:space="preserve"> -79.244033</v>
      </c>
      <c r="G4138">
        <f>LOOKUP($A4138,'DATA SHEET'!$A$2:$A$253,'DATA SHEET'!$J$2:$J$253)</f>
        <v>21</v>
      </c>
      <c r="H4138" t="str">
        <f>LOOKUP($A4138,'DATA SHEET'!$A$2:$A$253,'DATA SHEET'!$K$2:$K$253)</f>
        <v>Mostly Cloudy</v>
      </c>
      <c r="I4138" t="str">
        <f>LOOKUP($A4138,'DATA SHEET'!$A$2:$A$253,'DATA SHEET'!$T$2:$T$253)</f>
        <v>LARGE</v>
      </c>
      <c r="J4138" t="str">
        <f>LOOKUP($A4138,'DATA SHEET'!$A$2:$A$253,'DATA SHEET'!$R$2:$R$253)</f>
        <v>YES</v>
      </c>
      <c r="K4138" t="str">
        <f>LOOKUP($A4138,'DATA SHEET'!$A$2:$A$253,'DATA SHEET'!$O$2:$O$253)</f>
        <v>Green Area</v>
      </c>
      <c r="L4138" t="s">
        <v>22</v>
      </c>
      <c r="M4138">
        <v>0.39525228807157875</v>
      </c>
      <c r="N4138" t="s">
        <v>19</v>
      </c>
      <c r="O4138">
        <v>0.25900000000000001</v>
      </c>
    </row>
    <row r="4139" spans="1:15" x14ac:dyDescent="0.25">
      <c r="A4139" s="1" t="s">
        <v>134</v>
      </c>
      <c r="B4139" t="s">
        <v>135</v>
      </c>
      <c r="C4139" t="str">
        <f>LOOKUP(A4139,'DATA SHEET'!$A$2:$A$253,'DATA SHEET'!$E$2:$E$253)</f>
        <v>20227902</v>
      </c>
      <c r="D4139">
        <f>LOOKUP(A4139,'DATA SHEET'!$A$2:$A$253,'DATA SHEET'!$G$2:$G$253)</f>
        <v>8.0666666666666664</v>
      </c>
      <c r="E4139" t="str">
        <f>LOOKUP($A4139,'DATA SHEET'!$A$2:$A$253,'DATA SHEET'!$H$2:$H$253)</f>
        <v>43.180794</v>
      </c>
      <c r="F4139" t="str">
        <f>LOOKUP($A4139,'DATA SHEET'!$A$2:$A$253,'DATA SHEET'!$I$2:$I$253)</f>
        <v xml:space="preserve"> -79.244033</v>
      </c>
      <c r="G4139">
        <f>LOOKUP($A4139,'DATA SHEET'!$A$2:$A$253,'DATA SHEET'!$J$2:$J$253)</f>
        <v>21</v>
      </c>
      <c r="H4139" t="str">
        <f>LOOKUP($A4139,'DATA SHEET'!$A$2:$A$253,'DATA SHEET'!$K$2:$K$253)</f>
        <v>Mostly Cloudy</v>
      </c>
      <c r="I4139" t="str">
        <f>LOOKUP($A4139,'DATA SHEET'!$A$2:$A$253,'DATA SHEET'!$T$2:$T$253)</f>
        <v>LARGE</v>
      </c>
      <c r="J4139" t="str">
        <f>LOOKUP($A4139,'DATA SHEET'!$A$2:$A$253,'DATA SHEET'!$R$2:$R$253)</f>
        <v>YES</v>
      </c>
      <c r="K4139" t="str">
        <f>LOOKUP($A4139,'DATA SHEET'!$A$2:$A$253,'DATA SHEET'!$O$2:$O$253)</f>
        <v>Green Area</v>
      </c>
      <c r="L4139" t="s">
        <v>22</v>
      </c>
      <c r="M4139">
        <v>0.39525228807157875</v>
      </c>
      <c r="N4139" t="s">
        <v>19</v>
      </c>
      <c r="O4139">
        <v>0.497</v>
      </c>
    </row>
    <row r="4140" spans="1:15" x14ac:dyDescent="0.25">
      <c r="A4140" s="1" t="s">
        <v>134</v>
      </c>
      <c r="B4140" t="s">
        <v>135</v>
      </c>
      <c r="C4140" t="str">
        <f>LOOKUP(A4140,'DATA SHEET'!$A$2:$A$253,'DATA SHEET'!$E$2:$E$253)</f>
        <v>20227902</v>
      </c>
      <c r="D4140">
        <f>LOOKUP(A4140,'DATA SHEET'!$A$2:$A$253,'DATA SHEET'!$G$2:$G$253)</f>
        <v>8.0666666666666664</v>
      </c>
      <c r="E4140" t="str">
        <f>LOOKUP($A4140,'DATA SHEET'!$A$2:$A$253,'DATA SHEET'!$H$2:$H$253)</f>
        <v>43.180794</v>
      </c>
      <c r="F4140" t="str">
        <f>LOOKUP($A4140,'DATA SHEET'!$A$2:$A$253,'DATA SHEET'!$I$2:$I$253)</f>
        <v xml:space="preserve"> -79.244033</v>
      </c>
      <c r="G4140">
        <f>LOOKUP($A4140,'DATA SHEET'!$A$2:$A$253,'DATA SHEET'!$J$2:$J$253)</f>
        <v>21</v>
      </c>
      <c r="H4140" t="str">
        <f>LOOKUP($A4140,'DATA SHEET'!$A$2:$A$253,'DATA SHEET'!$K$2:$K$253)</f>
        <v>Mostly Cloudy</v>
      </c>
      <c r="I4140" t="str">
        <f>LOOKUP($A4140,'DATA SHEET'!$A$2:$A$253,'DATA SHEET'!$T$2:$T$253)</f>
        <v>LARGE</v>
      </c>
      <c r="J4140" t="str">
        <f>LOOKUP($A4140,'DATA SHEET'!$A$2:$A$253,'DATA SHEET'!$R$2:$R$253)</f>
        <v>YES</v>
      </c>
      <c r="K4140" t="str">
        <f>LOOKUP($A4140,'DATA SHEET'!$A$2:$A$253,'DATA SHEET'!$O$2:$O$253)</f>
        <v>Green Area</v>
      </c>
      <c r="L4140" t="s">
        <v>22</v>
      </c>
      <c r="M4140">
        <v>0.39525228807157875</v>
      </c>
      <c r="N4140" t="s">
        <v>19</v>
      </c>
      <c r="O4140">
        <v>0.253</v>
      </c>
    </row>
    <row r="4141" spans="1:15" x14ac:dyDescent="0.25">
      <c r="A4141" s="1" t="s">
        <v>134</v>
      </c>
      <c r="B4141" t="s">
        <v>135</v>
      </c>
      <c r="C4141" t="str">
        <f>LOOKUP(A4141,'DATA SHEET'!$A$2:$A$253,'DATA SHEET'!$E$2:$E$253)</f>
        <v>20227902</v>
      </c>
      <c r="D4141">
        <f>LOOKUP(A4141,'DATA SHEET'!$A$2:$A$253,'DATA SHEET'!$G$2:$G$253)</f>
        <v>8.0666666666666664</v>
      </c>
      <c r="E4141" t="str">
        <f>LOOKUP($A4141,'DATA SHEET'!$A$2:$A$253,'DATA SHEET'!$H$2:$H$253)</f>
        <v>43.180794</v>
      </c>
      <c r="F4141" t="str">
        <f>LOOKUP($A4141,'DATA SHEET'!$A$2:$A$253,'DATA SHEET'!$I$2:$I$253)</f>
        <v xml:space="preserve"> -79.244033</v>
      </c>
      <c r="G4141">
        <f>LOOKUP($A4141,'DATA SHEET'!$A$2:$A$253,'DATA SHEET'!$J$2:$J$253)</f>
        <v>21</v>
      </c>
      <c r="H4141" t="str">
        <f>LOOKUP($A4141,'DATA SHEET'!$A$2:$A$253,'DATA SHEET'!$K$2:$K$253)</f>
        <v>Mostly Cloudy</v>
      </c>
      <c r="I4141" t="str">
        <f>LOOKUP($A4141,'DATA SHEET'!$A$2:$A$253,'DATA SHEET'!$T$2:$T$253)</f>
        <v>LARGE</v>
      </c>
      <c r="J4141" t="str">
        <f>LOOKUP($A4141,'DATA SHEET'!$A$2:$A$253,'DATA SHEET'!$R$2:$R$253)</f>
        <v>YES</v>
      </c>
      <c r="K4141" t="str">
        <f>LOOKUP($A4141,'DATA SHEET'!$A$2:$A$253,'DATA SHEET'!$O$2:$O$253)</f>
        <v>Green Area</v>
      </c>
      <c r="L4141" t="s">
        <v>22</v>
      </c>
      <c r="M4141">
        <v>0.39525228807157875</v>
      </c>
      <c r="N4141" t="s">
        <v>19</v>
      </c>
      <c r="O4141">
        <v>1.7569999999999999</v>
      </c>
    </row>
    <row r="4142" spans="1:15" x14ac:dyDescent="0.25">
      <c r="A4142" s="1" t="s">
        <v>134</v>
      </c>
      <c r="B4142" t="s">
        <v>135</v>
      </c>
      <c r="C4142" t="str">
        <f>LOOKUP(A4142,'DATA SHEET'!$A$2:$A$253,'DATA SHEET'!$E$2:$E$253)</f>
        <v>20227902</v>
      </c>
      <c r="D4142">
        <f>LOOKUP(A4142,'DATA SHEET'!$A$2:$A$253,'DATA SHEET'!$G$2:$G$253)</f>
        <v>8.0666666666666664</v>
      </c>
      <c r="E4142" t="str">
        <f>LOOKUP($A4142,'DATA SHEET'!$A$2:$A$253,'DATA SHEET'!$H$2:$H$253)</f>
        <v>43.180794</v>
      </c>
      <c r="F4142" t="str">
        <f>LOOKUP($A4142,'DATA SHEET'!$A$2:$A$253,'DATA SHEET'!$I$2:$I$253)</f>
        <v xml:space="preserve"> -79.244033</v>
      </c>
      <c r="G4142">
        <f>LOOKUP($A4142,'DATA SHEET'!$A$2:$A$253,'DATA SHEET'!$J$2:$J$253)</f>
        <v>21</v>
      </c>
      <c r="H4142" t="str">
        <f>LOOKUP($A4142,'DATA SHEET'!$A$2:$A$253,'DATA SHEET'!$K$2:$K$253)</f>
        <v>Mostly Cloudy</v>
      </c>
      <c r="I4142" t="str">
        <f>LOOKUP($A4142,'DATA SHEET'!$A$2:$A$253,'DATA SHEET'!$T$2:$T$253)</f>
        <v>LARGE</v>
      </c>
      <c r="J4142" t="str">
        <f>LOOKUP($A4142,'DATA SHEET'!$A$2:$A$253,'DATA SHEET'!$R$2:$R$253)</f>
        <v>YES</v>
      </c>
      <c r="K4142" t="str">
        <f>LOOKUP($A4142,'DATA SHEET'!$A$2:$A$253,'DATA SHEET'!$O$2:$O$253)</f>
        <v>Green Area</v>
      </c>
      <c r="L4142" t="s">
        <v>22</v>
      </c>
      <c r="M4142">
        <v>0.39525228807157875</v>
      </c>
      <c r="N4142" t="s">
        <v>19</v>
      </c>
      <c r="O4142">
        <v>2</v>
      </c>
    </row>
    <row r="4143" spans="1:15" x14ac:dyDescent="0.25">
      <c r="A4143" s="1" t="s">
        <v>134</v>
      </c>
      <c r="B4143" t="s">
        <v>135</v>
      </c>
      <c r="C4143" t="str">
        <f>LOOKUP(A4143,'DATA SHEET'!$A$2:$A$253,'DATA SHEET'!$E$2:$E$253)</f>
        <v>20227902</v>
      </c>
      <c r="D4143">
        <f>LOOKUP(A4143,'DATA SHEET'!$A$2:$A$253,'DATA SHEET'!$G$2:$G$253)</f>
        <v>8.0666666666666664</v>
      </c>
      <c r="E4143" t="str">
        <f>LOOKUP($A4143,'DATA SHEET'!$A$2:$A$253,'DATA SHEET'!$H$2:$H$253)</f>
        <v>43.180794</v>
      </c>
      <c r="F4143" t="str">
        <f>LOOKUP($A4143,'DATA SHEET'!$A$2:$A$253,'DATA SHEET'!$I$2:$I$253)</f>
        <v xml:space="preserve"> -79.244033</v>
      </c>
      <c r="G4143">
        <f>LOOKUP($A4143,'DATA SHEET'!$A$2:$A$253,'DATA SHEET'!$J$2:$J$253)</f>
        <v>21</v>
      </c>
      <c r="H4143" t="str">
        <f>LOOKUP($A4143,'DATA SHEET'!$A$2:$A$253,'DATA SHEET'!$K$2:$K$253)</f>
        <v>Mostly Cloudy</v>
      </c>
      <c r="I4143" t="str">
        <f>LOOKUP($A4143,'DATA SHEET'!$A$2:$A$253,'DATA SHEET'!$T$2:$T$253)</f>
        <v>LARGE</v>
      </c>
      <c r="J4143" t="str">
        <f>LOOKUP($A4143,'DATA SHEET'!$A$2:$A$253,'DATA SHEET'!$R$2:$R$253)</f>
        <v>YES</v>
      </c>
      <c r="K4143" t="str">
        <f>LOOKUP($A4143,'DATA SHEET'!$A$2:$A$253,'DATA SHEET'!$O$2:$O$253)</f>
        <v>Green Area</v>
      </c>
      <c r="L4143" t="s">
        <v>22</v>
      </c>
      <c r="M4143">
        <v>0.39525228807157875</v>
      </c>
      <c r="N4143" t="s">
        <v>19</v>
      </c>
      <c r="O4143">
        <v>0.997</v>
      </c>
    </row>
    <row r="4144" spans="1:15" x14ac:dyDescent="0.25">
      <c r="A4144" s="1" t="s">
        <v>134</v>
      </c>
      <c r="B4144" t="s">
        <v>135</v>
      </c>
      <c r="C4144" t="str">
        <f>LOOKUP(A4144,'DATA SHEET'!$A$2:$A$253,'DATA SHEET'!$E$2:$E$253)</f>
        <v>20227902</v>
      </c>
      <c r="D4144">
        <f>LOOKUP(A4144,'DATA SHEET'!$A$2:$A$253,'DATA SHEET'!$G$2:$G$253)</f>
        <v>8.0666666666666664</v>
      </c>
      <c r="E4144" t="str">
        <f>LOOKUP($A4144,'DATA SHEET'!$A$2:$A$253,'DATA SHEET'!$H$2:$H$253)</f>
        <v>43.180794</v>
      </c>
      <c r="F4144" t="str">
        <f>LOOKUP($A4144,'DATA SHEET'!$A$2:$A$253,'DATA SHEET'!$I$2:$I$253)</f>
        <v xml:space="preserve"> -79.244033</v>
      </c>
      <c r="G4144">
        <f>LOOKUP($A4144,'DATA SHEET'!$A$2:$A$253,'DATA SHEET'!$J$2:$J$253)</f>
        <v>21</v>
      </c>
      <c r="H4144" t="str">
        <f>LOOKUP($A4144,'DATA SHEET'!$A$2:$A$253,'DATA SHEET'!$K$2:$K$253)</f>
        <v>Mostly Cloudy</v>
      </c>
      <c r="I4144" t="str">
        <f>LOOKUP($A4144,'DATA SHEET'!$A$2:$A$253,'DATA SHEET'!$T$2:$T$253)</f>
        <v>LARGE</v>
      </c>
      <c r="J4144" t="str">
        <f>LOOKUP($A4144,'DATA SHEET'!$A$2:$A$253,'DATA SHEET'!$R$2:$R$253)</f>
        <v>YES</v>
      </c>
      <c r="K4144" t="str">
        <f>LOOKUP($A4144,'DATA SHEET'!$A$2:$A$253,'DATA SHEET'!$O$2:$O$253)</f>
        <v>Green Area</v>
      </c>
      <c r="L4144" t="s">
        <v>22</v>
      </c>
      <c r="M4144">
        <v>0.39525228807157875</v>
      </c>
      <c r="N4144" t="s">
        <v>19</v>
      </c>
      <c r="O4144">
        <v>0.24199999999999999</v>
      </c>
    </row>
    <row r="4145" spans="1:15" x14ac:dyDescent="0.25">
      <c r="A4145" s="1" t="s">
        <v>134</v>
      </c>
      <c r="B4145" t="s">
        <v>135</v>
      </c>
      <c r="C4145" t="str">
        <f>LOOKUP(A4145,'DATA SHEET'!$A$2:$A$253,'DATA SHEET'!$E$2:$E$253)</f>
        <v>20227902</v>
      </c>
      <c r="D4145">
        <f>LOOKUP(A4145,'DATA SHEET'!$A$2:$A$253,'DATA SHEET'!$G$2:$G$253)</f>
        <v>8.0666666666666664</v>
      </c>
      <c r="E4145" t="str">
        <f>LOOKUP($A4145,'DATA SHEET'!$A$2:$A$253,'DATA SHEET'!$H$2:$H$253)</f>
        <v>43.180794</v>
      </c>
      <c r="F4145" t="str">
        <f>LOOKUP($A4145,'DATA SHEET'!$A$2:$A$253,'DATA SHEET'!$I$2:$I$253)</f>
        <v xml:space="preserve"> -79.244033</v>
      </c>
      <c r="G4145">
        <f>LOOKUP($A4145,'DATA SHEET'!$A$2:$A$253,'DATA SHEET'!$J$2:$J$253)</f>
        <v>21</v>
      </c>
      <c r="H4145" t="str">
        <f>LOOKUP($A4145,'DATA SHEET'!$A$2:$A$253,'DATA SHEET'!$K$2:$K$253)</f>
        <v>Mostly Cloudy</v>
      </c>
      <c r="I4145" t="str">
        <f>LOOKUP($A4145,'DATA SHEET'!$A$2:$A$253,'DATA SHEET'!$T$2:$T$253)</f>
        <v>LARGE</v>
      </c>
      <c r="J4145" t="str">
        <f>LOOKUP($A4145,'DATA SHEET'!$A$2:$A$253,'DATA SHEET'!$R$2:$R$253)</f>
        <v>YES</v>
      </c>
      <c r="K4145" t="str">
        <f>LOOKUP($A4145,'DATA SHEET'!$A$2:$A$253,'DATA SHEET'!$O$2:$O$253)</f>
        <v>Green Area</v>
      </c>
      <c r="L4145" t="s">
        <v>22</v>
      </c>
      <c r="M4145">
        <v>0.39525228807157875</v>
      </c>
      <c r="N4145" t="s">
        <v>19</v>
      </c>
      <c r="O4145">
        <v>2.5019999999999998</v>
      </c>
    </row>
    <row r="4146" spans="1:15" x14ac:dyDescent="0.25">
      <c r="A4146" s="1" t="s">
        <v>134</v>
      </c>
      <c r="B4146" t="s">
        <v>135</v>
      </c>
      <c r="C4146" t="str">
        <f>LOOKUP(A4146,'DATA SHEET'!$A$2:$A$253,'DATA SHEET'!$E$2:$E$253)</f>
        <v>20227902</v>
      </c>
      <c r="D4146">
        <f>LOOKUP(A4146,'DATA SHEET'!$A$2:$A$253,'DATA SHEET'!$G$2:$G$253)</f>
        <v>8.0666666666666664</v>
      </c>
      <c r="E4146" t="str">
        <f>LOOKUP($A4146,'DATA SHEET'!$A$2:$A$253,'DATA SHEET'!$H$2:$H$253)</f>
        <v>43.180794</v>
      </c>
      <c r="F4146" t="str">
        <f>LOOKUP($A4146,'DATA SHEET'!$A$2:$A$253,'DATA SHEET'!$I$2:$I$253)</f>
        <v xml:space="preserve"> -79.244033</v>
      </c>
      <c r="G4146">
        <f>LOOKUP($A4146,'DATA SHEET'!$A$2:$A$253,'DATA SHEET'!$J$2:$J$253)</f>
        <v>21</v>
      </c>
      <c r="H4146" t="str">
        <f>LOOKUP($A4146,'DATA SHEET'!$A$2:$A$253,'DATA SHEET'!$K$2:$K$253)</f>
        <v>Mostly Cloudy</v>
      </c>
      <c r="I4146" t="str">
        <f>LOOKUP($A4146,'DATA SHEET'!$A$2:$A$253,'DATA SHEET'!$T$2:$T$253)</f>
        <v>LARGE</v>
      </c>
      <c r="J4146" t="str">
        <f>LOOKUP($A4146,'DATA SHEET'!$A$2:$A$253,'DATA SHEET'!$R$2:$R$253)</f>
        <v>YES</v>
      </c>
      <c r="K4146" t="str">
        <f>LOOKUP($A4146,'DATA SHEET'!$A$2:$A$253,'DATA SHEET'!$O$2:$O$253)</f>
        <v>Green Area</v>
      </c>
      <c r="L4146" t="s">
        <v>22</v>
      </c>
      <c r="M4146">
        <v>0.39525228807157875</v>
      </c>
      <c r="N4146" t="s">
        <v>19</v>
      </c>
      <c r="O4146">
        <v>12.752000000000001</v>
      </c>
    </row>
    <row r="4147" spans="1:15" x14ac:dyDescent="0.25">
      <c r="A4147" s="1" t="s">
        <v>134</v>
      </c>
      <c r="B4147" t="s">
        <v>135</v>
      </c>
      <c r="C4147" t="str">
        <f>LOOKUP(A4147,'DATA SHEET'!$A$2:$A$253,'DATA SHEET'!$E$2:$E$253)</f>
        <v>20227902</v>
      </c>
      <c r="D4147">
        <f>LOOKUP(A4147,'DATA SHEET'!$A$2:$A$253,'DATA SHEET'!$G$2:$G$253)</f>
        <v>8.0666666666666664</v>
      </c>
      <c r="E4147" t="str">
        <f>LOOKUP($A4147,'DATA SHEET'!$A$2:$A$253,'DATA SHEET'!$H$2:$H$253)</f>
        <v>43.180794</v>
      </c>
      <c r="F4147" t="str">
        <f>LOOKUP($A4147,'DATA SHEET'!$A$2:$A$253,'DATA SHEET'!$I$2:$I$253)</f>
        <v xml:space="preserve"> -79.244033</v>
      </c>
      <c r="G4147">
        <f>LOOKUP($A4147,'DATA SHEET'!$A$2:$A$253,'DATA SHEET'!$J$2:$J$253)</f>
        <v>21</v>
      </c>
      <c r="H4147" t="str">
        <f>LOOKUP($A4147,'DATA SHEET'!$A$2:$A$253,'DATA SHEET'!$K$2:$K$253)</f>
        <v>Mostly Cloudy</v>
      </c>
      <c r="I4147" t="str">
        <f>LOOKUP($A4147,'DATA SHEET'!$A$2:$A$253,'DATA SHEET'!$T$2:$T$253)</f>
        <v>LARGE</v>
      </c>
      <c r="J4147" t="str">
        <f>LOOKUP($A4147,'DATA SHEET'!$A$2:$A$253,'DATA SHEET'!$R$2:$R$253)</f>
        <v>YES</v>
      </c>
      <c r="K4147" t="str">
        <f>LOOKUP($A4147,'DATA SHEET'!$A$2:$A$253,'DATA SHEET'!$O$2:$O$253)</f>
        <v>Green Area</v>
      </c>
      <c r="L4147" t="s">
        <v>22</v>
      </c>
      <c r="M4147">
        <v>0.39525228807157875</v>
      </c>
      <c r="N4147" t="s">
        <v>19</v>
      </c>
      <c r="O4147">
        <v>1.7390000000000001</v>
      </c>
    </row>
    <row r="4148" spans="1:15" x14ac:dyDescent="0.25">
      <c r="A4148" s="1" t="s">
        <v>134</v>
      </c>
      <c r="B4148" t="s">
        <v>135</v>
      </c>
      <c r="C4148" t="str">
        <f>LOOKUP(A4148,'DATA SHEET'!$A$2:$A$253,'DATA SHEET'!$E$2:$E$253)</f>
        <v>20227902</v>
      </c>
      <c r="D4148">
        <f>LOOKUP(A4148,'DATA SHEET'!$A$2:$A$253,'DATA SHEET'!$G$2:$G$253)</f>
        <v>8.0666666666666664</v>
      </c>
      <c r="E4148" t="str">
        <f>LOOKUP($A4148,'DATA SHEET'!$A$2:$A$253,'DATA SHEET'!$H$2:$H$253)</f>
        <v>43.180794</v>
      </c>
      <c r="F4148" t="str">
        <f>LOOKUP($A4148,'DATA SHEET'!$A$2:$A$253,'DATA SHEET'!$I$2:$I$253)</f>
        <v xml:space="preserve"> -79.244033</v>
      </c>
      <c r="G4148">
        <f>LOOKUP($A4148,'DATA SHEET'!$A$2:$A$253,'DATA SHEET'!$J$2:$J$253)</f>
        <v>21</v>
      </c>
      <c r="H4148" t="str">
        <f>LOOKUP($A4148,'DATA SHEET'!$A$2:$A$253,'DATA SHEET'!$K$2:$K$253)</f>
        <v>Mostly Cloudy</v>
      </c>
      <c r="I4148" t="str">
        <f>LOOKUP($A4148,'DATA SHEET'!$A$2:$A$253,'DATA SHEET'!$T$2:$T$253)</f>
        <v>LARGE</v>
      </c>
      <c r="J4148" t="str">
        <f>LOOKUP($A4148,'DATA SHEET'!$A$2:$A$253,'DATA SHEET'!$R$2:$R$253)</f>
        <v>YES</v>
      </c>
      <c r="K4148" t="str">
        <f>LOOKUP($A4148,'DATA SHEET'!$A$2:$A$253,'DATA SHEET'!$O$2:$O$253)</f>
        <v>Green Area</v>
      </c>
      <c r="L4148" t="s">
        <v>22</v>
      </c>
      <c r="M4148">
        <v>0.39525228807157875</v>
      </c>
      <c r="N4148" t="s">
        <v>19</v>
      </c>
      <c r="O4148">
        <v>0.499</v>
      </c>
    </row>
    <row r="4149" spans="1:15" x14ac:dyDescent="0.25">
      <c r="A4149" s="1" t="s">
        <v>134</v>
      </c>
      <c r="B4149" t="s">
        <v>138</v>
      </c>
      <c r="C4149" t="str">
        <f>LOOKUP(A4149,'DATA SHEET'!$A$2:$A$253,'DATA SHEET'!$E$2:$E$253)</f>
        <v>20227902</v>
      </c>
      <c r="D4149">
        <f>LOOKUP(A4149,'DATA SHEET'!$A$2:$A$253,'DATA SHEET'!$G$2:$G$253)</f>
        <v>8.0666666666666664</v>
      </c>
      <c r="E4149" t="str">
        <f>LOOKUP($A4149,'DATA SHEET'!$A$2:$A$253,'DATA SHEET'!$H$2:$H$253)</f>
        <v>43.180794</v>
      </c>
      <c r="F4149" t="str">
        <f>LOOKUP($A4149,'DATA SHEET'!$A$2:$A$253,'DATA SHEET'!$I$2:$I$253)</f>
        <v xml:space="preserve"> -79.244033</v>
      </c>
      <c r="G4149">
        <f>LOOKUP($A4149,'DATA SHEET'!$A$2:$A$253,'DATA SHEET'!$J$2:$J$253)</f>
        <v>21</v>
      </c>
      <c r="H4149" t="str">
        <f>LOOKUP($A4149,'DATA SHEET'!$A$2:$A$253,'DATA SHEET'!$K$2:$K$253)</f>
        <v>Mostly Cloudy</v>
      </c>
      <c r="I4149" t="str">
        <f>LOOKUP($A4149,'DATA SHEET'!$A$2:$A$253,'DATA SHEET'!$T$2:$T$253)</f>
        <v>LARGE</v>
      </c>
      <c r="J4149" t="str">
        <f>LOOKUP($A4149,'DATA SHEET'!$A$2:$A$253,'DATA SHEET'!$R$2:$R$253)</f>
        <v>YES</v>
      </c>
      <c r="K4149" t="str">
        <f>LOOKUP($A4149,'DATA SHEET'!$A$2:$A$253,'DATA SHEET'!$O$2:$O$253)</f>
        <v>Green Area</v>
      </c>
      <c r="L4149" t="s">
        <v>22</v>
      </c>
      <c r="M4149">
        <v>0.39525228807157875</v>
      </c>
      <c r="N4149" t="s">
        <v>18</v>
      </c>
      <c r="O4149">
        <v>2.4</v>
      </c>
    </row>
    <row r="4150" spans="1:15" x14ac:dyDescent="0.25">
      <c r="A4150" s="1" t="s">
        <v>134</v>
      </c>
      <c r="B4150" t="s">
        <v>138</v>
      </c>
      <c r="C4150" t="str">
        <f>LOOKUP(A4150,'DATA SHEET'!$A$2:$A$253,'DATA SHEET'!$E$2:$E$253)</f>
        <v>20227902</v>
      </c>
      <c r="D4150">
        <f>LOOKUP(A4150,'DATA SHEET'!$A$2:$A$253,'DATA SHEET'!$G$2:$G$253)</f>
        <v>8.0666666666666664</v>
      </c>
      <c r="E4150" t="str">
        <f>LOOKUP($A4150,'DATA SHEET'!$A$2:$A$253,'DATA SHEET'!$H$2:$H$253)</f>
        <v>43.180794</v>
      </c>
      <c r="F4150" t="str">
        <f>LOOKUP($A4150,'DATA SHEET'!$A$2:$A$253,'DATA SHEET'!$I$2:$I$253)</f>
        <v xml:space="preserve"> -79.244033</v>
      </c>
      <c r="G4150">
        <f>LOOKUP($A4150,'DATA SHEET'!$A$2:$A$253,'DATA SHEET'!$J$2:$J$253)</f>
        <v>21</v>
      </c>
      <c r="H4150" t="str">
        <f>LOOKUP($A4150,'DATA SHEET'!$A$2:$A$253,'DATA SHEET'!$K$2:$K$253)</f>
        <v>Mostly Cloudy</v>
      </c>
      <c r="I4150" t="str">
        <f>LOOKUP($A4150,'DATA SHEET'!$A$2:$A$253,'DATA SHEET'!$T$2:$T$253)</f>
        <v>LARGE</v>
      </c>
      <c r="J4150" t="str">
        <f>LOOKUP($A4150,'DATA SHEET'!$A$2:$A$253,'DATA SHEET'!$R$2:$R$253)</f>
        <v>YES</v>
      </c>
      <c r="K4150" t="str">
        <f>LOOKUP($A4150,'DATA SHEET'!$A$2:$A$253,'DATA SHEET'!$O$2:$O$253)</f>
        <v>Green Area</v>
      </c>
      <c r="L4150" t="s">
        <v>22</v>
      </c>
      <c r="M4150">
        <v>0.39525228807157875</v>
      </c>
      <c r="N4150" t="s">
        <v>18</v>
      </c>
      <c r="O4150">
        <v>2.6909999999999998</v>
      </c>
    </row>
    <row r="4151" spans="1:15" x14ac:dyDescent="0.25">
      <c r="A4151" s="1" t="s">
        <v>134</v>
      </c>
      <c r="B4151" t="s">
        <v>138</v>
      </c>
      <c r="C4151" t="str">
        <f>LOOKUP(A4151,'DATA SHEET'!$A$2:$A$253,'DATA SHEET'!$E$2:$E$253)</f>
        <v>20227902</v>
      </c>
      <c r="D4151">
        <f>LOOKUP(A4151,'DATA SHEET'!$A$2:$A$253,'DATA SHEET'!$G$2:$G$253)</f>
        <v>8.0666666666666664</v>
      </c>
      <c r="E4151" t="str">
        <f>LOOKUP($A4151,'DATA SHEET'!$A$2:$A$253,'DATA SHEET'!$H$2:$H$253)</f>
        <v>43.180794</v>
      </c>
      <c r="F4151" t="str">
        <f>LOOKUP($A4151,'DATA SHEET'!$A$2:$A$253,'DATA SHEET'!$I$2:$I$253)</f>
        <v xml:space="preserve"> -79.244033</v>
      </c>
      <c r="G4151">
        <f>LOOKUP($A4151,'DATA SHEET'!$A$2:$A$253,'DATA SHEET'!$J$2:$J$253)</f>
        <v>21</v>
      </c>
      <c r="H4151" t="str">
        <f>LOOKUP($A4151,'DATA SHEET'!$A$2:$A$253,'DATA SHEET'!$K$2:$K$253)</f>
        <v>Mostly Cloudy</v>
      </c>
      <c r="I4151" t="str">
        <f>LOOKUP($A4151,'DATA SHEET'!$A$2:$A$253,'DATA SHEET'!$T$2:$T$253)</f>
        <v>LARGE</v>
      </c>
      <c r="J4151" t="str">
        <f>LOOKUP($A4151,'DATA SHEET'!$A$2:$A$253,'DATA SHEET'!$R$2:$R$253)</f>
        <v>YES</v>
      </c>
      <c r="K4151" t="str">
        <f>LOOKUP($A4151,'DATA SHEET'!$A$2:$A$253,'DATA SHEET'!$O$2:$O$253)</f>
        <v>Green Area</v>
      </c>
      <c r="L4151" t="s">
        <v>22</v>
      </c>
      <c r="M4151">
        <v>0.39525228807157875</v>
      </c>
      <c r="N4151" t="s">
        <v>18</v>
      </c>
      <c r="O4151">
        <v>2.2519999999999998</v>
      </c>
    </row>
    <row r="4152" spans="1:15" x14ac:dyDescent="0.25">
      <c r="A4152" s="1" t="s">
        <v>134</v>
      </c>
      <c r="B4152" t="s">
        <v>138</v>
      </c>
      <c r="C4152" t="str">
        <f>LOOKUP(A4152,'DATA SHEET'!$A$2:$A$253,'DATA SHEET'!$E$2:$E$253)</f>
        <v>20227902</v>
      </c>
      <c r="D4152">
        <f>LOOKUP(A4152,'DATA SHEET'!$A$2:$A$253,'DATA SHEET'!$G$2:$G$253)</f>
        <v>8.0666666666666664</v>
      </c>
      <c r="E4152" t="str">
        <f>LOOKUP($A4152,'DATA SHEET'!$A$2:$A$253,'DATA SHEET'!$H$2:$H$253)</f>
        <v>43.180794</v>
      </c>
      <c r="F4152" t="str">
        <f>LOOKUP($A4152,'DATA SHEET'!$A$2:$A$253,'DATA SHEET'!$I$2:$I$253)</f>
        <v xml:space="preserve"> -79.244033</v>
      </c>
      <c r="G4152">
        <f>LOOKUP($A4152,'DATA SHEET'!$A$2:$A$253,'DATA SHEET'!$J$2:$J$253)</f>
        <v>21</v>
      </c>
      <c r="H4152" t="str">
        <f>LOOKUP($A4152,'DATA SHEET'!$A$2:$A$253,'DATA SHEET'!$K$2:$K$253)</f>
        <v>Mostly Cloudy</v>
      </c>
      <c r="I4152" t="str">
        <f>LOOKUP($A4152,'DATA SHEET'!$A$2:$A$253,'DATA SHEET'!$T$2:$T$253)</f>
        <v>LARGE</v>
      </c>
      <c r="J4152" t="str">
        <f>LOOKUP($A4152,'DATA SHEET'!$A$2:$A$253,'DATA SHEET'!$R$2:$R$253)</f>
        <v>YES</v>
      </c>
      <c r="K4152" t="str">
        <f>LOOKUP($A4152,'DATA SHEET'!$A$2:$A$253,'DATA SHEET'!$O$2:$O$253)</f>
        <v>Green Area</v>
      </c>
      <c r="L4152" t="s">
        <v>22</v>
      </c>
      <c r="M4152">
        <v>0.39525228807157875</v>
      </c>
      <c r="N4152" t="s">
        <v>18</v>
      </c>
      <c r="O4152">
        <v>0.246</v>
      </c>
    </row>
    <row r="4153" spans="1:15" x14ac:dyDescent="0.25">
      <c r="A4153" s="1" t="s">
        <v>134</v>
      </c>
      <c r="B4153" t="s">
        <v>138</v>
      </c>
      <c r="C4153" t="str">
        <f>LOOKUP(A4153,'DATA SHEET'!$A$2:$A$253,'DATA SHEET'!$E$2:$E$253)</f>
        <v>20227902</v>
      </c>
      <c r="D4153">
        <f>LOOKUP(A4153,'DATA SHEET'!$A$2:$A$253,'DATA SHEET'!$G$2:$G$253)</f>
        <v>8.0666666666666664</v>
      </c>
      <c r="E4153" t="str">
        <f>LOOKUP($A4153,'DATA SHEET'!$A$2:$A$253,'DATA SHEET'!$H$2:$H$253)</f>
        <v>43.180794</v>
      </c>
      <c r="F4153" t="str">
        <f>LOOKUP($A4153,'DATA SHEET'!$A$2:$A$253,'DATA SHEET'!$I$2:$I$253)</f>
        <v xml:space="preserve"> -79.244033</v>
      </c>
      <c r="G4153">
        <f>LOOKUP($A4153,'DATA SHEET'!$A$2:$A$253,'DATA SHEET'!$J$2:$J$253)</f>
        <v>21</v>
      </c>
      <c r="H4153" t="str">
        <f>LOOKUP($A4153,'DATA SHEET'!$A$2:$A$253,'DATA SHEET'!$K$2:$K$253)</f>
        <v>Mostly Cloudy</v>
      </c>
      <c r="I4153" t="str">
        <f>LOOKUP($A4153,'DATA SHEET'!$A$2:$A$253,'DATA SHEET'!$T$2:$T$253)</f>
        <v>LARGE</v>
      </c>
      <c r="J4153" t="str">
        <f>LOOKUP($A4153,'DATA SHEET'!$A$2:$A$253,'DATA SHEET'!$R$2:$R$253)</f>
        <v>YES</v>
      </c>
      <c r="K4153" t="str">
        <f>LOOKUP($A4153,'DATA SHEET'!$A$2:$A$253,'DATA SHEET'!$O$2:$O$253)</f>
        <v>Green Area</v>
      </c>
      <c r="L4153" t="s">
        <v>22</v>
      </c>
      <c r="M4153">
        <v>0.39525228807157875</v>
      </c>
      <c r="N4153" t="s">
        <v>18</v>
      </c>
      <c r="O4153">
        <v>1.7529999999999999</v>
      </c>
    </row>
    <row r="4154" spans="1:15" x14ac:dyDescent="0.25">
      <c r="A4154" s="1" t="s">
        <v>134</v>
      </c>
      <c r="B4154" t="s">
        <v>138</v>
      </c>
      <c r="C4154" t="str">
        <f>LOOKUP(A4154,'DATA SHEET'!$A$2:$A$253,'DATA SHEET'!$E$2:$E$253)</f>
        <v>20227902</v>
      </c>
      <c r="D4154">
        <f>LOOKUP(A4154,'DATA SHEET'!$A$2:$A$253,'DATA SHEET'!$G$2:$G$253)</f>
        <v>8.0666666666666664</v>
      </c>
      <c r="E4154" t="str">
        <f>LOOKUP($A4154,'DATA SHEET'!$A$2:$A$253,'DATA SHEET'!$H$2:$H$253)</f>
        <v>43.180794</v>
      </c>
      <c r="F4154" t="str">
        <f>LOOKUP($A4154,'DATA SHEET'!$A$2:$A$253,'DATA SHEET'!$I$2:$I$253)</f>
        <v xml:space="preserve"> -79.244033</v>
      </c>
      <c r="G4154">
        <f>LOOKUP($A4154,'DATA SHEET'!$A$2:$A$253,'DATA SHEET'!$J$2:$J$253)</f>
        <v>21</v>
      </c>
      <c r="H4154" t="str">
        <f>LOOKUP($A4154,'DATA SHEET'!$A$2:$A$253,'DATA SHEET'!$K$2:$K$253)</f>
        <v>Mostly Cloudy</v>
      </c>
      <c r="I4154" t="str">
        <f>LOOKUP($A4154,'DATA SHEET'!$A$2:$A$253,'DATA SHEET'!$T$2:$T$253)</f>
        <v>LARGE</v>
      </c>
      <c r="J4154" t="str">
        <f>LOOKUP($A4154,'DATA SHEET'!$A$2:$A$253,'DATA SHEET'!$R$2:$R$253)</f>
        <v>YES</v>
      </c>
      <c r="K4154" t="str">
        <f>LOOKUP($A4154,'DATA SHEET'!$A$2:$A$253,'DATA SHEET'!$O$2:$O$253)</f>
        <v>Green Area</v>
      </c>
      <c r="L4154" t="s">
        <v>22</v>
      </c>
      <c r="M4154">
        <v>0.39525228807157875</v>
      </c>
      <c r="N4154" t="s">
        <v>18</v>
      </c>
      <c r="O4154">
        <v>1.244</v>
      </c>
    </row>
    <row r="4155" spans="1:15" x14ac:dyDescent="0.25">
      <c r="A4155" s="1" t="s">
        <v>134</v>
      </c>
      <c r="B4155" t="s">
        <v>138</v>
      </c>
      <c r="C4155" t="str">
        <f>LOOKUP(A4155,'DATA SHEET'!$A$2:$A$253,'DATA SHEET'!$E$2:$E$253)</f>
        <v>20227902</v>
      </c>
      <c r="D4155">
        <f>LOOKUP(A4155,'DATA SHEET'!$A$2:$A$253,'DATA SHEET'!$G$2:$G$253)</f>
        <v>8.0666666666666664</v>
      </c>
      <c r="E4155" t="str">
        <f>LOOKUP($A4155,'DATA SHEET'!$A$2:$A$253,'DATA SHEET'!$H$2:$H$253)</f>
        <v>43.180794</v>
      </c>
      <c r="F4155" t="str">
        <f>LOOKUP($A4155,'DATA SHEET'!$A$2:$A$253,'DATA SHEET'!$I$2:$I$253)</f>
        <v xml:space="preserve"> -79.244033</v>
      </c>
      <c r="G4155">
        <f>LOOKUP($A4155,'DATA SHEET'!$A$2:$A$253,'DATA SHEET'!$J$2:$J$253)</f>
        <v>21</v>
      </c>
      <c r="H4155" t="str">
        <f>LOOKUP($A4155,'DATA SHEET'!$A$2:$A$253,'DATA SHEET'!$K$2:$K$253)</f>
        <v>Mostly Cloudy</v>
      </c>
      <c r="I4155" t="str">
        <f>LOOKUP($A4155,'DATA SHEET'!$A$2:$A$253,'DATA SHEET'!$T$2:$T$253)</f>
        <v>LARGE</v>
      </c>
      <c r="J4155" t="str">
        <f>LOOKUP($A4155,'DATA SHEET'!$A$2:$A$253,'DATA SHEET'!$R$2:$R$253)</f>
        <v>YES</v>
      </c>
      <c r="K4155" t="str">
        <f>LOOKUP($A4155,'DATA SHEET'!$A$2:$A$253,'DATA SHEET'!$O$2:$O$253)</f>
        <v>Green Area</v>
      </c>
      <c r="L4155" t="s">
        <v>22</v>
      </c>
      <c r="M4155">
        <v>0.39525228807157875</v>
      </c>
      <c r="N4155" t="s">
        <v>18</v>
      </c>
      <c r="O4155">
        <v>1.2450000000000001</v>
      </c>
    </row>
    <row r="4156" spans="1:15" x14ac:dyDescent="0.25">
      <c r="A4156" s="1" t="s">
        <v>134</v>
      </c>
      <c r="B4156" t="s">
        <v>138</v>
      </c>
      <c r="C4156" t="str">
        <f>LOOKUP(A4156,'DATA SHEET'!$A$2:$A$253,'DATA SHEET'!$E$2:$E$253)</f>
        <v>20227902</v>
      </c>
      <c r="D4156">
        <f>LOOKUP(A4156,'DATA SHEET'!$A$2:$A$253,'DATA SHEET'!$G$2:$G$253)</f>
        <v>8.0666666666666664</v>
      </c>
      <c r="E4156" t="str">
        <f>LOOKUP($A4156,'DATA SHEET'!$A$2:$A$253,'DATA SHEET'!$H$2:$H$253)</f>
        <v>43.180794</v>
      </c>
      <c r="F4156" t="str">
        <f>LOOKUP($A4156,'DATA SHEET'!$A$2:$A$253,'DATA SHEET'!$I$2:$I$253)</f>
        <v xml:space="preserve"> -79.244033</v>
      </c>
      <c r="G4156">
        <f>LOOKUP($A4156,'DATA SHEET'!$A$2:$A$253,'DATA SHEET'!$J$2:$J$253)</f>
        <v>21</v>
      </c>
      <c r="H4156" t="str">
        <f>LOOKUP($A4156,'DATA SHEET'!$A$2:$A$253,'DATA SHEET'!$K$2:$K$253)</f>
        <v>Mostly Cloudy</v>
      </c>
      <c r="I4156" t="str">
        <f>LOOKUP($A4156,'DATA SHEET'!$A$2:$A$253,'DATA SHEET'!$T$2:$T$253)</f>
        <v>LARGE</v>
      </c>
      <c r="J4156" t="str">
        <f>LOOKUP($A4156,'DATA SHEET'!$A$2:$A$253,'DATA SHEET'!$R$2:$R$253)</f>
        <v>YES</v>
      </c>
      <c r="K4156" t="str">
        <f>LOOKUP($A4156,'DATA SHEET'!$A$2:$A$253,'DATA SHEET'!$O$2:$O$253)</f>
        <v>Green Area</v>
      </c>
      <c r="L4156" t="s">
        <v>22</v>
      </c>
      <c r="M4156">
        <v>0.39525228807157875</v>
      </c>
      <c r="N4156" t="s">
        <v>18</v>
      </c>
      <c r="O4156">
        <v>2.5009999999999999</v>
      </c>
    </row>
    <row r="4157" spans="1:15" x14ac:dyDescent="0.25">
      <c r="A4157" s="1" t="s">
        <v>134</v>
      </c>
      <c r="B4157" t="s">
        <v>138</v>
      </c>
      <c r="C4157" t="str">
        <f>LOOKUP(A4157,'DATA SHEET'!$A$2:$A$253,'DATA SHEET'!$E$2:$E$253)</f>
        <v>20227902</v>
      </c>
      <c r="D4157">
        <f>LOOKUP(A4157,'DATA SHEET'!$A$2:$A$253,'DATA SHEET'!$G$2:$G$253)</f>
        <v>8.0666666666666664</v>
      </c>
      <c r="E4157" t="str">
        <f>LOOKUP($A4157,'DATA SHEET'!$A$2:$A$253,'DATA SHEET'!$H$2:$H$253)</f>
        <v>43.180794</v>
      </c>
      <c r="F4157" t="str">
        <f>LOOKUP($A4157,'DATA SHEET'!$A$2:$A$253,'DATA SHEET'!$I$2:$I$253)</f>
        <v xml:space="preserve"> -79.244033</v>
      </c>
      <c r="G4157">
        <f>LOOKUP($A4157,'DATA SHEET'!$A$2:$A$253,'DATA SHEET'!$J$2:$J$253)</f>
        <v>21</v>
      </c>
      <c r="H4157" t="str">
        <f>LOOKUP($A4157,'DATA SHEET'!$A$2:$A$253,'DATA SHEET'!$K$2:$K$253)</f>
        <v>Mostly Cloudy</v>
      </c>
      <c r="I4157" t="str">
        <f>LOOKUP($A4157,'DATA SHEET'!$A$2:$A$253,'DATA SHEET'!$T$2:$T$253)</f>
        <v>LARGE</v>
      </c>
      <c r="J4157" t="str">
        <f>LOOKUP($A4157,'DATA SHEET'!$A$2:$A$253,'DATA SHEET'!$R$2:$R$253)</f>
        <v>YES</v>
      </c>
      <c r="K4157" t="str">
        <f>LOOKUP($A4157,'DATA SHEET'!$A$2:$A$253,'DATA SHEET'!$O$2:$O$253)</f>
        <v>Green Area</v>
      </c>
      <c r="L4157" t="s">
        <v>22</v>
      </c>
      <c r="M4157">
        <v>0.39525228807157875</v>
      </c>
      <c r="N4157" t="s">
        <v>18</v>
      </c>
      <c r="O4157">
        <v>3.5030000000000001</v>
      </c>
    </row>
    <row r="4158" spans="1:15" x14ac:dyDescent="0.25">
      <c r="A4158" s="1" t="s">
        <v>134</v>
      </c>
      <c r="B4158" t="s">
        <v>138</v>
      </c>
      <c r="C4158" t="str">
        <f>LOOKUP(A4158,'DATA SHEET'!$A$2:$A$253,'DATA SHEET'!$E$2:$E$253)</f>
        <v>20227902</v>
      </c>
      <c r="D4158">
        <f>LOOKUP(A4158,'DATA SHEET'!$A$2:$A$253,'DATA SHEET'!$G$2:$G$253)</f>
        <v>8.0666666666666664</v>
      </c>
      <c r="E4158" t="str">
        <f>LOOKUP($A4158,'DATA SHEET'!$A$2:$A$253,'DATA SHEET'!$H$2:$H$253)</f>
        <v>43.180794</v>
      </c>
      <c r="F4158" t="str">
        <f>LOOKUP($A4158,'DATA SHEET'!$A$2:$A$253,'DATA SHEET'!$I$2:$I$253)</f>
        <v xml:space="preserve"> -79.244033</v>
      </c>
      <c r="G4158">
        <f>LOOKUP($A4158,'DATA SHEET'!$A$2:$A$253,'DATA SHEET'!$J$2:$J$253)</f>
        <v>21</v>
      </c>
      <c r="H4158" t="str">
        <f>LOOKUP($A4158,'DATA SHEET'!$A$2:$A$253,'DATA SHEET'!$K$2:$K$253)</f>
        <v>Mostly Cloudy</v>
      </c>
      <c r="I4158" t="str">
        <f>LOOKUP($A4158,'DATA SHEET'!$A$2:$A$253,'DATA SHEET'!$T$2:$T$253)</f>
        <v>LARGE</v>
      </c>
      <c r="J4158" t="str">
        <f>LOOKUP($A4158,'DATA SHEET'!$A$2:$A$253,'DATA SHEET'!$R$2:$R$253)</f>
        <v>YES</v>
      </c>
      <c r="K4158" t="str">
        <f>LOOKUP($A4158,'DATA SHEET'!$A$2:$A$253,'DATA SHEET'!$O$2:$O$253)</f>
        <v>Green Area</v>
      </c>
      <c r="L4158" t="s">
        <v>22</v>
      </c>
      <c r="M4158">
        <v>0.39525228807157875</v>
      </c>
      <c r="N4158" t="s">
        <v>18</v>
      </c>
      <c r="O4158">
        <v>1.248</v>
      </c>
    </row>
    <row r="4159" spans="1:15" x14ac:dyDescent="0.25">
      <c r="A4159" s="1" t="s">
        <v>134</v>
      </c>
      <c r="B4159" t="s">
        <v>138</v>
      </c>
      <c r="C4159" t="str">
        <f>LOOKUP(A4159,'DATA SHEET'!$A$2:$A$253,'DATA SHEET'!$E$2:$E$253)</f>
        <v>20227902</v>
      </c>
      <c r="D4159">
        <f>LOOKUP(A4159,'DATA SHEET'!$A$2:$A$253,'DATA SHEET'!$G$2:$G$253)</f>
        <v>8.0666666666666664</v>
      </c>
      <c r="E4159" t="str">
        <f>LOOKUP($A4159,'DATA SHEET'!$A$2:$A$253,'DATA SHEET'!$H$2:$H$253)</f>
        <v>43.180794</v>
      </c>
      <c r="F4159" t="str">
        <f>LOOKUP($A4159,'DATA SHEET'!$A$2:$A$253,'DATA SHEET'!$I$2:$I$253)</f>
        <v xml:space="preserve"> -79.244033</v>
      </c>
      <c r="G4159">
        <f>LOOKUP($A4159,'DATA SHEET'!$A$2:$A$253,'DATA SHEET'!$J$2:$J$253)</f>
        <v>21</v>
      </c>
      <c r="H4159" t="str">
        <f>LOOKUP($A4159,'DATA SHEET'!$A$2:$A$253,'DATA SHEET'!$K$2:$K$253)</f>
        <v>Mostly Cloudy</v>
      </c>
      <c r="I4159" t="str">
        <f>LOOKUP($A4159,'DATA SHEET'!$A$2:$A$253,'DATA SHEET'!$T$2:$T$253)</f>
        <v>LARGE</v>
      </c>
      <c r="J4159" t="str">
        <f>LOOKUP($A4159,'DATA SHEET'!$A$2:$A$253,'DATA SHEET'!$R$2:$R$253)</f>
        <v>YES</v>
      </c>
      <c r="K4159" t="str">
        <f>LOOKUP($A4159,'DATA SHEET'!$A$2:$A$253,'DATA SHEET'!$O$2:$O$253)</f>
        <v>Green Area</v>
      </c>
      <c r="L4159" t="s">
        <v>22</v>
      </c>
      <c r="M4159">
        <v>0.39525228807157875</v>
      </c>
      <c r="N4159" t="s">
        <v>18</v>
      </c>
      <c r="O4159">
        <v>0.73799999999999999</v>
      </c>
    </row>
    <row r="4160" spans="1:15" x14ac:dyDescent="0.25">
      <c r="A4160" s="1" t="s">
        <v>134</v>
      </c>
      <c r="B4160" t="s">
        <v>138</v>
      </c>
      <c r="C4160" t="str">
        <f>LOOKUP(A4160,'DATA SHEET'!$A$2:$A$253,'DATA SHEET'!$E$2:$E$253)</f>
        <v>20227902</v>
      </c>
      <c r="D4160">
        <f>LOOKUP(A4160,'DATA SHEET'!$A$2:$A$253,'DATA SHEET'!$G$2:$G$253)</f>
        <v>8.0666666666666664</v>
      </c>
      <c r="E4160" t="str">
        <f>LOOKUP($A4160,'DATA SHEET'!$A$2:$A$253,'DATA SHEET'!$H$2:$H$253)</f>
        <v>43.180794</v>
      </c>
      <c r="F4160" t="str">
        <f>LOOKUP($A4160,'DATA SHEET'!$A$2:$A$253,'DATA SHEET'!$I$2:$I$253)</f>
        <v xml:space="preserve"> -79.244033</v>
      </c>
      <c r="G4160">
        <f>LOOKUP($A4160,'DATA SHEET'!$A$2:$A$253,'DATA SHEET'!$J$2:$J$253)</f>
        <v>21</v>
      </c>
      <c r="H4160" t="str">
        <f>LOOKUP($A4160,'DATA SHEET'!$A$2:$A$253,'DATA SHEET'!$K$2:$K$253)</f>
        <v>Mostly Cloudy</v>
      </c>
      <c r="I4160" t="str">
        <f>LOOKUP($A4160,'DATA SHEET'!$A$2:$A$253,'DATA SHEET'!$T$2:$T$253)</f>
        <v>LARGE</v>
      </c>
      <c r="J4160" t="str">
        <f>LOOKUP($A4160,'DATA SHEET'!$A$2:$A$253,'DATA SHEET'!$R$2:$R$253)</f>
        <v>YES</v>
      </c>
      <c r="K4160" t="str">
        <f>LOOKUP($A4160,'DATA SHEET'!$A$2:$A$253,'DATA SHEET'!$O$2:$O$253)</f>
        <v>Green Area</v>
      </c>
      <c r="L4160" t="s">
        <v>22</v>
      </c>
      <c r="M4160">
        <v>0.39525228807157875</v>
      </c>
      <c r="N4160" t="s">
        <v>18</v>
      </c>
      <c r="O4160">
        <v>1.5029999999999999</v>
      </c>
    </row>
    <row r="4161" spans="1:15" x14ac:dyDescent="0.25">
      <c r="A4161" s="1" t="s">
        <v>134</v>
      </c>
      <c r="B4161" t="s">
        <v>138</v>
      </c>
      <c r="C4161" t="str">
        <f>LOOKUP(A4161,'DATA SHEET'!$A$2:$A$253,'DATA SHEET'!$E$2:$E$253)</f>
        <v>20227902</v>
      </c>
      <c r="D4161">
        <f>LOOKUP(A4161,'DATA SHEET'!$A$2:$A$253,'DATA SHEET'!$G$2:$G$253)</f>
        <v>8.0666666666666664</v>
      </c>
      <c r="E4161" t="str">
        <f>LOOKUP($A4161,'DATA SHEET'!$A$2:$A$253,'DATA SHEET'!$H$2:$H$253)</f>
        <v>43.180794</v>
      </c>
      <c r="F4161" t="str">
        <f>LOOKUP($A4161,'DATA SHEET'!$A$2:$A$253,'DATA SHEET'!$I$2:$I$253)</f>
        <v xml:space="preserve"> -79.244033</v>
      </c>
      <c r="G4161">
        <f>LOOKUP($A4161,'DATA SHEET'!$A$2:$A$253,'DATA SHEET'!$J$2:$J$253)</f>
        <v>21</v>
      </c>
      <c r="H4161" t="str">
        <f>LOOKUP($A4161,'DATA SHEET'!$A$2:$A$253,'DATA SHEET'!$K$2:$K$253)</f>
        <v>Mostly Cloudy</v>
      </c>
      <c r="I4161" t="str">
        <f>LOOKUP($A4161,'DATA SHEET'!$A$2:$A$253,'DATA SHEET'!$T$2:$T$253)</f>
        <v>LARGE</v>
      </c>
      <c r="J4161" t="str">
        <f>LOOKUP($A4161,'DATA SHEET'!$A$2:$A$253,'DATA SHEET'!$R$2:$R$253)</f>
        <v>YES</v>
      </c>
      <c r="K4161" t="str">
        <f>LOOKUP($A4161,'DATA SHEET'!$A$2:$A$253,'DATA SHEET'!$O$2:$O$253)</f>
        <v>Green Area</v>
      </c>
      <c r="L4161" t="s">
        <v>22</v>
      </c>
      <c r="M4161">
        <v>0.39525228807157875</v>
      </c>
      <c r="N4161" t="s">
        <v>18</v>
      </c>
      <c r="O4161">
        <v>1.9950000000000001</v>
      </c>
    </row>
    <row r="4162" spans="1:15" x14ac:dyDescent="0.25">
      <c r="A4162" s="1" t="s">
        <v>134</v>
      </c>
      <c r="B4162" t="s">
        <v>138</v>
      </c>
      <c r="C4162" t="str">
        <f>LOOKUP(A4162,'DATA SHEET'!$A$2:$A$253,'DATA SHEET'!$E$2:$E$253)</f>
        <v>20227902</v>
      </c>
      <c r="D4162">
        <f>LOOKUP(A4162,'DATA SHEET'!$A$2:$A$253,'DATA SHEET'!$G$2:$G$253)</f>
        <v>8.0666666666666664</v>
      </c>
      <c r="E4162" t="str">
        <f>LOOKUP($A4162,'DATA SHEET'!$A$2:$A$253,'DATA SHEET'!$H$2:$H$253)</f>
        <v>43.180794</v>
      </c>
      <c r="F4162" t="str">
        <f>LOOKUP($A4162,'DATA SHEET'!$A$2:$A$253,'DATA SHEET'!$I$2:$I$253)</f>
        <v xml:space="preserve"> -79.244033</v>
      </c>
      <c r="G4162">
        <f>LOOKUP($A4162,'DATA SHEET'!$A$2:$A$253,'DATA SHEET'!$J$2:$J$253)</f>
        <v>21</v>
      </c>
      <c r="H4162" t="str">
        <f>LOOKUP($A4162,'DATA SHEET'!$A$2:$A$253,'DATA SHEET'!$K$2:$K$253)</f>
        <v>Mostly Cloudy</v>
      </c>
      <c r="I4162" t="str">
        <f>LOOKUP($A4162,'DATA SHEET'!$A$2:$A$253,'DATA SHEET'!$T$2:$T$253)</f>
        <v>LARGE</v>
      </c>
      <c r="J4162" t="str">
        <f>LOOKUP($A4162,'DATA SHEET'!$A$2:$A$253,'DATA SHEET'!$R$2:$R$253)</f>
        <v>YES</v>
      </c>
      <c r="K4162" t="str">
        <f>LOOKUP($A4162,'DATA SHEET'!$A$2:$A$253,'DATA SHEET'!$O$2:$O$253)</f>
        <v>Green Area</v>
      </c>
      <c r="L4162" t="s">
        <v>22</v>
      </c>
      <c r="M4162">
        <v>0.39525228807157875</v>
      </c>
      <c r="N4162" t="s">
        <v>18</v>
      </c>
      <c r="O4162">
        <v>0.53200000000000003</v>
      </c>
    </row>
    <row r="4163" spans="1:15" x14ac:dyDescent="0.25">
      <c r="A4163" s="1" t="s">
        <v>134</v>
      </c>
      <c r="B4163" t="s">
        <v>138</v>
      </c>
      <c r="C4163" t="str">
        <f>LOOKUP(A4163,'DATA SHEET'!$A$2:$A$253,'DATA SHEET'!$E$2:$E$253)</f>
        <v>20227902</v>
      </c>
      <c r="D4163">
        <f>LOOKUP(A4163,'DATA SHEET'!$A$2:$A$253,'DATA SHEET'!$G$2:$G$253)</f>
        <v>8.0666666666666664</v>
      </c>
      <c r="E4163" t="str">
        <f>LOOKUP($A4163,'DATA SHEET'!$A$2:$A$253,'DATA SHEET'!$H$2:$H$253)</f>
        <v>43.180794</v>
      </c>
      <c r="F4163" t="str">
        <f>LOOKUP($A4163,'DATA SHEET'!$A$2:$A$253,'DATA SHEET'!$I$2:$I$253)</f>
        <v xml:space="preserve"> -79.244033</v>
      </c>
      <c r="G4163">
        <f>LOOKUP($A4163,'DATA SHEET'!$A$2:$A$253,'DATA SHEET'!$J$2:$J$253)</f>
        <v>21</v>
      </c>
      <c r="H4163" t="str">
        <f>LOOKUP($A4163,'DATA SHEET'!$A$2:$A$253,'DATA SHEET'!$K$2:$K$253)</f>
        <v>Mostly Cloudy</v>
      </c>
      <c r="I4163" t="str">
        <f>LOOKUP($A4163,'DATA SHEET'!$A$2:$A$253,'DATA SHEET'!$T$2:$T$253)</f>
        <v>LARGE</v>
      </c>
      <c r="J4163" t="str">
        <f>LOOKUP($A4163,'DATA SHEET'!$A$2:$A$253,'DATA SHEET'!$R$2:$R$253)</f>
        <v>YES</v>
      </c>
      <c r="K4163" t="str">
        <f>LOOKUP($A4163,'DATA SHEET'!$A$2:$A$253,'DATA SHEET'!$O$2:$O$253)</f>
        <v>Green Area</v>
      </c>
      <c r="L4163" t="s">
        <v>22</v>
      </c>
      <c r="M4163">
        <v>0.39525228807157875</v>
      </c>
      <c r="N4163" t="s">
        <v>18</v>
      </c>
      <c r="O4163">
        <v>1.504</v>
      </c>
    </row>
    <row r="4164" spans="1:15" x14ac:dyDescent="0.25">
      <c r="A4164" s="1" t="s">
        <v>134</v>
      </c>
      <c r="B4164" t="s">
        <v>138</v>
      </c>
      <c r="C4164" t="str">
        <f>LOOKUP(A4164,'DATA SHEET'!$A$2:$A$253,'DATA SHEET'!$E$2:$E$253)</f>
        <v>20227902</v>
      </c>
      <c r="D4164">
        <f>LOOKUP(A4164,'DATA SHEET'!$A$2:$A$253,'DATA SHEET'!$G$2:$G$253)</f>
        <v>8.0666666666666664</v>
      </c>
      <c r="E4164" t="str">
        <f>LOOKUP($A4164,'DATA SHEET'!$A$2:$A$253,'DATA SHEET'!$H$2:$H$253)</f>
        <v>43.180794</v>
      </c>
      <c r="F4164" t="str">
        <f>LOOKUP($A4164,'DATA SHEET'!$A$2:$A$253,'DATA SHEET'!$I$2:$I$253)</f>
        <v xml:space="preserve"> -79.244033</v>
      </c>
      <c r="G4164">
        <f>LOOKUP($A4164,'DATA SHEET'!$A$2:$A$253,'DATA SHEET'!$J$2:$J$253)</f>
        <v>21</v>
      </c>
      <c r="H4164" t="str">
        <f>LOOKUP($A4164,'DATA SHEET'!$A$2:$A$253,'DATA SHEET'!$K$2:$K$253)</f>
        <v>Mostly Cloudy</v>
      </c>
      <c r="I4164" t="str">
        <f>LOOKUP($A4164,'DATA SHEET'!$A$2:$A$253,'DATA SHEET'!$T$2:$T$253)</f>
        <v>LARGE</v>
      </c>
      <c r="J4164" t="str">
        <f>LOOKUP($A4164,'DATA SHEET'!$A$2:$A$253,'DATA SHEET'!$R$2:$R$253)</f>
        <v>YES</v>
      </c>
      <c r="K4164" t="str">
        <f>LOOKUP($A4164,'DATA SHEET'!$A$2:$A$253,'DATA SHEET'!$O$2:$O$253)</f>
        <v>Green Area</v>
      </c>
      <c r="L4164" t="s">
        <v>22</v>
      </c>
      <c r="M4164">
        <v>0.39525228807157875</v>
      </c>
      <c r="N4164" t="s">
        <v>18</v>
      </c>
      <c r="O4164">
        <v>2.2429999999999999</v>
      </c>
    </row>
    <row r="4165" spans="1:15" x14ac:dyDescent="0.25">
      <c r="A4165" s="1" t="s">
        <v>134</v>
      </c>
      <c r="B4165" t="s">
        <v>138</v>
      </c>
      <c r="C4165" t="str">
        <f>LOOKUP(A4165,'DATA SHEET'!$A$2:$A$253,'DATA SHEET'!$E$2:$E$253)</f>
        <v>20227902</v>
      </c>
      <c r="D4165">
        <f>LOOKUP(A4165,'DATA SHEET'!$A$2:$A$253,'DATA SHEET'!$G$2:$G$253)</f>
        <v>8.0666666666666664</v>
      </c>
      <c r="E4165" t="str">
        <f>LOOKUP($A4165,'DATA SHEET'!$A$2:$A$253,'DATA SHEET'!$H$2:$H$253)</f>
        <v>43.180794</v>
      </c>
      <c r="F4165" t="str">
        <f>LOOKUP($A4165,'DATA SHEET'!$A$2:$A$253,'DATA SHEET'!$I$2:$I$253)</f>
        <v xml:space="preserve"> -79.244033</v>
      </c>
      <c r="G4165">
        <f>LOOKUP($A4165,'DATA SHEET'!$A$2:$A$253,'DATA SHEET'!$J$2:$J$253)</f>
        <v>21</v>
      </c>
      <c r="H4165" t="str">
        <f>LOOKUP($A4165,'DATA SHEET'!$A$2:$A$253,'DATA SHEET'!$K$2:$K$253)</f>
        <v>Mostly Cloudy</v>
      </c>
      <c r="I4165" t="str">
        <f>LOOKUP($A4165,'DATA SHEET'!$A$2:$A$253,'DATA SHEET'!$T$2:$T$253)</f>
        <v>LARGE</v>
      </c>
      <c r="J4165" t="str">
        <f>LOOKUP($A4165,'DATA SHEET'!$A$2:$A$253,'DATA SHEET'!$R$2:$R$253)</f>
        <v>YES</v>
      </c>
      <c r="K4165" t="str">
        <f>LOOKUP($A4165,'DATA SHEET'!$A$2:$A$253,'DATA SHEET'!$O$2:$O$253)</f>
        <v>Green Area</v>
      </c>
      <c r="L4165" t="s">
        <v>22</v>
      </c>
      <c r="M4165">
        <v>0.39525228807157875</v>
      </c>
      <c r="N4165" t="s">
        <v>18</v>
      </c>
      <c r="O4165">
        <v>2.9990000000000001</v>
      </c>
    </row>
    <row r="4166" spans="1:15" x14ac:dyDescent="0.25">
      <c r="A4166" s="1" t="s">
        <v>134</v>
      </c>
      <c r="B4166" t="s">
        <v>138</v>
      </c>
      <c r="C4166" t="str">
        <f>LOOKUP(A4166,'DATA SHEET'!$A$2:$A$253,'DATA SHEET'!$E$2:$E$253)</f>
        <v>20227902</v>
      </c>
      <c r="D4166">
        <f>LOOKUP(A4166,'DATA SHEET'!$A$2:$A$253,'DATA SHEET'!$G$2:$G$253)</f>
        <v>8.0666666666666664</v>
      </c>
      <c r="E4166" t="str">
        <f>LOOKUP($A4166,'DATA SHEET'!$A$2:$A$253,'DATA SHEET'!$H$2:$H$253)</f>
        <v>43.180794</v>
      </c>
      <c r="F4166" t="str">
        <f>LOOKUP($A4166,'DATA SHEET'!$A$2:$A$253,'DATA SHEET'!$I$2:$I$253)</f>
        <v xml:space="preserve"> -79.244033</v>
      </c>
      <c r="G4166">
        <f>LOOKUP($A4166,'DATA SHEET'!$A$2:$A$253,'DATA SHEET'!$J$2:$J$253)</f>
        <v>21</v>
      </c>
      <c r="H4166" t="str">
        <f>LOOKUP($A4166,'DATA SHEET'!$A$2:$A$253,'DATA SHEET'!$K$2:$K$253)</f>
        <v>Mostly Cloudy</v>
      </c>
      <c r="I4166" t="str">
        <f>LOOKUP($A4166,'DATA SHEET'!$A$2:$A$253,'DATA SHEET'!$T$2:$T$253)</f>
        <v>LARGE</v>
      </c>
      <c r="J4166" t="str">
        <f>LOOKUP($A4166,'DATA SHEET'!$A$2:$A$253,'DATA SHEET'!$R$2:$R$253)</f>
        <v>YES</v>
      </c>
      <c r="K4166" t="str">
        <f>LOOKUP($A4166,'DATA SHEET'!$A$2:$A$253,'DATA SHEET'!$O$2:$O$253)</f>
        <v>Green Area</v>
      </c>
      <c r="L4166" t="s">
        <v>22</v>
      </c>
      <c r="M4166">
        <v>0.39525228807157875</v>
      </c>
      <c r="N4166" t="s">
        <v>18</v>
      </c>
      <c r="O4166">
        <v>7.2549999999999999</v>
      </c>
    </row>
    <row r="4167" spans="1:15" x14ac:dyDescent="0.25">
      <c r="A4167" s="1" t="s">
        <v>134</v>
      </c>
      <c r="B4167" t="s">
        <v>138</v>
      </c>
      <c r="C4167" t="str">
        <f>LOOKUP(A4167,'DATA SHEET'!$A$2:$A$253,'DATA SHEET'!$E$2:$E$253)</f>
        <v>20227902</v>
      </c>
      <c r="D4167">
        <f>LOOKUP(A4167,'DATA SHEET'!$A$2:$A$253,'DATA SHEET'!$G$2:$G$253)</f>
        <v>8.0666666666666664</v>
      </c>
      <c r="E4167" t="str">
        <f>LOOKUP($A4167,'DATA SHEET'!$A$2:$A$253,'DATA SHEET'!$H$2:$H$253)</f>
        <v>43.180794</v>
      </c>
      <c r="F4167" t="str">
        <f>LOOKUP($A4167,'DATA SHEET'!$A$2:$A$253,'DATA SHEET'!$I$2:$I$253)</f>
        <v xml:space="preserve"> -79.244033</v>
      </c>
      <c r="G4167">
        <f>LOOKUP($A4167,'DATA SHEET'!$A$2:$A$253,'DATA SHEET'!$J$2:$J$253)</f>
        <v>21</v>
      </c>
      <c r="H4167" t="str">
        <f>LOOKUP($A4167,'DATA SHEET'!$A$2:$A$253,'DATA SHEET'!$K$2:$K$253)</f>
        <v>Mostly Cloudy</v>
      </c>
      <c r="I4167" t="str">
        <f>LOOKUP($A4167,'DATA SHEET'!$A$2:$A$253,'DATA SHEET'!$T$2:$T$253)</f>
        <v>LARGE</v>
      </c>
      <c r="J4167" t="str">
        <f>LOOKUP($A4167,'DATA SHEET'!$A$2:$A$253,'DATA SHEET'!$R$2:$R$253)</f>
        <v>YES</v>
      </c>
      <c r="K4167" t="str">
        <f>LOOKUP($A4167,'DATA SHEET'!$A$2:$A$253,'DATA SHEET'!$O$2:$O$253)</f>
        <v>Green Area</v>
      </c>
      <c r="L4167" t="s">
        <v>22</v>
      </c>
      <c r="M4167">
        <v>0.39525228807157875</v>
      </c>
      <c r="N4167" t="s">
        <v>18</v>
      </c>
      <c r="O4167">
        <v>7.2560000000000002</v>
      </c>
    </row>
    <row r="4168" spans="1:15" x14ac:dyDescent="0.25">
      <c r="A4168" s="1" t="s">
        <v>134</v>
      </c>
      <c r="B4168" t="s">
        <v>138</v>
      </c>
      <c r="C4168" t="str">
        <f>LOOKUP(A4168,'DATA SHEET'!$A$2:$A$253,'DATA SHEET'!$E$2:$E$253)</f>
        <v>20227902</v>
      </c>
      <c r="D4168">
        <f>LOOKUP(A4168,'DATA SHEET'!$A$2:$A$253,'DATA SHEET'!$G$2:$G$253)</f>
        <v>8.0666666666666664</v>
      </c>
      <c r="E4168" t="str">
        <f>LOOKUP($A4168,'DATA SHEET'!$A$2:$A$253,'DATA SHEET'!$H$2:$H$253)</f>
        <v>43.180794</v>
      </c>
      <c r="F4168" t="str">
        <f>LOOKUP($A4168,'DATA SHEET'!$A$2:$A$253,'DATA SHEET'!$I$2:$I$253)</f>
        <v xml:space="preserve"> -79.244033</v>
      </c>
      <c r="G4168">
        <f>LOOKUP($A4168,'DATA SHEET'!$A$2:$A$253,'DATA SHEET'!$J$2:$J$253)</f>
        <v>21</v>
      </c>
      <c r="H4168" t="str">
        <f>LOOKUP($A4168,'DATA SHEET'!$A$2:$A$253,'DATA SHEET'!$K$2:$K$253)</f>
        <v>Mostly Cloudy</v>
      </c>
      <c r="I4168" t="str">
        <f>LOOKUP($A4168,'DATA SHEET'!$A$2:$A$253,'DATA SHEET'!$T$2:$T$253)</f>
        <v>LARGE</v>
      </c>
      <c r="J4168" t="str">
        <f>LOOKUP($A4168,'DATA SHEET'!$A$2:$A$253,'DATA SHEET'!$R$2:$R$253)</f>
        <v>YES</v>
      </c>
      <c r="K4168" t="str">
        <f>LOOKUP($A4168,'DATA SHEET'!$A$2:$A$253,'DATA SHEET'!$O$2:$O$253)</f>
        <v>Green Area</v>
      </c>
      <c r="L4168" t="s">
        <v>22</v>
      </c>
      <c r="M4168">
        <v>0.39525228807157875</v>
      </c>
      <c r="N4168" t="s">
        <v>18</v>
      </c>
      <c r="O4168">
        <v>2.7370000000000001</v>
      </c>
    </row>
    <row r="4169" spans="1:15" x14ac:dyDescent="0.25">
      <c r="A4169" s="1" t="s">
        <v>134</v>
      </c>
      <c r="B4169" t="s">
        <v>138</v>
      </c>
      <c r="C4169" t="str">
        <f>LOOKUP(A4169,'DATA SHEET'!$A$2:$A$253,'DATA SHEET'!$E$2:$E$253)</f>
        <v>20227902</v>
      </c>
      <c r="D4169">
        <f>LOOKUP(A4169,'DATA SHEET'!$A$2:$A$253,'DATA SHEET'!$G$2:$G$253)</f>
        <v>8.0666666666666664</v>
      </c>
      <c r="E4169" t="str">
        <f>LOOKUP($A4169,'DATA SHEET'!$A$2:$A$253,'DATA SHEET'!$H$2:$H$253)</f>
        <v>43.180794</v>
      </c>
      <c r="F4169" t="str">
        <f>LOOKUP($A4169,'DATA SHEET'!$A$2:$A$253,'DATA SHEET'!$I$2:$I$253)</f>
        <v xml:space="preserve"> -79.244033</v>
      </c>
      <c r="G4169">
        <f>LOOKUP($A4169,'DATA SHEET'!$A$2:$A$253,'DATA SHEET'!$J$2:$J$253)</f>
        <v>21</v>
      </c>
      <c r="H4169" t="str">
        <f>LOOKUP($A4169,'DATA SHEET'!$A$2:$A$253,'DATA SHEET'!$K$2:$K$253)</f>
        <v>Mostly Cloudy</v>
      </c>
      <c r="I4169" t="str">
        <f>LOOKUP($A4169,'DATA SHEET'!$A$2:$A$253,'DATA SHEET'!$T$2:$T$253)</f>
        <v>LARGE</v>
      </c>
      <c r="J4169" t="str">
        <f>LOOKUP($A4169,'DATA SHEET'!$A$2:$A$253,'DATA SHEET'!$R$2:$R$253)</f>
        <v>YES</v>
      </c>
      <c r="K4169" t="str">
        <f>LOOKUP($A4169,'DATA SHEET'!$A$2:$A$253,'DATA SHEET'!$O$2:$O$253)</f>
        <v>Green Area</v>
      </c>
      <c r="L4169" t="s">
        <v>22</v>
      </c>
      <c r="M4169">
        <v>0.39525228807157875</v>
      </c>
      <c r="N4169" t="s">
        <v>18</v>
      </c>
      <c r="O4169">
        <v>0.502</v>
      </c>
    </row>
    <row r="4170" spans="1:15" x14ac:dyDescent="0.25">
      <c r="A4170" s="1" t="s">
        <v>134</v>
      </c>
      <c r="B4170" t="s">
        <v>138</v>
      </c>
      <c r="C4170" t="str">
        <f>LOOKUP(A4170,'DATA SHEET'!$A$2:$A$253,'DATA SHEET'!$E$2:$E$253)</f>
        <v>20227902</v>
      </c>
      <c r="D4170">
        <f>LOOKUP(A4170,'DATA SHEET'!$A$2:$A$253,'DATA SHEET'!$G$2:$G$253)</f>
        <v>8.0666666666666664</v>
      </c>
      <c r="E4170" t="str">
        <f>LOOKUP($A4170,'DATA SHEET'!$A$2:$A$253,'DATA SHEET'!$H$2:$H$253)</f>
        <v>43.180794</v>
      </c>
      <c r="F4170" t="str">
        <f>LOOKUP($A4170,'DATA SHEET'!$A$2:$A$253,'DATA SHEET'!$I$2:$I$253)</f>
        <v xml:space="preserve"> -79.244033</v>
      </c>
      <c r="G4170">
        <f>LOOKUP($A4170,'DATA SHEET'!$A$2:$A$253,'DATA SHEET'!$J$2:$J$253)</f>
        <v>21</v>
      </c>
      <c r="H4170" t="str">
        <f>LOOKUP($A4170,'DATA SHEET'!$A$2:$A$253,'DATA SHEET'!$K$2:$K$253)</f>
        <v>Mostly Cloudy</v>
      </c>
      <c r="I4170" t="str">
        <f>LOOKUP($A4170,'DATA SHEET'!$A$2:$A$253,'DATA SHEET'!$T$2:$T$253)</f>
        <v>LARGE</v>
      </c>
      <c r="J4170" t="str">
        <f>LOOKUP($A4170,'DATA SHEET'!$A$2:$A$253,'DATA SHEET'!$R$2:$R$253)</f>
        <v>YES</v>
      </c>
      <c r="K4170" t="str">
        <f>LOOKUP($A4170,'DATA SHEET'!$A$2:$A$253,'DATA SHEET'!$O$2:$O$253)</f>
        <v>Green Area</v>
      </c>
      <c r="L4170" t="s">
        <v>22</v>
      </c>
      <c r="M4170">
        <v>0.39525228807157875</v>
      </c>
      <c r="N4170" t="s">
        <v>18</v>
      </c>
      <c r="O4170">
        <v>0.754</v>
      </c>
    </row>
    <row r="4171" spans="1:15" x14ac:dyDescent="0.25">
      <c r="A4171" s="1" t="s">
        <v>134</v>
      </c>
      <c r="B4171" t="s">
        <v>138</v>
      </c>
      <c r="C4171" t="str">
        <f>LOOKUP(A4171,'DATA SHEET'!$A$2:$A$253,'DATA SHEET'!$E$2:$E$253)</f>
        <v>20227902</v>
      </c>
      <c r="D4171">
        <f>LOOKUP(A4171,'DATA SHEET'!$A$2:$A$253,'DATA SHEET'!$G$2:$G$253)</f>
        <v>8.0666666666666664</v>
      </c>
      <c r="E4171" t="str">
        <f>LOOKUP($A4171,'DATA SHEET'!$A$2:$A$253,'DATA SHEET'!$H$2:$H$253)</f>
        <v>43.180794</v>
      </c>
      <c r="F4171" t="str">
        <f>LOOKUP($A4171,'DATA SHEET'!$A$2:$A$253,'DATA SHEET'!$I$2:$I$253)</f>
        <v xml:space="preserve"> -79.244033</v>
      </c>
      <c r="G4171">
        <f>LOOKUP($A4171,'DATA SHEET'!$A$2:$A$253,'DATA SHEET'!$J$2:$J$253)</f>
        <v>21</v>
      </c>
      <c r="H4171" t="str">
        <f>LOOKUP($A4171,'DATA SHEET'!$A$2:$A$253,'DATA SHEET'!$K$2:$K$253)</f>
        <v>Mostly Cloudy</v>
      </c>
      <c r="I4171" t="str">
        <f>LOOKUP($A4171,'DATA SHEET'!$A$2:$A$253,'DATA SHEET'!$T$2:$T$253)</f>
        <v>LARGE</v>
      </c>
      <c r="J4171" t="str">
        <f>LOOKUP($A4171,'DATA SHEET'!$A$2:$A$253,'DATA SHEET'!$R$2:$R$253)</f>
        <v>YES</v>
      </c>
      <c r="K4171" t="str">
        <f>LOOKUP($A4171,'DATA SHEET'!$A$2:$A$253,'DATA SHEET'!$O$2:$O$253)</f>
        <v>Green Area</v>
      </c>
      <c r="L4171" t="s">
        <v>22</v>
      </c>
      <c r="M4171">
        <v>0.39525228807157875</v>
      </c>
      <c r="N4171" t="s">
        <v>18</v>
      </c>
      <c r="O4171">
        <v>0.253</v>
      </c>
    </row>
    <row r="4172" spans="1:15" x14ac:dyDescent="0.25">
      <c r="A4172" s="1" t="s">
        <v>134</v>
      </c>
      <c r="B4172" t="s">
        <v>138</v>
      </c>
      <c r="C4172" t="str">
        <f>LOOKUP(A4172,'DATA SHEET'!$A$2:$A$253,'DATA SHEET'!$E$2:$E$253)</f>
        <v>20227902</v>
      </c>
      <c r="D4172">
        <f>LOOKUP(A4172,'DATA SHEET'!$A$2:$A$253,'DATA SHEET'!$G$2:$G$253)</f>
        <v>8.0666666666666664</v>
      </c>
      <c r="E4172" t="str">
        <f>LOOKUP($A4172,'DATA SHEET'!$A$2:$A$253,'DATA SHEET'!$H$2:$H$253)</f>
        <v>43.180794</v>
      </c>
      <c r="F4172" t="str">
        <f>LOOKUP($A4172,'DATA SHEET'!$A$2:$A$253,'DATA SHEET'!$I$2:$I$253)</f>
        <v xml:space="preserve"> -79.244033</v>
      </c>
      <c r="G4172">
        <f>LOOKUP($A4172,'DATA SHEET'!$A$2:$A$253,'DATA SHEET'!$J$2:$J$253)</f>
        <v>21</v>
      </c>
      <c r="H4172" t="str">
        <f>LOOKUP($A4172,'DATA SHEET'!$A$2:$A$253,'DATA SHEET'!$K$2:$K$253)</f>
        <v>Mostly Cloudy</v>
      </c>
      <c r="I4172" t="str">
        <f>LOOKUP($A4172,'DATA SHEET'!$A$2:$A$253,'DATA SHEET'!$T$2:$T$253)</f>
        <v>LARGE</v>
      </c>
      <c r="J4172" t="str">
        <f>LOOKUP($A4172,'DATA SHEET'!$A$2:$A$253,'DATA SHEET'!$R$2:$R$253)</f>
        <v>YES</v>
      </c>
      <c r="K4172" t="str">
        <f>LOOKUP($A4172,'DATA SHEET'!$A$2:$A$253,'DATA SHEET'!$O$2:$O$253)</f>
        <v>Green Area</v>
      </c>
      <c r="L4172" t="s">
        <v>22</v>
      </c>
      <c r="M4172">
        <v>0.39525228807157875</v>
      </c>
      <c r="N4172" t="s">
        <v>18</v>
      </c>
      <c r="O4172">
        <v>2.2429999999999999</v>
      </c>
    </row>
    <row r="4173" spans="1:15" x14ac:dyDescent="0.25">
      <c r="A4173" s="1" t="s">
        <v>134</v>
      </c>
      <c r="B4173" t="s">
        <v>138</v>
      </c>
      <c r="C4173" t="str">
        <f>LOOKUP(A4173,'DATA SHEET'!$A$2:$A$253,'DATA SHEET'!$E$2:$E$253)</f>
        <v>20227902</v>
      </c>
      <c r="D4173">
        <f>LOOKUP(A4173,'DATA SHEET'!$A$2:$A$253,'DATA SHEET'!$G$2:$G$253)</f>
        <v>8.0666666666666664</v>
      </c>
      <c r="E4173" t="str">
        <f>LOOKUP($A4173,'DATA SHEET'!$A$2:$A$253,'DATA SHEET'!$H$2:$H$253)</f>
        <v>43.180794</v>
      </c>
      <c r="F4173" t="str">
        <f>LOOKUP($A4173,'DATA SHEET'!$A$2:$A$253,'DATA SHEET'!$I$2:$I$253)</f>
        <v xml:space="preserve"> -79.244033</v>
      </c>
      <c r="G4173">
        <f>LOOKUP($A4173,'DATA SHEET'!$A$2:$A$253,'DATA SHEET'!$J$2:$J$253)</f>
        <v>21</v>
      </c>
      <c r="H4173" t="str">
        <f>LOOKUP($A4173,'DATA SHEET'!$A$2:$A$253,'DATA SHEET'!$K$2:$K$253)</f>
        <v>Mostly Cloudy</v>
      </c>
      <c r="I4173" t="str">
        <f>LOOKUP($A4173,'DATA SHEET'!$A$2:$A$253,'DATA SHEET'!$T$2:$T$253)</f>
        <v>LARGE</v>
      </c>
      <c r="J4173" t="str">
        <f>LOOKUP($A4173,'DATA SHEET'!$A$2:$A$253,'DATA SHEET'!$R$2:$R$253)</f>
        <v>YES</v>
      </c>
      <c r="K4173" t="str">
        <f>LOOKUP($A4173,'DATA SHEET'!$A$2:$A$253,'DATA SHEET'!$O$2:$O$253)</f>
        <v>Green Area</v>
      </c>
      <c r="L4173" t="s">
        <v>22</v>
      </c>
      <c r="M4173">
        <v>0.39525228807157875</v>
      </c>
      <c r="N4173" t="s">
        <v>18</v>
      </c>
      <c r="O4173">
        <v>1.998</v>
      </c>
    </row>
    <row r="4174" spans="1:15" x14ac:dyDescent="0.25">
      <c r="A4174" s="1" t="s">
        <v>134</v>
      </c>
      <c r="B4174" t="s">
        <v>138</v>
      </c>
      <c r="C4174" t="str">
        <f>LOOKUP(A4174,'DATA SHEET'!$A$2:$A$253,'DATA SHEET'!$E$2:$E$253)</f>
        <v>20227902</v>
      </c>
      <c r="D4174">
        <f>LOOKUP(A4174,'DATA SHEET'!$A$2:$A$253,'DATA SHEET'!$G$2:$G$253)</f>
        <v>8.0666666666666664</v>
      </c>
      <c r="E4174" t="str">
        <f>LOOKUP($A4174,'DATA SHEET'!$A$2:$A$253,'DATA SHEET'!$H$2:$H$253)</f>
        <v>43.180794</v>
      </c>
      <c r="F4174" t="str">
        <f>LOOKUP($A4174,'DATA SHEET'!$A$2:$A$253,'DATA SHEET'!$I$2:$I$253)</f>
        <v xml:space="preserve"> -79.244033</v>
      </c>
      <c r="G4174">
        <f>LOOKUP($A4174,'DATA SHEET'!$A$2:$A$253,'DATA SHEET'!$J$2:$J$253)</f>
        <v>21</v>
      </c>
      <c r="H4174" t="str">
        <f>LOOKUP($A4174,'DATA SHEET'!$A$2:$A$253,'DATA SHEET'!$K$2:$K$253)</f>
        <v>Mostly Cloudy</v>
      </c>
      <c r="I4174" t="str">
        <f>LOOKUP($A4174,'DATA SHEET'!$A$2:$A$253,'DATA SHEET'!$T$2:$T$253)</f>
        <v>LARGE</v>
      </c>
      <c r="J4174" t="str">
        <f>LOOKUP($A4174,'DATA SHEET'!$A$2:$A$253,'DATA SHEET'!$R$2:$R$253)</f>
        <v>YES</v>
      </c>
      <c r="K4174" t="str">
        <f>LOOKUP($A4174,'DATA SHEET'!$A$2:$A$253,'DATA SHEET'!$O$2:$O$253)</f>
        <v>Green Area</v>
      </c>
      <c r="L4174" t="s">
        <v>22</v>
      </c>
      <c r="M4174">
        <v>0.39525228807157875</v>
      </c>
      <c r="N4174" t="s">
        <v>18</v>
      </c>
      <c r="O4174">
        <v>1.244</v>
      </c>
    </row>
    <row r="4175" spans="1:15" x14ac:dyDescent="0.25">
      <c r="A4175" s="1" t="s">
        <v>134</v>
      </c>
      <c r="B4175" t="s">
        <v>138</v>
      </c>
      <c r="C4175" t="str">
        <f>LOOKUP(A4175,'DATA SHEET'!$A$2:$A$253,'DATA SHEET'!$E$2:$E$253)</f>
        <v>20227902</v>
      </c>
      <c r="D4175">
        <f>LOOKUP(A4175,'DATA SHEET'!$A$2:$A$253,'DATA SHEET'!$G$2:$G$253)</f>
        <v>8.0666666666666664</v>
      </c>
      <c r="E4175" t="str">
        <f>LOOKUP($A4175,'DATA SHEET'!$A$2:$A$253,'DATA SHEET'!$H$2:$H$253)</f>
        <v>43.180794</v>
      </c>
      <c r="F4175" t="str">
        <f>LOOKUP($A4175,'DATA SHEET'!$A$2:$A$253,'DATA SHEET'!$I$2:$I$253)</f>
        <v xml:space="preserve"> -79.244033</v>
      </c>
      <c r="G4175">
        <f>LOOKUP($A4175,'DATA SHEET'!$A$2:$A$253,'DATA SHEET'!$J$2:$J$253)</f>
        <v>21</v>
      </c>
      <c r="H4175" t="str">
        <f>LOOKUP($A4175,'DATA SHEET'!$A$2:$A$253,'DATA SHEET'!$K$2:$K$253)</f>
        <v>Mostly Cloudy</v>
      </c>
      <c r="I4175" t="str">
        <f>LOOKUP($A4175,'DATA SHEET'!$A$2:$A$253,'DATA SHEET'!$T$2:$T$253)</f>
        <v>LARGE</v>
      </c>
      <c r="J4175" t="str">
        <f>LOOKUP($A4175,'DATA SHEET'!$A$2:$A$253,'DATA SHEET'!$R$2:$R$253)</f>
        <v>YES</v>
      </c>
      <c r="K4175" t="str">
        <f>LOOKUP($A4175,'DATA SHEET'!$A$2:$A$253,'DATA SHEET'!$O$2:$O$253)</f>
        <v>Green Area</v>
      </c>
      <c r="L4175" t="s">
        <v>22</v>
      </c>
      <c r="M4175">
        <v>0.39525228807157875</v>
      </c>
      <c r="N4175" t="s">
        <v>18</v>
      </c>
      <c r="O4175">
        <v>1.2430000000000001</v>
      </c>
    </row>
    <row r="4176" spans="1:15" x14ac:dyDescent="0.25">
      <c r="A4176" s="1" t="s">
        <v>134</v>
      </c>
      <c r="B4176" t="s">
        <v>138</v>
      </c>
      <c r="C4176" t="str">
        <f>LOOKUP(A4176,'DATA SHEET'!$A$2:$A$253,'DATA SHEET'!$E$2:$E$253)</f>
        <v>20227902</v>
      </c>
      <c r="D4176">
        <f>LOOKUP(A4176,'DATA SHEET'!$A$2:$A$253,'DATA SHEET'!$G$2:$G$253)</f>
        <v>8.0666666666666664</v>
      </c>
      <c r="E4176" t="str">
        <f>LOOKUP($A4176,'DATA SHEET'!$A$2:$A$253,'DATA SHEET'!$H$2:$H$253)</f>
        <v>43.180794</v>
      </c>
      <c r="F4176" t="str">
        <f>LOOKUP($A4176,'DATA SHEET'!$A$2:$A$253,'DATA SHEET'!$I$2:$I$253)</f>
        <v xml:space="preserve"> -79.244033</v>
      </c>
      <c r="G4176">
        <f>LOOKUP($A4176,'DATA SHEET'!$A$2:$A$253,'DATA SHEET'!$J$2:$J$253)</f>
        <v>21</v>
      </c>
      <c r="H4176" t="str">
        <f>LOOKUP($A4176,'DATA SHEET'!$A$2:$A$253,'DATA SHEET'!$K$2:$K$253)</f>
        <v>Mostly Cloudy</v>
      </c>
      <c r="I4176" t="str">
        <f>LOOKUP($A4176,'DATA SHEET'!$A$2:$A$253,'DATA SHEET'!$T$2:$T$253)</f>
        <v>LARGE</v>
      </c>
      <c r="J4176" t="str">
        <f>LOOKUP($A4176,'DATA SHEET'!$A$2:$A$253,'DATA SHEET'!$R$2:$R$253)</f>
        <v>YES</v>
      </c>
      <c r="K4176" t="str">
        <f>LOOKUP($A4176,'DATA SHEET'!$A$2:$A$253,'DATA SHEET'!$O$2:$O$253)</f>
        <v>Green Area</v>
      </c>
      <c r="L4176" t="s">
        <v>22</v>
      </c>
      <c r="M4176">
        <v>0.39525228807157875</v>
      </c>
      <c r="N4176" t="s">
        <v>18</v>
      </c>
      <c r="O4176">
        <v>2.7570000000000001</v>
      </c>
    </row>
    <row r="4177" spans="1:15" x14ac:dyDescent="0.25">
      <c r="A4177" s="1" t="s">
        <v>134</v>
      </c>
      <c r="B4177" t="s">
        <v>138</v>
      </c>
      <c r="C4177" t="str">
        <f>LOOKUP(A4177,'DATA SHEET'!$A$2:$A$253,'DATA SHEET'!$E$2:$E$253)</f>
        <v>20227902</v>
      </c>
      <c r="D4177">
        <f>LOOKUP(A4177,'DATA SHEET'!$A$2:$A$253,'DATA SHEET'!$G$2:$G$253)</f>
        <v>8.0666666666666664</v>
      </c>
      <c r="E4177" t="str">
        <f>LOOKUP($A4177,'DATA SHEET'!$A$2:$A$253,'DATA SHEET'!$H$2:$H$253)</f>
        <v>43.180794</v>
      </c>
      <c r="F4177" t="str">
        <f>LOOKUP($A4177,'DATA SHEET'!$A$2:$A$253,'DATA SHEET'!$I$2:$I$253)</f>
        <v xml:space="preserve"> -79.244033</v>
      </c>
      <c r="G4177">
        <f>LOOKUP($A4177,'DATA SHEET'!$A$2:$A$253,'DATA SHEET'!$J$2:$J$253)</f>
        <v>21</v>
      </c>
      <c r="H4177" t="str">
        <f>LOOKUP($A4177,'DATA SHEET'!$A$2:$A$253,'DATA SHEET'!$K$2:$K$253)</f>
        <v>Mostly Cloudy</v>
      </c>
      <c r="I4177" t="str">
        <f>LOOKUP($A4177,'DATA SHEET'!$A$2:$A$253,'DATA SHEET'!$T$2:$T$253)</f>
        <v>LARGE</v>
      </c>
      <c r="J4177" t="str">
        <f>LOOKUP($A4177,'DATA SHEET'!$A$2:$A$253,'DATA SHEET'!$R$2:$R$253)</f>
        <v>YES</v>
      </c>
      <c r="K4177" t="str">
        <f>LOOKUP($A4177,'DATA SHEET'!$A$2:$A$253,'DATA SHEET'!$O$2:$O$253)</f>
        <v>Green Area</v>
      </c>
      <c r="L4177" t="s">
        <v>22</v>
      </c>
      <c r="M4177">
        <v>0.39525228807157875</v>
      </c>
      <c r="N4177" t="s">
        <v>18</v>
      </c>
      <c r="O4177">
        <v>2.7509999999999999</v>
      </c>
    </row>
    <row r="4178" spans="1:15" x14ac:dyDescent="0.25">
      <c r="A4178" s="1" t="s">
        <v>134</v>
      </c>
      <c r="B4178" t="s">
        <v>138</v>
      </c>
      <c r="C4178" t="str">
        <f>LOOKUP(A4178,'DATA SHEET'!$A$2:$A$253,'DATA SHEET'!$E$2:$E$253)</f>
        <v>20227902</v>
      </c>
      <c r="D4178">
        <f>LOOKUP(A4178,'DATA SHEET'!$A$2:$A$253,'DATA SHEET'!$G$2:$G$253)</f>
        <v>8.0666666666666664</v>
      </c>
      <c r="E4178" t="str">
        <f>LOOKUP($A4178,'DATA SHEET'!$A$2:$A$253,'DATA SHEET'!$H$2:$H$253)</f>
        <v>43.180794</v>
      </c>
      <c r="F4178" t="str">
        <f>LOOKUP($A4178,'DATA SHEET'!$A$2:$A$253,'DATA SHEET'!$I$2:$I$253)</f>
        <v xml:space="preserve"> -79.244033</v>
      </c>
      <c r="G4178">
        <f>LOOKUP($A4178,'DATA SHEET'!$A$2:$A$253,'DATA SHEET'!$J$2:$J$253)</f>
        <v>21</v>
      </c>
      <c r="H4178" t="str">
        <f>LOOKUP($A4178,'DATA SHEET'!$A$2:$A$253,'DATA SHEET'!$K$2:$K$253)</f>
        <v>Mostly Cloudy</v>
      </c>
      <c r="I4178" t="str">
        <f>LOOKUP($A4178,'DATA SHEET'!$A$2:$A$253,'DATA SHEET'!$T$2:$T$253)</f>
        <v>LARGE</v>
      </c>
      <c r="J4178" t="str">
        <f>LOOKUP($A4178,'DATA SHEET'!$A$2:$A$253,'DATA SHEET'!$R$2:$R$253)</f>
        <v>YES</v>
      </c>
      <c r="K4178" t="str">
        <f>LOOKUP($A4178,'DATA SHEET'!$A$2:$A$253,'DATA SHEET'!$O$2:$O$253)</f>
        <v>Green Area</v>
      </c>
      <c r="L4178" t="s">
        <v>22</v>
      </c>
      <c r="M4178">
        <v>0.39525228807157875</v>
      </c>
      <c r="N4178" t="s">
        <v>18</v>
      </c>
      <c r="O4178">
        <v>2.2549999999999999</v>
      </c>
    </row>
    <row r="4179" spans="1:15" x14ac:dyDescent="0.25">
      <c r="A4179" s="1" t="s">
        <v>134</v>
      </c>
      <c r="B4179" t="s">
        <v>138</v>
      </c>
      <c r="C4179" t="str">
        <f>LOOKUP(A4179,'DATA SHEET'!$A$2:$A$253,'DATA SHEET'!$E$2:$E$253)</f>
        <v>20227902</v>
      </c>
      <c r="D4179">
        <f>LOOKUP(A4179,'DATA SHEET'!$A$2:$A$253,'DATA SHEET'!$G$2:$G$253)</f>
        <v>8.0666666666666664</v>
      </c>
      <c r="E4179" t="str">
        <f>LOOKUP($A4179,'DATA SHEET'!$A$2:$A$253,'DATA SHEET'!$H$2:$H$253)</f>
        <v>43.180794</v>
      </c>
      <c r="F4179" t="str">
        <f>LOOKUP($A4179,'DATA SHEET'!$A$2:$A$253,'DATA SHEET'!$I$2:$I$253)</f>
        <v xml:space="preserve"> -79.244033</v>
      </c>
      <c r="G4179">
        <f>LOOKUP($A4179,'DATA SHEET'!$A$2:$A$253,'DATA SHEET'!$J$2:$J$253)</f>
        <v>21</v>
      </c>
      <c r="H4179" t="str">
        <f>LOOKUP($A4179,'DATA SHEET'!$A$2:$A$253,'DATA SHEET'!$K$2:$K$253)</f>
        <v>Mostly Cloudy</v>
      </c>
      <c r="I4179" t="str">
        <f>LOOKUP($A4179,'DATA SHEET'!$A$2:$A$253,'DATA SHEET'!$T$2:$T$253)</f>
        <v>LARGE</v>
      </c>
      <c r="J4179" t="str">
        <f>LOOKUP($A4179,'DATA SHEET'!$A$2:$A$253,'DATA SHEET'!$R$2:$R$253)</f>
        <v>YES</v>
      </c>
      <c r="K4179" t="str">
        <f>LOOKUP($A4179,'DATA SHEET'!$A$2:$A$253,'DATA SHEET'!$O$2:$O$253)</f>
        <v>Green Area</v>
      </c>
      <c r="L4179" t="s">
        <v>22</v>
      </c>
      <c r="M4179">
        <v>0.39525228807157875</v>
      </c>
      <c r="N4179" t="s">
        <v>18</v>
      </c>
      <c r="O4179">
        <v>3.9990000000000001</v>
      </c>
    </row>
    <row r="4180" spans="1:15" x14ac:dyDescent="0.25">
      <c r="A4180" s="1" t="s">
        <v>134</v>
      </c>
      <c r="B4180" t="s">
        <v>138</v>
      </c>
      <c r="C4180" t="str">
        <f>LOOKUP(A4180,'DATA SHEET'!$A$2:$A$253,'DATA SHEET'!$E$2:$E$253)</f>
        <v>20227902</v>
      </c>
      <c r="D4180">
        <f>LOOKUP(A4180,'DATA SHEET'!$A$2:$A$253,'DATA SHEET'!$G$2:$G$253)</f>
        <v>8.0666666666666664</v>
      </c>
      <c r="E4180" t="str">
        <f>LOOKUP($A4180,'DATA SHEET'!$A$2:$A$253,'DATA SHEET'!$H$2:$H$253)</f>
        <v>43.180794</v>
      </c>
      <c r="F4180" t="str">
        <f>LOOKUP($A4180,'DATA SHEET'!$A$2:$A$253,'DATA SHEET'!$I$2:$I$253)</f>
        <v xml:space="preserve"> -79.244033</v>
      </c>
      <c r="G4180">
        <f>LOOKUP($A4180,'DATA SHEET'!$A$2:$A$253,'DATA SHEET'!$J$2:$J$253)</f>
        <v>21</v>
      </c>
      <c r="H4180" t="str">
        <f>LOOKUP($A4180,'DATA SHEET'!$A$2:$A$253,'DATA SHEET'!$K$2:$K$253)</f>
        <v>Mostly Cloudy</v>
      </c>
      <c r="I4180" t="str">
        <f>LOOKUP($A4180,'DATA SHEET'!$A$2:$A$253,'DATA SHEET'!$T$2:$T$253)</f>
        <v>LARGE</v>
      </c>
      <c r="J4180" t="str">
        <f>LOOKUP($A4180,'DATA SHEET'!$A$2:$A$253,'DATA SHEET'!$R$2:$R$253)</f>
        <v>YES</v>
      </c>
      <c r="K4180" t="str">
        <f>LOOKUP($A4180,'DATA SHEET'!$A$2:$A$253,'DATA SHEET'!$O$2:$O$253)</f>
        <v>Green Area</v>
      </c>
      <c r="L4180" t="s">
        <v>22</v>
      </c>
      <c r="M4180">
        <v>0.39525228807157875</v>
      </c>
      <c r="N4180" t="s">
        <v>18</v>
      </c>
      <c r="O4180">
        <v>1.2529999999999999</v>
      </c>
    </row>
    <row r="4181" spans="1:15" x14ac:dyDescent="0.25">
      <c r="A4181" s="1" t="s">
        <v>134</v>
      </c>
      <c r="B4181" t="s">
        <v>138</v>
      </c>
      <c r="C4181" t="str">
        <f>LOOKUP(A4181,'DATA SHEET'!$A$2:$A$253,'DATA SHEET'!$E$2:$E$253)</f>
        <v>20227902</v>
      </c>
      <c r="D4181">
        <f>LOOKUP(A4181,'DATA SHEET'!$A$2:$A$253,'DATA SHEET'!$G$2:$G$253)</f>
        <v>8.0666666666666664</v>
      </c>
      <c r="E4181" t="str">
        <f>LOOKUP($A4181,'DATA SHEET'!$A$2:$A$253,'DATA SHEET'!$H$2:$H$253)</f>
        <v>43.180794</v>
      </c>
      <c r="F4181" t="str">
        <f>LOOKUP($A4181,'DATA SHEET'!$A$2:$A$253,'DATA SHEET'!$I$2:$I$253)</f>
        <v xml:space="preserve"> -79.244033</v>
      </c>
      <c r="G4181">
        <f>LOOKUP($A4181,'DATA SHEET'!$A$2:$A$253,'DATA SHEET'!$J$2:$J$253)</f>
        <v>21</v>
      </c>
      <c r="H4181" t="str">
        <f>LOOKUP($A4181,'DATA SHEET'!$A$2:$A$253,'DATA SHEET'!$K$2:$K$253)</f>
        <v>Mostly Cloudy</v>
      </c>
      <c r="I4181" t="str">
        <f>LOOKUP($A4181,'DATA SHEET'!$A$2:$A$253,'DATA SHEET'!$T$2:$T$253)</f>
        <v>LARGE</v>
      </c>
      <c r="J4181" t="str">
        <f>LOOKUP($A4181,'DATA SHEET'!$A$2:$A$253,'DATA SHEET'!$R$2:$R$253)</f>
        <v>YES</v>
      </c>
      <c r="K4181" t="str">
        <f>LOOKUP($A4181,'DATA SHEET'!$A$2:$A$253,'DATA SHEET'!$O$2:$O$253)</f>
        <v>Green Area</v>
      </c>
      <c r="L4181" t="s">
        <v>22</v>
      </c>
      <c r="M4181">
        <v>0.39525228807157875</v>
      </c>
      <c r="N4181" t="s">
        <v>18</v>
      </c>
      <c r="O4181">
        <v>1.254</v>
      </c>
    </row>
    <row r="4182" spans="1:15" x14ac:dyDescent="0.25">
      <c r="A4182" s="1" t="s">
        <v>134</v>
      </c>
      <c r="B4182" t="s">
        <v>138</v>
      </c>
      <c r="C4182" t="str">
        <f>LOOKUP(A4182,'DATA SHEET'!$A$2:$A$253,'DATA SHEET'!$E$2:$E$253)</f>
        <v>20227902</v>
      </c>
      <c r="D4182">
        <f>LOOKUP(A4182,'DATA SHEET'!$A$2:$A$253,'DATA SHEET'!$G$2:$G$253)</f>
        <v>8.0666666666666664</v>
      </c>
      <c r="E4182" t="str">
        <f>LOOKUP($A4182,'DATA SHEET'!$A$2:$A$253,'DATA SHEET'!$H$2:$H$253)</f>
        <v>43.180794</v>
      </c>
      <c r="F4182" t="str">
        <f>LOOKUP($A4182,'DATA SHEET'!$A$2:$A$253,'DATA SHEET'!$I$2:$I$253)</f>
        <v xml:space="preserve"> -79.244033</v>
      </c>
      <c r="G4182">
        <f>LOOKUP($A4182,'DATA SHEET'!$A$2:$A$253,'DATA SHEET'!$J$2:$J$253)</f>
        <v>21</v>
      </c>
      <c r="H4182" t="str">
        <f>LOOKUP($A4182,'DATA SHEET'!$A$2:$A$253,'DATA SHEET'!$K$2:$K$253)</f>
        <v>Mostly Cloudy</v>
      </c>
      <c r="I4182" t="str">
        <f>LOOKUP($A4182,'DATA SHEET'!$A$2:$A$253,'DATA SHEET'!$T$2:$T$253)</f>
        <v>LARGE</v>
      </c>
      <c r="J4182" t="str">
        <f>LOOKUP($A4182,'DATA SHEET'!$A$2:$A$253,'DATA SHEET'!$R$2:$R$253)</f>
        <v>YES</v>
      </c>
      <c r="K4182" t="str">
        <f>LOOKUP($A4182,'DATA SHEET'!$A$2:$A$253,'DATA SHEET'!$O$2:$O$253)</f>
        <v>Green Area</v>
      </c>
      <c r="L4182" t="s">
        <v>22</v>
      </c>
      <c r="M4182">
        <v>0.39525228807157875</v>
      </c>
      <c r="N4182" t="s">
        <v>18</v>
      </c>
      <c r="O4182">
        <v>1.9970000000000001</v>
      </c>
    </row>
    <row r="4183" spans="1:15" x14ac:dyDescent="0.25">
      <c r="A4183" s="1" t="s">
        <v>134</v>
      </c>
      <c r="B4183" t="s">
        <v>138</v>
      </c>
      <c r="C4183" t="str">
        <f>LOOKUP(A4183,'DATA SHEET'!$A$2:$A$253,'DATA SHEET'!$E$2:$E$253)</f>
        <v>20227902</v>
      </c>
      <c r="D4183">
        <f>LOOKUP(A4183,'DATA SHEET'!$A$2:$A$253,'DATA SHEET'!$G$2:$G$253)</f>
        <v>8.0666666666666664</v>
      </c>
      <c r="E4183" t="str">
        <f>LOOKUP($A4183,'DATA SHEET'!$A$2:$A$253,'DATA SHEET'!$H$2:$H$253)</f>
        <v>43.180794</v>
      </c>
      <c r="F4183" t="str">
        <f>LOOKUP($A4183,'DATA SHEET'!$A$2:$A$253,'DATA SHEET'!$I$2:$I$253)</f>
        <v xml:space="preserve"> -79.244033</v>
      </c>
      <c r="G4183">
        <f>LOOKUP($A4183,'DATA SHEET'!$A$2:$A$253,'DATA SHEET'!$J$2:$J$253)</f>
        <v>21</v>
      </c>
      <c r="H4183" t="str">
        <f>LOOKUP($A4183,'DATA SHEET'!$A$2:$A$253,'DATA SHEET'!$K$2:$K$253)</f>
        <v>Mostly Cloudy</v>
      </c>
      <c r="I4183" t="str">
        <f>LOOKUP($A4183,'DATA SHEET'!$A$2:$A$253,'DATA SHEET'!$T$2:$T$253)</f>
        <v>LARGE</v>
      </c>
      <c r="J4183" t="str">
        <f>LOOKUP($A4183,'DATA SHEET'!$A$2:$A$253,'DATA SHEET'!$R$2:$R$253)</f>
        <v>YES</v>
      </c>
      <c r="K4183" t="str">
        <f>LOOKUP($A4183,'DATA SHEET'!$A$2:$A$253,'DATA SHEET'!$O$2:$O$253)</f>
        <v>Green Area</v>
      </c>
      <c r="L4183" t="s">
        <v>22</v>
      </c>
      <c r="M4183">
        <v>0.39525228807157875</v>
      </c>
      <c r="N4183" t="s">
        <v>18</v>
      </c>
      <c r="O4183">
        <v>4.258</v>
      </c>
    </row>
    <row r="4184" spans="1:15" x14ac:dyDescent="0.25">
      <c r="A4184" s="1" t="s">
        <v>134</v>
      </c>
      <c r="B4184" t="s">
        <v>138</v>
      </c>
      <c r="C4184" t="str">
        <f>LOOKUP(A4184,'DATA SHEET'!$A$2:$A$253,'DATA SHEET'!$E$2:$E$253)</f>
        <v>20227902</v>
      </c>
      <c r="D4184">
        <f>LOOKUP(A4184,'DATA SHEET'!$A$2:$A$253,'DATA SHEET'!$G$2:$G$253)</f>
        <v>8.0666666666666664</v>
      </c>
      <c r="E4184" t="str">
        <f>LOOKUP($A4184,'DATA SHEET'!$A$2:$A$253,'DATA SHEET'!$H$2:$H$253)</f>
        <v>43.180794</v>
      </c>
      <c r="F4184" t="str">
        <f>LOOKUP($A4184,'DATA SHEET'!$A$2:$A$253,'DATA SHEET'!$I$2:$I$253)</f>
        <v xml:space="preserve"> -79.244033</v>
      </c>
      <c r="G4184">
        <f>LOOKUP($A4184,'DATA SHEET'!$A$2:$A$253,'DATA SHEET'!$J$2:$J$253)</f>
        <v>21</v>
      </c>
      <c r="H4184" t="str">
        <f>LOOKUP($A4184,'DATA SHEET'!$A$2:$A$253,'DATA SHEET'!$K$2:$K$253)</f>
        <v>Mostly Cloudy</v>
      </c>
      <c r="I4184" t="str">
        <f>LOOKUP($A4184,'DATA SHEET'!$A$2:$A$253,'DATA SHEET'!$T$2:$T$253)</f>
        <v>LARGE</v>
      </c>
      <c r="J4184" t="str">
        <f>LOOKUP($A4184,'DATA SHEET'!$A$2:$A$253,'DATA SHEET'!$R$2:$R$253)</f>
        <v>YES</v>
      </c>
      <c r="K4184" t="str">
        <f>LOOKUP($A4184,'DATA SHEET'!$A$2:$A$253,'DATA SHEET'!$O$2:$O$253)</f>
        <v>Green Area</v>
      </c>
      <c r="L4184" t="s">
        <v>22</v>
      </c>
      <c r="M4184">
        <v>0.39525228807157875</v>
      </c>
      <c r="N4184" t="s">
        <v>18</v>
      </c>
      <c r="O4184">
        <v>2.2519999999999998</v>
      </c>
    </row>
    <row r="4185" spans="1:15" x14ac:dyDescent="0.25">
      <c r="A4185" s="1" t="s">
        <v>134</v>
      </c>
      <c r="B4185" t="s">
        <v>138</v>
      </c>
      <c r="C4185" t="str">
        <f>LOOKUP(A4185,'DATA SHEET'!$A$2:$A$253,'DATA SHEET'!$E$2:$E$253)</f>
        <v>20227902</v>
      </c>
      <c r="D4185">
        <f>LOOKUP(A4185,'DATA SHEET'!$A$2:$A$253,'DATA SHEET'!$G$2:$G$253)</f>
        <v>8.0666666666666664</v>
      </c>
      <c r="E4185" t="str">
        <f>LOOKUP($A4185,'DATA SHEET'!$A$2:$A$253,'DATA SHEET'!$H$2:$H$253)</f>
        <v>43.180794</v>
      </c>
      <c r="F4185" t="str">
        <f>LOOKUP($A4185,'DATA SHEET'!$A$2:$A$253,'DATA SHEET'!$I$2:$I$253)</f>
        <v xml:space="preserve"> -79.244033</v>
      </c>
      <c r="G4185">
        <f>LOOKUP($A4185,'DATA SHEET'!$A$2:$A$253,'DATA SHEET'!$J$2:$J$253)</f>
        <v>21</v>
      </c>
      <c r="H4185" t="str">
        <f>LOOKUP($A4185,'DATA SHEET'!$A$2:$A$253,'DATA SHEET'!$K$2:$K$253)</f>
        <v>Mostly Cloudy</v>
      </c>
      <c r="I4185" t="str">
        <f>LOOKUP($A4185,'DATA SHEET'!$A$2:$A$253,'DATA SHEET'!$T$2:$T$253)</f>
        <v>LARGE</v>
      </c>
      <c r="J4185" t="str">
        <f>LOOKUP($A4185,'DATA SHEET'!$A$2:$A$253,'DATA SHEET'!$R$2:$R$253)</f>
        <v>YES</v>
      </c>
      <c r="K4185" t="str">
        <f>LOOKUP($A4185,'DATA SHEET'!$A$2:$A$253,'DATA SHEET'!$O$2:$O$253)</f>
        <v>Green Area</v>
      </c>
      <c r="L4185" t="s">
        <v>22</v>
      </c>
      <c r="M4185">
        <v>0.39525228807157875</v>
      </c>
      <c r="N4185" t="s">
        <v>18</v>
      </c>
      <c r="O4185">
        <v>1.4990000000000001</v>
      </c>
    </row>
    <row r="4186" spans="1:15" x14ac:dyDescent="0.25">
      <c r="A4186" s="1" t="s">
        <v>134</v>
      </c>
      <c r="B4186" t="s">
        <v>138</v>
      </c>
      <c r="C4186" t="str">
        <f>LOOKUP(A4186,'DATA SHEET'!$A$2:$A$253,'DATA SHEET'!$E$2:$E$253)</f>
        <v>20227902</v>
      </c>
      <c r="D4186">
        <f>LOOKUP(A4186,'DATA SHEET'!$A$2:$A$253,'DATA SHEET'!$G$2:$G$253)</f>
        <v>8.0666666666666664</v>
      </c>
      <c r="E4186" t="str">
        <f>LOOKUP($A4186,'DATA SHEET'!$A$2:$A$253,'DATA SHEET'!$H$2:$H$253)</f>
        <v>43.180794</v>
      </c>
      <c r="F4186" t="str">
        <f>LOOKUP($A4186,'DATA SHEET'!$A$2:$A$253,'DATA SHEET'!$I$2:$I$253)</f>
        <v xml:space="preserve"> -79.244033</v>
      </c>
      <c r="G4186">
        <f>LOOKUP($A4186,'DATA SHEET'!$A$2:$A$253,'DATA SHEET'!$J$2:$J$253)</f>
        <v>21</v>
      </c>
      <c r="H4186" t="str">
        <f>LOOKUP($A4186,'DATA SHEET'!$A$2:$A$253,'DATA SHEET'!$K$2:$K$253)</f>
        <v>Mostly Cloudy</v>
      </c>
      <c r="I4186" t="str">
        <f>LOOKUP($A4186,'DATA SHEET'!$A$2:$A$253,'DATA SHEET'!$T$2:$T$253)</f>
        <v>LARGE</v>
      </c>
      <c r="J4186" t="str">
        <f>LOOKUP($A4186,'DATA SHEET'!$A$2:$A$253,'DATA SHEET'!$R$2:$R$253)</f>
        <v>YES</v>
      </c>
      <c r="K4186" t="str">
        <f>LOOKUP($A4186,'DATA SHEET'!$A$2:$A$253,'DATA SHEET'!$O$2:$O$253)</f>
        <v>Green Area</v>
      </c>
      <c r="L4186" t="s">
        <v>22</v>
      </c>
      <c r="M4186">
        <v>0.39525228807157875</v>
      </c>
      <c r="N4186" t="s">
        <v>18</v>
      </c>
      <c r="O4186">
        <v>0.187</v>
      </c>
    </row>
    <row r="4187" spans="1:15" x14ac:dyDescent="0.25">
      <c r="A4187" s="1" t="s">
        <v>134</v>
      </c>
      <c r="B4187" t="s">
        <v>138</v>
      </c>
      <c r="C4187" t="str">
        <f>LOOKUP(A4187,'DATA SHEET'!$A$2:$A$253,'DATA SHEET'!$E$2:$E$253)</f>
        <v>20227902</v>
      </c>
      <c r="D4187">
        <f>LOOKUP(A4187,'DATA SHEET'!$A$2:$A$253,'DATA SHEET'!$G$2:$G$253)</f>
        <v>8.0666666666666664</v>
      </c>
      <c r="E4187" t="str">
        <f>LOOKUP($A4187,'DATA SHEET'!$A$2:$A$253,'DATA SHEET'!$H$2:$H$253)</f>
        <v>43.180794</v>
      </c>
      <c r="F4187" t="str">
        <f>LOOKUP($A4187,'DATA SHEET'!$A$2:$A$253,'DATA SHEET'!$I$2:$I$253)</f>
        <v xml:space="preserve"> -79.244033</v>
      </c>
      <c r="G4187">
        <f>LOOKUP($A4187,'DATA SHEET'!$A$2:$A$253,'DATA SHEET'!$J$2:$J$253)</f>
        <v>21</v>
      </c>
      <c r="H4187" t="str">
        <f>LOOKUP($A4187,'DATA SHEET'!$A$2:$A$253,'DATA SHEET'!$K$2:$K$253)</f>
        <v>Mostly Cloudy</v>
      </c>
      <c r="I4187" t="str">
        <f>LOOKUP($A4187,'DATA SHEET'!$A$2:$A$253,'DATA SHEET'!$T$2:$T$253)</f>
        <v>LARGE</v>
      </c>
      <c r="J4187" t="str">
        <f>LOOKUP($A4187,'DATA SHEET'!$A$2:$A$253,'DATA SHEET'!$R$2:$R$253)</f>
        <v>YES</v>
      </c>
      <c r="K4187" t="str">
        <f>LOOKUP($A4187,'DATA SHEET'!$A$2:$A$253,'DATA SHEET'!$O$2:$O$253)</f>
        <v>Green Area</v>
      </c>
      <c r="L4187" t="s">
        <v>22</v>
      </c>
      <c r="M4187">
        <v>0.39525228807157875</v>
      </c>
      <c r="N4187" t="s">
        <v>18</v>
      </c>
      <c r="O4187">
        <v>2.2589999999999999</v>
      </c>
    </row>
    <row r="4188" spans="1:15" x14ac:dyDescent="0.25">
      <c r="A4188" s="1" t="s">
        <v>134</v>
      </c>
      <c r="B4188" t="s">
        <v>138</v>
      </c>
      <c r="C4188" t="str">
        <f>LOOKUP(A4188,'DATA SHEET'!$A$2:$A$253,'DATA SHEET'!$E$2:$E$253)</f>
        <v>20227902</v>
      </c>
      <c r="D4188">
        <f>LOOKUP(A4188,'DATA SHEET'!$A$2:$A$253,'DATA SHEET'!$G$2:$G$253)</f>
        <v>8.0666666666666664</v>
      </c>
      <c r="E4188" t="str">
        <f>LOOKUP($A4188,'DATA SHEET'!$A$2:$A$253,'DATA SHEET'!$H$2:$H$253)</f>
        <v>43.180794</v>
      </c>
      <c r="F4188" t="str">
        <f>LOOKUP($A4188,'DATA SHEET'!$A$2:$A$253,'DATA SHEET'!$I$2:$I$253)</f>
        <v xml:space="preserve"> -79.244033</v>
      </c>
      <c r="G4188">
        <f>LOOKUP($A4188,'DATA SHEET'!$A$2:$A$253,'DATA SHEET'!$J$2:$J$253)</f>
        <v>21</v>
      </c>
      <c r="H4188" t="str">
        <f>LOOKUP($A4188,'DATA SHEET'!$A$2:$A$253,'DATA SHEET'!$K$2:$K$253)</f>
        <v>Mostly Cloudy</v>
      </c>
      <c r="I4188" t="str">
        <f>LOOKUP($A4188,'DATA SHEET'!$A$2:$A$253,'DATA SHEET'!$T$2:$T$253)</f>
        <v>LARGE</v>
      </c>
      <c r="J4188" t="str">
        <f>LOOKUP($A4188,'DATA SHEET'!$A$2:$A$253,'DATA SHEET'!$R$2:$R$253)</f>
        <v>YES</v>
      </c>
      <c r="K4188" t="str">
        <f>LOOKUP($A4188,'DATA SHEET'!$A$2:$A$253,'DATA SHEET'!$O$2:$O$253)</f>
        <v>Green Area</v>
      </c>
      <c r="L4188" t="s">
        <v>22</v>
      </c>
      <c r="M4188">
        <v>0.39525228807157875</v>
      </c>
      <c r="N4188" t="s">
        <v>18</v>
      </c>
      <c r="O4188">
        <v>1.256</v>
      </c>
    </row>
    <row r="4189" spans="1:15" x14ac:dyDescent="0.25">
      <c r="A4189" s="1" t="s">
        <v>134</v>
      </c>
      <c r="B4189" t="s">
        <v>138</v>
      </c>
      <c r="C4189" t="str">
        <f>LOOKUP(A4189,'DATA SHEET'!$A$2:$A$253,'DATA SHEET'!$E$2:$E$253)</f>
        <v>20227902</v>
      </c>
      <c r="D4189">
        <f>LOOKUP(A4189,'DATA SHEET'!$A$2:$A$253,'DATA SHEET'!$G$2:$G$253)</f>
        <v>8.0666666666666664</v>
      </c>
      <c r="E4189" t="str">
        <f>LOOKUP($A4189,'DATA SHEET'!$A$2:$A$253,'DATA SHEET'!$H$2:$H$253)</f>
        <v>43.180794</v>
      </c>
      <c r="F4189" t="str">
        <f>LOOKUP($A4189,'DATA SHEET'!$A$2:$A$253,'DATA SHEET'!$I$2:$I$253)</f>
        <v xml:space="preserve"> -79.244033</v>
      </c>
      <c r="G4189">
        <f>LOOKUP($A4189,'DATA SHEET'!$A$2:$A$253,'DATA SHEET'!$J$2:$J$253)</f>
        <v>21</v>
      </c>
      <c r="H4189" t="str">
        <f>LOOKUP($A4189,'DATA SHEET'!$A$2:$A$253,'DATA SHEET'!$K$2:$K$253)</f>
        <v>Mostly Cloudy</v>
      </c>
      <c r="I4189" t="str">
        <f>LOOKUP($A4189,'DATA SHEET'!$A$2:$A$253,'DATA SHEET'!$T$2:$T$253)</f>
        <v>LARGE</v>
      </c>
      <c r="J4189" t="str">
        <f>LOOKUP($A4189,'DATA SHEET'!$A$2:$A$253,'DATA SHEET'!$R$2:$R$253)</f>
        <v>YES</v>
      </c>
      <c r="K4189" t="str">
        <f>LOOKUP($A4189,'DATA SHEET'!$A$2:$A$253,'DATA SHEET'!$O$2:$O$253)</f>
        <v>Green Area</v>
      </c>
      <c r="L4189" t="s">
        <v>22</v>
      </c>
      <c r="M4189">
        <v>0.39525228807157875</v>
      </c>
      <c r="N4189" t="s">
        <v>18</v>
      </c>
      <c r="O4189">
        <v>1.508</v>
      </c>
    </row>
    <row r="4190" spans="1:15" x14ac:dyDescent="0.25">
      <c r="A4190" s="1" t="s">
        <v>134</v>
      </c>
      <c r="B4190" t="s">
        <v>138</v>
      </c>
      <c r="C4190" t="str">
        <f>LOOKUP(A4190,'DATA SHEET'!$A$2:$A$253,'DATA SHEET'!$E$2:$E$253)</f>
        <v>20227902</v>
      </c>
      <c r="D4190">
        <f>LOOKUP(A4190,'DATA SHEET'!$A$2:$A$253,'DATA SHEET'!$G$2:$G$253)</f>
        <v>8.0666666666666664</v>
      </c>
      <c r="E4190" t="str">
        <f>LOOKUP($A4190,'DATA SHEET'!$A$2:$A$253,'DATA SHEET'!$H$2:$H$253)</f>
        <v>43.180794</v>
      </c>
      <c r="F4190" t="str">
        <f>LOOKUP($A4190,'DATA SHEET'!$A$2:$A$253,'DATA SHEET'!$I$2:$I$253)</f>
        <v xml:space="preserve"> -79.244033</v>
      </c>
      <c r="G4190">
        <f>LOOKUP($A4190,'DATA SHEET'!$A$2:$A$253,'DATA SHEET'!$J$2:$J$253)</f>
        <v>21</v>
      </c>
      <c r="H4190" t="str">
        <f>LOOKUP($A4190,'DATA SHEET'!$A$2:$A$253,'DATA SHEET'!$K$2:$K$253)</f>
        <v>Mostly Cloudy</v>
      </c>
      <c r="I4190" t="str">
        <f>LOOKUP($A4190,'DATA SHEET'!$A$2:$A$253,'DATA SHEET'!$T$2:$T$253)</f>
        <v>LARGE</v>
      </c>
      <c r="J4190" t="str">
        <f>LOOKUP($A4190,'DATA SHEET'!$A$2:$A$253,'DATA SHEET'!$R$2:$R$253)</f>
        <v>YES</v>
      </c>
      <c r="K4190" t="str">
        <f>LOOKUP($A4190,'DATA SHEET'!$A$2:$A$253,'DATA SHEET'!$O$2:$O$253)</f>
        <v>Green Area</v>
      </c>
      <c r="L4190" t="s">
        <v>22</v>
      </c>
      <c r="M4190">
        <v>0.39525228807157875</v>
      </c>
      <c r="N4190" t="s">
        <v>18</v>
      </c>
      <c r="O4190">
        <v>1.5029999999999999</v>
      </c>
    </row>
    <row r="4191" spans="1:15" x14ac:dyDescent="0.25">
      <c r="A4191" s="1" t="s">
        <v>134</v>
      </c>
      <c r="B4191" t="s">
        <v>138</v>
      </c>
      <c r="C4191" t="str">
        <f>LOOKUP(A4191,'DATA SHEET'!$A$2:$A$253,'DATA SHEET'!$E$2:$E$253)</f>
        <v>20227902</v>
      </c>
      <c r="D4191">
        <f>LOOKUP(A4191,'DATA SHEET'!$A$2:$A$253,'DATA SHEET'!$G$2:$G$253)</f>
        <v>8.0666666666666664</v>
      </c>
      <c r="E4191" t="str">
        <f>LOOKUP($A4191,'DATA SHEET'!$A$2:$A$253,'DATA SHEET'!$H$2:$H$253)</f>
        <v>43.180794</v>
      </c>
      <c r="F4191" t="str">
        <f>LOOKUP($A4191,'DATA SHEET'!$A$2:$A$253,'DATA SHEET'!$I$2:$I$253)</f>
        <v xml:space="preserve"> -79.244033</v>
      </c>
      <c r="G4191">
        <f>LOOKUP($A4191,'DATA SHEET'!$A$2:$A$253,'DATA SHEET'!$J$2:$J$253)</f>
        <v>21</v>
      </c>
      <c r="H4191" t="str">
        <f>LOOKUP($A4191,'DATA SHEET'!$A$2:$A$253,'DATA SHEET'!$K$2:$K$253)</f>
        <v>Mostly Cloudy</v>
      </c>
      <c r="I4191" t="str">
        <f>LOOKUP($A4191,'DATA SHEET'!$A$2:$A$253,'DATA SHEET'!$T$2:$T$253)</f>
        <v>LARGE</v>
      </c>
      <c r="J4191" t="str">
        <f>LOOKUP($A4191,'DATA SHEET'!$A$2:$A$253,'DATA SHEET'!$R$2:$R$253)</f>
        <v>YES</v>
      </c>
      <c r="K4191" t="str">
        <f>LOOKUP($A4191,'DATA SHEET'!$A$2:$A$253,'DATA SHEET'!$O$2:$O$253)</f>
        <v>Green Area</v>
      </c>
      <c r="L4191" t="s">
        <v>22</v>
      </c>
      <c r="M4191">
        <v>0.39525228807157875</v>
      </c>
      <c r="N4191" t="s">
        <v>18</v>
      </c>
      <c r="O4191">
        <v>1.254</v>
      </c>
    </row>
    <row r="4192" spans="1:15" x14ac:dyDescent="0.25">
      <c r="A4192" s="1" t="s">
        <v>134</v>
      </c>
      <c r="B4192" t="s">
        <v>138</v>
      </c>
      <c r="C4192" t="str">
        <f>LOOKUP(A4192,'DATA SHEET'!$A$2:$A$253,'DATA SHEET'!$E$2:$E$253)</f>
        <v>20227902</v>
      </c>
      <c r="D4192">
        <f>LOOKUP(A4192,'DATA SHEET'!$A$2:$A$253,'DATA SHEET'!$G$2:$G$253)</f>
        <v>8.0666666666666664</v>
      </c>
      <c r="E4192" t="str">
        <f>LOOKUP($A4192,'DATA SHEET'!$A$2:$A$253,'DATA SHEET'!$H$2:$H$253)</f>
        <v>43.180794</v>
      </c>
      <c r="F4192" t="str">
        <f>LOOKUP($A4192,'DATA SHEET'!$A$2:$A$253,'DATA SHEET'!$I$2:$I$253)</f>
        <v xml:space="preserve"> -79.244033</v>
      </c>
      <c r="G4192">
        <f>LOOKUP($A4192,'DATA SHEET'!$A$2:$A$253,'DATA SHEET'!$J$2:$J$253)</f>
        <v>21</v>
      </c>
      <c r="H4192" t="str">
        <f>LOOKUP($A4192,'DATA SHEET'!$A$2:$A$253,'DATA SHEET'!$K$2:$K$253)</f>
        <v>Mostly Cloudy</v>
      </c>
      <c r="I4192" t="str">
        <f>LOOKUP($A4192,'DATA SHEET'!$A$2:$A$253,'DATA SHEET'!$T$2:$T$253)</f>
        <v>LARGE</v>
      </c>
      <c r="J4192" t="str">
        <f>LOOKUP($A4192,'DATA SHEET'!$A$2:$A$253,'DATA SHEET'!$R$2:$R$253)</f>
        <v>YES</v>
      </c>
      <c r="K4192" t="str">
        <f>LOOKUP($A4192,'DATA SHEET'!$A$2:$A$253,'DATA SHEET'!$O$2:$O$253)</f>
        <v>Green Area</v>
      </c>
      <c r="L4192" t="s">
        <v>22</v>
      </c>
      <c r="M4192">
        <v>0.39525228807157875</v>
      </c>
      <c r="N4192" t="s">
        <v>18</v>
      </c>
      <c r="O4192">
        <v>2.2440000000000002</v>
      </c>
    </row>
    <row r="4193" spans="1:15" x14ac:dyDescent="0.25">
      <c r="A4193" s="1" t="s">
        <v>134</v>
      </c>
      <c r="B4193" t="s">
        <v>138</v>
      </c>
      <c r="C4193" t="str">
        <f>LOOKUP(A4193,'DATA SHEET'!$A$2:$A$253,'DATA SHEET'!$E$2:$E$253)</f>
        <v>20227902</v>
      </c>
      <c r="D4193">
        <f>LOOKUP(A4193,'DATA SHEET'!$A$2:$A$253,'DATA SHEET'!$G$2:$G$253)</f>
        <v>8.0666666666666664</v>
      </c>
      <c r="E4193" t="str">
        <f>LOOKUP($A4193,'DATA SHEET'!$A$2:$A$253,'DATA SHEET'!$H$2:$H$253)</f>
        <v>43.180794</v>
      </c>
      <c r="F4193" t="str">
        <f>LOOKUP($A4193,'DATA SHEET'!$A$2:$A$253,'DATA SHEET'!$I$2:$I$253)</f>
        <v xml:space="preserve"> -79.244033</v>
      </c>
      <c r="G4193">
        <f>LOOKUP($A4193,'DATA SHEET'!$A$2:$A$253,'DATA SHEET'!$J$2:$J$253)</f>
        <v>21</v>
      </c>
      <c r="H4193" t="str">
        <f>LOOKUP($A4193,'DATA SHEET'!$A$2:$A$253,'DATA SHEET'!$K$2:$K$253)</f>
        <v>Mostly Cloudy</v>
      </c>
      <c r="I4193" t="str">
        <f>LOOKUP($A4193,'DATA SHEET'!$A$2:$A$253,'DATA SHEET'!$T$2:$T$253)</f>
        <v>LARGE</v>
      </c>
      <c r="J4193" t="str">
        <f>LOOKUP($A4193,'DATA SHEET'!$A$2:$A$253,'DATA SHEET'!$R$2:$R$253)</f>
        <v>YES</v>
      </c>
      <c r="K4193" t="str">
        <f>LOOKUP($A4193,'DATA SHEET'!$A$2:$A$253,'DATA SHEET'!$O$2:$O$253)</f>
        <v>Green Area</v>
      </c>
      <c r="L4193" t="s">
        <v>22</v>
      </c>
      <c r="M4193">
        <v>0.39525228807157875</v>
      </c>
      <c r="N4193" t="s">
        <v>18</v>
      </c>
      <c r="O4193">
        <v>1.75</v>
      </c>
    </row>
    <row r="4194" spans="1:15" x14ac:dyDescent="0.25">
      <c r="A4194" s="1" t="s">
        <v>134</v>
      </c>
      <c r="B4194" t="s">
        <v>138</v>
      </c>
      <c r="C4194" t="str">
        <f>LOOKUP(A4194,'DATA SHEET'!$A$2:$A$253,'DATA SHEET'!$E$2:$E$253)</f>
        <v>20227902</v>
      </c>
      <c r="D4194">
        <f>LOOKUP(A4194,'DATA SHEET'!$A$2:$A$253,'DATA SHEET'!$G$2:$G$253)</f>
        <v>8.0666666666666664</v>
      </c>
      <c r="E4194" t="str">
        <f>LOOKUP($A4194,'DATA SHEET'!$A$2:$A$253,'DATA SHEET'!$H$2:$H$253)</f>
        <v>43.180794</v>
      </c>
      <c r="F4194" t="str">
        <f>LOOKUP($A4194,'DATA SHEET'!$A$2:$A$253,'DATA SHEET'!$I$2:$I$253)</f>
        <v xml:space="preserve"> -79.244033</v>
      </c>
      <c r="G4194">
        <f>LOOKUP($A4194,'DATA SHEET'!$A$2:$A$253,'DATA SHEET'!$J$2:$J$253)</f>
        <v>21</v>
      </c>
      <c r="H4194" t="str">
        <f>LOOKUP($A4194,'DATA SHEET'!$A$2:$A$253,'DATA SHEET'!$K$2:$K$253)</f>
        <v>Mostly Cloudy</v>
      </c>
      <c r="I4194" t="str">
        <f>LOOKUP($A4194,'DATA SHEET'!$A$2:$A$253,'DATA SHEET'!$T$2:$T$253)</f>
        <v>LARGE</v>
      </c>
      <c r="J4194" t="str">
        <f>LOOKUP($A4194,'DATA SHEET'!$A$2:$A$253,'DATA SHEET'!$R$2:$R$253)</f>
        <v>YES</v>
      </c>
      <c r="K4194" t="str">
        <f>LOOKUP($A4194,'DATA SHEET'!$A$2:$A$253,'DATA SHEET'!$O$2:$O$253)</f>
        <v>Green Area</v>
      </c>
      <c r="L4194" t="s">
        <v>22</v>
      </c>
      <c r="M4194">
        <v>0.39525228807157875</v>
      </c>
      <c r="N4194" t="s">
        <v>18</v>
      </c>
      <c r="O4194">
        <v>1.2569999999999999</v>
      </c>
    </row>
    <row r="4195" spans="1:15" x14ac:dyDescent="0.25">
      <c r="A4195" s="1" t="s">
        <v>134</v>
      </c>
      <c r="B4195" t="s">
        <v>138</v>
      </c>
      <c r="C4195" t="str">
        <f>LOOKUP(A4195,'DATA SHEET'!$A$2:$A$253,'DATA SHEET'!$E$2:$E$253)</f>
        <v>20227902</v>
      </c>
      <c r="D4195">
        <f>LOOKUP(A4195,'DATA SHEET'!$A$2:$A$253,'DATA SHEET'!$G$2:$G$253)</f>
        <v>8.0666666666666664</v>
      </c>
      <c r="E4195" t="str">
        <f>LOOKUP($A4195,'DATA SHEET'!$A$2:$A$253,'DATA SHEET'!$H$2:$H$253)</f>
        <v>43.180794</v>
      </c>
      <c r="F4195" t="str">
        <f>LOOKUP($A4195,'DATA SHEET'!$A$2:$A$253,'DATA SHEET'!$I$2:$I$253)</f>
        <v xml:space="preserve"> -79.244033</v>
      </c>
      <c r="G4195">
        <f>LOOKUP($A4195,'DATA SHEET'!$A$2:$A$253,'DATA SHEET'!$J$2:$J$253)</f>
        <v>21</v>
      </c>
      <c r="H4195" t="str">
        <f>LOOKUP($A4195,'DATA SHEET'!$A$2:$A$253,'DATA SHEET'!$K$2:$K$253)</f>
        <v>Mostly Cloudy</v>
      </c>
      <c r="I4195" t="str">
        <f>LOOKUP($A4195,'DATA SHEET'!$A$2:$A$253,'DATA SHEET'!$T$2:$T$253)</f>
        <v>LARGE</v>
      </c>
      <c r="J4195" t="str">
        <f>LOOKUP($A4195,'DATA SHEET'!$A$2:$A$253,'DATA SHEET'!$R$2:$R$253)</f>
        <v>YES</v>
      </c>
      <c r="K4195" t="str">
        <f>LOOKUP($A4195,'DATA SHEET'!$A$2:$A$253,'DATA SHEET'!$O$2:$O$253)</f>
        <v>Green Area</v>
      </c>
      <c r="L4195" t="s">
        <v>22</v>
      </c>
      <c r="M4195">
        <v>0.39525228807157875</v>
      </c>
      <c r="N4195" t="s">
        <v>18</v>
      </c>
      <c r="O4195">
        <v>0.5</v>
      </c>
    </row>
    <row r="4196" spans="1:15" x14ac:dyDescent="0.25">
      <c r="A4196" s="1" t="s">
        <v>134</v>
      </c>
      <c r="B4196" t="s">
        <v>138</v>
      </c>
      <c r="C4196" t="str">
        <f>LOOKUP(A4196,'DATA SHEET'!$A$2:$A$253,'DATA SHEET'!$E$2:$E$253)</f>
        <v>20227902</v>
      </c>
      <c r="D4196">
        <f>LOOKUP(A4196,'DATA SHEET'!$A$2:$A$253,'DATA SHEET'!$G$2:$G$253)</f>
        <v>8.0666666666666664</v>
      </c>
      <c r="E4196" t="str">
        <f>LOOKUP($A4196,'DATA SHEET'!$A$2:$A$253,'DATA SHEET'!$H$2:$H$253)</f>
        <v>43.180794</v>
      </c>
      <c r="F4196" t="str">
        <f>LOOKUP($A4196,'DATA SHEET'!$A$2:$A$253,'DATA SHEET'!$I$2:$I$253)</f>
        <v xml:space="preserve"> -79.244033</v>
      </c>
      <c r="G4196">
        <f>LOOKUP($A4196,'DATA SHEET'!$A$2:$A$253,'DATA SHEET'!$J$2:$J$253)</f>
        <v>21</v>
      </c>
      <c r="H4196" t="str">
        <f>LOOKUP($A4196,'DATA SHEET'!$A$2:$A$253,'DATA SHEET'!$K$2:$K$253)</f>
        <v>Mostly Cloudy</v>
      </c>
      <c r="I4196" t="str">
        <f>LOOKUP($A4196,'DATA SHEET'!$A$2:$A$253,'DATA SHEET'!$T$2:$T$253)</f>
        <v>LARGE</v>
      </c>
      <c r="J4196" t="str">
        <f>LOOKUP($A4196,'DATA SHEET'!$A$2:$A$253,'DATA SHEET'!$R$2:$R$253)</f>
        <v>YES</v>
      </c>
      <c r="K4196" t="str">
        <f>LOOKUP($A4196,'DATA SHEET'!$A$2:$A$253,'DATA SHEET'!$O$2:$O$253)</f>
        <v>Green Area</v>
      </c>
      <c r="L4196" t="s">
        <v>22</v>
      </c>
      <c r="M4196">
        <v>0.39525228807157875</v>
      </c>
      <c r="N4196" t="s">
        <v>18</v>
      </c>
      <c r="O4196">
        <v>4</v>
      </c>
    </row>
    <row r="4197" spans="1:15" x14ac:dyDescent="0.25">
      <c r="A4197" s="1" t="s">
        <v>134</v>
      </c>
      <c r="B4197" t="s">
        <v>138</v>
      </c>
      <c r="C4197" t="str">
        <f>LOOKUP(A4197,'DATA SHEET'!$A$2:$A$253,'DATA SHEET'!$E$2:$E$253)</f>
        <v>20227902</v>
      </c>
      <c r="D4197">
        <f>LOOKUP(A4197,'DATA SHEET'!$A$2:$A$253,'DATA SHEET'!$G$2:$G$253)</f>
        <v>8.0666666666666664</v>
      </c>
      <c r="E4197" t="str">
        <f>LOOKUP($A4197,'DATA SHEET'!$A$2:$A$253,'DATA SHEET'!$H$2:$H$253)</f>
        <v>43.180794</v>
      </c>
      <c r="F4197" t="str">
        <f>LOOKUP($A4197,'DATA SHEET'!$A$2:$A$253,'DATA SHEET'!$I$2:$I$253)</f>
        <v xml:space="preserve"> -79.244033</v>
      </c>
      <c r="G4197">
        <f>LOOKUP($A4197,'DATA SHEET'!$A$2:$A$253,'DATA SHEET'!$J$2:$J$253)</f>
        <v>21</v>
      </c>
      <c r="H4197" t="str">
        <f>LOOKUP($A4197,'DATA SHEET'!$A$2:$A$253,'DATA SHEET'!$K$2:$K$253)</f>
        <v>Mostly Cloudy</v>
      </c>
      <c r="I4197" t="str">
        <f>LOOKUP($A4197,'DATA SHEET'!$A$2:$A$253,'DATA SHEET'!$T$2:$T$253)</f>
        <v>LARGE</v>
      </c>
      <c r="J4197" t="str">
        <f>LOOKUP($A4197,'DATA SHEET'!$A$2:$A$253,'DATA SHEET'!$R$2:$R$253)</f>
        <v>YES</v>
      </c>
      <c r="K4197" t="str">
        <f>LOOKUP($A4197,'DATA SHEET'!$A$2:$A$253,'DATA SHEET'!$O$2:$O$253)</f>
        <v>Green Area</v>
      </c>
      <c r="L4197" t="s">
        <v>22</v>
      </c>
      <c r="M4197">
        <v>0.39525228807157875</v>
      </c>
      <c r="N4197" t="s">
        <v>18</v>
      </c>
      <c r="O4197">
        <v>5.2560000000000002</v>
      </c>
    </row>
    <row r="4198" spans="1:15" x14ac:dyDescent="0.25">
      <c r="A4198" s="1" t="s">
        <v>134</v>
      </c>
      <c r="B4198" t="s">
        <v>138</v>
      </c>
      <c r="C4198" t="str">
        <f>LOOKUP(A4198,'DATA SHEET'!$A$2:$A$253,'DATA SHEET'!$E$2:$E$253)</f>
        <v>20227902</v>
      </c>
      <c r="D4198">
        <f>LOOKUP(A4198,'DATA SHEET'!$A$2:$A$253,'DATA SHEET'!$G$2:$G$253)</f>
        <v>8.0666666666666664</v>
      </c>
      <c r="E4198" t="str">
        <f>LOOKUP($A4198,'DATA SHEET'!$A$2:$A$253,'DATA SHEET'!$H$2:$H$253)</f>
        <v>43.180794</v>
      </c>
      <c r="F4198" t="str">
        <f>LOOKUP($A4198,'DATA SHEET'!$A$2:$A$253,'DATA SHEET'!$I$2:$I$253)</f>
        <v xml:space="preserve"> -79.244033</v>
      </c>
      <c r="G4198">
        <f>LOOKUP($A4198,'DATA SHEET'!$A$2:$A$253,'DATA SHEET'!$J$2:$J$253)</f>
        <v>21</v>
      </c>
      <c r="H4198" t="str">
        <f>LOOKUP($A4198,'DATA SHEET'!$A$2:$A$253,'DATA SHEET'!$K$2:$K$253)</f>
        <v>Mostly Cloudy</v>
      </c>
      <c r="I4198" t="str">
        <f>LOOKUP($A4198,'DATA SHEET'!$A$2:$A$253,'DATA SHEET'!$T$2:$T$253)</f>
        <v>LARGE</v>
      </c>
      <c r="J4198" t="str">
        <f>LOOKUP($A4198,'DATA SHEET'!$A$2:$A$253,'DATA SHEET'!$R$2:$R$253)</f>
        <v>YES</v>
      </c>
      <c r="K4198" t="str">
        <f>LOOKUP($A4198,'DATA SHEET'!$A$2:$A$253,'DATA SHEET'!$O$2:$O$253)</f>
        <v>Green Area</v>
      </c>
      <c r="L4198" t="s">
        <v>22</v>
      </c>
      <c r="M4198">
        <v>0.39525228807157875</v>
      </c>
      <c r="N4198" t="s">
        <v>18</v>
      </c>
      <c r="O4198">
        <v>1.5</v>
      </c>
    </row>
    <row r="4199" spans="1:15" x14ac:dyDescent="0.25">
      <c r="A4199" s="1" t="s">
        <v>134</v>
      </c>
      <c r="B4199" t="s">
        <v>138</v>
      </c>
      <c r="C4199" t="str">
        <f>LOOKUP(A4199,'DATA SHEET'!$A$2:$A$253,'DATA SHEET'!$E$2:$E$253)</f>
        <v>20227902</v>
      </c>
      <c r="D4199">
        <f>LOOKUP(A4199,'DATA SHEET'!$A$2:$A$253,'DATA SHEET'!$G$2:$G$253)</f>
        <v>8.0666666666666664</v>
      </c>
      <c r="E4199" t="str">
        <f>LOOKUP($A4199,'DATA SHEET'!$A$2:$A$253,'DATA SHEET'!$H$2:$H$253)</f>
        <v>43.180794</v>
      </c>
      <c r="F4199" t="str">
        <f>LOOKUP($A4199,'DATA SHEET'!$A$2:$A$253,'DATA SHEET'!$I$2:$I$253)</f>
        <v xml:space="preserve"> -79.244033</v>
      </c>
      <c r="G4199">
        <f>LOOKUP($A4199,'DATA SHEET'!$A$2:$A$253,'DATA SHEET'!$J$2:$J$253)</f>
        <v>21</v>
      </c>
      <c r="H4199" t="str">
        <f>LOOKUP($A4199,'DATA SHEET'!$A$2:$A$253,'DATA SHEET'!$K$2:$K$253)</f>
        <v>Mostly Cloudy</v>
      </c>
      <c r="I4199" t="str">
        <f>LOOKUP($A4199,'DATA SHEET'!$A$2:$A$253,'DATA SHEET'!$T$2:$T$253)</f>
        <v>LARGE</v>
      </c>
      <c r="J4199" t="str">
        <f>LOOKUP($A4199,'DATA SHEET'!$A$2:$A$253,'DATA SHEET'!$R$2:$R$253)</f>
        <v>YES</v>
      </c>
      <c r="K4199" t="str">
        <f>LOOKUP($A4199,'DATA SHEET'!$A$2:$A$253,'DATA SHEET'!$O$2:$O$253)</f>
        <v>Green Area</v>
      </c>
      <c r="L4199" t="s">
        <v>22</v>
      </c>
      <c r="M4199">
        <v>0.39525228807157875</v>
      </c>
      <c r="N4199" t="s">
        <v>18</v>
      </c>
      <c r="O4199">
        <v>2.7789999999999999</v>
      </c>
    </row>
    <row r="4200" spans="1:15" x14ac:dyDescent="0.25">
      <c r="A4200" s="1" t="s">
        <v>134</v>
      </c>
      <c r="B4200" t="s">
        <v>138</v>
      </c>
      <c r="C4200" t="str">
        <f>LOOKUP(A4200,'DATA SHEET'!$A$2:$A$253,'DATA SHEET'!$E$2:$E$253)</f>
        <v>20227902</v>
      </c>
      <c r="D4200">
        <f>LOOKUP(A4200,'DATA SHEET'!$A$2:$A$253,'DATA SHEET'!$G$2:$G$253)</f>
        <v>8.0666666666666664</v>
      </c>
      <c r="E4200" t="str">
        <f>LOOKUP($A4200,'DATA SHEET'!$A$2:$A$253,'DATA SHEET'!$H$2:$H$253)</f>
        <v>43.180794</v>
      </c>
      <c r="F4200" t="str">
        <f>LOOKUP($A4200,'DATA SHEET'!$A$2:$A$253,'DATA SHEET'!$I$2:$I$253)</f>
        <v xml:space="preserve"> -79.244033</v>
      </c>
      <c r="G4200">
        <f>LOOKUP($A4200,'DATA SHEET'!$A$2:$A$253,'DATA SHEET'!$J$2:$J$253)</f>
        <v>21</v>
      </c>
      <c r="H4200" t="str">
        <f>LOOKUP($A4200,'DATA SHEET'!$A$2:$A$253,'DATA SHEET'!$K$2:$K$253)</f>
        <v>Mostly Cloudy</v>
      </c>
      <c r="I4200" t="str">
        <f>LOOKUP($A4200,'DATA SHEET'!$A$2:$A$253,'DATA SHEET'!$T$2:$T$253)</f>
        <v>LARGE</v>
      </c>
      <c r="J4200" t="str">
        <f>LOOKUP($A4200,'DATA SHEET'!$A$2:$A$253,'DATA SHEET'!$R$2:$R$253)</f>
        <v>YES</v>
      </c>
      <c r="K4200" t="str">
        <f>LOOKUP($A4200,'DATA SHEET'!$A$2:$A$253,'DATA SHEET'!$O$2:$O$253)</f>
        <v>Green Area</v>
      </c>
      <c r="L4200" t="s">
        <v>22</v>
      </c>
      <c r="M4200">
        <v>0.39525228807157875</v>
      </c>
      <c r="N4200" t="s">
        <v>18</v>
      </c>
      <c r="O4200">
        <v>2.996</v>
      </c>
    </row>
    <row r="4201" spans="1:15" x14ac:dyDescent="0.25">
      <c r="A4201" s="1" t="s">
        <v>134</v>
      </c>
      <c r="B4201" t="s">
        <v>138</v>
      </c>
      <c r="C4201" t="str">
        <f>LOOKUP(A4201,'DATA SHEET'!$A$2:$A$253,'DATA SHEET'!$E$2:$E$253)</f>
        <v>20227902</v>
      </c>
      <c r="D4201">
        <f>LOOKUP(A4201,'DATA SHEET'!$A$2:$A$253,'DATA SHEET'!$G$2:$G$253)</f>
        <v>8.0666666666666664</v>
      </c>
      <c r="E4201" t="str">
        <f>LOOKUP($A4201,'DATA SHEET'!$A$2:$A$253,'DATA SHEET'!$H$2:$H$253)</f>
        <v>43.180794</v>
      </c>
      <c r="F4201" t="str">
        <f>LOOKUP($A4201,'DATA SHEET'!$A$2:$A$253,'DATA SHEET'!$I$2:$I$253)</f>
        <v xml:space="preserve"> -79.244033</v>
      </c>
      <c r="G4201">
        <f>LOOKUP($A4201,'DATA SHEET'!$A$2:$A$253,'DATA SHEET'!$J$2:$J$253)</f>
        <v>21</v>
      </c>
      <c r="H4201" t="str">
        <f>LOOKUP($A4201,'DATA SHEET'!$A$2:$A$253,'DATA SHEET'!$K$2:$K$253)</f>
        <v>Mostly Cloudy</v>
      </c>
      <c r="I4201" t="str">
        <f>LOOKUP($A4201,'DATA SHEET'!$A$2:$A$253,'DATA SHEET'!$T$2:$T$253)</f>
        <v>LARGE</v>
      </c>
      <c r="J4201" t="str">
        <f>LOOKUP($A4201,'DATA SHEET'!$A$2:$A$253,'DATA SHEET'!$R$2:$R$253)</f>
        <v>YES</v>
      </c>
      <c r="K4201" t="str">
        <f>LOOKUP($A4201,'DATA SHEET'!$A$2:$A$253,'DATA SHEET'!$O$2:$O$253)</f>
        <v>Green Area</v>
      </c>
      <c r="L4201" t="s">
        <v>22</v>
      </c>
      <c r="M4201">
        <v>0.39525228807157875</v>
      </c>
      <c r="N4201" t="s">
        <v>18</v>
      </c>
      <c r="O4201">
        <v>0.995</v>
      </c>
    </row>
    <row r="4202" spans="1:15" x14ac:dyDescent="0.25">
      <c r="A4202" s="1" t="s">
        <v>134</v>
      </c>
      <c r="B4202" t="s">
        <v>138</v>
      </c>
      <c r="C4202" t="str">
        <f>LOOKUP(A4202,'DATA SHEET'!$A$2:$A$253,'DATA SHEET'!$E$2:$E$253)</f>
        <v>20227902</v>
      </c>
      <c r="D4202">
        <f>LOOKUP(A4202,'DATA SHEET'!$A$2:$A$253,'DATA SHEET'!$G$2:$G$253)</f>
        <v>8.0666666666666664</v>
      </c>
      <c r="E4202" t="str">
        <f>LOOKUP($A4202,'DATA SHEET'!$A$2:$A$253,'DATA SHEET'!$H$2:$H$253)</f>
        <v>43.180794</v>
      </c>
      <c r="F4202" t="str">
        <f>LOOKUP($A4202,'DATA SHEET'!$A$2:$A$253,'DATA SHEET'!$I$2:$I$253)</f>
        <v xml:space="preserve"> -79.244033</v>
      </c>
      <c r="G4202">
        <f>LOOKUP($A4202,'DATA SHEET'!$A$2:$A$253,'DATA SHEET'!$J$2:$J$253)</f>
        <v>21</v>
      </c>
      <c r="H4202" t="str">
        <f>LOOKUP($A4202,'DATA SHEET'!$A$2:$A$253,'DATA SHEET'!$K$2:$K$253)</f>
        <v>Mostly Cloudy</v>
      </c>
      <c r="I4202" t="str">
        <f>LOOKUP($A4202,'DATA SHEET'!$A$2:$A$253,'DATA SHEET'!$T$2:$T$253)</f>
        <v>LARGE</v>
      </c>
      <c r="J4202" t="str">
        <f>LOOKUP($A4202,'DATA SHEET'!$A$2:$A$253,'DATA SHEET'!$R$2:$R$253)</f>
        <v>YES</v>
      </c>
      <c r="K4202" t="str">
        <f>LOOKUP($A4202,'DATA SHEET'!$A$2:$A$253,'DATA SHEET'!$O$2:$O$253)</f>
        <v>Green Area</v>
      </c>
      <c r="L4202" t="s">
        <v>22</v>
      </c>
      <c r="M4202">
        <v>0.39525228807157875</v>
      </c>
      <c r="N4202" t="s">
        <v>18</v>
      </c>
      <c r="O4202">
        <v>0.5</v>
      </c>
    </row>
    <row r="4203" spans="1:15" x14ac:dyDescent="0.25">
      <c r="A4203" s="1" t="s">
        <v>134</v>
      </c>
      <c r="B4203" t="s">
        <v>138</v>
      </c>
      <c r="C4203" t="str">
        <f>LOOKUP(A4203,'DATA SHEET'!$A$2:$A$253,'DATA SHEET'!$E$2:$E$253)</f>
        <v>20227902</v>
      </c>
      <c r="D4203">
        <f>LOOKUP(A4203,'DATA SHEET'!$A$2:$A$253,'DATA SHEET'!$G$2:$G$253)</f>
        <v>8.0666666666666664</v>
      </c>
      <c r="E4203" t="str">
        <f>LOOKUP($A4203,'DATA SHEET'!$A$2:$A$253,'DATA SHEET'!$H$2:$H$253)</f>
        <v>43.180794</v>
      </c>
      <c r="F4203" t="str">
        <f>LOOKUP($A4203,'DATA SHEET'!$A$2:$A$253,'DATA SHEET'!$I$2:$I$253)</f>
        <v xml:space="preserve"> -79.244033</v>
      </c>
      <c r="G4203">
        <f>LOOKUP($A4203,'DATA SHEET'!$A$2:$A$253,'DATA SHEET'!$J$2:$J$253)</f>
        <v>21</v>
      </c>
      <c r="H4203" t="str">
        <f>LOOKUP($A4203,'DATA SHEET'!$A$2:$A$253,'DATA SHEET'!$K$2:$K$253)</f>
        <v>Mostly Cloudy</v>
      </c>
      <c r="I4203" t="str">
        <f>LOOKUP($A4203,'DATA SHEET'!$A$2:$A$253,'DATA SHEET'!$T$2:$T$253)</f>
        <v>LARGE</v>
      </c>
      <c r="J4203" t="str">
        <f>LOOKUP($A4203,'DATA SHEET'!$A$2:$A$253,'DATA SHEET'!$R$2:$R$253)</f>
        <v>YES</v>
      </c>
      <c r="K4203" t="str">
        <f>LOOKUP($A4203,'DATA SHEET'!$A$2:$A$253,'DATA SHEET'!$O$2:$O$253)</f>
        <v>Green Area</v>
      </c>
      <c r="L4203" t="s">
        <v>22</v>
      </c>
      <c r="M4203">
        <v>0.39525228807157875</v>
      </c>
      <c r="N4203" t="s">
        <v>18</v>
      </c>
      <c r="O4203">
        <v>1.5</v>
      </c>
    </row>
    <row r="4204" spans="1:15" x14ac:dyDescent="0.25">
      <c r="A4204" s="1" t="s">
        <v>134</v>
      </c>
      <c r="B4204" t="s">
        <v>138</v>
      </c>
      <c r="C4204" t="str">
        <f>LOOKUP(A4204,'DATA SHEET'!$A$2:$A$253,'DATA SHEET'!$E$2:$E$253)</f>
        <v>20227902</v>
      </c>
      <c r="D4204">
        <f>LOOKUP(A4204,'DATA SHEET'!$A$2:$A$253,'DATA SHEET'!$G$2:$G$253)</f>
        <v>8.0666666666666664</v>
      </c>
      <c r="E4204" t="str">
        <f>LOOKUP($A4204,'DATA SHEET'!$A$2:$A$253,'DATA SHEET'!$H$2:$H$253)</f>
        <v>43.180794</v>
      </c>
      <c r="F4204" t="str">
        <f>LOOKUP($A4204,'DATA SHEET'!$A$2:$A$253,'DATA SHEET'!$I$2:$I$253)</f>
        <v xml:space="preserve"> -79.244033</v>
      </c>
      <c r="G4204">
        <f>LOOKUP($A4204,'DATA SHEET'!$A$2:$A$253,'DATA SHEET'!$J$2:$J$253)</f>
        <v>21</v>
      </c>
      <c r="H4204" t="str">
        <f>LOOKUP($A4204,'DATA SHEET'!$A$2:$A$253,'DATA SHEET'!$K$2:$K$253)</f>
        <v>Mostly Cloudy</v>
      </c>
      <c r="I4204" t="str">
        <f>LOOKUP($A4204,'DATA SHEET'!$A$2:$A$253,'DATA SHEET'!$T$2:$T$253)</f>
        <v>LARGE</v>
      </c>
      <c r="J4204" t="str">
        <f>LOOKUP($A4204,'DATA SHEET'!$A$2:$A$253,'DATA SHEET'!$R$2:$R$253)</f>
        <v>YES</v>
      </c>
      <c r="K4204" t="str">
        <f>LOOKUP($A4204,'DATA SHEET'!$A$2:$A$253,'DATA SHEET'!$O$2:$O$253)</f>
        <v>Green Area</v>
      </c>
      <c r="L4204" t="s">
        <v>22</v>
      </c>
      <c r="M4204">
        <v>0.39525228807157875</v>
      </c>
      <c r="N4204" t="s">
        <v>18</v>
      </c>
      <c r="O4204">
        <v>1.76</v>
      </c>
    </row>
    <row r="4205" spans="1:15" x14ac:dyDescent="0.25">
      <c r="A4205" s="1" t="s">
        <v>134</v>
      </c>
      <c r="B4205" t="s">
        <v>138</v>
      </c>
      <c r="C4205" t="str">
        <f>LOOKUP(A4205,'DATA SHEET'!$A$2:$A$253,'DATA SHEET'!$E$2:$E$253)</f>
        <v>20227902</v>
      </c>
      <c r="D4205">
        <f>LOOKUP(A4205,'DATA SHEET'!$A$2:$A$253,'DATA SHEET'!$G$2:$G$253)</f>
        <v>8.0666666666666664</v>
      </c>
      <c r="E4205" t="str">
        <f>LOOKUP($A4205,'DATA SHEET'!$A$2:$A$253,'DATA SHEET'!$H$2:$H$253)</f>
        <v>43.180794</v>
      </c>
      <c r="F4205" t="str">
        <f>LOOKUP($A4205,'DATA SHEET'!$A$2:$A$253,'DATA SHEET'!$I$2:$I$253)</f>
        <v xml:space="preserve"> -79.244033</v>
      </c>
      <c r="G4205">
        <f>LOOKUP($A4205,'DATA SHEET'!$A$2:$A$253,'DATA SHEET'!$J$2:$J$253)</f>
        <v>21</v>
      </c>
      <c r="H4205" t="str">
        <f>LOOKUP($A4205,'DATA SHEET'!$A$2:$A$253,'DATA SHEET'!$K$2:$K$253)</f>
        <v>Mostly Cloudy</v>
      </c>
      <c r="I4205" t="str">
        <f>LOOKUP($A4205,'DATA SHEET'!$A$2:$A$253,'DATA SHEET'!$T$2:$T$253)</f>
        <v>LARGE</v>
      </c>
      <c r="J4205" t="str">
        <f>LOOKUP($A4205,'DATA SHEET'!$A$2:$A$253,'DATA SHEET'!$R$2:$R$253)</f>
        <v>YES</v>
      </c>
      <c r="K4205" t="str">
        <f>LOOKUP($A4205,'DATA SHEET'!$A$2:$A$253,'DATA SHEET'!$O$2:$O$253)</f>
        <v>Green Area</v>
      </c>
      <c r="L4205" t="s">
        <v>22</v>
      </c>
      <c r="M4205">
        <v>0.39525228807157875</v>
      </c>
      <c r="N4205" t="s">
        <v>18</v>
      </c>
      <c r="O4205">
        <v>2.4980000000000002</v>
      </c>
    </row>
    <row r="4206" spans="1:15" x14ac:dyDescent="0.25">
      <c r="A4206" s="1" t="s">
        <v>134</v>
      </c>
      <c r="B4206" t="s">
        <v>138</v>
      </c>
      <c r="C4206" t="str">
        <f>LOOKUP(A4206,'DATA SHEET'!$A$2:$A$253,'DATA SHEET'!$E$2:$E$253)</f>
        <v>20227902</v>
      </c>
      <c r="D4206">
        <f>LOOKUP(A4206,'DATA SHEET'!$A$2:$A$253,'DATA SHEET'!$G$2:$G$253)</f>
        <v>8.0666666666666664</v>
      </c>
      <c r="E4206" t="str">
        <f>LOOKUP($A4206,'DATA SHEET'!$A$2:$A$253,'DATA SHEET'!$H$2:$H$253)</f>
        <v>43.180794</v>
      </c>
      <c r="F4206" t="str">
        <f>LOOKUP($A4206,'DATA SHEET'!$A$2:$A$253,'DATA SHEET'!$I$2:$I$253)</f>
        <v xml:space="preserve"> -79.244033</v>
      </c>
      <c r="G4206">
        <f>LOOKUP($A4206,'DATA SHEET'!$A$2:$A$253,'DATA SHEET'!$J$2:$J$253)</f>
        <v>21</v>
      </c>
      <c r="H4206" t="str">
        <f>LOOKUP($A4206,'DATA SHEET'!$A$2:$A$253,'DATA SHEET'!$K$2:$K$253)</f>
        <v>Mostly Cloudy</v>
      </c>
      <c r="I4206" t="str">
        <f>LOOKUP($A4206,'DATA SHEET'!$A$2:$A$253,'DATA SHEET'!$T$2:$T$253)</f>
        <v>LARGE</v>
      </c>
      <c r="J4206" t="str">
        <f>LOOKUP($A4206,'DATA SHEET'!$A$2:$A$253,'DATA SHEET'!$R$2:$R$253)</f>
        <v>YES</v>
      </c>
      <c r="K4206" t="str">
        <f>LOOKUP($A4206,'DATA SHEET'!$A$2:$A$253,'DATA SHEET'!$O$2:$O$253)</f>
        <v>Green Area</v>
      </c>
      <c r="L4206" t="s">
        <v>22</v>
      </c>
      <c r="M4206">
        <v>0.39525228807157875</v>
      </c>
      <c r="N4206" t="s">
        <v>18</v>
      </c>
      <c r="O4206">
        <v>3.242</v>
      </c>
    </row>
    <row r="4207" spans="1:15" x14ac:dyDescent="0.25">
      <c r="A4207" s="1" t="s">
        <v>134</v>
      </c>
      <c r="B4207" t="s">
        <v>138</v>
      </c>
      <c r="C4207" t="str">
        <f>LOOKUP(A4207,'DATA SHEET'!$A$2:$A$253,'DATA SHEET'!$E$2:$E$253)</f>
        <v>20227902</v>
      </c>
      <c r="D4207">
        <f>LOOKUP(A4207,'DATA SHEET'!$A$2:$A$253,'DATA SHEET'!$G$2:$G$253)</f>
        <v>8.0666666666666664</v>
      </c>
      <c r="E4207" t="str">
        <f>LOOKUP($A4207,'DATA SHEET'!$A$2:$A$253,'DATA SHEET'!$H$2:$H$253)</f>
        <v>43.180794</v>
      </c>
      <c r="F4207" t="str">
        <f>LOOKUP($A4207,'DATA SHEET'!$A$2:$A$253,'DATA SHEET'!$I$2:$I$253)</f>
        <v xml:space="preserve"> -79.244033</v>
      </c>
      <c r="G4207">
        <f>LOOKUP($A4207,'DATA SHEET'!$A$2:$A$253,'DATA SHEET'!$J$2:$J$253)</f>
        <v>21</v>
      </c>
      <c r="H4207" t="str">
        <f>LOOKUP($A4207,'DATA SHEET'!$A$2:$A$253,'DATA SHEET'!$K$2:$K$253)</f>
        <v>Mostly Cloudy</v>
      </c>
      <c r="I4207" t="str">
        <f>LOOKUP($A4207,'DATA SHEET'!$A$2:$A$253,'DATA SHEET'!$T$2:$T$253)</f>
        <v>LARGE</v>
      </c>
      <c r="J4207" t="str">
        <f>LOOKUP($A4207,'DATA SHEET'!$A$2:$A$253,'DATA SHEET'!$R$2:$R$253)</f>
        <v>YES</v>
      </c>
      <c r="K4207" t="str">
        <f>LOOKUP($A4207,'DATA SHEET'!$A$2:$A$253,'DATA SHEET'!$O$2:$O$253)</f>
        <v>Green Area</v>
      </c>
      <c r="L4207" t="s">
        <v>22</v>
      </c>
      <c r="M4207">
        <v>0.39525228807157875</v>
      </c>
      <c r="N4207" t="s">
        <v>18</v>
      </c>
      <c r="O4207">
        <v>0.501</v>
      </c>
    </row>
    <row r="4208" spans="1:15" x14ac:dyDescent="0.25">
      <c r="A4208" s="1" t="s">
        <v>134</v>
      </c>
      <c r="B4208" t="s">
        <v>138</v>
      </c>
      <c r="C4208" t="str">
        <f>LOOKUP(A4208,'DATA SHEET'!$A$2:$A$253,'DATA SHEET'!$E$2:$E$253)</f>
        <v>20227902</v>
      </c>
      <c r="D4208">
        <f>LOOKUP(A4208,'DATA SHEET'!$A$2:$A$253,'DATA SHEET'!$G$2:$G$253)</f>
        <v>8.0666666666666664</v>
      </c>
      <c r="E4208" t="str">
        <f>LOOKUP($A4208,'DATA SHEET'!$A$2:$A$253,'DATA SHEET'!$H$2:$H$253)</f>
        <v>43.180794</v>
      </c>
      <c r="F4208" t="str">
        <f>LOOKUP($A4208,'DATA SHEET'!$A$2:$A$253,'DATA SHEET'!$I$2:$I$253)</f>
        <v xml:space="preserve"> -79.244033</v>
      </c>
      <c r="G4208">
        <f>LOOKUP($A4208,'DATA SHEET'!$A$2:$A$253,'DATA SHEET'!$J$2:$J$253)</f>
        <v>21</v>
      </c>
      <c r="H4208" t="str">
        <f>LOOKUP($A4208,'DATA SHEET'!$A$2:$A$253,'DATA SHEET'!$K$2:$K$253)</f>
        <v>Mostly Cloudy</v>
      </c>
      <c r="I4208" t="str">
        <f>LOOKUP($A4208,'DATA SHEET'!$A$2:$A$253,'DATA SHEET'!$T$2:$T$253)</f>
        <v>LARGE</v>
      </c>
      <c r="J4208" t="str">
        <f>LOOKUP($A4208,'DATA SHEET'!$A$2:$A$253,'DATA SHEET'!$R$2:$R$253)</f>
        <v>YES</v>
      </c>
      <c r="K4208" t="str">
        <f>LOOKUP($A4208,'DATA SHEET'!$A$2:$A$253,'DATA SHEET'!$O$2:$O$253)</f>
        <v>Green Area</v>
      </c>
      <c r="L4208" t="s">
        <v>22</v>
      </c>
      <c r="M4208">
        <v>0.39525228807157875</v>
      </c>
      <c r="N4208" t="s">
        <v>18</v>
      </c>
      <c r="O4208">
        <v>0.24099999999999999</v>
      </c>
    </row>
    <row r="4209" spans="1:15" x14ac:dyDescent="0.25">
      <c r="A4209" s="1" t="s">
        <v>134</v>
      </c>
      <c r="B4209" t="s">
        <v>138</v>
      </c>
      <c r="C4209" t="str">
        <f>LOOKUP(A4209,'DATA SHEET'!$A$2:$A$253,'DATA SHEET'!$E$2:$E$253)</f>
        <v>20227902</v>
      </c>
      <c r="D4209">
        <f>LOOKUP(A4209,'DATA SHEET'!$A$2:$A$253,'DATA SHEET'!$G$2:$G$253)</f>
        <v>8.0666666666666664</v>
      </c>
      <c r="E4209" t="str">
        <f>LOOKUP($A4209,'DATA SHEET'!$A$2:$A$253,'DATA SHEET'!$H$2:$H$253)</f>
        <v>43.180794</v>
      </c>
      <c r="F4209" t="str">
        <f>LOOKUP($A4209,'DATA SHEET'!$A$2:$A$253,'DATA SHEET'!$I$2:$I$253)</f>
        <v xml:space="preserve"> -79.244033</v>
      </c>
      <c r="G4209">
        <f>LOOKUP($A4209,'DATA SHEET'!$A$2:$A$253,'DATA SHEET'!$J$2:$J$253)</f>
        <v>21</v>
      </c>
      <c r="H4209" t="str">
        <f>LOOKUP($A4209,'DATA SHEET'!$A$2:$A$253,'DATA SHEET'!$K$2:$K$253)</f>
        <v>Mostly Cloudy</v>
      </c>
      <c r="I4209" t="str">
        <f>LOOKUP($A4209,'DATA SHEET'!$A$2:$A$253,'DATA SHEET'!$T$2:$T$253)</f>
        <v>LARGE</v>
      </c>
      <c r="J4209" t="str">
        <f>LOOKUP($A4209,'DATA SHEET'!$A$2:$A$253,'DATA SHEET'!$R$2:$R$253)</f>
        <v>YES</v>
      </c>
      <c r="K4209" t="str">
        <f>LOOKUP($A4209,'DATA SHEET'!$A$2:$A$253,'DATA SHEET'!$O$2:$O$253)</f>
        <v>Green Area</v>
      </c>
      <c r="L4209" t="s">
        <v>22</v>
      </c>
      <c r="M4209">
        <v>0.39525228807157875</v>
      </c>
      <c r="N4209" t="s">
        <v>18</v>
      </c>
      <c r="O4209">
        <v>1.4950000000000001</v>
      </c>
    </row>
    <row r="4210" spans="1:15" x14ac:dyDescent="0.25">
      <c r="A4210" s="1" t="s">
        <v>134</v>
      </c>
      <c r="B4210" t="s">
        <v>138</v>
      </c>
      <c r="C4210" t="str">
        <f>LOOKUP(A4210,'DATA SHEET'!$A$2:$A$253,'DATA SHEET'!$E$2:$E$253)</f>
        <v>20227902</v>
      </c>
      <c r="D4210">
        <f>LOOKUP(A4210,'DATA SHEET'!$A$2:$A$253,'DATA SHEET'!$G$2:$G$253)</f>
        <v>8.0666666666666664</v>
      </c>
      <c r="E4210" t="str">
        <f>LOOKUP($A4210,'DATA SHEET'!$A$2:$A$253,'DATA SHEET'!$H$2:$H$253)</f>
        <v>43.180794</v>
      </c>
      <c r="F4210" t="str">
        <f>LOOKUP($A4210,'DATA SHEET'!$A$2:$A$253,'DATA SHEET'!$I$2:$I$253)</f>
        <v xml:space="preserve"> -79.244033</v>
      </c>
      <c r="G4210">
        <f>LOOKUP($A4210,'DATA SHEET'!$A$2:$A$253,'DATA SHEET'!$J$2:$J$253)</f>
        <v>21</v>
      </c>
      <c r="H4210" t="str">
        <f>LOOKUP($A4210,'DATA SHEET'!$A$2:$A$253,'DATA SHEET'!$K$2:$K$253)</f>
        <v>Mostly Cloudy</v>
      </c>
      <c r="I4210" t="str">
        <f>LOOKUP($A4210,'DATA SHEET'!$A$2:$A$253,'DATA SHEET'!$T$2:$T$253)</f>
        <v>LARGE</v>
      </c>
      <c r="J4210" t="str">
        <f>LOOKUP($A4210,'DATA SHEET'!$A$2:$A$253,'DATA SHEET'!$R$2:$R$253)</f>
        <v>YES</v>
      </c>
      <c r="K4210" t="str">
        <f>LOOKUP($A4210,'DATA SHEET'!$A$2:$A$253,'DATA SHEET'!$O$2:$O$253)</f>
        <v>Green Area</v>
      </c>
      <c r="L4210" t="s">
        <v>22</v>
      </c>
      <c r="M4210">
        <v>0.39525228807157875</v>
      </c>
      <c r="N4210" t="s">
        <v>18</v>
      </c>
      <c r="O4210">
        <v>1.9970000000000001</v>
      </c>
    </row>
    <row r="4211" spans="1:15" x14ac:dyDescent="0.25">
      <c r="A4211" s="1" t="s">
        <v>134</v>
      </c>
      <c r="B4211" t="s">
        <v>138</v>
      </c>
      <c r="C4211" t="str">
        <f>LOOKUP(A4211,'DATA SHEET'!$A$2:$A$253,'DATA SHEET'!$E$2:$E$253)</f>
        <v>20227902</v>
      </c>
      <c r="D4211">
        <f>LOOKUP(A4211,'DATA SHEET'!$A$2:$A$253,'DATA SHEET'!$G$2:$G$253)</f>
        <v>8.0666666666666664</v>
      </c>
      <c r="E4211" t="str">
        <f>LOOKUP($A4211,'DATA SHEET'!$A$2:$A$253,'DATA SHEET'!$H$2:$H$253)</f>
        <v>43.180794</v>
      </c>
      <c r="F4211" t="str">
        <f>LOOKUP($A4211,'DATA SHEET'!$A$2:$A$253,'DATA SHEET'!$I$2:$I$253)</f>
        <v xml:space="preserve"> -79.244033</v>
      </c>
      <c r="G4211">
        <f>LOOKUP($A4211,'DATA SHEET'!$A$2:$A$253,'DATA SHEET'!$J$2:$J$253)</f>
        <v>21</v>
      </c>
      <c r="H4211" t="str">
        <f>LOOKUP($A4211,'DATA SHEET'!$A$2:$A$253,'DATA SHEET'!$K$2:$K$253)</f>
        <v>Mostly Cloudy</v>
      </c>
      <c r="I4211" t="str">
        <f>LOOKUP($A4211,'DATA SHEET'!$A$2:$A$253,'DATA SHEET'!$T$2:$T$253)</f>
        <v>LARGE</v>
      </c>
      <c r="J4211" t="str">
        <f>LOOKUP($A4211,'DATA SHEET'!$A$2:$A$253,'DATA SHEET'!$R$2:$R$253)</f>
        <v>YES</v>
      </c>
      <c r="K4211" t="str">
        <f>LOOKUP($A4211,'DATA SHEET'!$A$2:$A$253,'DATA SHEET'!$O$2:$O$253)</f>
        <v>Green Area</v>
      </c>
      <c r="L4211" t="s">
        <v>22</v>
      </c>
      <c r="M4211">
        <v>0.39525228807157875</v>
      </c>
      <c r="N4211" t="s">
        <v>18</v>
      </c>
      <c r="O4211">
        <v>0.999</v>
      </c>
    </row>
    <row r="4212" spans="1:15" x14ac:dyDescent="0.25">
      <c r="A4212" s="1" t="s">
        <v>134</v>
      </c>
      <c r="B4212" t="s">
        <v>138</v>
      </c>
      <c r="C4212" t="str">
        <f>LOOKUP(A4212,'DATA SHEET'!$A$2:$A$253,'DATA SHEET'!$E$2:$E$253)</f>
        <v>20227902</v>
      </c>
      <c r="D4212">
        <f>LOOKUP(A4212,'DATA SHEET'!$A$2:$A$253,'DATA SHEET'!$G$2:$G$253)</f>
        <v>8.0666666666666664</v>
      </c>
      <c r="E4212" t="str">
        <f>LOOKUP($A4212,'DATA SHEET'!$A$2:$A$253,'DATA SHEET'!$H$2:$H$253)</f>
        <v>43.180794</v>
      </c>
      <c r="F4212" t="str">
        <f>LOOKUP($A4212,'DATA SHEET'!$A$2:$A$253,'DATA SHEET'!$I$2:$I$253)</f>
        <v xml:space="preserve"> -79.244033</v>
      </c>
      <c r="G4212">
        <f>LOOKUP($A4212,'DATA SHEET'!$A$2:$A$253,'DATA SHEET'!$J$2:$J$253)</f>
        <v>21</v>
      </c>
      <c r="H4212" t="str">
        <f>LOOKUP($A4212,'DATA SHEET'!$A$2:$A$253,'DATA SHEET'!$K$2:$K$253)</f>
        <v>Mostly Cloudy</v>
      </c>
      <c r="I4212" t="str">
        <f>LOOKUP($A4212,'DATA SHEET'!$A$2:$A$253,'DATA SHEET'!$T$2:$T$253)</f>
        <v>LARGE</v>
      </c>
      <c r="J4212" t="str">
        <f>LOOKUP($A4212,'DATA SHEET'!$A$2:$A$253,'DATA SHEET'!$R$2:$R$253)</f>
        <v>YES</v>
      </c>
      <c r="K4212" t="str">
        <f>LOOKUP($A4212,'DATA SHEET'!$A$2:$A$253,'DATA SHEET'!$O$2:$O$253)</f>
        <v>Green Area</v>
      </c>
      <c r="L4212" t="s">
        <v>22</v>
      </c>
      <c r="M4212">
        <v>0.39525228807157875</v>
      </c>
      <c r="N4212" t="s">
        <v>18</v>
      </c>
      <c r="O4212">
        <v>0.76100000000000001</v>
      </c>
    </row>
    <row r="4213" spans="1:15" x14ac:dyDescent="0.25">
      <c r="A4213" s="1" t="s">
        <v>134</v>
      </c>
      <c r="B4213" t="s">
        <v>138</v>
      </c>
      <c r="C4213" t="str">
        <f>LOOKUP(A4213,'DATA SHEET'!$A$2:$A$253,'DATA SHEET'!$E$2:$E$253)</f>
        <v>20227902</v>
      </c>
      <c r="D4213">
        <f>LOOKUP(A4213,'DATA SHEET'!$A$2:$A$253,'DATA SHEET'!$G$2:$G$253)</f>
        <v>8.0666666666666664</v>
      </c>
      <c r="E4213" t="str">
        <f>LOOKUP($A4213,'DATA SHEET'!$A$2:$A$253,'DATA SHEET'!$H$2:$H$253)</f>
        <v>43.180794</v>
      </c>
      <c r="F4213" t="str">
        <f>LOOKUP($A4213,'DATA SHEET'!$A$2:$A$253,'DATA SHEET'!$I$2:$I$253)</f>
        <v xml:space="preserve"> -79.244033</v>
      </c>
      <c r="G4213">
        <f>LOOKUP($A4213,'DATA SHEET'!$A$2:$A$253,'DATA SHEET'!$J$2:$J$253)</f>
        <v>21</v>
      </c>
      <c r="H4213" t="str">
        <f>LOOKUP($A4213,'DATA SHEET'!$A$2:$A$253,'DATA SHEET'!$K$2:$K$253)</f>
        <v>Mostly Cloudy</v>
      </c>
      <c r="I4213" t="str">
        <f>LOOKUP($A4213,'DATA SHEET'!$A$2:$A$253,'DATA SHEET'!$T$2:$T$253)</f>
        <v>LARGE</v>
      </c>
      <c r="J4213" t="str">
        <f>LOOKUP($A4213,'DATA SHEET'!$A$2:$A$253,'DATA SHEET'!$R$2:$R$253)</f>
        <v>YES</v>
      </c>
      <c r="K4213" t="str">
        <f>LOOKUP($A4213,'DATA SHEET'!$A$2:$A$253,'DATA SHEET'!$O$2:$O$253)</f>
        <v>Green Area</v>
      </c>
      <c r="L4213" t="s">
        <v>22</v>
      </c>
      <c r="M4213">
        <v>0.39525228807157875</v>
      </c>
      <c r="N4213" t="s">
        <v>18</v>
      </c>
      <c r="O4213">
        <v>2.242</v>
      </c>
    </row>
    <row r="4214" spans="1:15" x14ac:dyDescent="0.25">
      <c r="A4214" s="1" t="s">
        <v>134</v>
      </c>
      <c r="B4214" t="s">
        <v>138</v>
      </c>
      <c r="C4214" t="str">
        <f>LOOKUP(A4214,'DATA SHEET'!$A$2:$A$253,'DATA SHEET'!$E$2:$E$253)</f>
        <v>20227902</v>
      </c>
      <c r="D4214">
        <f>LOOKUP(A4214,'DATA SHEET'!$A$2:$A$253,'DATA SHEET'!$G$2:$G$253)</f>
        <v>8.0666666666666664</v>
      </c>
      <c r="E4214" t="str">
        <f>LOOKUP($A4214,'DATA SHEET'!$A$2:$A$253,'DATA SHEET'!$H$2:$H$253)</f>
        <v>43.180794</v>
      </c>
      <c r="F4214" t="str">
        <f>LOOKUP($A4214,'DATA SHEET'!$A$2:$A$253,'DATA SHEET'!$I$2:$I$253)</f>
        <v xml:space="preserve"> -79.244033</v>
      </c>
      <c r="G4214">
        <f>LOOKUP($A4214,'DATA SHEET'!$A$2:$A$253,'DATA SHEET'!$J$2:$J$253)</f>
        <v>21</v>
      </c>
      <c r="H4214" t="str">
        <f>LOOKUP($A4214,'DATA SHEET'!$A$2:$A$253,'DATA SHEET'!$K$2:$K$253)</f>
        <v>Mostly Cloudy</v>
      </c>
      <c r="I4214" t="str">
        <f>LOOKUP($A4214,'DATA SHEET'!$A$2:$A$253,'DATA SHEET'!$T$2:$T$253)</f>
        <v>LARGE</v>
      </c>
      <c r="J4214" t="str">
        <f>LOOKUP($A4214,'DATA SHEET'!$A$2:$A$253,'DATA SHEET'!$R$2:$R$253)</f>
        <v>YES</v>
      </c>
      <c r="K4214" t="str">
        <f>LOOKUP($A4214,'DATA SHEET'!$A$2:$A$253,'DATA SHEET'!$O$2:$O$253)</f>
        <v>Green Area</v>
      </c>
      <c r="L4214" t="s">
        <v>22</v>
      </c>
      <c r="M4214">
        <v>0.39525228807157875</v>
      </c>
      <c r="N4214" t="s">
        <v>18</v>
      </c>
      <c r="O4214">
        <v>1.7569999999999999</v>
      </c>
    </row>
    <row r="4215" spans="1:15" x14ac:dyDescent="0.25">
      <c r="A4215" s="1" t="s">
        <v>134</v>
      </c>
      <c r="B4215" t="s">
        <v>138</v>
      </c>
      <c r="C4215" t="str">
        <f>LOOKUP(A4215,'DATA SHEET'!$A$2:$A$253,'DATA SHEET'!$E$2:$E$253)</f>
        <v>20227902</v>
      </c>
      <c r="D4215">
        <f>LOOKUP(A4215,'DATA SHEET'!$A$2:$A$253,'DATA SHEET'!$G$2:$G$253)</f>
        <v>8.0666666666666664</v>
      </c>
      <c r="E4215" t="str">
        <f>LOOKUP($A4215,'DATA SHEET'!$A$2:$A$253,'DATA SHEET'!$H$2:$H$253)</f>
        <v>43.180794</v>
      </c>
      <c r="F4215" t="str">
        <f>LOOKUP($A4215,'DATA SHEET'!$A$2:$A$253,'DATA SHEET'!$I$2:$I$253)</f>
        <v xml:space="preserve"> -79.244033</v>
      </c>
      <c r="G4215">
        <f>LOOKUP($A4215,'DATA SHEET'!$A$2:$A$253,'DATA SHEET'!$J$2:$J$253)</f>
        <v>21</v>
      </c>
      <c r="H4215" t="str">
        <f>LOOKUP($A4215,'DATA SHEET'!$A$2:$A$253,'DATA SHEET'!$K$2:$K$253)</f>
        <v>Mostly Cloudy</v>
      </c>
      <c r="I4215" t="str">
        <f>LOOKUP($A4215,'DATA SHEET'!$A$2:$A$253,'DATA SHEET'!$T$2:$T$253)</f>
        <v>LARGE</v>
      </c>
      <c r="J4215" t="str">
        <f>LOOKUP($A4215,'DATA SHEET'!$A$2:$A$253,'DATA SHEET'!$R$2:$R$253)</f>
        <v>YES</v>
      </c>
      <c r="K4215" t="str">
        <f>LOOKUP($A4215,'DATA SHEET'!$A$2:$A$253,'DATA SHEET'!$O$2:$O$253)</f>
        <v>Green Area</v>
      </c>
      <c r="L4215" t="s">
        <v>22</v>
      </c>
      <c r="M4215">
        <v>0.39525228807157875</v>
      </c>
      <c r="N4215" t="s">
        <v>18</v>
      </c>
      <c r="O4215">
        <v>2.4980000000000002</v>
      </c>
    </row>
    <row r="4216" spans="1:15" x14ac:dyDescent="0.25">
      <c r="A4216" s="1" t="s">
        <v>134</v>
      </c>
      <c r="B4216" t="s">
        <v>138</v>
      </c>
      <c r="C4216" t="str">
        <f>LOOKUP(A4216,'DATA SHEET'!$A$2:$A$253,'DATA SHEET'!$E$2:$E$253)</f>
        <v>20227902</v>
      </c>
      <c r="D4216">
        <f>LOOKUP(A4216,'DATA SHEET'!$A$2:$A$253,'DATA SHEET'!$G$2:$G$253)</f>
        <v>8.0666666666666664</v>
      </c>
      <c r="E4216" t="str">
        <f>LOOKUP($A4216,'DATA SHEET'!$A$2:$A$253,'DATA SHEET'!$H$2:$H$253)</f>
        <v>43.180794</v>
      </c>
      <c r="F4216" t="str">
        <f>LOOKUP($A4216,'DATA SHEET'!$A$2:$A$253,'DATA SHEET'!$I$2:$I$253)</f>
        <v xml:space="preserve"> -79.244033</v>
      </c>
      <c r="G4216">
        <f>LOOKUP($A4216,'DATA SHEET'!$A$2:$A$253,'DATA SHEET'!$J$2:$J$253)</f>
        <v>21</v>
      </c>
      <c r="H4216" t="str">
        <f>LOOKUP($A4216,'DATA SHEET'!$A$2:$A$253,'DATA SHEET'!$K$2:$K$253)</f>
        <v>Mostly Cloudy</v>
      </c>
      <c r="I4216" t="str">
        <f>LOOKUP($A4216,'DATA SHEET'!$A$2:$A$253,'DATA SHEET'!$T$2:$T$253)</f>
        <v>LARGE</v>
      </c>
      <c r="J4216" t="str">
        <f>LOOKUP($A4216,'DATA SHEET'!$A$2:$A$253,'DATA SHEET'!$R$2:$R$253)</f>
        <v>YES</v>
      </c>
      <c r="K4216" t="str">
        <f>LOOKUP($A4216,'DATA SHEET'!$A$2:$A$253,'DATA SHEET'!$O$2:$O$253)</f>
        <v>Green Area</v>
      </c>
      <c r="L4216" t="s">
        <v>22</v>
      </c>
      <c r="M4216">
        <v>0.39525228807157875</v>
      </c>
      <c r="N4216" t="s">
        <v>18</v>
      </c>
      <c r="O4216">
        <v>1.498</v>
      </c>
    </row>
    <row r="4217" spans="1:15" x14ac:dyDescent="0.25">
      <c r="A4217" s="1" t="s">
        <v>134</v>
      </c>
      <c r="B4217" t="s">
        <v>138</v>
      </c>
      <c r="C4217" t="str">
        <f>LOOKUP(A4217,'DATA SHEET'!$A$2:$A$253,'DATA SHEET'!$E$2:$E$253)</f>
        <v>20227902</v>
      </c>
      <c r="D4217">
        <f>LOOKUP(A4217,'DATA SHEET'!$A$2:$A$253,'DATA SHEET'!$G$2:$G$253)</f>
        <v>8.0666666666666664</v>
      </c>
      <c r="E4217" t="str">
        <f>LOOKUP($A4217,'DATA SHEET'!$A$2:$A$253,'DATA SHEET'!$H$2:$H$253)</f>
        <v>43.180794</v>
      </c>
      <c r="F4217" t="str">
        <f>LOOKUP($A4217,'DATA SHEET'!$A$2:$A$253,'DATA SHEET'!$I$2:$I$253)</f>
        <v xml:space="preserve"> -79.244033</v>
      </c>
      <c r="G4217">
        <f>LOOKUP($A4217,'DATA SHEET'!$A$2:$A$253,'DATA SHEET'!$J$2:$J$253)</f>
        <v>21</v>
      </c>
      <c r="H4217" t="str">
        <f>LOOKUP($A4217,'DATA SHEET'!$A$2:$A$253,'DATA SHEET'!$K$2:$K$253)</f>
        <v>Mostly Cloudy</v>
      </c>
      <c r="I4217" t="str">
        <f>LOOKUP($A4217,'DATA SHEET'!$A$2:$A$253,'DATA SHEET'!$T$2:$T$253)</f>
        <v>LARGE</v>
      </c>
      <c r="J4217" t="str">
        <f>LOOKUP($A4217,'DATA SHEET'!$A$2:$A$253,'DATA SHEET'!$R$2:$R$253)</f>
        <v>YES</v>
      </c>
      <c r="K4217" t="str">
        <f>LOOKUP($A4217,'DATA SHEET'!$A$2:$A$253,'DATA SHEET'!$O$2:$O$253)</f>
        <v>Green Area</v>
      </c>
      <c r="L4217" t="s">
        <v>22</v>
      </c>
      <c r="M4217">
        <v>0.39525228807157875</v>
      </c>
      <c r="N4217" t="s">
        <v>18</v>
      </c>
      <c r="O4217">
        <v>0.997</v>
      </c>
    </row>
    <row r="4218" spans="1:15" x14ac:dyDescent="0.25">
      <c r="A4218" s="1" t="s">
        <v>134</v>
      </c>
      <c r="B4218" t="s">
        <v>138</v>
      </c>
      <c r="C4218" t="str">
        <f>LOOKUP(A4218,'DATA SHEET'!$A$2:$A$253,'DATA SHEET'!$E$2:$E$253)</f>
        <v>20227902</v>
      </c>
      <c r="D4218">
        <f>LOOKUP(A4218,'DATA SHEET'!$A$2:$A$253,'DATA SHEET'!$G$2:$G$253)</f>
        <v>8.0666666666666664</v>
      </c>
      <c r="E4218" t="str">
        <f>LOOKUP($A4218,'DATA SHEET'!$A$2:$A$253,'DATA SHEET'!$H$2:$H$253)</f>
        <v>43.180794</v>
      </c>
      <c r="F4218" t="str">
        <f>LOOKUP($A4218,'DATA SHEET'!$A$2:$A$253,'DATA SHEET'!$I$2:$I$253)</f>
        <v xml:space="preserve"> -79.244033</v>
      </c>
      <c r="G4218">
        <f>LOOKUP($A4218,'DATA SHEET'!$A$2:$A$253,'DATA SHEET'!$J$2:$J$253)</f>
        <v>21</v>
      </c>
      <c r="H4218" t="str">
        <f>LOOKUP($A4218,'DATA SHEET'!$A$2:$A$253,'DATA SHEET'!$K$2:$K$253)</f>
        <v>Mostly Cloudy</v>
      </c>
      <c r="I4218" t="str">
        <f>LOOKUP($A4218,'DATA SHEET'!$A$2:$A$253,'DATA SHEET'!$T$2:$T$253)</f>
        <v>LARGE</v>
      </c>
      <c r="J4218" t="str">
        <f>LOOKUP($A4218,'DATA SHEET'!$A$2:$A$253,'DATA SHEET'!$R$2:$R$253)</f>
        <v>YES</v>
      </c>
      <c r="K4218" t="str">
        <f>LOOKUP($A4218,'DATA SHEET'!$A$2:$A$253,'DATA SHEET'!$O$2:$O$253)</f>
        <v>Green Area</v>
      </c>
      <c r="L4218" t="s">
        <v>22</v>
      </c>
      <c r="M4218">
        <v>0.39525228807157875</v>
      </c>
      <c r="N4218" t="s">
        <v>18</v>
      </c>
      <c r="O4218">
        <v>2.2599999999999998</v>
      </c>
    </row>
    <row r="4219" spans="1:15" x14ac:dyDescent="0.25">
      <c r="A4219" s="1" t="s">
        <v>134</v>
      </c>
      <c r="B4219" t="s">
        <v>138</v>
      </c>
      <c r="C4219" t="str">
        <f>LOOKUP(A4219,'DATA SHEET'!$A$2:$A$253,'DATA SHEET'!$E$2:$E$253)</f>
        <v>20227902</v>
      </c>
      <c r="D4219">
        <f>LOOKUP(A4219,'DATA SHEET'!$A$2:$A$253,'DATA SHEET'!$G$2:$G$253)</f>
        <v>8.0666666666666664</v>
      </c>
      <c r="E4219" t="str">
        <f>LOOKUP($A4219,'DATA SHEET'!$A$2:$A$253,'DATA SHEET'!$H$2:$H$253)</f>
        <v>43.180794</v>
      </c>
      <c r="F4219" t="str">
        <f>LOOKUP($A4219,'DATA SHEET'!$A$2:$A$253,'DATA SHEET'!$I$2:$I$253)</f>
        <v xml:space="preserve"> -79.244033</v>
      </c>
      <c r="G4219">
        <f>LOOKUP($A4219,'DATA SHEET'!$A$2:$A$253,'DATA SHEET'!$J$2:$J$253)</f>
        <v>21</v>
      </c>
      <c r="H4219" t="str">
        <f>LOOKUP($A4219,'DATA SHEET'!$A$2:$A$253,'DATA SHEET'!$K$2:$K$253)</f>
        <v>Mostly Cloudy</v>
      </c>
      <c r="I4219" t="str">
        <f>LOOKUP($A4219,'DATA SHEET'!$A$2:$A$253,'DATA SHEET'!$T$2:$T$253)</f>
        <v>LARGE</v>
      </c>
      <c r="J4219" t="str">
        <f>LOOKUP($A4219,'DATA SHEET'!$A$2:$A$253,'DATA SHEET'!$R$2:$R$253)</f>
        <v>YES</v>
      </c>
      <c r="K4219" t="str">
        <f>LOOKUP($A4219,'DATA SHEET'!$A$2:$A$253,'DATA SHEET'!$O$2:$O$253)</f>
        <v>Green Area</v>
      </c>
      <c r="L4219" t="s">
        <v>22</v>
      </c>
      <c r="M4219">
        <v>0.39525228807157875</v>
      </c>
      <c r="N4219" t="s">
        <v>18</v>
      </c>
      <c r="O4219">
        <v>2.9990000000000001</v>
      </c>
    </row>
    <row r="4220" spans="1:15" x14ac:dyDescent="0.25">
      <c r="A4220" s="1" t="s">
        <v>134</v>
      </c>
      <c r="B4220" t="s">
        <v>138</v>
      </c>
      <c r="C4220" t="str">
        <f>LOOKUP(A4220,'DATA SHEET'!$A$2:$A$253,'DATA SHEET'!$E$2:$E$253)</f>
        <v>20227902</v>
      </c>
      <c r="D4220">
        <f>LOOKUP(A4220,'DATA SHEET'!$A$2:$A$253,'DATA SHEET'!$G$2:$G$253)</f>
        <v>8.0666666666666664</v>
      </c>
      <c r="E4220" t="str">
        <f>LOOKUP($A4220,'DATA SHEET'!$A$2:$A$253,'DATA SHEET'!$H$2:$H$253)</f>
        <v>43.180794</v>
      </c>
      <c r="F4220" t="str">
        <f>LOOKUP($A4220,'DATA SHEET'!$A$2:$A$253,'DATA SHEET'!$I$2:$I$253)</f>
        <v xml:space="preserve"> -79.244033</v>
      </c>
      <c r="G4220">
        <f>LOOKUP($A4220,'DATA SHEET'!$A$2:$A$253,'DATA SHEET'!$J$2:$J$253)</f>
        <v>21</v>
      </c>
      <c r="H4220" t="str">
        <f>LOOKUP($A4220,'DATA SHEET'!$A$2:$A$253,'DATA SHEET'!$K$2:$K$253)</f>
        <v>Mostly Cloudy</v>
      </c>
      <c r="I4220" t="str">
        <f>LOOKUP($A4220,'DATA SHEET'!$A$2:$A$253,'DATA SHEET'!$T$2:$T$253)</f>
        <v>LARGE</v>
      </c>
      <c r="J4220" t="str">
        <f>LOOKUP($A4220,'DATA SHEET'!$A$2:$A$253,'DATA SHEET'!$R$2:$R$253)</f>
        <v>YES</v>
      </c>
      <c r="K4220" t="str">
        <f>LOOKUP($A4220,'DATA SHEET'!$A$2:$A$253,'DATA SHEET'!$O$2:$O$253)</f>
        <v>Green Area</v>
      </c>
      <c r="L4220" t="s">
        <v>22</v>
      </c>
      <c r="M4220">
        <v>0.39525228807157875</v>
      </c>
      <c r="N4220" t="s">
        <v>18</v>
      </c>
      <c r="O4220">
        <v>1.246</v>
      </c>
    </row>
    <row r="4221" spans="1:15" x14ac:dyDescent="0.25">
      <c r="A4221" s="1" t="s">
        <v>134</v>
      </c>
      <c r="B4221" t="s">
        <v>138</v>
      </c>
      <c r="C4221" t="str">
        <f>LOOKUP(A4221,'DATA SHEET'!$A$2:$A$253,'DATA SHEET'!$E$2:$E$253)</f>
        <v>20227902</v>
      </c>
      <c r="D4221">
        <f>LOOKUP(A4221,'DATA SHEET'!$A$2:$A$253,'DATA SHEET'!$G$2:$G$253)</f>
        <v>8.0666666666666664</v>
      </c>
      <c r="E4221" t="str">
        <f>LOOKUP($A4221,'DATA SHEET'!$A$2:$A$253,'DATA SHEET'!$H$2:$H$253)</f>
        <v>43.180794</v>
      </c>
      <c r="F4221" t="str">
        <f>LOOKUP($A4221,'DATA SHEET'!$A$2:$A$253,'DATA SHEET'!$I$2:$I$253)</f>
        <v xml:space="preserve"> -79.244033</v>
      </c>
      <c r="G4221">
        <f>LOOKUP($A4221,'DATA SHEET'!$A$2:$A$253,'DATA SHEET'!$J$2:$J$253)</f>
        <v>21</v>
      </c>
      <c r="H4221" t="str">
        <f>LOOKUP($A4221,'DATA SHEET'!$A$2:$A$253,'DATA SHEET'!$K$2:$K$253)</f>
        <v>Mostly Cloudy</v>
      </c>
      <c r="I4221" t="str">
        <f>LOOKUP($A4221,'DATA SHEET'!$A$2:$A$253,'DATA SHEET'!$T$2:$T$253)</f>
        <v>LARGE</v>
      </c>
      <c r="J4221" t="str">
        <f>LOOKUP($A4221,'DATA SHEET'!$A$2:$A$253,'DATA SHEET'!$R$2:$R$253)</f>
        <v>YES</v>
      </c>
      <c r="K4221" t="str">
        <f>LOOKUP($A4221,'DATA SHEET'!$A$2:$A$253,'DATA SHEET'!$O$2:$O$253)</f>
        <v>Green Area</v>
      </c>
      <c r="L4221" t="s">
        <v>22</v>
      </c>
      <c r="M4221">
        <v>0.39525228807157875</v>
      </c>
      <c r="N4221" t="s">
        <v>18</v>
      </c>
      <c r="O4221">
        <v>0.499</v>
      </c>
    </row>
    <row r="4222" spans="1:15" x14ac:dyDescent="0.25">
      <c r="A4222" s="1" t="s">
        <v>134</v>
      </c>
      <c r="B4222" t="s">
        <v>138</v>
      </c>
      <c r="C4222" t="str">
        <f>LOOKUP(A4222,'DATA SHEET'!$A$2:$A$253,'DATA SHEET'!$E$2:$E$253)</f>
        <v>20227902</v>
      </c>
      <c r="D4222">
        <f>LOOKUP(A4222,'DATA SHEET'!$A$2:$A$253,'DATA SHEET'!$G$2:$G$253)</f>
        <v>8.0666666666666664</v>
      </c>
      <c r="E4222" t="str">
        <f>LOOKUP($A4222,'DATA SHEET'!$A$2:$A$253,'DATA SHEET'!$H$2:$H$253)</f>
        <v>43.180794</v>
      </c>
      <c r="F4222" t="str">
        <f>LOOKUP($A4222,'DATA SHEET'!$A$2:$A$253,'DATA SHEET'!$I$2:$I$253)</f>
        <v xml:space="preserve"> -79.244033</v>
      </c>
      <c r="G4222">
        <f>LOOKUP($A4222,'DATA SHEET'!$A$2:$A$253,'DATA SHEET'!$J$2:$J$253)</f>
        <v>21</v>
      </c>
      <c r="H4222" t="str">
        <f>LOOKUP($A4222,'DATA SHEET'!$A$2:$A$253,'DATA SHEET'!$K$2:$K$253)</f>
        <v>Mostly Cloudy</v>
      </c>
      <c r="I4222" t="str">
        <f>LOOKUP($A4222,'DATA SHEET'!$A$2:$A$253,'DATA SHEET'!$T$2:$T$253)</f>
        <v>LARGE</v>
      </c>
      <c r="J4222" t="str">
        <f>LOOKUP($A4222,'DATA SHEET'!$A$2:$A$253,'DATA SHEET'!$R$2:$R$253)</f>
        <v>YES</v>
      </c>
      <c r="K4222" t="str">
        <f>LOOKUP($A4222,'DATA SHEET'!$A$2:$A$253,'DATA SHEET'!$O$2:$O$253)</f>
        <v>Green Area</v>
      </c>
      <c r="L4222" t="s">
        <v>22</v>
      </c>
      <c r="M4222">
        <v>0.39525228807157875</v>
      </c>
      <c r="N4222" t="s">
        <v>18</v>
      </c>
      <c r="O4222">
        <v>1.4970000000000001</v>
      </c>
    </row>
    <row r="4223" spans="1:15" x14ac:dyDescent="0.25">
      <c r="A4223" s="1" t="s">
        <v>134</v>
      </c>
      <c r="B4223" t="s">
        <v>138</v>
      </c>
      <c r="C4223" t="str">
        <f>LOOKUP(A4223,'DATA SHEET'!$A$2:$A$253,'DATA SHEET'!$E$2:$E$253)</f>
        <v>20227902</v>
      </c>
      <c r="D4223">
        <f>LOOKUP(A4223,'DATA SHEET'!$A$2:$A$253,'DATA SHEET'!$G$2:$G$253)</f>
        <v>8.0666666666666664</v>
      </c>
      <c r="E4223" t="str">
        <f>LOOKUP($A4223,'DATA SHEET'!$A$2:$A$253,'DATA SHEET'!$H$2:$H$253)</f>
        <v>43.180794</v>
      </c>
      <c r="F4223" t="str">
        <f>LOOKUP($A4223,'DATA SHEET'!$A$2:$A$253,'DATA SHEET'!$I$2:$I$253)</f>
        <v xml:space="preserve"> -79.244033</v>
      </c>
      <c r="G4223">
        <f>LOOKUP($A4223,'DATA SHEET'!$A$2:$A$253,'DATA SHEET'!$J$2:$J$253)</f>
        <v>21</v>
      </c>
      <c r="H4223" t="str">
        <f>LOOKUP($A4223,'DATA SHEET'!$A$2:$A$253,'DATA SHEET'!$K$2:$K$253)</f>
        <v>Mostly Cloudy</v>
      </c>
      <c r="I4223" t="str">
        <f>LOOKUP($A4223,'DATA SHEET'!$A$2:$A$253,'DATA SHEET'!$T$2:$T$253)</f>
        <v>LARGE</v>
      </c>
      <c r="J4223" t="str">
        <f>LOOKUP($A4223,'DATA SHEET'!$A$2:$A$253,'DATA SHEET'!$R$2:$R$253)</f>
        <v>YES</v>
      </c>
      <c r="K4223" t="str">
        <f>LOOKUP($A4223,'DATA SHEET'!$A$2:$A$253,'DATA SHEET'!$O$2:$O$253)</f>
        <v>Green Area</v>
      </c>
      <c r="L4223" t="s">
        <v>22</v>
      </c>
      <c r="M4223">
        <v>0.39525228807157875</v>
      </c>
      <c r="N4223" t="s">
        <v>18</v>
      </c>
      <c r="O4223">
        <v>1.498</v>
      </c>
    </row>
    <row r="4224" spans="1:15" x14ac:dyDescent="0.25">
      <c r="A4224" s="1" t="s">
        <v>134</v>
      </c>
      <c r="B4224" t="s">
        <v>138</v>
      </c>
      <c r="C4224" t="str">
        <f>LOOKUP(A4224,'DATA SHEET'!$A$2:$A$253,'DATA SHEET'!$E$2:$E$253)</f>
        <v>20227902</v>
      </c>
      <c r="D4224">
        <f>LOOKUP(A4224,'DATA SHEET'!$A$2:$A$253,'DATA SHEET'!$G$2:$G$253)</f>
        <v>8.0666666666666664</v>
      </c>
      <c r="E4224" t="str">
        <f>LOOKUP($A4224,'DATA SHEET'!$A$2:$A$253,'DATA SHEET'!$H$2:$H$253)</f>
        <v>43.180794</v>
      </c>
      <c r="F4224" t="str">
        <f>LOOKUP($A4224,'DATA SHEET'!$A$2:$A$253,'DATA SHEET'!$I$2:$I$253)</f>
        <v xml:space="preserve"> -79.244033</v>
      </c>
      <c r="G4224">
        <f>LOOKUP($A4224,'DATA SHEET'!$A$2:$A$253,'DATA SHEET'!$J$2:$J$253)</f>
        <v>21</v>
      </c>
      <c r="H4224" t="str">
        <f>LOOKUP($A4224,'DATA SHEET'!$A$2:$A$253,'DATA SHEET'!$K$2:$K$253)</f>
        <v>Mostly Cloudy</v>
      </c>
      <c r="I4224" t="str">
        <f>LOOKUP($A4224,'DATA SHEET'!$A$2:$A$253,'DATA SHEET'!$T$2:$T$253)</f>
        <v>LARGE</v>
      </c>
      <c r="J4224" t="str">
        <f>LOOKUP($A4224,'DATA SHEET'!$A$2:$A$253,'DATA SHEET'!$R$2:$R$253)</f>
        <v>YES</v>
      </c>
      <c r="K4224" t="str">
        <f>LOOKUP($A4224,'DATA SHEET'!$A$2:$A$253,'DATA SHEET'!$O$2:$O$253)</f>
        <v>Green Area</v>
      </c>
      <c r="L4224" t="s">
        <v>22</v>
      </c>
      <c r="M4224">
        <v>0.39525228807157875</v>
      </c>
      <c r="N4224" t="s">
        <v>18</v>
      </c>
      <c r="O4224">
        <v>2.0009999999999999</v>
      </c>
    </row>
    <row r="4225" spans="1:15" x14ac:dyDescent="0.25">
      <c r="A4225" s="1" t="s">
        <v>134</v>
      </c>
      <c r="B4225" t="s">
        <v>138</v>
      </c>
      <c r="C4225" t="str">
        <f>LOOKUP(A4225,'DATA SHEET'!$A$2:$A$253,'DATA SHEET'!$E$2:$E$253)</f>
        <v>20227902</v>
      </c>
      <c r="D4225">
        <f>LOOKUP(A4225,'DATA SHEET'!$A$2:$A$253,'DATA SHEET'!$G$2:$G$253)</f>
        <v>8.0666666666666664</v>
      </c>
      <c r="E4225" t="str">
        <f>LOOKUP($A4225,'DATA SHEET'!$A$2:$A$253,'DATA SHEET'!$H$2:$H$253)</f>
        <v>43.180794</v>
      </c>
      <c r="F4225" t="str">
        <f>LOOKUP($A4225,'DATA SHEET'!$A$2:$A$253,'DATA SHEET'!$I$2:$I$253)</f>
        <v xml:space="preserve"> -79.244033</v>
      </c>
      <c r="G4225">
        <f>LOOKUP($A4225,'DATA SHEET'!$A$2:$A$253,'DATA SHEET'!$J$2:$J$253)</f>
        <v>21</v>
      </c>
      <c r="H4225" t="str">
        <f>LOOKUP($A4225,'DATA SHEET'!$A$2:$A$253,'DATA SHEET'!$K$2:$K$253)</f>
        <v>Mostly Cloudy</v>
      </c>
      <c r="I4225" t="str">
        <f>LOOKUP($A4225,'DATA SHEET'!$A$2:$A$253,'DATA SHEET'!$T$2:$T$253)</f>
        <v>LARGE</v>
      </c>
      <c r="J4225" t="str">
        <f>LOOKUP($A4225,'DATA SHEET'!$A$2:$A$253,'DATA SHEET'!$R$2:$R$253)</f>
        <v>YES</v>
      </c>
      <c r="K4225" t="str">
        <f>LOOKUP($A4225,'DATA SHEET'!$A$2:$A$253,'DATA SHEET'!$O$2:$O$253)</f>
        <v>Green Area</v>
      </c>
      <c r="L4225" t="s">
        <v>22</v>
      </c>
      <c r="M4225">
        <v>0.39525228807157875</v>
      </c>
      <c r="N4225" t="s">
        <v>18</v>
      </c>
      <c r="O4225">
        <v>6.4980000000000002</v>
      </c>
    </row>
    <row r="4226" spans="1:15" x14ac:dyDescent="0.25">
      <c r="A4226" s="1" t="s">
        <v>134</v>
      </c>
      <c r="B4226" t="s">
        <v>138</v>
      </c>
      <c r="C4226" t="str">
        <f>LOOKUP(A4226,'DATA SHEET'!$A$2:$A$253,'DATA SHEET'!$E$2:$E$253)</f>
        <v>20227902</v>
      </c>
      <c r="D4226">
        <f>LOOKUP(A4226,'DATA SHEET'!$A$2:$A$253,'DATA SHEET'!$G$2:$G$253)</f>
        <v>8.0666666666666664</v>
      </c>
      <c r="E4226" t="str">
        <f>LOOKUP($A4226,'DATA SHEET'!$A$2:$A$253,'DATA SHEET'!$H$2:$H$253)</f>
        <v>43.180794</v>
      </c>
      <c r="F4226" t="str">
        <f>LOOKUP($A4226,'DATA SHEET'!$A$2:$A$253,'DATA SHEET'!$I$2:$I$253)</f>
        <v xml:space="preserve"> -79.244033</v>
      </c>
      <c r="G4226">
        <f>LOOKUP($A4226,'DATA SHEET'!$A$2:$A$253,'DATA SHEET'!$J$2:$J$253)</f>
        <v>21</v>
      </c>
      <c r="H4226" t="str">
        <f>LOOKUP($A4226,'DATA SHEET'!$A$2:$A$253,'DATA SHEET'!$K$2:$K$253)</f>
        <v>Mostly Cloudy</v>
      </c>
      <c r="I4226" t="str">
        <f>LOOKUP($A4226,'DATA SHEET'!$A$2:$A$253,'DATA SHEET'!$T$2:$T$253)</f>
        <v>LARGE</v>
      </c>
      <c r="J4226" t="str">
        <f>LOOKUP($A4226,'DATA SHEET'!$A$2:$A$253,'DATA SHEET'!$R$2:$R$253)</f>
        <v>YES</v>
      </c>
      <c r="K4226" t="str">
        <f>LOOKUP($A4226,'DATA SHEET'!$A$2:$A$253,'DATA SHEET'!$O$2:$O$253)</f>
        <v>Green Area</v>
      </c>
      <c r="L4226" t="s">
        <v>22</v>
      </c>
      <c r="M4226">
        <v>0.39525228807157875</v>
      </c>
      <c r="N4226" t="s">
        <v>18</v>
      </c>
      <c r="O4226">
        <v>5.2510000000000003</v>
      </c>
    </row>
    <row r="4227" spans="1:15" x14ac:dyDescent="0.25">
      <c r="A4227" s="1" t="s">
        <v>134</v>
      </c>
      <c r="B4227" t="s">
        <v>138</v>
      </c>
      <c r="C4227" t="str">
        <f>LOOKUP(A4227,'DATA SHEET'!$A$2:$A$253,'DATA SHEET'!$E$2:$E$253)</f>
        <v>20227902</v>
      </c>
      <c r="D4227">
        <f>LOOKUP(A4227,'DATA SHEET'!$A$2:$A$253,'DATA SHEET'!$G$2:$G$253)</f>
        <v>8.0666666666666664</v>
      </c>
      <c r="E4227" t="str">
        <f>LOOKUP($A4227,'DATA SHEET'!$A$2:$A$253,'DATA SHEET'!$H$2:$H$253)</f>
        <v>43.180794</v>
      </c>
      <c r="F4227" t="str">
        <f>LOOKUP($A4227,'DATA SHEET'!$A$2:$A$253,'DATA SHEET'!$I$2:$I$253)</f>
        <v xml:space="preserve"> -79.244033</v>
      </c>
      <c r="G4227">
        <f>LOOKUP($A4227,'DATA SHEET'!$A$2:$A$253,'DATA SHEET'!$J$2:$J$253)</f>
        <v>21</v>
      </c>
      <c r="H4227" t="str">
        <f>LOOKUP($A4227,'DATA SHEET'!$A$2:$A$253,'DATA SHEET'!$K$2:$K$253)</f>
        <v>Mostly Cloudy</v>
      </c>
      <c r="I4227" t="str">
        <f>LOOKUP($A4227,'DATA SHEET'!$A$2:$A$253,'DATA SHEET'!$T$2:$T$253)</f>
        <v>LARGE</v>
      </c>
      <c r="J4227" t="str">
        <f>LOOKUP($A4227,'DATA SHEET'!$A$2:$A$253,'DATA SHEET'!$R$2:$R$253)</f>
        <v>YES</v>
      </c>
      <c r="K4227" t="str">
        <f>LOOKUP($A4227,'DATA SHEET'!$A$2:$A$253,'DATA SHEET'!$O$2:$O$253)</f>
        <v>Green Area</v>
      </c>
      <c r="L4227" t="s">
        <v>22</v>
      </c>
      <c r="M4227">
        <v>0.39525228807157875</v>
      </c>
      <c r="N4227" t="s">
        <v>18</v>
      </c>
      <c r="O4227">
        <v>5.2519999999999998</v>
      </c>
    </row>
    <row r="4228" spans="1:15" x14ac:dyDescent="0.25">
      <c r="A4228" s="1" t="s">
        <v>134</v>
      </c>
      <c r="B4228" t="s">
        <v>138</v>
      </c>
      <c r="C4228" t="str">
        <f>LOOKUP(A4228,'DATA SHEET'!$A$2:$A$253,'DATA SHEET'!$E$2:$E$253)</f>
        <v>20227902</v>
      </c>
      <c r="D4228">
        <f>LOOKUP(A4228,'DATA SHEET'!$A$2:$A$253,'DATA SHEET'!$G$2:$G$253)</f>
        <v>8.0666666666666664</v>
      </c>
      <c r="E4228" t="str">
        <f>LOOKUP($A4228,'DATA SHEET'!$A$2:$A$253,'DATA SHEET'!$H$2:$H$253)</f>
        <v>43.180794</v>
      </c>
      <c r="F4228" t="str">
        <f>LOOKUP($A4228,'DATA SHEET'!$A$2:$A$253,'DATA SHEET'!$I$2:$I$253)</f>
        <v xml:space="preserve"> -79.244033</v>
      </c>
      <c r="G4228">
        <f>LOOKUP($A4228,'DATA SHEET'!$A$2:$A$253,'DATA SHEET'!$J$2:$J$253)</f>
        <v>21</v>
      </c>
      <c r="H4228" t="str">
        <f>LOOKUP($A4228,'DATA SHEET'!$A$2:$A$253,'DATA SHEET'!$K$2:$K$253)</f>
        <v>Mostly Cloudy</v>
      </c>
      <c r="I4228" t="str">
        <f>LOOKUP($A4228,'DATA SHEET'!$A$2:$A$253,'DATA SHEET'!$T$2:$T$253)</f>
        <v>LARGE</v>
      </c>
      <c r="J4228" t="str">
        <f>LOOKUP($A4228,'DATA SHEET'!$A$2:$A$253,'DATA SHEET'!$R$2:$R$253)</f>
        <v>YES</v>
      </c>
      <c r="K4228" t="str">
        <f>LOOKUP($A4228,'DATA SHEET'!$A$2:$A$253,'DATA SHEET'!$O$2:$O$253)</f>
        <v>Green Area</v>
      </c>
      <c r="L4228" t="s">
        <v>22</v>
      </c>
      <c r="M4228">
        <v>0.39525228807157875</v>
      </c>
      <c r="N4228" t="s">
        <v>18</v>
      </c>
      <c r="O4228">
        <v>5.9989999999999997</v>
      </c>
    </row>
    <row r="4229" spans="1:15" x14ac:dyDescent="0.25">
      <c r="A4229" s="1" t="s">
        <v>134</v>
      </c>
      <c r="B4229" t="s">
        <v>138</v>
      </c>
      <c r="C4229" t="str">
        <f>LOOKUP(A4229,'DATA SHEET'!$A$2:$A$253,'DATA SHEET'!$E$2:$E$253)</f>
        <v>20227902</v>
      </c>
      <c r="D4229">
        <f>LOOKUP(A4229,'DATA SHEET'!$A$2:$A$253,'DATA SHEET'!$G$2:$G$253)</f>
        <v>8.0666666666666664</v>
      </c>
      <c r="E4229" t="str">
        <f>LOOKUP($A4229,'DATA SHEET'!$A$2:$A$253,'DATA SHEET'!$H$2:$H$253)</f>
        <v>43.180794</v>
      </c>
      <c r="F4229" t="str">
        <f>LOOKUP($A4229,'DATA SHEET'!$A$2:$A$253,'DATA SHEET'!$I$2:$I$253)</f>
        <v xml:space="preserve"> -79.244033</v>
      </c>
      <c r="G4229">
        <f>LOOKUP($A4229,'DATA SHEET'!$A$2:$A$253,'DATA SHEET'!$J$2:$J$253)</f>
        <v>21</v>
      </c>
      <c r="H4229" t="str">
        <f>LOOKUP($A4229,'DATA SHEET'!$A$2:$A$253,'DATA SHEET'!$K$2:$K$253)</f>
        <v>Mostly Cloudy</v>
      </c>
      <c r="I4229" t="str">
        <f>LOOKUP($A4229,'DATA SHEET'!$A$2:$A$253,'DATA SHEET'!$T$2:$T$253)</f>
        <v>LARGE</v>
      </c>
      <c r="J4229" t="str">
        <f>LOOKUP($A4229,'DATA SHEET'!$A$2:$A$253,'DATA SHEET'!$R$2:$R$253)</f>
        <v>YES</v>
      </c>
      <c r="K4229" t="str">
        <f>LOOKUP($A4229,'DATA SHEET'!$A$2:$A$253,'DATA SHEET'!$O$2:$O$253)</f>
        <v>Green Area</v>
      </c>
      <c r="L4229" t="s">
        <v>22</v>
      </c>
      <c r="M4229">
        <v>0.39525228807157875</v>
      </c>
      <c r="N4229" t="s">
        <v>18</v>
      </c>
      <c r="O4229">
        <v>3.746</v>
      </c>
    </row>
    <row r="4230" spans="1:15" x14ac:dyDescent="0.25">
      <c r="A4230" s="1" t="s">
        <v>134</v>
      </c>
      <c r="B4230" t="s">
        <v>138</v>
      </c>
      <c r="C4230" t="str">
        <f>LOOKUP(A4230,'DATA SHEET'!$A$2:$A$253,'DATA SHEET'!$E$2:$E$253)</f>
        <v>20227902</v>
      </c>
      <c r="D4230">
        <f>LOOKUP(A4230,'DATA SHEET'!$A$2:$A$253,'DATA SHEET'!$G$2:$G$253)</f>
        <v>8.0666666666666664</v>
      </c>
      <c r="E4230" t="str">
        <f>LOOKUP($A4230,'DATA SHEET'!$A$2:$A$253,'DATA SHEET'!$H$2:$H$253)</f>
        <v>43.180794</v>
      </c>
      <c r="F4230" t="str">
        <f>LOOKUP($A4230,'DATA SHEET'!$A$2:$A$253,'DATA SHEET'!$I$2:$I$253)</f>
        <v xml:space="preserve"> -79.244033</v>
      </c>
      <c r="G4230">
        <f>LOOKUP($A4230,'DATA SHEET'!$A$2:$A$253,'DATA SHEET'!$J$2:$J$253)</f>
        <v>21</v>
      </c>
      <c r="H4230" t="str">
        <f>LOOKUP($A4230,'DATA SHEET'!$A$2:$A$253,'DATA SHEET'!$K$2:$K$253)</f>
        <v>Mostly Cloudy</v>
      </c>
      <c r="I4230" t="str">
        <f>LOOKUP($A4230,'DATA SHEET'!$A$2:$A$253,'DATA SHEET'!$T$2:$T$253)</f>
        <v>LARGE</v>
      </c>
      <c r="J4230" t="str">
        <f>LOOKUP($A4230,'DATA SHEET'!$A$2:$A$253,'DATA SHEET'!$R$2:$R$253)</f>
        <v>YES</v>
      </c>
      <c r="K4230" t="str">
        <f>LOOKUP($A4230,'DATA SHEET'!$A$2:$A$253,'DATA SHEET'!$O$2:$O$253)</f>
        <v>Green Area</v>
      </c>
      <c r="L4230" t="s">
        <v>22</v>
      </c>
      <c r="M4230">
        <v>0.39525228807157875</v>
      </c>
      <c r="N4230" t="s">
        <v>18</v>
      </c>
      <c r="O4230">
        <v>2.25</v>
      </c>
    </row>
    <row r="4231" spans="1:15" x14ac:dyDescent="0.25">
      <c r="A4231" s="1" t="s">
        <v>134</v>
      </c>
      <c r="B4231" t="s">
        <v>138</v>
      </c>
      <c r="C4231" t="str">
        <f>LOOKUP(A4231,'DATA SHEET'!$A$2:$A$253,'DATA SHEET'!$E$2:$E$253)</f>
        <v>20227902</v>
      </c>
      <c r="D4231">
        <f>LOOKUP(A4231,'DATA SHEET'!$A$2:$A$253,'DATA SHEET'!$G$2:$G$253)</f>
        <v>8.0666666666666664</v>
      </c>
      <c r="E4231" t="str">
        <f>LOOKUP($A4231,'DATA SHEET'!$A$2:$A$253,'DATA SHEET'!$H$2:$H$253)</f>
        <v>43.180794</v>
      </c>
      <c r="F4231" t="str">
        <f>LOOKUP($A4231,'DATA SHEET'!$A$2:$A$253,'DATA SHEET'!$I$2:$I$253)</f>
        <v xml:space="preserve"> -79.244033</v>
      </c>
      <c r="G4231">
        <f>LOOKUP($A4231,'DATA SHEET'!$A$2:$A$253,'DATA SHEET'!$J$2:$J$253)</f>
        <v>21</v>
      </c>
      <c r="H4231" t="str">
        <f>LOOKUP($A4231,'DATA SHEET'!$A$2:$A$253,'DATA SHEET'!$K$2:$K$253)</f>
        <v>Mostly Cloudy</v>
      </c>
      <c r="I4231" t="str">
        <f>LOOKUP($A4231,'DATA SHEET'!$A$2:$A$253,'DATA SHEET'!$T$2:$T$253)</f>
        <v>LARGE</v>
      </c>
      <c r="J4231" t="str">
        <f>LOOKUP($A4231,'DATA SHEET'!$A$2:$A$253,'DATA SHEET'!$R$2:$R$253)</f>
        <v>YES</v>
      </c>
      <c r="K4231" t="str">
        <f>LOOKUP($A4231,'DATA SHEET'!$A$2:$A$253,'DATA SHEET'!$O$2:$O$253)</f>
        <v>Green Area</v>
      </c>
      <c r="L4231" t="s">
        <v>22</v>
      </c>
      <c r="M4231">
        <v>0.39525228807157875</v>
      </c>
      <c r="N4231" t="s">
        <v>18</v>
      </c>
      <c r="O4231">
        <v>1.25</v>
      </c>
    </row>
    <row r="4232" spans="1:15" x14ac:dyDescent="0.25">
      <c r="A4232" s="1" t="s">
        <v>134</v>
      </c>
      <c r="B4232" t="s">
        <v>138</v>
      </c>
      <c r="C4232" t="str">
        <f>LOOKUP(A4232,'DATA SHEET'!$A$2:$A$253,'DATA SHEET'!$E$2:$E$253)</f>
        <v>20227902</v>
      </c>
      <c r="D4232">
        <f>LOOKUP(A4232,'DATA SHEET'!$A$2:$A$253,'DATA SHEET'!$G$2:$G$253)</f>
        <v>8.0666666666666664</v>
      </c>
      <c r="E4232" t="str">
        <f>LOOKUP($A4232,'DATA SHEET'!$A$2:$A$253,'DATA SHEET'!$H$2:$H$253)</f>
        <v>43.180794</v>
      </c>
      <c r="F4232" t="str">
        <f>LOOKUP($A4232,'DATA SHEET'!$A$2:$A$253,'DATA SHEET'!$I$2:$I$253)</f>
        <v xml:space="preserve"> -79.244033</v>
      </c>
      <c r="G4232">
        <f>LOOKUP($A4232,'DATA SHEET'!$A$2:$A$253,'DATA SHEET'!$J$2:$J$253)</f>
        <v>21</v>
      </c>
      <c r="H4232" t="str">
        <f>LOOKUP($A4232,'DATA SHEET'!$A$2:$A$253,'DATA SHEET'!$K$2:$K$253)</f>
        <v>Mostly Cloudy</v>
      </c>
      <c r="I4232" t="str">
        <f>LOOKUP($A4232,'DATA SHEET'!$A$2:$A$253,'DATA SHEET'!$T$2:$T$253)</f>
        <v>LARGE</v>
      </c>
      <c r="J4232" t="str">
        <f>LOOKUP($A4232,'DATA SHEET'!$A$2:$A$253,'DATA SHEET'!$R$2:$R$253)</f>
        <v>YES</v>
      </c>
      <c r="K4232" t="str">
        <f>LOOKUP($A4232,'DATA SHEET'!$A$2:$A$253,'DATA SHEET'!$O$2:$O$253)</f>
        <v>Green Area</v>
      </c>
      <c r="L4232" t="s">
        <v>22</v>
      </c>
      <c r="M4232">
        <v>0.39525228807157875</v>
      </c>
      <c r="N4232" t="s">
        <v>18</v>
      </c>
      <c r="O4232">
        <v>2.4990000000000001</v>
      </c>
    </row>
    <row r="4233" spans="1:15" x14ac:dyDescent="0.25">
      <c r="A4233" s="1" t="s">
        <v>134</v>
      </c>
      <c r="B4233" t="s">
        <v>138</v>
      </c>
      <c r="C4233" t="str">
        <f>LOOKUP(A4233,'DATA SHEET'!$A$2:$A$253,'DATA SHEET'!$E$2:$E$253)</f>
        <v>20227902</v>
      </c>
      <c r="D4233">
        <f>LOOKUP(A4233,'DATA SHEET'!$A$2:$A$253,'DATA SHEET'!$G$2:$G$253)</f>
        <v>8.0666666666666664</v>
      </c>
      <c r="E4233" t="str">
        <f>LOOKUP($A4233,'DATA SHEET'!$A$2:$A$253,'DATA SHEET'!$H$2:$H$253)</f>
        <v>43.180794</v>
      </c>
      <c r="F4233" t="str">
        <f>LOOKUP($A4233,'DATA SHEET'!$A$2:$A$253,'DATA SHEET'!$I$2:$I$253)</f>
        <v xml:space="preserve"> -79.244033</v>
      </c>
      <c r="G4233">
        <f>LOOKUP($A4233,'DATA SHEET'!$A$2:$A$253,'DATA SHEET'!$J$2:$J$253)</f>
        <v>21</v>
      </c>
      <c r="H4233" t="str">
        <f>LOOKUP($A4233,'DATA SHEET'!$A$2:$A$253,'DATA SHEET'!$K$2:$K$253)</f>
        <v>Mostly Cloudy</v>
      </c>
      <c r="I4233" t="str">
        <f>LOOKUP($A4233,'DATA SHEET'!$A$2:$A$253,'DATA SHEET'!$T$2:$T$253)</f>
        <v>LARGE</v>
      </c>
      <c r="J4233" t="str">
        <f>LOOKUP($A4233,'DATA SHEET'!$A$2:$A$253,'DATA SHEET'!$R$2:$R$253)</f>
        <v>YES</v>
      </c>
      <c r="K4233" t="str">
        <f>LOOKUP($A4233,'DATA SHEET'!$A$2:$A$253,'DATA SHEET'!$O$2:$O$253)</f>
        <v>Green Area</v>
      </c>
      <c r="L4233" t="s">
        <v>22</v>
      </c>
      <c r="M4233">
        <v>0.39525228807157875</v>
      </c>
      <c r="N4233" t="s">
        <v>18</v>
      </c>
      <c r="O4233">
        <v>2.5</v>
      </c>
    </row>
    <row r="4234" spans="1:15" x14ac:dyDescent="0.25">
      <c r="A4234" s="1" t="s">
        <v>134</v>
      </c>
      <c r="B4234" t="s">
        <v>138</v>
      </c>
      <c r="C4234" t="str">
        <f>LOOKUP(A4234,'DATA SHEET'!$A$2:$A$253,'DATA SHEET'!$E$2:$E$253)</f>
        <v>20227902</v>
      </c>
      <c r="D4234">
        <f>LOOKUP(A4234,'DATA SHEET'!$A$2:$A$253,'DATA SHEET'!$G$2:$G$253)</f>
        <v>8.0666666666666664</v>
      </c>
      <c r="E4234" t="str">
        <f>LOOKUP($A4234,'DATA SHEET'!$A$2:$A$253,'DATA SHEET'!$H$2:$H$253)</f>
        <v>43.180794</v>
      </c>
      <c r="F4234" t="str">
        <f>LOOKUP($A4234,'DATA SHEET'!$A$2:$A$253,'DATA SHEET'!$I$2:$I$253)</f>
        <v xml:space="preserve"> -79.244033</v>
      </c>
      <c r="G4234">
        <f>LOOKUP($A4234,'DATA SHEET'!$A$2:$A$253,'DATA SHEET'!$J$2:$J$253)</f>
        <v>21</v>
      </c>
      <c r="H4234" t="str">
        <f>LOOKUP($A4234,'DATA SHEET'!$A$2:$A$253,'DATA SHEET'!$K$2:$K$253)</f>
        <v>Mostly Cloudy</v>
      </c>
      <c r="I4234" t="str">
        <f>LOOKUP($A4234,'DATA SHEET'!$A$2:$A$253,'DATA SHEET'!$T$2:$T$253)</f>
        <v>LARGE</v>
      </c>
      <c r="J4234" t="str">
        <f>LOOKUP($A4234,'DATA SHEET'!$A$2:$A$253,'DATA SHEET'!$R$2:$R$253)</f>
        <v>YES</v>
      </c>
      <c r="K4234" t="str">
        <f>LOOKUP($A4234,'DATA SHEET'!$A$2:$A$253,'DATA SHEET'!$O$2:$O$253)</f>
        <v>Green Area</v>
      </c>
      <c r="L4234" t="s">
        <v>22</v>
      </c>
      <c r="M4234">
        <v>0.39525228807157875</v>
      </c>
      <c r="N4234" t="s">
        <v>18</v>
      </c>
      <c r="O4234">
        <v>3.9990000000000001</v>
      </c>
    </row>
    <row r="4235" spans="1:15" x14ac:dyDescent="0.25">
      <c r="A4235" s="1" t="s">
        <v>134</v>
      </c>
      <c r="B4235" t="s">
        <v>138</v>
      </c>
      <c r="C4235" t="str">
        <f>LOOKUP(A4235,'DATA SHEET'!$A$2:$A$253,'DATA SHEET'!$E$2:$E$253)</f>
        <v>20227902</v>
      </c>
      <c r="D4235">
        <f>LOOKUP(A4235,'DATA SHEET'!$A$2:$A$253,'DATA SHEET'!$G$2:$G$253)</f>
        <v>8.0666666666666664</v>
      </c>
      <c r="E4235" t="str">
        <f>LOOKUP($A4235,'DATA SHEET'!$A$2:$A$253,'DATA SHEET'!$H$2:$H$253)</f>
        <v>43.180794</v>
      </c>
      <c r="F4235" t="str">
        <f>LOOKUP($A4235,'DATA SHEET'!$A$2:$A$253,'DATA SHEET'!$I$2:$I$253)</f>
        <v xml:space="preserve"> -79.244033</v>
      </c>
      <c r="G4235">
        <f>LOOKUP($A4235,'DATA SHEET'!$A$2:$A$253,'DATA SHEET'!$J$2:$J$253)</f>
        <v>21</v>
      </c>
      <c r="H4235" t="str">
        <f>LOOKUP($A4235,'DATA SHEET'!$A$2:$A$253,'DATA SHEET'!$K$2:$K$253)</f>
        <v>Mostly Cloudy</v>
      </c>
      <c r="I4235" t="str">
        <f>LOOKUP($A4235,'DATA SHEET'!$A$2:$A$253,'DATA SHEET'!$T$2:$T$253)</f>
        <v>LARGE</v>
      </c>
      <c r="J4235" t="str">
        <f>LOOKUP($A4235,'DATA SHEET'!$A$2:$A$253,'DATA SHEET'!$R$2:$R$253)</f>
        <v>YES</v>
      </c>
      <c r="K4235" t="str">
        <f>LOOKUP($A4235,'DATA SHEET'!$A$2:$A$253,'DATA SHEET'!$O$2:$O$253)</f>
        <v>Green Area</v>
      </c>
      <c r="L4235" t="s">
        <v>22</v>
      </c>
      <c r="M4235">
        <v>0.39525228807157875</v>
      </c>
      <c r="N4235" t="s">
        <v>18</v>
      </c>
      <c r="O4235">
        <v>1.498</v>
      </c>
    </row>
    <row r="4236" spans="1:15" x14ac:dyDescent="0.25">
      <c r="A4236" s="1" t="s">
        <v>134</v>
      </c>
      <c r="B4236" t="s">
        <v>138</v>
      </c>
      <c r="C4236" t="str">
        <f>LOOKUP(A4236,'DATA SHEET'!$A$2:$A$253,'DATA SHEET'!$E$2:$E$253)</f>
        <v>20227902</v>
      </c>
      <c r="D4236">
        <f>LOOKUP(A4236,'DATA SHEET'!$A$2:$A$253,'DATA SHEET'!$G$2:$G$253)</f>
        <v>8.0666666666666664</v>
      </c>
      <c r="E4236" t="str">
        <f>LOOKUP($A4236,'DATA SHEET'!$A$2:$A$253,'DATA SHEET'!$H$2:$H$253)</f>
        <v>43.180794</v>
      </c>
      <c r="F4236" t="str">
        <f>LOOKUP($A4236,'DATA SHEET'!$A$2:$A$253,'DATA SHEET'!$I$2:$I$253)</f>
        <v xml:space="preserve"> -79.244033</v>
      </c>
      <c r="G4236">
        <f>LOOKUP($A4236,'DATA SHEET'!$A$2:$A$253,'DATA SHEET'!$J$2:$J$253)</f>
        <v>21</v>
      </c>
      <c r="H4236" t="str">
        <f>LOOKUP($A4236,'DATA SHEET'!$A$2:$A$253,'DATA SHEET'!$K$2:$K$253)</f>
        <v>Mostly Cloudy</v>
      </c>
      <c r="I4236" t="str">
        <f>LOOKUP($A4236,'DATA SHEET'!$A$2:$A$253,'DATA SHEET'!$T$2:$T$253)</f>
        <v>LARGE</v>
      </c>
      <c r="J4236" t="str">
        <f>LOOKUP($A4236,'DATA SHEET'!$A$2:$A$253,'DATA SHEET'!$R$2:$R$253)</f>
        <v>YES</v>
      </c>
      <c r="K4236" t="str">
        <f>LOOKUP($A4236,'DATA SHEET'!$A$2:$A$253,'DATA SHEET'!$O$2:$O$253)</f>
        <v>Green Area</v>
      </c>
      <c r="L4236" t="s">
        <v>22</v>
      </c>
      <c r="M4236">
        <v>0.39525228807157875</v>
      </c>
      <c r="N4236" t="s">
        <v>18</v>
      </c>
      <c r="O4236">
        <v>1.002</v>
      </c>
    </row>
    <row r="4237" spans="1:15" x14ac:dyDescent="0.25">
      <c r="A4237" s="1" t="s">
        <v>134</v>
      </c>
      <c r="B4237" t="s">
        <v>138</v>
      </c>
      <c r="C4237" t="str">
        <f>LOOKUP(A4237,'DATA SHEET'!$A$2:$A$253,'DATA SHEET'!$E$2:$E$253)</f>
        <v>20227902</v>
      </c>
      <c r="D4237">
        <f>LOOKUP(A4237,'DATA SHEET'!$A$2:$A$253,'DATA SHEET'!$G$2:$G$253)</f>
        <v>8.0666666666666664</v>
      </c>
      <c r="E4237" t="str">
        <f>LOOKUP($A4237,'DATA SHEET'!$A$2:$A$253,'DATA SHEET'!$H$2:$H$253)</f>
        <v>43.180794</v>
      </c>
      <c r="F4237" t="str">
        <f>LOOKUP($A4237,'DATA SHEET'!$A$2:$A$253,'DATA SHEET'!$I$2:$I$253)</f>
        <v xml:space="preserve"> -79.244033</v>
      </c>
      <c r="G4237">
        <f>LOOKUP($A4237,'DATA SHEET'!$A$2:$A$253,'DATA SHEET'!$J$2:$J$253)</f>
        <v>21</v>
      </c>
      <c r="H4237" t="str">
        <f>LOOKUP($A4237,'DATA SHEET'!$A$2:$A$253,'DATA SHEET'!$K$2:$K$253)</f>
        <v>Mostly Cloudy</v>
      </c>
      <c r="I4237" t="str">
        <f>LOOKUP($A4237,'DATA SHEET'!$A$2:$A$253,'DATA SHEET'!$T$2:$T$253)</f>
        <v>LARGE</v>
      </c>
      <c r="J4237" t="str">
        <f>LOOKUP($A4237,'DATA SHEET'!$A$2:$A$253,'DATA SHEET'!$R$2:$R$253)</f>
        <v>YES</v>
      </c>
      <c r="K4237" t="str">
        <f>LOOKUP($A4237,'DATA SHEET'!$A$2:$A$253,'DATA SHEET'!$O$2:$O$253)</f>
        <v>Green Area</v>
      </c>
      <c r="L4237" t="s">
        <v>22</v>
      </c>
      <c r="M4237">
        <v>0.39525228807157875</v>
      </c>
      <c r="N4237" t="s">
        <v>18</v>
      </c>
      <c r="O4237">
        <v>1</v>
      </c>
    </row>
    <row r="4238" spans="1:15" x14ac:dyDescent="0.25">
      <c r="A4238" s="1" t="s">
        <v>134</v>
      </c>
      <c r="B4238" t="s">
        <v>138</v>
      </c>
      <c r="C4238" t="str">
        <f>LOOKUP(A4238,'DATA SHEET'!$A$2:$A$253,'DATA SHEET'!$E$2:$E$253)</f>
        <v>20227902</v>
      </c>
      <c r="D4238">
        <f>LOOKUP(A4238,'DATA SHEET'!$A$2:$A$253,'DATA SHEET'!$G$2:$G$253)</f>
        <v>8.0666666666666664</v>
      </c>
      <c r="E4238" t="str">
        <f>LOOKUP($A4238,'DATA SHEET'!$A$2:$A$253,'DATA SHEET'!$H$2:$H$253)</f>
        <v>43.180794</v>
      </c>
      <c r="F4238" t="str">
        <f>LOOKUP($A4238,'DATA SHEET'!$A$2:$A$253,'DATA SHEET'!$I$2:$I$253)</f>
        <v xml:space="preserve"> -79.244033</v>
      </c>
      <c r="G4238">
        <f>LOOKUP($A4238,'DATA SHEET'!$A$2:$A$253,'DATA SHEET'!$J$2:$J$253)</f>
        <v>21</v>
      </c>
      <c r="H4238" t="str">
        <f>LOOKUP($A4238,'DATA SHEET'!$A$2:$A$253,'DATA SHEET'!$K$2:$K$253)</f>
        <v>Mostly Cloudy</v>
      </c>
      <c r="I4238" t="str">
        <f>LOOKUP($A4238,'DATA SHEET'!$A$2:$A$253,'DATA SHEET'!$T$2:$T$253)</f>
        <v>LARGE</v>
      </c>
      <c r="J4238" t="str">
        <f>LOOKUP($A4238,'DATA SHEET'!$A$2:$A$253,'DATA SHEET'!$R$2:$R$253)</f>
        <v>YES</v>
      </c>
      <c r="K4238" t="str">
        <f>LOOKUP($A4238,'DATA SHEET'!$A$2:$A$253,'DATA SHEET'!$O$2:$O$253)</f>
        <v>Green Area</v>
      </c>
      <c r="L4238" t="s">
        <v>22</v>
      </c>
      <c r="M4238">
        <v>0.39525228807157875</v>
      </c>
      <c r="N4238" t="s">
        <v>18</v>
      </c>
      <c r="O4238">
        <v>0.879</v>
      </c>
    </row>
    <row r="4239" spans="1:15" x14ac:dyDescent="0.25">
      <c r="A4239" s="1" t="s">
        <v>134</v>
      </c>
      <c r="B4239" t="s">
        <v>138</v>
      </c>
      <c r="C4239" t="str">
        <f>LOOKUP(A4239,'DATA SHEET'!$A$2:$A$253,'DATA SHEET'!$E$2:$E$253)</f>
        <v>20227902</v>
      </c>
      <c r="D4239">
        <f>LOOKUP(A4239,'DATA SHEET'!$A$2:$A$253,'DATA SHEET'!$G$2:$G$253)</f>
        <v>8.0666666666666664</v>
      </c>
      <c r="E4239" t="str">
        <f>LOOKUP($A4239,'DATA SHEET'!$A$2:$A$253,'DATA SHEET'!$H$2:$H$253)</f>
        <v>43.180794</v>
      </c>
      <c r="F4239" t="str">
        <f>LOOKUP($A4239,'DATA SHEET'!$A$2:$A$253,'DATA SHEET'!$I$2:$I$253)</f>
        <v xml:space="preserve"> -79.244033</v>
      </c>
      <c r="G4239">
        <f>LOOKUP($A4239,'DATA SHEET'!$A$2:$A$253,'DATA SHEET'!$J$2:$J$253)</f>
        <v>21</v>
      </c>
      <c r="H4239" t="str">
        <f>LOOKUP($A4239,'DATA SHEET'!$A$2:$A$253,'DATA SHEET'!$K$2:$K$253)</f>
        <v>Mostly Cloudy</v>
      </c>
      <c r="I4239" t="str">
        <f>LOOKUP($A4239,'DATA SHEET'!$A$2:$A$253,'DATA SHEET'!$T$2:$T$253)</f>
        <v>LARGE</v>
      </c>
      <c r="J4239" t="str">
        <f>LOOKUP($A4239,'DATA SHEET'!$A$2:$A$253,'DATA SHEET'!$R$2:$R$253)</f>
        <v>YES</v>
      </c>
      <c r="K4239" t="str">
        <f>LOOKUP($A4239,'DATA SHEET'!$A$2:$A$253,'DATA SHEET'!$O$2:$O$253)</f>
        <v>Green Area</v>
      </c>
      <c r="L4239" t="s">
        <v>22</v>
      </c>
      <c r="M4239">
        <v>0.39525228807157875</v>
      </c>
      <c r="N4239" t="s">
        <v>18</v>
      </c>
      <c r="O4239">
        <v>1.2589999999999999</v>
      </c>
    </row>
    <row r="4240" spans="1:15" x14ac:dyDescent="0.25">
      <c r="A4240" s="1" t="s">
        <v>134</v>
      </c>
      <c r="B4240" t="s">
        <v>138</v>
      </c>
      <c r="C4240" t="str">
        <f>LOOKUP(A4240,'DATA SHEET'!$A$2:$A$253,'DATA SHEET'!$E$2:$E$253)</f>
        <v>20227902</v>
      </c>
      <c r="D4240">
        <f>LOOKUP(A4240,'DATA SHEET'!$A$2:$A$253,'DATA SHEET'!$G$2:$G$253)</f>
        <v>8.0666666666666664</v>
      </c>
      <c r="E4240" t="str">
        <f>LOOKUP($A4240,'DATA SHEET'!$A$2:$A$253,'DATA SHEET'!$H$2:$H$253)</f>
        <v>43.180794</v>
      </c>
      <c r="F4240" t="str">
        <f>LOOKUP($A4240,'DATA SHEET'!$A$2:$A$253,'DATA SHEET'!$I$2:$I$253)</f>
        <v xml:space="preserve"> -79.244033</v>
      </c>
      <c r="G4240">
        <f>LOOKUP($A4240,'DATA SHEET'!$A$2:$A$253,'DATA SHEET'!$J$2:$J$253)</f>
        <v>21</v>
      </c>
      <c r="H4240" t="str">
        <f>LOOKUP($A4240,'DATA SHEET'!$A$2:$A$253,'DATA SHEET'!$K$2:$K$253)</f>
        <v>Mostly Cloudy</v>
      </c>
      <c r="I4240" t="str">
        <f>LOOKUP($A4240,'DATA SHEET'!$A$2:$A$253,'DATA SHEET'!$T$2:$T$253)</f>
        <v>LARGE</v>
      </c>
      <c r="J4240" t="str">
        <f>LOOKUP($A4240,'DATA SHEET'!$A$2:$A$253,'DATA SHEET'!$R$2:$R$253)</f>
        <v>YES</v>
      </c>
      <c r="K4240" t="str">
        <f>LOOKUP($A4240,'DATA SHEET'!$A$2:$A$253,'DATA SHEET'!$O$2:$O$253)</f>
        <v>Green Area</v>
      </c>
      <c r="L4240" t="s">
        <v>22</v>
      </c>
      <c r="M4240">
        <v>0.39525228807157875</v>
      </c>
      <c r="N4240" t="s">
        <v>18</v>
      </c>
      <c r="O4240">
        <v>0.997</v>
      </c>
    </row>
    <row r="4241" spans="1:15" x14ac:dyDescent="0.25">
      <c r="A4241" s="1" t="s">
        <v>134</v>
      </c>
      <c r="B4241" t="s">
        <v>138</v>
      </c>
      <c r="C4241" t="str">
        <f>LOOKUP(A4241,'DATA SHEET'!$A$2:$A$253,'DATA SHEET'!$E$2:$E$253)</f>
        <v>20227902</v>
      </c>
      <c r="D4241">
        <f>LOOKUP(A4241,'DATA SHEET'!$A$2:$A$253,'DATA SHEET'!$G$2:$G$253)</f>
        <v>8.0666666666666664</v>
      </c>
      <c r="E4241" t="str">
        <f>LOOKUP($A4241,'DATA SHEET'!$A$2:$A$253,'DATA SHEET'!$H$2:$H$253)</f>
        <v>43.180794</v>
      </c>
      <c r="F4241" t="str">
        <f>LOOKUP($A4241,'DATA SHEET'!$A$2:$A$253,'DATA SHEET'!$I$2:$I$253)</f>
        <v xml:space="preserve"> -79.244033</v>
      </c>
      <c r="G4241">
        <f>LOOKUP($A4241,'DATA SHEET'!$A$2:$A$253,'DATA SHEET'!$J$2:$J$253)</f>
        <v>21</v>
      </c>
      <c r="H4241" t="str">
        <f>LOOKUP($A4241,'DATA SHEET'!$A$2:$A$253,'DATA SHEET'!$K$2:$K$253)</f>
        <v>Mostly Cloudy</v>
      </c>
      <c r="I4241" t="str">
        <f>LOOKUP($A4241,'DATA SHEET'!$A$2:$A$253,'DATA SHEET'!$T$2:$T$253)</f>
        <v>LARGE</v>
      </c>
      <c r="J4241" t="str">
        <f>LOOKUP($A4241,'DATA SHEET'!$A$2:$A$253,'DATA SHEET'!$R$2:$R$253)</f>
        <v>YES</v>
      </c>
      <c r="K4241" t="str">
        <f>LOOKUP($A4241,'DATA SHEET'!$A$2:$A$253,'DATA SHEET'!$O$2:$O$253)</f>
        <v>Green Area</v>
      </c>
      <c r="L4241" t="s">
        <v>22</v>
      </c>
      <c r="M4241">
        <v>0.39525228807157875</v>
      </c>
      <c r="N4241" t="s">
        <v>18</v>
      </c>
      <c r="O4241">
        <v>0.498</v>
      </c>
    </row>
    <row r="4242" spans="1:15" x14ac:dyDescent="0.25">
      <c r="A4242" s="1" t="s">
        <v>134</v>
      </c>
      <c r="B4242" t="s">
        <v>138</v>
      </c>
      <c r="C4242" t="str">
        <f>LOOKUP(A4242,'DATA SHEET'!$A$2:$A$253,'DATA SHEET'!$E$2:$E$253)</f>
        <v>20227902</v>
      </c>
      <c r="D4242">
        <f>LOOKUP(A4242,'DATA SHEET'!$A$2:$A$253,'DATA SHEET'!$G$2:$G$253)</f>
        <v>8.0666666666666664</v>
      </c>
      <c r="E4242" t="str">
        <f>LOOKUP($A4242,'DATA SHEET'!$A$2:$A$253,'DATA SHEET'!$H$2:$H$253)</f>
        <v>43.180794</v>
      </c>
      <c r="F4242" t="str">
        <f>LOOKUP($A4242,'DATA SHEET'!$A$2:$A$253,'DATA SHEET'!$I$2:$I$253)</f>
        <v xml:space="preserve"> -79.244033</v>
      </c>
      <c r="G4242">
        <f>LOOKUP($A4242,'DATA SHEET'!$A$2:$A$253,'DATA SHEET'!$J$2:$J$253)</f>
        <v>21</v>
      </c>
      <c r="H4242" t="str">
        <f>LOOKUP($A4242,'DATA SHEET'!$A$2:$A$253,'DATA SHEET'!$K$2:$K$253)</f>
        <v>Mostly Cloudy</v>
      </c>
      <c r="I4242" t="str">
        <f>LOOKUP($A4242,'DATA SHEET'!$A$2:$A$253,'DATA SHEET'!$T$2:$T$253)</f>
        <v>LARGE</v>
      </c>
      <c r="J4242" t="str">
        <f>LOOKUP($A4242,'DATA SHEET'!$A$2:$A$253,'DATA SHEET'!$R$2:$R$253)</f>
        <v>YES</v>
      </c>
      <c r="K4242" t="str">
        <f>LOOKUP($A4242,'DATA SHEET'!$A$2:$A$253,'DATA SHEET'!$O$2:$O$253)</f>
        <v>Green Area</v>
      </c>
      <c r="L4242" t="s">
        <v>22</v>
      </c>
      <c r="M4242">
        <v>0.39525228807157875</v>
      </c>
      <c r="N4242" t="s">
        <v>18</v>
      </c>
      <c r="O4242">
        <v>0.496</v>
      </c>
    </row>
    <row r="4243" spans="1:15" x14ac:dyDescent="0.25">
      <c r="A4243" s="1" t="s">
        <v>134</v>
      </c>
      <c r="B4243" t="s">
        <v>138</v>
      </c>
      <c r="C4243" t="str">
        <f>LOOKUP(A4243,'DATA SHEET'!$A$2:$A$253,'DATA SHEET'!$E$2:$E$253)</f>
        <v>20227902</v>
      </c>
      <c r="D4243">
        <f>LOOKUP(A4243,'DATA SHEET'!$A$2:$A$253,'DATA SHEET'!$G$2:$G$253)</f>
        <v>8.0666666666666664</v>
      </c>
      <c r="E4243" t="str">
        <f>LOOKUP($A4243,'DATA SHEET'!$A$2:$A$253,'DATA SHEET'!$H$2:$H$253)</f>
        <v>43.180794</v>
      </c>
      <c r="F4243" t="str">
        <f>LOOKUP($A4243,'DATA SHEET'!$A$2:$A$253,'DATA SHEET'!$I$2:$I$253)</f>
        <v xml:space="preserve"> -79.244033</v>
      </c>
      <c r="G4243">
        <f>LOOKUP($A4243,'DATA SHEET'!$A$2:$A$253,'DATA SHEET'!$J$2:$J$253)</f>
        <v>21</v>
      </c>
      <c r="H4243" t="str">
        <f>LOOKUP($A4243,'DATA SHEET'!$A$2:$A$253,'DATA SHEET'!$K$2:$K$253)</f>
        <v>Mostly Cloudy</v>
      </c>
      <c r="I4243" t="str">
        <f>LOOKUP($A4243,'DATA SHEET'!$A$2:$A$253,'DATA SHEET'!$T$2:$T$253)</f>
        <v>LARGE</v>
      </c>
      <c r="J4243" t="str">
        <f>LOOKUP($A4243,'DATA SHEET'!$A$2:$A$253,'DATA SHEET'!$R$2:$R$253)</f>
        <v>YES</v>
      </c>
      <c r="K4243" t="str">
        <f>LOOKUP($A4243,'DATA SHEET'!$A$2:$A$253,'DATA SHEET'!$O$2:$O$253)</f>
        <v>Green Area</v>
      </c>
      <c r="L4243" t="s">
        <v>22</v>
      </c>
      <c r="M4243">
        <v>0.39525228807157875</v>
      </c>
      <c r="N4243" t="s">
        <v>18</v>
      </c>
      <c r="O4243">
        <v>6.5</v>
      </c>
    </row>
    <row r="4244" spans="1:15" x14ac:dyDescent="0.25">
      <c r="A4244" s="1" t="s">
        <v>134</v>
      </c>
      <c r="B4244" t="s">
        <v>138</v>
      </c>
      <c r="C4244" t="str">
        <f>LOOKUP(A4244,'DATA SHEET'!$A$2:$A$253,'DATA SHEET'!$E$2:$E$253)</f>
        <v>20227902</v>
      </c>
      <c r="D4244">
        <f>LOOKUP(A4244,'DATA SHEET'!$A$2:$A$253,'DATA SHEET'!$G$2:$G$253)</f>
        <v>8.0666666666666664</v>
      </c>
      <c r="E4244" t="str">
        <f>LOOKUP($A4244,'DATA SHEET'!$A$2:$A$253,'DATA SHEET'!$H$2:$H$253)</f>
        <v>43.180794</v>
      </c>
      <c r="F4244" t="str">
        <f>LOOKUP($A4244,'DATA SHEET'!$A$2:$A$253,'DATA SHEET'!$I$2:$I$253)</f>
        <v xml:space="preserve"> -79.244033</v>
      </c>
      <c r="G4244">
        <f>LOOKUP($A4244,'DATA SHEET'!$A$2:$A$253,'DATA SHEET'!$J$2:$J$253)</f>
        <v>21</v>
      </c>
      <c r="H4244" t="str">
        <f>LOOKUP($A4244,'DATA SHEET'!$A$2:$A$253,'DATA SHEET'!$K$2:$K$253)</f>
        <v>Mostly Cloudy</v>
      </c>
      <c r="I4244" t="str">
        <f>LOOKUP($A4244,'DATA SHEET'!$A$2:$A$253,'DATA SHEET'!$T$2:$T$253)</f>
        <v>LARGE</v>
      </c>
      <c r="J4244" t="str">
        <f>LOOKUP($A4244,'DATA SHEET'!$A$2:$A$253,'DATA SHEET'!$R$2:$R$253)</f>
        <v>YES</v>
      </c>
      <c r="K4244" t="str">
        <f>LOOKUP($A4244,'DATA SHEET'!$A$2:$A$253,'DATA SHEET'!$O$2:$O$253)</f>
        <v>Green Area</v>
      </c>
      <c r="L4244" t="s">
        <v>22</v>
      </c>
      <c r="M4244">
        <v>0.39525228807157875</v>
      </c>
      <c r="N4244" t="s">
        <v>18</v>
      </c>
      <c r="O4244">
        <v>2.9980000000000002</v>
      </c>
    </row>
    <row r="4245" spans="1:15" x14ac:dyDescent="0.25">
      <c r="A4245" s="1" t="s">
        <v>134</v>
      </c>
      <c r="B4245" t="s">
        <v>138</v>
      </c>
      <c r="C4245" t="str">
        <f>LOOKUP(A4245,'DATA SHEET'!$A$2:$A$253,'DATA SHEET'!$E$2:$E$253)</f>
        <v>20227902</v>
      </c>
      <c r="D4245">
        <f>LOOKUP(A4245,'DATA SHEET'!$A$2:$A$253,'DATA SHEET'!$G$2:$G$253)</f>
        <v>8.0666666666666664</v>
      </c>
      <c r="E4245" t="str">
        <f>LOOKUP($A4245,'DATA SHEET'!$A$2:$A$253,'DATA SHEET'!$H$2:$H$253)</f>
        <v>43.180794</v>
      </c>
      <c r="F4245" t="str">
        <f>LOOKUP($A4245,'DATA SHEET'!$A$2:$A$253,'DATA SHEET'!$I$2:$I$253)</f>
        <v xml:space="preserve"> -79.244033</v>
      </c>
      <c r="G4245">
        <f>LOOKUP($A4245,'DATA SHEET'!$A$2:$A$253,'DATA SHEET'!$J$2:$J$253)</f>
        <v>21</v>
      </c>
      <c r="H4245" t="str">
        <f>LOOKUP($A4245,'DATA SHEET'!$A$2:$A$253,'DATA SHEET'!$K$2:$K$253)</f>
        <v>Mostly Cloudy</v>
      </c>
      <c r="I4245" t="str">
        <f>LOOKUP($A4245,'DATA SHEET'!$A$2:$A$253,'DATA SHEET'!$T$2:$T$253)</f>
        <v>LARGE</v>
      </c>
      <c r="J4245" t="str">
        <f>LOOKUP($A4245,'DATA SHEET'!$A$2:$A$253,'DATA SHEET'!$R$2:$R$253)</f>
        <v>YES</v>
      </c>
      <c r="K4245" t="str">
        <f>LOOKUP($A4245,'DATA SHEET'!$A$2:$A$253,'DATA SHEET'!$O$2:$O$253)</f>
        <v>Green Area</v>
      </c>
      <c r="L4245" t="s">
        <v>22</v>
      </c>
      <c r="M4245">
        <v>0.39525228807157875</v>
      </c>
      <c r="N4245" t="s">
        <v>18</v>
      </c>
      <c r="O4245">
        <v>0.746</v>
      </c>
    </row>
    <row r="4246" spans="1:15" x14ac:dyDescent="0.25">
      <c r="A4246" s="1" t="s">
        <v>134</v>
      </c>
      <c r="B4246" t="s">
        <v>138</v>
      </c>
      <c r="C4246" t="str">
        <f>LOOKUP(A4246,'DATA SHEET'!$A$2:$A$253,'DATA SHEET'!$E$2:$E$253)</f>
        <v>20227902</v>
      </c>
      <c r="D4246">
        <f>LOOKUP(A4246,'DATA SHEET'!$A$2:$A$253,'DATA SHEET'!$G$2:$G$253)</f>
        <v>8.0666666666666664</v>
      </c>
      <c r="E4246" t="str">
        <f>LOOKUP($A4246,'DATA SHEET'!$A$2:$A$253,'DATA SHEET'!$H$2:$H$253)</f>
        <v>43.180794</v>
      </c>
      <c r="F4246" t="str">
        <f>LOOKUP($A4246,'DATA SHEET'!$A$2:$A$253,'DATA SHEET'!$I$2:$I$253)</f>
        <v xml:space="preserve"> -79.244033</v>
      </c>
      <c r="G4246">
        <f>LOOKUP($A4246,'DATA SHEET'!$A$2:$A$253,'DATA SHEET'!$J$2:$J$253)</f>
        <v>21</v>
      </c>
      <c r="H4246" t="str">
        <f>LOOKUP($A4246,'DATA SHEET'!$A$2:$A$253,'DATA SHEET'!$K$2:$K$253)</f>
        <v>Mostly Cloudy</v>
      </c>
      <c r="I4246" t="str">
        <f>LOOKUP($A4246,'DATA SHEET'!$A$2:$A$253,'DATA SHEET'!$T$2:$T$253)</f>
        <v>LARGE</v>
      </c>
      <c r="J4246" t="str">
        <f>LOOKUP($A4246,'DATA SHEET'!$A$2:$A$253,'DATA SHEET'!$R$2:$R$253)</f>
        <v>YES</v>
      </c>
      <c r="K4246" t="str">
        <f>LOOKUP($A4246,'DATA SHEET'!$A$2:$A$253,'DATA SHEET'!$O$2:$O$253)</f>
        <v>Green Area</v>
      </c>
      <c r="L4246" t="s">
        <v>22</v>
      </c>
      <c r="M4246">
        <v>0.39525228807157875</v>
      </c>
      <c r="N4246" t="s">
        <v>18</v>
      </c>
      <c r="O4246">
        <v>1.2569999999999999</v>
      </c>
    </row>
    <row r="4247" spans="1:15" x14ac:dyDescent="0.25">
      <c r="A4247" s="1" t="s">
        <v>134</v>
      </c>
      <c r="B4247" t="s">
        <v>138</v>
      </c>
      <c r="C4247" t="str">
        <f>LOOKUP(A4247,'DATA SHEET'!$A$2:$A$253,'DATA SHEET'!$E$2:$E$253)</f>
        <v>20227902</v>
      </c>
      <c r="D4247">
        <f>LOOKUP(A4247,'DATA SHEET'!$A$2:$A$253,'DATA SHEET'!$G$2:$G$253)</f>
        <v>8.0666666666666664</v>
      </c>
      <c r="E4247" t="str">
        <f>LOOKUP($A4247,'DATA SHEET'!$A$2:$A$253,'DATA SHEET'!$H$2:$H$253)</f>
        <v>43.180794</v>
      </c>
      <c r="F4247" t="str">
        <f>LOOKUP($A4247,'DATA SHEET'!$A$2:$A$253,'DATA SHEET'!$I$2:$I$253)</f>
        <v xml:space="preserve"> -79.244033</v>
      </c>
      <c r="G4247">
        <f>LOOKUP($A4247,'DATA SHEET'!$A$2:$A$253,'DATA SHEET'!$J$2:$J$253)</f>
        <v>21</v>
      </c>
      <c r="H4247" t="str">
        <f>LOOKUP($A4247,'DATA SHEET'!$A$2:$A$253,'DATA SHEET'!$K$2:$K$253)</f>
        <v>Mostly Cloudy</v>
      </c>
      <c r="I4247" t="str">
        <f>LOOKUP($A4247,'DATA SHEET'!$A$2:$A$253,'DATA SHEET'!$T$2:$T$253)</f>
        <v>LARGE</v>
      </c>
      <c r="J4247" t="str">
        <f>LOOKUP($A4247,'DATA SHEET'!$A$2:$A$253,'DATA SHEET'!$R$2:$R$253)</f>
        <v>YES</v>
      </c>
      <c r="K4247" t="str">
        <f>LOOKUP($A4247,'DATA SHEET'!$A$2:$A$253,'DATA SHEET'!$O$2:$O$253)</f>
        <v>Green Area</v>
      </c>
      <c r="L4247" t="s">
        <v>22</v>
      </c>
      <c r="M4247">
        <v>0.39525228807157875</v>
      </c>
      <c r="N4247" t="s">
        <v>18</v>
      </c>
      <c r="O4247">
        <v>0.25600000000000001</v>
      </c>
    </row>
    <row r="4248" spans="1:15" x14ac:dyDescent="0.25">
      <c r="A4248" s="1" t="s">
        <v>134</v>
      </c>
      <c r="B4248" t="s">
        <v>138</v>
      </c>
      <c r="C4248" t="str">
        <f>LOOKUP(A4248,'DATA SHEET'!$A$2:$A$253,'DATA SHEET'!$E$2:$E$253)</f>
        <v>20227902</v>
      </c>
      <c r="D4248">
        <f>LOOKUP(A4248,'DATA SHEET'!$A$2:$A$253,'DATA SHEET'!$G$2:$G$253)</f>
        <v>8.0666666666666664</v>
      </c>
      <c r="E4248" t="str">
        <f>LOOKUP($A4248,'DATA SHEET'!$A$2:$A$253,'DATA SHEET'!$H$2:$H$253)</f>
        <v>43.180794</v>
      </c>
      <c r="F4248" t="str">
        <f>LOOKUP($A4248,'DATA SHEET'!$A$2:$A$253,'DATA SHEET'!$I$2:$I$253)</f>
        <v xml:space="preserve"> -79.244033</v>
      </c>
      <c r="G4248">
        <f>LOOKUP($A4248,'DATA SHEET'!$A$2:$A$253,'DATA SHEET'!$J$2:$J$253)</f>
        <v>21</v>
      </c>
      <c r="H4248" t="str">
        <f>LOOKUP($A4248,'DATA SHEET'!$A$2:$A$253,'DATA SHEET'!$K$2:$K$253)</f>
        <v>Mostly Cloudy</v>
      </c>
      <c r="I4248" t="str">
        <f>LOOKUP($A4248,'DATA SHEET'!$A$2:$A$253,'DATA SHEET'!$T$2:$T$253)</f>
        <v>LARGE</v>
      </c>
      <c r="J4248" t="str">
        <f>LOOKUP($A4248,'DATA SHEET'!$A$2:$A$253,'DATA SHEET'!$R$2:$R$253)</f>
        <v>YES</v>
      </c>
      <c r="K4248" t="str">
        <f>LOOKUP($A4248,'DATA SHEET'!$A$2:$A$253,'DATA SHEET'!$O$2:$O$253)</f>
        <v>Green Area</v>
      </c>
      <c r="L4248" t="s">
        <v>22</v>
      </c>
      <c r="M4248">
        <v>0.39525228807157875</v>
      </c>
      <c r="N4248" t="s">
        <v>16</v>
      </c>
      <c r="O4248">
        <v>1.5469999999999999</v>
      </c>
    </row>
    <row r="4249" spans="1:15" x14ac:dyDescent="0.25">
      <c r="A4249" s="1" t="s">
        <v>134</v>
      </c>
      <c r="B4249" t="s">
        <v>138</v>
      </c>
      <c r="C4249" t="str">
        <f>LOOKUP(A4249,'DATA SHEET'!$A$2:$A$253,'DATA SHEET'!$E$2:$E$253)</f>
        <v>20227902</v>
      </c>
      <c r="D4249">
        <f>LOOKUP(A4249,'DATA SHEET'!$A$2:$A$253,'DATA SHEET'!$G$2:$G$253)</f>
        <v>8.0666666666666664</v>
      </c>
      <c r="E4249" t="str">
        <f>LOOKUP($A4249,'DATA SHEET'!$A$2:$A$253,'DATA SHEET'!$H$2:$H$253)</f>
        <v>43.180794</v>
      </c>
      <c r="F4249" t="str">
        <f>LOOKUP($A4249,'DATA SHEET'!$A$2:$A$253,'DATA SHEET'!$I$2:$I$253)</f>
        <v xml:space="preserve"> -79.244033</v>
      </c>
      <c r="G4249">
        <f>LOOKUP($A4249,'DATA SHEET'!$A$2:$A$253,'DATA SHEET'!$J$2:$J$253)</f>
        <v>21</v>
      </c>
      <c r="H4249" t="str">
        <f>LOOKUP($A4249,'DATA SHEET'!$A$2:$A$253,'DATA SHEET'!$K$2:$K$253)</f>
        <v>Mostly Cloudy</v>
      </c>
      <c r="I4249" t="str">
        <f>LOOKUP($A4249,'DATA SHEET'!$A$2:$A$253,'DATA SHEET'!$T$2:$T$253)</f>
        <v>LARGE</v>
      </c>
      <c r="J4249" t="str">
        <f>LOOKUP($A4249,'DATA SHEET'!$A$2:$A$253,'DATA SHEET'!$R$2:$R$253)</f>
        <v>YES</v>
      </c>
      <c r="K4249" t="str">
        <f>LOOKUP($A4249,'DATA SHEET'!$A$2:$A$253,'DATA SHEET'!$O$2:$O$253)</f>
        <v>Green Area</v>
      </c>
      <c r="L4249" t="s">
        <v>22</v>
      </c>
      <c r="M4249">
        <v>0.39525228807157875</v>
      </c>
      <c r="N4249" t="s">
        <v>16</v>
      </c>
      <c r="O4249">
        <v>1.756</v>
      </c>
    </row>
    <row r="4250" spans="1:15" x14ac:dyDescent="0.25">
      <c r="A4250" s="1" t="s">
        <v>134</v>
      </c>
      <c r="B4250" t="s">
        <v>138</v>
      </c>
      <c r="C4250" t="str">
        <f>LOOKUP(A4250,'DATA SHEET'!$A$2:$A$253,'DATA SHEET'!$E$2:$E$253)</f>
        <v>20227902</v>
      </c>
      <c r="D4250">
        <f>LOOKUP(A4250,'DATA SHEET'!$A$2:$A$253,'DATA SHEET'!$G$2:$G$253)</f>
        <v>8.0666666666666664</v>
      </c>
      <c r="E4250" t="str">
        <f>LOOKUP($A4250,'DATA SHEET'!$A$2:$A$253,'DATA SHEET'!$H$2:$H$253)</f>
        <v>43.180794</v>
      </c>
      <c r="F4250" t="str">
        <f>LOOKUP($A4250,'DATA SHEET'!$A$2:$A$253,'DATA SHEET'!$I$2:$I$253)</f>
        <v xml:space="preserve"> -79.244033</v>
      </c>
      <c r="G4250">
        <f>LOOKUP($A4250,'DATA SHEET'!$A$2:$A$253,'DATA SHEET'!$J$2:$J$253)</f>
        <v>21</v>
      </c>
      <c r="H4250" t="str">
        <f>LOOKUP($A4250,'DATA SHEET'!$A$2:$A$253,'DATA SHEET'!$K$2:$K$253)</f>
        <v>Mostly Cloudy</v>
      </c>
      <c r="I4250" t="str">
        <f>LOOKUP($A4250,'DATA SHEET'!$A$2:$A$253,'DATA SHEET'!$T$2:$T$253)</f>
        <v>LARGE</v>
      </c>
      <c r="J4250" t="str">
        <f>LOOKUP($A4250,'DATA SHEET'!$A$2:$A$253,'DATA SHEET'!$R$2:$R$253)</f>
        <v>YES</v>
      </c>
      <c r="K4250" t="str">
        <f>LOOKUP($A4250,'DATA SHEET'!$A$2:$A$253,'DATA SHEET'!$O$2:$O$253)</f>
        <v>Green Area</v>
      </c>
      <c r="L4250" t="s">
        <v>22</v>
      </c>
      <c r="M4250">
        <v>0.39525228807157875</v>
      </c>
      <c r="N4250" t="s">
        <v>16</v>
      </c>
      <c r="O4250">
        <v>0.999</v>
      </c>
    </row>
    <row r="4251" spans="1:15" x14ac:dyDescent="0.25">
      <c r="A4251" s="1" t="s">
        <v>134</v>
      </c>
      <c r="B4251" t="s">
        <v>138</v>
      </c>
      <c r="C4251" t="str">
        <f>LOOKUP(A4251,'DATA SHEET'!$A$2:$A$253,'DATA SHEET'!$E$2:$E$253)</f>
        <v>20227902</v>
      </c>
      <c r="D4251">
        <f>LOOKUP(A4251,'DATA SHEET'!$A$2:$A$253,'DATA SHEET'!$G$2:$G$253)</f>
        <v>8.0666666666666664</v>
      </c>
      <c r="E4251" t="str">
        <f>LOOKUP($A4251,'DATA SHEET'!$A$2:$A$253,'DATA SHEET'!$H$2:$H$253)</f>
        <v>43.180794</v>
      </c>
      <c r="F4251" t="str">
        <f>LOOKUP($A4251,'DATA SHEET'!$A$2:$A$253,'DATA SHEET'!$I$2:$I$253)</f>
        <v xml:space="preserve"> -79.244033</v>
      </c>
      <c r="G4251">
        <f>LOOKUP($A4251,'DATA SHEET'!$A$2:$A$253,'DATA SHEET'!$J$2:$J$253)</f>
        <v>21</v>
      </c>
      <c r="H4251" t="str">
        <f>LOOKUP($A4251,'DATA SHEET'!$A$2:$A$253,'DATA SHEET'!$K$2:$K$253)</f>
        <v>Mostly Cloudy</v>
      </c>
      <c r="I4251" t="str">
        <f>LOOKUP($A4251,'DATA SHEET'!$A$2:$A$253,'DATA SHEET'!$T$2:$T$253)</f>
        <v>LARGE</v>
      </c>
      <c r="J4251" t="str">
        <f>LOOKUP($A4251,'DATA SHEET'!$A$2:$A$253,'DATA SHEET'!$R$2:$R$253)</f>
        <v>YES</v>
      </c>
      <c r="K4251" t="str">
        <f>LOOKUP($A4251,'DATA SHEET'!$A$2:$A$253,'DATA SHEET'!$O$2:$O$253)</f>
        <v>Green Area</v>
      </c>
      <c r="L4251" t="s">
        <v>22</v>
      </c>
      <c r="M4251">
        <v>0.39525228807157875</v>
      </c>
      <c r="N4251" t="s">
        <v>16</v>
      </c>
      <c r="O4251">
        <v>0.499</v>
      </c>
    </row>
    <row r="4252" spans="1:15" x14ac:dyDescent="0.25">
      <c r="A4252" s="1" t="s">
        <v>134</v>
      </c>
      <c r="B4252" t="s">
        <v>138</v>
      </c>
      <c r="C4252" t="str">
        <f>LOOKUP(A4252,'DATA SHEET'!$A$2:$A$253,'DATA SHEET'!$E$2:$E$253)</f>
        <v>20227902</v>
      </c>
      <c r="D4252">
        <f>LOOKUP(A4252,'DATA SHEET'!$A$2:$A$253,'DATA SHEET'!$G$2:$G$253)</f>
        <v>8.0666666666666664</v>
      </c>
      <c r="E4252" t="str">
        <f>LOOKUP($A4252,'DATA SHEET'!$A$2:$A$253,'DATA SHEET'!$H$2:$H$253)</f>
        <v>43.180794</v>
      </c>
      <c r="F4252" t="str">
        <f>LOOKUP($A4252,'DATA SHEET'!$A$2:$A$253,'DATA SHEET'!$I$2:$I$253)</f>
        <v xml:space="preserve"> -79.244033</v>
      </c>
      <c r="G4252">
        <f>LOOKUP($A4252,'DATA SHEET'!$A$2:$A$253,'DATA SHEET'!$J$2:$J$253)</f>
        <v>21</v>
      </c>
      <c r="H4252" t="str">
        <f>LOOKUP($A4252,'DATA SHEET'!$A$2:$A$253,'DATA SHEET'!$K$2:$K$253)</f>
        <v>Mostly Cloudy</v>
      </c>
      <c r="I4252" t="str">
        <f>LOOKUP($A4252,'DATA SHEET'!$A$2:$A$253,'DATA SHEET'!$T$2:$T$253)</f>
        <v>LARGE</v>
      </c>
      <c r="J4252" t="str">
        <f>LOOKUP($A4252,'DATA SHEET'!$A$2:$A$253,'DATA SHEET'!$R$2:$R$253)</f>
        <v>YES</v>
      </c>
      <c r="K4252" t="str">
        <f>LOOKUP($A4252,'DATA SHEET'!$A$2:$A$253,'DATA SHEET'!$O$2:$O$253)</f>
        <v>Green Area</v>
      </c>
      <c r="L4252" t="s">
        <v>22</v>
      </c>
      <c r="M4252">
        <v>0.39525228807157875</v>
      </c>
      <c r="N4252" t="s">
        <v>16</v>
      </c>
      <c r="O4252">
        <v>0.755</v>
      </c>
    </row>
    <row r="4253" spans="1:15" x14ac:dyDescent="0.25">
      <c r="A4253" s="1" t="s">
        <v>134</v>
      </c>
      <c r="B4253" t="s">
        <v>138</v>
      </c>
      <c r="C4253" t="str">
        <f>LOOKUP(A4253,'DATA SHEET'!$A$2:$A$253,'DATA SHEET'!$E$2:$E$253)</f>
        <v>20227902</v>
      </c>
      <c r="D4253">
        <f>LOOKUP(A4253,'DATA SHEET'!$A$2:$A$253,'DATA SHEET'!$G$2:$G$253)</f>
        <v>8.0666666666666664</v>
      </c>
      <c r="E4253" t="str">
        <f>LOOKUP($A4253,'DATA SHEET'!$A$2:$A$253,'DATA SHEET'!$H$2:$H$253)</f>
        <v>43.180794</v>
      </c>
      <c r="F4253" t="str">
        <f>LOOKUP($A4253,'DATA SHEET'!$A$2:$A$253,'DATA SHEET'!$I$2:$I$253)</f>
        <v xml:space="preserve"> -79.244033</v>
      </c>
      <c r="G4253">
        <f>LOOKUP($A4253,'DATA SHEET'!$A$2:$A$253,'DATA SHEET'!$J$2:$J$253)</f>
        <v>21</v>
      </c>
      <c r="H4253" t="str">
        <f>LOOKUP($A4253,'DATA SHEET'!$A$2:$A$253,'DATA SHEET'!$K$2:$K$253)</f>
        <v>Mostly Cloudy</v>
      </c>
      <c r="I4253" t="str">
        <f>LOOKUP($A4253,'DATA SHEET'!$A$2:$A$253,'DATA SHEET'!$T$2:$T$253)</f>
        <v>LARGE</v>
      </c>
      <c r="J4253" t="str">
        <f>LOOKUP($A4253,'DATA SHEET'!$A$2:$A$253,'DATA SHEET'!$R$2:$R$253)</f>
        <v>YES</v>
      </c>
      <c r="K4253" t="str">
        <f>LOOKUP($A4253,'DATA SHEET'!$A$2:$A$253,'DATA SHEET'!$O$2:$O$253)</f>
        <v>Green Area</v>
      </c>
      <c r="L4253" t="s">
        <v>22</v>
      </c>
      <c r="M4253">
        <v>0.39525228807157875</v>
      </c>
      <c r="N4253" t="s">
        <v>16</v>
      </c>
      <c r="O4253">
        <v>1.996</v>
      </c>
    </row>
    <row r="4254" spans="1:15" x14ac:dyDescent="0.25">
      <c r="A4254" s="1" t="s">
        <v>134</v>
      </c>
      <c r="B4254" t="s">
        <v>138</v>
      </c>
      <c r="C4254" t="str">
        <f>LOOKUP(A4254,'DATA SHEET'!$A$2:$A$253,'DATA SHEET'!$E$2:$E$253)</f>
        <v>20227902</v>
      </c>
      <c r="D4254">
        <f>LOOKUP(A4254,'DATA SHEET'!$A$2:$A$253,'DATA SHEET'!$G$2:$G$253)</f>
        <v>8.0666666666666664</v>
      </c>
      <c r="E4254" t="str">
        <f>LOOKUP($A4254,'DATA SHEET'!$A$2:$A$253,'DATA SHEET'!$H$2:$H$253)</f>
        <v>43.180794</v>
      </c>
      <c r="F4254" t="str">
        <f>LOOKUP($A4254,'DATA SHEET'!$A$2:$A$253,'DATA SHEET'!$I$2:$I$253)</f>
        <v xml:space="preserve"> -79.244033</v>
      </c>
      <c r="G4254">
        <f>LOOKUP($A4254,'DATA SHEET'!$A$2:$A$253,'DATA SHEET'!$J$2:$J$253)</f>
        <v>21</v>
      </c>
      <c r="H4254" t="str">
        <f>LOOKUP($A4254,'DATA SHEET'!$A$2:$A$253,'DATA SHEET'!$K$2:$K$253)</f>
        <v>Mostly Cloudy</v>
      </c>
      <c r="I4254" t="str">
        <f>LOOKUP($A4254,'DATA SHEET'!$A$2:$A$253,'DATA SHEET'!$T$2:$T$253)</f>
        <v>LARGE</v>
      </c>
      <c r="J4254" t="str">
        <f>LOOKUP($A4254,'DATA SHEET'!$A$2:$A$253,'DATA SHEET'!$R$2:$R$253)</f>
        <v>YES</v>
      </c>
      <c r="K4254" t="str">
        <f>LOOKUP($A4254,'DATA SHEET'!$A$2:$A$253,'DATA SHEET'!$O$2:$O$253)</f>
        <v>Green Area</v>
      </c>
      <c r="L4254" t="s">
        <v>22</v>
      </c>
      <c r="M4254">
        <v>0.39525228807157875</v>
      </c>
      <c r="N4254" t="s">
        <v>16</v>
      </c>
      <c r="O4254">
        <v>0.754</v>
      </c>
    </row>
    <row r="4255" spans="1:15" x14ac:dyDescent="0.25">
      <c r="A4255" s="1" t="s">
        <v>134</v>
      </c>
      <c r="B4255" t="s">
        <v>138</v>
      </c>
      <c r="C4255" t="str">
        <f>LOOKUP(A4255,'DATA SHEET'!$A$2:$A$253,'DATA SHEET'!$E$2:$E$253)</f>
        <v>20227902</v>
      </c>
      <c r="D4255">
        <f>LOOKUP(A4255,'DATA SHEET'!$A$2:$A$253,'DATA SHEET'!$G$2:$G$253)</f>
        <v>8.0666666666666664</v>
      </c>
      <c r="E4255" t="str">
        <f>LOOKUP($A4255,'DATA SHEET'!$A$2:$A$253,'DATA SHEET'!$H$2:$H$253)</f>
        <v>43.180794</v>
      </c>
      <c r="F4255" t="str">
        <f>LOOKUP($A4255,'DATA SHEET'!$A$2:$A$253,'DATA SHEET'!$I$2:$I$253)</f>
        <v xml:space="preserve"> -79.244033</v>
      </c>
      <c r="G4255">
        <f>LOOKUP($A4255,'DATA SHEET'!$A$2:$A$253,'DATA SHEET'!$J$2:$J$253)</f>
        <v>21</v>
      </c>
      <c r="H4255" t="str">
        <f>LOOKUP($A4255,'DATA SHEET'!$A$2:$A$253,'DATA SHEET'!$K$2:$K$253)</f>
        <v>Mostly Cloudy</v>
      </c>
      <c r="I4255" t="str">
        <f>LOOKUP($A4255,'DATA SHEET'!$A$2:$A$253,'DATA SHEET'!$T$2:$T$253)</f>
        <v>LARGE</v>
      </c>
      <c r="J4255" t="str">
        <f>LOOKUP($A4255,'DATA SHEET'!$A$2:$A$253,'DATA SHEET'!$R$2:$R$253)</f>
        <v>YES</v>
      </c>
      <c r="K4255" t="str">
        <f>LOOKUP($A4255,'DATA SHEET'!$A$2:$A$253,'DATA SHEET'!$O$2:$O$253)</f>
        <v>Green Area</v>
      </c>
      <c r="L4255" t="s">
        <v>22</v>
      </c>
      <c r="M4255">
        <v>0.39525228807157875</v>
      </c>
      <c r="N4255" t="s">
        <v>16</v>
      </c>
      <c r="O4255">
        <v>1.2390000000000001</v>
      </c>
    </row>
    <row r="4256" spans="1:15" x14ac:dyDescent="0.25">
      <c r="A4256" s="1" t="s">
        <v>134</v>
      </c>
      <c r="B4256" t="s">
        <v>138</v>
      </c>
      <c r="C4256" t="str">
        <f>LOOKUP(A4256,'DATA SHEET'!$A$2:$A$253,'DATA SHEET'!$E$2:$E$253)</f>
        <v>20227902</v>
      </c>
      <c r="D4256">
        <f>LOOKUP(A4256,'DATA SHEET'!$A$2:$A$253,'DATA SHEET'!$G$2:$G$253)</f>
        <v>8.0666666666666664</v>
      </c>
      <c r="E4256" t="str">
        <f>LOOKUP($A4256,'DATA SHEET'!$A$2:$A$253,'DATA SHEET'!$H$2:$H$253)</f>
        <v>43.180794</v>
      </c>
      <c r="F4256" t="str">
        <f>LOOKUP($A4256,'DATA SHEET'!$A$2:$A$253,'DATA SHEET'!$I$2:$I$253)</f>
        <v xml:space="preserve"> -79.244033</v>
      </c>
      <c r="G4256">
        <f>LOOKUP($A4256,'DATA SHEET'!$A$2:$A$253,'DATA SHEET'!$J$2:$J$253)</f>
        <v>21</v>
      </c>
      <c r="H4256" t="str">
        <f>LOOKUP($A4256,'DATA SHEET'!$A$2:$A$253,'DATA SHEET'!$K$2:$K$253)</f>
        <v>Mostly Cloudy</v>
      </c>
      <c r="I4256" t="str">
        <f>LOOKUP($A4256,'DATA SHEET'!$A$2:$A$253,'DATA SHEET'!$T$2:$T$253)</f>
        <v>LARGE</v>
      </c>
      <c r="J4256" t="str">
        <f>LOOKUP($A4256,'DATA SHEET'!$A$2:$A$253,'DATA SHEET'!$R$2:$R$253)</f>
        <v>YES</v>
      </c>
      <c r="K4256" t="str">
        <f>LOOKUP($A4256,'DATA SHEET'!$A$2:$A$253,'DATA SHEET'!$O$2:$O$253)</f>
        <v>Green Area</v>
      </c>
      <c r="L4256" t="s">
        <v>22</v>
      </c>
      <c r="M4256">
        <v>0.39525228807157875</v>
      </c>
      <c r="N4256" t="s">
        <v>16</v>
      </c>
      <c r="O4256">
        <v>0.254</v>
      </c>
    </row>
    <row r="4257" spans="1:15" x14ac:dyDescent="0.25">
      <c r="A4257" s="1" t="s">
        <v>134</v>
      </c>
      <c r="B4257" t="s">
        <v>138</v>
      </c>
      <c r="C4257" t="str">
        <f>LOOKUP(A4257,'DATA SHEET'!$A$2:$A$253,'DATA SHEET'!$E$2:$E$253)</f>
        <v>20227902</v>
      </c>
      <c r="D4257">
        <f>LOOKUP(A4257,'DATA SHEET'!$A$2:$A$253,'DATA SHEET'!$G$2:$G$253)</f>
        <v>8.0666666666666664</v>
      </c>
      <c r="E4257" t="str">
        <f>LOOKUP($A4257,'DATA SHEET'!$A$2:$A$253,'DATA SHEET'!$H$2:$H$253)</f>
        <v>43.180794</v>
      </c>
      <c r="F4257" t="str">
        <f>LOOKUP($A4257,'DATA SHEET'!$A$2:$A$253,'DATA SHEET'!$I$2:$I$253)</f>
        <v xml:space="preserve"> -79.244033</v>
      </c>
      <c r="G4257">
        <f>LOOKUP($A4257,'DATA SHEET'!$A$2:$A$253,'DATA SHEET'!$J$2:$J$253)</f>
        <v>21</v>
      </c>
      <c r="H4257" t="str">
        <f>LOOKUP($A4257,'DATA SHEET'!$A$2:$A$253,'DATA SHEET'!$K$2:$K$253)</f>
        <v>Mostly Cloudy</v>
      </c>
      <c r="I4257" t="str">
        <f>LOOKUP($A4257,'DATA SHEET'!$A$2:$A$253,'DATA SHEET'!$T$2:$T$253)</f>
        <v>LARGE</v>
      </c>
      <c r="J4257" t="str">
        <f>LOOKUP($A4257,'DATA SHEET'!$A$2:$A$253,'DATA SHEET'!$R$2:$R$253)</f>
        <v>YES</v>
      </c>
      <c r="K4257" t="str">
        <f>LOOKUP($A4257,'DATA SHEET'!$A$2:$A$253,'DATA SHEET'!$O$2:$O$253)</f>
        <v>Green Area</v>
      </c>
      <c r="L4257" t="s">
        <v>22</v>
      </c>
      <c r="M4257">
        <v>0.39525228807157875</v>
      </c>
      <c r="N4257" t="s">
        <v>16</v>
      </c>
      <c r="O4257">
        <v>1.7569999999999999</v>
      </c>
    </row>
    <row r="4258" spans="1:15" x14ac:dyDescent="0.25">
      <c r="A4258" s="1" t="s">
        <v>134</v>
      </c>
      <c r="B4258" t="s">
        <v>138</v>
      </c>
      <c r="C4258" t="str">
        <f>LOOKUP(A4258,'DATA SHEET'!$A$2:$A$253,'DATA SHEET'!$E$2:$E$253)</f>
        <v>20227902</v>
      </c>
      <c r="D4258">
        <f>LOOKUP(A4258,'DATA SHEET'!$A$2:$A$253,'DATA SHEET'!$G$2:$G$253)</f>
        <v>8.0666666666666664</v>
      </c>
      <c r="E4258" t="str">
        <f>LOOKUP($A4258,'DATA SHEET'!$A$2:$A$253,'DATA SHEET'!$H$2:$H$253)</f>
        <v>43.180794</v>
      </c>
      <c r="F4258" t="str">
        <f>LOOKUP($A4258,'DATA SHEET'!$A$2:$A$253,'DATA SHEET'!$I$2:$I$253)</f>
        <v xml:space="preserve"> -79.244033</v>
      </c>
      <c r="G4258">
        <f>LOOKUP($A4258,'DATA SHEET'!$A$2:$A$253,'DATA SHEET'!$J$2:$J$253)</f>
        <v>21</v>
      </c>
      <c r="H4258" t="str">
        <f>LOOKUP($A4258,'DATA SHEET'!$A$2:$A$253,'DATA SHEET'!$K$2:$K$253)</f>
        <v>Mostly Cloudy</v>
      </c>
      <c r="I4258" t="str">
        <f>LOOKUP($A4258,'DATA SHEET'!$A$2:$A$253,'DATA SHEET'!$T$2:$T$253)</f>
        <v>LARGE</v>
      </c>
      <c r="J4258" t="str">
        <f>LOOKUP($A4258,'DATA SHEET'!$A$2:$A$253,'DATA SHEET'!$R$2:$R$253)</f>
        <v>YES</v>
      </c>
      <c r="K4258" t="str">
        <f>LOOKUP($A4258,'DATA SHEET'!$A$2:$A$253,'DATA SHEET'!$O$2:$O$253)</f>
        <v>Green Area</v>
      </c>
      <c r="L4258" t="s">
        <v>22</v>
      </c>
      <c r="M4258">
        <v>0.39525228807157875</v>
      </c>
      <c r="N4258" t="s">
        <v>16</v>
      </c>
      <c r="O4258">
        <v>0.997</v>
      </c>
    </row>
    <row r="4259" spans="1:15" x14ac:dyDescent="0.25">
      <c r="A4259" s="1" t="s">
        <v>134</v>
      </c>
      <c r="B4259" t="s">
        <v>138</v>
      </c>
      <c r="C4259" t="str">
        <f>LOOKUP(A4259,'DATA SHEET'!$A$2:$A$253,'DATA SHEET'!$E$2:$E$253)</f>
        <v>20227902</v>
      </c>
      <c r="D4259">
        <f>LOOKUP(A4259,'DATA SHEET'!$A$2:$A$253,'DATA SHEET'!$G$2:$G$253)</f>
        <v>8.0666666666666664</v>
      </c>
      <c r="E4259" t="str">
        <f>LOOKUP($A4259,'DATA SHEET'!$A$2:$A$253,'DATA SHEET'!$H$2:$H$253)</f>
        <v>43.180794</v>
      </c>
      <c r="F4259" t="str">
        <f>LOOKUP($A4259,'DATA SHEET'!$A$2:$A$253,'DATA SHEET'!$I$2:$I$253)</f>
        <v xml:space="preserve"> -79.244033</v>
      </c>
      <c r="G4259">
        <f>LOOKUP($A4259,'DATA SHEET'!$A$2:$A$253,'DATA SHEET'!$J$2:$J$253)</f>
        <v>21</v>
      </c>
      <c r="H4259" t="str">
        <f>LOOKUP($A4259,'DATA SHEET'!$A$2:$A$253,'DATA SHEET'!$K$2:$K$253)</f>
        <v>Mostly Cloudy</v>
      </c>
      <c r="I4259" t="str">
        <f>LOOKUP($A4259,'DATA SHEET'!$A$2:$A$253,'DATA SHEET'!$T$2:$T$253)</f>
        <v>LARGE</v>
      </c>
      <c r="J4259" t="str">
        <f>LOOKUP($A4259,'DATA SHEET'!$A$2:$A$253,'DATA SHEET'!$R$2:$R$253)</f>
        <v>YES</v>
      </c>
      <c r="K4259" t="str">
        <f>LOOKUP($A4259,'DATA SHEET'!$A$2:$A$253,'DATA SHEET'!$O$2:$O$253)</f>
        <v>Green Area</v>
      </c>
      <c r="L4259" t="s">
        <v>22</v>
      </c>
      <c r="M4259">
        <v>0.39525228807157875</v>
      </c>
      <c r="N4259" t="s">
        <v>16</v>
      </c>
      <c r="O4259">
        <v>0.5</v>
      </c>
    </row>
    <row r="4260" spans="1:15" x14ac:dyDescent="0.25">
      <c r="A4260" s="1" t="s">
        <v>134</v>
      </c>
      <c r="B4260" t="s">
        <v>138</v>
      </c>
      <c r="C4260" t="str">
        <f>LOOKUP(A4260,'DATA SHEET'!$A$2:$A$253,'DATA SHEET'!$E$2:$E$253)</f>
        <v>20227902</v>
      </c>
      <c r="D4260">
        <f>LOOKUP(A4260,'DATA SHEET'!$A$2:$A$253,'DATA SHEET'!$G$2:$G$253)</f>
        <v>8.0666666666666664</v>
      </c>
      <c r="E4260" t="str">
        <f>LOOKUP($A4260,'DATA SHEET'!$A$2:$A$253,'DATA SHEET'!$H$2:$H$253)</f>
        <v>43.180794</v>
      </c>
      <c r="F4260" t="str">
        <f>LOOKUP($A4260,'DATA SHEET'!$A$2:$A$253,'DATA SHEET'!$I$2:$I$253)</f>
        <v xml:space="preserve"> -79.244033</v>
      </c>
      <c r="G4260">
        <f>LOOKUP($A4260,'DATA SHEET'!$A$2:$A$253,'DATA SHEET'!$J$2:$J$253)</f>
        <v>21</v>
      </c>
      <c r="H4260" t="str">
        <f>LOOKUP($A4260,'DATA SHEET'!$A$2:$A$253,'DATA SHEET'!$K$2:$K$253)</f>
        <v>Mostly Cloudy</v>
      </c>
      <c r="I4260" t="str">
        <f>LOOKUP($A4260,'DATA SHEET'!$A$2:$A$253,'DATA SHEET'!$T$2:$T$253)</f>
        <v>LARGE</v>
      </c>
      <c r="J4260" t="str">
        <f>LOOKUP($A4260,'DATA SHEET'!$A$2:$A$253,'DATA SHEET'!$R$2:$R$253)</f>
        <v>YES</v>
      </c>
      <c r="K4260" t="str">
        <f>LOOKUP($A4260,'DATA SHEET'!$A$2:$A$253,'DATA SHEET'!$O$2:$O$253)</f>
        <v>Green Area</v>
      </c>
      <c r="L4260" t="s">
        <v>22</v>
      </c>
      <c r="M4260">
        <v>0.39525228807157875</v>
      </c>
      <c r="N4260" t="s">
        <v>16</v>
      </c>
      <c r="O4260">
        <v>0.503</v>
      </c>
    </row>
    <row r="4261" spans="1:15" x14ac:dyDescent="0.25">
      <c r="A4261" s="1" t="s">
        <v>134</v>
      </c>
      <c r="B4261" t="s">
        <v>138</v>
      </c>
      <c r="C4261" t="str">
        <f>LOOKUP(A4261,'DATA SHEET'!$A$2:$A$253,'DATA SHEET'!$E$2:$E$253)</f>
        <v>20227902</v>
      </c>
      <c r="D4261">
        <f>LOOKUP(A4261,'DATA SHEET'!$A$2:$A$253,'DATA SHEET'!$G$2:$G$253)</f>
        <v>8.0666666666666664</v>
      </c>
      <c r="E4261" t="str">
        <f>LOOKUP($A4261,'DATA SHEET'!$A$2:$A$253,'DATA SHEET'!$H$2:$H$253)</f>
        <v>43.180794</v>
      </c>
      <c r="F4261" t="str">
        <f>LOOKUP($A4261,'DATA SHEET'!$A$2:$A$253,'DATA SHEET'!$I$2:$I$253)</f>
        <v xml:space="preserve"> -79.244033</v>
      </c>
      <c r="G4261">
        <f>LOOKUP($A4261,'DATA SHEET'!$A$2:$A$253,'DATA SHEET'!$J$2:$J$253)</f>
        <v>21</v>
      </c>
      <c r="H4261" t="str">
        <f>LOOKUP($A4261,'DATA SHEET'!$A$2:$A$253,'DATA SHEET'!$K$2:$K$253)</f>
        <v>Mostly Cloudy</v>
      </c>
      <c r="I4261" t="str">
        <f>LOOKUP($A4261,'DATA SHEET'!$A$2:$A$253,'DATA SHEET'!$T$2:$T$253)</f>
        <v>LARGE</v>
      </c>
      <c r="J4261" t="str">
        <f>LOOKUP($A4261,'DATA SHEET'!$A$2:$A$253,'DATA SHEET'!$R$2:$R$253)</f>
        <v>YES</v>
      </c>
      <c r="K4261" t="str">
        <f>LOOKUP($A4261,'DATA SHEET'!$A$2:$A$253,'DATA SHEET'!$O$2:$O$253)</f>
        <v>Green Area</v>
      </c>
      <c r="L4261" t="s">
        <v>22</v>
      </c>
      <c r="M4261">
        <v>0.39525228807157875</v>
      </c>
      <c r="N4261" t="s">
        <v>16</v>
      </c>
      <c r="O4261">
        <v>0.999</v>
      </c>
    </row>
    <row r="4262" spans="1:15" x14ac:dyDescent="0.25">
      <c r="A4262" s="1" t="s">
        <v>134</v>
      </c>
      <c r="B4262" t="s">
        <v>138</v>
      </c>
      <c r="C4262" t="str">
        <f>LOOKUP(A4262,'DATA SHEET'!$A$2:$A$253,'DATA SHEET'!$E$2:$E$253)</f>
        <v>20227902</v>
      </c>
      <c r="D4262">
        <f>LOOKUP(A4262,'DATA SHEET'!$A$2:$A$253,'DATA SHEET'!$G$2:$G$253)</f>
        <v>8.0666666666666664</v>
      </c>
      <c r="E4262" t="str">
        <f>LOOKUP($A4262,'DATA SHEET'!$A$2:$A$253,'DATA SHEET'!$H$2:$H$253)</f>
        <v>43.180794</v>
      </c>
      <c r="F4262" t="str">
        <f>LOOKUP($A4262,'DATA SHEET'!$A$2:$A$253,'DATA SHEET'!$I$2:$I$253)</f>
        <v xml:space="preserve"> -79.244033</v>
      </c>
      <c r="G4262">
        <f>LOOKUP($A4262,'DATA SHEET'!$A$2:$A$253,'DATA SHEET'!$J$2:$J$253)</f>
        <v>21</v>
      </c>
      <c r="H4262" t="str">
        <f>LOOKUP($A4262,'DATA SHEET'!$A$2:$A$253,'DATA SHEET'!$K$2:$K$253)</f>
        <v>Mostly Cloudy</v>
      </c>
      <c r="I4262" t="str">
        <f>LOOKUP($A4262,'DATA SHEET'!$A$2:$A$253,'DATA SHEET'!$T$2:$T$253)</f>
        <v>LARGE</v>
      </c>
      <c r="J4262" t="str">
        <f>LOOKUP($A4262,'DATA SHEET'!$A$2:$A$253,'DATA SHEET'!$R$2:$R$253)</f>
        <v>YES</v>
      </c>
      <c r="K4262" t="str">
        <f>LOOKUP($A4262,'DATA SHEET'!$A$2:$A$253,'DATA SHEET'!$O$2:$O$253)</f>
        <v>Green Area</v>
      </c>
      <c r="L4262" t="s">
        <v>22</v>
      </c>
      <c r="M4262">
        <v>0.39525228807157875</v>
      </c>
      <c r="N4262" t="s">
        <v>16</v>
      </c>
      <c r="O4262">
        <v>0.255</v>
      </c>
    </row>
    <row r="4263" spans="1:15" x14ac:dyDescent="0.25">
      <c r="A4263" s="1" t="s">
        <v>134</v>
      </c>
      <c r="B4263" t="s">
        <v>138</v>
      </c>
      <c r="C4263" t="str">
        <f>LOOKUP(A4263,'DATA SHEET'!$A$2:$A$253,'DATA SHEET'!$E$2:$E$253)</f>
        <v>20227902</v>
      </c>
      <c r="D4263">
        <f>LOOKUP(A4263,'DATA SHEET'!$A$2:$A$253,'DATA SHEET'!$G$2:$G$253)</f>
        <v>8.0666666666666664</v>
      </c>
      <c r="E4263" t="str">
        <f>LOOKUP($A4263,'DATA SHEET'!$A$2:$A$253,'DATA SHEET'!$H$2:$H$253)</f>
        <v>43.180794</v>
      </c>
      <c r="F4263" t="str">
        <f>LOOKUP($A4263,'DATA SHEET'!$A$2:$A$253,'DATA SHEET'!$I$2:$I$253)</f>
        <v xml:space="preserve"> -79.244033</v>
      </c>
      <c r="G4263">
        <f>LOOKUP($A4263,'DATA SHEET'!$A$2:$A$253,'DATA SHEET'!$J$2:$J$253)</f>
        <v>21</v>
      </c>
      <c r="H4263" t="str">
        <f>LOOKUP($A4263,'DATA SHEET'!$A$2:$A$253,'DATA SHEET'!$K$2:$K$253)</f>
        <v>Mostly Cloudy</v>
      </c>
      <c r="I4263" t="str">
        <f>LOOKUP($A4263,'DATA SHEET'!$A$2:$A$253,'DATA SHEET'!$T$2:$T$253)</f>
        <v>LARGE</v>
      </c>
      <c r="J4263" t="str">
        <f>LOOKUP($A4263,'DATA SHEET'!$A$2:$A$253,'DATA SHEET'!$R$2:$R$253)</f>
        <v>YES</v>
      </c>
      <c r="K4263" t="str">
        <f>LOOKUP($A4263,'DATA SHEET'!$A$2:$A$253,'DATA SHEET'!$O$2:$O$253)</f>
        <v>Green Area</v>
      </c>
      <c r="L4263" t="s">
        <v>22</v>
      </c>
      <c r="M4263">
        <v>0.39525228807157875</v>
      </c>
      <c r="N4263" t="s">
        <v>16</v>
      </c>
      <c r="O4263">
        <v>0.497</v>
      </c>
    </row>
    <row r="4264" spans="1:15" x14ac:dyDescent="0.25">
      <c r="A4264" s="1" t="s">
        <v>134</v>
      </c>
      <c r="B4264" t="s">
        <v>138</v>
      </c>
      <c r="C4264" t="str">
        <f>LOOKUP(A4264,'DATA SHEET'!$A$2:$A$253,'DATA SHEET'!$E$2:$E$253)</f>
        <v>20227902</v>
      </c>
      <c r="D4264">
        <f>LOOKUP(A4264,'DATA SHEET'!$A$2:$A$253,'DATA SHEET'!$G$2:$G$253)</f>
        <v>8.0666666666666664</v>
      </c>
      <c r="E4264" t="str">
        <f>LOOKUP($A4264,'DATA SHEET'!$A$2:$A$253,'DATA SHEET'!$H$2:$H$253)</f>
        <v>43.180794</v>
      </c>
      <c r="F4264" t="str">
        <f>LOOKUP($A4264,'DATA SHEET'!$A$2:$A$253,'DATA SHEET'!$I$2:$I$253)</f>
        <v xml:space="preserve"> -79.244033</v>
      </c>
      <c r="G4264">
        <f>LOOKUP($A4264,'DATA SHEET'!$A$2:$A$253,'DATA SHEET'!$J$2:$J$253)</f>
        <v>21</v>
      </c>
      <c r="H4264" t="str">
        <f>LOOKUP($A4264,'DATA SHEET'!$A$2:$A$253,'DATA SHEET'!$K$2:$K$253)</f>
        <v>Mostly Cloudy</v>
      </c>
      <c r="I4264" t="str">
        <f>LOOKUP($A4264,'DATA SHEET'!$A$2:$A$253,'DATA SHEET'!$T$2:$T$253)</f>
        <v>LARGE</v>
      </c>
      <c r="J4264" t="str">
        <f>LOOKUP($A4264,'DATA SHEET'!$A$2:$A$253,'DATA SHEET'!$R$2:$R$253)</f>
        <v>YES</v>
      </c>
      <c r="K4264" t="str">
        <f>LOOKUP($A4264,'DATA SHEET'!$A$2:$A$253,'DATA SHEET'!$O$2:$O$253)</f>
        <v>Green Area</v>
      </c>
      <c r="L4264" t="s">
        <v>22</v>
      </c>
      <c r="M4264">
        <v>0.39525228807157875</v>
      </c>
      <c r="N4264" t="s">
        <v>16</v>
      </c>
      <c r="O4264">
        <v>1.0009999999999999</v>
      </c>
    </row>
    <row r="4265" spans="1:15" x14ac:dyDescent="0.25">
      <c r="A4265" s="1" t="s">
        <v>134</v>
      </c>
      <c r="B4265" t="s">
        <v>138</v>
      </c>
      <c r="C4265" t="str">
        <f>LOOKUP(A4265,'DATA SHEET'!$A$2:$A$253,'DATA SHEET'!$E$2:$E$253)</f>
        <v>20227902</v>
      </c>
      <c r="D4265">
        <f>LOOKUP(A4265,'DATA SHEET'!$A$2:$A$253,'DATA SHEET'!$G$2:$G$253)</f>
        <v>8.0666666666666664</v>
      </c>
      <c r="E4265" t="str">
        <f>LOOKUP($A4265,'DATA SHEET'!$A$2:$A$253,'DATA SHEET'!$H$2:$H$253)</f>
        <v>43.180794</v>
      </c>
      <c r="F4265" t="str">
        <f>LOOKUP($A4265,'DATA SHEET'!$A$2:$A$253,'DATA SHEET'!$I$2:$I$253)</f>
        <v xml:space="preserve"> -79.244033</v>
      </c>
      <c r="G4265">
        <f>LOOKUP($A4265,'DATA SHEET'!$A$2:$A$253,'DATA SHEET'!$J$2:$J$253)</f>
        <v>21</v>
      </c>
      <c r="H4265" t="str">
        <f>LOOKUP($A4265,'DATA SHEET'!$A$2:$A$253,'DATA SHEET'!$K$2:$K$253)</f>
        <v>Mostly Cloudy</v>
      </c>
      <c r="I4265" t="str">
        <f>LOOKUP($A4265,'DATA SHEET'!$A$2:$A$253,'DATA SHEET'!$T$2:$T$253)</f>
        <v>LARGE</v>
      </c>
      <c r="J4265" t="str">
        <f>LOOKUP($A4265,'DATA SHEET'!$A$2:$A$253,'DATA SHEET'!$R$2:$R$253)</f>
        <v>YES</v>
      </c>
      <c r="K4265" t="str">
        <f>LOOKUP($A4265,'DATA SHEET'!$A$2:$A$253,'DATA SHEET'!$O$2:$O$253)</f>
        <v>Green Area</v>
      </c>
      <c r="L4265" t="s">
        <v>22</v>
      </c>
      <c r="M4265">
        <v>0.39525228807157875</v>
      </c>
      <c r="N4265" t="s">
        <v>16</v>
      </c>
      <c r="O4265">
        <v>0.24299999999999999</v>
      </c>
    </row>
    <row r="4266" spans="1:15" x14ac:dyDescent="0.25">
      <c r="A4266" s="1" t="s">
        <v>134</v>
      </c>
      <c r="B4266" t="s">
        <v>138</v>
      </c>
      <c r="C4266" t="str">
        <f>LOOKUP(A4266,'DATA SHEET'!$A$2:$A$253,'DATA SHEET'!$E$2:$E$253)</f>
        <v>20227902</v>
      </c>
      <c r="D4266">
        <f>LOOKUP(A4266,'DATA SHEET'!$A$2:$A$253,'DATA SHEET'!$G$2:$G$253)</f>
        <v>8.0666666666666664</v>
      </c>
      <c r="E4266" t="str">
        <f>LOOKUP($A4266,'DATA SHEET'!$A$2:$A$253,'DATA SHEET'!$H$2:$H$253)</f>
        <v>43.180794</v>
      </c>
      <c r="F4266" t="str">
        <f>LOOKUP($A4266,'DATA SHEET'!$A$2:$A$253,'DATA SHEET'!$I$2:$I$253)</f>
        <v xml:space="preserve"> -79.244033</v>
      </c>
      <c r="G4266">
        <f>LOOKUP($A4266,'DATA SHEET'!$A$2:$A$253,'DATA SHEET'!$J$2:$J$253)</f>
        <v>21</v>
      </c>
      <c r="H4266" t="str">
        <f>LOOKUP($A4266,'DATA SHEET'!$A$2:$A$253,'DATA SHEET'!$K$2:$K$253)</f>
        <v>Mostly Cloudy</v>
      </c>
      <c r="I4266" t="str">
        <f>LOOKUP($A4266,'DATA SHEET'!$A$2:$A$253,'DATA SHEET'!$T$2:$T$253)</f>
        <v>LARGE</v>
      </c>
      <c r="J4266" t="str">
        <f>LOOKUP($A4266,'DATA SHEET'!$A$2:$A$253,'DATA SHEET'!$R$2:$R$253)</f>
        <v>YES</v>
      </c>
      <c r="K4266" t="str">
        <f>LOOKUP($A4266,'DATA SHEET'!$A$2:$A$253,'DATA SHEET'!$O$2:$O$253)</f>
        <v>Green Area</v>
      </c>
      <c r="L4266" t="s">
        <v>22</v>
      </c>
      <c r="M4266">
        <v>0.39525228807157875</v>
      </c>
      <c r="N4266" t="s">
        <v>16</v>
      </c>
      <c r="O4266">
        <v>0.504</v>
      </c>
    </row>
    <row r="4267" spans="1:15" x14ac:dyDescent="0.25">
      <c r="A4267" s="1" t="s">
        <v>134</v>
      </c>
      <c r="B4267" t="s">
        <v>138</v>
      </c>
      <c r="C4267" t="str">
        <f>LOOKUP(A4267,'DATA SHEET'!$A$2:$A$253,'DATA SHEET'!$E$2:$E$253)</f>
        <v>20227902</v>
      </c>
      <c r="D4267">
        <f>LOOKUP(A4267,'DATA SHEET'!$A$2:$A$253,'DATA SHEET'!$G$2:$G$253)</f>
        <v>8.0666666666666664</v>
      </c>
      <c r="E4267" t="str">
        <f>LOOKUP($A4267,'DATA SHEET'!$A$2:$A$253,'DATA SHEET'!$H$2:$H$253)</f>
        <v>43.180794</v>
      </c>
      <c r="F4267" t="str">
        <f>LOOKUP($A4267,'DATA SHEET'!$A$2:$A$253,'DATA SHEET'!$I$2:$I$253)</f>
        <v xml:space="preserve"> -79.244033</v>
      </c>
      <c r="G4267">
        <f>LOOKUP($A4267,'DATA SHEET'!$A$2:$A$253,'DATA SHEET'!$J$2:$J$253)</f>
        <v>21</v>
      </c>
      <c r="H4267" t="str">
        <f>LOOKUP($A4267,'DATA SHEET'!$A$2:$A$253,'DATA SHEET'!$K$2:$K$253)</f>
        <v>Mostly Cloudy</v>
      </c>
      <c r="I4267" t="str">
        <f>LOOKUP($A4267,'DATA SHEET'!$A$2:$A$253,'DATA SHEET'!$T$2:$T$253)</f>
        <v>LARGE</v>
      </c>
      <c r="J4267" t="str">
        <f>LOOKUP($A4267,'DATA SHEET'!$A$2:$A$253,'DATA SHEET'!$R$2:$R$253)</f>
        <v>YES</v>
      </c>
      <c r="K4267" t="str">
        <f>LOOKUP($A4267,'DATA SHEET'!$A$2:$A$253,'DATA SHEET'!$O$2:$O$253)</f>
        <v>Green Area</v>
      </c>
      <c r="L4267" t="s">
        <v>22</v>
      </c>
      <c r="M4267">
        <v>0.39525228807157875</v>
      </c>
      <c r="N4267" t="s">
        <v>16</v>
      </c>
      <c r="O4267">
        <v>1.7450000000000001</v>
      </c>
    </row>
    <row r="4268" spans="1:15" x14ac:dyDescent="0.25">
      <c r="A4268" s="1" t="s">
        <v>134</v>
      </c>
      <c r="B4268" t="s">
        <v>138</v>
      </c>
      <c r="C4268" t="str">
        <f>LOOKUP(A4268,'DATA SHEET'!$A$2:$A$253,'DATA SHEET'!$E$2:$E$253)</f>
        <v>20227902</v>
      </c>
      <c r="D4268">
        <f>LOOKUP(A4268,'DATA SHEET'!$A$2:$A$253,'DATA SHEET'!$G$2:$G$253)</f>
        <v>8.0666666666666664</v>
      </c>
      <c r="E4268" t="str">
        <f>LOOKUP($A4268,'DATA SHEET'!$A$2:$A$253,'DATA SHEET'!$H$2:$H$253)</f>
        <v>43.180794</v>
      </c>
      <c r="F4268" t="str">
        <f>LOOKUP($A4268,'DATA SHEET'!$A$2:$A$253,'DATA SHEET'!$I$2:$I$253)</f>
        <v xml:space="preserve"> -79.244033</v>
      </c>
      <c r="G4268">
        <f>LOOKUP($A4268,'DATA SHEET'!$A$2:$A$253,'DATA SHEET'!$J$2:$J$253)</f>
        <v>21</v>
      </c>
      <c r="H4268" t="str">
        <f>LOOKUP($A4268,'DATA SHEET'!$A$2:$A$253,'DATA SHEET'!$K$2:$K$253)</f>
        <v>Mostly Cloudy</v>
      </c>
      <c r="I4268" t="str">
        <f>LOOKUP($A4268,'DATA SHEET'!$A$2:$A$253,'DATA SHEET'!$T$2:$T$253)</f>
        <v>LARGE</v>
      </c>
      <c r="J4268" t="str">
        <f>LOOKUP($A4268,'DATA SHEET'!$A$2:$A$253,'DATA SHEET'!$R$2:$R$253)</f>
        <v>YES</v>
      </c>
      <c r="K4268" t="str">
        <f>LOOKUP($A4268,'DATA SHEET'!$A$2:$A$253,'DATA SHEET'!$O$2:$O$253)</f>
        <v>Green Area</v>
      </c>
      <c r="L4268" t="s">
        <v>22</v>
      </c>
      <c r="M4268">
        <v>0.39525228807157875</v>
      </c>
      <c r="N4268" t="s">
        <v>16</v>
      </c>
      <c r="O4268">
        <v>1.7430000000000001</v>
      </c>
    </row>
    <row r="4269" spans="1:15" x14ac:dyDescent="0.25">
      <c r="A4269" s="1" t="s">
        <v>134</v>
      </c>
      <c r="B4269" t="s">
        <v>138</v>
      </c>
      <c r="C4269" t="str">
        <f>LOOKUP(A4269,'DATA SHEET'!$A$2:$A$253,'DATA SHEET'!$E$2:$E$253)</f>
        <v>20227902</v>
      </c>
      <c r="D4269">
        <f>LOOKUP(A4269,'DATA SHEET'!$A$2:$A$253,'DATA SHEET'!$G$2:$G$253)</f>
        <v>8.0666666666666664</v>
      </c>
      <c r="E4269" t="str">
        <f>LOOKUP($A4269,'DATA SHEET'!$A$2:$A$253,'DATA SHEET'!$H$2:$H$253)</f>
        <v>43.180794</v>
      </c>
      <c r="F4269" t="str">
        <f>LOOKUP($A4269,'DATA SHEET'!$A$2:$A$253,'DATA SHEET'!$I$2:$I$253)</f>
        <v xml:space="preserve"> -79.244033</v>
      </c>
      <c r="G4269">
        <f>LOOKUP($A4269,'DATA SHEET'!$A$2:$A$253,'DATA SHEET'!$J$2:$J$253)</f>
        <v>21</v>
      </c>
      <c r="H4269" t="str">
        <f>LOOKUP($A4269,'DATA SHEET'!$A$2:$A$253,'DATA SHEET'!$K$2:$K$253)</f>
        <v>Mostly Cloudy</v>
      </c>
      <c r="I4269" t="str">
        <f>LOOKUP($A4269,'DATA SHEET'!$A$2:$A$253,'DATA SHEET'!$T$2:$T$253)</f>
        <v>LARGE</v>
      </c>
      <c r="J4269" t="str">
        <f>LOOKUP($A4269,'DATA SHEET'!$A$2:$A$253,'DATA SHEET'!$R$2:$R$253)</f>
        <v>YES</v>
      </c>
      <c r="K4269" t="str">
        <f>LOOKUP($A4269,'DATA SHEET'!$A$2:$A$253,'DATA SHEET'!$O$2:$O$253)</f>
        <v>Green Area</v>
      </c>
      <c r="L4269" t="s">
        <v>22</v>
      </c>
      <c r="M4269">
        <v>0.39525228807157875</v>
      </c>
      <c r="N4269" t="s">
        <v>16</v>
      </c>
      <c r="O4269">
        <v>0.501</v>
      </c>
    </row>
    <row r="4270" spans="1:15" x14ac:dyDescent="0.25">
      <c r="A4270" s="1" t="s">
        <v>134</v>
      </c>
      <c r="B4270" t="s">
        <v>138</v>
      </c>
      <c r="C4270" t="str">
        <f>LOOKUP(A4270,'DATA SHEET'!$A$2:$A$253,'DATA SHEET'!$E$2:$E$253)</f>
        <v>20227902</v>
      </c>
      <c r="D4270">
        <f>LOOKUP(A4270,'DATA SHEET'!$A$2:$A$253,'DATA SHEET'!$G$2:$G$253)</f>
        <v>8.0666666666666664</v>
      </c>
      <c r="E4270" t="str">
        <f>LOOKUP($A4270,'DATA SHEET'!$A$2:$A$253,'DATA SHEET'!$H$2:$H$253)</f>
        <v>43.180794</v>
      </c>
      <c r="F4270" t="str">
        <f>LOOKUP($A4270,'DATA SHEET'!$A$2:$A$253,'DATA SHEET'!$I$2:$I$253)</f>
        <v xml:space="preserve"> -79.244033</v>
      </c>
      <c r="G4270">
        <f>LOOKUP($A4270,'DATA SHEET'!$A$2:$A$253,'DATA SHEET'!$J$2:$J$253)</f>
        <v>21</v>
      </c>
      <c r="H4270" t="str">
        <f>LOOKUP($A4270,'DATA SHEET'!$A$2:$A$253,'DATA SHEET'!$K$2:$K$253)</f>
        <v>Mostly Cloudy</v>
      </c>
      <c r="I4270" t="str">
        <f>LOOKUP($A4270,'DATA SHEET'!$A$2:$A$253,'DATA SHEET'!$T$2:$T$253)</f>
        <v>LARGE</v>
      </c>
      <c r="J4270" t="str">
        <f>LOOKUP($A4270,'DATA SHEET'!$A$2:$A$253,'DATA SHEET'!$R$2:$R$253)</f>
        <v>YES</v>
      </c>
      <c r="K4270" t="str">
        <f>LOOKUP($A4270,'DATA SHEET'!$A$2:$A$253,'DATA SHEET'!$O$2:$O$253)</f>
        <v>Green Area</v>
      </c>
      <c r="L4270" t="s">
        <v>22</v>
      </c>
      <c r="M4270">
        <v>0.39525228807157875</v>
      </c>
      <c r="N4270" t="s">
        <v>16</v>
      </c>
      <c r="O4270">
        <v>0.501</v>
      </c>
    </row>
    <row r="4271" spans="1:15" x14ac:dyDescent="0.25">
      <c r="A4271" s="1" t="s">
        <v>134</v>
      </c>
      <c r="B4271" t="s">
        <v>138</v>
      </c>
      <c r="C4271" t="str">
        <f>LOOKUP(A4271,'DATA SHEET'!$A$2:$A$253,'DATA SHEET'!$E$2:$E$253)</f>
        <v>20227902</v>
      </c>
      <c r="D4271">
        <f>LOOKUP(A4271,'DATA SHEET'!$A$2:$A$253,'DATA SHEET'!$G$2:$G$253)</f>
        <v>8.0666666666666664</v>
      </c>
      <c r="E4271" t="str">
        <f>LOOKUP($A4271,'DATA SHEET'!$A$2:$A$253,'DATA SHEET'!$H$2:$H$253)</f>
        <v>43.180794</v>
      </c>
      <c r="F4271" t="str">
        <f>LOOKUP($A4271,'DATA SHEET'!$A$2:$A$253,'DATA SHEET'!$I$2:$I$253)</f>
        <v xml:space="preserve"> -79.244033</v>
      </c>
      <c r="G4271">
        <f>LOOKUP($A4271,'DATA SHEET'!$A$2:$A$253,'DATA SHEET'!$J$2:$J$253)</f>
        <v>21</v>
      </c>
      <c r="H4271" t="str">
        <f>LOOKUP($A4271,'DATA SHEET'!$A$2:$A$253,'DATA SHEET'!$K$2:$K$253)</f>
        <v>Mostly Cloudy</v>
      </c>
      <c r="I4271" t="str">
        <f>LOOKUP($A4271,'DATA SHEET'!$A$2:$A$253,'DATA SHEET'!$T$2:$T$253)</f>
        <v>LARGE</v>
      </c>
      <c r="J4271" t="str">
        <f>LOOKUP($A4271,'DATA SHEET'!$A$2:$A$253,'DATA SHEET'!$R$2:$R$253)</f>
        <v>YES</v>
      </c>
      <c r="K4271" t="str">
        <f>LOOKUP($A4271,'DATA SHEET'!$A$2:$A$253,'DATA SHEET'!$O$2:$O$253)</f>
        <v>Green Area</v>
      </c>
      <c r="L4271" t="s">
        <v>22</v>
      </c>
      <c r="M4271">
        <v>0.39525228807157875</v>
      </c>
      <c r="N4271" t="s">
        <v>16</v>
      </c>
      <c r="O4271">
        <v>0.253</v>
      </c>
    </row>
    <row r="4272" spans="1:15" x14ac:dyDescent="0.25">
      <c r="A4272" s="1" t="s">
        <v>134</v>
      </c>
      <c r="B4272" t="s">
        <v>138</v>
      </c>
      <c r="C4272" t="str">
        <f>LOOKUP(A4272,'DATA SHEET'!$A$2:$A$253,'DATA SHEET'!$E$2:$E$253)</f>
        <v>20227902</v>
      </c>
      <c r="D4272">
        <f>LOOKUP(A4272,'DATA SHEET'!$A$2:$A$253,'DATA SHEET'!$G$2:$G$253)</f>
        <v>8.0666666666666664</v>
      </c>
      <c r="E4272" t="str">
        <f>LOOKUP($A4272,'DATA SHEET'!$A$2:$A$253,'DATA SHEET'!$H$2:$H$253)</f>
        <v>43.180794</v>
      </c>
      <c r="F4272" t="str">
        <f>LOOKUP($A4272,'DATA SHEET'!$A$2:$A$253,'DATA SHEET'!$I$2:$I$253)</f>
        <v xml:space="preserve"> -79.244033</v>
      </c>
      <c r="G4272">
        <f>LOOKUP($A4272,'DATA SHEET'!$A$2:$A$253,'DATA SHEET'!$J$2:$J$253)</f>
        <v>21</v>
      </c>
      <c r="H4272" t="str">
        <f>LOOKUP($A4272,'DATA SHEET'!$A$2:$A$253,'DATA SHEET'!$K$2:$K$253)</f>
        <v>Mostly Cloudy</v>
      </c>
      <c r="I4272" t="str">
        <f>LOOKUP($A4272,'DATA SHEET'!$A$2:$A$253,'DATA SHEET'!$T$2:$T$253)</f>
        <v>LARGE</v>
      </c>
      <c r="J4272" t="str">
        <f>LOOKUP($A4272,'DATA SHEET'!$A$2:$A$253,'DATA SHEET'!$R$2:$R$253)</f>
        <v>YES</v>
      </c>
      <c r="K4272" t="str">
        <f>LOOKUP($A4272,'DATA SHEET'!$A$2:$A$253,'DATA SHEET'!$O$2:$O$253)</f>
        <v>Green Area</v>
      </c>
      <c r="L4272" t="s">
        <v>22</v>
      </c>
      <c r="M4272">
        <v>0.39525228807157875</v>
      </c>
      <c r="N4272" t="s">
        <v>16</v>
      </c>
      <c r="O4272">
        <v>0.498</v>
      </c>
    </row>
    <row r="4273" spans="1:15" x14ac:dyDescent="0.25">
      <c r="A4273" s="1" t="s">
        <v>134</v>
      </c>
      <c r="B4273" t="s">
        <v>138</v>
      </c>
      <c r="C4273" t="str">
        <f>LOOKUP(A4273,'DATA SHEET'!$A$2:$A$253,'DATA SHEET'!$E$2:$E$253)</f>
        <v>20227902</v>
      </c>
      <c r="D4273">
        <f>LOOKUP(A4273,'DATA SHEET'!$A$2:$A$253,'DATA SHEET'!$G$2:$G$253)</f>
        <v>8.0666666666666664</v>
      </c>
      <c r="E4273" t="str">
        <f>LOOKUP($A4273,'DATA SHEET'!$A$2:$A$253,'DATA SHEET'!$H$2:$H$253)</f>
        <v>43.180794</v>
      </c>
      <c r="F4273" t="str">
        <f>LOOKUP($A4273,'DATA SHEET'!$A$2:$A$253,'DATA SHEET'!$I$2:$I$253)</f>
        <v xml:space="preserve"> -79.244033</v>
      </c>
      <c r="G4273">
        <f>LOOKUP($A4273,'DATA SHEET'!$A$2:$A$253,'DATA SHEET'!$J$2:$J$253)</f>
        <v>21</v>
      </c>
      <c r="H4273" t="str">
        <f>LOOKUP($A4273,'DATA SHEET'!$A$2:$A$253,'DATA SHEET'!$K$2:$K$253)</f>
        <v>Mostly Cloudy</v>
      </c>
      <c r="I4273" t="str">
        <f>LOOKUP($A4273,'DATA SHEET'!$A$2:$A$253,'DATA SHEET'!$T$2:$T$253)</f>
        <v>LARGE</v>
      </c>
      <c r="J4273" t="str">
        <f>LOOKUP($A4273,'DATA SHEET'!$A$2:$A$253,'DATA SHEET'!$R$2:$R$253)</f>
        <v>YES</v>
      </c>
      <c r="K4273" t="str">
        <f>LOOKUP($A4273,'DATA SHEET'!$A$2:$A$253,'DATA SHEET'!$O$2:$O$253)</f>
        <v>Green Area</v>
      </c>
      <c r="L4273" t="s">
        <v>22</v>
      </c>
      <c r="M4273">
        <v>0.39525228807157875</v>
      </c>
      <c r="N4273" t="s">
        <v>16</v>
      </c>
      <c r="O4273">
        <v>0.74399999999999999</v>
      </c>
    </row>
    <row r="4274" spans="1:15" x14ac:dyDescent="0.25">
      <c r="A4274" s="1" t="s">
        <v>134</v>
      </c>
      <c r="B4274" t="s">
        <v>138</v>
      </c>
      <c r="C4274" t="str">
        <f>LOOKUP(A4274,'DATA SHEET'!$A$2:$A$253,'DATA SHEET'!$E$2:$E$253)</f>
        <v>20227902</v>
      </c>
      <c r="D4274">
        <f>LOOKUP(A4274,'DATA SHEET'!$A$2:$A$253,'DATA SHEET'!$G$2:$G$253)</f>
        <v>8.0666666666666664</v>
      </c>
      <c r="E4274" t="str">
        <f>LOOKUP($A4274,'DATA SHEET'!$A$2:$A$253,'DATA SHEET'!$H$2:$H$253)</f>
        <v>43.180794</v>
      </c>
      <c r="F4274" t="str">
        <f>LOOKUP($A4274,'DATA SHEET'!$A$2:$A$253,'DATA SHEET'!$I$2:$I$253)</f>
        <v xml:space="preserve"> -79.244033</v>
      </c>
      <c r="G4274">
        <f>LOOKUP($A4274,'DATA SHEET'!$A$2:$A$253,'DATA SHEET'!$J$2:$J$253)</f>
        <v>21</v>
      </c>
      <c r="H4274" t="str">
        <f>LOOKUP($A4274,'DATA SHEET'!$A$2:$A$253,'DATA SHEET'!$K$2:$K$253)</f>
        <v>Mostly Cloudy</v>
      </c>
      <c r="I4274" t="str">
        <f>LOOKUP($A4274,'DATA SHEET'!$A$2:$A$253,'DATA SHEET'!$T$2:$T$253)</f>
        <v>LARGE</v>
      </c>
      <c r="J4274" t="str">
        <f>LOOKUP($A4274,'DATA SHEET'!$A$2:$A$253,'DATA SHEET'!$R$2:$R$253)</f>
        <v>YES</v>
      </c>
      <c r="K4274" t="str">
        <f>LOOKUP($A4274,'DATA SHEET'!$A$2:$A$253,'DATA SHEET'!$O$2:$O$253)</f>
        <v>Green Area</v>
      </c>
      <c r="L4274" t="s">
        <v>22</v>
      </c>
      <c r="M4274">
        <v>0.39525228807157875</v>
      </c>
      <c r="N4274" t="s">
        <v>16</v>
      </c>
      <c r="O4274">
        <v>1.2470000000000001</v>
      </c>
    </row>
    <row r="4275" spans="1:15" x14ac:dyDescent="0.25">
      <c r="A4275" s="1" t="s">
        <v>134</v>
      </c>
      <c r="B4275" t="s">
        <v>138</v>
      </c>
      <c r="C4275" t="str">
        <f>LOOKUP(A4275,'DATA SHEET'!$A$2:$A$253,'DATA SHEET'!$E$2:$E$253)</f>
        <v>20227902</v>
      </c>
      <c r="D4275">
        <f>LOOKUP(A4275,'DATA SHEET'!$A$2:$A$253,'DATA SHEET'!$G$2:$G$253)</f>
        <v>8.0666666666666664</v>
      </c>
      <c r="E4275" t="str">
        <f>LOOKUP($A4275,'DATA SHEET'!$A$2:$A$253,'DATA SHEET'!$H$2:$H$253)</f>
        <v>43.180794</v>
      </c>
      <c r="F4275" t="str">
        <f>LOOKUP($A4275,'DATA SHEET'!$A$2:$A$253,'DATA SHEET'!$I$2:$I$253)</f>
        <v xml:space="preserve"> -79.244033</v>
      </c>
      <c r="G4275">
        <f>LOOKUP($A4275,'DATA SHEET'!$A$2:$A$253,'DATA SHEET'!$J$2:$J$253)</f>
        <v>21</v>
      </c>
      <c r="H4275" t="str">
        <f>LOOKUP($A4275,'DATA SHEET'!$A$2:$A$253,'DATA SHEET'!$K$2:$K$253)</f>
        <v>Mostly Cloudy</v>
      </c>
      <c r="I4275" t="str">
        <f>LOOKUP($A4275,'DATA SHEET'!$A$2:$A$253,'DATA SHEET'!$T$2:$T$253)</f>
        <v>LARGE</v>
      </c>
      <c r="J4275" t="str">
        <f>LOOKUP($A4275,'DATA SHEET'!$A$2:$A$253,'DATA SHEET'!$R$2:$R$253)</f>
        <v>YES</v>
      </c>
      <c r="K4275" t="str">
        <f>LOOKUP($A4275,'DATA SHEET'!$A$2:$A$253,'DATA SHEET'!$O$2:$O$253)</f>
        <v>Green Area</v>
      </c>
      <c r="L4275" t="s">
        <v>22</v>
      </c>
      <c r="M4275">
        <v>0.39525228807157875</v>
      </c>
      <c r="N4275" t="s">
        <v>16</v>
      </c>
      <c r="O4275">
        <v>6.4980000000000002</v>
      </c>
    </row>
    <row r="4276" spans="1:15" x14ac:dyDescent="0.25">
      <c r="A4276" s="1" t="s">
        <v>134</v>
      </c>
      <c r="B4276" t="s">
        <v>138</v>
      </c>
      <c r="C4276" t="str">
        <f>LOOKUP(A4276,'DATA SHEET'!$A$2:$A$253,'DATA SHEET'!$E$2:$E$253)</f>
        <v>20227902</v>
      </c>
      <c r="D4276">
        <f>LOOKUP(A4276,'DATA SHEET'!$A$2:$A$253,'DATA SHEET'!$G$2:$G$253)</f>
        <v>8.0666666666666664</v>
      </c>
      <c r="E4276" t="str">
        <f>LOOKUP($A4276,'DATA SHEET'!$A$2:$A$253,'DATA SHEET'!$H$2:$H$253)</f>
        <v>43.180794</v>
      </c>
      <c r="F4276" t="str">
        <f>LOOKUP($A4276,'DATA SHEET'!$A$2:$A$253,'DATA SHEET'!$I$2:$I$253)</f>
        <v xml:space="preserve"> -79.244033</v>
      </c>
      <c r="G4276">
        <f>LOOKUP($A4276,'DATA SHEET'!$A$2:$A$253,'DATA SHEET'!$J$2:$J$253)</f>
        <v>21</v>
      </c>
      <c r="H4276" t="str">
        <f>LOOKUP($A4276,'DATA SHEET'!$A$2:$A$253,'DATA SHEET'!$K$2:$K$253)</f>
        <v>Mostly Cloudy</v>
      </c>
      <c r="I4276" t="str">
        <f>LOOKUP($A4276,'DATA SHEET'!$A$2:$A$253,'DATA SHEET'!$T$2:$T$253)</f>
        <v>LARGE</v>
      </c>
      <c r="J4276" t="str">
        <f>LOOKUP($A4276,'DATA SHEET'!$A$2:$A$253,'DATA SHEET'!$R$2:$R$253)</f>
        <v>YES</v>
      </c>
      <c r="K4276" t="str">
        <f>LOOKUP($A4276,'DATA SHEET'!$A$2:$A$253,'DATA SHEET'!$O$2:$O$253)</f>
        <v>Green Area</v>
      </c>
      <c r="L4276" t="s">
        <v>22</v>
      </c>
      <c r="M4276">
        <v>0.39525228807157875</v>
      </c>
      <c r="N4276" t="s">
        <v>16</v>
      </c>
      <c r="O4276">
        <v>0.499</v>
      </c>
    </row>
    <row r="4277" spans="1:15" x14ac:dyDescent="0.25">
      <c r="A4277" s="1" t="s">
        <v>134</v>
      </c>
      <c r="B4277" t="s">
        <v>138</v>
      </c>
      <c r="C4277" t="str">
        <f>LOOKUP(A4277,'DATA SHEET'!$A$2:$A$253,'DATA SHEET'!$E$2:$E$253)</f>
        <v>20227902</v>
      </c>
      <c r="D4277">
        <f>LOOKUP(A4277,'DATA SHEET'!$A$2:$A$253,'DATA SHEET'!$G$2:$G$253)</f>
        <v>8.0666666666666664</v>
      </c>
      <c r="E4277" t="str">
        <f>LOOKUP($A4277,'DATA SHEET'!$A$2:$A$253,'DATA SHEET'!$H$2:$H$253)</f>
        <v>43.180794</v>
      </c>
      <c r="F4277" t="str">
        <f>LOOKUP($A4277,'DATA SHEET'!$A$2:$A$253,'DATA SHEET'!$I$2:$I$253)</f>
        <v xml:space="preserve"> -79.244033</v>
      </c>
      <c r="G4277">
        <f>LOOKUP($A4277,'DATA SHEET'!$A$2:$A$253,'DATA SHEET'!$J$2:$J$253)</f>
        <v>21</v>
      </c>
      <c r="H4277" t="str">
        <f>LOOKUP($A4277,'DATA SHEET'!$A$2:$A$253,'DATA SHEET'!$K$2:$K$253)</f>
        <v>Mostly Cloudy</v>
      </c>
      <c r="I4277" t="str">
        <f>LOOKUP($A4277,'DATA SHEET'!$A$2:$A$253,'DATA SHEET'!$T$2:$T$253)</f>
        <v>LARGE</v>
      </c>
      <c r="J4277" t="str">
        <f>LOOKUP($A4277,'DATA SHEET'!$A$2:$A$253,'DATA SHEET'!$R$2:$R$253)</f>
        <v>YES</v>
      </c>
      <c r="K4277" t="str">
        <f>LOOKUP($A4277,'DATA SHEET'!$A$2:$A$253,'DATA SHEET'!$O$2:$O$253)</f>
        <v>Green Area</v>
      </c>
      <c r="L4277" t="s">
        <v>22</v>
      </c>
      <c r="M4277">
        <v>0.39525228807157875</v>
      </c>
      <c r="N4277" t="s">
        <v>16</v>
      </c>
      <c r="O4277">
        <v>0.748</v>
      </c>
    </row>
    <row r="4278" spans="1:15" x14ac:dyDescent="0.25">
      <c r="A4278" s="1" t="s">
        <v>134</v>
      </c>
      <c r="B4278" t="s">
        <v>138</v>
      </c>
      <c r="C4278" t="str">
        <f>LOOKUP(A4278,'DATA SHEET'!$A$2:$A$253,'DATA SHEET'!$E$2:$E$253)</f>
        <v>20227902</v>
      </c>
      <c r="D4278">
        <f>LOOKUP(A4278,'DATA SHEET'!$A$2:$A$253,'DATA SHEET'!$G$2:$G$253)</f>
        <v>8.0666666666666664</v>
      </c>
      <c r="E4278" t="str">
        <f>LOOKUP($A4278,'DATA SHEET'!$A$2:$A$253,'DATA SHEET'!$H$2:$H$253)</f>
        <v>43.180794</v>
      </c>
      <c r="F4278" t="str">
        <f>LOOKUP($A4278,'DATA SHEET'!$A$2:$A$253,'DATA SHEET'!$I$2:$I$253)</f>
        <v xml:space="preserve"> -79.244033</v>
      </c>
      <c r="G4278">
        <f>LOOKUP($A4278,'DATA SHEET'!$A$2:$A$253,'DATA SHEET'!$J$2:$J$253)</f>
        <v>21</v>
      </c>
      <c r="H4278" t="str">
        <f>LOOKUP($A4278,'DATA SHEET'!$A$2:$A$253,'DATA SHEET'!$K$2:$K$253)</f>
        <v>Mostly Cloudy</v>
      </c>
      <c r="I4278" t="str">
        <f>LOOKUP($A4278,'DATA SHEET'!$A$2:$A$253,'DATA SHEET'!$T$2:$T$253)</f>
        <v>LARGE</v>
      </c>
      <c r="J4278" t="str">
        <f>LOOKUP($A4278,'DATA SHEET'!$A$2:$A$253,'DATA SHEET'!$R$2:$R$253)</f>
        <v>YES</v>
      </c>
      <c r="K4278" t="str">
        <f>LOOKUP($A4278,'DATA SHEET'!$A$2:$A$253,'DATA SHEET'!$O$2:$O$253)</f>
        <v>Green Area</v>
      </c>
      <c r="L4278" t="s">
        <v>22</v>
      </c>
      <c r="M4278">
        <v>0.39525228807157875</v>
      </c>
      <c r="N4278" t="s">
        <v>16</v>
      </c>
      <c r="O4278">
        <v>2.2440000000000002</v>
      </c>
    </row>
    <row r="4279" spans="1:15" x14ac:dyDescent="0.25">
      <c r="A4279" s="1" t="s">
        <v>134</v>
      </c>
      <c r="B4279" t="s">
        <v>138</v>
      </c>
      <c r="C4279" t="str">
        <f>LOOKUP(A4279,'DATA SHEET'!$A$2:$A$253,'DATA SHEET'!$E$2:$E$253)</f>
        <v>20227902</v>
      </c>
      <c r="D4279">
        <f>LOOKUP(A4279,'DATA SHEET'!$A$2:$A$253,'DATA SHEET'!$G$2:$G$253)</f>
        <v>8.0666666666666664</v>
      </c>
      <c r="E4279" t="str">
        <f>LOOKUP($A4279,'DATA SHEET'!$A$2:$A$253,'DATA SHEET'!$H$2:$H$253)</f>
        <v>43.180794</v>
      </c>
      <c r="F4279" t="str">
        <f>LOOKUP($A4279,'DATA SHEET'!$A$2:$A$253,'DATA SHEET'!$I$2:$I$253)</f>
        <v xml:space="preserve"> -79.244033</v>
      </c>
      <c r="G4279">
        <f>LOOKUP($A4279,'DATA SHEET'!$A$2:$A$253,'DATA SHEET'!$J$2:$J$253)</f>
        <v>21</v>
      </c>
      <c r="H4279" t="str">
        <f>LOOKUP($A4279,'DATA SHEET'!$A$2:$A$253,'DATA SHEET'!$K$2:$K$253)</f>
        <v>Mostly Cloudy</v>
      </c>
      <c r="I4279" t="str">
        <f>LOOKUP($A4279,'DATA SHEET'!$A$2:$A$253,'DATA SHEET'!$T$2:$T$253)</f>
        <v>LARGE</v>
      </c>
      <c r="J4279" t="str">
        <f>LOOKUP($A4279,'DATA SHEET'!$A$2:$A$253,'DATA SHEET'!$R$2:$R$253)</f>
        <v>YES</v>
      </c>
      <c r="K4279" t="str">
        <f>LOOKUP($A4279,'DATA SHEET'!$A$2:$A$253,'DATA SHEET'!$O$2:$O$253)</f>
        <v>Green Area</v>
      </c>
      <c r="L4279" t="s">
        <v>22</v>
      </c>
      <c r="M4279">
        <v>0.39525228807157875</v>
      </c>
      <c r="N4279" t="s">
        <v>16</v>
      </c>
      <c r="O4279">
        <v>1.0009999999999999</v>
      </c>
    </row>
    <row r="4280" spans="1:15" x14ac:dyDescent="0.25">
      <c r="A4280" s="1" t="s">
        <v>134</v>
      </c>
      <c r="B4280" t="s">
        <v>138</v>
      </c>
      <c r="C4280" t="str">
        <f>LOOKUP(A4280,'DATA SHEET'!$A$2:$A$253,'DATA SHEET'!$E$2:$E$253)</f>
        <v>20227902</v>
      </c>
      <c r="D4280">
        <f>LOOKUP(A4280,'DATA SHEET'!$A$2:$A$253,'DATA SHEET'!$G$2:$G$253)</f>
        <v>8.0666666666666664</v>
      </c>
      <c r="E4280" t="str">
        <f>LOOKUP($A4280,'DATA SHEET'!$A$2:$A$253,'DATA SHEET'!$H$2:$H$253)</f>
        <v>43.180794</v>
      </c>
      <c r="F4280" t="str">
        <f>LOOKUP($A4280,'DATA SHEET'!$A$2:$A$253,'DATA SHEET'!$I$2:$I$253)</f>
        <v xml:space="preserve"> -79.244033</v>
      </c>
      <c r="G4280">
        <f>LOOKUP($A4280,'DATA SHEET'!$A$2:$A$253,'DATA SHEET'!$J$2:$J$253)</f>
        <v>21</v>
      </c>
      <c r="H4280" t="str">
        <f>LOOKUP($A4280,'DATA SHEET'!$A$2:$A$253,'DATA SHEET'!$K$2:$K$253)</f>
        <v>Mostly Cloudy</v>
      </c>
      <c r="I4280" t="str">
        <f>LOOKUP($A4280,'DATA SHEET'!$A$2:$A$253,'DATA SHEET'!$T$2:$T$253)</f>
        <v>LARGE</v>
      </c>
      <c r="J4280" t="str">
        <f>LOOKUP($A4280,'DATA SHEET'!$A$2:$A$253,'DATA SHEET'!$R$2:$R$253)</f>
        <v>YES</v>
      </c>
      <c r="K4280" t="str">
        <f>LOOKUP($A4280,'DATA SHEET'!$A$2:$A$253,'DATA SHEET'!$O$2:$O$253)</f>
        <v>Green Area</v>
      </c>
      <c r="L4280" t="s">
        <v>22</v>
      </c>
      <c r="M4280">
        <v>0.39525228807157875</v>
      </c>
      <c r="N4280" t="s">
        <v>16</v>
      </c>
      <c r="O4280">
        <v>0.5</v>
      </c>
    </row>
    <row r="4281" spans="1:15" x14ac:dyDescent="0.25">
      <c r="A4281" s="1" t="s">
        <v>134</v>
      </c>
      <c r="B4281" t="s">
        <v>138</v>
      </c>
      <c r="C4281" t="str">
        <f>LOOKUP(A4281,'DATA SHEET'!$A$2:$A$253,'DATA SHEET'!$E$2:$E$253)</f>
        <v>20227902</v>
      </c>
      <c r="D4281">
        <f>LOOKUP(A4281,'DATA SHEET'!$A$2:$A$253,'DATA SHEET'!$G$2:$G$253)</f>
        <v>8.0666666666666664</v>
      </c>
      <c r="E4281" t="str">
        <f>LOOKUP($A4281,'DATA SHEET'!$A$2:$A$253,'DATA SHEET'!$H$2:$H$253)</f>
        <v>43.180794</v>
      </c>
      <c r="F4281" t="str">
        <f>LOOKUP($A4281,'DATA SHEET'!$A$2:$A$253,'DATA SHEET'!$I$2:$I$253)</f>
        <v xml:space="preserve"> -79.244033</v>
      </c>
      <c r="G4281">
        <f>LOOKUP($A4281,'DATA SHEET'!$A$2:$A$253,'DATA SHEET'!$J$2:$J$253)</f>
        <v>21</v>
      </c>
      <c r="H4281" t="str">
        <f>LOOKUP($A4281,'DATA SHEET'!$A$2:$A$253,'DATA SHEET'!$K$2:$K$253)</f>
        <v>Mostly Cloudy</v>
      </c>
      <c r="I4281" t="str">
        <f>LOOKUP($A4281,'DATA SHEET'!$A$2:$A$253,'DATA SHEET'!$T$2:$T$253)</f>
        <v>LARGE</v>
      </c>
      <c r="J4281" t="str">
        <f>LOOKUP($A4281,'DATA SHEET'!$A$2:$A$253,'DATA SHEET'!$R$2:$R$253)</f>
        <v>YES</v>
      </c>
      <c r="K4281" t="str">
        <f>LOOKUP($A4281,'DATA SHEET'!$A$2:$A$253,'DATA SHEET'!$O$2:$O$253)</f>
        <v>Green Area</v>
      </c>
      <c r="L4281" t="s">
        <v>22</v>
      </c>
      <c r="M4281">
        <v>0.39525228807157875</v>
      </c>
      <c r="N4281" t="s">
        <v>16</v>
      </c>
      <c r="O4281">
        <v>0.498</v>
      </c>
    </row>
    <row r="4282" spans="1:15" x14ac:dyDescent="0.25">
      <c r="A4282" s="1" t="s">
        <v>134</v>
      </c>
      <c r="B4282" t="s">
        <v>138</v>
      </c>
      <c r="C4282" t="str">
        <f>LOOKUP(A4282,'DATA SHEET'!$A$2:$A$253,'DATA SHEET'!$E$2:$E$253)</f>
        <v>20227902</v>
      </c>
      <c r="D4282">
        <f>LOOKUP(A4282,'DATA SHEET'!$A$2:$A$253,'DATA SHEET'!$G$2:$G$253)</f>
        <v>8.0666666666666664</v>
      </c>
      <c r="E4282" t="str">
        <f>LOOKUP($A4282,'DATA SHEET'!$A$2:$A$253,'DATA SHEET'!$H$2:$H$253)</f>
        <v>43.180794</v>
      </c>
      <c r="F4282" t="str">
        <f>LOOKUP($A4282,'DATA SHEET'!$A$2:$A$253,'DATA SHEET'!$I$2:$I$253)</f>
        <v xml:space="preserve"> -79.244033</v>
      </c>
      <c r="G4282">
        <f>LOOKUP($A4282,'DATA SHEET'!$A$2:$A$253,'DATA SHEET'!$J$2:$J$253)</f>
        <v>21</v>
      </c>
      <c r="H4282" t="str">
        <f>LOOKUP($A4282,'DATA SHEET'!$A$2:$A$253,'DATA SHEET'!$K$2:$K$253)</f>
        <v>Mostly Cloudy</v>
      </c>
      <c r="I4282" t="str">
        <f>LOOKUP($A4282,'DATA SHEET'!$A$2:$A$253,'DATA SHEET'!$T$2:$T$253)</f>
        <v>LARGE</v>
      </c>
      <c r="J4282" t="str">
        <f>LOOKUP($A4282,'DATA SHEET'!$A$2:$A$253,'DATA SHEET'!$R$2:$R$253)</f>
        <v>YES</v>
      </c>
      <c r="K4282" t="str">
        <f>LOOKUP($A4282,'DATA SHEET'!$A$2:$A$253,'DATA SHEET'!$O$2:$O$253)</f>
        <v>Green Area</v>
      </c>
      <c r="L4282" t="s">
        <v>22</v>
      </c>
      <c r="M4282">
        <v>0.39525228807157875</v>
      </c>
      <c r="N4282" t="s">
        <v>16</v>
      </c>
      <c r="O4282">
        <v>0.498</v>
      </c>
    </row>
    <row r="4283" spans="1:15" x14ac:dyDescent="0.25">
      <c r="A4283" s="1" t="s">
        <v>134</v>
      </c>
      <c r="B4283" t="s">
        <v>138</v>
      </c>
      <c r="C4283" t="str">
        <f>LOOKUP(A4283,'DATA SHEET'!$A$2:$A$253,'DATA SHEET'!$E$2:$E$253)</f>
        <v>20227902</v>
      </c>
      <c r="D4283">
        <f>LOOKUP(A4283,'DATA SHEET'!$A$2:$A$253,'DATA SHEET'!$G$2:$G$253)</f>
        <v>8.0666666666666664</v>
      </c>
      <c r="E4283" t="str">
        <f>LOOKUP($A4283,'DATA SHEET'!$A$2:$A$253,'DATA SHEET'!$H$2:$H$253)</f>
        <v>43.180794</v>
      </c>
      <c r="F4283" t="str">
        <f>LOOKUP($A4283,'DATA SHEET'!$A$2:$A$253,'DATA SHEET'!$I$2:$I$253)</f>
        <v xml:space="preserve"> -79.244033</v>
      </c>
      <c r="G4283">
        <f>LOOKUP($A4283,'DATA SHEET'!$A$2:$A$253,'DATA SHEET'!$J$2:$J$253)</f>
        <v>21</v>
      </c>
      <c r="H4283" t="str">
        <f>LOOKUP($A4283,'DATA SHEET'!$A$2:$A$253,'DATA SHEET'!$K$2:$K$253)</f>
        <v>Mostly Cloudy</v>
      </c>
      <c r="I4283" t="str">
        <f>LOOKUP($A4283,'DATA SHEET'!$A$2:$A$253,'DATA SHEET'!$T$2:$T$253)</f>
        <v>LARGE</v>
      </c>
      <c r="J4283" t="str">
        <f>LOOKUP($A4283,'DATA SHEET'!$A$2:$A$253,'DATA SHEET'!$R$2:$R$253)</f>
        <v>YES</v>
      </c>
      <c r="K4283" t="str">
        <f>LOOKUP($A4283,'DATA SHEET'!$A$2:$A$253,'DATA SHEET'!$O$2:$O$253)</f>
        <v>Green Area</v>
      </c>
      <c r="L4283" t="s">
        <v>22</v>
      </c>
      <c r="M4283">
        <v>0.39525228807157875</v>
      </c>
      <c r="N4283" t="s">
        <v>16</v>
      </c>
      <c r="O4283">
        <v>0.24099999999999999</v>
      </c>
    </row>
    <row r="4284" spans="1:15" x14ac:dyDescent="0.25">
      <c r="A4284" s="1" t="s">
        <v>134</v>
      </c>
      <c r="B4284" t="s">
        <v>138</v>
      </c>
      <c r="C4284" t="str">
        <f>LOOKUP(A4284,'DATA SHEET'!$A$2:$A$253,'DATA SHEET'!$E$2:$E$253)</f>
        <v>20227902</v>
      </c>
      <c r="D4284">
        <f>LOOKUP(A4284,'DATA SHEET'!$A$2:$A$253,'DATA SHEET'!$G$2:$G$253)</f>
        <v>8.0666666666666664</v>
      </c>
      <c r="E4284" t="str">
        <f>LOOKUP($A4284,'DATA SHEET'!$A$2:$A$253,'DATA SHEET'!$H$2:$H$253)</f>
        <v>43.180794</v>
      </c>
      <c r="F4284" t="str">
        <f>LOOKUP($A4284,'DATA SHEET'!$A$2:$A$253,'DATA SHEET'!$I$2:$I$253)</f>
        <v xml:space="preserve"> -79.244033</v>
      </c>
      <c r="G4284">
        <f>LOOKUP($A4284,'DATA SHEET'!$A$2:$A$253,'DATA SHEET'!$J$2:$J$253)</f>
        <v>21</v>
      </c>
      <c r="H4284" t="str">
        <f>LOOKUP($A4284,'DATA SHEET'!$A$2:$A$253,'DATA SHEET'!$K$2:$K$253)</f>
        <v>Mostly Cloudy</v>
      </c>
      <c r="I4284" t="str">
        <f>LOOKUP($A4284,'DATA SHEET'!$A$2:$A$253,'DATA SHEET'!$T$2:$T$253)</f>
        <v>LARGE</v>
      </c>
      <c r="J4284" t="str">
        <f>LOOKUP($A4284,'DATA SHEET'!$A$2:$A$253,'DATA SHEET'!$R$2:$R$253)</f>
        <v>YES</v>
      </c>
      <c r="K4284" t="str">
        <f>LOOKUP($A4284,'DATA SHEET'!$A$2:$A$253,'DATA SHEET'!$O$2:$O$253)</f>
        <v>Green Area</v>
      </c>
      <c r="L4284" t="s">
        <v>22</v>
      </c>
      <c r="M4284">
        <v>0.39525228807157875</v>
      </c>
      <c r="N4284" t="s">
        <v>16</v>
      </c>
      <c r="O4284">
        <v>0.246</v>
      </c>
    </row>
    <row r="4285" spans="1:15" x14ac:dyDescent="0.25">
      <c r="A4285" s="1" t="s">
        <v>134</v>
      </c>
      <c r="B4285" t="s">
        <v>138</v>
      </c>
      <c r="C4285" t="str">
        <f>LOOKUP(A4285,'DATA SHEET'!$A$2:$A$253,'DATA SHEET'!$E$2:$E$253)</f>
        <v>20227902</v>
      </c>
      <c r="D4285">
        <f>LOOKUP(A4285,'DATA SHEET'!$A$2:$A$253,'DATA SHEET'!$G$2:$G$253)</f>
        <v>8.0666666666666664</v>
      </c>
      <c r="E4285" t="str">
        <f>LOOKUP($A4285,'DATA SHEET'!$A$2:$A$253,'DATA SHEET'!$H$2:$H$253)</f>
        <v>43.180794</v>
      </c>
      <c r="F4285" t="str">
        <f>LOOKUP($A4285,'DATA SHEET'!$A$2:$A$253,'DATA SHEET'!$I$2:$I$253)</f>
        <v xml:space="preserve"> -79.244033</v>
      </c>
      <c r="G4285">
        <f>LOOKUP($A4285,'DATA SHEET'!$A$2:$A$253,'DATA SHEET'!$J$2:$J$253)</f>
        <v>21</v>
      </c>
      <c r="H4285" t="str">
        <f>LOOKUP($A4285,'DATA SHEET'!$A$2:$A$253,'DATA SHEET'!$K$2:$K$253)</f>
        <v>Mostly Cloudy</v>
      </c>
      <c r="I4285" t="str">
        <f>LOOKUP($A4285,'DATA SHEET'!$A$2:$A$253,'DATA SHEET'!$T$2:$T$253)</f>
        <v>LARGE</v>
      </c>
      <c r="J4285" t="str">
        <f>LOOKUP($A4285,'DATA SHEET'!$A$2:$A$253,'DATA SHEET'!$R$2:$R$253)</f>
        <v>YES</v>
      </c>
      <c r="K4285" t="str">
        <f>LOOKUP($A4285,'DATA SHEET'!$A$2:$A$253,'DATA SHEET'!$O$2:$O$253)</f>
        <v>Green Area</v>
      </c>
      <c r="L4285" t="s">
        <v>22</v>
      </c>
      <c r="M4285">
        <v>0.39525228807157875</v>
      </c>
      <c r="N4285" t="s">
        <v>16</v>
      </c>
      <c r="O4285">
        <v>0.5</v>
      </c>
    </row>
    <row r="4286" spans="1:15" x14ac:dyDescent="0.25">
      <c r="A4286" s="1" t="s">
        <v>134</v>
      </c>
      <c r="B4286" t="s">
        <v>138</v>
      </c>
      <c r="C4286" t="str">
        <f>LOOKUP(A4286,'DATA SHEET'!$A$2:$A$253,'DATA SHEET'!$E$2:$E$253)</f>
        <v>20227902</v>
      </c>
      <c r="D4286">
        <f>LOOKUP(A4286,'DATA SHEET'!$A$2:$A$253,'DATA SHEET'!$G$2:$G$253)</f>
        <v>8.0666666666666664</v>
      </c>
      <c r="E4286" t="str">
        <f>LOOKUP($A4286,'DATA SHEET'!$A$2:$A$253,'DATA SHEET'!$H$2:$H$253)</f>
        <v>43.180794</v>
      </c>
      <c r="F4286" t="str">
        <f>LOOKUP($A4286,'DATA SHEET'!$A$2:$A$253,'DATA SHEET'!$I$2:$I$253)</f>
        <v xml:space="preserve"> -79.244033</v>
      </c>
      <c r="G4286">
        <f>LOOKUP($A4286,'DATA SHEET'!$A$2:$A$253,'DATA SHEET'!$J$2:$J$253)</f>
        <v>21</v>
      </c>
      <c r="H4286" t="str">
        <f>LOOKUP($A4286,'DATA SHEET'!$A$2:$A$253,'DATA SHEET'!$K$2:$K$253)</f>
        <v>Mostly Cloudy</v>
      </c>
      <c r="I4286" t="str">
        <f>LOOKUP($A4286,'DATA SHEET'!$A$2:$A$253,'DATA SHEET'!$T$2:$T$253)</f>
        <v>LARGE</v>
      </c>
      <c r="J4286" t="str">
        <f>LOOKUP($A4286,'DATA SHEET'!$A$2:$A$253,'DATA SHEET'!$R$2:$R$253)</f>
        <v>YES</v>
      </c>
      <c r="K4286" t="str">
        <f>LOOKUP($A4286,'DATA SHEET'!$A$2:$A$253,'DATA SHEET'!$O$2:$O$253)</f>
        <v>Green Area</v>
      </c>
      <c r="L4286" t="s">
        <v>22</v>
      </c>
      <c r="M4286">
        <v>0.39525228807157875</v>
      </c>
      <c r="N4286" t="s">
        <v>16</v>
      </c>
      <c r="O4286">
        <v>2.1339999999999999</v>
      </c>
    </row>
    <row r="4287" spans="1:15" x14ac:dyDescent="0.25">
      <c r="A4287" s="1" t="s">
        <v>134</v>
      </c>
      <c r="B4287" t="s">
        <v>138</v>
      </c>
      <c r="C4287" t="str">
        <f>LOOKUP(A4287,'DATA SHEET'!$A$2:$A$253,'DATA SHEET'!$E$2:$E$253)</f>
        <v>20227902</v>
      </c>
      <c r="D4287">
        <f>LOOKUP(A4287,'DATA SHEET'!$A$2:$A$253,'DATA SHEET'!$G$2:$G$253)</f>
        <v>8.0666666666666664</v>
      </c>
      <c r="E4287" t="str">
        <f>LOOKUP($A4287,'DATA SHEET'!$A$2:$A$253,'DATA SHEET'!$H$2:$H$253)</f>
        <v>43.180794</v>
      </c>
      <c r="F4287" t="str">
        <f>LOOKUP($A4287,'DATA SHEET'!$A$2:$A$253,'DATA SHEET'!$I$2:$I$253)</f>
        <v xml:space="preserve"> -79.244033</v>
      </c>
      <c r="G4287">
        <f>LOOKUP($A4287,'DATA SHEET'!$A$2:$A$253,'DATA SHEET'!$J$2:$J$253)</f>
        <v>21</v>
      </c>
      <c r="H4287" t="str">
        <f>LOOKUP($A4287,'DATA SHEET'!$A$2:$A$253,'DATA SHEET'!$K$2:$K$253)</f>
        <v>Mostly Cloudy</v>
      </c>
      <c r="I4287" t="str">
        <f>LOOKUP($A4287,'DATA SHEET'!$A$2:$A$253,'DATA SHEET'!$T$2:$T$253)</f>
        <v>LARGE</v>
      </c>
      <c r="J4287" t="str">
        <f>LOOKUP($A4287,'DATA SHEET'!$A$2:$A$253,'DATA SHEET'!$R$2:$R$253)</f>
        <v>YES</v>
      </c>
      <c r="K4287" t="str">
        <f>LOOKUP($A4287,'DATA SHEET'!$A$2:$A$253,'DATA SHEET'!$O$2:$O$253)</f>
        <v>Green Area</v>
      </c>
      <c r="L4287" t="s">
        <v>22</v>
      </c>
      <c r="M4287">
        <v>0.39525228807157875</v>
      </c>
      <c r="N4287" t="s">
        <v>16</v>
      </c>
      <c r="O4287">
        <v>18.253</v>
      </c>
    </row>
    <row r="4288" spans="1:15" x14ac:dyDescent="0.25">
      <c r="A4288" s="1" t="s">
        <v>134</v>
      </c>
      <c r="B4288" t="s">
        <v>138</v>
      </c>
      <c r="C4288" t="str">
        <f>LOOKUP(A4288,'DATA SHEET'!$A$2:$A$253,'DATA SHEET'!$E$2:$E$253)</f>
        <v>20227902</v>
      </c>
      <c r="D4288">
        <f>LOOKUP(A4288,'DATA SHEET'!$A$2:$A$253,'DATA SHEET'!$G$2:$G$253)</f>
        <v>8.0666666666666664</v>
      </c>
      <c r="E4288" t="str">
        <f>LOOKUP($A4288,'DATA SHEET'!$A$2:$A$253,'DATA SHEET'!$H$2:$H$253)</f>
        <v>43.180794</v>
      </c>
      <c r="F4288" t="str">
        <f>LOOKUP($A4288,'DATA SHEET'!$A$2:$A$253,'DATA SHEET'!$I$2:$I$253)</f>
        <v xml:space="preserve"> -79.244033</v>
      </c>
      <c r="G4288">
        <f>LOOKUP($A4288,'DATA SHEET'!$A$2:$A$253,'DATA SHEET'!$J$2:$J$253)</f>
        <v>21</v>
      </c>
      <c r="H4288" t="str">
        <f>LOOKUP($A4288,'DATA SHEET'!$A$2:$A$253,'DATA SHEET'!$K$2:$K$253)</f>
        <v>Mostly Cloudy</v>
      </c>
      <c r="I4288" t="str">
        <f>LOOKUP($A4288,'DATA SHEET'!$A$2:$A$253,'DATA SHEET'!$T$2:$T$253)</f>
        <v>LARGE</v>
      </c>
      <c r="J4288" t="str">
        <f>LOOKUP($A4288,'DATA SHEET'!$A$2:$A$253,'DATA SHEET'!$R$2:$R$253)</f>
        <v>YES</v>
      </c>
      <c r="K4288" t="str">
        <f>LOOKUP($A4288,'DATA SHEET'!$A$2:$A$253,'DATA SHEET'!$O$2:$O$253)</f>
        <v>Green Area</v>
      </c>
      <c r="L4288" t="s">
        <v>22</v>
      </c>
      <c r="M4288">
        <v>0.39525228807157875</v>
      </c>
      <c r="N4288" t="s">
        <v>16</v>
      </c>
      <c r="O4288">
        <v>0.73899999999999999</v>
      </c>
    </row>
    <row r="4289" spans="1:15" x14ac:dyDescent="0.25">
      <c r="A4289" s="1" t="s">
        <v>134</v>
      </c>
      <c r="B4289" t="s">
        <v>138</v>
      </c>
      <c r="C4289" t="str">
        <f>LOOKUP(A4289,'DATA SHEET'!$A$2:$A$253,'DATA SHEET'!$E$2:$E$253)</f>
        <v>20227902</v>
      </c>
      <c r="D4289">
        <f>LOOKUP(A4289,'DATA SHEET'!$A$2:$A$253,'DATA SHEET'!$G$2:$G$253)</f>
        <v>8.0666666666666664</v>
      </c>
      <c r="E4289" t="str">
        <f>LOOKUP($A4289,'DATA SHEET'!$A$2:$A$253,'DATA SHEET'!$H$2:$H$253)</f>
        <v>43.180794</v>
      </c>
      <c r="F4289" t="str">
        <f>LOOKUP($A4289,'DATA SHEET'!$A$2:$A$253,'DATA SHEET'!$I$2:$I$253)</f>
        <v xml:space="preserve"> -79.244033</v>
      </c>
      <c r="G4289">
        <f>LOOKUP($A4289,'DATA SHEET'!$A$2:$A$253,'DATA SHEET'!$J$2:$J$253)</f>
        <v>21</v>
      </c>
      <c r="H4289" t="str">
        <f>LOOKUP($A4289,'DATA SHEET'!$A$2:$A$253,'DATA SHEET'!$K$2:$K$253)</f>
        <v>Mostly Cloudy</v>
      </c>
      <c r="I4289" t="str">
        <f>LOOKUP($A4289,'DATA SHEET'!$A$2:$A$253,'DATA SHEET'!$T$2:$T$253)</f>
        <v>LARGE</v>
      </c>
      <c r="J4289" t="str">
        <f>LOOKUP($A4289,'DATA SHEET'!$A$2:$A$253,'DATA SHEET'!$R$2:$R$253)</f>
        <v>YES</v>
      </c>
      <c r="K4289" t="str">
        <f>LOOKUP($A4289,'DATA SHEET'!$A$2:$A$253,'DATA SHEET'!$O$2:$O$253)</f>
        <v>Green Area</v>
      </c>
      <c r="L4289" t="s">
        <v>22</v>
      </c>
      <c r="M4289">
        <v>0.39525228807157875</v>
      </c>
      <c r="N4289" t="s">
        <v>16</v>
      </c>
      <c r="O4289">
        <v>1.0009999999999999</v>
      </c>
    </row>
    <row r="4290" spans="1:15" x14ac:dyDescent="0.25">
      <c r="A4290" s="1" t="s">
        <v>134</v>
      </c>
      <c r="B4290" t="s">
        <v>138</v>
      </c>
      <c r="C4290" t="str">
        <f>LOOKUP(A4290,'DATA SHEET'!$A$2:$A$253,'DATA SHEET'!$E$2:$E$253)</f>
        <v>20227902</v>
      </c>
      <c r="D4290">
        <f>LOOKUP(A4290,'DATA SHEET'!$A$2:$A$253,'DATA SHEET'!$G$2:$G$253)</f>
        <v>8.0666666666666664</v>
      </c>
      <c r="E4290" t="str">
        <f>LOOKUP($A4290,'DATA SHEET'!$A$2:$A$253,'DATA SHEET'!$H$2:$H$253)</f>
        <v>43.180794</v>
      </c>
      <c r="F4290" t="str">
        <f>LOOKUP($A4290,'DATA SHEET'!$A$2:$A$253,'DATA SHEET'!$I$2:$I$253)</f>
        <v xml:space="preserve"> -79.244033</v>
      </c>
      <c r="G4290">
        <f>LOOKUP($A4290,'DATA SHEET'!$A$2:$A$253,'DATA SHEET'!$J$2:$J$253)</f>
        <v>21</v>
      </c>
      <c r="H4290" t="str">
        <f>LOOKUP($A4290,'DATA SHEET'!$A$2:$A$253,'DATA SHEET'!$K$2:$K$253)</f>
        <v>Mostly Cloudy</v>
      </c>
      <c r="I4290" t="str">
        <f>LOOKUP($A4290,'DATA SHEET'!$A$2:$A$253,'DATA SHEET'!$T$2:$T$253)</f>
        <v>LARGE</v>
      </c>
      <c r="J4290" t="str">
        <f>LOOKUP($A4290,'DATA SHEET'!$A$2:$A$253,'DATA SHEET'!$R$2:$R$253)</f>
        <v>YES</v>
      </c>
      <c r="K4290" t="str">
        <f>LOOKUP($A4290,'DATA SHEET'!$A$2:$A$253,'DATA SHEET'!$O$2:$O$253)</f>
        <v>Green Area</v>
      </c>
      <c r="L4290" t="s">
        <v>22</v>
      </c>
      <c r="M4290">
        <v>0.39525228807157875</v>
      </c>
      <c r="N4290" t="s">
        <v>16</v>
      </c>
      <c r="O4290">
        <v>1.7709999999999999</v>
      </c>
    </row>
    <row r="4291" spans="1:15" x14ac:dyDescent="0.25">
      <c r="A4291" s="1" t="s">
        <v>134</v>
      </c>
      <c r="B4291" t="s">
        <v>138</v>
      </c>
      <c r="C4291" t="str">
        <f>LOOKUP(A4291,'DATA SHEET'!$A$2:$A$253,'DATA SHEET'!$E$2:$E$253)</f>
        <v>20227902</v>
      </c>
      <c r="D4291">
        <f>LOOKUP(A4291,'DATA SHEET'!$A$2:$A$253,'DATA SHEET'!$G$2:$G$253)</f>
        <v>8.0666666666666664</v>
      </c>
      <c r="E4291" t="str">
        <f>LOOKUP($A4291,'DATA SHEET'!$A$2:$A$253,'DATA SHEET'!$H$2:$H$253)</f>
        <v>43.180794</v>
      </c>
      <c r="F4291" t="str">
        <f>LOOKUP($A4291,'DATA SHEET'!$A$2:$A$253,'DATA SHEET'!$I$2:$I$253)</f>
        <v xml:space="preserve"> -79.244033</v>
      </c>
      <c r="G4291">
        <f>LOOKUP($A4291,'DATA SHEET'!$A$2:$A$253,'DATA SHEET'!$J$2:$J$253)</f>
        <v>21</v>
      </c>
      <c r="H4291" t="str">
        <f>LOOKUP($A4291,'DATA SHEET'!$A$2:$A$253,'DATA SHEET'!$K$2:$K$253)</f>
        <v>Mostly Cloudy</v>
      </c>
      <c r="I4291" t="str">
        <f>LOOKUP($A4291,'DATA SHEET'!$A$2:$A$253,'DATA SHEET'!$T$2:$T$253)</f>
        <v>LARGE</v>
      </c>
      <c r="J4291" t="str">
        <f>LOOKUP($A4291,'DATA SHEET'!$A$2:$A$253,'DATA SHEET'!$R$2:$R$253)</f>
        <v>YES</v>
      </c>
      <c r="K4291" t="str">
        <f>LOOKUP($A4291,'DATA SHEET'!$A$2:$A$253,'DATA SHEET'!$O$2:$O$253)</f>
        <v>Green Area</v>
      </c>
      <c r="L4291" t="s">
        <v>22</v>
      </c>
      <c r="M4291">
        <v>0.39525228807157875</v>
      </c>
      <c r="N4291" t="s">
        <v>16</v>
      </c>
      <c r="O4291">
        <v>9.5030000000000001</v>
      </c>
    </row>
    <row r="4292" spans="1:15" x14ac:dyDescent="0.25">
      <c r="A4292" s="1" t="s">
        <v>134</v>
      </c>
      <c r="B4292" t="s">
        <v>138</v>
      </c>
      <c r="C4292" t="str">
        <f>LOOKUP(A4292,'DATA SHEET'!$A$2:$A$253,'DATA SHEET'!$E$2:$E$253)</f>
        <v>20227902</v>
      </c>
      <c r="D4292">
        <f>LOOKUP(A4292,'DATA SHEET'!$A$2:$A$253,'DATA SHEET'!$G$2:$G$253)</f>
        <v>8.0666666666666664</v>
      </c>
      <c r="E4292" t="str">
        <f>LOOKUP($A4292,'DATA SHEET'!$A$2:$A$253,'DATA SHEET'!$H$2:$H$253)</f>
        <v>43.180794</v>
      </c>
      <c r="F4292" t="str">
        <f>LOOKUP($A4292,'DATA SHEET'!$A$2:$A$253,'DATA SHEET'!$I$2:$I$253)</f>
        <v xml:space="preserve"> -79.244033</v>
      </c>
      <c r="G4292">
        <f>LOOKUP($A4292,'DATA SHEET'!$A$2:$A$253,'DATA SHEET'!$J$2:$J$253)</f>
        <v>21</v>
      </c>
      <c r="H4292" t="str">
        <f>LOOKUP($A4292,'DATA SHEET'!$A$2:$A$253,'DATA SHEET'!$K$2:$K$253)</f>
        <v>Mostly Cloudy</v>
      </c>
      <c r="I4292" t="str">
        <f>LOOKUP($A4292,'DATA SHEET'!$A$2:$A$253,'DATA SHEET'!$T$2:$T$253)</f>
        <v>LARGE</v>
      </c>
      <c r="J4292" t="str">
        <f>LOOKUP($A4292,'DATA SHEET'!$A$2:$A$253,'DATA SHEET'!$R$2:$R$253)</f>
        <v>YES</v>
      </c>
      <c r="K4292" t="str">
        <f>LOOKUP($A4292,'DATA SHEET'!$A$2:$A$253,'DATA SHEET'!$O$2:$O$253)</f>
        <v>Green Area</v>
      </c>
      <c r="L4292" t="s">
        <v>22</v>
      </c>
      <c r="M4292">
        <v>0.39525228807157875</v>
      </c>
      <c r="N4292" t="s">
        <v>16</v>
      </c>
      <c r="O4292">
        <v>0.253</v>
      </c>
    </row>
    <row r="4293" spans="1:15" x14ac:dyDescent="0.25">
      <c r="A4293" s="1" t="s">
        <v>134</v>
      </c>
      <c r="B4293" t="s">
        <v>138</v>
      </c>
      <c r="C4293" t="str">
        <f>LOOKUP(A4293,'DATA SHEET'!$A$2:$A$253,'DATA SHEET'!$E$2:$E$253)</f>
        <v>20227902</v>
      </c>
      <c r="D4293">
        <f>LOOKUP(A4293,'DATA SHEET'!$A$2:$A$253,'DATA SHEET'!$G$2:$G$253)</f>
        <v>8.0666666666666664</v>
      </c>
      <c r="E4293" t="str">
        <f>LOOKUP($A4293,'DATA SHEET'!$A$2:$A$253,'DATA SHEET'!$H$2:$H$253)</f>
        <v>43.180794</v>
      </c>
      <c r="F4293" t="str">
        <f>LOOKUP($A4293,'DATA SHEET'!$A$2:$A$253,'DATA SHEET'!$I$2:$I$253)</f>
        <v xml:space="preserve"> -79.244033</v>
      </c>
      <c r="G4293">
        <f>LOOKUP($A4293,'DATA SHEET'!$A$2:$A$253,'DATA SHEET'!$J$2:$J$253)</f>
        <v>21</v>
      </c>
      <c r="H4293" t="str">
        <f>LOOKUP($A4293,'DATA SHEET'!$A$2:$A$253,'DATA SHEET'!$K$2:$K$253)</f>
        <v>Mostly Cloudy</v>
      </c>
      <c r="I4293" t="str">
        <f>LOOKUP($A4293,'DATA SHEET'!$A$2:$A$253,'DATA SHEET'!$T$2:$T$253)</f>
        <v>LARGE</v>
      </c>
      <c r="J4293" t="str">
        <f>LOOKUP($A4293,'DATA SHEET'!$A$2:$A$253,'DATA SHEET'!$R$2:$R$253)</f>
        <v>YES</v>
      </c>
      <c r="K4293" t="str">
        <f>LOOKUP($A4293,'DATA SHEET'!$A$2:$A$253,'DATA SHEET'!$O$2:$O$253)</f>
        <v>Green Area</v>
      </c>
      <c r="L4293" t="s">
        <v>22</v>
      </c>
      <c r="M4293">
        <v>0.39525228807157875</v>
      </c>
      <c r="N4293" t="s">
        <v>16</v>
      </c>
      <c r="O4293">
        <v>1.2430000000000001</v>
      </c>
    </row>
    <row r="4294" spans="1:15" x14ac:dyDescent="0.25">
      <c r="A4294" s="1" t="s">
        <v>134</v>
      </c>
      <c r="B4294" t="s">
        <v>138</v>
      </c>
      <c r="C4294" t="str">
        <f>LOOKUP(A4294,'DATA SHEET'!$A$2:$A$253,'DATA SHEET'!$E$2:$E$253)</f>
        <v>20227902</v>
      </c>
      <c r="D4294">
        <f>LOOKUP(A4294,'DATA SHEET'!$A$2:$A$253,'DATA SHEET'!$G$2:$G$253)</f>
        <v>8.0666666666666664</v>
      </c>
      <c r="E4294" t="str">
        <f>LOOKUP($A4294,'DATA SHEET'!$A$2:$A$253,'DATA SHEET'!$H$2:$H$253)</f>
        <v>43.180794</v>
      </c>
      <c r="F4294" t="str">
        <f>LOOKUP($A4294,'DATA SHEET'!$A$2:$A$253,'DATA SHEET'!$I$2:$I$253)</f>
        <v xml:space="preserve"> -79.244033</v>
      </c>
      <c r="G4294">
        <f>LOOKUP($A4294,'DATA SHEET'!$A$2:$A$253,'DATA SHEET'!$J$2:$J$253)</f>
        <v>21</v>
      </c>
      <c r="H4294" t="str">
        <f>LOOKUP($A4294,'DATA SHEET'!$A$2:$A$253,'DATA SHEET'!$K$2:$K$253)</f>
        <v>Mostly Cloudy</v>
      </c>
      <c r="I4294" t="str">
        <f>LOOKUP($A4294,'DATA SHEET'!$A$2:$A$253,'DATA SHEET'!$T$2:$T$253)</f>
        <v>LARGE</v>
      </c>
      <c r="J4294" t="str">
        <f>LOOKUP($A4294,'DATA SHEET'!$A$2:$A$253,'DATA SHEET'!$R$2:$R$253)</f>
        <v>YES</v>
      </c>
      <c r="K4294" t="str">
        <f>LOOKUP($A4294,'DATA SHEET'!$A$2:$A$253,'DATA SHEET'!$O$2:$O$253)</f>
        <v>Green Area</v>
      </c>
      <c r="L4294" t="s">
        <v>22</v>
      </c>
      <c r="M4294">
        <v>0.39525228807157875</v>
      </c>
      <c r="N4294" t="s">
        <v>16</v>
      </c>
      <c r="O4294">
        <v>0.496</v>
      </c>
    </row>
    <row r="4295" spans="1:15" x14ac:dyDescent="0.25">
      <c r="A4295" s="1" t="s">
        <v>134</v>
      </c>
      <c r="B4295" t="s">
        <v>138</v>
      </c>
      <c r="C4295" t="str">
        <f>LOOKUP(A4295,'DATA SHEET'!$A$2:$A$253,'DATA SHEET'!$E$2:$E$253)</f>
        <v>20227902</v>
      </c>
      <c r="D4295">
        <f>LOOKUP(A4295,'DATA SHEET'!$A$2:$A$253,'DATA SHEET'!$G$2:$G$253)</f>
        <v>8.0666666666666664</v>
      </c>
      <c r="E4295" t="str">
        <f>LOOKUP($A4295,'DATA SHEET'!$A$2:$A$253,'DATA SHEET'!$H$2:$H$253)</f>
        <v>43.180794</v>
      </c>
      <c r="F4295" t="str">
        <f>LOOKUP($A4295,'DATA SHEET'!$A$2:$A$253,'DATA SHEET'!$I$2:$I$253)</f>
        <v xml:space="preserve"> -79.244033</v>
      </c>
      <c r="G4295">
        <f>LOOKUP($A4295,'DATA SHEET'!$A$2:$A$253,'DATA SHEET'!$J$2:$J$253)</f>
        <v>21</v>
      </c>
      <c r="H4295" t="str">
        <f>LOOKUP($A4295,'DATA SHEET'!$A$2:$A$253,'DATA SHEET'!$K$2:$K$253)</f>
        <v>Mostly Cloudy</v>
      </c>
      <c r="I4295" t="str">
        <f>LOOKUP($A4295,'DATA SHEET'!$A$2:$A$253,'DATA SHEET'!$T$2:$T$253)</f>
        <v>LARGE</v>
      </c>
      <c r="J4295" t="str">
        <f>LOOKUP($A4295,'DATA SHEET'!$A$2:$A$253,'DATA SHEET'!$R$2:$R$253)</f>
        <v>YES</v>
      </c>
      <c r="K4295" t="str">
        <f>LOOKUP($A4295,'DATA SHEET'!$A$2:$A$253,'DATA SHEET'!$O$2:$O$253)</f>
        <v>Green Area</v>
      </c>
      <c r="L4295" t="s">
        <v>22</v>
      </c>
      <c r="M4295">
        <v>0.39525228807157875</v>
      </c>
      <c r="N4295" t="s">
        <v>16</v>
      </c>
      <c r="O4295">
        <v>0.503</v>
      </c>
    </row>
    <row r="4296" spans="1:15" x14ac:dyDescent="0.25">
      <c r="A4296" s="1" t="s">
        <v>134</v>
      </c>
      <c r="B4296" t="s">
        <v>138</v>
      </c>
      <c r="C4296" t="str">
        <f>LOOKUP(A4296,'DATA SHEET'!$A$2:$A$253,'DATA SHEET'!$E$2:$E$253)</f>
        <v>20227902</v>
      </c>
      <c r="D4296">
        <f>LOOKUP(A4296,'DATA SHEET'!$A$2:$A$253,'DATA SHEET'!$G$2:$G$253)</f>
        <v>8.0666666666666664</v>
      </c>
      <c r="E4296" t="str">
        <f>LOOKUP($A4296,'DATA SHEET'!$A$2:$A$253,'DATA SHEET'!$H$2:$H$253)</f>
        <v>43.180794</v>
      </c>
      <c r="F4296" t="str">
        <f>LOOKUP($A4296,'DATA SHEET'!$A$2:$A$253,'DATA SHEET'!$I$2:$I$253)</f>
        <v xml:space="preserve"> -79.244033</v>
      </c>
      <c r="G4296">
        <f>LOOKUP($A4296,'DATA SHEET'!$A$2:$A$253,'DATA SHEET'!$J$2:$J$253)</f>
        <v>21</v>
      </c>
      <c r="H4296" t="str">
        <f>LOOKUP($A4296,'DATA SHEET'!$A$2:$A$253,'DATA SHEET'!$K$2:$K$253)</f>
        <v>Mostly Cloudy</v>
      </c>
      <c r="I4296" t="str">
        <f>LOOKUP($A4296,'DATA SHEET'!$A$2:$A$253,'DATA SHEET'!$T$2:$T$253)</f>
        <v>LARGE</v>
      </c>
      <c r="J4296" t="str">
        <f>LOOKUP($A4296,'DATA SHEET'!$A$2:$A$253,'DATA SHEET'!$R$2:$R$253)</f>
        <v>YES</v>
      </c>
      <c r="K4296" t="str">
        <f>LOOKUP($A4296,'DATA SHEET'!$A$2:$A$253,'DATA SHEET'!$O$2:$O$253)</f>
        <v>Green Area</v>
      </c>
      <c r="L4296" t="s">
        <v>22</v>
      </c>
      <c r="M4296">
        <v>0.39525228807157875</v>
      </c>
      <c r="N4296" t="s">
        <v>16</v>
      </c>
      <c r="O4296">
        <v>0.24299999999999999</v>
      </c>
    </row>
    <row r="4297" spans="1:15" x14ac:dyDescent="0.25">
      <c r="A4297" s="1" t="s">
        <v>134</v>
      </c>
      <c r="B4297" t="s">
        <v>138</v>
      </c>
      <c r="C4297" t="str">
        <f>LOOKUP(A4297,'DATA SHEET'!$A$2:$A$253,'DATA SHEET'!$E$2:$E$253)</f>
        <v>20227902</v>
      </c>
      <c r="D4297">
        <f>LOOKUP(A4297,'DATA SHEET'!$A$2:$A$253,'DATA SHEET'!$G$2:$G$253)</f>
        <v>8.0666666666666664</v>
      </c>
      <c r="E4297" t="str">
        <f>LOOKUP($A4297,'DATA SHEET'!$A$2:$A$253,'DATA SHEET'!$H$2:$H$253)</f>
        <v>43.180794</v>
      </c>
      <c r="F4297" t="str">
        <f>LOOKUP($A4297,'DATA SHEET'!$A$2:$A$253,'DATA SHEET'!$I$2:$I$253)</f>
        <v xml:space="preserve"> -79.244033</v>
      </c>
      <c r="G4297">
        <f>LOOKUP($A4297,'DATA SHEET'!$A$2:$A$253,'DATA SHEET'!$J$2:$J$253)</f>
        <v>21</v>
      </c>
      <c r="H4297" t="str">
        <f>LOOKUP($A4297,'DATA SHEET'!$A$2:$A$253,'DATA SHEET'!$K$2:$K$253)</f>
        <v>Mostly Cloudy</v>
      </c>
      <c r="I4297" t="str">
        <f>LOOKUP($A4297,'DATA SHEET'!$A$2:$A$253,'DATA SHEET'!$T$2:$T$253)</f>
        <v>LARGE</v>
      </c>
      <c r="J4297" t="str">
        <f>LOOKUP($A4297,'DATA SHEET'!$A$2:$A$253,'DATA SHEET'!$R$2:$R$253)</f>
        <v>YES</v>
      </c>
      <c r="K4297" t="str">
        <f>LOOKUP($A4297,'DATA SHEET'!$A$2:$A$253,'DATA SHEET'!$O$2:$O$253)</f>
        <v>Green Area</v>
      </c>
      <c r="L4297" t="s">
        <v>22</v>
      </c>
      <c r="M4297">
        <v>0.39525228807157875</v>
      </c>
      <c r="N4297" t="s">
        <v>16</v>
      </c>
      <c r="O4297">
        <v>1.5</v>
      </c>
    </row>
    <row r="4298" spans="1:15" x14ac:dyDescent="0.25">
      <c r="A4298" s="1" t="s">
        <v>134</v>
      </c>
      <c r="B4298" t="s">
        <v>138</v>
      </c>
      <c r="C4298" t="str">
        <f>LOOKUP(A4298,'DATA SHEET'!$A$2:$A$253,'DATA SHEET'!$E$2:$E$253)</f>
        <v>20227902</v>
      </c>
      <c r="D4298">
        <f>LOOKUP(A4298,'DATA SHEET'!$A$2:$A$253,'DATA SHEET'!$G$2:$G$253)</f>
        <v>8.0666666666666664</v>
      </c>
      <c r="E4298" t="str">
        <f>LOOKUP($A4298,'DATA SHEET'!$A$2:$A$253,'DATA SHEET'!$H$2:$H$253)</f>
        <v>43.180794</v>
      </c>
      <c r="F4298" t="str">
        <f>LOOKUP($A4298,'DATA SHEET'!$A$2:$A$253,'DATA SHEET'!$I$2:$I$253)</f>
        <v xml:space="preserve"> -79.244033</v>
      </c>
      <c r="G4298">
        <f>LOOKUP($A4298,'DATA SHEET'!$A$2:$A$253,'DATA SHEET'!$J$2:$J$253)</f>
        <v>21</v>
      </c>
      <c r="H4298" t="str">
        <f>LOOKUP($A4298,'DATA SHEET'!$A$2:$A$253,'DATA SHEET'!$K$2:$K$253)</f>
        <v>Mostly Cloudy</v>
      </c>
      <c r="I4298" t="str">
        <f>LOOKUP($A4298,'DATA SHEET'!$A$2:$A$253,'DATA SHEET'!$T$2:$T$253)</f>
        <v>LARGE</v>
      </c>
      <c r="J4298" t="str">
        <f>LOOKUP($A4298,'DATA SHEET'!$A$2:$A$253,'DATA SHEET'!$R$2:$R$253)</f>
        <v>YES</v>
      </c>
      <c r="K4298" t="str">
        <f>LOOKUP($A4298,'DATA SHEET'!$A$2:$A$253,'DATA SHEET'!$O$2:$O$253)</f>
        <v>Green Area</v>
      </c>
      <c r="L4298" t="s">
        <v>22</v>
      </c>
      <c r="M4298">
        <v>0.39525228807157875</v>
      </c>
      <c r="N4298" t="s">
        <v>16</v>
      </c>
      <c r="O4298">
        <v>2</v>
      </c>
    </row>
    <row r="4299" spans="1:15" x14ac:dyDescent="0.25">
      <c r="A4299" s="1" t="s">
        <v>134</v>
      </c>
      <c r="B4299" t="s">
        <v>138</v>
      </c>
      <c r="C4299" t="str">
        <f>LOOKUP(A4299,'DATA SHEET'!$A$2:$A$253,'DATA SHEET'!$E$2:$E$253)</f>
        <v>20227902</v>
      </c>
      <c r="D4299">
        <f>LOOKUP(A4299,'DATA SHEET'!$A$2:$A$253,'DATA SHEET'!$G$2:$G$253)</f>
        <v>8.0666666666666664</v>
      </c>
      <c r="E4299" t="str">
        <f>LOOKUP($A4299,'DATA SHEET'!$A$2:$A$253,'DATA SHEET'!$H$2:$H$253)</f>
        <v>43.180794</v>
      </c>
      <c r="F4299" t="str">
        <f>LOOKUP($A4299,'DATA SHEET'!$A$2:$A$253,'DATA SHEET'!$I$2:$I$253)</f>
        <v xml:space="preserve"> -79.244033</v>
      </c>
      <c r="G4299">
        <f>LOOKUP($A4299,'DATA SHEET'!$A$2:$A$253,'DATA SHEET'!$J$2:$J$253)</f>
        <v>21</v>
      </c>
      <c r="H4299" t="str">
        <f>LOOKUP($A4299,'DATA SHEET'!$A$2:$A$253,'DATA SHEET'!$K$2:$K$253)</f>
        <v>Mostly Cloudy</v>
      </c>
      <c r="I4299" t="str">
        <f>LOOKUP($A4299,'DATA SHEET'!$A$2:$A$253,'DATA SHEET'!$T$2:$T$253)</f>
        <v>LARGE</v>
      </c>
      <c r="J4299" t="str">
        <f>LOOKUP($A4299,'DATA SHEET'!$A$2:$A$253,'DATA SHEET'!$R$2:$R$253)</f>
        <v>YES</v>
      </c>
      <c r="K4299" t="str">
        <f>LOOKUP($A4299,'DATA SHEET'!$A$2:$A$253,'DATA SHEET'!$O$2:$O$253)</f>
        <v>Green Area</v>
      </c>
      <c r="L4299" t="s">
        <v>22</v>
      </c>
      <c r="M4299">
        <v>0.39525228807157875</v>
      </c>
      <c r="N4299" t="s">
        <v>16</v>
      </c>
      <c r="O4299">
        <v>0.751</v>
      </c>
    </row>
    <row r="4300" spans="1:15" x14ac:dyDescent="0.25">
      <c r="A4300" s="1" t="s">
        <v>134</v>
      </c>
      <c r="B4300" t="s">
        <v>138</v>
      </c>
      <c r="C4300" t="str">
        <f>LOOKUP(A4300,'DATA SHEET'!$A$2:$A$253,'DATA SHEET'!$E$2:$E$253)</f>
        <v>20227902</v>
      </c>
      <c r="D4300">
        <f>LOOKUP(A4300,'DATA SHEET'!$A$2:$A$253,'DATA SHEET'!$G$2:$G$253)</f>
        <v>8.0666666666666664</v>
      </c>
      <c r="E4300" t="str">
        <f>LOOKUP($A4300,'DATA SHEET'!$A$2:$A$253,'DATA SHEET'!$H$2:$H$253)</f>
        <v>43.180794</v>
      </c>
      <c r="F4300" t="str">
        <f>LOOKUP($A4300,'DATA SHEET'!$A$2:$A$253,'DATA SHEET'!$I$2:$I$253)</f>
        <v xml:space="preserve"> -79.244033</v>
      </c>
      <c r="G4300">
        <f>LOOKUP($A4300,'DATA SHEET'!$A$2:$A$253,'DATA SHEET'!$J$2:$J$253)</f>
        <v>21</v>
      </c>
      <c r="H4300" t="str">
        <f>LOOKUP($A4300,'DATA SHEET'!$A$2:$A$253,'DATA SHEET'!$K$2:$K$253)</f>
        <v>Mostly Cloudy</v>
      </c>
      <c r="I4300" t="str">
        <f>LOOKUP($A4300,'DATA SHEET'!$A$2:$A$253,'DATA SHEET'!$T$2:$T$253)</f>
        <v>LARGE</v>
      </c>
      <c r="J4300" t="str">
        <f>LOOKUP($A4300,'DATA SHEET'!$A$2:$A$253,'DATA SHEET'!$R$2:$R$253)</f>
        <v>YES</v>
      </c>
      <c r="K4300" t="str">
        <f>LOOKUP($A4300,'DATA SHEET'!$A$2:$A$253,'DATA SHEET'!$O$2:$O$253)</f>
        <v>Green Area</v>
      </c>
      <c r="L4300" t="s">
        <v>22</v>
      </c>
      <c r="M4300">
        <v>0.39525228807157875</v>
      </c>
      <c r="N4300" t="s">
        <v>16</v>
      </c>
      <c r="O4300">
        <v>0.245</v>
      </c>
    </row>
    <row r="4301" spans="1:15" x14ac:dyDescent="0.25">
      <c r="A4301" s="1" t="s">
        <v>134</v>
      </c>
      <c r="B4301" t="s">
        <v>138</v>
      </c>
      <c r="C4301" t="str">
        <f>LOOKUP(A4301,'DATA SHEET'!$A$2:$A$253,'DATA SHEET'!$E$2:$E$253)</f>
        <v>20227902</v>
      </c>
      <c r="D4301">
        <f>LOOKUP(A4301,'DATA SHEET'!$A$2:$A$253,'DATA SHEET'!$G$2:$G$253)</f>
        <v>8.0666666666666664</v>
      </c>
      <c r="E4301" t="str">
        <f>LOOKUP($A4301,'DATA SHEET'!$A$2:$A$253,'DATA SHEET'!$H$2:$H$253)</f>
        <v>43.180794</v>
      </c>
      <c r="F4301" t="str">
        <f>LOOKUP($A4301,'DATA SHEET'!$A$2:$A$253,'DATA SHEET'!$I$2:$I$253)</f>
        <v xml:space="preserve"> -79.244033</v>
      </c>
      <c r="G4301">
        <f>LOOKUP($A4301,'DATA SHEET'!$A$2:$A$253,'DATA SHEET'!$J$2:$J$253)</f>
        <v>21</v>
      </c>
      <c r="H4301" t="str">
        <f>LOOKUP($A4301,'DATA SHEET'!$A$2:$A$253,'DATA SHEET'!$K$2:$K$253)</f>
        <v>Mostly Cloudy</v>
      </c>
      <c r="I4301" t="str">
        <f>LOOKUP($A4301,'DATA SHEET'!$A$2:$A$253,'DATA SHEET'!$T$2:$T$253)</f>
        <v>LARGE</v>
      </c>
      <c r="J4301" t="str">
        <f>LOOKUP($A4301,'DATA SHEET'!$A$2:$A$253,'DATA SHEET'!$R$2:$R$253)</f>
        <v>YES</v>
      </c>
      <c r="K4301" t="str">
        <f>LOOKUP($A4301,'DATA SHEET'!$A$2:$A$253,'DATA SHEET'!$O$2:$O$253)</f>
        <v>Green Area</v>
      </c>
      <c r="L4301" t="s">
        <v>22</v>
      </c>
      <c r="M4301">
        <v>0.39525228807157875</v>
      </c>
      <c r="N4301" t="s">
        <v>16</v>
      </c>
      <c r="O4301">
        <v>0.49399999999999999</v>
      </c>
    </row>
    <row r="4302" spans="1:15" x14ac:dyDescent="0.25">
      <c r="A4302" s="1" t="s">
        <v>134</v>
      </c>
      <c r="B4302" t="s">
        <v>138</v>
      </c>
      <c r="C4302" t="str">
        <f>LOOKUP(A4302,'DATA SHEET'!$A$2:$A$253,'DATA SHEET'!$E$2:$E$253)</f>
        <v>20227902</v>
      </c>
      <c r="D4302">
        <f>LOOKUP(A4302,'DATA SHEET'!$A$2:$A$253,'DATA SHEET'!$G$2:$G$253)</f>
        <v>8.0666666666666664</v>
      </c>
      <c r="E4302" t="str">
        <f>LOOKUP($A4302,'DATA SHEET'!$A$2:$A$253,'DATA SHEET'!$H$2:$H$253)</f>
        <v>43.180794</v>
      </c>
      <c r="F4302" t="str">
        <f>LOOKUP($A4302,'DATA SHEET'!$A$2:$A$253,'DATA SHEET'!$I$2:$I$253)</f>
        <v xml:space="preserve"> -79.244033</v>
      </c>
      <c r="G4302">
        <f>LOOKUP($A4302,'DATA SHEET'!$A$2:$A$253,'DATA SHEET'!$J$2:$J$253)</f>
        <v>21</v>
      </c>
      <c r="H4302" t="str">
        <f>LOOKUP($A4302,'DATA SHEET'!$A$2:$A$253,'DATA SHEET'!$K$2:$K$253)</f>
        <v>Mostly Cloudy</v>
      </c>
      <c r="I4302" t="str">
        <f>LOOKUP($A4302,'DATA SHEET'!$A$2:$A$253,'DATA SHEET'!$T$2:$T$253)</f>
        <v>LARGE</v>
      </c>
      <c r="J4302" t="str">
        <f>LOOKUP($A4302,'DATA SHEET'!$A$2:$A$253,'DATA SHEET'!$R$2:$R$253)</f>
        <v>YES</v>
      </c>
      <c r="K4302" t="str">
        <f>LOOKUP($A4302,'DATA SHEET'!$A$2:$A$253,'DATA SHEET'!$O$2:$O$253)</f>
        <v>Green Area</v>
      </c>
      <c r="L4302" t="s">
        <v>22</v>
      </c>
      <c r="M4302">
        <v>0.39525228807157875</v>
      </c>
      <c r="N4302" t="s">
        <v>16</v>
      </c>
      <c r="O4302">
        <v>0.502</v>
      </c>
    </row>
    <row r="4303" spans="1:15" x14ac:dyDescent="0.25">
      <c r="A4303" s="1" t="s">
        <v>134</v>
      </c>
      <c r="B4303" t="s">
        <v>138</v>
      </c>
      <c r="C4303" t="str">
        <f>LOOKUP(A4303,'DATA SHEET'!$A$2:$A$253,'DATA SHEET'!$E$2:$E$253)</f>
        <v>20227902</v>
      </c>
      <c r="D4303">
        <f>LOOKUP(A4303,'DATA SHEET'!$A$2:$A$253,'DATA SHEET'!$G$2:$G$253)</f>
        <v>8.0666666666666664</v>
      </c>
      <c r="E4303" t="str">
        <f>LOOKUP($A4303,'DATA SHEET'!$A$2:$A$253,'DATA SHEET'!$H$2:$H$253)</f>
        <v>43.180794</v>
      </c>
      <c r="F4303" t="str">
        <f>LOOKUP($A4303,'DATA SHEET'!$A$2:$A$253,'DATA SHEET'!$I$2:$I$253)</f>
        <v xml:space="preserve"> -79.244033</v>
      </c>
      <c r="G4303">
        <f>LOOKUP($A4303,'DATA SHEET'!$A$2:$A$253,'DATA SHEET'!$J$2:$J$253)</f>
        <v>21</v>
      </c>
      <c r="H4303" t="str">
        <f>LOOKUP($A4303,'DATA SHEET'!$A$2:$A$253,'DATA SHEET'!$K$2:$K$253)</f>
        <v>Mostly Cloudy</v>
      </c>
      <c r="I4303" t="str">
        <f>LOOKUP($A4303,'DATA SHEET'!$A$2:$A$253,'DATA SHEET'!$T$2:$T$253)</f>
        <v>LARGE</v>
      </c>
      <c r="J4303" t="str">
        <f>LOOKUP($A4303,'DATA SHEET'!$A$2:$A$253,'DATA SHEET'!$R$2:$R$253)</f>
        <v>YES</v>
      </c>
      <c r="K4303" t="str">
        <f>LOOKUP($A4303,'DATA SHEET'!$A$2:$A$253,'DATA SHEET'!$O$2:$O$253)</f>
        <v>Green Area</v>
      </c>
      <c r="L4303" t="s">
        <v>22</v>
      </c>
      <c r="M4303">
        <v>0.39525228807157875</v>
      </c>
      <c r="N4303" t="s">
        <v>16</v>
      </c>
      <c r="O4303">
        <v>0.49299999999999999</v>
      </c>
    </row>
    <row r="4304" spans="1:15" x14ac:dyDescent="0.25">
      <c r="A4304" s="1" t="s">
        <v>134</v>
      </c>
      <c r="B4304" t="s">
        <v>138</v>
      </c>
      <c r="C4304" t="str">
        <f>LOOKUP(A4304,'DATA SHEET'!$A$2:$A$253,'DATA SHEET'!$E$2:$E$253)</f>
        <v>20227902</v>
      </c>
      <c r="D4304">
        <f>LOOKUP(A4304,'DATA SHEET'!$A$2:$A$253,'DATA SHEET'!$G$2:$G$253)</f>
        <v>8.0666666666666664</v>
      </c>
      <c r="E4304" t="str">
        <f>LOOKUP($A4304,'DATA SHEET'!$A$2:$A$253,'DATA SHEET'!$H$2:$H$253)</f>
        <v>43.180794</v>
      </c>
      <c r="F4304" t="str">
        <f>LOOKUP($A4304,'DATA SHEET'!$A$2:$A$253,'DATA SHEET'!$I$2:$I$253)</f>
        <v xml:space="preserve"> -79.244033</v>
      </c>
      <c r="G4304">
        <f>LOOKUP($A4304,'DATA SHEET'!$A$2:$A$253,'DATA SHEET'!$J$2:$J$253)</f>
        <v>21</v>
      </c>
      <c r="H4304" t="str">
        <f>LOOKUP($A4304,'DATA SHEET'!$A$2:$A$253,'DATA SHEET'!$K$2:$K$253)</f>
        <v>Mostly Cloudy</v>
      </c>
      <c r="I4304" t="str">
        <f>LOOKUP($A4304,'DATA SHEET'!$A$2:$A$253,'DATA SHEET'!$T$2:$T$253)</f>
        <v>LARGE</v>
      </c>
      <c r="J4304" t="str">
        <f>LOOKUP($A4304,'DATA SHEET'!$A$2:$A$253,'DATA SHEET'!$R$2:$R$253)</f>
        <v>YES</v>
      </c>
      <c r="K4304" t="str">
        <f>LOOKUP($A4304,'DATA SHEET'!$A$2:$A$253,'DATA SHEET'!$O$2:$O$253)</f>
        <v>Green Area</v>
      </c>
      <c r="L4304" t="s">
        <v>22</v>
      </c>
      <c r="M4304">
        <v>0.39525228807157875</v>
      </c>
      <c r="N4304" t="s">
        <v>16</v>
      </c>
      <c r="O4304">
        <v>1.7529999999999999</v>
      </c>
    </row>
    <row r="4305" spans="1:15" x14ac:dyDescent="0.25">
      <c r="A4305" s="1" t="s">
        <v>134</v>
      </c>
      <c r="B4305" t="s">
        <v>138</v>
      </c>
      <c r="C4305" t="str">
        <f>LOOKUP(A4305,'DATA SHEET'!$A$2:$A$253,'DATA SHEET'!$E$2:$E$253)</f>
        <v>20227902</v>
      </c>
      <c r="D4305">
        <f>LOOKUP(A4305,'DATA SHEET'!$A$2:$A$253,'DATA SHEET'!$G$2:$G$253)</f>
        <v>8.0666666666666664</v>
      </c>
      <c r="E4305" t="str">
        <f>LOOKUP($A4305,'DATA SHEET'!$A$2:$A$253,'DATA SHEET'!$H$2:$H$253)</f>
        <v>43.180794</v>
      </c>
      <c r="F4305" t="str">
        <f>LOOKUP($A4305,'DATA SHEET'!$A$2:$A$253,'DATA SHEET'!$I$2:$I$253)</f>
        <v xml:space="preserve"> -79.244033</v>
      </c>
      <c r="G4305">
        <f>LOOKUP($A4305,'DATA SHEET'!$A$2:$A$253,'DATA SHEET'!$J$2:$J$253)</f>
        <v>21</v>
      </c>
      <c r="H4305" t="str">
        <f>LOOKUP($A4305,'DATA SHEET'!$A$2:$A$253,'DATA SHEET'!$K$2:$K$253)</f>
        <v>Mostly Cloudy</v>
      </c>
      <c r="I4305" t="str">
        <f>LOOKUP($A4305,'DATA SHEET'!$A$2:$A$253,'DATA SHEET'!$T$2:$T$253)</f>
        <v>LARGE</v>
      </c>
      <c r="J4305" t="str">
        <f>LOOKUP($A4305,'DATA SHEET'!$A$2:$A$253,'DATA SHEET'!$R$2:$R$253)</f>
        <v>YES</v>
      </c>
      <c r="K4305" t="str">
        <f>LOOKUP($A4305,'DATA SHEET'!$A$2:$A$253,'DATA SHEET'!$O$2:$O$253)</f>
        <v>Green Area</v>
      </c>
      <c r="L4305" t="s">
        <v>22</v>
      </c>
      <c r="M4305">
        <v>0.39525228807157875</v>
      </c>
      <c r="N4305" t="s">
        <v>16</v>
      </c>
      <c r="O4305">
        <v>0.999</v>
      </c>
    </row>
    <row r="4306" spans="1:15" x14ac:dyDescent="0.25">
      <c r="A4306" s="1" t="s">
        <v>134</v>
      </c>
      <c r="B4306" t="s">
        <v>138</v>
      </c>
      <c r="C4306" t="str">
        <f>LOOKUP(A4306,'DATA SHEET'!$A$2:$A$253,'DATA SHEET'!$E$2:$E$253)</f>
        <v>20227902</v>
      </c>
      <c r="D4306">
        <f>LOOKUP(A4306,'DATA SHEET'!$A$2:$A$253,'DATA SHEET'!$G$2:$G$253)</f>
        <v>8.0666666666666664</v>
      </c>
      <c r="E4306" t="str">
        <f>LOOKUP($A4306,'DATA SHEET'!$A$2:$A$253,'DATA SHEET'!$H$2:$H$253)</f>
        <v>43.180794</v>
      </c>
      <c r="F4306" t="str">
        <f>LOOKUP($A4306,'DATA SHEET'!$A$2:$A$253,'DATA SHEET'!$I$2:$I$253)</f>
        <v xml:space="preserve"> -79.244033</v>
      </c>
      <c r="G4306">
        <f>LOOKUP($A4306,'DATA SHEET'!$A$2:$A$253,'DATA SHEET'!$J$2:$J$253)</f>
        <v>21</v>
      </c>
      <c r="H4306" t="str">
        <f>LOOKUP($A4306,'DATA SHEET'!$A$2:$A$253,'DATA SHEET'!$K$2:$K$253)</f>
        <v>Mostly Cloudy</v>
      </c>
      <c r="I4306" t="str">
        <f>LOOKUP($A4306,'DATA SHEET'!$A$2:$A$253,'DATA SHEET'!$T$2:$T$253)</f>
        <v>LARGE</v>
      </c>
      <c r="J4306" t="str">
        <f>LOOKUP($A4306,'DATA SHEET'!$A$2:$A$253,'DATA SHEET'!$R$2:$R$253)</f>
        <v>YES</v>
      </c>
      <c r="K4306" t="str">
        <f>LOOKUP($A4306,'DATA SHEET'!$A$2:$A$253,'DATA SHEET'!$O$2:$O$253)</f>
        <v>Green Area</v>
      </c>
      <c r="L4306" t="s">
        <v>22</v>
      </c>
      <c r="M4306">
        <v>0.39525228807157875</v>
      </c>
      <c r="N4306" t="s">
        <v>16</v>
      </c>
      <c r="O4306">
        <v>0.996</v>
      </c>
    </row>
    <row r="4307" spans="1:15" x14ac:dyDescent="0.25">
      <c r="A4307" s="1" t="s">
        <v>134</v>
      </c>
      <c r="B4307" t="s">
        <v>138</v>
      </c>
      <c r="C4307" t="str">
        <f>LOOKUP(A4307,'DATA SHEET'!$A$2:$A$253,'DATA SHEET'!$E$2:$E$253)</f>
        <v>20227902</v>
      </c>
      <c r="D4307">
        <f>LOOKUP(A4307,'DATA SHEET'!$A$2:$A$253,'DATA SHEET'!$G$2:$G$253)</f>
        <v>8.0666666666666664</v>
      </c>
      <c r="E4307" t="str">
        <f>LOOKUP($A4307,'DATA SHEET'!$A$2:$A$253,'DATA SHEET'!$H$2:$H$253)</f>
        <v>43.180794</v>
      </c>
      <c r="F4307" t="str">
        <f>LOOKUP($A4307,'DATA SHEET'!$A$2:$A$253,'DATA SHEET'!$I$2:$I$253)</f>
        <v xml:space="preserve"> -79.244033</v>
      </c>
      <c r="G4307">
        <f>LOOKUP($A4307,'DATA SHEET'!$A$2:$A$253,'DATA SHEET'!$J$2:$J$253)</f>
        <v>21</v>
      </c>
      <c r="H4307" t="str">
        <f>LOOKUP($A4307,'DATA SHEET'!$A$2:$A$253,'DATA SHEET'!$K$2:$K$253)</f>
        <v>Mostly Cloudy</v>
      </c>
      <c r="I4307" t="str">
        <f>LOOKUP($A4307,'DATA SHEET'!$A$2:$A$253,'DATA SHEET'!$T$2:$T$253)</f>
        <v>LARGE</v>
      </c>
      <c r="J4307" t="str">
        <f>LOOKUP($A4307,'DATA SHEET'!$A$2:$A$253,'DATA SHEET'!$R$2:$R$253)</f>
        <v>YES</v>
      </c>
      <c r="K4307" t="str">
        <f>LOOKUP($A4307,'DATA SHEET'!$A$2:$A$253,'DATA SHEET'!$O$2:$O$253)</f>
        <v>Green Area</v>
      </c>
      <c r="L4307" t="s">
        <v>22</v>
      </c>
      <c r="M4307">
        <v>0.39525228807157875</v>
      </c>
      <c r="N4307" t="s">
        <v>16</v>
      </c>
      <c r="O4307">
        <v>0.999</v>
      </c>
    </row>
    <row r="4308" spans="1:15" x14ac:dyDescent="0.25">
      <c r="A4308" s="1" t="s">
        <v>134</v>
      </c>
      <c r="B4308" t="s">
        <v>138</v>
      </c>
      <c r="C4308" t="str">
        <f>LOOKUP(A4308,'DATA SHEET'!$A$2:$A$253,'DATA SHEET'!$E$2:$E$253)</f>
        <v>20227902</v>
      </c>
      <c r="D4308">
        <f>LOOKUP(A4308,'DATA SHEET'!$A$2:$A$253,'DATA SHEET'!$G$2:$G$253)</f>
        <v>8.0666666666666664</v>
      </c>
      <c r="E4308" t="str">
        <f>LOOKUP($A4308,'DATA SHEET'!$A$2:$A$253,'DATA SHEET'!$H$2:$H$253)</f>
        <v>43.180794</v>
      </c>
      <c r="F4308" t="str">
        <f>LOOKUP($A4308,'DATA SHEET'!$A$2:$A$253,'DATA SHEET'!$I$2:$I$253)</f>
        <v xml:space="preserve"> -79.244033</v>
      </c>
      <c r="G4308">
        <f>LOOKUP($A4308,'DATA SHEET'!$A$2:$A$253,'DATA SHEET'!$J$2:$J$253)</f>
        <v>21</v>
      </c>
      <c r="H4308" t="str">
        <f>LOOKUP($A4308,'DATA SHEET'!$A$2:$A$253,'DATA SHEET'!$K$2:$K$253)</f>
        <v>Mostly Cloudy</v>
      </c>
      <c r="I4308" t="str">
        <f>LOOKUP($A4308,'DATA SHEET'!$A$2:$A$253,'DATA SHEET'!$T$2:$T$253)</f>
        <v>LARGE</v>
      </c>
      <c r="J4308" t="str">
        <f>LOOKUP($A4308,'DATA SHEET'!$A$2:$A$253,'DATA SHEET'!$R$2:$R$253)</f>
        <v>YES</v>
      </c>
      <c r="K4308" t="str">
        <f>LOOKUP($A4308,'DATA SHEET'!$A$2:$A$253,'DATA SHEET'!$O$2:$O$253)</f>
        <v>Green Area</v>
      </c>
      <c r="L4308" t="s">
        <v>22</v>
      </c>
      <c r="M4308">
        <v>0.39525228807157875</v>
      </c>
      <c r="N4308" t="s">
        <v>16</v>
      </c>
      <c r="O4308">
        <v>1.004</v>
      </c>
    </row>
    <row r="4309" spans="1:15" x14ac:dyDescent="0.25">
      <c r="A4309" s="1" t="s">
        <v>134</v>
      </c>
      <c r="B4309" t="s">
        <v>138</v>
      </c>
      <c r="C4309" t="str">
        <f>LOOKUP(A4309,'DATA SHEET'!$A$2:$A$253,'DATA SHEET'!$E$2:$E$253)</f>
        <v>20227902</v>
      </c>
      <c r="D4309">
        <f>LOOKUP(A4309,'DATA SHEET'!$A$2:$A$253,'DATA SHEET'!$G$2:$G$253)</f>
        <v>8.0666666666666664</v>
      </c>
      <c r="E4309" t="str">
        <f>LOOKUP($A4309,'DATA SHEET'!$A$2:$A$253,'DATA SHEET'!$H$2:$H$253)</f>
        <v>43.180794</v>
      </c>
      <c r="F4309" t="str">
        <f>LOOKUP($A4309,'DATA SHEET'!$A$2:$A$253,'DATA SHEET'!$I$2:$I$253)</f>
        <v xml:space="preserve"> -79.244033</v>
      </c>
      <c r="G4309">
        <f>LOOKUP($A4309,'DATA SHEET'!$A$2:$A$253,'DATA SHEET'!$J$2:$J$253)</f>
        <v>21</v>
      </c>
      <c r="H4309" t="str">
        <f>LOOKUP($A4309,'DATA SHEET'!$A$2:$A$253,'DATA SHEET'!$K$2:$K$253)</f>
        <v>Mostly Cloudy</v>
      </c>
      <c r="I4309" t="str">
        <f>LOOKUP($A4309,'DATA SHEET'!$A$2:$A$253,'DATA SHEET'!$T$2:$T$253)</f>
        <v>LARGE</v>
      </c>
      <c r="J4309" t="str">
        <f>LOOKUP($A4309,'DATA SHEET'!$A$2:$A$253,'DATA SHEET'!$R$2:$R$253)</f>
        <v>YES</v>
      </c>
      <c r="K4309" t="str">
        <f>LOOKUP($A4309,'DATA SHEET'!$A$2:$A$253,'DATA SHEET'!$O$2:$O$253)</f>
        <v>Green Area</v>
      </c>
      <c r="L4309" t="s">
        <v>22</v>
      </c>
      <c r="M4309">
        <v>0.39525228807157875</v>
      </c>
      <c r="N4309" t="s">
        <v>16</v>
      </c>
      <c r="O4309">
        <v>0.504</v>
      </c>
    </row>
    <row r="4310" spans="1:15" x14ac:dyDescent="0.25">
      <c r="A4310" s="1" t="s">
        <v>134</v>
      </c>
      <c r="B4310" t="s">
        <v>138</v>
      </c>
      <c r="C4310" t="str">
        <f>LOOKUP(A4310,'DATA SHEET'!$A$2:$A$253,'DATA SHEET'!$E$2:$E$253)</f>
        <v>20227902</v>
      </c>
      <c r="D4310">
        <f>LOOKUP(A4310,'DATA SHEET'!$A$2:$A$253,'DATA SHEET'!$G$2:$G$253)</f>
        <v>8.0666666666666664</v>
      </c>
      <c r="E4310" t="str">
        <f>LOOKUP($A4310,'DATA SHEET'!$A$2:$A$253,'DATA SHEET'!$H$2:$H$253)</f>
        <v>43.180794</v>
      </c>
      <c r="F4310" t="str">
        <f>LOOKUP($A4310,'DATA SHEET'!$A$2:$A$253,'DATA SHEET'!$I$2:$I$253)</f>
        <v xml:space="preserve"> -79.244033</v>
      </c>
      <c r="G4310">
        <f>LOOKUP($A4310,'DATA SHEET'!$A$2:$A$253,'DATA SHEET'!$J$2:$J$253)</f>
        <v>21</v>
      </c>
      <c r="H4310" t="str">
        <f>LOOKUP($A4310,'DATA SHEET'!$A$2:$A$253,'DATA SHEET'!$K$2:$K$253)</f>
        <v>Mostly Cloudy</v>
      </c>
      <c r="I4310" t="str">
        <f>LOOKUP($A4310,'DATA SHEET'!$A$2:$A$253,'DATA SHEET'!$T$2:$T$253)</f>
        <v>LARGE</v>
      </c>
      <c r="J4310" t="str">
        <f>LOOKUP($A4310,'DATA SHEET'!$A$2:$A$253,'DATA SHEET'!$R$2:$R$253)</f>
        <v>YES</v>
      </c>
      <c r="K4310" t="str">
        <f>LOOKUP($A4310,'DATA SHEET'!$A$2:$A$253,'DATA SHEET'!$O$2:$O$253)</f>
        <v>Green Area</v>
      </c>
      <c r="L4310" t="s">
        <v>22</v>
      </c>
      <c r="M4310">
        <v>0.39525228807157875</v>
      </c>
      <c r="N4310" t="s">
        <v>16</v>
      </c>
      <c r="O4310">
        <v>0.755</v>
      </c>
    </row>
    <row r="4311" spans="1:15" x14ac:dyDescent="0.25">
      <c r="A4311" s="1" t="s">
        <v>134</v>
      </c>
      <c r="B4311" t="s">
        <v>138</v>
      </c>
      <c r="C4311" t="str">
        <f>LOOKUP(A4311,'DATA SHEET'!$A$2:$A$253,'DATA SHEET'!$E$2:$E$253)</f>
        <v>20227902</v>
      </c>
      <c r="D4311">
        <f>LOOKUP(A4311,'DATA SHEET'!$A$2:$A$253,'DATA SHEET'!$G$2:$G$253)</f>
        <v>8.0666666666666664</v>
      </c>
      <c r="E4311" t="str">
        <f>LOOKUP($A4311,'DATA SHEET'!$A$2:$A$253,'DATA SHEET'!$H$2:$H$253)</f>
        <v>43.180794</v>
      </c>
      <c r="F4311" t="str">
        <f>LOOKUP($A4311,'DATA SHEET'!$A$2:$A$253,'DATA SHEET'!$I$2:$I$253)</f>
        <v xml:space="preserve"> -79.244033</v>
      </c>
      <c r="G4311">
        <f>LOOKUP($A4311,'DATA SHEET'!$A$2:$A$253,'DATA SHEET'!$J$2:$J$253)</f>
        <v>21</v>
      </c>
      <c r="H4311" t="str">
        <f>LOOKUP($A4311,'DATA SHEET'!$A$2:$A$253,'DATA SHEET'!$K$2:$K$253)</f>
        <v>Mostly Cloudy</v>
      </c>
      <c r="I4311" t="str">
        <f>LOOKUP($A4311,'DATA SHEET'!$A$2:$A$253,'DATA SHEET'!$T$2:$T$253)</f>
        <v>LARGE</v>
      </c>
      <c r="J4311" t="str">
        <f>LOOKUP($A4311,'DATA SHEET'!$A$2:$A$253,'DATA SHEET'!$R$2:$R$253)</f>
        <v>YES</v>
      </c>
      <c r="K4311" t="str">
        <f>LOOKUP($A4311,'DATA SHEET'!$A$2:$A$253,'DATA SHEET'!$O$2:$O$253)</f>
        <v>Green Area</v>
      </c>
      <c r="L4311" t="s">
        <v>22</v>
      </c>
      <c r="M4311">
        <v>0.39525228807157875</v>
      </c>
      <c r="N4311" t="s">
        <v>16</v>
      </c>
      <c r="O4311">
        <v>0.498</v>
      </c>
    </row>
    <row r="4312" spans="1:15" x14ac:dyDescent="0.25">
      <c r="A4312" s="1" t="s">
        <v>134</v>
      </c>
      <c r="B4312" t="s">
        <v>138</v>
      </c>
      <c r="C4312" t="str">
        <f>LOOKUP(A4312,'DATA SHEET'!$A$2:$A$253,'DATA SHEET'!$E$2:$E$253)</f>
        <v>20227902</v>
      </c>
      <c r="D4312">
        <f>LOOKUP(A4312,'DATA SHEET'!$A$2:$A$253,'DATA SHEET'!$G$2:$G$253)</f>
        <v>8.0666666666666664</v>
      </c>
      <c r="E4312" t="str">
        <f>LOOKUP($A4312,'DATA SHEET'!$A$2:$A$253,'DATA SHEET'!$H$2:$H$253)</f>
        <v>43.180794</v>
      </c>
      <c r="F4312" t="str">
        <f>LOOKUP($A4312,'DATA SHEET'!$A$2:$A$253,'DATA SHEET'!$I$2:$I$253)</f>
        <v xml:space="preserve"> -79.244033</v>
      </c>
      <c r="G4312">
        <f>LOOKUP($A4312,'DATA SHEET'!$A$2:$A$253,'DATA SHEET'!$J$2:$J$253)</f>
        <v>21</v>
      </c>
      <c r="H4312" t="str">
        <f>LOOKUP($A4312,'DATA SHEET'!$A$2:$A$253,'DATA SHEET'!$K$2:$K$253)</f>
        <v>Mostly Cloudy</v>
      </c>
      <c r="I4312" t="str">
        <f>LOOKUP($A4312,'DATA SHEET'!$A$2:$A$253,'DATA SHEET'!$T$2:$T$253)</f>
        <v>LARGE</v>
      </c>
      <c r="J4312" t="str">
        <f>LOOKUP($A4312,'DATA SHEET'!$A$2:$A$253,'DATA SHEET'!$R$2:$R$253)</f>
        <v>YES</v>
      </c>
      <c r="K4312" t="str">
        <f>LOOKUP($A4312,'DATA SHEET'!$A$2:$A$253,'DATA SHEET'!$O$2:$O$253)</f>
        <v>Green Area</v>
      </c>
      <c r="L4312" t="s">
        <v>22</v>
      </c>
      <c r="M4312">
        <v>0.39525228807157875</v>
      </c>
      <c r="N4312" t="s">
        <v>16</v>
      </c>
      <c r="O4312">
        <v>0.499</v>
      </c>
    </row>
    <row r="4313" spans="1:15" x14ac:dyDescent="0.25">
      <c r="A4313" s="1" t="s">
        <v>134</v>
      </c>
      <c r="B4313" t="s">
        <v>138</v>
      </c>
      <c r="C4313" t="str">
        <f>LOOKUP(A4313,'DATA SHEET'!$A$2:$A$253,'DATA SHEET'!$E$2:$E$253)</f>
        <v>20227902</v>
      </c>
      <c r="D4313">
        <f>LOOKUP(A4313,'DATA SHEET'!$A$2:$A$253,'DATA SHEET'!$G$2:$G$253)</f>
        <v>8.0666666666666664</v>
      </c>
      <c r="E4313" t="str">
        <f>LOOKUP($A4313,'DATA SHEET'!$A$2:$A$253,'DATA SHEET'!$H$2:$H$253)</f>
        <v>43.180794</v>
      </c>
      <c r="F4313" t="str">
        <f>LOOKUP($A4313,'DATA SHEET'!$A$2:$A$253,'DATA SHEET'!$I$2:$I$253)</f>
        <v xml:space="preserve"> -79.244033</v>
      </c>
      <c r="G4313">
        <f>LOOKUP($A4313,'DATA SHEET'!$A$2:$A$253,'DATA SHEET'!$J$2:$J$253)</f>
        <v>21</v>
      </c>
      <c r="H4313" t="str">
        <f>LOOKUP($A4313,'DATA SHEET'!$A$2:$A$253,'DATA SHEET'!$K$2:$K$253)</f>
        <v>Mostly Cloudy</v>
      </c>
      <c r="I4313" t="str">
        <f>LOOKUP($A4313,'DATA SHEET'!$A$2:$A$253,'DATA SHEET'!$T$2:$T$253)</f>
        <v>LARGE</v>
      </c>
      <c r="J4313" t="str">
        <f>LOOKUP($A4313,'DATA SHEET'!$A$2:$A$253,'DATA SHEET'!$R$2:$R$253)</f>
        <v>YES</v>
      </c>
      <c r="K4313" t="str">
        <f>LOOKUP($A4313,'DATA SHEET'!$A$2:$A$253,'DATA SHEET'!$O$2:$O$253)</f>
        <v>Green Area</v>
      </c>
      <c r="L4313" t="s">
        <v>22</v>
      </c>
      <c r="M4313">
        <v>0.39525228807157875</v>
      </c>
      <c r="N4313" t="s">
        <v>16</v>
      </c>
      <c r="O4313">
        <v>0.75700000000000001</v>
      </c>
    </row>
    <row r="4314" spans="1:15" x14ac:dyDescent="0.25">
      <c r="A4314" s="1" t="s">
        <v>134</v>
      </c>
      <c r="B4314" t="s">
        <v>138</v>
      </c>
      <c r="C4314" t="str">
        <f>LOOKUP(A4314,'DATA SHEET'!$A$2:$A$253,'DATA SHEET'!$E$2:$E$253)</f>
        <v>20227902</v>
      </c>
      <c r="D4314">
        <f>LOOKUP(A4314,'DATA SHEET'!$A$2:$A$253,'DATA SHEET'!$G$2:$G$253)</f>
        <v>8.0666666666666664</v>
      </c>
      <c r="E4314" t="str">
        <f>LOOKUP($A4314,'DATA SHEET'!$A$2:$A$253,'DATA SHEET'!$H$2:$H$253)</f>
        <v>43.180794</v>
      </c>
      <c r="F4314" t="str">
        <f>LOOKUP($A4314,'DATA SHEET'!$A$2:$A$253,'DATA SHEET'!$I$2:$I$253)</f>
        <v xml:space="preserve"> -79.244033</v>
      </c>
      <c r="G4314">
        <f>LOOKUP($A4314,'DATA SHEET'!$A$2:$A$253,'DATA SHEET'!$J$2:$J$253)</f>
        <v>21</v>
      </c>
      <c r="H4314" t="str">
        <f>LOOKUP($A4314,'DATA SHEET'!$A$2:$A$253,'DATA SHEET'!$K$2:$K$253)</f>
        <v>Mostly Cloudy</v>
      </c>
      <c r="I4314" t="str">
        <f>LOOKUP($A4314,'DATA SHEET'!$A$2:$A$253,'DATA SHEET'!$T$2:$T$253)</f>
        <v>LARGE</v>
      </c>
      <c r="J4314" t="str">
        <f>LOOKUP($A4314,'DATA SHEET'!$A$2:$A$253,'DATA SHEET'!$R$2:$R$253)</f>
        <v>YES</v>
      </c>
      <c r="K4314" t="str">
        <f>LOOKUP($A4314,'DATA SHEET'!$A$2:$A$253,'DATA SHEET'!$O$2:$O$253)</f>
        <v>Green Area</v>
      </c>
      <c r="L4314" t="s">
        <v>22</v>
      </c>
      <c r="M4314">
        <v>0.39525228807157875</v>
      </c>
      <c r="N4314" t="s">
        <v>16</v>
      </c>
      <c r="O4314">
        <v>0.996</v>
      </c>
    </row>
    <row r="4315" spans="1:15" x14ac:dyDescent="0.25">
      <c r="A4315" s="1" t="s">
        <v>134</v>
      </c>
      <c r="B4315" t="s">
        <v>138</v>
      </c>
      <c r="C4315" t="str">
        <f>LOOKUP(A4315,'DATA SHEET'!$A$2:$A$253,'DATA SHEET'!$E$2:$E$253)</f>
        <v>20227902</v>
      </c>
      <c r="D4315">
        <f>LOOKUP(A4315,'DATA SHEET'!$A$2:$A$253,'DATA SHEET'!$G$2:$G$253)</f>
        <v>8.0666666666666664</v>
      </c>
      <c r="E4315" t="str">
        <f>LOOKUP($A4315,'DATA SHEET'!$A$2:$A$253,'DATA SHEET'!$H$2:$H$253)</f>
        <v>43.180794</v>
      </c>
      <c r="F4315" t="str">
        <f>LOOKUP($A4315,'DATA SHEET'!$A$2:$A$253,'DATA SHEET'!$I$2:$I$253)</f>
        <v xml:space="preserve"> -79.244033</v>
      </c>
      <c r="G4315">
        <f>LOOKUP($A4315,'DATA SHEET'!$A$2:$A$253,'DATA SHEET'!$J$2:$J$253)</f>
        <v>21</v>
      </c>
      <c r="H4315" t="str">
        <f>LOOKUP($A4315,'DATA SHEET'!$A$2:$A$253,'DATA SHEET'!$K$2:$K$253)</f>
        <v>Mostly Cloudy</v>
      </c>
      <c r="I4315" t="str">
        <f>LOOKUP($A4315,'DATA SHEET'!$A$2:$A$253,'DATA SHEET'!$T$2:$T$253)</f>
        <v>LARGE</v>
      </c>
      <c r="J4315" t="str">
        <f>LOOKUP($A4315,'DATA SHEET'!$A$2:$A$253,'DATA SHEET'!$R$2:$R$253)</f>
        <v>YES</v>
      </c>
      <c r="K4315" t="str">
        <f>LOOKUP($A4315,'DATA SHEET'!$A$2:$A$253,'DATA SHEET'!$O$2:$O$253)</f>
        <v>Green Area</v>
      </c>
      <c r="L4315" t="s">
        <v>22</v>
      </c>
      <c r="M4315">
        <v>0.39525228807157875</v>
      </c>
      <c r="N4315" t="s">
        <v>16</v>
      </c>
      <c r="O4315">
        <v>0.502</v>
      </c>
    </row>
    <row r="4316" spans="1:15" x14ac:dyDescent="0.25">
      <c r="A4316" s="1" t="s">
        <v>134</v>
      </c>
      <c r="B4316" t="s">
        <v>138</v>
      </c>
      <c r="C4316" t="str">
        <f>LOOKUP(A4316,'DATA SHEET'!$A$2:$A$253,'DATA SHEET'!$E$2:$E$253)</f>
        <v>20227902</v>
      </c>
      <c r="D4316">
        <f>LOOKUP(A4316,'DATA SHEET'!$A$2:$A$253,'DATA SHEET'!$G$2:$G$253)</f>
        <v>8.0666666666666664</v>
      </c>
      <c r="E4316" t="str">
        <f>LOOKUP($A4316,'DATA SHEET'!$A$2:$A$253,'DATA SHEET'!$H$2:$H$253)</f>
        <v>43.180794</v>
      </c>
      <c r="F4316" t="str">
        <f>LOOKUP($A4316,'DATA SHEET'!$A$2:$A$253,'DATA SHEET'!$I$2:$I$253)</f>
        <v xml:space="preserve"> -79.244033</v>
      </c>
      <c r="G4316">
        <f>LOOKUP($A4316,'DATA SHEET'!$A$2:$A$253,'DATA SHEET'!$J$2:$J$253)</f>
        <v>21</v>
      </c>
      <c r="H4316" t="str">
        <f>LOOKUP($A4316,'DATA SHEET'!$A$2:$A$253,'DATA SHEET'!$K$2:$K$253)</f>
        <v>Mostly Cloudy</v>
      </c>
      <c r="I4316" t="str">
        <f>LOOKUP($A4316,'DATA SHEET'!$A$2:$A$253,'DATA SHEET'!$T$2:$T$253)</f>
        <v>LARGE</v>
      </c>
      <c r="J4316" t="str">
        <f>LOOKUP($A4316,'DATA SHEET'!$A$2:$A$253,'DATA SHEET'!$R$2:$R$253)</f>
        <v>YES</v>
      </c>
      <c r="K4316" t="str">
        <f>LOOKUP($A4316,'DATA SHEET'!$A$2:$A$253,'DATA SHEET'!$O$2:$O$253)</f>
        <v>Green Area</v>
      </c>
      <c r="L4316" t="s">
        <v>22</v>
      </c>
      <c r="M4316">
        <v>0.39525228807157875</v>
      </c>
      <c r="N4316" t="s">
        <v>16</v>
      </c>
      <c r="O4316">
        <v>1.2589999999999999</v>
      </c>
    </row>
    <row r="4317" spans="1:15" x14ac:dyDescent="0.25">
      <c r="A4317" s="1" t="s">
        <v>134</v>
      </c>
      <c r="B4317" t="s">
        <v>138</v>
      </c>
      <c r="C4317" t="str">
        <f>LOOKUP(A4317,'DATA SHEET'!$A$2:$A$253,'DATA SHEET'!$E$2:$E$253)</f>
        <v>20227902</v>
      </c>
      <c r="D4317">
        <f>LOOKUP(A4317,'DATA SHEET'!$A$2:$A$253,'DATA SHEET'!$G$2:$G$253)</f>
        <v>8.0666666666666664</v>
      </c>
      <c r="E4317" t="str">
        <f>LOOKUP($A4317,'DATA SHEET'!$A$2:$A$253,'DATA SHEET'!$H$2:$H$253)</f>
        <v>43.180794</v>
      </c>
      <c r="F4317" t="str">
        <f>LOOKUP($A4317,'DATA SHEET'!$A$2:$A$253,'DATA SHEET'!$I$2:$I$253)</f>
        <v xml:space="preserve"> -79.244033</v>
      </c>
      <c r="G4317">
        <f>LOOKUP($A4317,'DATA SHEET'!$A$2:$A$253,'DATA SHEET'!$J$2:$J$253)</f>
        <v>21</v>
      </c>
      <c r="H4317" t="str">
        <f>LOOKUP($A4317,'DATA SHEET'!$A$2:$A$253,'DATA SHEET'!$K$2:$K$253)</f>
        <v>Mostly Cloudy</v>
      </c>
      <c r="I4317" t="str">
        <f>LOOKUP($A4317,'DATA SHEET'!$A$2:$A$253,'DATA SHEET'!$T$2:$T$253)</f>
        <v>LARGE</v>
      </c>
      <c r="J4317" t="str">
        <f>LOOKUP($A4317,'DATA SHEET'!$A$2:$A$253,'DATA SHEET'!$R$2:$R$253)</f>
        <v>YES</v>
      </c>
      <c r="K4317" t="str">
        <f>LOOKUP($A4317,'DATA SHEET'!$A$2:$A$253,'DATA SHEET'!$O$2:$O$253)</f>
        <v>Green Area</v>
      </c>
      <c r="L4317" t="s">
        <v>22</v>
      </c>
      <c r="M4317">
        <v>0.39525228807157875</v>
      </c>
      <c r="N4317" t="s">
        <v>16</v>
      </c>
      <c r="O4317">
        <v>1.2430000000000001</v>
      </c>
    </row>
    <row r="4318" spans="1:15" x14ac:dyDescent="0.25">
      <c r="A4318" s="1" t="s">
        <v>134</v>
      </c>
      <c r="B4318" t="s">
        <v>138</v>
      </c>
      <c r="C4318" t="str">
        <f>LOOKUP(A4318,'DATA SHEET'!$A$2:$A$253,'DATA SHEET'!$E$2:$E$253)</f>
        <v>20227902</v>
      </c>
      <c r="D4318">
        <f>LOOKUP(A4318,'DATA SHEET'!$A$2:$A$253,'DATA SHEET'!$G$2:$G$253)</f>
        <v>8.0666666666666664</v>
      </c>
      <c r="E4318" t="str">
        <f>LOOKUP($A4318,'DATA SHEET'!$A$2:$A$253,'DATA SHEET'!$H$2:$H$253)</f>
        <v>43.180794</v>
      </c>
      <c r="F4318" t="str">
        <f>LOOKUP($A4318,'DATA SHEET'!$A$2:$A$253,'DATA SHEET'!$I$2:$I$253)</f>
        <v xml:space="preserve"> -79.244033</v>
      </c>
      <c r="G4318">
        <f>LOOKUP($A4318,'DATA SHEET'!$A$2:$A$253,'DATA SHEET'!$J$2:$J$253)</f>
        <v>21</v>
      </c>
      <c r="H4318" t="str">
        <f>LOOKUP($A4318,'DATA SHEET'!$A$2:$A$253,'DATA SHEET'!$K$2:$K$253)</f>
        <v>Mostly Cloudy</v>
      </c>
      <c r="I4318" t="str">
        <f>LOOKUP($A4318,'DATA SHEET'!$A$2:$A$253,'DATA SHEET'!$T$2:$T$253)</f>
        <v>LARGE</v>
      </c>
      <c r="J4318" t="str">
        <f>LOOKUP($A4318,'DATA SHEET'!$A$2:$A$253,'DATA SHEET'!$R$2:$R$253)</f>
        <v>YES</v>
      </c>
      <c r="K4318" t="str">
        <f>LOOKUP($A4318,'DATA SHEET'!$A$2:$A$253,'DATA SHEET'!$O$2:$O$253)</f>
        <v>Green Area</v>
      </c>
      <c r="L4318" t="s">
        <v>22</v>
      </c>
      <c r="M4318">
        <v>0.39525228807157875</v>
      </c>
      <c r="N4318" t="s">
        <v>16</v>
      </c>
      <c r="O4318">
        <v>0.996</v>
      </c>
    </row>
    <row r="4319" spans="1:15" x14ac:dyDescent="0.25">
      <c r="A4319" s="1" t="s">
        <v>134</v>
      </c>
      <c r="B4319" t="s">
        <v>138</v>
      </c>
      <c r="C4319" t="str">
        <f>LOOKUP(A4319,'DATA SHEET'!$A$2:$A$253,'DATA SHEET'!$E$2:$E$253)</f>
        <v>20227902</v>
      </c>
      <c r="D4319">
        <f>LOOKUP(A4319,'DATA SHEET'!$A$2:$A$253,'DATA SHEET'!$G$2:$G$253)</f>
        <v>8.0666666666666664</v>
      </c>
      <c r="E4319" t="str">
        <f>LOOKUP($A4319,'DATA SHEET'!$A$2:$A$253,'DATA SHEET'!$H$2:$H$253)</f>
        <v>43.180794</v>
      </c>
      <c r="F4319" t="str">
        <f>LOOKUP($A4319,'DATA SHEET'!$A$2:$A$253,'DATA SHEET'!$I$2:$I$253)</f>
        <v xml:space="preserve"> -79.244033</v>
      </c>
      <c r="G4319">
        <f>LOOKUP($A4319,'DATA SHEET'!$A$2:$A$253,'DATA SHEET'!$J$2:$J$253)</f>
        <v>21</v>
      </c>
      <c r="H4319" t="str">
        <f>LOOKUP($A4319,'DATA SHEET'!$A$2:$A$253,'DATA SHEET'!$K$2:$K$253)</f>
        <v>Mostly Cloudy</v>
      </c>
      <c r="I4319" t="str">
        <f>LOOKUP($A4319,'DATA SHEET'!$A$2:$A$253,'DATA SHEET'!$T$2:$T$253)</f>
        <v>LARGE</v>
      </c>
      <c r="J4319" t="str">
        <f>LOOKUP($A4319,'DATA SHEET'!$A$2:$A$253,'DATA SHEET'!$R$2:$R$253)</f>
        <v>YES</v>
      </c>
      <c r="K4319" t="str">
        <f>LOOKUP($A4319,'DATA SHEET'!$A$2:$A$253,'DATA SHEET'!$O$2:$O$253)</f>
        <v>Green Area</v>
      </c>
      <c r="L4319" t="s">
        <v>22</v>
      </c>
      <c r="M4319">
        <v>0.39525228807157875</v>
      </c>
      <c r="N4319" t="s">
        <v>16</v>
      </c>
      <c r="O4319">
        <v>0.998</v>
      </c>
    </row>
    <row r="4320" spans="1:15" x14ac:dyDescent="0.25">
      <c r="A4320" s="1" t="s">
        <v>134</v>
      </c>
      <c r="B4320" t="s">
        <v>138</v>
      </c>
      <c r="C4320" t="str">
        <f>LOOKUP(A4320,'DATA SHEET'!$A$2:$A$253,'DATA SHEET'!$E$2:$E$253)</f>
        <v>20227902</v>
      </c>
      <c r="D4320">
        <f>LOOKUP(A4320,'DATA SHEET'!$A$2:$A$253,'DATA SHEET'!$G$2:$G$253)</f>
        <v>8.0666666666666664</v>
      </c>
      <c r="E4320" t="str">
        <f>LOOKUP($A4320,'DATA SHEET'!$A$2:$A$253,'DATA SHEET'!$H$2:$H$253)</f>
        <v>43.180794</v>
      </c>
      <c r="F4320" t="str">
        <f>LOOKUP($A4320,'DATA SHEET'!$A$2:$A$253,'DATA SHEET'!$I$2:$I$253)</f>
        <v xml:space="preserve"> -79.244033</v>
      </c>
      <c r="G4320">
        <f>LOOKUP($A4320,'DATA SHEET'!$A$2:$A$253,'DATA SHEET'!$J$2:$J$253)</f>
        <v>21</v>
      </c>
      <c r="H4320" t="str">
        <f>LOOKUP($A4320,'DATA SHEET'!$A$2:$A$253,'DATA SHEET'!$K$2:$K$253)</f>
        <v>Mostly Cloudy</v>
      </c>
      <c r="I4320" t="str">
        <f>LOOKUP($A4320,'DATA SHEET'!$A$2:$A$253,'DATA SHEET'!$T$2:$T$253)</f>
        <v>LARGE</v>
      </c>
      <c r="J4320" t="str">
        <f>LOOKUP($A4320,'DATA SHEET'!$A$2:$A$253,'DATA SHEET'!$R$2:$R$253)</f>
        <v>YES</v>
      </c>
      <c r="K4320" t="str">
        <f>LOOKUP($A4320,'DATA SHEET'!$A$2:$A$253,'DATA SHEET'!$O$2:$O$253)</f>
        <v>Green Area</v>
      </c>
      <c r="L4320" t="s">
        <v>22</v>
      </c>
      <c r="M4320">
        <v>0.39525228807157875</v>
      </c>
      <c r="N4320" t="s">
        <v>16</v>
      </c>
      <c r="O4320">
        <v>0.499</v>
      </c>
    </row>
    <row r="4321" spans="1:15" x14ac:dyDescent="0.25">
      <c r="A4321" s="1" t="s">
        <v>134</v>
      </c>
      <c r="B4321" t="s">
        <v>138</v>
      </c>
      <c r="C4321" t="str">
        <f>LOOKUP(A4321,'DATA SHEET'!$A$2:$A$253,'DATA SHEET'!$E$2:$E$253)</f>
        <v>20227902</v>
      </c>
      <c r="D4321">
        <f>LOOKUP(A4321,'DATA SHEET'!$A$2:$A$253,'DATA SHEET'!$G$2:$G$253)</f>
        <v>8.0666666666666664</v>
      </c>
      <c r="E4321" t="str">
        <f>LOOKUP($A4321,'DATA SHEET'!$A$2:$A$253,'DATA SHEET'!$H$2:$H$253)</f>
        <v>43.180794</v>
      </c>
      <c r="F4321" t="str">
        <f>LOOKUP($A4321,'DATA SHEET'!$A$2:$A$253,'DATA SHEET'!$I$2:$I$253)</f>
        <v xml:space="preserve"> -79.244033</v>
      </c>
      <c r="G4321">
        <f>LOOKUP($A4321,'DATA SHEET'!$A$2:$A$253,'DATA SHEET'!$J$2:$J$253)</f>
        <v>21</v>
      </c>
      <c r="H4321" t="str">
        <f>LOOKUP($A4321,'DATA SHEET'!$A$2:$A$253,'DATA SHEET'!$K$2:$K$253)</f>
        <v>Mostly Cloudy</v>
      </c>
      <c r="I4321" t="str">
        <f>LOOKUP($A4321,'DATA SHEET'!$A$2:$A$253,'DATA SHEET'!$T$2:$T$253)</f>
        <v>LARGE</v>
      </c>
      <c r="J4321" t="str">
        <f>LOOKUP($A4321,'DATA SHEET'!$A$2:$A$253,'DATA SHEET'!$R$2:$R$253)</f>
        <v>YES</v>
      </c>
      <c r="K4321" t="str">
        <f>LOOKUP($A4321,'DATA SHEET'!$A$2:$A$253,'DATA SHEET'!$O$2:$O$253)</f>
        <v>Green Area</v>
      </c>
      <c r="L4321" t="s">
        <v>22</v>
      </c>
      <c r="M4321">
        <v>0.39525228807157875</v>
      </c>
      <c r="N4321" t="s">
        <v>16</v>
      </c>
      <c r="O4321">
        <v>0.24299999999999999</v>
      </c>
    </row>
    <row r="4322" spans="1:15" x14ac:dyDescent="0.25">
      <c r="A4322" s="1" t="s">
        <v>134</v>
      </c>
      <c r="B4322" t="s">
        <v>138</v>
      </c>
      <c r="C4322" t="str">
        <f>LOOKUP(A4322,'DATA SHEET'!$A$2:$A$253,'DATA SHEET'!$E$2:$E$253)</f>
        <v>20227902</v>
      </c>
      <c r="D4322">
        <f>LOOKUP(A4322,'DATA SHEET'!$A$2:$A$253,'DATA SHEET'!$G$2:$G$253)</f>
        <v>8.0666666666666664</v>
      </c>
      <c r="E4322" t="str">
        <f>LOOKUP($A4322,'DATA SHEET'!$A$2:$A$253,'DATA SHEET'!$H$2:$H$253)</f>
        <v>43.180794</v>
      </c>
      <c r="F4322" t="str">
        <f>LOOKUP($A4322,'DATA SHEET'!$A$2:$A$253,'DATA SHEET'!$I$2:$I$253)</f>
        <v xml:space="preserve"> -79.244033</v>
      </c>
      <c r="G4322">
        <f>LOOKUP($A4322,'DATA SHEET'!$A$2:$A$253,'DATA SHEET'!$J$2:$J$253)</f>
        <v>21</v>
      </c>
      <c r="H4322" t="str">
        <f>LOOKUP($A4322,'DATA SHEET'!$A$2:$A$253,'DATA SHEET'!$K$2:$K$253)</f>
        <v>Mostly Cloudy</v>
      </c>
      <c r="I4322" t="str">
        <f>LOOKUP($A4322,'DATA SHEET'!$A$2:$A$253,'DATA SHEET'!$T$2:$T$253)</f>
        <v>LARGE</v>
      </c>
      <c r="J4322" t="str">
        <f>LOOKUP($A4322,'DATA SHEET'!$A$2:$A$253,'DATA SHEET'!$R$2:$R$253)</f>
        <v>YES</v>
      </c>
      <c r="K4322" t="str">
        <f>LOOKUP($A4322,'DATA SHEET'!$A$2:$A$253,'DATA SHEET'!$O$2:$O$253)</f>
        <v>Green Area</v>
      </c>
      <c r="L4322" t="s">
        <v>22</v>
      </c>
      <c r="M4322">
        <v>0.39525228807157875</v>
      </c>
      <c r="N4322" t="s">
        <v>16</v>
      </c>
      <c r="O4322">
        <v>0.5</v>
      </c>
    </row>
    <row r="4323" spans="1:15" x14ac:dyDescent="0.25">
      <c r="A4323" s="1" t="s">
        <v>134</v>
      </c>
      <c r="B4323" t="s">
        <v>138</v>
      </c>
      <c r="C4323" t="str">
        <f>LOOKUP(A4323,'DATA SHEET'!$A$2:$A$253,'DATA SHEET'!$E$2:$E$253)</f>
        <v>20227902</v>
      </c>
      <c r="D4323">
        <f>LOOKUP(A4323,'DATA SHEET'!$A$2:$A$253,'DATA SHEET'!$G$2:$G$253)</f>
        <v>8.0666666666666664</v>
      </c>
      <c r="E4323" t="str">
        <f>LOOKUP($A4323,'DATA SHEET'!$A$2:$A$253,'DATA SHEET'!$H$2:$H$253)</f>
        <v>43.180794</v>
      </c>
      <c r="F4323" t="str">
        <f>LOOKUP($A4323,'DATA SHEET'!$A$2:$A$253,'DATA SHEET'!$I$2:$I$253)</f>
        <v xml:space="preserve"> -79.244033</v>
      </c>
      <c r="G4323">
        <f>LOOKUP($A4323,'DATA SHEET'!$A$2:$A$253,'DATA SHEET'!$J$2:$J$253)</f>
        <v>21</v>
      </c>
      <c r="H4323" t="str">
        <f>LOOKUP($A4323,'DATA SHEET'!$A$2:$A$253,'DATA SHEET'!$K$2:$K$253)</f>
        <v>Mostly Cloudy</v>
      </c>
      <c r="I4323" t="str">
        <f>LOOKUP($A4323,'DATA SHEET'!$A$2:$A$253,'DATA SHEET'!$T$2:$T$253)</f>
        <v>LARGE</v>
      </c>
      <c r="J4323" t="str">
        <f>LOOKUP($A4323,'DATA SHEET'!$A$2:$A$253,'DATA SHEET'!$R$2:$R$253)</f>
        <v>YES</v>
      </c>
      <c r="K4323" t="str">
        <f>LOOKUP($A4323,'DATA SHEET'!$A$2:$A$253,'DATA SHEET'!$O$2:$O$253)</f>
        <v>Green Area</v>
      </c>
      <c r="L4323" t="s">
        <v>22</v>
      </c>
      <c r="M4323">
        <v>0.39525228807157875</v>
      </c>
      <c r="N4323" t="s">
        <v>16</v>
      </c>
      <c r="O4323">
        <v>0.499</v>
      </c>
    </row>
    <row r="4324" spans="1:15" x14ac:dyDescent="0.25">
      <c r="A4324" s="1" t="s">
        <v>134</v>
      </c>
      <c r="B4324" t="s">
        <v>138</v>
      </c>
      <c r="C4324" t="str">
        <f>LOOKUP(A4324,'DATA SHEET'!$A$2:$A$253,'DATA SHEET'!$E$2:$E$253)</f>
        <v>20227902</v>
      </c>
      <c r="D4324">
        <f>LOOKUP(A4324,'DATA SHEET'!$A$2:$A$253,'DATA SHEET'!$G$2:$G$253)</f>
        <v>8.0666666666666664</v>
      </c>
      <c r="E4324" t="str">
        <f>LOOKUP($A4324,'DATA SHEET'!$A$2:$A$253,'DATA SHEET'!$H$2:$H$253)</f>
        <v>43.180794</v>
      </c>
      <c r="F4324" t="str">
        <f>LOOKUP($A4324,'DATA SHEET'!$A$2:$A$253,'DATA SHEET'!$I$2:$I$253)</f>
        <v xml:space="preserve"> -79.244033</v>
      </c>
      <c r="G4324">
        <f>LOOKUP($A4324,'DATA SHEET'!$A$2:$A$253,'DATA SHEET'!$J$2:$J$253)</f>
        <v>21</v>
      </c>
      <c r="H4324" t="str">
        <f>LOOKUP($A4324,'DATA SHEET'!$A$2:$A$253,'DATA SHEET'!$K$2:$K$253)</f>
        <v>Mostly Cloudy</v>
      </c>
      <c r="I4324" t="str">
        <f>LOOKUP($A4324,'DATA SHEET'!$A$2:$A$253,'DATA SHEET'!$T$2:$T$253)</f>
        <v>LARGE</v>
      </c>
      <c r="J4324" t="str">
        <f>LOOKUP($A4324,'DATA SHEET'!$A$2:$A$253,'DATA SHEET'!$R$2:$R$253)</f>
        <v>YES</v>
      </c>
      <c r="K4324" t="str">
        <f>LOOKUP($A4324,'DATA SHEET'!$A$2:$A$253,'DATA SHEET'!$O$2:$O$253)</f>
        <v>Green Area</v>
      </c>
      <c r="L4324" t="s">
        <v>22</v>
      </c>
      <c r="M4324">
        <v>0.39525228807157875</v>
      </c>
      <c r="N4324" t="s">
        <v>16</v>
      </c>
      <c r="O4324">
        <v>1.7390000000000001</v>
      </c>
    </row>
    <row r="4325" spans="1:15" x14ac:dyDescent="0.25">
      <c r="A4325" s="1" t="s">
        <v>134</v>
      </c>
      <c r="B4325" t="s">
        <v>138</v>
      </c>
      <c r="C4325" t="str">
        <f>LOOKUP(A4325,'DATA SHEET'!$A$2:$A$253,'DATA SHEET'!$E$2:$E$253)</f>
        <v>20227902</v>
      </c>
      <c r="D4325">
        <f>LOOKUP(A4325,'DATA SHEET'!$A$2:$A$253,'DATA SHEET'!$G$2:$G$253)</f>
        <v>8.0666666666666664</v>
      </c>
      <c r="E4325" t="str">
        <f>LOOKUP($A4325,'DATA SHEET'!$A$2:$A$253,'DATA SHEET'!$H$2:$H$253)</f>
        <v>43.180794</v>
      </c>
      <c r="F4325" t="str">
        <f>LOOKUP($A4325,'DATA SHEET'!$A$2:$A$253,'DATA SHEET'!$I$2:$I$253)</f>
        <v xml:space="preserve"> -79.244033</v>
      </c>
      <c r="G4325">
        <f>LOOKUP($A4325,'DATA SHEET'!$A$2:$A$253,'DATA SHEET'!$J$2:$J$253)</f>
        <v>21</v>
      </c>
      <c r="H4325" t="str">
        <f>LOOKUP($A4325,'DATA SHEET'!$A$2:$A$253,'DATA SHEET'!$K$2:$K$253)</f>
        <v>Mostly Cloudy</v>
      </c>
      <c r="I4325" t="str">
        <f>LOOKUP($A4325,'DATA SHEET'!$A$2:$A$253,'DATA SHEET'!$T$2:$T$253)</f>
        <v>LARGE</v>
      </c>
      <c r="J4325" t="str">
        <f>LOOKUP($A4325,'DATA SHEET'!$A$2:$A$253,'DATA SHEET'!$R$2:$R$253)</f>
        <v>YES</v>
      </c>
      <c r="K4325" t="str">
        <f>LOOKUP($A4325,'DATA SHEET'!$A$2:$A$253,'DATA SHEET'!$O$2:$O$253)</f>
        <v>Green Area</v>
      </c>
      <c r="L4325" t="s">
        <v>22</v>
      </c>
      <c r="M4325">
        <v>0.39525228807157875</v>
      </c>
      <c r="N4325" t="s">
        <v>16</v>
      </c>
      <c r="O4325">
        <v>1.2529999999999999</v>
      </c>
    </row>
    <row r="4326" spans="1:15" x14ac:dyDescent="0.25">
      <c r="A4326" s="1" t="s">
        <v>134</v>
      </c>
      <c r="B4326" t="s">
        <v>138</v>
      </c>
      <c r="C4326" t="str">
        <f>LOOKUP(A4326,'DATA SHEET'!$A$2:$A$253,'DATA SHEET'!$E$2:$E$253)</f>
        <v>20227902</v>
      </c>
      <c r="D4326">
        <f>LOOKUP(A4326,'DATA SHEET'!$A$2:$A$253,'DATA SHEET'!$G$2:$G$253)</f>
        <v>8.0666666666666664</v>
      </c>
      <c r="E4326" t="str">
        <f>LOOKUP($A4326,'DATA SHEET'!$A$2:$A$253,'DATA SHEET'!$H$2:$H$253)</f>
        <v>43.180794</v>
      </c>
      <c r="F4326" t="str">
        <f>LOOKUP($A4326,'DATA SHEET'!$A$2:$A$253,'DATA SHEET'!$I$2:$I$253)</f>
        <v xml:space="preserve"> -79.244033</v>
      </c>
      <c r="G4326">
        <f>LOOKUP($A4326,'DATA SHEET'!$A$2:$A$253,'DATA SHEET'!$J$2:$J$253)</f>
        <v>21</v>
      </c>
      <c r="H4326" t="str">
        <f>LOOKUP($A4326,'DATA SHEET'!$A$2:$A$253,'DATA SHEET'!$K$2:$K$253)</f>
        <v>Mostly Cloudy</v>
      </c>
      <c r="I4326" t="str">
        <f>LOOKUP($A4326,'DATA SHEET'!$A$2:$A$253,'DATA SHEET'!$T$2:$T$253)</f>
        <v>LARGE</v>
      </c>
      <c r="J4326" t="str">
        <f>LOOKUP($A4326,'DATA SHEET'!$A$2:$A$253,'DATA SHEET'!$R$2:$R$253)</f>
        <v>YES</v>
      </c>
      <c r="K4326" t="str">
        <f>LOOKUP($A4326,'DATA SHEET'!$A$2:$A$253,'DATA SHEET'!$O$2:$O$253)</f>
        <v>Green Area</v>
      </c>
      <c r="L4326" t="s">
        <v>22</v>
      </c>
      <c r="M4326">
        <v>0.39525228807157875</v>
      </c>
      <c r="N4326" t="s">
        <v>16</v>
      </c>
      <c r="O4326">
        <v>3.9980000000000002</v>
      </c>
    </row>
    <row r="4327" spans="1:15" x14ac:dyDescent="0.25">
      <c r="A4327" s="1" t="s">
        <v>134</v>
      </c>
      <c r="B4327" t="s">
        <v>138</v>
      </c>
      <c r="C4327" t="str">
        <f>LOOKUP(A4327,'DATA SHEET'!$A$2:$A$253,'DATA SHEET'!$E$2:$E$253)</f>
        <v>20227902</v>
      </c>
      <c r="D4327">
        <f>LOOKUP(A4327,'DATA SHEET'!$A$2:$A$253,'DATA SHEET'!$G$2:$G$253)</f>
        <v>8.0666666666666664</v>
      </c>
      <c r="E4327" t="str">
        <f>LOOKUP($A4327,'DATA SHEET'!$A$2:$A$253,'DATA SHEET'!$H$2:$H$253)</f>
        <v>43.180794</v>
      </c>
      <c r="F4327" t="str">
        <f>LOOKUP($A4327,'DATA SHEET'!$A$2:$A$253,'DATA SHEET'!$I$2:$I$253)</f>
        <v xml:space="preserve"> -79.244033</v>
      </c>
      <c r="G4327">
        <f>LOOKUP($A4327,'DATA SHEET'!$A$2:$A$253,'DATA SHEET'!$J$2:$J$253)</f>
        <v>21</v>
      </c>
      <c r="H4327" t="str">
        <f>LOOKUP($A4327,'DATA SHEET'!$A$2:$A$253,'DATA SHEET'!$K$2:$K$253)</f>
        <v>Mostly Cloudy</v>
      </c>
      <c r="I4327" t="str">
        <f>LOOKUP($A4327,'DATA SHEET'!$A$2:$A$253,'DATA SHEET'!$T$2:$T$253)</f>
        <v>LARGE</v>
      </c>
      <c r="J4327" t="str">
        <f>LOOKUP($A4327,'DATA SHEET'!$A$2:$A$253,'DATA SHEET'!$R$2:$R$253)</f>
        <v>YES</v>
      </c>
      <c r="K4327" t="str">
        <f>LOOKUP($A4327,'DATA SHEET'!$A$2:$A$253,'DATA SHEET'!$O$2:$O$253)</f>
        <v>Green Area</v>
      </c>
      <c r="L4327" t="s">
        <v>22</v>
      </c>
      <c r="M4327">
        <v>0.39525228807157875</v>
      </c>
      <c r="N4327" t="s">
        <v>16</v>
      </c>
      <c r="O4327">
        <v>1.9970000000000001</v>
      </c>
    </row>
    <row r="4328" spans="1:15" x14ac:dyDescent="0.25">
      <c r="A4328" s="1" t="s">
        <v>134</v>
      </c>
      <c r="B4328" t="s">
        <v>138</v>
      </c>
      <c r="C4328" t="str">
        <f>LOOKUP(A4328,'DATA SHEET'!$A$2:$A$253,'DATA SHEET'!$E$2:$E$253)</f>
        <v>20227902</v>
      </c>
      <c r="D4328">
        <f>LOOKUP(A4328,'DATA SHEET'!$A$2:$A$253,'DATA SHEET'!$G$2:$G$253)</f>
        <v>8.0666666666666664</v>
      </c>
      <c r="E4328" t="str">
        <f>LOOKUP($A4328,'DATA SHEET'!$A$2:$A$253,'DATA SHEET'!$H$2:$H$253)</f>
        <v>43.180794</v>
      </c>
      <c r="F4328" t="str">
        <f>LOOKUP($A4328,'DATA SHEET'!$A$2:$A$253,'DATA SHEET'!$I$2:$I$253)</f>
        <v xml:space="preserve"> -79.244033</v>
      </c>
      <c r="G4328">
        <f>LOOKUP($A4328,'DATA SHEET'!$A$2:$A$253,'DATA SHEET'!$J$2:$J$253)</f>
        <v>21</v>
      </c>
      <c r="H4328" t="str">
        <f>LOOKUP($A4328,'DATA SHEET'!$A$2:$A$253,'DATA SHEET'!$K$2:$K$253)</f>
        <v>Mostly Cloudy</v>
      </c>
      <c r="I4328" t="str">
        <f>LOOKUP($A4328,'DATA SHEET'!$A$2:$A$253,'DATA SHEET'!$T$2:$T$253)</f>
        <v>LARGE</v>
      </c>
      <c r="J4328" t="str">
        <f>LOOKUP($A4328,'DATA SHEET'!$A$2:$A$253,'DATA SHEET'!$R$2:$R$253)</f>
        <v>YES</v>
      </c>
      <c r="K4328" t="str">
        <f>LOOKUP($A4328,'DATA SHEET'!$A$2:$A$253,'DATA SHEET'!$O$2:$O$253)</f>
        <v>Green Area</v>
      </c>
      <c r="L4328" t="s">
        <v>22</v>
      </c>
      <c r="M4328">
        <v>0.39525228807157875</v>
      </c>
      <c r="N4328" t="s">
        <v>16</v>
      </c>
      <c r="O4328">
        <v>1</v>
      </c>
    </row>
    <row r="4329" spans="1:15" x14ac:dyDescent="0.25">
      <c r="A4329" s="1" t="s">
        <v>134</v>
      </c>
      <c r="B4329" t="s">
        <v>138</v>
      </c>
      <c r="C4329" t="str">
        <f>LOOKUP(A4329,'DATA SHEET'!$A$2:$A$253,'DATA SHEET'!$E$2:$E$253)</f>
        <v>20227902</v>
      </c>
      <c r="D4329">
        <f>LOOKUP(A4329,'DATA SHEET'!$A$2:$A$253,'DATA SHEET'!$G$2:$G$253)</f>
        <v>8.0666666666666664</v>
      </c>
      <c r="E4329" t="str">
        <f>LOOKUP($A4329,'DATA SHEET'!$A$2:$A$253,'DATA SHEET'!$H$2:$H$253)</f>
        <v>43.180794</v>
      </c>
      <c r="F4329" t="str">
        <f>LOOKUP($A4329,'DATA SHEET'!$A$2:$A$253,'DATA SHEET'!$I$2:$I$253)</f>
        <v xml:space="preserve"> -79.244033</v>
      </c>
      <c r="G4329">
        <f>LOOKUP($A4329,'DATA SHEET'!$A$2:$A$253,'DATA SHEET'!$J$2:$J$253)</f>
        <v>21</v>
      </c>
      <c r="H4329" t="str">
        <f>LOOKUP($A4329,'DATA SHEET'!$A$2:$A$253,'DATA SHEET'!$K$2:$K$253)</f>
        <v>Mostly Cloudy</v>
      </c>
      <c r="I4329" t="str">
        <f>LOOKUP($A4329,'DATA SHEET'!$A$2:$A$253,'DATA SHEET'!$T$2:$T$253)</f>
        <v>LARGE</v>
      </c>
      <c r="J4329" t="str">
        <f>LOOKUP($A4329,'DATA SHEET'!$A$2:$A$253,'DATA SHEET'!$R$2:$R$253)</f>
        <v>YES</v>
      </c>
      <c r="K4329" t="str">
        <f>LOOKUP($A4329,'DATA SHEET'!$A$2:$A$253,'DATA SHEET'!$O$2:$O$253)</f>
        <v>Green Area</v>
      </c>
      <c r="L4329" t="s">
        <v>22</v>
      </c>
      <c r="M4329">
        <v>0.39525228807157875</v>
      </c>
      <c r="N4329" t="s">
        <v>16</v>
      </c>
      <c r="O4329">
        <v>0.5</v>
      </c>
    </row>
    <row r="4330" spans="1:15" x14ac:dyDescent="0.25">
      <c r="A4330" s="1" t="s">
        <v>134</v>
      </c>
      <c r="B4330" t="s">
        <v>138</v>
      </c>
      <c r="C4330" t="str">
        <f>LOOKUP(A4330,'DATA SHEET'!$A$2:$A$253,'DATA SHEET'!$E$2:$E$253)</f>
        <v>20227902</v>
      </c>
      <c r="D4330">
        <f>LOOKUP(A4330,'DATA SHEET'!$A$2:$A$253,'DATA SHEET'!$G$2:$G$253)</f>
        <v>8.0666666666666664</v>
      </c>
      <c r="E4330" t="str">
        <f>LOOKUP($A4330,'DATA SHEET'!$A$2:$A$253,'DATA SHEET'!$H$2:$H$253)</f>
        <v>43.180794</v>
      </c>
      <c r="F4330" t="str">
        <f>LOOKUP($A4330,'DATA SHEET'!$A$2:$A$253,'DATA SHEET'!$I$2:$I$253)</f>
        <v xml:space="preserve"> -79.244033</v>
      </c>
      <c r="G4330">
        <f>LOOKUP($A4330,'DATA SHEET'!$A$2:$A$253,'DATA SHEET'!$J$2:$J$253)</f>
        <v>21</v>
      </c>
      <c r="H4330" t="str">
        <f>LOOKUP($A4330,'DATA SHEET'!$A$2:$A$253,'DATA SHEET'!$K$2:$K$253)</f>
        <v>Mostly Cloudy</v>
      </c>
      <c r="I4330" t="str">
        <f>LOOKUP($A4330,'DATA SHEET'!$A$2:$A$253,'DATA SHEET'!$T$2:$T$253)</f>
        <v>LARGE</v>
      </c>
      <c r="J4330" t="str">
        <f>LOOKUP($A4330,'DATA SHEET'!$A$2:$A$253,'DATA SHEET'!$R$2:$R$253)</f>
        <v>YES</v>
      </c>
      <c r="K4330" t="str">
        <f>LOOKUP($A4330,'DATA SHEET'!$A$2:$A$253,'DATA SHEET'!$O$2:$O$253)</f>
        <v>Green Area</v>
      </c>
      <c r="L4330" t="s">
        <v>22</v>
      </c>
      <c r="M4330">
        <v>0.39525228807157875</v>
      </c>
      <c r="N4330" t="s">
        <v>16</v>
      </c>
      <c r="O4330">
        <v>0.496</v>
      </c>
    </row>
    <row r="4331" spans="1:15" x14ac:dyDescent="0.25">
      <c r="A4331" s="1" t="s">
        <v>134</v>
      </c>
      <c r="B4331" t="s">
        <v>138</v>
      </c>
      <c r="C4331" t="str">
        <f>LOOKUP(A4331,'DATA SHEET'!$A$2:$A$253,'DATA SHEET'!$E$2:$E$253)</f>
        <v>20227902</v>
      </c>
      <c r="D4331">
        <f>LOOKUP(A4331,'DATA SHEET'!$A$2:$A$253,'DATA SHEET'!$G$2:$G$253)</f>
        <v>8.0666666666666664</v>
      </c>
      <c r="E4331" t="str">
        <f>LOOKUP($A4331,'DATA SHEET'!$A$2:$A$253,'DATA SHEET'!$H$2:$H$253)</f>
        <v>43.180794</v>
      </c>
      <c r="F4331" t="str">
        <f>LOOKUP($A4331,'DATA SHEET'!$A$2:$A$253,'DATA SHEET'!$I$2:$I$253)</f>
        <v xml:space="preserve"> -79.244033</v>
      </c>
      <c r="G4331">
        <f>LOOKUP($A4331,'DATA SHEET'!$A$2:$A$253,'DATA SHEET'!$J$2:$J$253)</f>
        <v>21</v>
      </c>
      <c r="H4331" t="str">
        <f>LOOKUP($A4331,'DATA SHEET'!$A$2:$A$253,'DATA SHEET'!$K$2:$K$253)</f>
        <v>Mostly Cloudy</v>
      </c>
      <c r="I4331" t="str">
        <f>LOOKUP($A4331,'DATA SHEET'!$A$2:$A$253,'DATA SHEET'!$T$2:$T$253)</f>
        <v>LARGE</v>
      </c>
      <c r="J4331" t="str">
        <f>LOOKUP($A4331,'DATA SHEET'!$A$2:$A$253,'DATA SHEET'!$R$2:$R$253)</f>
        <v>YES</v>
      </c>
      <c r="K4331" t="str">
        <f>LOOKUP($A4331,'DATA SHEET'!$A$2:$A$253,'DATA SHEET'!$O$2:$O$253)</f>
        <v>Green Area</v>
      </c>
      <c r="L4331" t="s">
        <v>22</v>
      </c>
      <c r="M4331">
        <v>0.39525228807157875</v>
      </c>
      <c r="N4331" t="s">
        <v>16</v>
      </c>
      <c r="O4331">
        <v>11.247999999999999</v>
      </c>
    </row>
    <row r="4332" spans="1:15" x14ac:dyDescent="0.25">
      <c r="A4332" s="1" t="s">
        <v>134</v>
      </c>
      <c r="B4332" t="s">
        <v>138</v>
      </c>
      <c r="C4332" t="str">
        <f>LOOKUP(A4332,'DATA SHEET'!$A$2:$A$253,'DATA SHEET'!$E$2:$E$253)</f>
        <v>20227902</v>
      </c>
      <c r="D4332">
        <f>LOOKUP(A4332,'DATA SHEET'!$A$2:$A$253,'DATA SHEET'!$G$2:$G$253)</f>
        <v>8.0666666666666664</v>
      </c>
      <c r="E4332" t="str">
        <f>LOOKUP($A4332,'DATA SHEET'!$A$2:$A$253,'DATA SHEET'!$H$2:$H$253)</f>
        <v>43.180794</v>
      </c>
      <c r="F4332" t="str">
        <f>LOOKUP($A4332,'DATA SHEET'!$A$2:$A$253,'DATA SHEET'!$I$2:$I$253)</f>
        <v xml:space="preserve"> -79.244033</v>
      </c>
      <c r="G4332">
        <f>LOOKUP($A4332,'DATA SHEET'!$A$2:$A$253,'DATA SHEET'!$J$2:$J$253)</f>
        <v>21</v>
      </c>
      <c r="H4332" t="str">
        <f>LOOKUP($A4332,'DATA SHEET'!$A$2:$A$253,'DATA SHEET'!$K$2:$K$253)</f>
        <v>Mostly Cloudy</v>
      </c>
      <c r="I4332" t="str">
        <f>LOOKUP($A4332,'DATA SHEET'!$A$2:$A$253,'DATA SHEET'!$T$2:$T$253)</f>
        <v>LARGE</v>
      </c>
      <c r="J4332" t="str">
        <f>LOOKUP($A4332,'DATA SHEET'!$A$2:$A$253,'DATA SHEET'!$R$2:$R$253)</f>
        <v>YES</v>
      </c>
      <c r="K4332" t="str">
        <f>LOOKUP($A4332,'DATA SHEET'!$A$2:$A$253,'DATA SHEET'!$O$2:$O$253)</f>
        <v>Green Area</v>
      </c>
      <c r="L4332" t="s">
        <v>22</v>
      </c>
      <c r="M4332">
        <v>0.39525228807157875</v>
      </c>
      <c r="N4332" t="s">
        <v>16</v>
      </c>
      <c r="O4332">
        <v>0.498</v>
      </c>
    </row>
    <row r="4333" spans="1:15" x14ac:dyDescent="0.25">
      <c r="A4333" s="1" t="s">
        <v>134</v>
      </c>
      <c r="B4333" t="s">
        <v>138</v>
      </c>
      <c r="C4333" t="str">
        <f>LOOKUP(A4333,'DATA SHEET'!$A$2:$A$253,'DATA SHEET'!$E$2:$E$253)</f>
        <v>20227902</v>
      </c>
      <c r="D4333">
        <f>LOOKUP(A4333,'DATA SHEET'!$A$2:$A$253,'DATA SHEET'!$G$2:$G$253)</f>
        <v>8.0666666666666664</v>
      </c>
      <c r="E4333" t="str">
        <f>LOOKUP($A4333,'DATA SHEET'!$A$2:$A$253,'DATA SHEET'!$H$2:$H$253)</f>
        <v>43.180794</v>
      </c>
      <c r="F4333" t="str">
        <f>LOOKUP($A4333,'DATA SHEET'!$A$2:$A$253,'DATA SHEET'!$I$2:$I$253)</f>
        <v xml:space="preserve"> -79.244033</v>
      </c>
      <c r="G4333">
        <f>LOOKUP($A4333,'DATA SHEET'!$A$2:$A$253,'DATA SHEET'!$J$2:$J$253)</f>
        <v>21</v>
      </c>
      <c r="H4333" t="str">
        <f>LOOKUP($A4333,'DATA SHEET'!$A$2:$A$253,'DATA SHEET'!$K$2:$K$253)</f>
        <v>Mostly Cloudy</v>
      </c>
      <c r="I4333" t="str">
        <f>LOOKUP($A4333,'DATA SHEET'!$A$2:$A$253,'DATA SHEET'!$T$2:$T$253)</f>
        <v>LARGE</v>
      </c>
      <c r="J4333" t="str">
        <f>LOOKUP($A4333,'DATA SHEET'!$A$2:$A$253,'DATA SHEET'!$R$2:$R$253)</f>
        <v>YES</v>
      </c>
      <c r="K4333" t="str">
        <f>LOOKUP($A4333,'DATA SHEET'!$A$2:$A$253,'DATA SHEET'!$O$2:$O$253)</f>
        <v>Green Area</v>
      </c>
      <c r="L4333" t="s">
        <v>22</v>
      </c>
      <c r="M4333">
        <v>0.39525228807157875</v>
      </c>
      <c r="N4333" t="s">
        <v>16</v>
      </c>
      <c r="O4333">
        <v>0.25800000000000001</v>
      </c>
    </row>
    <row r="4334" spans="1:15" x14ac:dyDescent="0.25">
      <c r="A4334" s="1" t="s">
        <v>134</v>
      </c>
      <c r="B4334" t="s">
        <v>138</v>
      </c>
      <c r="C4334" t="str">
        <f>LOOKUP(A4334,'DATA SHEET'!$A$2:$A$253,'DATA SHEET'!$E$2:$E$253)</f>
        <v>20227902</v>
      </c>
      <c r="D4334">
        <f>LOOKUP(A4334,'DATA SHEET'!$A$2:$A$253,'DATA SHEET'!$G$2:$G$253)</f>
        <v>8.0666666666666664</v>
      </c>
      <c r="E4334" t="str">
        <f>LOOKUP($A4334,'DATA SHEET'!$A$2:$A$253,'DATA SHEET'!$H$2:$H$253)</f>
        <v>43.180794</v>
      </c>
      <c r="F4334" t="str">
        <f>LOOKUP($A4334,'DATA SHEET'!$A$2:$A$253,'DATA SHEET'!$I$2:$I$253)</f>
        <v xml:space="preserve"> -79.244033</v>
      </c>
      <c r="G4334">
        <f>LOOKUP($A4334,'DATA SHEET'!$A$2:$A$253,'DATA SHEET'!$J$2:$J$253)</f>
        <v>21</v>
      </c>
      <c r="H4334" t="str">
        <f>LOOKUP($A4334,'DATA SHEET'!$A$2:$A$253,'DATA SHEET'!$K$2:$K$253)</f>
        <v>Mostly Cloudy</v>
      </c>
      <c r="I4334" t="str">
        <f>LOOKUP($A4334,'DATA SHEET'!$A$2:$A$253,'DATA SHEET'!$T$2:$T$253)</f>
        <v>LARGE</v>
      </c>
      <c r="J4334" t="str">
        <f>LOOKUP($A4334,'DATA SHEET'!$A$2:$A$253,'DATA SHEET'!$R$2:$R$253)</f>
        <v>YES</v>
      </c>
      <c r="K4334" t="str">
        <f>LOOKUP($A4334,'DATA SHEET'!$A$2:$A$253,'DATA SHEET'!$O$2:$O$253)</f>
        <v>Green Area</v>
      </c>
      <c r="L4334" t="s">
        <v>22</v>
      </c>
      <c r="M4334">
        <v>0.39525228807157875</v>
      </c>
      <c r="N4334" t="s">
        <v>16</v>
      </c>
      <c r="O4334">
        <v>0.499</v>
      </c>
    </row>
    <row r="4335" spans="1:15" x14ac:dyDescent="0.25">
      <c r="A4335" s="1" t="s">
        <v>134</v>
      </c>
      <c r="B4335" t="s">
        <v>138</v>
      </c>
      <c r="C4335" t="str">
        <f>LOOKUP(A4335,'DATA SHEET'!$A$2:$A$253,'DATA SHEET'!$E$2:$E$253)</f>
        <v>20227902</v>
      </c>
      <c r="D4335">
        <f>LOOKUP(A4335,'DATA SHEET'!$A$2:$A$253,'DATA SHEET'!$G$2:$G$253)</f>
        <v>8.0666666666666664</v>
      </c>
      <c r="E4335" t="str">
        <f>LOOKUP($A4335,'DATA SHEET'!$A$2:$A$253,'DATA SHEET'!$H$2:$H$253)</f>
        <v>43.180794</v>
      </c>
      <c r="F4335" t="str">
        <f>LOOKUP($A4335,'DATA SHEET'!$A$2:$A$253,'DATA SHEET'!$I$2:$I$253)</f>
        <v xml:space="preserve"> -79.244033</v>
      </c>
      <c r="G4335">
        <f>LOOKUP($A4335,'DATA SHEET'!$A$2:$A$253,'DATA SHEET'!$J$2:$J$253)</f>
        <v>21</v>
      </c>
      <c r="H4335" t="str">
        <f>LOOKUP($A4335,'DATA SHEET'!$A$2:$A$253,'DATA SHEET'!$K$2:$K$253)</f>
        <v>Mostly Cloudy</v>
      </c>
      <c r="I4335" t="str">
        <f>LOOKUP($A4335,'DATA SHEET'!$A$2:$A$253,'DATA SHEET'!$T$2:$T$253)</f>
        <v>LARGE</v>
      </c>
      <c r="J4335" t="str">
        <f>LOOKUP($A4335,'DATA SHEET'!$A$2:$A$253,'DATA SHEET'!$R$2:$R$253)</f>
        <v>YES</v>
      </c>
      <c r="K4335" t="str">
        <f>LOOKUP($A4335,'DATA SHEET'!$A$2:$A$253,'DATA SHEET'!$O$2:$O$253)</f>
        <v>Green Area</v>
      </c>
      <c r="L4335" t="s">
        <v>22</v>
      </c>
      <c r="M4335">
        <v>0.39525228807157875</v>
      </c>
      <c r="N4335" t="s">
        <v>16</v>
      </c>
      <c r="O4335">
        <v>1.746</v>
      </c>
    </row>
    <row r="4336" spans="1:15" x14ac:dyDescent="0.25">
      <c r="A4336" s="1" t="s">
        <v>134</v>
      </c>
      <c r="B4336" t="s">
        <v>138</v>
      </c>
      <c r="C4336" t="str">
        <f>LOOKUP(A4336,'DATA SHEET'!$A$2:$A$253,'DATA SHEET'!$E$2:$E$253)</f>
        <v>20227902</v>
      </c>
      <c r="D4336">
        <f>LOOKUP(A4336,'DATA SHEET'!$A$2:$A$253,'DATA SHEET'!$G$2:$G$253)</f>
        <v>8.0666666666666664</v>
      </c>
      <c r="E4336" t="str">
        <f>LOOKUP($A4336,'DATA SHEET'!$A$2:$A$253,'DATA SHEET'!$H$2:$H$253)</f>
        <v>43.180794</v>
      </c>
      <c r="F4336" t="str">
        <f>LOOKUP($A4336,'DATA SHEET'!$A$2:$A$253,'DATA SHEET'!$I$2:$I$253)</f>
        <v xml:space="preserve"> -79.244033</v>
      </c>
      <c r="G4336">
        <f>LOOKUP($A4336,'DATA SHEET'!$A$2:$A$253,'DATA SHEET'!$J$2:$J$253)</f>
        <v>21</v>
      </c>
      <c r="H4336" t="str">
        <f>LOOKUP($A4336,'DATA SHEET'!$A$2:$A$253,'DATA SHEET'!$K$2:$K$253)</f>
        <v>Mostly Cloudy</v>
      </c>
      <c r="I4336" t="str">
        <f>LOOKUP($A4336,'DATA SHEET'!$A$2:$A$253,'DATA SHEET'!$T$2:$T$253)</f>
        <v>LARGE</v>
      </c>
      <c r="J4336" t="str">
        <f>LOOKUP($A4336,'DATA SHEET'!$A$2:$A$253,'DATA SHEET'!$R$2:$R$253)</f>
        <v>YES</v>
      </c>
      <c r="K4336" t="str">
        <f>LOOKUP($A4336,'DATA SHEET'!$A$2:$A$253,'DATA SHEET'!$O$2:$O$253)</f>
        <v>Green Area</v>
      </c>
      <c r="L4336" t="s">
        <v>22</v>
      </c>
      <c r="M4336">
        <v>0.39525228807157875</v>
      </c>
      <c r="N4336" t="s">
        <v>16</v>
      </c>
      <c r="O4336">
        <v>0.999</v>
      </c>
    </row>
    <row r="4337" spans="1:15" x14ac:dyDescent="0.25">
      <c r="A4337" s="1" t="s">
        <v>134</v>
      </c>
      <c r="B4337" t="s">
        <v>138</v>
      </c>
      <c r="C4337" t="str">
        <f>LOOKUP(A4337,'DATA SHEET'!$A$2:$A$253,'DATA SHEET'!$E$2:$E$253)</f>
        <v>20227902</v>
      </c>
      <c r="D4337">
        <f>LOOKUP(A4337,'DATA SHEET'!$A$2:$A$253,'DATA SHEET'!$G$2:$G$253)</f>
        <v>8.0666666666666664</v>
      </c>
      <c r="E4337" t="str">
        <f>LOOKUP($A4337,'DATA SHEET'!$A$2:$A$253,'DATA SHEET'!$H$2:$H$253)</f>
        <v>43.180794</v>
      </c>
      <c r="F4337" t="str">
        <f>LOOKUP($A4337,'DATA SHEET'!$A$2:$A$253,'DATA SHEET'!$I$2:$I$253)</f>
        <v xml:space="preserve"> -79.244033</v>
      </c>
      <c r="G4337">
        <f>LOOKUP($A4337,'DATA SHEET'!$A$2:$A$253,'DATA SHEET'!$J$2:$J$253)</f>
        <v>21</v>
      </c>
      <c r="H4337" t="str">
        <f>LOOKUP($A4337,'DATA SHEET'!$A$2:$A$253,'DATA SHEET'!$K$2:$K$253)</f>
        <v>Mostly Cloudy</v>
      </c>
      <c r="I4337" t="str">
        <f>LOOKUP($A4337,'DATA SHEET'!$A$2:$A$253,'DATA SHEET'!$T$2:$T$253)</f>
        <v>LARGE</v>
      </c>
      <c r="J4337" t="str">
        <f>LOOKUP($A4337,'DATA SHEET'!$A$2:$A$253,'DATA SHEET'!$R$2:$R$253)</f>
        <v>YES</v>
      </c>
      <c r="K4337" t="str">
        <f>LOOKUP($A4337,'DATA SHEET'!$A$2:$A$253,'DATA SHEET'!$O$2:$O$253)</f>
        <v>Green Area</v>
      </c>
      <c r="L4337" t="s">
        <v>22</v>
      </c>
      <c r="M4337">
        <v>0.39525228807157875</v>
      </c>
      <c r="N4337" t="s">
        <v>16</v>
      </c>
      <c r="O4337">
        <v>0.5</v>
      </c>
    </row>
    <row r="4338" spans="1:15" x14ac:dyDescent="0.25">
      <c r="A4338" s="1" t="s">
        <v>134</v>
      </c>
      <c r="B4338" t="s">
        <v>138</v>
      </c>
      <c r="C4338" t="str">
        <f>LOOKUP(A4338,'DATA SHEET'!$A$2:$A$253,'DATA SHEET'!$E$2:$E$253)</f>
        <v>20227902</v>
      </c>
      <c r="D4338">
        <f>LOOKUP(A4338,'DATA SHEET'!$A$2:$A$253,'DATA SHEET'!$G$2:$G$253)</f>
        <v>8.0666666666666664</v>
      </c>
      <c r="E4338" t="str">
        <f>LOOKUP($A4338,'DATA SHEET'!$A$2:$A$253,'DATA SHEET'!$H$2:$H$253)</f>
        <v>43.180794</v>
      </c>
      <c r="F4338" t="str">
        <f>LOOKUP($A4338,'DATA SHEET'!$A$2:$A$253,'DATA SHEET'!$I$2:$I$253)</f>
        <v xml:space="preserve"> -79.244033</v>
      </c>
      <c r="G4338">
        <f>LOOKUP($A4338,'DATA SHEET'!$A$2:$A$253,'DATA SHEET'!$J$2:$J$253)</f>
        <v>21</v>
      </c>
      <c r="H4338" t="str">
        <f>LOOKUP($A4338,'DATA SHEET'!$A$2:$A$253,'DATA SHEET'!$K$2:$K$253)</f>
        <v>Mostly Cloudy</v>
      </c>
      <c r="I4338" t="str">
        <f>LOOKUP($A4338,'DATA SHEET'!$A$2:$A$253,'DATA SHEET'!$T$2:$T$253)</f>
        <v>LARGE</v>
      </c>
      <c r="J4338" t="str">
        <f>LOOKUP($A4338,'DATA SHEET'!$A$2:$A$253,'DATA SHEET'!$R$2:$R$253)</f>
        <v>YES</v>
      </c>
      <c r="K4338" t="str">
        <f>LOOKUP($A4338,'DATA SHEET'!$A$2:$A$253,'DATA SHEET'!$O$2:$O$253)</f>
        <v>Green Area</v>
      </c>
      <c r="L4338" t="s">
        <v>22</v>
      </c>
      <c r="M4338">
        <v>0.39525228807157875</v>
      </c>
      <c r="N4338" t="s">
        <v>16</v>
      </c>
      <c r="O4338">
        <v>0.253</v>
      </c>
    </row>
    <row r="4339" spans="1:15" x14ac:dyDescent="0.25">
      <c r="A4339" s="1" t="s">
        <v>134</v>
      </c>
      <c r="B4339" t="s">
        <v>138</v>
      </c>
      <c r="C4339" t="str">
        <f>LOOKUP(A4339,'DATA SHEET'!$A$2:$A$253,'DATA SHEET'!$E$2:$E$253)</f>
        <v>20227902</v>
      </c>
      <c r="D4339">
        <f>LOOKUP(A4339,'DATA SHEET'!$A$2:$A$253,'DATA SHEET'!$G$2:$G$253)</f>
        <v>8.0666666666666664</v>
      </c>
      <c r="E4339" t="str">
        <f>LOOKUP($A4339,'DATA SHEET'!$A$2:$A$253,'DATA SHEET'!$H$2:$H$253)</f>
        <v>43.180794</v>
      </c>
      <c r="F4339" t="str">
        <f>LOOKUP($A4339,'DATA SHEET'!$A$2:$A$253,'DATA SHEET'!$I$2:$I$253)</f>
        <v xml:space="preserve"> -79.244033</v>
      </c>
      <c r="G4339">
        <f>LOOKUP($A4339,'DATA SHEET'!$A$2:$A$253,'DATA SHEET'!$J$2:$J$253)</f>
        <v>21</v>
      </c>
      <c r="H4339" t="str">
        <f>LOOKUP($A4339,'DATA SHEET'!$A$2:$A$253,'DATA SHEET'!$K$2:$K$253)</f>
        <v>Mostly Cloudy</v>
      </c>
      <c r="I4339" t="str">
        <f>LOOKUP($A4339,'DATA SHEET'!$A$2:$A$253,'DATA SHEET'!$T$2:$T$253)</f>
        <v>LARGE</v>
      </c>
      <c r="J4339" t="str">
        <f>LOOKUP($A4339,'DATA SHEET'!$A$2:$A$253,'DATA SHEET'!$R$2:$R$253)</f>
        <v>YES</v>
      </c>
      <c r="K4339" t="str">
        <f>LOOKUP($A4339,'DATA SHEET'!$A$2:$A$253,'DATA SHEET'!$O$2:$O$253)</f>
        <v>Green Area</v>
      </c>
      <c r="L4339" t="s">
        <v>22</v>
      </c>
      <c r="M4339">
        <v>0.39525228807157875</v>
      </c>
      <c r="N4339" t="s">
        <v>16</v>
      </c>
      <c r="O4339">
        <v>0.745</v>
      </c>
    </row>
    <row r="4340" spans="1:15" x14ac:dyDescent="0.25">
      <c r="A4340" s="1" t="s">
        <v>134</v>
      </c>
      <c r="B4340" t="s">
        <v>138</v>
      </c>
      <c r="C4340" t="str">
        <f>LOOKUP(A4340,'DATA SHEET'!$A$2:$A$253,'DATA SHEET'!$E$2:$E$253)</f>
        <v>20227902</v>
      </c>
      <c r="D4340">
        <f>LOOKUP(A4340,'DATA SHEET'!$A$2:$A$253,'DATA SHEET'!$G$2:$G$253)</f>
        <v>8.0666666666666664</v>
      </c>
      <c r="E4340" t="str">
        <f>LOOKUP($A4340,'DATA SHEET'!$A$2:$A$253,'DATA SHEET'!$H$2:$H$253)</f>
        <v>43.180794</v>
      </c>
      <c r="F4340" t="str">
        <f>LOOKUP($A4340,'DATA SHEET'!$A$2:$A$253,'DATA SHEET'!$I$2:$I$253)</f>
        <v xml:space="preserve"> -79.244033</v>
      </c>
      <c r="G4340">
        <f>LOOKUP($A4340,'DATA SHEET'!$A$2:$A$253,'DATA SHEET'!$J$2:$J$253)</f>
        <v>21</v>
      </c>
      <c r="H4340" t="str">
        <f>LOOKUP($A4340,'DATA SHEET'!$A$2:$A$253,'DATA SHEET'!$K$2:$K$253)</f>
        <v>Mostly Cloudy</v>
      </c>
      <c r="I4340" t="str">
        <f>LOOKUP($A4340,'DATA SHEET'!$A$2:$A$253,'DATA SHEET'!$T$2:$T$253)</f>
        <v>LARGE</v>
      </c>
      <c r="J4340" t="str">
        <f>LOOKUP($A4340,'DATA SHEET'!$A$2:$A$253,'DATA SHEET'!$R$2:$R$253)</f>
        <v>YES</v>
      </c>
      <c r="K4340" t="str">
        <f>LOOKUP($A4340,'DATA SHEET'!$A$2:$A$253,'DATA SHEET'!$O$2:$O$253)</f>
        <v>Green Area</v>
      </c>
      <c r="L4340" t="s">
        <v>22</v>
      </c>
      <c r="M4340">
        <v>0.39525228807157875</v>
      </c>
      <c r="N4340" t="s">
        <v>16</v>
      </c>
      <c r="O4340">
        <v>0.253</v>
      </c>
    </row>
    <row r="4341" spans="1:15" x14ac:dyDescent="0.25">
      <c r="A4341" s="1" t="s">
        <v>134</v>
      </c>
      <c r="B4341" t="s">
        <v>138</v>
      </c>
      <c r="C4341" t="str">
        <f>LOOKUP(A4341,'DATA SHEET'!$A$2:$A$253,'DATA SHEET'!$E$2:$E$253)</f>
        <v>20227902</v>
      </c>
      <c r="D4341">
        <f>LOOKUP(A4341,'DATA SHEET'!$A$2:$A$253,'DATA SHEET'!$G$2:$G$253)</f>
        <v>8.0666666666666664</v>
      </c>
      <c r="E4341" t="str">
        <f>LOOKUP($A4341,'DATA SHEET'!$A$2:$A$253,'DATA SHEET'!$H$2:$H$253)</f>
        <v>43.180794</v>
      </c>
      <c r="F4341" t="str">
        <f>LOOKUP($A4341,'DATA SHEET'!$A$2:$A$253,'DATA SHEET'!$I$2:$I$253)</f>
        <v xml:space="preserve"> -79.244033</v>
      </c>
      <c r="G4341">
        <f>LOOKUP($A4341,'DATA SHEET'!$A$2:$A$253,'DATA SHEET'!$J$2:$J$253)</f>
        <v>21</v>
      </c>
      <c r="H4341" t="str">
        <f>LOOKUP($A4341,'DATA SHEET'!$A$2:$A$253,'DATA SHEET'!$K$2:$K$253)</f>
        <v>Mostly Cloudy</v>
      </c>
      <c r="I4341" t="str">
        <f>LOOKUP($A4341,'DATA SHEET'!$A$2:$A$253,'DATA SHEET'!$T$2:$T$253)</f>
        <v>LARGE</v>
      </c>
      <c r="J4341" t="str">
        <f>LOOKUP($A4341,'DATA SHEET'!$A$2:$A$253,'DATA SHEET'!$R$2:$R$253)</f>
        <v>YES</v>
      </c>
      <c r="K4341" t="str">
        <f>LOOKUP($A4341,'DATA SHEET'!$A$2:$A$253,'DATA SHEET'!$O$2:$O$253)</f>
        <v>Green Area</v>
      </c>
      <c r="L4341" t="s">
        <v>22</v>
      </c>
      <c r="M4341">
        <v>0.39525228807157875</v>
      </c>
      <c r="N4341" t="s">
        <v>16</v>
      </c>
      <c r="O4341">
        <v>1</v>
      </c>
    </row>
    <row r="4342" spans="1:15" x14ac:dyDescent="0.25">
      <c r="A4342" s="1" t="s">
        <v>134</v>
      </c>
      <c r="B4342" t="s">
        <v>138</v>
      </c>
      <c r="C4342" t="str">
        <f>LOOKUP(A4342,'DATA SHEET'!$A$2:$A$253,'DATA SHEET'!$E$2:$E$253)</f>
        <v>20227902</v>
      </c>
      <c r="D4342">
        <f>LOOKUP(A4342,'DATA SHEET'!$A$2:$A$253,'DATA SHEET'!$G$2:$G$253)</f>
        <v>8.0666666666666664</v>
      </c>
      <c r="E4342" t="str">
        <f>LOOKUP($A4342,'DATA SHEET'!$A$2:$A$253,'DATA SHEET'!$H$2:$H$253)</f>
        <v>43.180794</v>
      </c>
      <c r="F4342" t="str">
        <f>LOOKUP($A4342,'DATA SHEET'!$A$2:$A$253,'DATA SHEET'!$I$2:$I$253)</f>
        <v xml:space="preserve"> -79.244033</v>
      </c>
      <c r="G4342">
        <f>LOOKUP($A4342,'DATA SHEET'!$A$2:$A$253,'DATA SHEET'!$J$2:$J$253)</f>
        <v>21</v>
      </c>
      <c r="H4342" t="str">
        <f>LOOKUP($A4342,'DATA SHEET'!$A$2:$A$253,'DATA SHEET'!$K$2:$K$253)</f>
        <v>Mostly Cloudy</v>
      </c>
      <c r="I4342" t="str">
        <f>LOOKUP($A4342,'DATA SHEET'!$A$2:$A$253,'DATA SHEET'!$T$2:$T$253)</f>
        <v>LARGE</v>
      </c>
      <c r="J4342" t="str">
        <f>LOOKUP($A4342,'DATA SHEET'!$A$2:$A$253,'DATA SHEET'!$R$2:$R$253)</f>
        <v>YES</v>
      </c>
      <c r="K4342" t="str">
        <f>LOOKUP($A4342,'DATA SHEET'!$A$2:$A$253,'DATA SHEET'!$O$2:$O$253)</f>
        <v>Green Area</v>
      </c>
      <c r="L4342" t="s">
        <v>22</v>
      </c>
      <c r="M4342">
        <v>0.39525228807157875</v>
      </c>
      <c r="N4342" t="s">
        <v>16</v>
      </c>
      <c r="O4342">
        <v>0.498</v>
      </c>
    </row>
    <row r="4343" spans="1:15" x14ac:dyDescent="0.25">
      <c r="A4343" s="1" t="s">
        <v>134</v>
      </c>
      <c r="B4343" t="s">
        <v>138</v>
      </c>
      <c r="C4343" t="str">
        <f>LOOKUP(A4343,'DATA SHEET'!$A$2:$A$253,'DATA SHEET'!$E$2:$E$253)</f>
        <v>20227902</v>
      </c>
      <c r="D4343">
        <f>LOOKUP(A4343,'DATA SHEET'!$A$2:$A$253,'DATA SHEET'!$G$2:$G$253)</f>
        <v>8.0666666666666664</v>
      </c>
      <c r="E4343" t="str">
        <f>LOOKUP($A4343,'DATA SHEET'!$A$2:$A$253,'DATA SHEET'!$H$2:$H$253)</f>
        <v>43.180794</v>
      </c>
      <c r="F4343" t="str">
        <f>LOOKUP($A4343,'DATA SHEET'!$A$2:$A$253,'DATA SHEET'!$I$2:$I$253)</f>
        <v xml:space="preserve"> -79.244033</v>
      </c>
      <c r="G4343">
        <f>LOOKUP($A4343,'DATA SHEET'!$A$2:$A$253,'DATA SHEET'!$J$2:$J$253)</f>
        <v>21</v>
      </c>
      <c r="H4343" t="str">
        <f>LOOKUP($A4343,'DATA SHEET'!$A$2:$A$253,'DATA SHEET'!$K$2:$K$253)</f>
        <v>Mostly Cloudy</v>
      </c>
      <c r="I4343" t="str">
        <f>LOOKUP($A4343,'DATA SHEET'!$A$2:$A$253,'DATA SHEET'!$T$2:$T$253)</f>
        <v>LARGE</v>
      </c>
      <c r="J4343" t="str">
        <f>LOOKUP($A4343,'DATA SHEET'!$A$2:$A$253,'DATA SHEET'!$R$2:$R$253)</f>
        <v>YES</v>
      </c>
      <c r="K4343" t="str">
        <f>LOOKUP($A4343,'DATA SHEET'!$A$2:$A$253,'DATA SHEET'!$O$2:$O$253)</f>
        <v>Green Area</v>
      </c>
      <c r="L4343" t="s">
        <v>22</v>
      </c>
      <c r="M4343">
        <v>0.39525228807157875</v>
      </c>
      <c r="N4343" t="s">
        <v>16</v>
      </c>
      <c r="O4343">
        <v>0.497</v>
      </c>
    </row>
    <row r="4344" spans="1:15" x14ac:dyDescent="0.25">
      <c r="A4344" s="1" t="s">
        <v>134</v>
      </c>
      <c r="B4344" t="s">
        <v>138</v>
      </c>
      <c r="C4344" t="str">
        <f>LOOKUP(A4344,'DATA SHEET'!$A$2:$A$253,'DATA SHEET'!$E$2:$E$253)</f>
        <v>20227902</v>
      </c>
      <c r="D4344">
        <f>LOOKUP(A4344,'DATA SHEET'!$A$2:$A$253,'DATA SHEET'!$G$2:$G$253)</f>
        <v>8.0666666666666664</v>
      </c>
      <c r="E4344" t="str">
        <f>LOOKUP($A4344,'DATA SHEET'!$A$2:$A$253,'DATA SHEET'!$H$2:$H$253)</f>
        <v>43.180794</v>
      </c>
      <c r="F4344" t="str">
        <f>LOOKUP($A4344,'DATA SHEET'!$A$2:$A$253,'DATA SHEET'!$I$2:$I$253)</f>
        <v xml:space="preserve"> -79.244033</v>
      </c>
      <c r="G4344">
        <f>LOOKUP($A4344,'DATA SHEET'!$A$2:$A$253,'DATA SHEET'!$J$2:$J$253)</f>
        <v>21</v>
      </c>
      <c r="H4344" t="str">
        <f>LOOKUP($A4344,'DATA SHEET'!$A$2:$A$253,'DATA SHEET'!$K$2:$K$253)</f>
        <v>Mostly Cloudy</v>
      </c>
      <c r="I4344" t="str">
        <f>LOOKUP($A4344,'DATA SHEET'!$A$2:$A$253,'DATA SHEET'!$T$2:$T$253)</f>
        <v>LARGE</v>
      </c>
      <c r="J4344" t="str">
        <f>LOOKUP($A4344,'DATA SHEET'!$A$2:$A$253,'DATA SHEET'!$R$2:$R$253)</f>
        <v>YES</v>
      </c>
      <c r="K4344" t="str">
        <f>LOOKUP($A4344,'DATA SHEET'!$A$2:$A$253,'DATA SHEET'!$O$2:$O$253)</f>
        <v>Green Area</v>
      </c>
      <c r="L4344" t="s">
        <v>22</v>
      </c>
      <c r="M4344">
        <v>0.39525228807157875</v>
      </c>
      <c r="N4344" t="s">
        <v>16</v>
      </c>
      <c r="O4344">
        <v>0.74199999999999999</v>
      </c>
    </row>
    <row r="4345" spans="1:15" x14ac:dyDescent="0.25">
      <c r="A4345" s="1" t="s">
        <v>134</v>
      </c>
      <c r="B4345" t="s">
        <v>138</v>
      </c>
      <c r="C4345" t="str">
        <f>LOOKUP(A4345,'DATA SHEET'!$A$2:$A$253,'DATA SHEET'!$E$2:$E$253)</f>
        <v>20227902</v>
      </c>
      <c r="D4345">
        <f>LOOKUP(A4345,'DATA SHEET'!$A$2:$A$253,'DATA SHEET'!$G$2:$G$253)</f>
        <v>8.0666666666666664</v>
      </c>
      <c r="E4345" t="str">
        <f>LOOKUP($A4345,'DATA SHEET'!$A$2:$A$253,'DATA SHEET'!$H$2:$H$253)</f>
        <v>43.180794</v>
      </c>
      <c r="F4345" t="str">
        <f>LOOKUP($A4345,'DATA SHEET'!$A$2:$A$253,'DATA SHEET'!$I$2:$I$253)</f>
        <v xml:space="preserve"> -79.244033</v>
      </c>
      <c r="G4345">
        <f>LOOKUP($A4345,'DATA SHEET'!$A$2:$A$253,'DATA SHEET'!$J$2:$J$253)</f>
        <v>21</v>
      </c>
      <c r="H4345" t="str">
        <f>LOOKUP($A4345,'DATA SHEET'!$A$2:$A$253,'DATA SHEET'!$K$2:$K$253)</f>
        <v>Mostly Cloudy</v>
      </c>
      <c r="I4345" t="str">
        <f>LOOKUP($A4345,'DATA SHEET'!$A$2:$A$253,'DATA SHEET'!$T$2:$T$253)</f>
        <v>LARGE</v>
      </c>
      <c r="J4345" t="str">
        <f>LOOKUP($A4345,'DATA SHEET'!$A$2:$A$253,'DATA SHEET'!$R$2:$R$253)</f>
        <v>YES</v>
      </c>
      <c r="K4345" t="str">
        <f>LOOKUP($A4345,'DATA SHEET'!$A$2:$A$253,'DATA SHEET'!$O$2:$O$253)</f>
        <v>Green Area</v>
      </c>
      <c r="L4345" t="s">
        <v>22</v>
      </c>
      <c r="M4345">
        <v>0.39525228807157875</v>
      </c>
      <c r="N4345" t="s">
        <v>16</v>
      </c>
      <c r="O4345">
        <v>0.74299999999999999</v>
      </c>
    </row>
    <row r="4346" spans="1:15" x14ac:dyDescent="0.25">
      <c r="A4346" s="1" t="s">
        <v>134</v>
      </c>
      <c r="B4346" t="s">
        <v>138</v>
      </c>
      <c r="C4346" t="str">
        <f>LOOKUP(A4346,'DATA SHEET'!$A$2:$A$253,'DATA SHEET'!$E$2:$E$253)</f>
        <v>20227902</v>
      </c>
      <c r="D4346">
        <f>LOOKUP(A4346,'DATA SHEET'!$A$2:$A$253,'DATA SHEET'!$G$2:$G$253)</f>
        <v>8.0666666666666664</v>
      </c>
      <c r="E4346" t="str">
        <f>LOOKUP($A4346,'DATA SHEET'!$A$2:$A$253,'DATA SHEET'!$H$2:$H$253)</f>
        <v>43.180794</v>
      </c>
      <c r="F4346" t="str">
        <f>LOOKUP($A4346,'DATA SHEET'!$A$2:$A$253,'DATA SHEET'!$I$2:$I$253)</f>
        <v xml:space="preserve"> -79.244033</v>
      </c>
      <c r="G4346">
        <f>LOOKUP($A4346,'DATA SHEET'!$A$2:$A$253,'DATA SHEET'!$J$2:$J$253)</f>
        <v>21</v>
      </c>
      <c r="H4346" t="str">
        <f>LOOKUP($A4346,'DATA SHEET'!$A$2:$A$253,'DATA SHEET'!$K$2:$K$253)</f>
        <v>Mostly Cloudy</v>
      </c>
      <c r="I4346" t="str">
        <f>LOOKUP($A4346,'DATA SHEET'!$A$2:$A$253,'DATA SHEET'!$T$2:$T$253)</f>
        <v>LARGE</v>
      </c>
      <c r="J4346" t="str">
        <f>LOOKUP($A4346,'DATA SHEET'!$A$2:$A$253,'DATA SHEET'!$R$2:$R$253)</f>
        <v>YES</v>
      </c>
      <c r="K4346" t="str">
        <f>LOOKUP($A4346,'DATA SHEET'!$A$2:$A$253,'DATA SHEET'!$O$2:$O$253)</f>
        <v>Green Area</v>
      </c>
      <c r="L4346" t="s">
        <v>22</v>
      </c>
      <c r="M4346">
        <v>0.39525228807157875</v>
      </c>
      <c r="N4346" t="s">
        <v>16</v>
      </c>
      <c r="O4346">
        <v>1.7430000000000001</v>
      </c>
    </row>
    <row r="4347" spans="1:15" x14ac:dyDescent="0.25">
      <c r="A4347" s="1" t="s">
        <v>134</v>
      </c>
      <c r="B4347" t="s">
        <v>138</v>
      </c>
      <c r="C4347" t="str">
        <f>LOOKUP(A4347,'DATA SHEET'!$A$2:$A$253,'DATA SHEET'!$E$2:$E$253)</f>
        <v>20227902</v>
      </c>
      <c r="D4347">
        <f>LOOKUP(A4347,'DATA SHEET'!$A$2:$A$253,'DATA SHEET'!$G$2:$G$253)</f>
        <v>8.0666666666666664</v>
      </c>
      <c r="E4347" t="str">
        <f>LOOKUP($A4347,'DATA SHEET'!$A$2:$A$253,'DATA SHEET'!$H$2:$H$253)</f>
        <v>43.180794</v>
      </c>
      <c r="F4347" t="str">
        <f>LOOKUP($A4347,'DATA SHEET'!$A$2:$A$253,'DATA SHEET'!$I$2:$I$253)</f>
        <v xml:space="preserve"> -79.244033</v>
      </c>
      <c r="G4347">
        <f>LOOKUP($A4347,'DATA SHEET'!$A$2:$A$253,'DATA SHEET'!$J$2:$J$253)</f>
        <v>21</v>
      </c>
      <c r="H4347" t="str">
        <f>LOOKUP($A4347,'DATA SHEET'!$A$2:$A$253,'DATA SHEET'!$K$2:$K$253)</f>
        <v>Mostly Cloudy</v>
      </c>
      <c r="I4347" t="str">
        <f>LOOKUP($A4347,'DATA SHEET'!$A$2:$A$253,'DATA SHEET'!$T$2:$T$253)</f>
        <v>LARGE</v>
      </c>
      <c r="J4347" t="str">
        <f>LOOKUP($A4347,'DATA SHEET'!$A$2:$A$253,'DATA SHEET'!$R$2:$R$253)</f>
        <v>YES</v>
      </c>
      <c r="K4347" t="str">
        <f>LOOKUP($A4347,'DATA SHEET'!$A$2:$A$253,'DATA SHEET'!$O$2:$O$253)</f>
        <v>Green Area</v>
      </c>
      <c r="L4347" t="s">
        <v>22</v>
      </c>
      <c r="M4347">
        <v>0.39525228807157875</v>
      </c>
      <c r="N4347" t="s">
        <v>16</v>
      </c>
      <c r="O4347">
        <v>0.995</v>
      </c>
    </row>
    <row r="4348" spans="1:15" x14ac:dyDescent="0.25">
      <c r="A4348" s="1" t="s">
        <v>134</v>
      </c>
      <c r="B4348" t="s">
        <v>138</v>
      </c>
      <c r="C4348" t="str">
        <f>LOOKUP(A4348,'DATA SHEET'!$A$2:$A$253,'DATA SHEET'!$E$2:$E$253)</f>
        <v>20227902</v>
      </c>
      <c r="D4348">
        <f>LOOKUP(A4348,'DATA SHEET'!$A$2:$A$253,'DATA SHEET'!$G$2:$G$253)</f>
        <v>8.0666666666666664</v>
      </c>
      <c r="E4348" t="str">
        <f>LOOKUP($A4348,'DATA SHEET'!$A$2:$A$253,'DATA SHEET'!$H$2:$H$253)</f>
        <v>43.180794</v>
      </c>
      <c r="F4348" t="str">
        <f>LOOKUP($A4348,'DATA SHEET'!$A$2:$A$253,'DATA SHEET'!$I$2:$I$253)</f>
        <v xml:space="preserve"> -79.244033</v>
      </c>
      <c r="G4348">
        <f>LOOKUP($A4348,'DATA SHEET'!$A$2:$A$253,'DATA SHEET'!$J$2:$J$253)</f>
        <v>21</v>
      </c>
      <c r="H4348" t="str">
        <f>LOOKUP($A4348,'DATA SHEET'!$A$2:$A$253,'DATA SHEET'!$K$2:$K$253)</f>
        <v>Mostly Cloudy</v>
      </c>
      <c r="I4348" t="str">
        <f>LOOKUP($A4348,'DATA SHEET'!$A$2:$A$253,'DATA SHEET'!$T$2:$T$253)</f>
        <v>LARGE</v>
      </c>
      <c r="J4348" t="str">
        <f>LOOKUP($A4348,'DATA SHEET'!$A$2:$A$253,'DATA SHEET'!$R$2:$R$253)</f>
        <v>YES</v>
      </c>
      <c r="K4348" t="str">
        <f>LOOKUP($A4348,'DATA SHEET'!$A$2:$A$253,'DATA SHEET'!$O$2:$O$253)</f>
        <v>Green Area</v>
      </c>
      <c r="L4348" t="s">
        <v>22</v>
      </c>
      <c r="M4348">
        <v>0.39525228807157875</v>
      </c>
      <c r="N4348" t="s">
        <v>16</v>
      </c>
      <c r="O4348">
        <v>0.5</v>
      </c>
    </row>
    <row r="4349" spans="1:15" x14ac:dyDescent="0.25">
      <c r="A4349" s="1" t="s">
        <v>134</v>
      </c>
      <c r="B4349" t="s">
        <v>138</v>
      </c>
      <c r="C4349" t="str">
        <f>LOOKUP(A4349,'DATA SHEET'!$A$2:$A$253,'DATA SHEET'!$E$2:$E$253)</f>
        <v>20227902</v>
      </c>
      <c r="D4349">
        <f>LOOKUP(A4349,'DATA SHEET'!$A$2:$A$253,'DATA SHEET'!$G$2:$G$253)</f>
        <v>8.0666666666666664</v>
      </c>
      <c r="E4349" t="str">
        <f>LOOKUP($A4349,'DATA SHEET'!$A$2:$A$253,'DATA SHEET'!$H$2:$H$253)</f>
        <v>43.180794</v>
      </c>
      <c r="F4349" t="str">
        <f>LOOKUP($A4349,'DATA SHEET'!$A$2:$A$253,'DATA SHEET'!$I$2:$I$253)</f>
        <v xml:space="preserve"> -79.244033</v>
      </c>
      <c r="G4349">
        <f>LOOKUP($A4349,'DATA SHEET'!$A$2:$A$253,'DATA SHEET'!$J$2:$J$253)</f>
        <v>21</v>
      </c>
      <c r="H4349" t="str">
        <f>LOOKUP($A4349,'DATA SHEET'!$A$2:$A$253,'DATA SHEET'!$K$2:$K$253)</f>
        <v>Mostly Cloudy</v>
      </c>
      <c r="I4349" t="str">
        <f>LOOKUP($A4349,'DATA SHEET'!$A$2:$A$253,'DATA SHEET'!$T$2:$T$253)</f>
        <v>LARGE</v>
      </c>
      <c r="J4349" t="str">
        <f>LOOKUP($A4349,'DATA SHEET'!$A$2:$A$253,'DATA SHEET'!$R$2:$R$253)</f>
        <v>YES</v>
      </c>
      <c r="K4349" t="str">
        <f>LOOKUP($A4349,'DATA SHEET'!$A$2:$A$253,'DATA SHEET'!$O$2:$O$253)</f>
        <v>Green Area</v>
      </c>
      <c r="L4349" t="s">
        <v>22</v>
      </c>
      <c r="M4349">
        <v>0.39525228807157875</v>
      </c>
      <c r="N4349" t="s">
        <v>16</v>
      </c>
      <c r="O4349">
        <v>0.997</v>
      </c>
    </row>
    <row r="4350" spans="1:15" x14ac:dyDescent="0.25">
      <c r="A4350" s="1" t="s">
        <v>134</v>
      </c>
      <c r="B4350" t="s">
        <v>138</v>
      </c>
      <c r="C4350" t="str">
        <f>LOOKUP(A4350,'DATA SHEET'!$A$2:$A$253,'DATA SHEET'!$E$2:$E$253)</f>
        <v>20227902</v>
      </c>
      <c r="D4350">
        <f>LOOKUP(A4350,'DATA SHEET'!$A$2:$A$253,'DATA SHEET'!$G$2:$G$253)</f>
        <v>8.0666666666666664</v>
      </c>
      <c r="E4350" t="str">
        <f>LOOKUP($A4350,'DATA SHEET'!$A$2:$A$253,'DATA SHEET'!$H$2:$H$253)</f>
        <v>43.180794</v>
      </c>
      <c r="F4350" t="str">
        <f>LOOKUP($A4350,'DATA SHEET'!$A$2:$A$253,'DATA SHEET'!$I$2:$I$253)</f>
        <v xml:space="preserve"> -79.244033</v>
      </c>
      <c r="G4350">
        <f>LOOKUP($A4350,'DATA SHEET'!$A$2:$A$253,'DATA SHEET'!$J$2:$J$253)</f>
        <v>21</v>
      </c>
      <c r="H4350" t="str">
        <f>LOOKUP($A4350,'DATA SHEET'!$A$2:$A$253,'DATA SHEET'!$K$2:$K$253)</f>
        <v>Mostly Cloudy</v>
      </c>
      <c r="I4350" t="str">
        <f>LOOKUP($A4350,'DATA SHEET'!$A$2:$A$253,'DATA SHEET'!$T$2:$T$253)</f>
        <v>LARGE</v>
      </c>
      <c r="J4350" t="str">
        <f>LOOKUP($A4350,'DATA SHEET'!$A$2:$A$253,'DATA SHEET'!$R$2:$R$253)</f>
        <v>YES</v>
      </c>
      <c r="K4350" t="str">
        <f>LOOKUP($A4350,'DATA SHEET'!$A$2:$A$253,'DATA SHEET'!$O$2:$O$253)</f>
        <v>Green Area</v>
      </c>
      <c r="L4350" t="s">
        <v>22</v>
      </c>
      <c r="M4350">
        <v>0.39525228807157875</v>
      </c>
      <c r="N4350" t="s">
        <v>16</v>
      </c>
      <c r="O4350">
        <v>2.5390000000000001</v>
      </c>
    </row>
    <row r="4351" spans="1:15" x14ac:dyDescent="0.25">
      <c r="A4351" s="1" t="s">
        <v>134</v>
      </c>
      <c r="B4351" t="s">
        <v>138</v>
      </c>
      <c r="C4351" t="str">
        <f>LOOKUP(A4351,'DATA SHEET'!$A$2:$A$253,'DATA SHEET'!$E$2:$E$253)</f>
        <v>20227902</v>
      </c>
      <c r="D4351">
        <f>LOOKUP(A4351,'DATA SHEET'!$A$2:$A$253,'DATA SHEET'!$G$2:$G$253)</f>
        <v>8.0666666666666664</v>
      </c>
      <c r="E4351" t="str">
        <f>LOOKUP($A4351,'DATA SHEET'!$A$2:$A$253,'DATA SHEET'!$H$2:$H$253)</f>
        <v>43.180794</v>
      </c>
      <c r="F4351" t="str">
        <f>LOOKUP($A4351,'DATA SHEET'!$A$2:$A$253,'DATA SHEET'!$I$2:$I$253)</f>
        <v xml:space="preserve"> -79.244033</v>
      </c>
      <c r="G4351">
        <f>LOOKUP($A4351,'DATA SHEET'!$A$2:$A$253,'DATA SHEET'!$J$2:$J$253)</f>
        <v>21</v>
      </c>
      <c r="H4351" t="str">
        <f>LOOKUP($A4351,'DATA SHEET'!$A$2:$A$253,'DATA SHEET'!$K$2:$K$253)</f>
        <v>Mostly Cloudy</v>
      </c>
      <c r="I4351" t="str">
        <f>LOOKUP($A4351,'DATA SHEET'!$A$2:$A$253,'DATA SHEET'!$T$2:$T$253)</f>
        <v>LARGE</v>
      </c>
      <c r="J4351" t="str">
        <f>LOOKUP($A4351,'DATA SHEET'!$A$2:$A$253,'DATA SHEET'!$R$2:$R$253)</f>
        <v>YES</v>
      </c>
      <c r="K4351" t="str">
        <f>LOOKUP($A4351,'DATA SHEET'!$A$2:$A$253,'DATA SHEET'!$O$2:$O$253)</f>
        <v>Green Area</v>
      </c>
      <c r="L4351" t="s">
        <v>22</v>
      </c>
      <c r="M4351">
        <v>0.39525228807157875</v>
      </c>
      <c r="N4351" t="s">
        <v>16</v>
      </c>
      <c r="O4351">
        <v>0.74199999999999999</v>
      </c>
    </row>
    <row r="4352" spans="1:15" x14ac:dyDescent="0.25">
      <c r="A4352" s="1" t="s">
        <v>134</v>
      </c>
      <c r="B4352" t="s">
        <v>138</v>
      </c>
      <c r="C4352" t="str">
        <f>LOOKUP(A4352,'DATA SHEET'!$A$2:$A$253,'DATA SHEET'!$E$2:$E$253)</f>
        <v>20227902</v>
      </c>
      <c r="D4352">
        <f>LOOKUP(A4352,'DATA SHEET'!$A$2:$A$253,'DATA SHEET'!$G$2:$G$253)</f>
        <v>8.0666666666666664</v>
      </c>
      <c r="E4352" t="str">
        <f>LOOKUP($A4352,'DATA SHEET'!$A$2:$A$253,'DATA SHEET'!$H$2:$H$253)</f>
        <v>43.180794</v>
      </c>
      <c r="F4352" t="str">
        <f>LOOKUP($A4352,'DATA SHEET'!$A$2:$A$253,'DATA SHEET'!$I$2:$I$253)</f>
        <v xml:space="preserve"> -79.244033</v>
      </c>
      <c r="G4352">
        <f>LOOKUP($A4352,'DATA SHEET'!$A$2:$A$253,'DATA SHEET'!$J$2:$J$253)</f>
        <v>21</v>
      </c>
      <c r="H4352" t="str">
        <f>LOOKUP($A4352,'DATA SHEET'!$A$2:$A$253,'DATA SHEET'!$K$2:$K$253)</f>
        <v>Mostly Cloudy</v>
      </c>
      <c r="I4352" t="str">
        <f>LOOKUP($A4352,'DATA SHEET'!$A$2:$A$253,'DATA SHEET'!$T$2:$T$253)</f>
        <v>LARGE</v>
      </c>
      <c r="J4352" t="str">
        <f>LOOKUP($A4352,'DATA SHEET'!$A$2:$A$253,'DATA SHEET'!$R$2:$R$253)</f>
        <v>YES</v>
      </c>
      <c r="K4352" t="str">
        <f>LOOKUP($A4352,'DATA SHEET'!$A$2:$A$253,'DATA SHEET'!$O$2:$O$253)</f>
        <v>Green Area</v>
      </c>
      <c r="L4352" t="s">
        <v>22</v>
      </c>
      <c r="M4352">
        <v>0.39525228807157875</v>
      </c>
      <c r="N4352" t="s">
        <v>16</v>
      </c>
      <c r="O4352">
        <v>1.242</v>
      </c>
    </row>
    <row r="4353" spans="1:15" x14ac:dyDescent="0.25">
      <c r="A4353" s="1" t="s">
        <v>134</v>
      </c>
      <c r="B4353" t="s">
        <v>138</v>
      </c>
      <c r="C4353" t="str">
        <f>LOOKUP(A4353,'DATA SHEET'!$A$2:$A$253,'DATA SHEET'!$E$2:$E$253)</f>
        <v>20227902</v>
      </c>
      <c r="D4353">
        <f>LOOKUP(A4353,'DATA SHEET'!$A$2:$A$253,'DATA SHEET'!$G$2:$G$253)</f>
        <v>8.0666666666666664</v>
      </c>
      <c r="E4353" t="str">
        <f>LOOKUP($A4353,'DATA SHEET'!$A$2:$A$253,'DATA SHEET'!$H$2:$H$253)</f>
        <v>43.180794</v>
      </c>
      <c r="F4353" t="str">
        <f>LOOKUP($A4353,'DATA SHEET'!$A$2:$A$253,'DATA SHEET'!$I$2:$I$253)</f>
        <v xml:space="preserve"> -79.244033</v>
      </c>
      <c r="G4353">
        <f>LOOKUP($A4353,'DATA SHEET'!$A$2:$A$253,'DATA SHEET'!$J$2:$J$253)</f>
        <v>21</v>
      </c>
      <c r="H4353" t="str">
        <f>LOOKUP($A4353,'DATA SHEET'!$A$2:$A$253,'DATA SHEET'!$K$2:$K$253)</f>
        <v>Mostly Cloudy</v>
      </c>
      <c r="I4353" t="str">
        <f>LOOKUP($A4353,'DATA SHEET'!$A$2:$A$253,'DATA SHEET'!$T$2:$T$253)</f>
        <v>LARGE</v>
      </c>
      <c r="J4353" t="str">
        <f>LOOKUP($A4353,'DATA SHEET'!$A$2:$A$253,'DATA SHEET'!$R$2:$R$253)</f>
        <v>YES</v>
      </c>
      <c r="K4353" t="str">
        <f>LOOKUP($A4353,'DATA SHEET'!$A$2:$A$253,'DATA SHEET'!$O$2:$O$253)</f>
        <v>Green Area</v>
      </c>
      <c r="L4353" t="s">
        <v>22</v>
      </c>
      <c r="M4353">
        <v>0.39525228807157875</v>
      </c>
      <c r="N4353" t="s">
        <v>16</v>
      </c>
      <c r="O4353">
        <v>2.762</v>
      </c>
    </row>
    <row r="4354" spans="1:15" x14ac:dyDescent="0.25">
      <c r="A4354" s="1" t="s">
        <v>134</v>
      </c>
      <c r="B4354" t="s">
        <v>138</v>
      </c>
      <c r="C4354" t="str">
        <f>LOOKUP(A4354,'DATA SHEET'!$A$2:$A$253,'DATA SHEET'!$E$2:$E$253)</f>
        <v>20227902</v>
      </c>
      <c r="D4354">
        <f>LOOKUP(A4354,'DATA SHEET'!$A$2:$A$253,'DATA SHEET'!$G$2:$G$253)</f>
        <v>8.0666666666666664</v>
      </c>
      <c r="E4354" t="str">
        <f>LOOKUP($A4354,'DATA SHEET'!$A$2:$A$253,'DATA SHEET'!$H$2:$H$253)</f>
        <v>43.180794</v>
      </c>
      <c r="F4354" t="str">
        <f>LOOKUP($A4354,'DATA SHEET'!$A$2:$A$253,'DATA SHEET'!$I$2:$I$253)</f>
        <v xml:space="preserve"> -79.244033</v>
      </c>
      <c r="G4354">
        <f>LOOKUP($A4354,'DATA SHEET'!$A$2:$A$253,'DATA SHEET'!$J$2:$J$253)</f>
        <v>21</v>
      </c>
      <c r="H4354" t="str">
        <f>LOOKUP($A4354,'DATA SHEET'!$A$2:$A$253,'DATA SHEET'!$K$2:$K$253)</f>
        <v>Mostly Cloudy</v>
      </c>
      <c r="I4354" t="str">
        <f>LOOKUP($A4354,'DATA SHEET'!$A$2:$A$253,'DATA SHEET'!$T$2:$T$253)</f>
        <v>LARGE</v>
      </c>
      <c r="J4354" t="str">
        <f>LOOKUP($A4354,'DATA SHEET'!$A$2:$A$253,'DATA SHEET'!$R$2:$R$253)</f>
        <v>YES</v>
      </c>
      <c r="K4354" t="str">
        <f>LOOKUP($A4354,'DATA SHEET'!$A$2:$A$253,'DATA SHEET'!$O$2:$O$253)</f>
        <v>Green Area</v>
      </c>
      <c r="L4354" t="s">
        <v>22</v>
      </c>
      <c r="M4354">
        <v>0.39525228807157875</v>
      </c>
      <c r="N4354" t="s">
        <v>19</v>
      </c>
      <c r="O4354">
        <v>0.75600000000000001</v>
      </c>
    </row>
    <row r="4355" spans="1:15" x14ac:dyDescent="0.25">
      <c r="A4355" s="1" t="s">
        <v>134</v>
      </c>
      <c r="B4355" t="s">
        <v>138</v>
      </c>
      <c r="C4355" t="str">
        <f>LOOKUP(A4355,'DATA SHEET'!$A$2:$A$253,'DATA SHEET'!$E$2:$E$253)</f>
        <v>20227902</v>
      </c>
      <c r="D4355">
        <f>LOOKUP(A4355,'DATA SHEET'!$A$2:$A$253,'DATA SHEET'!$G$2:$G$253)</f>
        <v>8.0666666666666664</v>
      </c>
      <c r="E4355" t="str">
        <f>LOOKUP($A4355,'DATA SHEET'!$A$2:$A$253,'DATA SHEET'!$H$2:$H$253)</f>
        <v>43.180794</v>
      </c>
      <c r="F4355" t="str">
        <f>LOOKUP($A4355,'DATA SHEET'!$A$2:$A$253,'DATA SHEET'!$I$2:$I$253)</f>
        <v xml:space="preserve"> -79.244033</v>
      </c>
      <c r="G4355">
        <f>LOOKUP($A4355,'DATA SHEET'!$A$2:$A$253,'DATA SHEET'!$J$2:$J$253)</f>
        <v>21</v>
      </c>
      <c r="H4355" t="str">
        <f>LOOKUP($A4355,'DATA SHEET'!$A$2:$A$253,'DATA SHEET'!$K$2:$K$253)</f>
        <v>Mostly Cloudy</v>
      </c>
      <c r="I4355" t="str">
        <f>LOOKUP($A4355,'DATA SHEET'!$A$2:$A$253,'DATA SHEET'!$T$2:$T$253)</f>
        <v>LARGE</v>
      </c>
      <c r="J4355" t="str">
        <f>LOOKUP($A4355,'DATA SHEET'!$A$2:$A$253,'DATA SHEET'!$R$2:$R$253)</f>
        <v>YES</v>
      </c>
      <c r="K4355" t="str">
        <f>LOOKUP($A4355,'DATA SHEET'!$A$2:$A$253,'DATA SHEET'!$O$2:$O$253)</f>
        <v>Green Area</v>
      </c>
      <c r="L4355" t="s">
        <v>22</v>
      </c>
      <c r="M4355">
        <v>0.39525228807157875</v>
      </c>
      <c r="N4355" t="s">
        <v>19</v>
      </c>
      <c r="O4355">
        <v>0.74299999999999999</v>
      </c>
    </row>
    <row r="4356" spans="1:15" x14ac:dyDescent="0.25">
      <c r="A4356" s="1" t="s">
        <v>134</v>
      </c>
      <c r="B4356" t="s">
        <v>138</v>
      </c>
      <c r="C4356" t="str">
        <f>LOOKUP(A4356,'DATA SHEET'!$A$2:$A$253,'DATA SHEET'!$E$2:$E$253)</f>
        <v>20227902</v>
      </c>
      <c r="D4356">
        <f>LOOKUP(A4356,'DATA SHEET'!$A$2:$A$253,'DATA SHEET'!$G$2:$G$253)</f>
        <v>8.0666666666666664</v>
      </c>
      <c r="E4356" t="str">
        <f>LOOKUP($A4356,'DATA SHEET'!$A$2:$A$253,'DATA SHEET'!$H$2:$H$253)</f>
        <v>43.180794</v>
      </c>
      <c r="F4356" t="str">
        <f>LOOKUP($A4356,'DATA SHEET'!$A$2:$A$253,'DATA SHEET'!$I$2:$I$253)</f>
        <v xml:space="preserve"> -79.244033</v>
      </c>
      <c r="G4356">
        <f>LOOKUP($A4356,'DATA SHEET'!$A$2:$A$253,'DATA SHEET'!$J$2:$J$253)</f>
        <v>21</v>
      </c>
      <c r="H4356" t="str">
        <f>LOOKUP($A4356,'DATA SHEET'!$A$2:$A$253,'DATA SHEET'!$K$2:$K$253)</f>
        <v>Mostly Cloudy</v>
      </c>
      <c r="I4356" t="str">
        <f>LOOKUP($A4356,'DATA SHEET'!$A$2:$A$253,'DATA SHEET'!$T$2:$T$253)</f>
        <v>LARGE</v>
      </c>
      <c r="J4356" t="str">
        <f>LOOKUP($A4356,'DATA SHEET'!$A$2:$A$253,'DATA SHEET'!$R$2:$R$253)</f>
        <v>YES</v>
      </c>
      <c r="K4356" t="str">
        <f>LOOKUP($A4356,'DATA SHEET'!$A$2:$A$253,'DATA SHEET'!$O$2:$O$253)</f>
        <v>Green Area</v>
      </c>
      <c r="L4356" t="s">
        <v>22</v>
      </c>
      <c r="M4356">
        <v>0.39525228807157875</v>
      </c>
      <c r="N4356" t="s">
        <v>19</v>
      </c>
      <c r="O4356">
        <v>0.501</v>
      </c>
    </row>
    <row r="4357" spans="1:15" x14ac:dyDescent="0.25">
      <c r="A4357" s="1" t="s">
        <v>134</v>
      </c>
      <c r="B4357" t="s">
        <v>138</v>
      </c>
      <c r="C4357" t="str">
        <f>LOOKUP(A4357,'DATA SHEET'!$A$2:$A$253,'DATA SHEET'!$E$2:$E$253)</f>
        <v>20227902</v>
      </c>
      <c r="D4357">
        <f>LOOKUP(A4357,'DATA SHEET'!$A$2:$A$253,'DATA SHEET'!$G$2:$G$253)</f>
        <v>8.0666666666666664</v>
      </c>
      <c r="E4357" t="str">
        <f>LOOKUP($A4357,'DATA SHEET'!$A$2:$A$253,'DATA SHEET'!$H$2:$H$253)</f>
        <v>43.180794</v>
      </c>
      <c r="F4357" t="str">
        <f>LOOKUP($A4357,'DATA SHEET'!$A$2:$A$253,'DATA SHEET'!$I$2:$I$253)</f>
        <v xml:space="preserve"> -79.244033</v>
      </c>
      <c r="G4357">
        <f>LOOKUP($A4357,'DATA SHEET'!$A$2:$A$253,'DATA SHEET'!$J$2:$J$253)</f>
        <v>21</v>
      </c>
      <c r="H4357" t="str">
        <f>LOOKUP($A4357,'DATA SHEET'!$A$2:$A$253,'DATA SHEET'!$K$2:$K$253)</f>
        <v>Mostly Cloudy</v>
      </c>
      <c r="I4357" t="str">
        <f>LOOKUP($A4357,'DATA SHEET'!$A$2:$A$253,'DATA SHEET'!$T$2:$T$253)</f>
        <v>LARGE</v>
      </c>
      <c r="J4357" t="str">
        <f>LOOKUP($A4357,'DATA SHEET'!$A$2:$A$253,'DATA SHEET'!$R$2:$R$253)</f>
        <v>YES</v>
      </c>
      <c r="K4357" t="str">
        <f>LOOKUP($A4357,'DATA SHEET'!$A$2:$A$253,'DATA SHEET'!$O$2:$O$253)</f>
        <v>Green Area</v>
      </c>
      <c r="L4357" t="s">
        <v>22</v>
      </c>
      <c r="M4357">
        <v>0.39525228807157875</v>
      </c>
      <c r="N4357" t="s">
        <v>19</v>
      </c>
      <c r="O4357">
        <v>0.752</v>
      </c>
    </row>
    <row r="4358" spans="1:15" x14ac:dyDescent="0.25">
      <c r="A4358" s="1" t="s">
        <v>134</v>
      </c>
      <c r="B4358" t="s">
        <v>138</v>
      </c>
      <c r="C4358" t="str">
        <f>LOOKUP(A4358,'DATA SHEET'!$A$2:$A$253,'DATA SHEET'!$E$2:$E$253)</f>
        <v>20227902</v>
      </c>
      <c r="D4358">
        <f>LOOKUP(A4358,'DATA SHEET'!$A$2:$A$253,'DATA SHEET'!$G$2:$G$253)</f>
        <v>8.0666666666666664</v>
      </c>
      <c r="E4358" t="str">
        <f>LOOKUP($A4358,'DATA SHEET'!$A$2:$A$253,'DATA SHEET'!$H$2:$H$253)</f>
        <v>43.180794</v>
      </c>
      <c r="F4358" t="str">
        <f>LOOKUP($A4358,'DATA SHEET'!$A$2:$A$253,'DATA SHEET'!$I$2:$I$253)</f>
        <v xml:space="preserve"> -79.244033</v>
      </c>
      <c r="G4358">
        <f>LOOKUP($A4358,'DATA SHEET'!$A$2:$A$253,'DATA SHEET'!$J$2:$J$253)</f>
        <v>21</v>
      </c>
      <c r="H4358" t="str">
        <f>LOOKUP($A4358,'DATA SHEET'!$A$2:$A$253,'DATA SHEET'!$K$2:$K$253)</f>
        <v>Mostly Cloudy</v>
      </c>
      <c r="I4358" t="str">
        <f>LOOKUP($A4358,'DATA SHEET'!$A$2:$A$253,'DATA SHEET'!$T$2:$T$253)</f>
        <v>LARGE</v>
      </c>
      <c r="J4358" t="str">
        <f>LOOKUP($A4358,'DATA SHEET'!$A$2:$A$253,'DATA SHEET'!$R$2:$R$253)</f>
        <v>YES</v>
      </c>
      <c r="K4358" t="str">
        <f>LOOKUP($A4358,'DATA SHEET'!$A$2:$A$253,'DATA SHEET'!$O$2:$O$253)</f>
        <v>Green Area</v>
      </c>
      <c r="L4358" t="s">
        <v>22</v>
      </c>
      <c r="M4358">
        <v>0.39525228807157875</v>
      </c>
      <c r="N4358" t="s">
        <v>19</v>
      </c>
      <c r="O4358">
        <v>6.2569999999999997</v>
      </c>
    </row>
    <row r="4359" spans="1:15" x14ac:dyDescent="0.25">
      <c r="A4359" s="1" t="s">
        <v>134</v>
      </c>
      <c r="B4359" t="s">
        <v>138</v>
      </c>
      <c r="C4359" t="str">
        <f>LOOKUP(A4359,'DATA SHEET'!$A$2:$A$253,'DATA SHEET'!$E$2:$E$253)</f>
        <v>20227902</v>
      </c>
      <c r="D4359">
        <f>LOOKUP(A4359,'DATA SHEET'!$A$2:$A$253,'DATA SHEET'!$G$2:$G$253)</f>
        <v>8.0666666666666664</v>
      </c>
      <c r="E4359" t="str">
        <f>LOOKUP($A4359,'DATA SHEET'!$A$2:$A$253,'DATA SHEET'!$H$2:$H$253)</f>
        <v>43.180794</v>
      </c>
      <c r="F4359" t="str">
        <f>LOOKUP($A4359,'DATA SHEET'!$A$2:$A$253,'DATA SHEET'!$I$2:$I$253)</f>
        <v xml:space="preserve"> -79.244033</v>
      </c>
      <c r="G4359">
        <f>LOOKUP($A4359,'DATA SHEET'!$A$2:$A$253,'DATA SHEET'!$J$2:$J$253)</f>
        <v>21</v>
      </c>
      <c r="H4359" t="str">
        <f>LOOKUP($A4359,'DATA SHEET'!$A$2:$A$253,'DATA SHEET'!$K$2:$K$253)</f>
        <v>Mostly Cloudy</v>
      </c>
      <c r="I4359" t="str">
        <f>LOOKUP($A4359,'DATA SHEET'!$A$2:$A$253,'DATA SHEET'!$T$2:$T$253)</f>
        <v>LARGE</v>
      </c>
      <c r="J4359" t="str">
        <f>LOOKUP($A4359,'DATA SHEET'!$A$2:$A$253,'DATA SHEET'!$R$2:$R$253)</f>
        <v>YES</v>
      </c>
      <c r="K4359" t="str">
        <f>LOOKUP($A4359,'DATA SHEET'!$A$2:$A$253,'DATA SHEET'!$O$2:$O$253)</f>
        <v>Green Area</v>
      </c>
      <c r="L4359" t="s">
        <v>22</v>
      </c>
      <c r="M4359">
        <v>0.39525228807157875</v>
      </c>
      <c r="N4359" t="s">
        <v>19</v>
      </c>
      <c r="O4359">
        <v>0.501</v>
      </c>
    </row>
    <row r="4360" spans="1:15" x14ac:dyDescent="0.25">
      <c r="A4360" s="1" t="s">
        <v>134</v>
      </c>
      <c r="B4360" t="s">
        <v>138</v>
      </c>
      <c r="C4360" t="str">
        <f>LOOKUP(A4360,'DATA SHEET'!$A$2:$A$253,'DATA SHEET'!$E$2:$E$253)</f>
        <v>20227902</v>
      </c>
      <c r="D4360">
        <f>LOOKUP(A4360,'DATA SHEET'!$A$2:$A$253,'DATA SHEET'!$G$2:$G$253)</f>
        <v>8.0666666666666664</v>
      </c>
      <c r="E4360" t="str">
        <f>LOOKUP($A4360,'DATA SHEET'!$A$2:$A$253,'DATA SHEET'!$H$2:$H$253)</f>
        <v>43.180794</v>
      </c>
      <c r="F4360" t="str">
        <f>LOOKUP($A4360,'DATA SHEET'!$A$2:$A$253,'DATA SHEET'!$I$2:$I$253)</f>
        <v xml:space="preserve"> -79.244033</v>
      </c>
      <c r="G4360">
        <f>LOOKUP($A4360,'DATA SHEET'!$A$2:$A$253,'DATA SHEET'!$J$2:$J$253)</f>
        <v>21</v>
      </c>
      <c r="H4360" t="str">
        <f>LOOKUP($A4360,'DATA SHEET'!$A$2:$A$253,'DATA SHEET'!$K$2:$K$253)</f>
        <v>Mostly Cloudy</v>
      </c>
      <c r="I4360" t="str">
        <f>LOOKUP($A4360,'DATA SHEET'!$A$2:$A$253,'DATA SHEET'!$T$2:$T$253)</f>
        <v>LARGE</v>
      </c>
      <c r="J4360" t="str">
        <f>LOOKUP($A4360,'DATA SHEET'!$A$2:$A$253,'DATA SHEET'!$R$2:$R$253)</f>
        <v>YES</v>
      </c>
      <c r="K4360" t="str">
        <f>LOOKUP($A4360,'DATA SHEET'!$A$2:$A$253,'DATA SHEET'!$O$2:$O$253)</f>
        <v>Green Area</v>
      </c>
      <c r="L4360" t="s">
        <v>22</v>
      </c>
      <c r="M4360">
        <v>0.39525228807157875</v>
      </c>
      <c r="N4360" t="s">
        <v>19</v>
      </c>
      <c r="O4360">
        <v>5</v>
      </c>
    </row>
    <row r="4361" spans="1:15" x14ac:dyDescent="0.25">
      <c r="A4361" s="1" t="s">
        <v>134</v>
      </c>
      <c r="B4361" t="s">
        <v>138</v>
      </c>
      <c r="C4361" t="str">
        <f>LOOKUP(A4361,'DATA SHEET'!$A$2:$A$253,'DATA SHEET'!$E$2:$E$253)</f>
        <v>20227902</v>
      </c>
      <c r="D4361">
        <f>LOOKUP(A4361,'DATA SHEET'!$A$2:$A$253,'DATA SHEET'!$G$2:$G$253)</f>
        <v>8.0666666666666664</v>
      </c>
      <c r="E4361" t="str">
        <f>LOOKUP($A4361,'DATA SHEET'!$A$2:$A$253,'DATA SHEET'!$H$2:$H$253)</f>
        <v>43.180794</v>
      </c>
      <c r="F4361" t="str">
        <f>LOOKUP($A4361,'DATA SHEET'!$A$2:$A$253,'DATA SHEET'!$I$2:$I$253)</f>
        <v xml:space="preserve"> -79.244033</v>
      </c>
      <c r="G4361">
        <f>LOOKUP($A4361,'DATA SHEET'!$A$2:$A$253,'DATA SHEET'!$J$2:$J$253)</f>
        <v>21</v>
      </c>
      <c r="H4361" t="str">
        <f>LOOKUP($A4361,'DATA SHEET'!$A$2:$A$253,'DATA SHEET'!$K$2:$K$253)</f>
        <v>Mostly Cloudy</v>
      </c>
      <c r="I4361" t="str">
        <f>LOOKUP($A4361,'DATA SHEET'!$A$2:$A$253,'DATA SHEET'!$T$2:$T$253)</f>
        <v>LARGE</v>
      </c>
      <c r="J4361" t="str">
        <f>LOOKUP($A4361,'DATA SHEET'!$A$2:$A$253,'DATA SHEET'!$R$2:$R$253)</f>
        <v>YES</v>
      </c>
      <c r="K4361" t="str">
        <f>LOOKUP($A4361,'DATA SHEET'!$A$2:$A$253,'DATA SHEET'!$O$2:$O$253)</f>
        <v>Green Area</v>
      </c>
      <c r="L4361" t="s">
        <v>22</v>
      </c>
      <c r="M4361">
        <v>0.39525228807157875</v>
      </c>
      <c r="N4361" t="s">
        <v>19</v>
      </c>
      <c r="O4361">
        <v>3.2509999999999999</v>
      </c>
    </row>
    <row r="4362" spans="1:15" x14ac:dyDescent="0.25">
      <c r="A4362" s="1" t="s">
        <v>134</v>
      </c>
      <c r="B4362" t="s">
        <v>138</v>
      </c>
      <c r="C4362" t="str">
        <f>LOOKUP(A4362,'DATA SHEET'!$A$2:$A$253,'DATA SHEET'!$E$2:$E$253)</f>
        <v>20227902</v>
      </c>
      <c r="D4362">
        <f>LOOKUP(A4362,'DATA SHEET'!$A$2:$A$253,'DATA SHEET'!$G$2:$G$253)</f>
        <v>8.0666666666666664</v>
      </c>
      <c r="E4362" t="str">
        <f>LOOKUP($A4362,'DATA SHEET'!$A$2:$A$253,'DATA SHEET'!$H$2:$H$253)</f>
        <v>43.180794</v>
      </c>
      <c r="F4362" t="str">
        <f>LOOKUP($A4362,'DATA SHEET'!$A$2:$A$253,'DATA SHEET'!$I$2:$I$253)</f>
        <v xml:space="preserve"> -79.244033</v>
      </c>
      <c r="G4362">
        <f>LOOKUP($A4362,'DATA SHEET'!$A$2:$A$253,'DATA SHEET'!$J$2:$J$253)</f>
        <v>21</v>
      </c>
      <c r="H4362" t="str">
        <f>LOOKUP($A4362,'DATA SHEET'!$A$2:$A$253,'DATA SHEET'!$K$2:$K$253)</f>
        <v>Mostly Cloudy</v>
      </c>
      <c r="I4362" t="str">
        <f>LOOKUP($A4362,'DATA SHEET'!$A$2:$A$253,'DATA SHEET'!$T$2:$T$253)</f>
        <v>LARGE</v>
      </c>
      <c r="J4362" t="str">
        <f>LOOKUP($A4362,'DATA SHEET'!$A$2:$A$253,'DATA SHEET'!$R$2:$R$253)</f>
        <v>YES</v>
      </c>
      <c r="K4362" t="str">
        <f>LOOKUP($A4362,'DATA SHEET'!$A$2:$A$253,'DATA SHEET'!$O$2:$O$253)</f>
        <v>Green Area</v>
      </c>
      <c r="L4362" t="s">
        <v>22</v>
      </c>
      <c r="M4362">
        <v>0.39525228807157875</v>
      </c>
      <c r="N4362" t="s">
        <v>19</v>
      </c>
      <c r="O4362">
        <v>4.0019999999999998</v>
      </c>
    </row>
    <row r="4363" spans="1:15" x14ac:dyDescent="0.25">
      <c r="A4363" s="1" t="s">
        <v>134</v>
      </c>
      <c r="B4363" t="s">
        <v>138</v>
      </c>
      <c r="C4363" t="str">
        <f>LOOKUP(A4363,'DATA SHEET'!$A$2:$A$253,'DATA SHEET'!$E$2:$E$253)</f>
        <v>20227902</v>
      </c>
      <c r="D4363">
        <f>LOOKUP(A4363,'DATA SHEET'!$A$2:$A$253,'DATA SHEET'!$G$2:$G$253)</f>
        <v>8.0666666666666664</v>
      </c>
      <c r="E4363" t="str">
        <f>LOOKUP($A4363,'DATA SHEET'!$A$2:$A$253,'DATA SHEET'!$H$2:$H$253)</f>
        <v>43.180794</v>
      </c>
      <c r="F4363" t="str">
        <f>LOOKUP($A4363,'DATA SHEET'!$A$2:$A$253,'DATA SHEET'!$I$2:$I$253)</f>
        <v xml:space="preserve"> -79.244033</v>
      </c>
      <c r="G4363">
        <f>LOOKUP($A4363,'DATA SHEET'!$A$2:$A$253,'DATA SHEET'!$J$2:$J$253)</f>
        <v>21</v>
      </c>
      <c r="H4363" t="str">
        <f>LOOKUP($A4363,'DATA SHEET'!$A$2:$A$253,'DATA SHEET'!$K$2:$K$253)</f>
        <v>Mostly Cloudy</v>
      </c>
      <c r="I4363" t="str">
        <f>LOOKUP($A4363,'DATA SHEET'!$A$2:$A$253,'DATA SHEET'!$T$2:$T$253)</f>
        <v>LARGE</v>
      </c>
      <c r="J4363" t="str">
        <f>LOOKUP($A4363,'DATA SHEET'!$A$2:$A$253,'DATA SHEET'!$R$2:$R$253)</f>
        <v>YES</v>
      </c>
      <c r="K4363" t="str">
        <f>LOOKUP($A4363,'DATA SHEET'!$A$2:$A$253,'DATA SHEET'!$O$2:$O$253)</f>
        <v>Green Area</v>
      </c>
      <c r="L4363" t="s">
        <v>22</v>
      </c>
      <c r="M4363">
        <v>0.39525228807157875</v>
      </c>
      <c r="N4363" t="s">
        <v>19</v>
      </c>
      <c r="O4363">
        <v>1.246</v>
      </c>
    </row>
    <row r="4364" spans="1:15" x14ac:dyDescent="0.25">
      <c r="A4364" s="1" t="s">
        <v>134</v>
      </c>
      <c r="B4364" t="s">
        <v>138</v>
      </c>
      <c r="C4364" t="str">
        <f>LOOKUP(A4364,'DATA SHEET'!$A$2:$A$253,'DATA SHEET'!$E$2:$E$253)</f>
        <v>20227902</v>
      </c>
      <c r="D4364">
        <f>LOOKUP(A4364,'DATA SHEET'!$A$2:$A$253,'DATA SHEET'!$G$2:$G$253)</f>
        <v>8.0666666666666664</v>
      </c>
      <c r="E4364" t="str">
        <f>LOOKUP($A4364,'DATA SHEET'!$A$2:$A$253,'DATA SHEET'!$H$2:$H$253)</f>
        <v>43.180794</v>
      </c>
      <c r="F4364" t="str">
        <f>LOOKUP($A4364,'DATA SHEET'!$A$2:$A$253,'DATA SHEET'!$I$2:$I$253)</f>
        <v xml:space="preserve"> -79.244033</v>
      </c>
      <c r="G4364">
        <f>LOOKUP($A4364,'DATA SHEET'!$A$2:$A$253,'DATA SHEET'!$J$2:$J$253)</f>
        <v>21</v>
      </c>
      <c r="H4364" t="str">
        <f>LOOKUP($A4364,'DATA SHEET'!$A$2:$A$253,'DATA SHEET'!$K$2:$K$253)</f>
        <v>Mostly Cloudy</v>
      </c>
      <c r="I4364" t="str">
        <f>LOOKUP($A4364,'DATA SHEET'!$A$2:$A$253,'DATA SHEET'!$T$2:$T$253)</f>
        <v>LARGE</v>
      </c>
      <c r="J4364" t="str">
        <f>LOOKUP($A4364,'DATA SHEET'!$A$2:$A$253,'DATA SHEET'!$R$2:$R$253)</f>
        <v>YES</v>
      </c>
      <c r="K4364" t="str">
        <f>LOOKUP($A4364,'DATA SHEET'!$A$2:$A$253,'DATA SHEET'!$O$2:$O$253)</f>
        <v>Green Area</v>
      </c>
      <c r="L4364" t="s">
        <v>22</v>
      </c>
      <c r="M4364">
        <v>0.39525228807157875</v>
      </c>
      <c r="N4364" t="s">
        <v>19</v>
      </c>
      <c r="O4364">
        <v>0.999</v>
      </c>
    </row>
    <row r="4365" spans="1:15" x14ac:dyDescent="0.25">
      <c r="A4365" s="1" t="s">
        <v>134</v>
      </c>
      <c r="B4365" t="s">
        <v>138</v>
      </c>
      <c r="C4365" t="str">
        <f>LOOKUP(A4365,'DATA SHEET'!$A$2:$A$253,'DATA SHEET'!$E$2:$E$253)</f>
        <v>20227902</v>
      </c>
      <c r="D4365">
        <f>LOOKUP(A4365,'DATA SHEET'!$A$2:$A$253,'DATA SHEET'!$G$2:$G$253)</f>
        <v>8.0666666666666664</v>
      </c>
      <c r="E4365" t="str">
        <f>LOOKUP($A4365,'DATA SHEET'!$A$2:$A$253,'DATA SHEET'!$H$2:$H$253)</f>
        <v>43.180794</v>
      </c>
      <c r="F4365" t="str">
        <f>LOOKUP($A4365,'DATA SHEET'!$A$2:$A$253,'DATA SHEET'!$I$2:$I$253)</f>
        <v xml:space="preserve"> -79.244033</v>
      </c>
      <c r="G4365">
        <f>LOOKUP($A4365,'DATA SHEET'!$A$2:$A$253,'DATA SHEET'!$J$2:$J$253)</f>
        <v>21</v>
      </c>
      <c r="H4365" t="str">
        <f>LOOKUP($A4365,'DATA SHEET'!$A$2:$A$253,'DATA SHEET'!$K$2:$K$253)</f>
        <v>Mostly Cloudy</v>
      </c>
      <c r="I4365" t="str">
        <f>LOOKUP($A4365,'DATA SHEET'!$A$2:$A$253,'DATA SHEET'!$T$2:$T$253)</f>
        <v>LARGE</v>
      </c>
      <c r="J4365" t="str">
        <f>LOOKUP($A4365,'DATA SHEET'!$A$2:$A$253,'DATA SHEET'!$R$2:$R$253)</f>
        <v>YES</v>
      </c>
      <c r="K4365" t="str">
        <f>LOOKUP($A4365,'DATA SHEET'!$A$2:$A$253,'DATA SHEET'!$O$2:$O$253)</f>
        <v>Green Area</v>
      </c>
      <c r="L4365" t="s">
        <v>22</v>
      </c>
      <c r="M4365">
        <v>0.39525228807157875</v>
      </c>
      <c r="N4365" t="s">
        <v>19</v>
      </c>
      <c r="O4365">
        <v>1.744</v>
      </c>
    </row>
    <row r="4366" spans="1:15" x14ac:dyDescent="0.25">
      <c r="A4366" s="1" t="s">
        <v>134</v>
      </c>
      <c r="B4366" t="s">
        <v>138</v>
      </c>
      <c r="C4366" t="str">
        <f>LOOKUP(A4366,'DATA SHEET'!$A$2:$A$253,'DATA SHEET'!$E$2:$E$253)</f>
        <v>20227902</v>
      </c>
      <c r="D4366">
        <f>LOOKUP(A4366,'DATA SHEET'!$A$2:$A$253,'DATA SHEET'!$G$2:$G$253)</f>
        <v>8.0666666666666664</v>
      </c>
      <c r="E4366" t="str">
        <f>LOOKUP($A4366,'DATA SHEET'!$A$2:$A$253,'DATA SHEET'!$H$2:$H$253)</f>
        <v>43.180794</v>
      </c>
      <c r="F4366" t="str">
        <f>LOOKUP($A4366,'DATA SHEET'!$A$2:$A$253,'DATA SHEET'!$I$2:$I$253)</f>
        <v xml:space="preserve"> -79.244033</v>
      </c>
      <c r="G4366">
        <f>LOOKUP($A4366,'DATA SHEET'!$A$2:$A$253,'DATA SHEET'!$J$2:$J$253)</f>
        <v>21</v>
      </c>
      <c r="H4366" t="str">
        <f>LOOKUP($A4366,'DATA SHEET'!$A$2:$A$253,'DATA SHEET'!$K$2:$K$253)</f>
        <v>Mostly Cloudy</v>
      </c>
      <c r="I4366" t="str">
        <f>LOOKUP($A4366,'DATA SHEET'!$A$2:$A$253,'DATA SHEET'!$T$2:$T$253)</f>
        <v>LARGE</v>
      </c>
      <c r="J4366" t="str">
        <f>LOOKUP($A4366,'DATA SHEET'!$A$2:$A$253,'DATA SHEET'!$R$2:$R$253)</f>
        <v>YES</v>
      </c>
      <c r="K4366" t="str">
        <f>LOOKUP($A4366,'DATA SHEET'!$A$2:$A$253,'DATA SHEET'!$O$2:$O$253)</f>
        <v>Green Area</v>
      </c>
      <c r="L4366" t="s">
        <v>22</v>
      </c>
      <c r="M4366">
        <v>0.39525228807157875</v>
      </c>
      <c r="N4366" t="s">
        <v>19</v>
      </c>
      <c r="O4366">
        <v>0.24399999999999999</v>
      </c>
    </row>
    <row r="4367" spans="1:15" x14ac:dyDescent="0.25">
      <c r="A4367" s="1" t="s">
        <v>134</v>
      </c>
      <c r="B4367" t="s">
        <v>138</v>
      </c>
      <c r="C4367" t="str">
        <f>LOOKUP(A4367,'DATA SHEET'!$A$2:$A$253,'DATA SHEET'!$E$2:$E$253)</f>
        <v>20227902</v>
      </c>
      <c r="D4367">
        <f>LOOKUP(A4367,'DATA SHEET'!$A$2:$A$253,'DATA SHEET'!$G$2:$G$253)</f>
        <v>8.0666666666666664</v>
      </c>
      <c r="E4367" t="str">
        <f>LOOKUP($A4367,'DATA SHEET'!$A$2:$A$253,'DATA SHEET'!$H$2:$H$253)</f>
        <v>43.180794</v>
      </c>
      <c r="F4367" t="str">
        <f>LOOKUP($A4367,'DATA SHEET'!$A$2:$A$253,'DATA SHEET'!$I$2:$I$253)</f>
        <v xml:space="preserve"> -79.244033</v>
      </c>
      <c r="G4367">
        <f>LOOKUP($A4367,'DATA SHEET'!$A$2:$A$253,'DATA SHEET'!$J$2:$J$253)</f>
        <v>21</v>
      </c>
      <c r="H4367" t="str">
        <f>LOOKUP($A4367,'DATA SHEET'!$A$2:$A$253,'DATA SHEET'!$K$2:$K$253)</f>
        <v>Mostly Cloudy</v>
      </c>
      <c r="I4367" t="str">
        <f>LOOKUP($A4367,'DATA SHEET'!$A$2:$A$253,'DATA SHEET'!$T$2:$T$253)</f>
        <v>LARGE</v>
      </c>
      <c r="J4367" t="str">
        <f>LOOKUP($A4367,'DATA SHEET'!$A$2:$A$253,'DATA SHEET'!$R$2:$R$253)</f>
        <v>YES</v>
      </c>
      <c r="K4367" t="str">
        <f>LOOKUP($A4367,'DATA SHEET'!$A$2:$A$253,'DATA SHEET'!$O$2:$O$253)</f>
        <v>Green Area</v>
      </c>
      <c r="L4367" t="s">
        <v>22</v>
      </c>
      <c r="M4367">
        <v>0.39525228807157875</v>
      </c>
      <c r="N4367" t="s">
        <v>19</v>
      </c>
      <c r="O4367">
        <v>0.502</v>
      </c>
    </row>
    <row r="4368" spans="1:15" x14ac:dyDescent="0.25">
      <c r="A4368" s="1" t="s">
        <v>134</v>
      </c>
      <c r="B4368" t="s">
        <v>138</v>
      </c>
      <c r="C4368" t="str">
        <f>LOOKUP(A4368,'DATA SHEET'!$A$2:$A$253,'DATA SHEET'!$E$2:$E$253)</f>
        <v>20227902</v>
      </c>
      <c r="D4368">
        <f>LOOKUP(A4368,'DATA SHEET'!$A$2:$A$253,'DATA SHEET'!$G$2:$G$253)</f>
        <v>8.0666666666666664</v>
      </c>
      <c r="E4368" t="str">
        <f>LOOKUP($A4368,'DATA SHEET'!$A$2:$A$253,'DATA SHEET'!$H$2:$H$253)</f>
        <v>43.180794</v>
      </c>
      <c r="F4368" t="str">
        <f>LOOKUP($A4368,'DATA SHEET'!$A$2:$A$253,'DATA SHEET'!$I$2:$I$253)</f>
        <v xml:space="preserve"> -79.244033</v>
      </c>
      <c r="G4368">
        <f>LOOKUP($A4368,'DATA SHEET'!$A$2:$A$253,'DATA SHEET'!$J$2:$J$253)</f>
        <v>21</v>
      </c>
      <c r="H4368" t="str">
        <f>LOOKUP($A4368,'DATA SHEET'!$A$2:$A$253,'DATA SHEET'!$K$2:$K$253)</f>
        <v>Mostly Cloudy</v>
      </c>
      <c r="I4368" t="str">
        <f>LOOKUP($A4368,'DATA SHEET'!$A$2:$A$253,'DATA SHEET'!$T$2:$T$253)</f>
        <v>LARGE</v>
      </c>
      <c r="J4368" t="str">
        <f>LOOKUP($A4368,'DATA SHEET'!$A$2:$A$253,'DATA SHEET'!$R$2:$R$253)</f>
        <v>YES</v>
      </c>
      <c r="K4368" t="str">
        <f>LOOKUP($A4368,'DATA SHEET'!$A$2:$A$253,'DATA SHEET'!$O$2:$O$253)</f>
        <v>Green Area</v>
      </c>
      <c r="L4368" t="s">
        <v>22</v>
      </c>
      <c r="M4368">
        <v>0.39525228807157875</v>
      </c>
      <c r="N4368" t="s">
        <v>19</v>
      </c>
      <c r="O4368">
        <v>4.0010000000000003</v>
      </c>
    </row>
    <row r="4369" spans="1:15" x14ac:dyDescent="0.25">
      <c r="A4369" s="1" t="s">
        <v>134</v>
      </c>
      <c r="B4369" t="s">
        <v>138</v>
      </c>
      <c r="C4369" t="str">
        <f>LOOKUP(A4369,'DATA SHEET'!$A$2:$A$253,'DATA SHEET'!$E$2:$E$253)</f>
        <v>20227902</v>
      </c>
      <c r="D4369">
        <f>LOOKUP(A4369,'DATA SHEET'!$A$2:$A$253,'DATA SHEET'!$G$2:$G$253)</f>
        <v>8.0666666666666664</v>
      </c>
      <c r="E4369" t="str">
        <f>LOOKUP($A4369,'DATA SHEET'!$A$2:$A$253,'DATA SHEET'!$H$2:$H$253)</f>
        <v>43.180794</v>
      </c>
      <c r="F4369" t="str">
        <f>LOOKUP($A4369,'DATA SHEET'!$A$2:$A$253,'DATA SHEET'!$I$2:$I$253)</f>
        <v xml:space="preserve"> -79.244033</v>
      </c>
      <c r="G4369">
        <f>LOOKUP($A4369,'DATA SHEET'!$A$2:$A$253,'DATA SHEET'!$J$2:$J$253)</f>
        <v>21</v>
      </c>
      <c r="H4369" t="str">
        <f>LOOKUP($A4369,'DATA SHEET'!$A$2:$A$253,'DATA SHEET'!$K$2:$K$253)</f>
        <v>Mostly Cloudy</v>
      </c>
      <c r="I4369" t="str">
        <f>LOOKUP($A4369,'DATA SHEET'!$A$2:$A$253,'DATA SHEET'!$T$2:$T$253)</f>
        <v>LARGE</v>
      </c>
      <c r="J4369" t="str">
        <f>LOOKUP($A4369,'DATA SHEET'!$A$2:$A$253,'DATA SHEET'!$R$2:$R$253)</f>
        <v>YES</v>
      </c>
      <c r="K4369" t="str">
        <f>LOOKUP($A4369,'DATA SHEET'!$A$2:$A$253,'DATA SHEET'!$O$2:$O$253)</f>
        <v>Green Area</v>
      </c>
      <c r="L4369" t="s">
        <v>22</v>
      </c>
      <c r="M4369">
        <v>0.39525228807157875</v>
      </c>
      <c r="N4369" t="s">
        <v>19</v>
      </c>
      <c r="O4369">
        <v>1.0029999999999999</v>
      </c>
    </row>
    <row r="4370" spans="1:15" x14ac:dyDescent="0.25">
      <c r="A4370" s="1" t="s">
        <v>134</v>
      </c>
      <c r="B4370" t="s">
        <v>138</v>
      </c>
      <c r="C4370" t="str">
        <f>LOOKUP(A4370,'DATA SHEET'!$A$2:$A$253,'DATA SHEET'!$E$2:$E$253)</f>
        <v>20227902</v>
      </c>
      <c r="D4370">
        <f>LOOKUP(A4370,'DATA SHEET'!$A$2:$A$253,'DATA SHEET'!$G$2:$G$253)</f>
        <v>8.0666666666666664</v>
      </c>
      <c r="E4370" t="str">
        <f>LOOKUP($A4370,'DATA SHEET'!$A$2:$A$253,'DATA SHEET'!$H$2:$H$253)</f>
        <v>43.180794</v>
      </c>
      <c r="F4370" t="str">
        <f>LOOKUP($A4370,'DATA SHEET'!$A$2:$A$253,'DATA SHEET'!$I$2:$I$253)</f>
        <v xml:space="preserve"> -79.244033</v>
      </c>
      <c r="G4370">
        <f>LOOKUP($A4370,'DATA SHEET'!$A$2:$A$253,'DATA SHEET'!$J$2:$J$253)</f>
        <v>21</v>
      </c>
      <c r="H4370" t="str">
        <f>LOOKUP($A4370,'DATA SHEET'!$A$2:$A$253,'DATA SHEET'!$K$2:$K$253)</f>
        <v>Mostly Cloudy</v>
      </c>
      <c r="I4370" t="str">
        <f>LOOKUP($A4370,'DATA SHEET'!$A$2:$A$253,'DATA SHEET'!$T$2:$T$253)</f>
        <v>LARGE</v>
      </c>
      <c r="J4370" t="str">
        <f>LOOKUP($A4370,'DATA SHEET'!$A$2:$A$253,'DATA SHEET'!$R$2:$R$253)</f>
        <v>YES</v>
      </c>
      <c r="K4370" t="str">
        <f>LOOKUP($A4370,'DATA SHEET'!$A$2:$A$253,'DATA SHEET'!$O$2:$O$253)</f>
        <v>Green Area</v>
      </c>
      <c r="L4370" t="s">
        <v>22</v>
      </c>
      <c r="M4370">
        <v>0.39525228807157875</v>
      </c>
      <c r="N4370" t="s">
        <v>19</v>
      </c>
      <c r="O4370">
        <v>2.242</v>
      </c>
    </row>
    <row r="4371" spans="1:15" x14ac:dyDescent="0.25">
      <c r="A4371" s="1" t="s">
        <v>134</v>
      </c>
      <c r="B4371" t="s">
        <v>138</v>
      </c>
      <c r="C4371" t="str">
        <f>LOOKUP(A4371,'DATA SHEET'!$A$2:$A$253,'DATA SHEET'!$E$2:$E$253)</f>
        <v>20227902</v>
      </c>
      <c r="D4371">
        <f>LOOKUP(A4371,'DATA SHEET'!$A$2:$A$253,'DATA SHEET'!$G$2:$G$253)</f>
        <v>8.0666666666666664</v>
      </c>
      <c r="E4371" t="str">
        <f>LOOKUP($A4371,'DATA SHEET'!$A$2:$A$253,'DATA SHEET'!$H$2:$H$253)</f>
        <v>43.180794</v>
      </c>
      <c r="F4371" t="str">
        <f>LOOKUP($A4371,'DATA SHEET'!$A$2:$A$253,'DATA SHEET'!$I$2:$I$253)</f>
        <v xml:space="preserve"> -79.244033</v>
      </c>
      <c r="G4371">
        <f>LOOKUP($A4371,'DATA SHEET'!$A$2:$A$253,'DATA SHEET'!$J$2:$J$253)</f>
        <v>21</v>
      </c>
      <c r="H4371" t="str">
        <f>LOOKUP($A4371,'DATA SHEET'!$A$2:$A$253,'DATA SHEET'!$K$2:$K$253)</f>
        <v>Mostly Cloudy</v>
      </c>
      <c r="I4371" t="str">
        <f>LOOKUP($A4371,'DATA SHEET'!$A$2:$A$253,'DATA SHEET'!$T$2:$T$253)</f>
        <v>LARGE</v>
      </c>
      <c r="J4371" t="str">
        <f>LOOKUP($A4371,'DATA SHEET'!$A$2:$A$253,'DATA SHEET'!$R$2:$R$253)</f>
        <v>YES</v>
      </c>
      <c r="K4371" t="str">
        <f>LOOKUP($A4371,'DATA SHEET'!$A$2:$A$253,'DATA SHEET'!$O$2:$O$253)</f>
        <v>Green Area</v>
      </c>
      <c r="L4371" t="s">
        <v>22</v>
      </c>
      <c r="M4371">
        <v>0.39525228807157875</v>
      </c>
      <c r="N4371" t="s">
        <v>19</v>
      </c>
      <c r="O4371">
        <v>0.998</v>
      </c>
    </row>
    <row r="4372" spans="1:15" x14ac:dyDescent="0.25">
      <c r="A4372" s="1" t="s">
        <v>134</v>
      </c>
      <c r="B4372" t="s">
        <v>138</v>
      </c>
      <c r="C4372" t="str">
        <f>LOOKUP(A4372,'DATA SHEET'!$A$2:$A$253,'DATA SHEET'!$E$2:$E$253)</f>
        <v>20227902</v>
      </c>
      <c r="D4372">
        <f>LOOKUP(A4372,'DATA SHEET'!$A$2:$A$253,'DATA SHEET'!$G$2:$G$253)</f>
        <v>8.0666666666666664</v>
      </c>
      <c r="E4372" t="str">
        <f>LOOKUP($A4372,'DATA SHEET'!$A$2:$A$253,'DATA SHEET'!$H$2:$H$253)</f>
        <v>43.180794</v>
      </c>
      <c r="F4372" t="str">
        <f>LOOKUP($A4372,'DATA SHEET'!$A$2:$A$253,'DATA SHEET'!$I$2:$I$253)</f>
        <v xml:space="preserve"> -79.244033</v>
      </c>
      <c r="G4372">
        <f>LOOKUP($A4372,'DATA SHEET'!$A$2:$A$253,'DATA SHEET'!$J$2:$J$253)</f>
        <v>21</v>
      </c>
      <c r="H4372" t="str">
        <f>LOOKUP($A4372,'DATA SHEET'!$A$2:$A$253,'DATA SHEET'!$K$2:$K$253)</f>
        <v>Mostly Cloudy</v>
      </c>
      <c r="I4372" t="str">
        <f>LOOKUP($A4372,'DATA SHEET'!$A$2:$A$253,'DATA SHEET'!$T$2:$T$253)</f>
        <v>LARGE</v>
      </c>
      <c r="J4372" t="str">
        <f>LOOKUP($A4372,'DATA SHEET'!$A$2:$A$253,'DATA SHEET'!$R$2:$R$253)</f>
        <v>YES</v>
      </c>
      <c r="K4372" t="str">
        <f>LOOKUP($A4372,'DATA SHEET'!$A$2:$A$253,'DATA SHEET'!$O$2:$O$253)</f>
        <v>Green Area</v>
      </c>
      <c r="L4372" t="s">
        <v>22</v>
      </c>
      <c r="M4372">
        <v>0.39525228807157875</v>
      </c>
      <c r="N4372" t="s">
        <v>19</v>
      </c>
      <c r="O4372">
        <v>1.9990000000000001</v>
      </c>
    </row>
    <row r="4373" spans="1:15" x14ac:dyDescent="0.25">
      <c r="A4373" s="1" t="s">
        <v>134</v>
      </c>
      <c r="B4373" t="s">
        <v>138</v>
      </c>
      <c r="C4373" t="str">
        <f>LOOKUP(A4373,'DATA SHEET'!$A$2:$A$253,'DATA SHEET'!$E$2:$E$253)</f>
        <v>20227902</v>
      </c>
      <c r="D4373">
        <f>LOOKUP(A4373,'DATA SHEET'!$A$2:$A$253,'DATA SHEET'!$G$2:$G$253)</f>
        <v>8.0666666666666664</v>
      </c>
      <c r="E4373" t="str">
        <f>LOOKUP($A4373,'DATA SHEET'!$A$2:$A$253,'DATA SHEET'!$H$2:$H$253)</f>
        <v>43.180794</v>
      </c>
      <c r="F4373" t="str">
        <f>LOOKUP($A4373,'DATA SHEET'!$A$2:$A$253,'DATA SHEET'!$I$2:$I$253)</f>
        <v xml:space="preserve"> -79.244033</v>
      </c>
      <c r="G4373">
        <f>LOOKUP($A4373,'DATA SHEET'!$A$2:$A$253,'DATA SHEET'!$J$2:$J$253)</f>
        <v>21</v>
      </c>
      <c r="H4373" t="str">
        <f>LOOKUP($A4373,'DATA SHEET'!$A$2:$A$253,'DATA SHEET'!$K$2:$K$253)</f>
        <v>Mostly Cloudy</v>
      </c>
      <c r="I4373" t="str">
        <f>LOOKUP($A4373,'DATA SHEET'!$A$2:$A$253,'DATA SHEET'!$T$2:$T$253)</f>
        <v>LARGE</v>
      </c>
      <c r="J4373" t="str">
        <f>LOOKUP($A4373,'DATA SHEET'!$A$2:$A$253,'DATA SHEET'!$R$2:$R$253)</f>
        <v>YES</v>
      </c>
      <c r="K4373" t="str">
        <f>LOOKUP($A4373,'DATA SHEET'!$A$2:$A$253,'DATA SHEET'!$O$2:$O$253)</f>
        <v>Green Area</v>
      </c>
      <c r="L4373" t="s">
        <v>22</v>
      </c>
      <c r="M4373">
        <v>0.39525228807157875</v>
      </c>
      <c r="N4373" t="s">
        <v>19</v>
      </c>
      <c r="O4373">
        <v>1.7589999999999999</v>
      </c>
    </row>
    <row r="4374" spans="1:15" x14ac:dyDescent="0.25">
      <c r="A4374" s="1" t="s">
        <v>134</v>
      </c>
      <c r="B4374" t="s">
        <v>138</v>
      </c>
      <c r="C4374" t="str">
        <f>LOOKUP(A4374,'DATA SHEET'!$A$2:$A$253,'DATA SHEET'!$E$2:$E$253)</f>
        <v>20227902</v>
      </c>
      <c r="D4374">
        <f>LOOKUP(A4374,'DATA SHEET'!$A$2:$A$253,'DATA SHEET'!$G$2:$G$253)</f>
        <v>8.0666666666666664</v>
      </c>
      <c r="E4374" t="str">
        <f>LOOKUP($A4374,'DATA SHEET'!$A$2:$A$253,'DATA SHEET'!$H$2:$H$253)</f>
        <v>43.180794</v>
      </c>
      <c r="F4374" t="str">
        <f>LOOKUP($A4374,'DATA SHEET'!$A$2:$A$253,'DATA SHEET'!$I$2:$I$253)</f>
        <v xml:space="preserve"> -79.244033</v>
      </c>
      <c r="G4374">
        <f>LOOKUP($A4374,'DATA SHEET'!$A$2:$A$253,'DATA SHEET'!$J$2:$J$253)</f>
        <v>21</v>
      </c>
      <c r="H4374" t="str">
        <f>LOOKUP($A4374,'DATA SHEET'!$A$2:$A$253,'DATA SHEET'!$K$2:$K$253)</f>
        <v>Mostly Cloudy</v>
      </c>
      <c r="I4374" t="str">
        <f>LOOKUP($A4374,'DATA SHEET'!$A$2:$A$253,'DATA SHEET'!$T$2:$T$253)</f>
        <v>LARGE</v>
      </c>
      <c r="J4374" t="str">
        <f>LOOKUP($A4374,'DATA SHEET'!$A$2:$A$253,'DATA SHEET'!$R$2:$R$253)</f>
        <v>YES</v>
      </c>
      <c r="K4374" t="str">
        <f>LOOKUP($A4374,'DATA SHEET'!$A$2:$A$253,'DATA SHEET'!$O$2:$O$253)</f>
        <v>Green Area</v>
      </c>
      <c r="L4374" t="s">
        <v>22</v>
      </c>
      <c r="M4374">
        <v>0.39525228807157875</v>
      </c>
      <c r="N4374" t="s">
        <v>19</v>
      </c>
      <c r="O4374">
        <v>2.0030000000000001</v>
      </c>
    </row>
    <row r="4375" spans="1:15" x14ac:dyDescent="0.25">
      <c r="A4375" s="1" t="s">
        <v>134</v>
      </c>
      <c r="B4375" t="s">
        <v>138</v>
      </c>
      <c r="C4375" t="str">
        <f>LOOKUP(A4375,'DATA SHEET'!$A$2:$A$253,'DATA SHEET'!$E$2:$E$253)</f>
        <v>20227902</v>
      </c>
      <c r="D4375">
        <f>LOOKUP(A4375,'DATA SHEET'!$A$2:$A$253,'DATA SHEET'!$G$2:$G$253)</f>
        <v>8.0666666666666664</v>
      </c>
      <c r="E4375" t="str">
        <f>LOOKUP($A4375,'DATA SHEET'!$A$2:$A$253,'DATA SHEET'!$H$2:$H$253)</f>
        <v>43.180794</v>
      </c>
      <c r="F4375" t="str">
        <f>LOOKUP($A4375,'DATA SHEET'!$A$2:$A$253,'DATA SHEET'!$I$2:$I$253)</f>
        <v xml:space="preserve"> -79.244033</v>
      </c>
      <c r="G4375">
        <f>LOOKUP($A4375,'DATA SHEET'!$A$2:$A$253,'DATA SHEET'!$J$2:$J$253)</f>
        <v>21</v>
      </c>
      <c r="H4375" t="str">
        <f>LOOKUP($A4375,'DATA SHEET'!$A$2:$A$253,'DATA SHEET'!$K$2:$K$253)</f>
        <v>Mostly Cloudy</v>
      </c>
      <c r="I4375" t="str">
        <f>LOOKUP($A4375,'DATA SHEET'!$A$2:$A$253,'DATA SHEET'!$T$2:$T$253)</f>
        <v>LARGE</v>
      </c>
      <c r="J4375" t="str">
        <f>LOOKUP($A4375,'DATA SHEET'!$A$2:$A$253,'DATA SHEET'!$R$2:$R$253)</f>
        <v>YES</v>
      </c>
      <c r="K4375" t="str">
        <f>LOOKUP($A4375,'DATA SHEET'!$A$2:$A$253,'DATA SHEET'!$O$2:$O$253)</f>
        <v>Green Area</v>
      </c>
      <c r="L4375" t="s">
        <v>22</v>
      </c>
      <c r="M4375">
        <v>0.39525228807157875</v>
      </c>
      <c r="N4375" t="s">
        <v>19</v>
      </c>
      <c r="O4375">
        <v>1.7450000000000001</v>
      </c>
    </row>
    <row r="4376" spans="1:15" x14ac:dyDescent="0.25">
      <c r="A4376" s="1" t="s">
        <v>134</v>
      </c>
      <c r="B4376" t="s">
        <v>138</v>
      </c>
      <c r="C4376" t="str">
        <f>LOOKUP(A4376,'DATA SHEET'!$A$2:$A$253,'DATA SHEET'!$E$2:$E$253)</f>
        <v>20227902</v>
      </c>
      <c r="D4376">
        <f>LOOKUP(A4376,'DATA SHEET'!$A$2:$A$253,'DATA SHEET'!$G$2:$G$253)</f>
        <v>8.0666666666666664</v>
      </c>
      <c r="E4376" t="str">
        <f>LOOKUP($A4376,'DATA SHEET'!$A$2:$A$253,'DATA SHEET'!$H$2:$H$253)</f>
        <v>43.180794</v>
      </c>
      <c r="F4376" t="str">
        <f>LOOKUP($A4376,'DATA SHEET'!$A$2:$A$253,'DATA SHEET'!$I$2:$I$253)</f>
        <v xml:space="preserve"> -79.244033</v>
      </c>
      <c r="G4376">
        <f>LOOKUP($A4376,'DATA SHEET'!$A$2:$A$253,'DATA SHEET'!$J$2:$J$253)</f>
        <v>21</v>
      </c>
      <c r="H4376" t="str">
        <f>LOOKUP($A4376,'DATA SHEET'!$A$2:$A$253,'DATA SHEET'!$K$2:$K$253)</f>
        <v>Mostly Cloudy</v>
      </c>
      <c r="I4376" t="str">
        <f>LOOKUP($A4376,'DATA SHEET'!$A$2:$A$253,'DATA SHEET'!$T$2:$T$253)</f>
        <v>LARGE</v>
      </c>
      <c r="J4376" t="str">
        <f>LOOKUP($A4376,'DATA SHEET'!$A$2:$A$253,'DATA SHEET'!$R$2:$R$253)</f>
        <v>YES</v>
      </c>
      <c r="K4376" t="str">
        <f>LOOKUP($A4376,'DATA SHEET'!$A$2:$A$253,'DATA SHEET'!$O$2:$O$253)</f>
        <v>Green Area</v>
      </c>
      <c r="L4376" t="s">
        <v>22</v>
      </c>
      <c r="M4376">
        <v>0.39525228807157875</v>
      </c>
      <c r="N4376" t="s">
        <v>19</v>
      </c>
      <c r="O4376">
        <v>0.74399999999999999</v>
      </c>
    </row>
    <row r="4377" spans="1:15" x14ac:dyDescent="0.25">
      <c r="A4377" s="1" t="s">
        <v>134</v>
      </c>
      <c r="B4377" t="s">
        <v>138</v>
      </c>
      <c r="C4377" t="str">
        <f>LOOKUP(A4377,'DATA SHEET'!$A$2:$A$253,'DATA SHEET'!$E$2:$E$253)</f>
        <v>20227902</v>
      </c>
      <c r="D4377">
        <f>LOOKUP(A4377,'DATA SHEET'!$A$2:$A$253,'DATA SHEET'!$G$2:$G$253)</f>
        <v>8.0666666666666664</v>
      </c>
      <c r="E4377" t="str">
        <f>LOOKUP($A4377,'DATA SHEET'!$A$2:$A$253,'DATA SHEET'!$H$2:$H$253)</f>
        <v>43.180794</v>
      </c>
      <c r="F4377" t="str">
        <f>LOOKUP($A4377,'DATA SHEET'!$A$2:$A$253,'DATA SHEET'!$I$2:$I$253)</f>
        <v xml:space="preserve"> -79.244033</v>
      </c>
      <c r="G4377">
        <f>LOOKUP($A4377,'DATA SHEET'!$A$2:$A$253,'DATA SHEET'!$J$2:$J$253)</f>
        <v>21</v>
      </c>
      <c r="H4377" t="str">
        <f>LOOKUP($A4377,'DATA SHEET'!$A$2:$A$253,'DATA SHEET'!$K$2:$K$253)</f>
        <v>Mostly Cloudy</v>
      </c>
      <c r="I4377" t="str">
        <f>LOOKUP($A4377,'DATA SHEET'!$A$2:$A$253,'DATA SHEET'!$T$2:$T$253)</f>
        <v>LARGE</v>
      </c>
      <c r="J4377" t="str">
        <f>LOOKUP($A4377,'DATA SHEET'!$A$2:$A$253,'DATA SHEET'!$R$2:$R$253)</f>
        <v>YES</v>
      </c>
      <c r="K4377" t="str">
        <f>LOOKUP($A4377,'DATA SHEET'!$A$2:$A$253,'DATA SHEET'!$O$2:$O$253)</f>
        <v>Green Area</v>
      </c>
      <c r="L4377" t="s">
        <v>22</v>
      </c>
      <c r="M4377">
        <v>0.39525228807157875</v>
      </c>
      <c r="N4377" t="s">
        <v>19</v>
      </c>
      <c r="O4377">
        <v>0.5</v>
      </c>
    </row>
    <row r="4378" spans="1:15" x14ac:dyDescent="0.25">
      <c r="A4378" s="1" t="s">
        <v>134</v>
      </c>
      <c r="B4378" t="s">
        <v>138</v>
      </c>
      <c r="C4378" t="str">
        <f>LOOKUP(A4378,'DATA SHEET'!$A$2:$A$253,'DATA SHEET'!$E$2:$E$253)</f>
        <v>20227902</v>
      </c>
      <c r="D4378">
        <f>LOOKUP(A4378,'DATA SHEET'!$A$2:$A$253,'DATA SHEET'!$G$2:$G$253)</f>
        <v>8.0666666666666664</v>
      </c>
      <c r="E4378" t="str">
        <f>LOOKUP($A4378,'DATA SHEET'!$A$2:$A$253,'DATA SHEET'!$H$2:$H$253)</f>
        <v>43.180794</v>
      </c>
      <c r="F4378" t="str">
        <f>LOOKUP($A4378,'DATA SHEET'!$A$2:$A$253,'DATA SHEET'!$I$2:$I$253)</f>
        <v xml:space="preserve"> -79.244033</v>
      </c>
      <c r="G4378">
        <f>LOOKUP($A4378,'DATA SHEET'!$A$2:$A$253,'DATA SHEET'!$J$2:$J$253)</f>
        <v>21</v>
      </c>
      <c r="H4378" t="str">
        <f>LOOKUP($A4378,'DATA SHEET'!$A$2:$A$253,'DATA SHEET'!$K$2:$K$253)</f>
        <v>Mostly Cloudy</v>
      </c>
      <c r="I4378" t="str">
        <f>LOOKUP($A4378,'DATA SHEET'!$A$2:$A$253,'DATA SHEET'!$T$2:$T$253)</f>
        <v>LARGE</v>
      </c>
      <c r="J4378" t="str">
        <f>LOOKUP($A4378,'DATA SHEET'!$A$2:$A$253,'DATA SHEET'!$R$2:$R$253)</f>
        <v>YES</v>
      </c>
      <c r="K4378" t="str">
        <f>LOOKUP($A4378,'DATA SHEET'!$A$2:$A$253,'DATA SHEET'!$O$2:$O$253)</f>
        <v>Green Area</v>
      </c>
      <c r="L4378" t="s">
        <v>22</v>
      </c>
      <c r="M4378">
        <v>0.39525228807157875</v>
      </c>
      <c r="N4378" t="s">
        <v>19</v>
      </c>
      <c r="O4378">
        <v>0.502</v>
      </c>
    </row>
    <row r="4379" spans="1:15" x14ac:dyDescent="0.25">
      <c r="A4379" s="1" t="s">
        <v>134</v>
      </c>
      <c r="B4379" t="s">
        <v>138</v>
      </c>
      <c r="C4379" t="str">
        <f>LOOKUP(A4379,'DATA SHEET'!$A$2:$A$253,'DATA SHEET'!$E$2:$E$253)</f>
        <v>20227902</v>
      </c>
      <c r="D4379">
        <f>LOOKUP(A4379,'DATA SHEET'!$A$2:$A$253,'DATA SHEET'!$G$2:$G$253)</f>
        <v>8.0666666666666664</v>
      </c>
      <c r="E4379" t="str">
        <f>LOOKUP($A4379,'DATA SHEET'!$A$2:$A$253,'DATA SHEET'!$H$2:$H$253)</f>
        <v>43.180794</v>
      </c>
      <c r="F4379" t="str">
        <f>LOOKUP($A4379,'DATA SHEET'!$A$2:$A$253,'DATA SHEET'!$I$2:$I$253)</f>
        <v xml:space="preserve"> -79.244033</v>
      </c>
      <c r="G4379">
        <f>LOOKUP($A4379,'DATA SHEET'!$A$2:$A$253,'DATA SHEET'!$J$2:$J$253)</f>
        <v>21</v>
      </c>
      <c r="H4379" t="str">
        <f>LOOKUP($A4379,'DATA SHEET'!$A$2:$A$253,'DATA SHEET'!$K$2:$K$253)</f>
        <v>Mostly Cloudy</v>
      </c>
      <c r="I4379" t="str">
        <f>LOOKUP($A4379,'DATA SHEET'!$A$2:$A$253,'DATA SHEET'!$T$2:$T$253)</f>
        <v>LARGE</v>
      </c>
      <c r="J4379" t="str">
        <f>LOOKUP($A4379,'DATA SHEET'!$A$2:$A$253,'DATA SHEET'!$R$2:$R$253)</f>
        <v>YES</v>
      </c>
      <c r="K4379" t="str">
        <f>LOOKUP($A4379,'DATA SHEET'!$A$2:$A$253,'DATA SHEET'!$O$2:$O$253)</f>
        <v>Green Area</v>
      </c>
      <c r="L4379" t="s">
        <v>22</v>
      </c>
      <c r="M4379">
        <v>0.39525228807157875</v>
      </c>
      <c r="N4379" t="s">
        <v>19</v>
      </c>
      <c r="O4379">
        <v>1.7430000000000001</v>
      </c>
    </row>
    <row r="4380" spans="1:15" x14ac:dyDescent="0.25">
      <c r="A4380" s="1" t="s">
        <v>134</v>
      </c>
      <c r="B4380" t="s">
        <v>138</v>
      </c>
      <c r="C4380" t="str">
        <f>LOOKUP(A4380,'DATA SHEET'!$A$2:$A$253,'DATA SHEET'!$E$2:$E$253)</f>
        <v>20227902</v>
      </c>
      <c r="D4380">
        <f>LOOKUP(A4380,'DATA SHEET'!$A$2:$A$253,'DATA SHEET'!$G$2:$G$253)</f>
        <v>8.0666666666666664</v>
      </c>
      <c r="E4380" t="str">
        <f>LOOKUP($A4380,'DATA SHEET'!$A$2:$A$253,'DATA SHEET'!$H$2:$H$253)</f>
        <v>43.180794</v>
      </c>
      <c r="F4380" t="str">
        <f>LOOKUP($A4380,'DATA SHEET'!$A$2:$A$253,'DATA SHEET'!$I$2:$I$253)</f>
        <v xml:space="preserve"> -79.244033</v>
      </c>
      <c r="G4380">
        <f>LOOKUP($A4380,'DATA SHEET'!$A$2:$A$253,'DATA SHEET'!$J$2:$J$253)</f>
        <v>21</v>
      </c>
      <c r="H4380" t="str">
        <f>LOOKUP($A4380,'DATA SHEET'!$A$2:$A$253,'DATA SHEET'!$K$2:$K$253)</f>
        <v>Mostly Cloudy</v>
      </c>
      <c r="I4380" t="str">
        <f>LOOKUP($A4380,'DATA SHEET'!$A$2:$A$253,'DATA SHEET'!$T$2:$T$253)</f>
        <v>LARGE</v>
      </c>
      <c r="J4380" t="str">
        <f>LOOKUP($A4380,'DATA SHEET'!$A$2:$A$253,'DATA SHEET'!$R$2:$R$253)</f>
        <v>YES</v>
      </c>
      <c r="K4380" t="str">
        <f>LOOKUP($A4380,'DATA SHEET'!$A$2:$A$253,'DATA SHEET'!$O$2:$O$253)</f>
        <v>Green Area</v>
      </c>
      <c r="L4380" t="s">
        <v>22</v>
      </c>
      <c r="M4380">
        <v>0.39525228807157875</v>
      </c>
      <c r="N4380" t="s">
        <v>19</v>
      </c>
      <c r="O4380">
        <v>1.7470000000000001</v>
      </c>
    </row>
    <row r="4381" spans="1:15" x14ac:dyDescent="0.25">
      <c r="A4381" s="1" t="s">
        <v>134</v>
      </c>
      <c r="B4381" t="s">
        <v>138</v>
      </c>
      <c r="C4381" t="str">
        <f>LOOKUP(A4381,'DATA SHEET'!$A$2:$A$253,'DATA SHEET'!$E$2:$E$253)</f>
        <v>20227902</v>
      </c>
      <c r="D4381">
        <f>LOOKUP(A4381,'DATA SHEET'!$A$2:$A$253,'DATA SHEET'!$G$2:$G$253)</f>
        <v>8.0666666666666664</v>
      </c>
      <c r="E4381" t="str">
        <f>LOOKUP($A4381,'DATA SHEET'!$A$2:$A$253,'DATA SHEET'!$H$2:$H$253)</f>
        <v>43.180794</v>
      </c>
      <c r="F4381" t="str">
        <f>LOOKUP($A4381,'DATA SHEET'!$A$2:$A$253,'DATA SHEET'!$I$2:$I$253)</f>
        <v xml:space="preserve"> -79.244033</v>
      </c>
      <c r="G4381">
        <f>LOOKUP($A4381,'DATA SHEET'!$A$2:$A$253,'DATA SHEET'!$J$2:$J$253)</f>
        <v>21</v>
      </c>
      <c r="H4381" t="str">
        <f>LOOKUP($A4381,'DATA SHEET'!$A$2:$A$253,'DATA SHEET'!$K$2:$K$253)</f>
        <v>Mostly Cloudy</v>
      </c>
      <c r="I4381" t="str">
        <f>LOOKUP($A4381,'DATA SHEET'!$A$2:$A$253,'DATA SHEET'!$T$2:$T$253)</f>
        <v>LARGE</v>
      </c>
      <c r="J4381" t="str">
        <f>LOOKUP($A4381,'DATA SHEET'!$A$2:$A$253,'DATA SHEET'!$R$2:$R$253)</f>
        <v>YES</v>
      </c>
      <c r="K4381" t="str">
        <f>LOOKUP($A4381,'DATA SHEET'!$A$2:$A$253,'DATA SHEET'!$O$2:$O$253)</f>
        <v>Green Area</v>
      </c>
      <c r="L4381" t="s">
        <v>22</v>
      </c>
      <c r="M4381">
        <v>0.39525228807157875</v>
      </c>
      <c r="N4381" t="s">
        <v>19</v>
      </c>
      <c r="O4381">
        <v>5.7560000000000002</v>
      </c>
    </row>
    <row r="4382" spans="1:15" x14ac:dyDescent="0.25">
      <c r="A4382" s="1" t="s">
        <v>134</v>
      </c>
      <c r="B4382" t="s">
        <v>138</v>
      </c>
      <c r="C4382" t="str">
        <f>LOOKUP(A4382,'DATA SHEET'!$A$2:$A$253,'DATA SHEET'!$E$2:$E$253)</f>
        <v>20227902</v>
      </c>
      <c r="D4382">
        <f>LOOKUP(A4382,'DATA SHEET'!$A$2:$A$253,'DATA SHEET'!$G$2:$G$253)</f>
        <v>8.0666666666666664</v>
      </c>
      <c r="E4382" t="str">
        <f>LOOKUP($A4382,'DATA SHEET'!$A$2:$A$253,'DATA SHEET'!$H$2:$H$253)</f>
        <v>43.180794</v>
      </c>
      <c r="F4382" t="str">
        <f>LOOKUP($A4382,'DATA SHEET'!$A$2:$A$253,'DATA SHEET'!$I$2:$I$253)</f>
        <v xml:space="preserve"> -79.244033</v>
      </c>
      <c r="G4382">
        <f>LOOKUP($A4382,'DATA SHEET'!$A$2:$A$253,'DATA SHEET'!$J$2:$J$253)</f>
        <v>21</v>
      </c>
      <c r="H4382" t="str">
        <f>LOOKUP($A4382,'DATA SHEET'!$A$2:$A$253,'DATA SHEET'!$K$2:$K$253)</f>
        <v>Mostly Cloudy</v>
      </c>
      <c r="I4382" t="str">
        <f>LOOKUP($A4382,'DATA SHEET'!$A$2:$A$253,'DATA SHEET'!$T$2:$T$253)</f>
        <v>LARGE</v>
      </c>
      <c r="J4382" t="str">
        <f>LOOKUP($A4382,'DATA SHEET'!$A$2:$A$253,'DATA SHEET'!$R$2:$R$253)</f>
        <v>YES</v>
      </c>
      <c r="K4382" t="str">
        <f>LOOKUP($A4382,'DATA SHEET'!$A$2:$A$253,'DATA SHEET'!$O$2:$O$253)</f>
        <v>Green Area</v>
      </c>
      <c r="L4382" t="s">
        <v>22</v>
      </c>
      <c r="M4382">
        <v>0.39525228807157875</v>
      </c>
      <c r="N4382" t="s">
        <v>19</v>
      </c>
      <c r="O4382">
        <v>2</v>
      </c>
    </row>
    <row r="4383" spans="1:15" x14ac:dyDescent="0.25">
      <c r="A4383" s="1" t="s">
        <v>134</v>
      </c>
      <c r="B4383" t="s">
        <v>138</v>
      </c>
      <c r="C4383" t="str">
        <f>LOOKUP(A4383,'DATA SHEET'!$A$2:$A$253,'DATA SHEET'!$E$2:$E$253)</f>
        <v>20227902</v>
      </c>
      <c r="D4383">
        <f>LOOKUP(A4383,'DATA SHEET'!$A$2:$A$253,'DATA SHEET'!$G$2:$G$253)</f>
        <v>8.0666666666666664</v>
      </c>
      <c r="E4383" t="str">
        <f>LOOKUP($A4383,'DATA SHEET'!$A$2:$A$253,'DATA SHEET'!$H$2:$H$253)</f>
        <v>43.180794</v>
      </c>
      <c r="F4383" t="str">
        <f>LOOKUP($A4383,'DATA SHEET'!$A$2:$A$253,'DATA SHEET'!$I$2:$I$253)</f>
        <v xml:space="preserve"> -79.244033</v>
      </c>
      <c r="G4383">
        <f>LOOKUP($A4383,'DATA SHEET'!$A$2:$A$253,'DATA SHEET'!$J$2:$J$253)</f>
        <v>21</v>
      </c>
      <c r="H4383" t="str">
        <f>LOOKUP($A4383,'DATA SHEET'!$A$2:$A$253,'DATA SHEET'!$K$2:$K$253)</f>
        <v>Mostly Cloudy</v>
      </c>
      <c r="I4383" t="str">
        <f>LOOKUP($A4383,'DATA SHEET'!$A$2:$A$253,'DATA SHEET'!$T$2:$T$253)</f>
        <v>LARGE</v>
      </c>
      <c r="J4383" t="str">
        <f>LOOKUP($A4383,'DATA SHEET'!$A$2:$A$253,'DATA SHEET'!$R$2:$R$253)</f>
        <v>YES</v>
      </c>
      <c r="K4383" t="str">
        <f>LOOKUP($A4383,'DATA SHEET'!$A$2:$A$253,'DATA SHEET'!$O$2:$O$253)</f>
        <v>Green Area</v>
      </c>
      <c r="L4383" t="s">
        <v>22</v>
      </c>
      <c r="M4383">
        <v>0.39525228807157875</v>
      </c>
      <c r="N4383" t="s">
        <v>19</v>
      </c>
      <c r="O4383">
        <v>0.997</v>
      </c>
    </row>
    <row r="4384" spans="1:15" x14ac:dyDescent="0.25">
      <c r="A4384" s="1" t="s">
        <v>134</v>
      </c>
      <c r="B4384" t="s">
        <v>138</v>
      </c>
      <c r="C4384" t="str">
        <f>LOOKUP(A4384,'DATA SHEET'!$A$2:$A$253,'DATA SHEET'!$E$2:$E$253)</f>
        <v>20227902</v>
      </c>
      <c r="D4384">
        <f>LOOKUP(A4384,'DATA SHEET'!$A$2:$A$253,'DATA SHEET'!$G$2:$G$253)</f>
        <v>8.0666666666666664</v>
      </c>
      <c r="E4384" t="str">
        <f>LOOKUP($A4384,'DATA SHEET'!$A$2:$A$253,'DATA SHEET'!$H$2:$H$253)</f>
        <v>43.180794</v>
      </c>
      <c r="F4384" t="str">
        <f>LOOKUP($A4384,'DATA SHEET'!$A$2:$A$253,'DATA SHEET'!$I$2:$I$253)</f>
        <v xml:space="preserve"> -79.244033</v>
      </c>
      <c r="G4384">
        <f>LOOKUP($A4384,'DATA SHEET'!$A$2:$A$253,'DATA SHEET'!$J$2:$J$253)</f>
        <v>21</v>
      </c>
      <c r="H4384" t="str">
        <f>LOOKUP($A4384,'DATA SHEET'!$A$2:$A$253,'DATA SHEET'!$K$2:$K$253)</f>
        <v>Mostly Cloudy</v>
      </c>
      <c r="I4384" t="str">
        <f>LOOKUP($A4384,'DATA SHEET'!$A$2:$A$253,'DATA SHEET'!$T$2:$T$253)</f>
        <v>LARGE</v>
      </c>
      <c r="J4384" t="str">
        <f>LOOKUP($A4384,'DATA SHEET'!$A$2:$A$253,'DATA SHEET'!$R$2:$R$253)</f>
        <v>YES</v>
      </c>
      <c r="K4384" t="str">
        <f>LOOKUP($A4384,'DATA SHEET'!$A$2:$A$253,'DATA SHEET'!$O$2:$O$253)</f>
        <v>Green Area</v>
      </c>
      <c r="L4384" t="s">
        <v>22</v>
      </c>
      <c r="M4384">
        <v>0.39525228807157875</v>
      </c>
      <c r="N4384" t="s">
        <v>19</v>
      </c>
      <c r="O4384">
        <v>1.0009999999999999</v>
      </c>
    </row>
    <row r="4385" spans="1:15" x14ac:dyDescent="0.25">
      <c r="A4385" s="1" t="s">
        <v>134</v>
      </c>
      <c r="B4385" t="s">
        <v>138</v>
      </c>
      <c r="C4385" t="str">
        <f>LOOKUP(A4385,'DATA SHEET'!$A$2:$A$253,'DATA SHEET'!$E$2:$E$253)</f>
        <v>20227902</v>
      </c>
      <c r="D4385">
        <f>LOOKUP(A4385,'DATA SHEET'!$A$2:$A$253,'DATA SHEET'!$G$2:$G$253)</f>
        <v>8.0666666666666664</v>
      </c>
      <c r="E4385" t="str">
        <f>LOOKUP($A4385,'DATA SHEET'!$A$2:$A$253,'DATA SHEET'!$H$2:$H$253)</f>
        <v>43.180794</v>
      </c>
      <c r="F4385" t="str">
        <f>LOOKUP($A4385,'DATA SHEET'!$A$2:$A$253,'DATA SHEET'!$I$2:$I$253)</f>
        <v xml:space="preserve"> -79.244033</v>
      </c>
      <c r="G4385">
        <f>LOOKUP($A4385,'DATA SHEET'!$A$2:$A$253,'DATA SHEET'!$J$2:$J$253)</f>
        <v>21</v>
      </c>
      <c r="H4385" t="str">
        <f>LOOKUP($A4385,'DATA SHEET'!$A$2:$A$253,'DATA SHEET'!$K$2:$K$253)</f>
        <v>Mostly Cloudy</v>
      </c>
      <c r="I4385" t="str">
        <f>LOOKUP($A4385,'DATA SHEET'!$A$2:$A$253,'DATA SHEET'!$T$2:$T$253)</f>
        <v>LARGE</v>
      </c>
      <c r="J4385" t="str">
        <f>LOOKUP($A4385,'DATA SHEET'!$A$2:$A$253,'DATA SHEET'!$R$2:$R$253)</f>
        <v>YES</v>
      </c>
      <c r="K4385" t="str">
        <f>LOOKUP($A4385,'DATA SHEET'!$A$2:$A$253,'DATA SHEET'!$O$2:$O$253)</f>
        <v>Green Area</v>
      </c>
      <c r="L4385" t="s">
        <v>22</v>
      </c>
      <c r="M4385">
        <v>0.39525228807157875</v>
      </c>
      <c r="N4385" t="s">
        <v>19</v>
      </c>
      <c r="O4385">
        <v>0.999</v>
      </c>
    </row>
    <row r="4386" spans="1:15" x14ac:dyDescent="0.25">
      <c r="A4386" s="1" t="s">
        <v>134</v>
      </c>
      <c r="B4386" t="s">
        <v>138</v>
      </c>
      <c r="C4386" t="str">
        <f>LOOKUP(A4386,'DATA SHEET'!$A$2:$A$253,'DATA SHEET'!$E$2:$E$253)</f>
        <v>20227902</v>
      </c>
      <c r="D4386">
        <f>LOOKUP(A4386,'DATA SHEET'!$A$2:$A$253,'DATA SHEET'!$G$2:$G$253)</f>
        <v>8.0666666666666664</v>
      </c>
      <c r="E4386" t="str">
        <f>LOOKUP($A4386,'DATA SHEET'!$A$2:$A$253,'DATA SHEET'!$H$2:$H$253)</f>
        <v>43.180794</v>
      </c>
      <c r="F4386" t="str">
        <f>LOOKUP($A4386,'DATA SHEET'!$A$2:$A$253,'DATA SHEET'!$I$2:$I$253)</f>
        <v xml:space="preserve"> -79.244033</v>
      </c>
      <c r="G4386">
        <f>LOOKUP($A4386,'DATA SHEET'!$A$2:$A$253,'DATA SHEET'!$J$2:$J$253)</f>
        <v>21</v>
      </c>
      <c r="H4386" t="str">
        <f>LOOKUP($A4386,'DATA SHEET'!$A$2:$A$253,'DATA SHEET'!$K$2:$K$253)</f>
        <v>Mostly Cloudy</v>
      </c>
      <c r="I4386" t="str">
        <f>LOOKUP($A4386,'DATA SHEET'!$A$2:$A$253,'DATA SHEET'!$T$2:$T$253)</f>
        <v>LARGE</v>
      </c>
      <c r="J4386" t="str">
        <f>LOOKUP($A4386,'DATA SHEET'!$A$2:$A$253,'DATA SHEET'!$R$2:$R$253)</f>
        <v>YES</v>
      </c>
      <c r="K4386" t="str">
        <f>LOOKUP($A4386,'DATA SHEET'!$A$2:$A$253,'DATA SHEET'!$O$2:$O$253)</f>
        <v>Green Area</v>
      </c>
      <c r="L4386" t="s">
        <v>22</v>
      </c>
      <c r="M4386">
        <v>0.39525228807157875</v>
      </c>
      <c r="N4386" t="s">
        <v>19</v>
      </c>
      <c r="O4386">
        <v>0.499</v>
      </c>
    </row>
    <row r="4387" spans="1:15" x14ac:dyDescent="0.25">
      <c r="A4387" s="1" t="s">
        <v>134</v>
      </c>
      <c r="B4387" t="s">
        <v>138</v>
      </c>
      <c r="C4387" t="str">
        <f>LOOKUP(A4387,'DATA SHEET'!$A$2:$A$253,'DATA SHEET'!$E$2:$E$253)</f>
        <v>20227902</v>
      </c>
      <c r="D4387">
        <f>LOOKUP(A4387,'DATA SHEET'!$A$2:$A$253,'DATA SHEET'!$G$2:$G$253)</f>
        <v>8.0666666666666664</v>
      </c>
      <c r="E4387" t="str">
        <f>LOOKUP($A4387,'DATA SHEET'!$A$2:$A$253,'DATA SHEET'!$H$2:$H$253)</f>
        <v>43.180794</v>
      </c>
      <c r="F4387" t="str">
        <f>LOOKUP($A4387,'DATA SHEET'!$A$2:$A$253,'DATA SHEET'!$I$2:$I$253)</f>
        <v xml:space="preserve"> -79.244033</v>
      </c>
      <c r="G4387">
        <f>LOOKUP($A4387,'DATA SHEET'!$A$2:$A$253,'DATA SHEET'!$J$2:$J$253)</f>
        <v>21</v>
      </c>
      <c r="H4387" t="str">
        <f>LOOKUP($A4387,'DATA SHEET'!$A$2:$A$253,'DATA SHEET'!$K$2:$K$253)</f>
        <v>Mostly Cloudy</v>
      </c>
      <c r="I4387" t="str">
        <f>LOOKUP($A4387,'DATA SHEET'!$A$2:$A$253,'DATA SHEET'!$T$2:$T$253)</f>
        <v>LARGE</v>
      </c>
      <c r="J4387" t="str">
        <f>LOOKUP($A4387,'DATA SHEET'!$A$2:$A$253,'DATA SHEET'!$R$2:$R$253)</f>
        <v>YES</v>
      </c>
      <c r="K4387" t="str">
        <f>LOOKUP($A4387,'DATA SHEET'!$A$2:$A$253,'DATA SHEET'!$O$2:$O$253)</f>
        <v>Green Area</v>
      </c>
      <c r="L4387" t="s">
        <v>22</v>
      </c>
      <c r="M4387">
        <v>0.39525228807157875</v>
      </c>
      <c r="N4387" t="s">
        <v>19</v>
      </c>
      <c r="O4387">
        <v>1.2529999999999999</v>
      </c>
    </row>
    <row r="4388" spans="1:15" x14ac:dyDescent="0.25">
      <c r="A4388" s="1" t="s">
        <v>134</v>
      </c>
      <c r="B4388" t="s">
        <v>138</v>
      </c>
      <c r="C4388" t="str">
        <f>LOOKUP(A4388,'DATA SHEET'!$A$2:$A$253,'DATA SHEET'!$E$2:$E$253)</f>
        <v>20227902</v>
      </c>
      <c r="D4388">
        <f>LOOKUP(A4388,'DATA SHEET'!$A$2:$A$253,'DATA SHEET'!$G$2:$G$253)</f>
        <v>8.0666666666666664</v>
      </c>
      <c r="E4388" t="str">
        <f>LOOKUP($A4388,'DATA SHEET'!$A$2:$A$253,'DATA SHEET'!$H$2:$H$253)</f>
        <v>43.180794</v>
      </c>
      <c r="F4388" t="str">
        <f>LOOKUP($A4388,'DATA SHEET'!$A$2:$A$253,'DATA SHEET'!$I$2:$I$253)</f>
        <v xml:space="preserve"> -79.244033</v>
      </c>
      <c r="G4388">
        <f>LOOKUP($A4388,'DATA SHEET'!$A$2:$A$253,'DATA SHEET'!$J$2:$J$253)</f>
        <v>21</v>
      </c>
      <c r="H4388" t="str">
        <f>LOOKUP($A4388,'DATA SHEET'!$A$2:$A$253,'DATA SHEET'!$K$2:$K$253)</f>
        <v>Mostly Cloudy</v>
      </c>
      <c r="I4388" t="str">
        <f>LOOKUP($A4388,'DATA SHEET'!$A$2:$A$253,'DATA SHEET'!$T$2:$T$253)</f>
        <v>LARGE</v>
      </c>
      <c r="J4388" t="str">
        <f>LOOKUP($A4388,'DATA SHEET'!$A$2:$A$253,'DATA SHEET'!$R$2:$R$253)</f>
        <v>YES</v>
      </c>
      <c r="K4388" t="str">
        <f>LOOKUP($A4388,'DATA SHEET'!$A$2:$A$253,'DATA SHEET'!$O$2:$O$253)</f>
        <v>Green Area</v>
      </c>
      <c r="L4388" t="s">
        <v>22</v>
      </c>
      <c r="M4388">
        <v>0.39525228807157875</v>
      </c>
      <c r="N4388" t="s">
        <v>19</v>
      </c>
      <c r="O4388">
        <v>1.5009999999999999</v>
      </c>
    </row>
    <row r="4389" spans="1:15" x14ac:dyDescent="0.25">
      <c r="A4389" s="1" t="s">
        <v>134</v>
      </c>
      <c r="B4389" t="s">
        <v>138</v>
      </c>
      <c r="C4389" t="str">
        <f>LOOKUP(A4389,'DATA SHEET'!$A$2:$A$253,'DATA SHEET'!$E$2:$E$253)</f>
        <v>20227902</v>
      </c>
      <c r="D4389">
        <f>LOOKUP(A4389,'DATA SHEET'!$A$2:$A$253,'DATA SHEET'!$G$2:$G$253)</f>
        <v>8.0666666666666664</v>
      </c>
      <c r="E4389" t="str">
        <f>LOOKUP($A4389,'DATA SHEET'!$A$2:$A$253,'DATA SHEET'!$H$2:$H$253)</f>
        <v>43.180794</v>
      </c>
      <c r="F4389" t="str">
        <f>LOOKUP($A4389,'DATA SHEET'!$A$2:$A$253,'DATA SHEET'!$I$2:$I$253)</f>
        <v xml:space="preserve"> -79.244033</v>
      </c>
      <c r="G4389">
        <f>LOOKUP($A4389,'DATA SHEET'!$A$2:$A$253,'DATA SHEET'!$J$2:$J$253)</f>
        <v>21</v>
      </c>
      <c r="H4389" t="str">
        <f>LOOKUP($A4389,'DATA SHEET'!$A$2:$A$253,'DATA SHEET'!$K$2:$K$253)</f>
        <v>Mostly Cloudy</v>
      </c>
      <c r="I4389" t="str">
        <f>LOOKUP($A4389,'DATA SHEET'!$A$2:$A$253,'DATA SHEET'!$T$2:$T$253)</f>
        <v>LARGE</v>
      </c>
      <c r="J4389" t="str">
        <f>LOOKUP($A4389,'DATA SHEET'!$A$2:$A$253,'DATA SHEET'!$R$2:$R$253)</f>
        <v>YES</v>
      </c>
      <c r="K4389" t="str">
        <f>LOOKUP($A4389,'DATA SHEET'!$A$2:$A$253,'DATA SHEET'!$O$2:$O$253)</f>
        <v>Green Area</v>
      </c>
      <c r="L4389" t="s">
        <v>22</v>
      </c>
      <c r="M4389">
        <v>0.39525228807157875</v>
      </c>
      <c r="N4389" t="s">
        <v>19</v>
      </c>
      <c r="O4389">
        <v>1.244</v>
      </c>
    </row>
    <row r="4390" spans="1:15" x14ac:dyDescent="0.25">
      <c r="A4390" s="1" t="s">
        <v>134</v>
      </c>
      <c r="B4390" t="s">
        <v>138</v>
      </c>
      <c r="C4390" t="str">
        <f>LOOKUP(A4390,'DATA SHEET'!$A$2:$A$253,'DATA SHEET'!$E$2:$E$253)</f>
        <v>20227902</v>
      </c>
      <c r="D4390">
        <f>LOOKUP(A4390,'DATA SHEET'!$A$2:$A$253,'DATA SHEET'!$G$2:$G$253)</f>
        <v>8.0666666666666664</v>
      </c>
      <c r="E4390" t="str">
        <f>LOOKUP($A4390,'DATA SHEET'!$A$2:$A$253,'DATA SHEET'!$H$2:$H$253)</f>
        <v>43.180794</v>
      </c>
      <c r="F4390" t="str">
        <f>LOOKUP($A4390,'DATA SHEET'!$A$2:$A$253,'DATA SHEET'!$I$2:$I$253)</f>
        <v xml:space="preserve"> -79.244033</v>
      </c>
      <c r="G4390">
        <f>LOOKUP($A4390,'DATA SHEET'!$A$2:$A$253,'DATA SHEET'!$J$2:$J$253)</f>
        <v>21</v>
      </c>
      <c r="H4390" t="str">
        <f>LOOKUP($A4390,'DATA SHEET'!$A$2:$A$253,'DATA SHEET'!$K$2:$K$253)</f>
        <v>Mostly Cloudy</v>
      </c>
      <c r="I4390" t="str">
        <f>LOOKUP($A4390,'DATA SHEET'!$A$2:$A$253,'DATA SHEET'!$T$2:$T$253)</f>
        <v>LARGE</v>
      </c>
      <c r="J4390" t="str">
        <f>LOOKUP($A4390,'DATA SHEET'!$A$2:$A$253,'DATA SHEET'!$R$2:$R$253)</f>
        <v>YES</v>
      </c>
      <c r="K4390" t="str">
        <f>LOOKUP($A4390,'DATA SHEET'!$A$2:$A$253,'DATA SHEET'!$O$2:$O$253)</f>
        <v>Green Area</v>
      </c>
      <c r="L4390" t="s">
        <v>22</v>
      </c>
      <c r="M4390">
        <v>0.39525228807157875</v>
      </c>
      <c r="N4390" t="s">
        <v>19</v>
      </c>
      <c r="O4390">
        <v>0.254</v>
      </c>
    </row>
    <row r="4391" spans="1:15" x14ac:dyDescent="0.25">
      <c r="A4391" s="1" t="s">
        <v>134</v>
      </c>
      <c r="B4391" t="s">
        <v>138</v>
      </c>
      <c r="C4391" t="str">
        <f>LOOKUP(A4391,'DATA SHEET'!$A$2:$A$253,'DATA SHEET'!$E$2:$E$253)</f>
        <v>20227902</v>
      </c>
      <c r="D4391">
        <f>LOOKUP(A4391,'DATA SHEET'!$A$2:$A$253,'DATA SHEET'!$G$2:$G$253)</f>
        <v>8.0666666666666664</v>
      </c>
      <c r="E4391" t="str">
        <f>LOOKUP($A4391,'DATA SHEET'!$A$2:$A$253,'DATA SHEET'!$H$2:$H$253)</f>
        <v>43.180794</v>
      </c>
      <c r="F4391" t="str">
        <f>LOOKUP($A4391,'DATA SHEET'!$A$2:$A$253,'DATA SHEET'!$I$2:$I$253)</f>
        <v xml:space="preserve"> -79.244033</v>
      </c>
      <c r="G4391">
        <f>LOOKUP($A4391,'DATA SHEET'!$A$2:$A$253,'DATA SHEET'!$J$2:$J$253)</f>
        <v>21</v>
      </c>
      <c r="H4391" t="str">
        <f>LOOKUP($A4391,'DATA SHEET'!$A$2:$A$253,'DATA SHEET'!$K$2:$K$253)</f>
        <v>Mostly Cloudy</v>
      </c>
      <c r="I4391" t="str">
        <f>LOOKUP($A4391,'DATA SHEET'!$A$2:$A$253,'DATA SHEET'!$T$2:$T$253)</f>
        <v>LARGE</v>
      </c>
      <c r="J4391" t="str">
        <f>LOOKUP($A4391,'DATA SHEET'!$A$2:$A$253,'DATA SHEET'!$R$2:$R$253)</f>
        <v>YES</v>
      </c>
      <c r="K4391" t="str">
        <f>LOOKUP($A4391,'DATA SHEET'!$A$2:$A$253,'DATA SHEET'!$O$2:$O$253)</f>
        <v>Green Area</v>
      </c>
      <c r="L4391" t="s">
        <v>22</v>
      </c>
      <c r="M4391">
        <v>0.39525228807157875</v>
      </c>
      <c r="N4391" t="s">
        <v>19</v>
      </c>
      <c r="O4391">
        <v>0.99399999999999999</v>
      </c>
    </row>
    <row r="4392" spans="1:15" x14ac:dyDescent="0.25">
      <c r="A4392" s="1" t="s">
        <v>134</v>
      </c>
      <c r="B4392" t="s">
        <v>138</v>
      </c>
      <c r="C4392" t="str">
        <f>LOOKUP(A4392,'DATA SHEET'!$A$2:$A$253,'DATA SHEET'!$E$2:$E$253)</f>
        <v>20227902</v>
      </c>
      <c r="D4392">
        <f>LOOKUP(A4392,'DATA SHEET'!$A$2:$A$253,'DATA SHEET'!$G$2:$G$253)</f>
        <v>8.0666666666666664</v>
      </c>
      <c r="E4392" t="str">
        <f>LOOKUP($A4392,'DATA SHEET'!$A$2:$A$253,'DATA SHEET'!$H$2:$H$253)</f>
        <v>43.180794</v>
      </c>
      <c r="F4392" t="str">
        <f>LOOKUP($A4392,'DATA SHEET'!$A$2:$A$253,'DATA SHEET'!$I$2:$I$253)</f>
        <v xml:space="preserve"> -79.244033</v>
      </c>
      <c r="G4392">
        <f>LOOKUP($A4392,'DATA SHEET'!$A$2:$A$253,'DATA SHEET'!$J$2:$J$253)</f>
        <v>21</v>
      </c>
      <c r="H4392" t="str">
        <f>LOOKUP($A4392,'DATA SHEET'!$A$2:$A$253,'DATA SHEET'!$K$2:$K$253)</f>
        <v>Mostly Cloudy</v>
      </c>
      <c r="I4392" t="str">
        <f>LOOKUP($A4392,'DATA SHEET'!$A$2:$A$253,'DATA SHEET'!$T$2:$T$253)</f>
        <v>LARGE</v>
      </c>
      <c r="J4392" t="str">
        <f>LOOKUP($A4392,'DATA SHEET'!$A$2:$A$253,'DATA SHEET'!$R$2:$R$253)</f>
        <v>YES</v>
      </c>
      <c r="K4392" t="str">
        <f>LOOKUP($A4392,'DATA SHEET'!$A$2:$A$253,'DATA SHEET'!$O$2:$O$253)</f>
        <v>Green Area</v>
      </c>
      <c r="L4392" t="s">
        <v>22</v>
      </c>
      <c r="M4392">
        <v>0.39525228807157875</v>
      </c>
      <c r="N4392" t="s">
        <v>19</v>
      </c>
      <c r="O4392">
        <v>0.49399999999999999</v>
      </c>
    </row>
    <row r="4393" spans="1:15" x14ac:dyDescent="0.25">
      <c r="A4393" s="1" t="s">
        <v>134</v>
      </c>
      <c r="B4393" t="s">
        <v>138</v>
      </c>
      <c r="C4393" t="str">
        <f>LOOKUP(A4393,'DATA SHEET'!$A$2:$A$253,'DATA SHEET'!$E$2:$E$253)</f>
        <v>20227902</v>
      </c>
      <c r="D4393">
        <f>LOOKUP(A4393,'DATA SHEET'!$A$2:$A$253,'DATA SHEET'!$G$2:$G$253)</f>
        <v>8.0666666666666664</v>
      </c>
      <c r="E4393" t="str">
        <f>LOOKUP($A4393,'DATA SHEET'!$A$2:$A$253,'DATA SHEET'!$H$2:$H$253)</f>
        <v>43.180794</v>
      </c>
      <c r="F4393" t="str">
        <f>LOOKUP($A4393,'DATA SHEET'!$A$2:$A$253,'DATA SHEET'!$I$2:$I$253)</f>
        <v xml:space="preserve"> -79.244033</v>
      </c>
      <c r="G4393">
        <f>LOOKUP($A4393,'DATA SHEET'!$A$2:$A$253,'DATA SHEET'!$J$2:$J$253)</f>
        <v>21</v>
      </c>
      <c r="H4393" t="str">
        <f>LOOKUP($A4393,'DATA SHEET'!$A$2:$A$253,'DATA SHEET'!$K$2:$K$253)</f>
        <v>Mostly Cloudy</v>
      </c>
      <c r="I4393" t="str">
        <f>LOOKUP($A4393,'DATA SHEET'!$A$2:$A$253,'DATA SHEET'!$T$2:$T$253)</f>
        <v>LARGE</v>
      </c>
      <c r="J4393" t="str">
        <f>LOOKUP($A4393,'DATA SHEET'!$A$2:$A$253,'DATA SHEET'!$R$2:$R$253)</f>
        <v>YES</v>
      </c>
      <c r="K4393" t="str">
        <f>LOOKUP($A4393,'DATA SHEET'!$A$2:$A$253,'DATA SHEET'!$O$2:$O$253)</f>
        <v>Green Area</v>
      </c>
      <c r="L4393" t="s">
        <v>22</v>
      </c>
      <c r="M4393">
        <v>0.39525228807157875</v>
      </c>
      <c r="N4393" t="s">
        <v>19</v>
      </c>
      <c r="O4393">
        <v>0.999</v>
      </c>
    </row>
    <row r="4394" spans="1:15" x14ac:dyDescent="0.25">
      <c r="A4394" s="1" t="s">
        <v>134</v>
      </c>
      <c r="B4394" t="s">
        <v>138</v>
      </c>
      <c r="C4394" t="str">
        <f>LOOKUP(A4394,'DATA SHEET'!$A$2:$A$253,'DATA SHEET'!$E$2:$E$253)</f>
        <v>20227902</v>
      </c>
      <c r="D4394">
        <f>LOOKUP(A4394,'DATA SHEET'!$A$2:$A$253,'DATA SHEET'!$G$2:$G$253)</f>
        <v>8.0666666666666664</v>
      </c>
      <c r="E4394" t="str">
        <f>LOOKUP($A4394,'DATA SHEET'!$A$2:$A$253,'DATA SHEET'!$H$2:$H$253)</f>
        <v>43.180794</v>
      </c>
      <c r="F4394" t="str">
        <f>LOOKUP($A4394,'DATA SHEET'!$A$2:$A$253,'DATA SHEET'!$I$2:$I$253)</f>
        <v xml:space="preserve"> -79.244033</v>
      </c>
      <c r="G4394">
        <f>LOOKUP($A4394,'DATA SHEET'!$A$2:$A$253,'DATA SHEET'!$J$2:$J$253)</f>
        <v>21</v>
      </c>
      <c r="H4394" t="str">
        <f>LOOKUP($A4394,'DATA SHEET'!$A$2:$A$253,'DATA SHEET'!$K$2:$K$253)</f>
        <v>Mostly Cloudy</v>
      </c>
      <c r="I4394" t="str">
        <f>LOOKUP($A4394,'DATA SHEET'!$A$2:$A$253,'DATA SHEET'!$T$2:$T$253)</f>
        <v>LARGE</v>
      </c>
      <c r="J4394" t="str">
        <f>LOOKUP($A4394,'DATA SHEET'!$A$2:$A$253,'DATA SHEET'!$R$2:$R$253)</f>
        <v>YES</v>
      </c>
      <c r="K4394" t="str">
        <f>LOOKUP($A4394,'DATA SHEET'!$A$2:$A$253,'DATA SHEET'!$O$2:$O$253)</f>
        <v>Green Area</v>
      </c>
      <c r="L4394" t="s">
        <v>22</v>
      </c>
      <c r="M4394">
        <v>0.39525228807157875</v>
      </c>
      <c r="N4394" t="s">
        <v>19</v>
      </c>
      <c r="O4394">
        <v>0.995</v>
      </c>
    </row>
    <row r="4395" spans="1:15" x14ac:dyDescent="0.25">
      <c r="A4395" s="1" t="s">
        <v>134</v>
      </c>
      <c r="B4395" t="s">
        <v>138</v>
      </c>
      <c r="C4395" t="str">
        <f>LOOKUP(A4395,'DATA SHEET'!$A$2:$A$253,'DATA SHEET'!$E$2:$E$253)</f>
        <v>20227902</v>
      </c>
      <c r="D4395">
        <f>LOOKUP(A4395,'DATA SHEET'!$A$2:$A$253,'DATA SHEET'!$G$2:$G$253)</f>
        <v>8.0666666666666664</v>
      </c>
      <c r="E4395" t="str">
        <f>LOOKUP($A4395,'DATA SHEET'!$A$2:$A$253,'DATA SHEET'!$H$2:$H$253)</f>
        <v>43.180794</v>
      </c>
      <c r="F4395" t="str">
        <f>LOOKUP($A4395,'DATA SHEET'!$A$2:$A$253,'DATA SHEET'!$I$2:$I$253)</f>
        <v xml:space="preserve"> -79.244033</v>
      </c>
      <c r="G4395">
        <f>LOOKUP($A4395,'DATA SHEET'!$A$2:$A$253,'DATA SHEET'!$J$2:$J$253)</f>
        <v>21</v>
      </c>
      <c r="H4395" t="str">
        <f>LOOKUP($A4395,'DATA SHEET'!$A$2:$A$253,'DATA SHEET'!$K$2:$K$253)</f>
        <v>Mostly Cloudy</v>
      </c>
      <c r="I4395" t="str">
        <f>LOOKUP($A4395,'DATA SHEET'!$A$2:$A$253,'DATA SHEET'!$T$2:$T$253)</f>
        <v>LARGE</v>
      </c>
      <c r="J4395" t="str">
        <f>LOOKUP($A4395,'DATA SHEET'!$A$2:$A$253,'DATA SHEET'!$R$2:$R$253)</f>
        <v>YES</v>
      </c>
      <c r="K4395" t="str">
        <f>LOOKUP($A4395,'DATA SHEET'!$A$2:$A$253,'DATA SHEET'!$O$2:$O$253)</f>
        <v>Green Area</v>
      </c>
      <c r="L4395" t="s">
        <v>22</v>
      </c>
      <c r="M4395">
        <v>0.39525228807157875</v>
      </c>
      <c r="N4395" t="s">
        <v>19</v>
      </c>
      <c r="O4395">
        <v>5.5</v>
      </c>
    </row>
    <row r="4396" spans="1:15" x14ac:dyDescent="0.25">
      <c r="A4396" s="1" t="s">
        <v>134</v>
      </c>
      <c r="B4396" t="s">
        <v>138</v>
      </c>
      <c r="C4396" t="str">
        <f>LOOKUP(A4396,'DATA SHEET'!$A$2:$A$253,'DATA SHEET'!$E$2:$E$253)</f>
        <v>20227902</v>
      </c>
      <c r="D4396">
        <f>LOOKUP(A4396,'DATA SHEET'!$A$2:$A$253,'DATA SHEET'!$G$2:$G$253)</f>
        <v>8.0666666666666664</v>
      </c>
      <c r="E4396" t="str">
        <f>LOOKUP($A4396,'DATA SHEET'!$A$2:$A$253,'DATA SHEET'!$H$2:$H$253)</f>
        <v>43.180794</v>
      </c>
      <c r="F4396" t="str">
        <f>LOOKUP($A4396,'DATA SHEET'!$A$2:$A$253,'DATA SHEET'!$I$2:$I$253)</f>
        <v xml:space="preserve"> -79.244033</v>
      </c>
      <c r="G4396">
        <f>LOOKUP($A4396,'DATA SHEET'!$A$2:$A$253,'DATA SHEET'!$J$2:$J$253)</f>
        <v>21</v>
      </c>
      <c r="H4396" t="str">
        <f>LOOKUP($A4396,'DATA SHEET'!$A$2:$A$253,'DATA SHEET'!$K$2:$K$253)</f>
        <v>Mostly Cloudy</v>
      </c>
      <c r="I4396" t="str">
        <f>LOOKUP($A4396,'DATA SHEET'!$A$2:$A$253,'DATA SHEET'!$T$2:$T$253)</f>
        <v>LARGE</v>
      </c>
      <c r="J4396" t="str">
        <f>LOOKUP($A4396,'DATA SHEET'!$A$2:$A$253,'DATA SHEET'!$R$2:$R$253)</f>
        <v>YES</v>
      </c>
      <c r="K4396" t="str">
        <f>LOOKUP($A4396,'DATA SHEET'!$A$2:$A$253,'DATA SHEET'!$O$2:$O$253)</f>
        <v>Green Area</v>
      </c>
      <c r="L4396" t="s">
        <v>22</v>
      </c>
      <c r="M4396">
        <v>0.39525228807157875</v>
      </c>
      <c r="N4396" t="s">
        <v>19</v>
      </c>
      <c r="O4396">
        <v>2.5009999999999999</v>
      </c>
    </row>
    <row r="4397" spans="1:15" x14ac:dyDescent="0.25">
      <c r="A4397" s="1" t="s">
        <v>134</v>
      </c>
      <c r="B4397" t="s">
        <v>138</v>
      </c>
      <c r="C4397" t="str">
        <f>LOOKUP(A4397,'DATA SHEET'!$A$2:$A$253,'DATA SHEET'!$E$2:$E$253)</f>
        <v>20227902</v>
      </c>
      <c r="D4397">
        <f>LOOKUP(A4397,'DATA SHEET'!$A$2:$A$253,'DATA SHEET'!$G$2:$G$253)</f>
        <v>8.0666666666666664</v>
      </c>
      <c r="E4397" t="str">
        <f>LOOKUP($A4397,'DATA SHEET'!$A$2:$A$253,'DATA SHEET'!$H$2:$H$253)</f>
        <v>43.180794</v>
      </c>
      <c r="F4397" t="str">
        <f>LOOKUP($A4397,'DATA SHEET'!$A$2:$A$253,'DATA SHEET'!$I$2:$I$253)</f>
        <v xml:space="preserve"> -79.244033</v>
      </c>
      <c r="G4397">
        <f>LOOKUP($A4397,'DATA SHEET'!$A$2:$A$253,'DATA SHEET'!$J$2:$J$253)</f>
        <v>21</v>
      </c>
      <c r="H4397" t="str">
        <f>LOOKUP($A4397,'DATA SHEET'!$A$2:$A$253,'DATA SHEET'!$K$2:$K$253)</f>
        <v>Mostly Cloudy</v>
      </c>
      <c r="I4397" t="str">
        <f>LOOKUP($A4397,'DATA SHEET'!$A$2:$A$253,'DATA SHEET'!$T$2:$T$253)</f>
        <v>LARGE</v>
      </c>
      <c r="J4397" t="str">
        <f>LOOKUP($A4397,'DATA SHEET'!$A$2:$A$253,'DATA SHEET'!$R$2:$R$253)</f>
        <v>YES</v>
      </c>
      <c r="K4397" t="str">
        <f>LOOKUP($A4397,'DATA SHEET'!$A$2:$A$253,'DATA SHEET'!$O$2:$O$253)</f>
        <v>Green Area</v>
      </c>
      <c r="L4397" t="s">
        <v>22</v>
      </c>
      <c r="M4397">
        <v>0.39525228807157875</v>
      </c>
      <c r="N4397" t="s">
        <v>19</v>
      </c>
      <c r="O4397">
        <v>0.998</v>
      </c>
    </row>
    <row r="4398" spans="1:15" x14ac:dyDescent="0.25">
      <c r="A4398" s="1" t="s">
        <v>134</v>
      </c>
      <c r="B4398" t="s">
        <v>138</v>
      </c>
      <c r="C4398" t="str">
        <f>LOOKUP(A4398,'DATA SHEET'!$A$2:$A$253,'DATA SHEET'!$E$2:$E$253)</f>
        <v>20227902</v>
      </c>
      <c r="D4398">
        <f>LOOKUP(A4398,'DATA SHEET'!$A$2:$A$253,'DATA SHEET'!$G$2:$G$253)</f>
        <v>8.0666666666666664</v>
      </c>
      <c r="E4398" t="str">
        <f>LOOKUP($A4398,'DATA SHEET'!$A$2:$A$253,'DATA SHEET'!$H$2:$H$253)</f>
        <v>43.180794</v>
      </c>
      <c r="F4398" t="str">
        <f>LOOKUP($A4398,'DATA SHEET'!$A$2:$A$253,'DATA SHEET'!$I$2:$I$253)</f>
        <v xml:space="preserve"> -79.244033</v>
      </c>
      <c r="G4398">
        <f>LOOKUP($A4398,'DATA SHEET'!$A$2:$A$253,'DATA SHEET'!$J$2:$J$253)</f>
        <v>21</v>
      </c>
      <c r="H4398" t="str">
        <f>LOOKUP($A4398,'DATA SHEET'!$A$2:$A$253,'DATA SHEET'!$K$2:$K$253)</f>
        <v>Mostly Cloudy</v>
      </c>
      <c r="I4398" t="str">
        <f>LOOKUP($A4398,'DATA SHEET'!$A$2:$A$253,'DATA SHEET'!$T$2:$T$253)</f>
        <v>LARGE</v>
      </c>
      <c r="J4398" t="str">
        <f>LOOKUP($A4398,'DATA SHEET'!$A$2:$A$253,'DATA SHEET'!$R$2:$R$253)</f>
        <v>YES</v>
      </c>
      <c r="K4398" t="str">
        <f>LOOKUP($A4398,'DATA SHEET'!$A$2:$A$253,'DATA SHEET'!$O$2:$O$253)</f>
        <v>Green Area</v>
      </c>
      <c r="L4398" t="s">
        <v>22</v>
      </c>
      <c r="M4398">
        <v>0.39525228807157875</v>
      </c>
      <c r="N4398" t="s">
        <v>19</v>
      </c>
      <c r="O4398">
        <v>2.2589999999999999</v>
      </c>
    </row>
    <row r="4399" spans="1:15" x14ac:dyDescent="0.25">
      <c r="A4399" s="1" t="s">
        <v>134</v>
      </c>
      <c r="B4399" t="s">
        <v>138</v>
      </c>
      <c r="C4399" t="str">
        <f>LOOKUP(A4399,'DATA SHEET'!$A$2:$A$253,'DATA SHEET'!$E$2:$E$253)</f>
        <v>20227902</v>
      </c>
      <c r="D4399">
        <f>LOOKUP(A4399,'DATA SHEET'!$A$2:$A$253,'DATA SHEET'!$G$2:$G$253)</f>
        <v>8.0666666666666664</v>
      </c>
      <c r="E4399" t="str">
        <f>LOOKUP($A4399,'DATA SHEET'!$A$2:$A$253,'DATA SHEET'!$H$2:$H$253)</f>
        <v>43.180794</v>
      </c>
      <c r="F4399" t="str">
        <f>LOOKUP($A4399,'DATA SHEET'!$A$2:$A$253,'DATA SHEET'!$I$2:$I$253)</f>
        <v xml:space="preserve"> -79.244033</v>
      </c>
      <c r="G4399">
        <f>LOOKUP($A4399,'DATA SHEET'!$A$2:$A$253,'DATA SHEET'!$J$2:$J$253)</f>
        <v>21</v>
      </c>
      <c r="H4399" t="str">
        <f>LOOKUP($A4399,'DATA SHEET'!$A$2:$A$253,'DATA SHEET'!$K$2:$K$253)</f>
        <v>Mostly Cloudy</v>
      </c>
      <c r="I4399" t="str">
        <f>LOOKUP($A4399,'DATA SHEET'!$A$2:$A$253,'DATA SHEET'!$T$2:$T$253)</f>
        <v>LARGE</v>
      </c>
      <c r="J4399" t="str">
        <f>LOOKUP($A4399,'DATA SHEET'!$A$2:$A$253,'DATA SHEET'!$R$2:$R$253)</f>
        <v>YES</v>
      </c>
      <c r="K4399" t="str">
        <f>LOOKUP($A4399,'DATA SHEET'!$A$2:$A$253,'DATA SHEET'!$O$2:$O$253)</f>
        <v>Green Area</v>
      </c>
      <c r="L4399" t="s">
        <v>22</v>
      </c>
      <c r="M4399">
        <v>0.39525228807157875</v>
      </c>
      <c r="N4399" t="s">
        <v>19</v>
      </c>
      <c r="O4399">
        <v>3.0009999999999999</v>
      </c>
    </row>
    <row r="4400" spans="1:15" x14ac:dyDescent="0.25">
      <c r="A4400" s="1" t="s">
        <v>134</v>
      </c>
      <c r="B4400" t="s">
        <v>138</v>
      </c>
      <c r="C4400" t="str">
        <f>LOOKUP(A4400,'DATA SHEET'!$A$2:$A$253,'DATA SHEET'!$E$2:$E$253)</f>
        <v>20227902</v>
      </c>
      <c r="D4400">
        <f>LOOKUP(A4400,'DATA SHEET'!$A$2:$A$253,'DATA SHEET'!$G$2:$G$253)</f>
        <v>8.0666666666666664</v>
      </c>
      <c r="E4400" t="str">
        <f>LOOKUP($A4400,'DATA SHEET'!$A$2:$A$253,'DATA SHEET'!$H$2:$H$253)</f>
        <v>43.180794</v>
      </c>
      <c r="F4400" t="str">
        <f>LOOKUP($A4400,'DATA SHEET'!$A$2:$A$253,'DATA SHEET'!$I$2:$I$253)</f>
        <v xml:space="preserve"> -79.244033</v>
      </c>
      <c r="G4400">
        <f>LOOKUP($A4400,'DATA SHEET'!$A$2:$A$253,'DATA SHEET'!$J$2:$J$253)</f>
        <v>21</v>
      </c>
      <c r="H4400" t="str">
        <f>LOOKUP($A4400,'DATA SHEET'!$A$2:$A$253,'DATA SHEET'!$K$2:$K$253)</f>
        <v>Mostly Cloudy</v>
      </c>
      <c r="I4400" t="str">
        <f>LOOKUP($A4400,'DATA SHEET'!$A$2:$A$253,'DATA SHEET'!$T$2:$T$253)</f>
        <v>LARGE</v>
      </c>
      <c r="J4400" t="str">
        <f>LOOKUP($A4400,'DATA SHEET'!$A$2:$A$253,'DATA SHEET'!$R$2:$R$253)</f>
        <v>YES</v>
      </c>
      <c r="K4400" t="str">
        <f>LOOKUP($A4400,'DATA SHEET'!$A$2:$A$253,'DATA SHEET'!$O$2:$O$253)</f>
        <v>Green Area</v>
      </c>
      <c r="L4400" t="s">
        <v>22</v>
      </c>
      <c r="M4400">
        <v>0.39525228807157875</v>
      </c>
      <c r="N4400" t="s">
        <v>19</v>
      </c>
      <c r="O4400">
        <v>1.254</v>
      </c>
    </row>
    <row r="4401" spans="1:15" x14ac:dyDescent="0.25">
      <c r="A4401" s="1" t="s">
        <v>134</v>
      </c>
      <c r="B4401" t="s">
        <v>138</v>
      </c>
      <c r="C4401" t="str">
        <f>LOOKUP(A4401,'DATA SHEET'!$A$2:$A$253,'DATA SHEET'!$E$2:$E$253)</f>
        <v>20227902</v>
      </c>
      <c r="D4401">
        <f>LOOKUP(A4401,'DATA SHEET'!$A$2:$A$253,'DATA SHEET'!$G$2:$G$253)</f>
        <v>8.0666666666666664</v>
      </c>
      <c r="E4401" t="str">
        <f>LOOKUP($A4401,'DATA SHEET'!$A$2:$A$253,'DATA SHEET'!$H$2:$H$253)</f>
        <v>43.180794</v>
      </c>
      <c r="F4401" t="str">
        <f>LOOKUP($A4401,'DATA SHEET'!$A$2:$A$253,'DATA SHEET'!$I$2:$I$253)</f>
        <v xml:space="preserve"> -79.244033</v>
      </c>
      <c r="G4401">
        <f>LOOKUP($A4401,'DATA SHEET'!$A$2:$A$253,'DATA SHEET'!$J$2:$J$253)</f>
        <v>21</v>
      </c>
      <c r="H4401" t="str">
        <f>LOOKUP($A4401,'DATA SHEET'!$A$2:$A$253,'DATA SHEET'!$K$2:$K$253)</f>
        <v>Mostly Cloudy</v>
      </c>
      <c r="I4401" t="str">
        <f>LOOKUP($A4401,'DATA SHEET'!$A$2:$A$253,'DATA SHEET'!$T$2:$T$253)</f>
        <v>LARGE</v>
      </c>
      <c r="J4401" t="str">
        <f>LOOKUP($A4401,'DATA SHEET'!$A$2:$A$253,'DATA SHEET'!$R$2:$R$253)</f>
        <v>YES</v>
      </c>
      <c r="K4401" t="str">
        <f>LOOKUP($A4401,'DATA SHEET'!$A$2:$A$253,'DATA SHEET'!$O$2:$O$253)</f>
        <v>Green Area</v>
      </c>
      <c r="L4401" t="s">
        <v>22</v>
      </c>
      <c r="M4401">
        <v>0.39525228807157875</v>
      </c>
      <c r="N4401" t="s">
        <v>19</v>
      </c>
      <c r="O4401">
        <v>0.501</v>
      </c>
    </row>
    <row r="4402" spans="1:15" x14ac:dyDescent="0.25">
      <c r="A4402" s="1" t="s">
        <v>134</v>
      </c>
      <c r="B4402" t="s">
        <v>138</v>
      </c>
      <c r="C4402" t="str">
        <f>LOOKUP(A4402,'DATA SHEET'!$A$2:$A$253,'DATA SHEET'!$E$2:$E$253)</f>
        <v>20227902</v>
      </c>
      <c r="D4402">
        <f>LOOKUP(A4402,'DATA SHEET'!$A$2:$A$253,'DATA SHEET'!$G$2:$G$253)</f>
        <v>8.0666666666666664</v>
      </c>
      <c r="E4402" t="str">
        <f>LOOKUP($A4402,'DATA SHEET'!$A$2:$A$253,'DATA SHEET'!$H$2:$H$253)</f>
        <v>43.180794</v>
      </c>
      <c r="F4402" t="str">
        <f>LOOKUP($A4402,'DATA SHEET'!$A$2:$A$253,'DATA SHEET'!$I$2:$I$253)</f>
        <v xml:space="preserve"> -79.244033</v>
      </c>
      <c r="G4402">
        <f>LOOKUP($A4402,'DATA SHEET'!$A$2:$A$253,'DATA SHEET'!$J$2:$J$253)</f>
        <v>21</v>
      </c>
      <c r="H4402" t="str">
        <f>LOOKUP($A4402,'DATA SHEET'!$A$2:$A$253,'DATA SHEET'!$K$2:$K$253)</f>
        <v>Mostly Cloudy</v>
      </c>
      <c r="I4402" t="str">
        <f>LOOKUP($A4402,'DATA SHEET'!$A$2:$A$253,'DATA SHEET'!$T$2:$T$253)</f>
        <v>LARGE</v>
      </c>
      <c r="J4402" t="str">
        <f>LOOKUP($A4402,'DATA SHEET'!$A$2:$A$253,'DATA SHEET'!$R$2:$R$253)</f>
        <v>YES</v>
      </c>
      <c r="K4402" t="str">
        <f>LOOKUP($A4402,'DATA SHEET'!$A$2:$A$253,'DATA SHEET'!$O$2:$O$253)</f>
        <v>Green Area</v>
      </c>
      <c r="L4402" t="s">
        <v>22</v>
      </c>
      <c r="M4402">
        <v>0.39525228807157875</v>
      </c>
      <c r="N4402" t="s">
        <v>19</v>
      </c>
      <c r="O4402">
        <v>0.498</v>
      </c>
    </row>
    <row r="4403" spans="1:15" x14ac:dyDescent="0.25">
      <c r="A4403" s="1" t="s">
        <v>134</v>
      </c>
      <c r="B4403" t="s">
        <v>138</v>
      </c>
      <c r="C4403" t="str">
        <f>LOOKUP(A4403,'DATA SHEET'!$A$2:$A$253,'DATA SHEET'!$E$2:$E$253)</f>
        <v>20227902</v>
      </c>
      <c r="D4403">
        <f>LOOKUP(A4403,'DATA SHEET'!$A$2:$A$253,'DATA SHEET'!$G$2:$G$253)</f>
        <v>8.0666666666666664</v>
      </c>
      <c r="E4403" t="str">
        <f>LOOKUP($A4403,'DATA SHEET'!$A$2:$A$253,'DATA SHEET'!$H$2:$H$253)</f>
        <v>43.180794</v>
      </c>
      <c r="F4403" t="str">
        <f>LOOKUP($A4403,'DATA SHEET'!$A$2:$A$253,'DATA SHEET'!$I$2:$I$253)</f>
        <v xml:space="preserve"> -79.244033</v>
      </c>
      <c r="G4403">
        <f>LOOKUP($A4403,'DATA SHEET'!$A$2:$A$253,'DATA SHEET'!$J$2:$J$253)</f>
        <v>21</v>
      </c>
      <c r="H4403" t="str">
        <f>LOOKUP($A4403,'DATA SHEET'!$A$2:$A$253,'DATA SHEET'!$K$2:$K$253)</f>
        <v>Mostly Cloudy</v>
      </c>
      <c r="I4403" t="str">
        <f>LOOKUP($A4403,'DATA SHEET'!$A$2:$A$253,'DATA SHEET'!$T$2:$T$253)</f>
        <v>LARGE</v>
      </c>
      <c r="J4403" t="str">
        <f>LOOKUP($A4403,'DATA SHEET'!$A$2:$A$253,'DATA SHEET'!$R$2:$R$253)</f>
        <v>YES</v>
      </c>
      <c r="K4403" t="str">
        <f>LOOKUP($A4403,'DATA SHEET'!$A$2:$A$253,'DATA SHEET'!$O$2:$O$253)</f>
        <v>Green Area</v>
      </c>
      <c r="L4403" t="s">
        <v>22</v>
      </c>
      <c r="M4403">
        <v>0.39525228807157875</v>
      </c>
      <c r="N4403" t="s">
        <v>19</v>
      </c>
      <c r="O4403">
        <v>0.497</v>
      </c>
    </row>
    <row r="4404" spans="1:15" x14ac:dyDescent="0.25">
      <c r="A4404" s="1" t="s">
        <v>134</v>
      </c>
      <c r="B4404" t="s">
        <v>138</v>
      </c>
      <c r="C4404" t="str">
        <f>LOOKUP(A4404,'DATA SHEET'!$A$2:$A$253,'DATA SHEET'!$E$2:$E$253)</f>
        <v>20227902</v>
      </c>
      <c r="D4404">
        <f>LOOKUP(A4404,'DATA SHEET'!$A$2:$A$253,'DATA SHEET'!$G$2:$G$253)</f>
        <v>8.0666666666666664</v>
      </c>
      <c r="E4404" t="str">
        <f>LOOKUP($A4404,'DATA SHEET'!$A$2:$A$253,'DATA SHEET'!$H$2:$H$253)</f>
        <v>43.180794</v>
      </c>
      <c r="F4404" t="str">
        <f>LOOKUP($A4404,'DATA SHEET'!$A$2:$A$253,'DATA SHEET'!$I$2:$I$253)</f>
        <v xml:space="preserve"> -79.244033</v>
      </c>
      <c r="G4404">
        <f>LOOKUP($A4404,'DATA SHEET'!$A$2:$A$253,'DATA SHEET'!$J$2:$J$253)</f>
        <v>21</v>
      </c>
      <c r="H4404" t="str">
        <f>LOOKUP($A4404,'DATA SHEET'!$A$2:$A$253,'DATA SHEET'!$K$2:$K$253)</f>
        <v>Mostly Cloudy</v>
      </c>
      <c r="I4404" t="str">
        <f>LOOKUP($A4404,'DATA SHEET'!$A$2:$A$253,'DATA SHEET'!$T$2:$T$253)</f>
        <v>LARGE</v>
      </c>
      <c r="J4404" t="str">
        <f>LOOKUP($A4404,'DATA SHEET'!$A$2:$A$253,'DATA SHEET'!$R$2:$R$253)</f>
        <v>YES</v>
      </c>
      <c r="K4404" t="str">
        <f>LOOKUP($A4404,'DATA SHEET'!$A$2:$A$253,'DATA SHEET'!$O$2:$O$253)</f>
        <v>Green Area</v>
      </c>
      <c r="L4404" t="s">
        <v>22</v>
      </c>
      <c r="M4404">
        <v>0.39525228807157875</v>
      </c>
      <c r="N4404" t="s">
        <v>19</v>
      </c>
      <c r="O4404">
        <v>4.4969999999999999</v>
      </c>
    </row>
    <row r="4405" spans="1:15" x14ac:dyDescent="0.25">
      <c r="A4405" s="1" t="s">
        <v>134</v>
      </c>
      <c r="B4405" t="s">
        <v>138</v>
      </c>
      <c r="C4405" t="str">
        <f>LOOKUP(A4405,'DATA SHEET'!$A$2:$A$253,'DATA SHEET'!$E$2:$E$253)</f>
        <v>20227902</v>
      </c>
      <c r="D4405">
        <f>LOOKUP(A4405,'DATA SHEET'!$A$2:$A$253,'DATA SHEET'!$G$2:$G$253)</f>
        <v>8.0666666666666664</v>
      </c>
      <c r="E4405" t="str">
        <f>LOOKUP($A4405,'DATA SHEET'!$A$2:$A$253,'DATA SHEET'!$H$2:$H$253)</f>
        <v>43.180794</v>
      </c>
      <c r="F4405" t="str">
        <f>LOOKUP($A4405,'DATA SHEET'!$A$2:$A$253,'DATA SHEET'!$I$2:$I$253)</f>
        <v xml:space="preserve"> -79.244033</v>
      </c>
      <c r="G4405">
        <f>LOOKUP($A4405,'DATA SHEET'!$A$2:$A$253,'DATA SHEET'!$J$2:$J$253)</f>
        <v>21</v>
      </c>
      <c r="H4405" t="str">
        <f>LOOKUP($A4405,'DATA SHEET'!$A$2:$A$253,'DATA SHEET'!$K$2:$K$253)</f>
        <v>Mostly Cloudy</v>
      </c>
      <c r="I4405" t="str">
        <f>LOOKUP($A4405,'DATA SHEET'!$A$2:$A$253,'DATA SHEET'!$T$2:$T$253)</f>
        <v>LARGE</v>
      </c>
      <c r="J4405" t="str">
        <f>LOOKUP($A4405,'DATA SHEET'!$A$2:$A$253,'DATA SHEET'!$R$2:$R$253)</f>
        <v>YES</v>
      </c>
      <c r="K4405" t="str">
        <f>LOOKUP($A4405,'DATA SHEET'!$A$2:$A$253,'DATA SHEET'!$O$2:$O$253)</f>
        <v>Green Area</v>
      </c>
      <c r="L4405" t="s">
        <v>22</v>
      </c>
      <c r="M4405">
        <v>0.39525228807157875</v>
      </c>
      <c r="N4405" t="s">
        <v>19</v>
      </c>
      <c r="O4405">
        <v>0.73799999999999999</v>
      </c>
    </row>
    <row r="4406" spans="1:15" x14ac:dyDescent="0.25">
      <c r="A4406" s="1" t="s">
        <v>134</v>
      </c>
      <c r="B4406" t="s">
        <v>139</v>
      </c>
      <c r="C4406" t="str">
        <f>LOOKUP(A4406,'DATA SHEET'!$A$2:$A$253,'DATA SHEET'!$E$2:$E$253)</f>
        <v>20227902</v>
      </c>
      <c r="D4406">
        <f>LOOKUP(A4406,'DATA SHEET'!$A$2:$A$253,'DATA SHEET'!$G$2:$G$253)</f>
        <v>8.0666666666666664</v>
      </c>
      <c r="E4406" t="str">
        <f>LOOKUP($A4406,'DATA SHEET'!$A$2:$A$253,'DATA SHEET'!$H$2:$H$253)</f>
        <v>43.180794</v>
      </c>
      <c r="F4406" t="str">
        <f>LOOKUP($A4406,'DATA SHEET'!$A$2:$A$253,'DATA SHEET'!$I$2:$I$253)</f>
        <v xml:space="preserve"> -79.244033</v>
      </c>
      <c r="G4406">
        <f>LOOKUP($A4406,'DATA SHEET'!$A$2:$A$253,'DATA SHEET'!$J$2:$J$253)</f>
        <v>21</v>
      </c>
      <c r="H4406" t="str">
        <f>LOOKUP($A4406,'DATA SHEET'!$A$2:$A$253,'DATA SHEET'!$K$2:$K$253)</f>
        <v>Mostly Cloudy</v>
      </c>
      <c r="I4406" t="str">
        <f>LOOKUP($A4406,'DATA SHEET'!$A$2:$A$253,'DATA SHEET'!$T$2:$T$253)</f>
        <v>LARGE</v>
      </c>
      <c r="J4406" t="str">
        <f>LOOKUP($A4406,'DATA SHEET'!$A$2:$A$253,'DATA SHEET'!$R$2:$R$253)</f>
        <v>YES</v>
      </c>
      <c r="K4406" t="str">
        <f>LOOKUP($A4406,'DATA SHEET'!$A$2:$A$253,'DATA SHEET'!$O$2:$O$253)</f>
        <v>Green Area</v>
      </c>
      <c r="L4406" t="s">
        <v>22</v>
      </c>
      <c r="M4406">
        <v>0.39525228807157875</v>
      </c>
      <c r="N4406" t="s">
        <v>18</v>
      </c>
      <c r="O4406">
        <v>3.7570000000000001</v>
      </c>
    </row>
    <row r="4407" spans="1:15" x14ac:dyDescent="0.25">
      <c r="A4407" s="1" t="s">
        <v>134</v>
      </c>
      <c r="B4407" t="s">
        <v>139</v>
      </c>
      <c r="C4407" t="str">
        <f>LOOKUP(A4407,'DATA SHEET'!$A$2:$A$253,'DATA SHEET'!$E$2:$E$253)</f>
        <v>20227902</v>
      </c>
      <c r="D4407">
        <f>LOOKUP(A4407,'DATA SHEET'!$A$2:$A$253,'DATA SHEET'!$G$2:$G$253)</f>
        <v>8.0666666666666664</v>
      </c>
      <c r="E4407" t="str">
        <f>LOOKUP($A4407,'DATA SHEET'!$A$2:$A$253,'DATA SHEET'!$H$2:$H$253)</f>
        <v>43.180794</v>
      </c>
      <c r="F4407" t="str">
        <f>LOOKUP($A4407,'DATA SHEET'!$A$2:$A$253,'DATA SHEET'!$I$2:$I$253)</f>
        <v xml:space="preserve"> -79.244033</v>
      </c>
      <c r="G4407">
        <f>LOOKUP($A4407,'DATA SHEET'!$A$2:$A$253,'DATA SHEET'!$J$2:$J$253)</f>
        <v>21</v>
      </c>
      <c r="H4407" t="str">
        <f>LOOKUP($A4407,'DATA SHEET'!$A$2:$A$253,'DATA SHEET'!$K$2:$K$253)</f>
        <v>Mostly Cloudy</v>
      </c>
      <c r="I4407" t="str">
        <f>LOOKUP($A4407,'DATA SHEET'!$A$2:$A$253,'DATA SHEET'!$T$2:$T$253)</f>
        <v>LARGE</v>
      </c>
      <c r="J4407" t="str">
        <f>LOOKUP($A4407,'DATA SHEET'!$A$2:$A$253,'DATA SHEET'!$R$2:$R$253)</f>
        <v>YES</v>
      </c>
      <c r="K4407" t="str">
        <f>LOOKUP($A4407,'DATA SHEET'!$A$2:$A$253,'DATA SHEET'!$O$2:$O$253)</f>
        <v>Green Area</v>
      </c>
      <c r="L4407" t="s">
        <v>22</v>
      </c>
      <c r="M4407">
        <v>0.39525228807157875</v>
      </c>
      <c r="N4407" t="s">
        <v>18</v>
      </c>
      <c r="O4407">
        <v>2.754</v>
      </c>
    </row>
    <row r="4408" spans="1:15" x14ac:dyDescent="0.25">
      <c r="A4408" s="1" t="s">
        <v>134</v>
      </c>
      <c r="B4408" t="s">
        <v>139</v>
      </c>
      <c r="C4408" t="str">
        <f>LOOKUP(A4408,'DATA SHEET'!$A$2:$A$253,'DATA SHEET'!$E$2:$E$253)</f>
        <v>20227902</v>
      </c>
      <c r="D4408">
        <f>LOOKUP(A4408,'DATA SHEET'!$A$2:$A$253,'DATA SHEET'!$G$2:$G$253)</f>
        <v>8.0666666666666664</v>
      </c>
      <c r="E4408" t="str">
        <f>LOOKUP($A4408,'DATA SHEET'!$A$2:$A$253,'DATA SHEET'!$H$2:$H$253)</f>
        <v>43.180794</v>
      </c>
      <c r="F4408" t="str">
        <f>LOOKUP($A4408,'DATA SHEET'!$A$2:$A$253,'DATA SHEET'!$I$2:$I$253)</f>
        <v xml:space="preserve"> -79.244033</v>
      </c>
      <c r="G4408">
        <f>LOOKUP($A4408,'DATA SHEET'!$A$2:$A$253,'DATA SHEET'!$J$2:$J$253)</f>
        <v>21</v>
      </c>
      <c r="H4408" t="str">
        <f>LOOKUP($A4408,'DATA SHEET'!$A$2:$A$253,'DATA SHEET'!$K$2:$K$253)</f>
        <v>Mostly Cloudy</v>
      </c>
      <c r="I4408" t="str">
        <f>LOOKUP($A4408,'DATA SHEET'!$A$2:$A$253,'DATA SHEET'!$T$2:$T$253)</f>
        <v>LARGE</v>
      </c>
      <c r="J4408" t="str">
        <f>LOOKUP($A4408,'DATA SHEET'!$A$2:$A$253,'DATA SHEET'!$R$2:$R$253)</f>
        <v>YES</v>
      </c>
      <c r="K4408" t="str">
        <f>LOOKUP($A4408,'DATA SHEET'!$A$2:$A$253,'DATA SHEET'!$O$2:$O$253)</f>
        <v>Green Area</v>
      </c>
      <c r="L4408" t="s">
        <v>22</v>
      </c>
      <c r="M4408">
        <v>0.39525228807157875</v>
      </c>
      <c r="N4408" t="s">
        <v>18</v>
      </c>
      <c r="O4408">
        <v>2</v>
      </c>
    </row>
    <row r="4409" spans="1:15" x14ac:dyDescent="0.25">
      <c r="A4409" s="1" t="s">
        <v>134</v>
      </c>
      <c r="B4409" t="s">
        <v>139</v>
      </c>
      <c r="C4409" t="str">
        <f>LOOKUP(A4409,'DATA SHEET'!$A$2:$A$253,'DATA SHEET'!$E$2:$E$253)</f>
        <v>20227902</v>
      </c>
      <c r="D4409">
        <f>LOOKUP(A4409,'DATA SHEET'!$A$2:$A$253,'DATA SHEET'!$G$2:$G$253)</f>
        <v>8.0666666666666664</v>
      </c>
      <c r="E4409" t="str">
        <f>LOOKUP($A4409,'DATA SHEET'!$A$2:$A$253,'DATA SHEET'!$H$2:$H$253)</f>
        <v>43.180794</v>
      </c>
      <c r="F4409" t="str">
        <f>LOOKUP($A4409,'DATA SHEET'!$A$2:$A$253,'DATA SHEET'!$I$2:$I$253)</f>
        <v xml:space="preserve"> -79.244033</v>
      </c>
      <c r="G4409">
        <f>LOOKUP($A4409,'DATA SHEET'!$A$2:$A$253,'DATA SHEET'!$J$2:$J$253)</f>
        <v>21</v>
      </c>
      <c r="H4409" t="str">
        <f>LOOKUP($A4409,'DATA SHEET'!$A$2:$A$253,'DATA SHEET'!$K$2:$K$253)</f>
        <v>Mostly Cloudy</v>
      </c>
      <c r="I4409" t="str">
        <f>LOOKUP($A4409,'DATA SHEET'!$A$2:$A$253,'DATA SHEET'!$T$2:$T$253)</f>
        <v>LARGE</v>
      </c>
      <c r="J4409" t="str">
        <f>LOOKUP($A4409,'DATA SHEET'!$A$2:$A$253,'DATA SHEET'!$R$2:$R$253)</f>
        <v>YES</v>
      </c>
      <c r="K4409" t="str">
        <f>LOOKUP($A4409,'DATA SHEET'!$A$2:$A$253,'DATA SHEET'!$O$2:$O$253)</f>
        <v>Green Area</v>
      </c>
      <c r="L4409" t="s">
        <v>22</v>
      </c>
      <c r="M4409">
        <v>0.39525228807157875</v>
      </c>
      <c r="N4409" t="s">
        <v>18</v>
      </c>
      <c r="O4409">
        <v>3.7549999999999999</v>
      </c>
    </row>
    <row r="4410" spans="1:15" x14ac:dyDescent="0.25">
      <c r="A4410" s="1" t="s">
        <v>134</v>
      </c>
      <c r="B4410" t="s">
        <v>139</v>
      </c>
      <c r="C4410" t="str">
        <f>LOOKUP(A4410,'DATA SHEET'!$A$2:$A$253,'DATA SHEET'!$E$2:$E$253)</f>
        <v>20227902</v>
      </c>
      <c r="D4410">
        <f>LOOKUP(A4410,'DATA SHEET'!$A$2:$A$253,'DATA SHEET'!$G$2:$G$253)</f>
        <v>8.0666666666666664</v>
      </c>
      <c r="E4410" t="str">
        <f>LOOKUP($A4410,'DATA SHEET'!$A$2:$A$253,'DATA SHEET'!$H$2:$H$253)</f>
        <v>43.180794</v>
      </c>
      <c r="F4410" t="str">
        <f>LOOKUP($A4410,'DATA SHEET'!$A$2:$A$253,'DATA SHEET'!$I$2:$I$253)</f>
        <v xml:space="preserve"> -79.244033</v>
      </c>
      <c r="G4410">
        <f>LOOKUP($A4410,'DATA SHEET'!$A$2:$A$253,'DATA SHEET'!$J$2:$J$253)</f>
        <v>21</v>
      </c>
      <c r="H4410" t="str">
        <f>LOOKUP($A4410,'DATA SHEET'!$A$2:$A$253,'DATA SHEET'!$K$2:$K$253)</f>
        <v>Mostly Cloudy</v>
      </c>
      <c r="I4410" t="str">
        <f>LOOKUP($A4410,'DATA SHEET'!$A$2:$A$253,'DATA SHEET'!$T$2:$T$253)</f>
        <v>LARGE</v>
      </c>
      <c r="J4410" t="str">
        <f>LOOKUP($A4410,'DATA SHEET'!$A$2:$A$253,'DATA SHEET'!$R$2:$R$253)</f>
        <v>YES</v>
      </c>
      <c r="K4410" t="str">
        <f>LOOKUP($A4410,'DATA SHEET'!$A$2:$A$253,'DATA SHEET'!$O$2:$O$253)</f>
        <v>Green Area</v>
      </c>
      <c r="L4410" t="s">
        <v>22</v>
      </c>
      <c r="M4410">
        <v>0.39525228807157875</v>
      </c>
      <c r="N4410" t="s">
        <v>18</v>
      </c>
      <c r="O4410">
        <v>0.999</v>
      </c>
    </row>
    <row r="4411" spans="1:15" x14ac:dyDescent="0.25">
      <c r="A4411" s="1" t="s">
        <v>134</v>
      </c>
      <c r="B4411" t="s">
        <v>139</v>
      </c>
      <c r="C4411" t="str">
        <f>LOOKUP(A4411,'DATA SHEET'!$A$2:$A$253,'DATA SHEET'!$E$2:$E$253)</f>
        <v>20227902</v>
      </c>
      <c r="D4411">
        <f>LOOKUP(A4411,'DATA SHEET'!$A$2:$A$253,'DATA SHEET'!$G$2:$G$253)</f>
        <v>8.0666666666666664</v>
      </c>
      <c r="E4411" t="str">
        <f>LOOKUP($A4411,'DATA SHEET'!$A$2:$A$253,'DATA SHEET'!$H$2:$H$253)</f>
        <v>43.180794</v>
      </c>
      <c r="F4411" t="str">
        <f>LOOKUP($A4411,'DATA SHEET'!$A$2:$A$253,'DATA SHEET'!$I$2:$I$253)</f>
        <v xml:space="preserve"> -79.244033</v>
      </c>
      <c r="G4411">
        <f>LOOKUP($A4411,'DATA SHEET'!$A$2:$A$253,'DATA SHEET'!$J$2:$J$253)</f>
        <v>21</v>
      </c>
      <c r="H4411" t="str">
        <f>LOOKUP($A4411,'DATA SHEET'!$A$2:$A$253,'DATA SHEET'!$K$2:$K$253)</f>
        <v>Mostly Cloudy</v>
      </c>
      <c r="I4411" t="str">
        <f>LOOKUP($A4411,'DATA SHEET'!$A$2:$A$253,'DATA SHEET'!$T$2:$T$253)</f>
        <v>LARGE</v>
      </c>
      <c r="J4411" t="str">
        <f>LOOKUP($A4411,'DATA SHEET'!$A$2:$A$253,'DATA SHEET'!$R$2:$R$253)</f>
        <v>YES</v>
      </c>
      <c r="K4411" t="str">
        <f>LOOKUP($A4411,'DATA SHEET'!$A$2:$A$253,'DATA SHEET'!$O$2:$O$253)</f>
        <v>Green Area</v>
      </c>
      <c r="L4411" t="s">
        <v>22</v>
      </c>
      <c r="M4411">
        <v>0.39525228807157875</v>
      </c>
      <c r="N4411" t="s">
        <v>18</v>
      </c>
      <c r="O4411">
        <v>1.9990000000000001</v>
      </c>
    </row>
    <row r="4412" spans="1:15" x14ac:dyDescent="0.25">
      <c r="A4412" s="1" t="s">
        <v>134</v>
      </c>
      <c r="B4412" t="s">
        <v>139</v>
      </c>
      <c r="C4412" t="str">
        <f>LOOKUP(A4412,'DATA SHEET'!$A$2:$A$253,'DATA SHEET'!$E$2:$E$253)</f>
        <v>20227902</v>
      </c>
      <c r="D4412">
        <f>LOOKUP(A4412,'DATA SHEET'!$A$2:$A$253,'DATA SHEET'!$G$2:$G$253)</f>
        <v>8.0666666666666664</v>
      </c>
      <c r="E4412" t="str">
        <f>LOOKUP($A4412,'DATA SHEET'!$A$2:$A$253,'DATA SHEET'!$H$2:$H$253)</f>
        <v>43.180794</v>
      </c>
      <c r="F4412" t="str">
        <f>LOOKUP($A4412,'DATA SHEET'!$A$2:$A$253,'DATA SHEET'!$I$2:$I$253)</f>
        <v xml:space="preserve"> -79.244033</v>
      </c>
      <c r="G4412">
        <f>LOOKUP($A4412,'DATA SHEET'!$A$2:$A$253,'DATA SHEET'!$J$2:$J$253)</f>
        <v>21</v>
      </c>
      <c r="H4412" t="str">
        <f>LOOKUP($A4412,'DATA SHEET'!$A$2:$A$253,'DATA SHEET'!$K$2:$K$253)</f>
        <v>Mostly Cloudy</v>
      </c>
      <c r="I4412" t="str">
        <f>LOOKUP($A4412,'DATA SHEET'!$A$2:$A$253,'DATA SHEET'!$T$2:$T$253)</f>
        <v>LARGE</v>
      </c>
      <c r="J4412" t="str">
        <f>LOOKUP($A4412,'DATA SHEET'!$A$2:$A$253,'DATA SHEET'!$R$2:$R$253)</f>
        <v>YES</v>
      </c>
      <c r="K4412" t="str">
        <f>LOOKUP($A4412,'DATA SHEET'!$A$2:$A$253,'DATA SHEET'!$O$2:$O$253)</f>
        <v>Green Area</v>
      </c>
      <c r="L4412" t="s">
        <v>22</v>
      </c>
      <c r="M4412">
        <v>0.39525228807157875</v>
      </c>
      <c r="N4412" t="s">
        <v>18</v>
      </c>
      <c r="O4412">
        <v>1.2569999999999999</v>
      </c>
    </row>
    <row r="4413" spans="1:15" x14ac:dyDescent="0.25">
      <c r="A4413" s="1" t="s">
        <v>134</v>
      </c>
      <c r="B4413" t="s">
        <v>139</v>
      </c>
      <c r="C4413" t="str">
        <f>LOOKUP(A4413,'DATA SHEET'!$A$2:$A$253,'DATA SHEET'!$E$2:$E$253)</f>
        <v>20227902</v>
      </c>
      <c r="D4413">
        <f>LOOKUP(A4413,'DATA SHEET'!$A$2:$A$253,'DATA SHEET'!$G$2:$G$253)</f>
        <v>8.0666666666666664</v>
      </c>
      <c r="E4413" t="str">
        <f>LOOKUP($A4413,'DATA SHEET'!$A$2:$A$253,'DATA SHEET'!$H$2:$H$253)</f>
        <v>43.180794</v>
      </c>
      <c r="F4413" t="str">
        <f>LOOKUP($A4413,'DATA SHEET'!$A$2:$A$253,'DATA SHEET'!$I$2:$I$253)</f>
        <v xml:space="preserve"> -79.244033</v>
      </c>
      <c r="G4413">
        <f>LOOKUP($A4413,'DATA SHEET'!$A$2:$A$253,'DATA SHEET'!$J$2:$J$253)</f>
        <v>21</v>
      </c>
      <c r="H4413" t="str">
        <f>LOOKUP($A4413,'DATA SHEET'!$A$2:$A$253,'DATA SHEET'!$K$2:$K$253)</f>
        <v>Mostly Cloudy</v>
      </c>
      <c r="I4413" t="str">
        <f>LOOKUP($A4413,'DATA SHEET'!$A$2:$A$253,'DATA SHEET'!$T$2:$T$253)</f>
        <v>LARGE</v>
      </c>
      <c r="J4413" t="str">
        <f>LOOKUP($A4413,'DATA SHEET'!$A$2:$A$253,'DATA SHEET'!$R$2:$R$253)</f>
        <v>YES</v>
      </c>
      <c r="K4413" t="str">
        <f>LOOKUP($A4413,'DATA SHEET'!$A$2:$A$253,'DATA SHEET'!$O$2:$O$253)</f>
        <v>Green Area</v>
      </c>
      <c r="L4413" t="s">
        <v>22</v>
      </c>
      <c r="M4413">
        <v>0.39525228807157875</v>
      </c>
      <c r="N4413" t="s">
        <v>18</v>
      </c>
      <c r="O4413">
        <v>1.754</v>
      </c>
    </row>
    <row r="4414" spans="1:15" x14ac:dyDescent="0.25">
      <c r="A4414" s="1" t="s">
        <v>134</v>
      </c>
      <c r="B4414" t="s">
        <v>139</v>
      </c>
      <c r="C4414" t="str">
        <f>LOOKUP(A4414,'DATA SHEET'!$A$2:$A$253,'DATA SHEET'!$E$2:$E$253)</f>
        <v>20227902</v>
      </c>
      <c r="D4414">
        <f>LOOKUP(A4414,'DATA SHEET'!$A$2:$A$253,'DATA SHEET'!$G$2:$G$253)</f>
        <v>8.0666666666666664</v>
      </c>
      <c r="E4414" t="str">
        <f>LOOKUP($A4414,'DATA SHEET'!$A$2:$A$253,'DATA SHEET'!$H$2:$H$253)</f>
        <v>43.180794</v>
      </c>
      <c r="F4414" t="str">
        <f>LOOKUP($A4414,'DATA SHEET'!$A$2:$A$253,'DATA SHEET'!$I$2:$I$253)</f>
        <v xml:space="preserve"> -79.244033</v>
      </c>
      <c r="G4414">
        <f>LOOKUP($A4414,'DATA SHEET'!$A$2:$A$253,'DATA SHEET'!$J$2:$J$253)</f>
        <v>21</v>
      </c>
      <c r="H4414" t="str">
        <f>LOOKUP($A4414,'DATA SHEET'!$A$2:$A$253,'DATA SHEET'!$K$2:$K$253)</f>
        <v>Mostly Cloudy</v>
      </c>
      <c r="I4414" t="str">
        <f>LOOKUP($A4414,'DATA SHEET'!$A$2:$A$253,'DATA SHEET'!$T$2:$T$253)</f>
        <v>LARGE</v>
      </c>
      <c r="J4414" t="str">
        <f>LOOKUP($A4414,'DATA SHEET'!$A$2:$A$253,'DATA SHEET'!$R$2:$R$253)</f>
        <v>YES</v>
      </c>
      <c r="K4414" t="str">
        <f>LOOKUP($A4414,'DATA SHEET'!$A$2:$A$253,'DATA SHEET'!$O$2:$O$253)</f>
        <v>Green Area</v>
      </c>
      <c r="L4414" t="s">
        <v>22</v>
      </c>
      <c r="M4414">
        <v>0.39525228807157875</v>
      </c>
      <c r="N4414" t="s">
        <v>18</v>
      </c>
      <c r="O4414">
        <v>0.56200000000000006</v>
      </c>
    </row>
    <row r="4415" spans="1:15" x14ac:dyDescent="0.25">
      <c r="A4415" s="1" t="s">
        <v>134</v>
      </c>
      <c r="B4415" t="s">
        <v>139</v>
      </c>
      <c r="C4415" t="str">
        <f>LOOKUP(A4415,'DATA SHEET'!$A$2:$A$253,'DATA SHEET'!$E$2:$E$253)</f>
        <v>20227902</v>
      </c>
      <c r="D4415">
        <f>LOOKUP(A4415,'DATA SHEET'!$A$2:$A$253,'DATA SHEET'!$G$2:$G$253)</f>
        <v>8.0666666666666664</v>
      </c>
      <c r="E4415" t="str">
        <f>LOOKUP($A4415,'DATA SHEET'!$A$2:$A$253,'DATA SHEET'!$H$2:$H$253)</f>
        <v>43.180794</v>
      </c>
      <c r="F4415" t="str">
        <f>LOOKUP($A4415,'DATA SHEET'!$A$2:$A$253,'DATA SHEET'!$I$2:$I$253)</f>
        <v xml:space="preserve"> -79.244033</v>
      </c>
      <c r="G4415">
        <f>LOOKUP($A4415,'DATA SHEET'!$A$2:$A$253,'DATA SHEET'!$J$2:$J$253)</f>
        <v>21</v>
      </c>
      <c r="H4415" t="str">
        <f>LOOKUP($A4415,'DATA SHEET'!$A$2:$A$253,'DATA SHEET'!$K$2:$K$253)</f>
        <v>Mostly Cloudy</v>
      </c>
      <c r="I4415" t="str">
        <f>LOOKUP($A4415,'DATA SHEET'!$A$2:$A$253,'DATA SHEET'!$T$2:$T$253)</f>
        <v>LARGE</v>
      </c>
      <c r="J4415" t="str">
        <f>LOOKUP($A4415,'DATA SHEET'!$A$2:$A$253,'DATA SHEET'!$R$2:$R$253)</f>
        <v>YES</v>
      </c>
      <c r="K4415" t="str">
        <f>LOOKUP($A4415,'DATA SHEET'!$A$2:$A$253,'DATA SHEET'!$O$2:$O$253)</f>
        <v>Green Area</v>
      </c>
      <c r="L4415" t="s">
        <v>22</v>
      </c>
      <c r="M4415">
        <v>0.39525228807157875</v>
      </c>
      <c r="N4415" t="s">
        <v>18</v>
      </c>
      <c r="O4415">
        <v>3.5009999999999999</v>
      </c>
    </row>
    <row r="4416" spans="1:15" x14ac:dyDescent="0.25">
      <c r="A4416" s="1" t="s">
        <v>134</v>
      </c>
      <c r="B4416" t="s">
        <v>139</v>
      </c>
      <c r="C4416" t="str">
        <f>LOOKUP(A4416,'DATA SHEET'!$A$2:$A$253,'DATA SHEET'!$E$2:$E$253)</f>
        <v>20227902</v>
      </c>
      <c r="D4416">
        <f>LOOKUP(A4416,'DATA SHEET'!$A$2:$A$253,'DATA SHEET'!$G$2:$G$253)</f>
        <v>8.0666666666666664</v>
      </c>
      <c r="E4416" t="str">
        <f>LOOKUP($A4416,'DATA SHEET'!$A$2:$A$253,'DATA SHEET'!$H$2:$H$253)</f>
        <v>43.180794</v>
      </c>
      <c r="F4416" t="str">
        <f>LOOKUP($A4416,'DATA SHEET'!$A$2:$A$253,'DATA SHEET'!$I$2:$I$253)</f>
        <v xml:space="preserve"> -79.244033</v>
      </c>
      <c r="G4416">
        <f>LOOKUP($A4416,'DATA SHEET'!$A$2:$A$253,'DATA SHEET'!$J$2:$J$253)</f>
        <v>21</v>
      </c>
      <c r="H4416" t="str">
        <f>LOOKUP($A4416,'DATA SHEET'!$A$2:$A$253,'DATA SHEET'!$K$2:$K$253)</f>
        <v>Mostly Cloudy</v>
      </c>
      <c r="I4416" t="str">
        <f>LOOKUP($A4416,'DATA SHEET'!$A$2:$A$253,'DATA SHEET'!$T$2:$T$253)</f>
        <v>LARGE</v>
      </c>
      <c r="J4416" t="str">
        <f>LOOKUP($A4416,'DATA SHEET'!$A$2:$A$253,'DATA SHEET'!$R$2:$R$253)</f>
        <v>YES</v>
      </c>
      <c r="K4416" t="str">
        <f>LOOKUP($A4416,'DATA SHEET'!$A$2:$A$253,'DATA SHEET'!$O$2:$O$253)</f>
        <v>Green Area</v>
      </c>
      <c r="L4416" t="s">
        <v>22</v>
      </c>
      <c r="M4416">
        <v>0.39525228807157875</v>
      </c>
      <c r="N4416" t="s">
        <v>18</v>
      </c>
      <c r="O4416">
        <v>2.76</v>
      </c>
    </row>
    <row r="4417" spans="1:15" x14ac:dyDescent="0.25">
      <c r="A4417" s="1" t="s">
        <v>134</v>
      </c>
      <c r="B4417" t="s">
        <v>139</v>
      </c>
      <c r="C4417" t="str">
        <f>LOOKUP(A4417,'DATA SHEET'!$A$2:$A$253,'DATA SHEET'!$E$2:$E$253)</f>
        <v>20227902</v>
      </c>
      <c r="D4417">
        <f>LOOKUP(A4417,'DATA SHEET'!$A$2:$A$253,'DATA SHEET'!$G$2:$G$253)</f>
        <v>8.0666666666666664</v>
      </c>
      <c r="E4417" t="str">
        <f>LOOKUP($A4417,'DATA SHEET'!$A$2:$A$253,'DATA SHEET'!$H$2:$H$253)</f>
        <v>43.180794</v>
      </c>
      <c r="F4417" t="str">
        <f>LOOKUP($A4417,'DATA SHEET'!$A$2:$A$253,'DATA SHEET'!$I$2:$I$253)</f>
        <v xml:space="preserve"> -79.244033</v>
      </c>
      <c r="G4417">
        <f>LOOKUP($A4417,'DATA SHEET'!$A$2:$A$253,'DATA SHEET'!$J$2:$J$253)</f>
        <v>21</v>
      </c>
      <c r="H4417" t="str">
        <f>LOOKUP($A4417,'DATA SHEET'!$A$2:$A$253,'DATA SHEET'!$K$2:$K$253)</f>
        <v>Mostly Cloudy</v>
      </c>
      <c r="I4417" t="str">
        <f>LOOKUP($A4417,'DATA SHEET'!$A$2:$A$253,'DATA SHEET'!$T$2:$T$253)</f>
        <v>LARGE</v>
      </c>
      <c r="J4417" t="str">
        <f>LOOKUP($A4417,'DATA SHEET'!$A$2:$A$253,'DATA SHEET'!$R$2:$R$253)</f>
        <v>YES</v>
      </c>
      <c r="K4417" t="str">
        <f>LOOKUP($A4417,'DATA SHEET'!$A$2:$A$253,'DATA SHEET'!$O$2:$O$253)</f>
        <v>Green Area</v>
      </c>
      <c r="L4417" t="s">
        <v>22</v>
      </c>
      <c r="M4417">
        <v>0.39525228807157875</v>
      </c>
      <c r="N4417" t="s">
        <v>18</v>
      </c>
      <c r="O4417">
        <v>0.75900000000000001</v>
      </c>
    </row>
    <row r="4418" spans="1:15" x14ac:dyDescent="0.25">
      <c r="A4418" s="1" t="s">
        <v>134</v>
      </c>
      <c r="B4418" t="s">
        <v>139</v>
      </c>
      <c r="C4418" t="str">
        <f>LOOKUP(A4418,'DATA SHEET'!$A$2:$A$253,'DATA SHEET'!$E$2:$E$253)</f>
        <v>20227902</v>
      </c>
      <c r="D4418">
        <f>LOOKUP(A4418,'DATA SHEET'!$A$2:$A$253,'DATA SHEET'!$G$2:$G$253)</f>
        <v>8.0666666666666664</v>
      </c>
      <c r="E4418" t="str">
        <f>LOOKUP($A4418,'DATA SHEET'!$A$2:$A$253,'DATA SHEET'!$H$2:$H$253)</f>
        <v>43.180794</v>
      </c>
      <c r="F4418" t="str">
        <f>LOOKUP($A4418,'DATA SHEET'!$A$2:$A$253,'DATA SHEET'!$I$2:$I$253)</f>
        <v xml:space="preserve"> -79.244033</v>
      </c>
      <c r="G4418">
        <f>LOOKUP($A4418,'DATA SHEET'!$A$2:$A$253,'DATA SHEET'!$J$2:$J$253)</f>
        <v>21</v>
      </c>
      <c r="H4418" t="str">
        <f>LOOKUP($A4418,'DATA SHEET'!$A$2:$A$253,'DATA SHEET'!$K$2:$K$253)</f>
        <v>Mostly Cloudy</v>
      </c>
      <c r="I4418" t="str">
        <f>LOOKUP($A4418,'DATA SHEET'!$A$2:$A$253,'DATA SHEET'!$T$2:$T$253)</f>
        <v>LARGE</v>
      </c>
      <c r="J4418" t="str">
        <f>LOOKUP($A4418,'DATA SHEET'!$A$2:$A$253,'DATA SHEET'!$R$2:$R$253)</f>
        <v>YES</v>
      </c>
      <c r="K4418" t="str">
        <f>LOOKUP($A4418,'DATA SHEET'!$A$2:$A$253,'DATA SHEET'!$O$2:$O$253)</f>
        <v>Green Area</v>
      </c>
      <c r="L4418" t="s">
        <v>22</v>
      </c>
      <c r="M4418">
        <v>0.39525228807157875</v>
      </c>
      <c r="N4418" t="s">
        <v>18</v>
      </c>
      <c r="O4418">
        <v>2.2429999999999999</v>
      </c>
    </row>
    <row r="4419" spans="1:15" x14ac:dyDescent="0.25">
      <c r="A4419" s="1" t="s">
        <v>134</v>
      </c>
      <c r="B4419" t="s">
        <v>139</v>
      </c>
      <c r="C4419" t="str">
        <f>LOOKUP(A4419,'DATA SHEET'!$A$2:$A$253,'DATA SHEET'!$E$2:$E$253)</f>
        <v>20227902</v>
      </c>
      <c r="D4419">
        <f>LOOKUP(A4419,'DATA SHEET'!$A$2:$A$253,'DATA SHEET'!$G$2:$G$253)</f>
        <v>8.0666666666666664</v>
      </c>
      <c r="E4419" t="str">
        <f>LOOKUP($A4419,'DATA SHEET'!$A$2:$A$253,'DATA SHEET'!$H$2:$H$253)</f>
        <v>43.180794</v>
      </c>
      <c r="F4419" t="str">
        <f>LOOKUP($A4419,'DATA SHEET'!$A$2:$A$253,'DATA SHEET'!$I$2:$I$253)</f>
        <v xml:space="preserve"> -79.244033</v>
      </c>
      <c r="G4419">
        <f>LOOKUP($A4419,'DATA SHEET'!$A$2:$A$253,'DATA SHEET'!$J$2:$J$253)</f>
        <v>21</v>
      </c>
      <c r="H4419" t="str">
        <f>LOOKUP($A4419,'DATA SHEET'!$A$2:$A$253,'DATA SHEET'!$K$2:$K$253)</f>
        <v>Mostly Cloudy</v>
      </c>
      <c r="I4419" t="str">
        <f>LOOKUP($A4419,'DATA SHEET'!$A$2:$A$253,'DATA SHEET'!$T$2:$T$253)</f>
        <v>LARGE</v>
      </c>
      <c r="J4419" t="str">
        <f>LOOKUP($A4419,'DATA SHEET'!$A$2:$A$253,'DATA SHEET'!$R$2:$R$253)</f>
        <v>YES</v>
      </c>
      <c r="K4419" t="str">
        <f>LOOKUP($A4419,'DATA SHEET'!$A$2:$A$253,'DATA SHEET'!$O$2:$O$253)</f>
        <v>Green Area</v>
      </c>
      <c r="L4419" t="s">
        <v>22</v>
      </c>
      <c r="M4419">
        <v>0.39525228807157875</v>
      </c>
      <c r="N4419" t="s">
        <v>18</v>
      </c>
      <c r="O4419">
        <v>1.236</v>
      </c>
    </row>
    <row r="4420" spans="1:15" x14ac:dyDescent="0.25">
      <c r="A4420" s="1" t="s">
        <v>134</v>
      </c>
      <c r="B4420" t="s">
        <v>139</v>
      </c>
      <c r="C4420" t="str">
        <f>LOOKUP(A4420,'DATA SHEET'!$A$2:$A$253,'DATA SHEET'!$E$2:$E$253)</f>
        <v>20227902</v>
      </c>
      <c r="D4420">
        <f>LOOKUP(A4420,'DATA SHEET'!$A$2:$A$253,'DATA SHEET'!$G$2:$G$253)</f>
        <v>8.0666666666666664</v>
      </c>
      <c r="E4420" t="str">
        <f>LOOKUP($A4420,'DATA SHEET'!$A$2:$A$253,'DATA SHEET'!$H$2:$H$253)</f>
        <v>43.180794</v>
      </c>
      <c r="F4420" t="str">
        <f>LOOKUP($A4420,'DATA SHEET'!$A$2:$A$253,'DATA SHEET'!$I$2:$I$253)</f>
        <v xml:space="preserve"> -79.244033</v>
      </c>
      <c r="G4420">
        <f>LOOKUP($A4420,'DATA SHEET'!$A$2:$A$253,'DATA SHEET'!$J$2:$J$253)</f>
        <v>21</v>
      </c>
      <c r="H4420" t="str">
        <f>LOOKUP($A4420,'DATA SHEET'!$A$2:$A$253,'DATA SHEET'!$K$2:$K$253)</f>
        <v>Mostly Cloudy</v>
      </c>
      <c r="I4420" t="str">
        <f>LOOKUP($A4420,'DATA SHEET'!$A$2:$A$253,'DATA SHEET'!$T$2:$T$253)</f>
        <v>LARGE</v>
      </c>
      <c r="J4420" t="str">
        <f>LOOKUP($A4420,'DATA SHEET'!$A$2:$A$253,'DATA SHEET'!$R$2:$R$253)</f>
        <v>YES</v>
      </c>
      <c r="K4420" t="str">
        <f>LOOKUP($A4420,'DATA SHEET'!$A$2:$A$253,'DATA SHEET'!$O$2:$O$253)</f>
        <v>Green Area</v>
      </c>
      <c r="L4420" t="s">
        <v>22</v>
      </c>
      <c r="M4420">
        <v>0.39525228807157875</v>
      </c>
      <c r="N4420" t="s">
        <v>18</v>
      </c>
      <c r="O4420">
        <v>1.26</v>
      </c>
    </row>
    <row r="4421" spans="1:15" x14ac:dyDescent="0.25">
      <c r="A4421" s="1" t="s">
        <v>134</v>
      </c>
      <c r="B4421" t="s">
        <v>139</v>
      </c>
      <c r="C4421" t="str">
        <f>LOOKUP(A4421,'DATA SHEET'!$A$2:$A$253,'DATA SHEET'!$E$2:$E$253)</f>
        <v>20227902</v>
      </c>
      <c r="D4421">
        <f>LOOKUP(A4421,'DATA SHEET'!$A$2:$A$253,'DATA SHEET'!$G$2:$G$253)</f>
        <v>8.0666666666666664</v>
      </c>
      <c r="E4421" t="str">
        <f>LOOKUP($A4421,'DATA SHEET'!$A$2:$A$253,'DATA SHEET'!$H$2:$H$253)</f>
        <v>43.180794</v>
      </c>
      <c r="F4421" t="str">
        <f>LOOKUP($A4421,'DATA SHEET'!$A$2:$A$253,'DATA SHEET'!$I$2:$I$253)</f>
        <v xml:space="preserve"> -79.244033</v>
      </c>
      <c r="G4421">
        <f>LOOKUP($A4421,'DATA SHEET'!$A$2:$A$253,'DATA SHEET'!$J$2:$J$253)</f>
        <v>21</v>
      </c>
      <c r="H4421" t="str">
        <f>LOOKUP($A4421,'DATA SHEET'!$A$2:$A$253,'DATA SHEET'!$K$2:$K$253)</f>
        <v>Mostly Cloudy</v>
      </c>
      <c r="I4421" t="str">
        <f>LOOKUP($A4421,'DATA SHEET'!$A$2:$A$253,'DATA SHEET'!$T$2:$T$253)</f>
        <v>LARGE</v>
      </c>
      <c r="J4421" t="str">
        <f>LOOKUP($A4421,'DATA SHEET'!$A$2:$A$253,'DATA SHEET'!$R$2:$R$253)</f>
        <v>YES</v>
      </c>
      <c r="K4421" t="str">
        <f>LOOKUP($A4421,'DATA SHEET'!$A$2:$A$253,'DATA SHEET'!$O$2:$O$253)</f>
        <v>Green Area</v>
      </c>
      <c r="L4421" t="s">
        <v>22</v>
      </c>
      <c r="M4421">
        <v>0.39525228807157875</v>
      </c>
      <c r="N4421" t="s">
        <v>18</v>
      </c>
      <c r="O4421">
        <v>3.2440000000000002</v>
      </c>
    </row>
    <row r="4422" spans="1:15" x14ac:dyDescent="0.25">
      <c r="A4422" s="1" t="s">
        <v>134</v>
      </c>
      <c r="B4422" t="s">
        <v>139</v>
      </c>
      <c r="C4422" t="str">
        <f>LOOKUP(A4422,'DATA SHEET'!$A$2:$A$253,'DATA SHEET'!$E$2:$E$253)</f>
        <v>20227902</v>
      </c>
      <c r="D4422">
        <f>LOOKUP(A4422,'DATA SHEET'!$A$2:$A$253,'DATA SHEET'!$G$2:$G$253)</f>
        <v>8.0666666666666664</v>
      </c>
      <c r="E4422" t="str">
        <f>LOOKUP($A4422,'DATA SHEET'!$A$2:$A$253,'DATA SHEET'!$H$2:$H$253)</f>
        <v>43.180794</v>
      </c>
      <c r="F4422" t="str">
        <f>LOOKUP($A4422,'DATA SHEET'!$A$2:$A$253,'DATA SHEET'!$I$2:$I$253)</f>
        <v xml:space="preserve"> -79.244033</v>
      </c>
      <c r="G4422">
        <f>LOOKUP($A4422,'DATA SHEET'!$A$2:$A$253,'DATA SHEET'!$J$2:$J$253)</f>
        <v>21</v>
      </c>
      <c r="H4422" t="str">
        <f>LOOKUP($A4422,'DATA SHEET'!$A$2:$A$253,'DATA SHEET'!$K$2:$K$253)</f>
        <v>Mostly Cloudy</v>
      </c>
      <c r="I4422" t="str">
        <f>LOOKUP($A4422,'DATA SHEET'!$A$2:$A$253,'DATA SHEET'!$T$2:$T$253)</f>
        <v>LARGE</v>
      </c>
      <c r="J4422" t="str">
        <f>LOOKUP($A4422,'DATA SHEET'!$A$2:$A$253,'DATA SHEET'!$R$2:$R$253)</f>
        <v>YES</v>
      </c>
      <c r="K4422" t="str">
        <f>LOOKUP($A4422,'DATA SHEET'!$A$2:$A$253,'DATA SHEET'!$O$2:$O$253)</f>
        <v>Green Area</v>
      </c>
      <c r="L4422" t="s">
        <v>22</v>
      </c>
      <c r="M4422">
        <v>0.39525228807157875</v>
      </c>
      <c r="N4422" t="s">
        <v>18</v>
      </c>
      <c r="O4422">
        <v>2.4990000000000001</v>
      </c>
    </row>
    <row r="4423" spans="1:15" x14ac:dyDescent="0.25">
      <c r="A4423" s="1" t="s">
        <v>134</v>
      </c>
      <c r="B4423" t="s">
        <v>139</v>
      </c>
      <c r="C4423" t="str">
        <f>LOOKUP(A4423,'DATA SHEET'!$A$2:$A$253,'DATA SHEET'!$E$2:$E$253)</f>
        <v>20227902</v>
      </c>
      <c r="D4423">
        <f>LOOKUP(A4423,'DATA SHEET'!$A$2:$A$253,'DATA SHEET'!$G$2:$G$253)</f>
        <v>8.0666666666666664</v>
      </c>
      <c r="E4423" t="str">
        <f>LOOKUP($A4423,'DATA SHEET'!$A$2:$A$253,'DATA SHEET'!$H$2:$H$253)</f>
        <v>43.180794</v>
      </c>
      <c r="F4423" t="str">
        <f>LOOKUP($A4423,'DATA SHEET'!$A$2:$A$253,'DATA SHEET'!$I$2:$I$253)</f>
        <v xml:space="preserve"> -79.244033</v>
      </c>
      <c r="G4423">
        <f>LOOKUP($A4423,'DATA SHEET'!$A$2:$A$253,'DATA SHEET'!$J$2:$J$253)</f>
        <v>21</v>
      </c>
      <c r="H4423" t="str">
        <f>LOOKUP($A4423,'DATA SHEET'!$A$2:$A$253,'DATA SHEET'!$K$2:$K$253)</f>
        <v>Mostly Cloudy</v>
      </c>
      <c r="I4423" t="str">
        <f>LOOKUP($A4423,'DATA SHEET'!$A$2:$A$253,'DATA SHEET'!$T$2:$T$253)</f>
        <v>LARGE</v>
      </c>
      <c r="J4423" t="str">
        <f>LOOKUP($A4423,'DATA SHEET'!$A$2:$A$253,'DATA SHEET'!$R$2:$R$253)</f>
        <v>YES</v>
      </c>
      <c r="K4423" t="str">
        <f>LOOKUP($A4423,'DATA SHEET'!$A$2:$A$253,'DATA SHEET'!$O$2:$O$253)</f>
        <v>Green Area</v>
      </c>
      <c r="L4423" t="s">
        <v>22</v>
      </c>
      <c r="M4423">
        <v>0.39525228807157875</v>
      </c>
      <c r="N4423" t="s">
        <v>18</v>
      </c>
      <c r="O4423">
        <v>2.2549999999999999</v>
      </c>
    </row>
    <row r="4424" spans="1:15" x14ac:dyDescent="0.25">
      <c r="A4424" s="1" t="s">
        <v>134</v>
      </c>
      <c r="B4424" t="s">
        <v>139</v>
      </c>
      <c r="C4424" t="str">
        <f>LOOKUP(A4424,'DATA SHEET'!$A$2:$A$253,'DATA SHEET'!$E$2:$E$253)</f>
        <v>20227902</v>
      </c>
      <c r="D4424">
        <f>LOOKUP(A4424,'DATA SHEET'!$A$2:$A$253,'DATA SHEET'!$G$2:$G$253)</f>
        <v>8.0666666666666664</v>
      </c>
      <c r="E4424" t="str">
        <f>LOOKUP($A4424,'DATA SHEET'!$A$2:$A$253,'DATA SHEET'!$H$2:$H$253)</f>
        <v>43.180794</v>
      </c>
      <c r="F4424" t="str">
        <f>LOOKUP($A4424,'DATA SHEET'!$A$2:$A$253,'DATA SHEET'!$I$2:$I$253)</f>
        <v xml:space="preserve"> -79.244033</v>
      </c>
      <c r="G4424">
        <f>LOOKUP($A4424,'DATA SHEET'!$A$2:$A$253,'DATA SHEET'!$J$2:$J$253)</f>
        <v>21</v>
      </c>
      <c r="H4424" t="str">
        <f>LOOKUP($A4424,'DATA SHEET'!$A$2:$A$253,'DATA SHEET'!$K$2:$K$253)</f>
        <v>Mostly Cloudy</v>
      </c>
      <c r="I4424" t="str">
        <f>LOOKUP($A4424,'DATA SHEET'!$A$2:$A$253,'DATA SHEET'!$T$2:$T$253)</f>
        <v>LARGE</v>
      </c>
      <c r="J4424" t="str">
        <f>LOOKUP($A4424,'DATA SHEET'!$A$2:$A$253,'DATA SHEET'!$R$2:$R$253)</f>
        <v>YES</v>
      </c>
      <c r="K4424" t="str">
        <f>LOOKUP($A4424,'DATA SHEET'!$A$2:$A$253,'DATA SHEET'!$O$2:$O$253)</f>
        <v>Green Area</v>
      </c>
      <c r="L4424" t="s">
        <v>22</v>
      </c>
      <c r="M4424">
        <v>0.39525228807157875</v>
      </c>
      <c r="N4424" t="s">
        <v>18</v>
      </c>
      <c r="O4424">
        <v>1.252</v>
      </c>
    </row>
    <row r="4425" spans="1:15" x14ac:dyDescent="0.25">
      <c r="A4425" s="1" t="s">
        <v>134</v>
      </c>
      <c r="B4425" t="s">
        <v>139</v>
      </c>
      <c r="C4425" t="str">
        <f>LOOKUP(A4425,'DATA SHEET'!$A$2:$A$253,'DATA SHEET'!$E$2:$E$253)</f>
        <v>20227902</v>
      </c>
      <c r="D4425">
        <f>LOOKUP(A4425,'DATA SHEET'!$A$2:$A$253,'DATA SHEET'!$G$2:$G$253)</f>
        <v>8.0666666666666664</v>
      </c>
      <c r="E4425" t="str">
        <f>LOOKUP($A4425,'DATA SHEET'!$A$2:$A$253,'DATA SHEET'!$H$2:$H$253)</f>
        <v>43.180794</v>
      </c>
      <c r="F4425" t="str">
        <f>LOOKUP($A4425,'DATA SHEET'!$A$2:$A$253,'DATA SHEET'!$I$2:$I$253)</f>
        <v xml:space="preserve"> -79.244033</v>
      </c>
      <c r="G4425">
        <f>LOOKUP($A4425,'DATA SHEET'!$A$2:$A$253,'DATA SHEET'!$J$2:$J$253)</f>
        <v>21</v>
      </c>
      <c r="H4425" t="str">
        <f>LOOKUP($A4425,'DATA SHEET'!$A$2:$A$253,'DATA SHEET'!$K$2:$K$253)</f>
        <v>Mostly Cloudy</v>
      </c>
      <c r="I4425" t="str">
        <f>LOOKUP($A4425,'DATA SHEET'!$A$2:$A$253,'DATA SHEET'!$T$2:$T$253)</f>
        <v>LARGE</v>
      </c>
      <c r="J4425" t="str">
        <f>LOOKUP($A4425,'DATA SHEET'!$A$2:$A$253,'DATA SHEET'!$R$2:$R$253)</f>
        <v>YES</v>
      </c>
      <c r="K4425" t="str">
        <f>LOOKUP($A4425,'DATA SHEET'!$A$2:$A$253,'DATA SHEET'!$O$2:$O$253)</f>
        <v>Green Area</v>
      </c>
      <c r="L4425" t="s">
        <v>22</v>
      </c>
      <c r="M4425">
        <v>0.39525228807157875</v>
      </c>
      <c r="N4425" t="s">
        <v>18</v>
      </c>
      <c r="O4425">
        <v>0.75700000000000001</v>
      </c>
    </row>
    <row r="4426" spans="1:15" x14ac:dyDescent="0.25">
      <c r="A4426" s="1" t="s">
        <v>134</v>
      </c>
      <c r="B4426" t="s">
        <v>139</v>
      </c>
      <c r="C4426" t="str">
        <f>LOOKUP(A4426,'DATA SHEET'!$A$2:$A$253,'DATA SHEET'!$E$2:$E$253)</f>
        <v>20227902</v>
      </c>
      <c r="D4426">
        <f>LOOKUP(A4426,'DATA SHEET'!$A$2:$A$253,'DATA SHEET'!$G$2:$G$253)</f>
        <v>8.0666666666666664</v>
      </c>
      <c r="E4426" t="str">
        <f>LOOKUP($A4426,'DATA SHEET'!$A$2:$A$253,'DATA SHEET'!$H$2:$H$253)</f>
        <v>43.180794</v>
      </c>
      <c r="F4426" t="str">
        <f>LOOKUP($A4426,'DATA SHEET'!$A$2:$A$253,'DATA SHEET'!$I$2:$I$253)</f>
        <v xml:space="preserve"> -79.244033</v>
      </c>
      <c r="G4426">
        <f>LOOKUP($A4426,'DATA SHEET'!$A$2:$A$253,'DATA SHEET'!$J$2:$J$253)</f>
        <v>21</v>
      </c>
      <c r="H4426" t="str">
        <f>LOOKUP($A4426,'DATA SHEET'!$A$2:$A$253,'DATA SHEET'!$K$2:$K$253)</f>
        <v>Mostly Cloudy</v>
      </c>
      <c r="I4426" t="str">
        <f>LOOKUP($A4426,'DATA SHEET'!$A$2:$A$253,'DATA SHEET'!$T$2:$T$253)</f>
        <v>LARGE</v>
      </c>
      <c r="J4426" t="str">
        <f>LOOKUP($A4426,'DATA SHEET'!$A$2:$A$253,'DATA SHEET'!$R$2:$R$253)</f>
        <v>YES</v>
      </c>
      <c r="K4426" t="str">
        <f>LOOKUP($A4426,'DATA SHEET'!$A$2:$A$253,'DATA SHEET'!$O$2:$O$253)</f>
        <v>Green Area</v>
      </c>
      <c r="L4426" t="s">
        <v>22</v>
      </c>
      <c r="M4426">
        <v>0.39525228807157875</v>
      </c>
      <c r="N4426" t="s">
        <v>18</v>
      </c>
      <c r="O4426">
        <v>0.999</v>
      </c>
    </row>
    <row r="4427" spans="1:15" x14ac:dyDescent="0.25">
      <c r="A4427" s="1" t="s">
        <v>134</v>
      </c>
      <c r="B4427" t="s">
        <v>139</v>
      </c>
      <c r="C4427" t="str">
        <f>LOOKUP(A4427,'DATA SHEET'!$A$2:$A$253,'DATA SHEET'!$E$2:$E$253)</f>
        <v>20227902</v>
      </c>
      <c r="D4427">
        <f>LOOKUP(A4427,'DATA SHEET'!$A$2:$A$253,'DATA SHEET'!$G$2:$G$253)</f>
        <v>8.0666666666666664</v>
      </c>
      <c r="E4427" t="str">
        <f>LOOKUP($A4427,'DATA SHEET'!$A$2:$A$253,'DATA SHEET'!$H$2:$H$253)</f>
        <v>43.180794</v>
      </c>
      <c r="F4427" t="str">
        <f>LOOKUP($A4427,'DATA SHEET'!$A$2:$A$253,'DATA SHEET'!$I$2:$I$253)</f>
        <v xml:space="preserve"> -79.244033</v>
      </c>
      <c r="G4427">
        <f>LOOKUP($A4427,'DATA SHEET'!$A$2:$A$253,'DATA SHEET'!$J$2:$J$253)</f>
        <v>21</v>
      </c>
      <c r="H4427" t="str">
        <f>LOOKUP($A4427,'DATA SHEET'!$A$2:$A$253,'DATA SHEET'!$K$2:$K$253)</f>
        <v>Mostly Cloudy</v>
      </c>
      <c r="I4427" t="str">
        <f>LOOKUP($A4427,'DATA SHEET'!$A$2:$A$253,'DATA SHEET'!$T$2:$T$253)</f>
        <v>LARGE</v>
      </c>
      <c r="J4427" t="str">
        <f>LOOKUP($A4427,'DATA SHEET'!$A$2:$A$253,'DATA SHEET'!$R$2:$R$253)</f>
        <v>YES</v>
      </c>
      <c r="K4427" t="str">
        <f>LOOKUP($A4427,'DATA SHEET'!$A$2:$A$253,'DATA SHEET'!$O$2:$O$253)</f>
        <v>Green Area</v>
      </c>
      <c r="L4427" t="s">
        <v>22</v>
      </c>
      <c r="M4427">
        <v>0.39525228807157875</v>
      </c>
      <c r="N4427" t="s">
        <v>18</v>
      </c>
      <c r="O4427">
        <v>2.4969999999999999</v>
      </c>
    </row>
    <row r="4428" spans="1:15" x14ac:dyDescent="0.25">
      <c r="A4428" s="1" t="s">
        <v>134</v>
      </c>
      <c r="B4428" t="s">
        <v>139</v>
      </c>
      <c r="C4428" t="str">
        <f>LOOKUP(A4428,'DATA SHEET'!$A$2:$A$253,'DATA SHEET'!$E$2:$E$253)</f>
        <v>20227902</v>
      </c>
      <c r="D4428">
        <f>LOOKUP(A4428,'DATA SHEET'!$A$2:$A$253,'DATA SHEET'!$G$2:$G$253)</f>
        <v>8.0666666666666664</v>
      </c>
      <c r="E4428" t="str">
        <f>LOOKUP($A4428,'DATA SHEET'!$A$2:$A$253,'DATA SHEET'!$H$2:$H$253)</f>
        <v>43.180794</v>
      </c>
      <c r="F4428" t="str">
        <f>LOOKUP($A4428,'DATA SHEET'!$A$2:$A$253,'DATA SHEET'!$I$2:$I$253)</f>
        <v xml:space="preserve"> -79.244033</v>
      </c>
      <c r="G4428">
        <f>LOOKUP($A4428,'DATA SHEET'!$A$2:$A$253,'DATA SHEET'!$J$2:$J$253)</f>
        <v>21</v>
      </c>
      <c r="H4428" t="str">
        <f>LOOKUP($A4428,'DATA SHEET'!$A$2:$A$253,'DATA SHEET'!$K$2:$K$253)</f>
        <v>Mostly Cloudy</v>
      </c>
      <c r="I4428" t="str">
        <f>LOOKUP($A4428,'DATA SHEET'!$A$2:$A$253,'DATA SHEET'!$T$2:$T$253)</f>
        <v>LARGE</v>
      </c>
      <c r="J4428" t="str">
        <f>LOOKUP($A4428,'DATA SHEET'!$A$2:$A$253,'DATA SHEET'!$R$2:$R$253)</f>
        <v>YES</v>
      </c>
      <c r="K4428" t="str">
        <f>LOOKUP($A4428,'DATA SHEET'!$A$2:$A$253,'DATA SHEET'!$O$2:$O$253)</f>
        <v>Green Area</v>
      </c>
      <c r="L4428" t="s">
        <v>22</v>
      </c>
      <c r="M4428">
        <v>0.39525228807157875</v>
      </c>
      <c r="N4428" t="s">
        <v>18</v>
      </c>
      <c r="O4428">
        <v>2.7370000000000001</v>
      </c>
    </row>
    <row r="4429" spans="1:15" x14ac:dyDescent="0.25">
      <c r="A4429" s="1" t="s">
        <v>134</v>
      </c>
      <c r="B4429" t="s">
        <v>139</v>
      </c>
      <c r="C4429" t="str">
        <f>LOOKUP(A4429,'DATA SHEET'!$A$2:$A$253,'DATA SHEET'!$E$2:$E$253)</f>
        <v>20227902</v>
      </c>
      <c r="D4429">
        <f>LOOKUP(A4429,'DATA SHEET'!$A$2:$A$253,'DATA SHEET'!$G$2:$G$253)</f>
        <v>8.0666666666666664</v>
      </c>
      <c r="E4429" t="str">
        <f>LOOKUP($A4429,'DATA SHEET'!$A$2:$A$253,'DATA SHEET'!$H$2:$H$253)</f>
        <v>43.180794</v>
      </c>
      <c r="F4429" t="str">
        <f>LOOKUP($A4429,'DATA SHEET'!$A$2:$A$253,'DATA SHEET'!$I$2:$I$253)</f>
        <v xml:space="preserve"> -79.244033</v>
      </c>
      <c r="G4429">
        <f>LOOKUP($A4429,'DATA SHEET'!$A$2:$A$253,'DATA SHEET'!$J$2:$J$253)</f>
        <v>21</v>
      </c>
      <c r="H4429" t="str">
        <f>LOOKUP($A4429,'DATA SHEET'!$A$2:$A$253,'DATA SHEET'!$K$2:$K$253)</f>
        <v>Mostly Cloudy</v>
      </c>
      <c r="I4429" t="str">
        <f>LOOKUP($A4429,'DATA SHEET'!$A$2:$A$253,'DATA SHEET'!$T$2:$T$253)</f>
        <v>LARGE</v>
      </c>
      <c r="J4429" t="str">
        <f>LOOKUP($A4429,'DATA SHEET'!$A$2:$A$253,'DATA SHEET'!$R$2:$R$253)</f>
        <v>YES</v>
      </c>
      <c r="K4429" t="str">
        <f>LOOKUP($A4429,'DATA SHEET'!$A$2:$A$253,'DATA SHEET'!$O$2:$O$253)</f>
        <v>Green Area</v>
      </c>
      <c r="L4429" t="s">
        <v>22</v>
      </c>
      <c r="M4429">
        <v>0.39525228807157875</v>
      </c>
      <c r="N4429" t="s">
        <v>18</v>
      </c>
      <c r="O4429">
        <v>3.2440000000000002</v>
      </c>
    </row>
    <row r="4430" spans="1:15" x14ac:dyDescent="0.25">
      <c r="A4430" s="1" t="s">
        <v>134</v>
      </c>
      <c r="B4430" t="s">
        <v>139</v>
      </c>
      <c r="C4430" t="str">
        <f>LOOKUP(A4430,'DATA SHEET'!$A$2:$A$253,'DATA SHEET'!$E$2:$E$253)</f>
        <v>20227902</v>
      </c>
      <c r="D4430">
        <f>LOOKUP(A4430,'DATA SHEET'!$A$2:$A$253,'DATA SHEET'!$G$2:$G$253)</f>
        <v>8.0666666666666664</v>
      </c>
      <c r="E4430" t="str">
        <f>LOOKUP($A4430,'DATA SHEET'!$A$2:$A$253,'DATA SHEET'!$H$2:$H$253)</f>
        <v>43.180794</v>
      </c>
      <c r="F4430" t="str">
        <f>LOOKUP($A4430,'DATA SHEET'!$A$2:$A$253,'DATA SHEET'!$I$2:$I$253)</f>
        <v xml:space="preserve"> -79.244033</v>
      </c>
      <c r="G4430">
        <f>LOOKUP($A4430,'DATA SHEET'!$A$2:$A$253,'DATA SHEET'!$J$2:$J$253)</f>
        <v>21</v>
      </c>
      <c r="H4430" t="str">
        <f>LOOKUP($A4430,'DATA SHEET'!$A$2:$A$253,'DATA SHEET'!$K$2:$K$253)</f>
        <v>Mostly Cloudy</v>
      </c>
      <c r="I4430" t="str">
        <f>LOOKUP($A4430,'DATA SHEET'!$A$2:$A$253,'DATA SHEET'!$T$2:$T$253)</f>
        <v>LARGE</v>
      </c>
      <c r="J4430" t="str">
        <f>LOOKUP($A4430,'DATA SHEET'!$A$2:$A$253,'DATA SHEET'!$R$2:$R$253)</f>
        <v>YES</v>
      </c>
      <c r="K4430" t="str">
        <f>LOOKUP($A4430,'DATA SHEET'!$A$2:$A$253,'DATA SHEET'!$O$2:$O$253)</f>
        <v>Green Area</v>
      </c>
      <c r="L4430" t="s">
        <v>22</v>
      </c>
      <c r="M4430">
        <v>0.39525228807157875</v>
      </c>
      <c r="N4430" t="s">
        <v>18</v>
      </c>
      <c r="O4430">
        <v>8</v>
      </c>
    </row>
    <row r="4431" spans="1:15" x14ac:dyDescent="0.25">
      <c r="A4431" s="1" t="s">
        <v>134</v>
      </c>
      <c r="B4431" t="s">
        <v>139</v>
      </c>
      <c r="C4431" t="str">
        <f>LOOKUP(A4431,'DATA SHEET'!$A$2:$A$253,'DATA SHEET'!$E$2:$E$253)</f>
        <v>20227902</v>
      </c>
      <c r="D4431">
        <f>LOOKUP(A4431,'DATA SHEET'!$A$2:$A$253,'DATA SHEET'!$G$2:$G$253)</f>
        <v>8.0666666666666664</v>
      </c>
      <c r="E4431" t="str">
        <f>LOOKUP($A4431,'DATA SHEET'!$A$2:$A$253,'DATA SHEET'!$H$2:$H$253)</f>
        <v>43.180794</v>
      </c>
      <c r="F4431" t="str">
        <f>LOOKUP($A4431,'DATA SHEET'!$A$2:$A$253,'DATA SHEET'!$I$2:$I$253)</f>
        <v xml:space="preserve"> -79.244033</v>
      </c>
      <c r="G4431">
        <f>LOOKUP($A4431,'DATA SHEET'!$A$2:$A$253,'DATA SHEET'!$J$2:$J$253)</f>
        <v>21</v>
      </c>
      <c r="H4431" t="str">
        <f>LOOKUP($A4431,'DATA SHEET'!$A$2:$A$253,'DATA SHEET'!$K$2:$K$253)</f>
        <v>Mostly Cloudy</v>
      </c>
      <c r="I4431" t="str">
        <f>LOOKUP($A4431,'DATA SHEET'!$A$2:$A$253,'DATA SHEET'!$T$2:$T$253)</f>
        <v>LARGE</v>
      </c>
      <c r="J4431" t="str">
        <f>LOOKUP($A4431,'DATA SHEET'!$A$2:$A$253,'DATA SHEET'!$R$2:$R$253)</f>
        <v>YES</v>
      </c>
      <c r="K4431" t="str">
        <f>LOOKUP($A4431,'DATA SHEET'!$A$2:$A$253,'DATA SHEET'!$O$2:$O$253)</f>
        <v>Green Area</v>
      </c>
      <c r="L4431" t="s">
        <v>22</v>
      </c>
      <c r="M4431">
        <v>0.39525228807157875</v>
      </c>
      <c r="N4431" t="s">
        <v>18</v>
      </c>
      <c r="O4431">
        <v>4.5019999999999998</v>
      </c>
    </row>
    <row r="4432" spans="1:15" x14ac:dyDescent="0.25">
      <c r="A4432" s="1" t="s">
        <v>134</v>
      </c>
      <c r="B4432" t="s">
        <v>139</v>
      </c>
      <c r="C4432" t="str">
        <f>LOOKUP(A4432,'DATA SHEET'!$A$2:$A$253,'DATA SHEET'!$E$2:$E$253)</f>
        <v>20227902</v>
      </c>
      <c r="D4432">
        <f>LOOKUP(A4432,'DATA SHEET'!$A$2:$A$253,'DATA SHEET'!$G$2:$G$253)</f>
        <v>8.0666666666666664</v>
      </c>
      <c r="E4432" t="str">
        <f>LOOKUP($A4432,'DATA SHEET'!$A$2:$A$253,'DATA SHEET'!$H$2:$H$253)</f>
        <v>43.180794</v>
      </c>
      <c r="F4432" t="str">
        <f>LOOKUP($A4432,'DATA SHEET'!$A$2:$A$253,'DATA SHEET'!$I$2:$I$253)</f>
        <v xml:space="preserve"> -79.244033</v>
      </c>
      <c r="G4432">
        <f>LOOKUP($A4432,'DATA SHEET'!$A$2:$A$253,'DATA SHEET'!$J$2:$J$253)</f>
        <v>21</v>
      </c>
      <c r="H4432" t="str">
        <f>LOOKUP($A4432,'DATA SHEET'!$A$2:$A$253,'DATA SHEET'!$K$2:$K$253)</f>
        <v>Mostly Cloudy</v>
      </c>
      <c r="I4432" t="str">
        <f>LOOKUP($A4432,'DATA SHEET'!$A$2:$A$253,'DATA SHEET'!$T$2:$T$253)</f>
        <v>LARGE</v>
      </c>
      <c r="J4432" t="str">
        <f>LOOKUP($A4432,'DATA SHEET'!$A$2:$A$253,'DATA SHEET'!$R$2:$R$253)</f>
        <v>YES</v>
      </c>
      <c r="K4432" t="str">
        <f>LOOKUP($A4432,'DATA SHEET'!$A$2:$A$253,'DATA SHEET'!$O$2:$O$253)</f>
        <v>Green Area</v>
      </c>
      <c r="L4432" t="s">
        <v>22</v>
      </c>
      <c r="M4432">
        <v>0.39525228807157875</v>
      </c>
      <c r="N4432" t="s">
        <v>18</v>
      </c>
      <c r="O4432">
        <v>0.75800000000000001</v>
      </c>
    </row>
    <row r="4433" spans="1:15" x14ac:dyDescent="0.25">
      <c r="A4433" s="1" t="s">
        <v>134</v>
      </c>
      <c r="B4433" t="s">
        <v>139</v>
      </c>
      <c r="C4433" t="str">
        <f>LOOKUP(A4433,'DATA SHEET'!$A$2:$A$253,'DATA SHEET'!$E$2:$E$253)</f>
        <v>20227902</v>
      </c>
      <c r="D4433">
        <f>LOOKUP(A4433,'DATA SHEET'!$A$2:$A$253,'DATA SHEET'!$G$2:$G$253)</f>
        <v>8.0666666666666664</v>
      </c>
      <c r="E4433" t="str">
        <f>LOOKUP($A4433,'DATA SHEET'!$A$2:$A$253,'DATA SHEET'!$H$2:$H$253)</f>
        <v>43.180794</v>
      </c>
      <c r="F4433" t="str">
        <f>LOOKUP($A4433,'DATA SHEET'!$A$2:$A$253,'DATA SHEET'!$I$2:$I$253)</f>
        <v xml:space="preserve"> -79.244033</v>
      </c>
      <c r="G4433">
        <f>LOOKUP($A4433,'DATA SHEET'!$A$2:$A$253,'DATA SHEET'!$J$2:$J$253)</f>
        <v>21</v>
      </c>
      <c r="H4433" t="str">
        <f>LOOKUP($A4433,'DATA SHEET'!$A$2:$A$253,'DATA SHEET'!$K$2:$K$253)</f>
        <v>Mostly Cloudy</v>
      </c>
      <c r="I4433" t="str">
        <f>LOOKUP($A4433,'DATA SHEET'!$A$2:$A$253,'DATA SHEET'!$T$2:$T$253)</f>
        <v>LARGE</v>
      </c>
      <c r="J4433" t="str">
        <f>LOOKUP($A4433,'DATA SHEET'!$A$2:$A$253,'DATA SHEET'!$R$2:$R$253)</f>
        <v>YES</v>
      </c>
      <c r="K4433" t="str">
        <f>LOOKUP($A4433,'DATA SHEET'!$A$2:$A$253,'DATA SHEET'!$O$2:$O$253)</f>
        <v>Green Area</v>
      </c>
      <c r="L4433" t="s">
        <v>22</v>
      </c>
      <c r="M4433">
        <v>0.39525228807157875</v>
      </c>
      <c r="N4433" t="s">
        <v>18</v>
      </c>
      <c r="O4433">
        <v>1.7569999999999999</v>
      </c>
    </row>
    <row r="4434" spans="1:15" x14ac:dyDescent="0.25">
      <c r="A4434" s="1" t="s">
        <v>134</v>
      </c>
      <c r="B4434" t="s">
        <v>139</v>
      </c>
      <c r="C4434" t="str">
        <f>LOOKUP(A4434,'DATA SHEET'!$A$2:$A$253,'DATA SHEET'!$E$2:$E$253)</f>
        <v>20227902</v>
      </c>
      <c r="D4434">
        <f>LOOKUP(A4434,'DATA SHEET'!$A$2:$A$253,'DATA SHEET'!$G$2:$G$253)</f>
        <v>8.0666666666666664</v>
      </c>
      <c r="E4434" t="str">
        <f>LOOKUP($A4434,'DATA SHEET'!$A$2:$A$253,'DATA SHEET'!$H$2:$H$253)</f>
        <v>43.180794</v>
      </c>
      <c r="F4434" t="str">
        <f>LOOKUP($A4434,'DATA SHEET'!$A$2:$A$253,'DATA SHEET'!$I$2:$I$253)</f>
        <v xml:space="preserve"> -79.244033</v>
      </c>
      <c r="G4434">
        <f>LOOKUP($A4434,'DATA SHEET'!$A$2:$A$253,'DATA SHEET'!$J$2:$J$253)</f>
        <v>21</v>
      </c>
      <c r="H4434" t="str">
        <f>LOOKUP($A4434,'DATA SHEET'!$A$2:$A$253,'DATA SHEET'!$K$2:$K$253)</f>
        <v>Mostly Cloudy</v>
      </c>
      <c r="I4434" t="str">
        <f>LOOKUP($A4434,'DATA SHEET'!$A$2:$A$253,'DATA SHEET'!$T$2:$T$253)</f>
        <v>LARGE</v>
      </c>
      <c r="J4434" t="str">
        <f>LOOKUP($A4434,'DATA SHEET'!$A$2:$A$253,'DATA SHEET'!$R$2:$R$253)</f>
        <v>YES</v>
      </c>
      <c r="K4434" t="str">
        <f>LOOKUP($A4434,'DATA SHEET'!$A$2:$A$253,'DATA SHEET'!$O$2:$O$253)</f>
        <v>Green Area</v>
      </c>
      <c r="L4434" t="s">
        <v>22</v>
      </c>
      <c r="M4434">
        <v>0.39525228807157875</v>
      </c>
      <c r="N4434" t="s">
        <v>18</v>
      </c>
      <c r="O4434">
        <v>5.2549999999999999</v>
      </c>
    </row>
    <row r="4435" spans="1:15" x14ac:dyDescent="0.25">
      <c r="A4435" s="1" t="s">
        <v>134</v>
      </c>
      <c r="B4435" t="s">
        <v>139</v>
      </c>
      <c r="C4435" t="str">
        <f>LOOKUP(A4435,'DATA SHEET'!$A$2:$A$253,'DATA SHEET'!$E$2:$E$253)</f>
        <v>20227902</v>
      </c>
      <c r="D4435">
        <f>LOOKUP(A4435,'DATA SHEET'!$A$2:$A$253,'DATA SHEET'!$G$2:$G$253)</f>
        <v>8.0666666666666664</v>
      </c>
      <c r="E4435" t="str">
        <f>LOOKUP($A4435,'DATA SHEET'!$A$2:$A$253,'DATA SHEET'!$H$2:$H$253)</f>
        <v>43.180794</v>
      </c>
      <c r="F4435" t="str">
        <f>LOOKUP($A4435,'DATA SHEET'!$A$2:$A$253,'DATA SHEET'!$I$2:$I$253)</f>
        <v xml:space="preserve"> -79.244033</v>
      </c>
      <c r="G4435">
        <f>LOOKUP($A4435,'DATA SHEET'!$A$2:$A$253,'DATA SHEET'!$J$2:$J$253)</f>
        <v>21</v>
      </c>
      <c r="H4435" t="str">
        <f>LOOKUP($A4435,'DATA SHEET'!$A$2:$A$253,'DATA SHEET'!$K$2:$K$253)</f>
        <v>Mostly Cloudy</v>
      </c>
      <c r="I4435" t="str">
        <f>LOOKUP($A4435,'DATA SHEET'!$A$2:$A$253,'DATA SHEET'!$T$2:$T$253)</f>
        <v>LARGE</v>
      </c>
      <c r="J4435" t="str">
        <f>LOOKUP($A4435,'DATA SHEET'!$A$2:$A$253,'DATA SHEET'!$R$2:$R$253)</f>
        <v>YES</v>
      </c>
      <c r="K4435" t="str">
        <f>LOOKUP($A4435,'DATA SHEET'!$A$2:$A$253,'DATA SHEET'!$O$2:$O$253)</f>
        <v>Green Area</v>
      </c>
      <c r="L4435" t="s">
        <v>22</v>
      </c>
      <c r="M4435">
        <v>0.39525228807157875</v>
      </c>
      <c r="N4435" t="s">
        <v>18</v>
      </c>
      <c r="O4435">
        <v>2.9940000000000002</v>
      </c>
    </row>
    <row r="4436" spans="1:15" x14ac:dyDescent="0.25">
      <c r="A4436" s="1" t="s">
        <v>134</v>
      </c>
      <c r="B4436" t="s">
        <v>139</v>
      </c>
      <c r="C4436" t="str">
        <f>LOOKUP(A4436,'DATA SHEET'!$A$2:$A$253,'DATA SHEET'!$E$2:$E$253)</f>
        <v>20227902</v>
      </c>
      <c r="D4436">
        <f>LOOKUP(A4436,'DATA SHEET'!$A$2:$A$253,'DATA SHEET'!$G$2:$G$253)</f>
        <v>8.0666666666666664</v>
      </c>
      <c r="E4436" t="str">
        <f>LOOKUP($A4436,'DATA SHEET'!$A$2:$A$253,'DATA SHEET'!$H$2:$H$253)</f>
        <v>43.180794</v>
      </c>
      <c r="F4436" t="str">
        <f>LOOKUP($A4436,'DATA SHEET'!$A$2:$A$253,'DATA SHEET'!$I$2:$I$253)</f>
        <v xml:space="preserve"> -79.244033</v>
      </c>
      <c r="G4436">
        <f>LOOKUP($A4436,'DATA SHEET'!$A$2:$A$253,'DATA SHEET'!$J$2:$J$253)</f>
        <v>21</v>
      </c>
      <c r="H4436" t="str">
        <f>LOOKUP($A4436,'DATA SHEET'!$A$2:$A$253,'DATA SHEET'!$K$2:$K$253)</f>
        <v>Mostly Cloudy</v>
      </c>
      <c r="I4436" t="str">
        <f>LOOKUP($A4436,'DATA SHEET'!$A$2:$A$253,'DATA SHEET'!$T$2:$T$253)</f>
        <v>LARGE</v>
      </c>
      <c r="J4436" t="str">
        <f>LOOKUP($A4436,'DATA SHEET'!$A$2:$A$253,'DATA SHEET'!$R$2:$R$253)</f>
        <v>YES</v>
      </c>
      <c r="K4436" t="str">
        <f>LOOKUP($A4436,'DATA SHEET'!$A$2:$A$253,'DATA SHEET'!$O$2:$O$253)</f>
        <v>Green Area</v>
      </c>
      <c r="L4436" t="s">
        <v>22</v>
      </c>
      <c r="M4436">
        <v>0.39525228807157875</v>
      </c>
      <c r="N4436" t="s">
        <v>18</v>
      </c>
      <c r="O4436">
        <v>5.4969999999999999</v>
      </c>
    </row>
    <row r="4437" spans="1:15" x14ac:dyDescent="0.25">
      <c r="A4437" s="1" t="s">
        <v>134</v>
      </c>
      <c r="B4437" t="s">
        <v>139</v>
      </c>
      <c r="C4437" t="str">
        <f>LOOKUP(A4437,'DATA SHEET'!$A$2:$A$253,'DATA SHEET'!$E$2:$E$253)</f>
        <v>20227902</v>
      </c>
      <c r="D4437">
        <f>LOOKUP(A4437,'DATA SHEET'!$A$2:$A$253,'DATA SHEET'!$G$2:$G$253)</f>
        <v>8.0666666666666664</v>
      </c>
      <c r="E4437" t="str">
        <f>LOOKUP($A4437,'DATA SHEET'!$A$2:$A$253,'DATA SHEET'!$H$2:$H$253)</f>
        <v>43.180794</v>
      </c>
      <c r="F4437" t="str">
        <f>LOOKUP($A4437,'DATA SHEET'!$A$2:$A$253,'DATA SHEET'!$I$2:$I$253)</f>
        <v xml:space="preserve"> -79.244033</v>
      </c>
      <c r="G4437">
        <f>LOOKUP($A4437,'DATA SHEET'!$A$2:$A$253,'DATA SHEET'!$J$2:$J$253)</f>
        <v>21</v>
      </c>
      <c r="H4437" t="str">
        <f>LOOKUP($A4437,'DATA SHEET'!$A$2:$A$253,'DATA SHEET'!$K$2:$K$253)</f>
        <v>Mostly Cloudy</v>
      </c>
      <c r="I4437" t="str">
        <f>LOOKUP($A4437,'DATA SHEET'!$A$2:$A$253,'DATA SHEET'!$T$2:$T$253)</f>
        <v>LARGE</v>
      </c>
      <c r="J4437" t="str">
        <f>LOOKUP($A4437,'DATA SHEET'!$A$2:$A$253,'DATA SHEET'!$R$2:$R$253)</f>
        <v>YES</v>
      </c>
      <c r="K4437" t="str">
        <f>LOOKUP($A4437,'DATA SHEET'!$A$2:$A$253,'DATA SHEET'!$O$2:$O$253)</f>
        <v>Green Area</v>
      </c>
      <c r="L4437" t="s">
        <v>22</v>
      </c>
      <c r="M4437">
        <v>0.39525228807157875</v>
      </c>
      <c r="N4437" t="s">
        <v>18</v>
      </c>
      <c r="O4437">
        <v>2.242</v>
      </c>
    </row>
    <row r="4438" spans="1:15" x14ac:dyDescent="0.25">
      <c r="A4438" s="1" t="s">
        <v>134</v>
      </c>
      <c r="B4438" t="s">
        <v>139</v>
      </c>
      <c r="C4438" t="str">
        <f>LOOKUP(A4438,'DATA SHEET'!$A$2:$A$253,'DATA SHEET'!$E$2:$E$253)</f>
        <v>20227902</v>
      </c>
      <c r="D4438">
        <f>LOOKUP(A4438,'DATA SHEET'!$A$2:$A$253,'DATA SHEET'!$G$2:$G$253)</f>
        <v>8.0666666666666664</v>
      </c>
      <c r="E4438" t="str">
        <f>LOOKUP($A4438,'DATA SHEET'!$A$2:$A$253,'DATA SHEET'!$H$2:$H$253)</f>
        <v>43.180794</v>
      </c>
      <c r="F4438" t="str">
        <f>LOOKUP($A4438,'DATA SHEET'!$A$2:$A$253,'DATA SHEET'!$I$2:$I$253)</f>
        <v xml:space="preserve"> -79.244033</v>
      </c>
      <c r="G4438">
        <f>LOOKUP($A4438,'DATA SHEET'!$A$2:$A$253,'DATA SHEET'!$J$2:$J$253)</f>
        <v>21</v>
      </c>
      <c r="H4438" t="str">
        <f>LOOKUP($A4438,'DATA SHEET'!$A$2:$A$253,'DATA SHEET'!$K$2:$K$253)</f>
        <v>Mostly Cloudy</v>
      </c>
      <c r="I4438" t="str">
        <f>LOOKUP($A4438,'DATA SHEET'!$A$2:$A$253,'DATA SHEET'!$T$2:$T$253)</f>
        <v>LARGE</v>
      </c>
      <c r="J4438" t="str">
        <f>LOOKUP($A4438,'DATA SHEET'!$A$2:$A$253,'DATA SHEET'!$R$2:$R$253)</f>
        <v>YES</v>
      </c>
      <c r="K4438" t="str">
        <f>LOOKUP($A4438,'DATA SHEET'!$A$2:$A$253,'DATA SHEET'!$O$2:$O$253)</f>
        <v>Green Area</v>
      </c>
      <c r="L4438" t="s">
        <v>22</v>
      </c>
      <c r="M4438">
        <v>0.39525228807157875</v>
      </c>
      <c r="N4438" t="s">
        <v>18</v>
      </c>
      <c r="O4438">
        <v>4.2919999999999998</v>
      </c>
    </row>
    <row r="4439" spans="1:15" x14ac:dyDescent="0.25">
      <c r="A4439" s="1" t="s">
        <v>134</v>
      </c>
      <c r="B4439" t="s">
        <v>139</v>
      </c>
      <c r="C4439" t="str">
        <f>LOOKUP(A4439,'DATA SHEET'!$A$2:$A$253,'DATA SHEET'!$E$2:$E$253)</f>
        <v>20227902</v>
      </c>
      <c r="D4439">
        <f>LOOKUP(A4439,'DATA SHEET'!$A$2:$A$253,'DATA SHEET'!$G$2:$G$253)</f>
        <v>8.0666666666666664</v>
      </c>
      <c r="E4439" t="str">
        <f>LOOKUP($A4439,'DATA SHEET'!$A$2:$A$253,'DATA SHEET'!$H$2:$H$253)</f>
        <v>43.180794</v>
      </c>
      <c r="F4439" t="str">
        <f>LOOKUP($A4439,'DATA SHEET'!$A$2:$A$253,'DATA SHEET'!$I$2:$I$253)</f>
        <v xml:space="preserve"> -79.244033</v>
      </c>
      <c r="G4439">
        <f>LOOKUP($A4439,'DATA SHEET'!$A$2:$A$253,'DATA SHEET'!$J$2:$J$253)</f>
        <v>21</v>
      </c>
      <c r="H4439" t="str">
        <f>LOOKUP($A4439,'DATA SHEET'!$A$2:$A$253,'DATA SHEET'!$K$2:$K$253)</f>
        <v>Mostly Cloudy</v>
      </c>
      <c r="I4439" t="str">
        <f>LOOKUP($A4439,'DATA SHEET'!$A$2:$A$253,'DATA SHEET'!$T$2:$T$253)</f>
        <v>LARGE</v>
      </c>
      <c r="J4439" t="str">
        <f>LOOKUP($A4439,'DATA SHEET'!$A$2:$A$253,'DATA SHEET'!$R$2:$R$253)</f>
        <v>YES</v>
      </c>
      <c r="K4439" t="str">
        <f>LOOKUP($A4439,'DATA SHEET'!$A$2:$A$253,'DATA SHEET'!$O$2:$O$253)</f>
        <v>Green Area</v>
      </c>
      <c r="L4439" t="s">
        <v>22</v>
      </c>
      <c r="M4439">
        <v>0.39525228807157875</v>
      </c>
      <c r="N4439" t="s">
        <v>18</v>
      </c>
      <c r="O4439">
        <v>3.26</v>
      </c>
    </row>
    <row r="4440" spans="1:15" x14ac:dyDescent="0.25">
      <c r="A4440" s="1" t="s">
        <v>134</v>
      </c>
      <c r="B4440" t="s">
        <v>139</v>
      </c>
      <c r="C4440" t="str">
        <f>LOOKUP(A4440,'DATA SHEET'!$A$2:$A$253,'DATA SHEET'!$E$2:$E$253)</f>
        <v>20227902</v>
      </c>
      <c r="D4440">
        <f>LOOKUP(A4440,'DATA SHEET'!$A$2:$A$253,'DATA SHEET'!$G$2:$G$253)</f>
        <v>8.0666666666666664</v>
      </c>
      <c r="E4440" t="str">
        <f>LOOKUP($A4440,'DATA SHEET'!$A$2:$A$253,'DATA SHEET'!$H$2:$H$253)</f>
        <v>43.180794</v>
      </c>
      <c r="F4440" t="str">
        <f>LOOKUP($A4440,'DATA SHEET'!$A$2:$A$253,'DATA SHEET'!$I$2:$I$253)</f>
        <v xml:space="preserve"> -79.244033</v>
      </c>
      <c r="G4440">
        <f>LOOKUP($A4440,'DATA SHEET'!$A$2:$A$253,'DATA SHEET'!$J$2:$J$253)</f>
        <v>21</v>
      </c>
      <c r="H4440" t="str">
        <f>LOOKUP($A4440,'DATA SHEET'!$A$2:$A$253,'DATA SHEET'!$K$2:$K$253)</f>
        <v>Mostly Cloudy</v>
      </c>
      <c r="I4440" t="str">
        <f>LOOKUP($A4440,'DATA SHEET'!$A$2:$A$253,'DATA SHEET'!$T$2:$T$253)</f>
        <v>LARGE</v>
      </c>
      <c r="J4440" t="str">
        <f>LOOKUP($A4440,'DATA SHEET'!$A$2:$A$253,'DATA SHEET'!$R$2:$R$253)</f>
        <v>YES</v>
      </c>
      <c r="K4440" t="str">
        <f>LOOKUP($A4440,'DATA SHEET'!$A$2:$A$253,'DATA SHEET'!$O$2:$O$253)</f>
        <v>Green Area</v>
      </c>
      <c r="L4440" t="s">
        <v>22</v>
      </c>
      <c r="M4440">
        <v>0.39525228807157875</v>
      </c>
      <c r="N4440" t="s">
        <v>16</v>
      </c>
      <c r="O4440">
        <v>1.2450000000000001</v>
      </c>
    </row>
    <row r="4441" spans="1:15" x14ac:dyDescent="0.25">
      <c r="A4441" s="1" t="s">
        <v>134</v>
      </c>
      <c r="B4441" t="s">
        <v>139</v>
      </c>
      <c r="C4441" t="str">
        <f>LOOKUP(A4441,'DATA SHEET'!$A$2:$A$253,'DATA SHEET'!$E$2:$E$253)</f>
        <v>20227902</v>
      </c>
      <c r="D4441">
        <f>LOOKUP(A4441,'DATA SHEET'!$A$2:$A$253,'DATA SHEET'!$G$2:$G$253)</f>
        <v>8.0666666666666664</v>
      </c>
      <c r="E4441" t="str">
        <f>LOOKUP($A4441,'DATA SHEET'!$A$2:$A$253,'DATA SHEET'!$H$2:$H$253)</f>
        <v>43.180794</v>
      </c>
      <c r="F4441" t="str">
        <f>LOOKUP($A4441,'DATA SHEET'!$A$2:$A$253,'DATA SHEET'!$I$2:$I$253)</f>
        <v xml:space="preserve"> -79.244033</v>
      </c>
      <c r="G4441">
        <f>LOOKUP($A4441,'DATA SHEET'!$A$2:$A$253,'DATA SHEET'!$J$2:$J$253)</f>
        <v>21</v>
      </c>
      <c r="H4441" t="str">
        <f>LOOKUP($A4441,'DATA SHEET'!$A$2:$A$253,'DATA SHEET'!$K$2:$K$253)</f>
        <v>Mostly Cloudy</v>
      </c>
      <c r="I4441" t="str">
        <f>LOOKUP($A4441,'DATA SHEET'!$A$2:$A$253,'DATA SHEET'!$T$2:$T$253)</f>
        <v>LARGE</v>
      </c>
      <c r="J4441" t="str">
        <f>LOOKUP($A4441,'DATA SHEET'!$A$2:$A$253,'DATA SHEET'!$R$2:$R$253)</f>
        <v>YES</v>
      </c>
      <c r="K4441" t="str">
        <f>LOOKUP($A4441,'DATA SHEET'!$A$2:$A$253,'DATA SHEET'!$O$2:$O$253)</f>
        <v>Green Area</v>
      </c>
      <c r="L4441" t="s">
        <v>22</v>
      </c>
      <c r="M4441">
        <v>0.39525228807157875</v>
      </c>
      <c r="N4441" t="s">
        <v>16</v>
      </c>
      <c r="O4441">
        <v>0.997</v>
      </c>
    </row>
    <row r="4442" spans="1:15" x14ac:dyDescent="0.25">
      <c r="A4442" s="1" t="s">
        <v>134</v>
      </c>
      <c r="B4442" t="s">
        <v>139</v>
      </c>
      <c r="C4442" t="str">
        <f>LOOKUP(A4442,'DATA SHEET'!$A$2:$A$253,'DATA SHEET'!$E$2:$E$253)</f>
        <v>20227902</v>
      </c>
      <c r="D4442">
        <f>LOOKUP(A4442,'DATA SHEET'!$A$2:$A$253,'DATA SHEET'!$G$2:$G$253)</f>
        <v>8.0666666666666664</v>
      </c>
      <c r="E4442" t="str">
        <f>LOOKUP($A4442,'DATA SHEET'!$A$2:$A$253,'DATA SHEET'!$H$2:$H$253)</f>
        <v>43.180794</v>
      </c>
      <c r="F4442" t="str">
        <f>LOOKUP($A4442,'DATA SHEET'!$A$2:$A$253,'DATA SHEET'!$I$2:$I$253)</f>
        <v xml:space="preserve"> -79.244033</v>
      </c>
      <c r="G4442">
        <f>LOOKUP($A4442,'DATA SHEET'!$A$2:$A$253,'DATA SHEET'!$J$2:$J$253)</f>
        <v>21</v>
      </c>
      <c r="H4442" t="str">
        <f>LOOKUP($A4442,'DATA SHEET'!$A$2:$A$253,'DATA SHEET'!$K$2:$K$253)</f>
        <v>Mostly Cloudy</v>
      </c>
      <c r="I4442" t="str">
        <f>LOOKUP($A4442,'DATA SHEET'!$A$2:$A$253,'DATA SHEET'!$T$2:$T$253)</f>
        <v>LARGE</v>
      </c>
      <c r="J4442" t="str">
        <f>LOOKUP($A4442,'DATA SHEET'!$A$2:$A$253,'DATA SHEET'!$R$2:$R$253)</f>
        <v>YES</v>
      </c>
      <c r="K4442" t="str">
        <f>LOOKUP($A4442,'DATA SHEET'!$A$2:$A$253,'DATA SHEET'!$O$2:$O$253)</f>
        <v>Green Area</v>
      </c>
      <c r="L4442" t="s">
        <v>22</v>
      </c>
      <c r="M4442">
        <v>0.39525228807157875</v>
      </c>
      <c r="N4442" t="s">
        <v>16</v>
      </c>
      <c r="O4442">
        <v>1.4990000000000001</v>
      </c>
    </row>
    <row r="4443" spans="1:15" x14ac:dyDescent="0.25">
      <c r="A4443" s="1" t="s">
        <v>134</v>
      </c>
      <c r="B4443" t="s">
        <v>139</v>
      </c>
      <c r="C4443" t="str">
        <f>LOOKUP(A4443,'DATA SHEET'!$A$2:$A$253,'DATA SHEET'!$E$2:$E$253)</f>
        <v>20227902</v>
      </c>
      <c r="D4443">
        <f>LOOKUP(A4443,'DATA SHEET'!$A$2:$A$253,'DATA SHEET'!$G$2:$G$253)</f>
        <v>8.0666666666666664</v>
      </c>
      <c r="E4443" t="str">
        <f>LOOKUP($A4443,'DATA SHEET'!$A$2:$A$253,'DATA SHEET'!$H$2:$H$253)</f>
        <v>43.180794</v>
      </c>
      <c r="F4443" t="str">
        <f>LOOKUP($A4443,'DATA SHEET'!$A$2:$A$253,'DATA SHEET'!$I$2:$I$253)</f>
        <v xml:space="preserve"> -79.244033</v>
      </c>
      <c r="G4443">
        <f>LOOKUP($A4443,'DATA SHEET'!$A$2:$A$253,'DATA SHEET'!$J$2:$J$253)</f>
        <v>21</v>
      </c>
      <c r="H4443" t="str">
        <f>LOOKUP($A4443,'DATA SHEET'!$A$2:$A$253,'DATA SHEET'!$K$2:$K$253)</f>
        <v>Mostly Cloudy</v>
      </c>
      <c r="I4443" t="str">
        <f>LOOKUP($A4443,'DATA SHEET'!$A$2:$A$253,'DATA SHEET'!$T$2:$T$253)</f>
        <v>LARGE</v>
      </c>
      <c r="J4443" t="str">
        <f>LOOKUP($A4443,'DATA SHEET'!$A$2:$A$253,'DATA SHEET'!$R$2:$R$253)</f>
        <v>YES</v>
      </c>
      <c r="K4443" t="str">
        <f>LOOKUP($A4443,'DATA SHEET'!$A$2:$A$253,'DATA SHEET'!$O$2:$O$253)</f>
        <v>Green Area</v>
      </c>
      <c r="L4443" t="s">
        <v>22</v>
      </c>
      <c r="M4443">
        <v>0.39525228807157875</v>
      </c>
      <c r="N4443" t="s">
        <v>16</v>
      </c>
      <c r="O4443">
        <v>0.75800000000000001</v>
      </c>
    </row>
    <row r="4444" spans="1:15" x14ac:dyDescent="0.25">
      <c r="A4444" s="1" t="s">
        <v>134</v>
      </c>
      <c r="B4444" t="s">
        <v>139</v>
      </c>
      <c r="C4444" t="str">
        <f>LOOKUP(A4444,'DATA SHEET'!$A$2:$A$253,'DATA SHEET'!$E$2:$E$253)</f>
        <v>20227902</v>
      </c>
      <c r="D4444">
        <f>LOOKUP(A4444,'DATA SHEET'!$A$2:$A$253,'DATA SHEET'!$G$2:$G$253)</f>
        <v>8.0666666666666664</v>
      </c>
      <c r="E4444" t="str">
        <f>LOOKUP($A4444,'DATA SHEET'!$A$2:$A$253,'DATA SHEET'!$H$2:$H$253)</f>
        <v>43.180794</v>
      </c>
      <c r="F4444" t="str">
        <f>LOOKUP($A4444,'DATA SHEET'!$A$2:$A$253,'DATA SHEET'!$I$2:$I$253)</f>
        <v xml:space="preserve"> -79.244033</v>
      </c>
      <c r="G4444">
        <f>LOOKUP($A4444,'DATA SHEET'!$A$2:$A$253,'DATA SHEET'!$J$2:$J$253)</f>
        <v>21</v>
      </c>
      <c r="H4444" t="str">
        <f>LOOKUP($A4444,'DATA SHEET'!$A$2:$A$253,'DATA SHEET'!$K$2:$K$253)</f>
        <v>Mostly Cloudy</v>
      </c>
      <c r="I4444" t="str">
        <f>LOOKUP($A4444,'DATA SHEET'!$A$2:$A$253,'DATA SHEET'!$T$2:$T$253)</f>
        <v>LARGE</v>
      </c>
      <c r="J4444" t="str">
        <f>LOOKUP($A4444,'DATA SHEET'!$A$2:$A$253,'DATA SHEET'!$R$2:$R$253)</f>
        <v>YES</v>
      </c>
      <c r="K4444" t="str">
        <f>LOOKUP($A4444,'DATA SHEET'!$A$2:$A$253,'DATA SHEET'!$O$2:$O$253)</f>
        <v>Green Area</v>
      </c>
      <c r="L4444" t="s">
        <v>22</v>
      </c>
      <c r="M4444">
        <v>0.39525228807157875</v>
      </c>
      <c r="N4444" t="s">
        <v>16</v>
      </c>
      <c r="O4444">
        <v>7.5069999999999997</v>
      </c>
    </row>
    <row r="4445" spans="1:15" x14ac:dyDescent="0.25">
      <c r="A4445" s="1" t="s">
        <v>134</v>
      </c>
      <c r="B4445" t="s">
        <v>139</v>
      </c>
      <c r="C4445" t="str">
        <f>LOOKUP(A4445,'DATA SHEET'!$A$2:$A$253,'DATA SHEET'!$E$2:$E$253)</f>
        <v>20227902</v>
      </c>
      <c r="D4445">
        <f>LOOKUP(A4445,'DATA SHEET'!$A$2:$A$253,'DATA SHEET'!$G$2:$G$253)</f>
        <v>8.0666666666666664</v>
      </c>
      <c r="E4445" t="str">
        <f>LOOKUP($A4445,'DATA SHEET'!$A$2:$A$253,'DATA SHEET'!$H$2:$H$253)</f>
        <v>43.180794</v>
      </c>
      <c r="F4445" t="str">
        <f>LOOKUP($A4445,'DATA SHEET'!$A$2:$A$253,'DATA SHEET'!$I$2:$I$253)</f>
        <v xml:space="preserve"> -79.244033</v>
      </c>
      <c r="G4445">
        <f>LOOKUP($A4445,'DATA SHEET'!$A$2:$A$253,'DATA SHEET'!$J$2:$J$253)</f>
        <v>21</v>
      </c>
      <c r="H4445" t="str">
        <f>LOOKUP($A4445,'DATA SHEET'!$A$2:$A$253,'DATA SHEET'!$K$2:$K$253)</f>
        <v>Mostly Cloudy</v>
      </c>
      <c r="I4445" t="str">
        <f>LOOKUP($A4445,'DATA SHEET'!$A$2:$A$253,'DATA SHEET'!$T$2:$T$253)</f>
        <v>LARGE</v>
      </c>
      <c r="J4445" t="str">
        <f>LOOKUP($A4445,'DATA SHEET'!$A$2:$A$253,'DATA SHEET'!$R$2:$R$253)</f>
        <v>YES</v>
      </c>
      <c r="K4445" t="str">
        <f>LOOKUP($A4445,'DATA SHEET'!$A$2:$A$253,'DATA SHEET'!$O$2:$O$253)</f>
        <v>Green Area</v>
      </c>
      <c r="L4445" t="s">
        <v>22</v>
      </c>
      <c r="M4445">
        <v>0.39525228807157875</v>
      </c>
      <c r="N4445" t="s">
        <v>16</v>
      </c>
      <c r="O4445">
        <v>3.4990000000000001</v>
      </c>
    </row>
    <row r="4446" spans="1:15" x14ac:dyDescent="0.25">
      <c r="A4446" s="1" t="s">
        <v>134</v>
      </c>
      <c r="B4446" t="s">
        <v>139</v>
      </c>
      <c r="C4446" t="str">
        <f>LOOKUP(A4446,'DATA SHEET'!$A$2:$A$253,'DATA SHEET'!$E$2:$E$253)</f>
        <v>20227902</v>
      </c>
      <c r="D4446">
        <f>LOOKUP(A4446,'DATA SHEET'!$A$2:$A$253,'DATA SHEET'!$G$2:$G$253)</f>
        <v>8.0666666666666664</v>
      </c>
      <c r="E4446" t="str">
        <f>LOOKUP($A4446,'DATA SHEET'!$A$2:$A$253,'DATA SHEET'!$H$2:$H$253)</f>
        <v>43.180794</v>
      </c>
      <c r="F4446" t="str">
        <f>LOOKUP($A4446,'DATA SHEET'!$A$2:$A$253,'DATA SHEET'!$I$2:$I$253)</f>
        <v xml:space="preserve"> -79.244033</v>
      </c>
      <c r="G4446">
        <f>LOOKUP($A4446,'DATA SHEET'!$A$2:$A$253,'DATA SHEET'!$J$2:$J$253)</f>
        <v>21</v>
      </c>
      <c r="H4446" t="str">
        <f>LOOKUP($A4446,'DATA SHEET'!$A$2:$A$253,'DATA SHEET'!$K$2:$K$253)</f>
        <v>Mostly Cloudy</v>
      </c>
      <c r="I4446" t="str">
        <f>LOOKUP($A4446,'DATA SHEET'!$A$2:$A$253,'DATA SHEET'!$T$2:$T$253)</f>
        <v>LARGE</v>
      </c>
      <c r="J4446" t="str">
        <f>LOOKUP($A4446,'DATA SHEET'!$A$2:$A$253,'DATA SHEET'!$R$2:$R$253)</f>
        <v>YES</v>
      </c>
      <c r="K4446" t="str">
        <f>LOOKUP($A4446,'DATA SHEET'!$A$2:$A$253,'DATA SHEET'!$O$2:$O$253)</f>
        <v>Green Area</v>
      </c>
      <c r="L4446" t="s">
        <v>22</v>
      </c>
      <c r="M4446">
        <v>0.39525228807157875</v>
      </c>
      <c r="N4446" t="s">
        <v>16</v>
      </c>
      <c r="O4446">
        <v>1.006</v>
      </c>
    </row>
    <row r="4447" spans="1:15" x14ac:dyDescent="0.25">
      <c r="A4447" s="1" t="s">
        <v>134</v>
      </c>
      <c r="B4447" t="s">
        <v>139</v>
      </c>
      <c r="C4447" t="str">
        <f>LOOKUP(A4447,'DATA SHEET'!$A$2:$A$253,'DATA SHEET'!$E$2:$E$253)</f>
        <v>20227902</v>
      </c>
      <c r="D4447">
        <f>LOOKUP(A4447,'DATA SHEET'!$A$2:$A$253,'DATA SHEET'!$G$2:$G$253)</f>
        <v>8.0666666666666664</v>
      </c>
      <c r="E4447" t="str">
        <f>LOOKUP($A4447,'DATA SHEET'!$A$2:$A$253,'DATA SHEET'!$H$2:$H$253)</f>
        <v>43.180794</v>
      </c>
      <c r="F4447" t="str">
        <f>LOOKUP($A4447,'DATA SHEET'!$A$2:$A$253,'DATA SHEET'!$I$2:$I$253)</f>
        <v xml:space="preserve"> -79.244033</v>
      </c>
      <c r="G4447">
        <f>LOOKUP($A4447,'DATA SHEET'!$A$2:$A$253,'DATA SHEET'!$J$2:$J$253)</f>
        <v>21</v>
      </c>
      <c r="H4447" t="str">
        <f>LOOKUP($A4447,'DATA SHEET'!$A$2:$A$253,'DATA SHEET'!$K$2:$K$253)</f>
        <v>Mostly Cloudy</v>
      </c>
      <c r="I4447" t="str">
        <f>LOOKUP($A4447,'DATA SHEET'!$A$2:$A$253,'DATA SHEET'!$T$2:$T$253)</f>
        <v>LARGE</v>
      </c>
      <c r="J4447" t="str">
        <f>LOOKUP($A4447,'DATA SHEET'!$A$2:$A$253,'DATA SHEET'!$R$2:$R$253)</f>
        <v>YES</v>
      </c>
      <c r="K4447" t="str">
        <f>LOOKUP($A4447,'DATA SHEET'!$A$2:$A$253,'DATA SHEET'!$O$2:$O$253)</f>
        <v>Green Area</v>
      </c>
      <c r="L4447" t="s">
        <v>22</v>
      </c>
      <c r="M4447">
        <v>0.39525228807157875</v>
      </c>
      <c r="N4447" t="s">
        <v>16</v>
      </c>
      <c r="O4447">
        <v>4.24</v>
      </c>
    </row>
    <row r="4448" spans="1:15" x14ac:dyDescent="0.25">
      <c r="A4448" s="1" t="s">
        <v>134</v>
      </c>
      <c r="B4448" t="s">
        <v>139</v>
      </c>
      <c r="C4448" t="str">
        <f>LOOKUP(A4448,'DATA SHEET'!$A$2:$A$253,'DATA SHEET'!$E$2:$E$253)</f>
        <v>20227902</v>
      </c>
      <c r="D4448">
        <f>LOOKUP(A4448,'DATA SHEET'!$A$2:$A$253,'DATA SHEET'!$G$2:$G$253)</f>
        <v>8.0666666666666664</v>
      </c>
      <c r="E4448" t="str">
        <f>LOOKUP($A4448,'DATA SHEET'!$A$2:$A$253,'DATA SHEET'!$H$2:$H$253)</f>
        <v>43.180794</v>
      </c>
      <c r="F4448" t="str">
        <f>LOOKUP($A4448,'DATA SHEET'!$A$2:$A$253,'DATA SHEET'!$I$2:$I$253)</f>
        <v xml:space="preserve"> -79.244033</v>
      </c>
      <c r="G4448">
        <f>LOOKUP($A4448,'DATA SHEET'!$A$2:$A$253,'DATA SHEET'!$J$2:$J$253)</f>
        <v>21</v>
      </c>
      <c r="H4448" t="str">
        <f>LOOKUP($A4448,'DATA SHEET'!$A$2:$A$253,'DATA SHEET'!$K$2:$K$253)</f>
        <v>Mostly Cloudy</v>
      </c>
      <c r="I4448" t="str">
        <f>LOOKUP($A4448,'DATA SHEET'!$A$2:$A$253,'DATA SHEET'!$T$2:$T$253)</f>
        <v>LARGE</v>
      </c>
      <c r="J4448" t="str">
        <f>LOOKUP($A4448,'DATA SHEET'!$A$2:$A$253,'DATA SHEET'!$R$2:$R$253)</f>
        <v>YES</v>
      </c>
      <c r="K4448" t="str">
        <f>LOOKUP($A4448,'DATA SHEET'!$A$2:$A$253,'DATA SHEET'!$O$2:$O$253)</f>
        <v>Green Area</v>
      </c>
      <c r="L4448" t="s">
        <v>22</v>
      </c>
      <c r="M4448">
        <v>0.39525228807157875</v>
      </c>
      <c r="N4448" t="s">
        <v>16</v>
      </c>
      <c r="O4448">
        <v>1</v>
      </c>
    </row>
    <row r="4449" spans="1:15" x14ac:dyDescent="0.25">
      <c r="A4449" s="1" t="s">
        <v>134</v>
      </c>
      <c r="B4449" t="s">
        <v>139</v>
      </c>
      <c r="C4449" t="str">
        <f>LOOKUP(A4449,'DATA SHEET'!$A$2:$A$253,'DATA SHEET'!$E$2:$E$253)</f>
        <v>20227902</v>
      </c>
      <c r="D4449">
        <f>LOOKUP(A4449,'DATA SHEET'!$A$2:$A$253,'DATA SHEET'!$G$2:$G$253)</f>
        <v>8.0666666666666664</v>
      </c>
      <c r="E4449" t="str">
        <f>LOOKUP($A4449,'DATA SHEET'!$A$2:$A$253,'DATA SHEET'!$H$2:$H$253)</f>
        <v>43.180794</v>
      </c>
      <c r="F4449" t="str">
        <f>LOOKUP($A4449,'DATA SHEET'!$A$2:$A$253,'DATA SHEET'!$I$2:$I$253)</f>
        <v xml:space="preserve"> -79.244033</v>
      </c>
      <c r="G4449">
        <f>LOOKUP($A4449,'DATA SHEET'!$A$2:$A$253,'DATA SHEET'!$J$2:$J$253)</f>
        <v>21</v>
      </c>
      <c r="H4449" t="str">
        <f>LOOKUP($A4449,'DATA SHEET'!$A$2:$A$253,'DATA SHEET'!$K$2:$K$253)</f>
        <v>Mostly Cloudy</v>
      </c>
      <c r="I4449" t="str">
        <f>LOOKUP($A4449,'DATA SHEET'!$A$2:$A$253,'DATA SHEET'!$T$2:$T$253)</f>
        <v>LARGE</v>
      </c>
      <c r="J4449" t="str">
        <f>LOOKUP($A4449,'DATA SHEET'!$A$2:$A$253,'DATA SHEET'!$R$2:$R$253)</f>
        <v>YES</v>
      </c>
      <c r="K4449" t="str">
        <f>LOOKUP($A4449,'DATA SHEET'!$A$2:$A$253,'DATA SHEET'!$O$2:$O$253)</f>
        <v>Green Area</v>
      </c>
      <c r="L4449" t="s">
        <v>22</v>
      </c>
      <c r="M4449">
        <v>0.39525228807157875</v>
      </c>
      <c r="N4449" t="s">
        <v>16</v>
      </c>
      <c r="O4449">
        <v>1.742</v>
      </c>
    </row>
    <row r="4450" spans="1:15" x14ac:dyDescent="0.25">
      <c r="A4450" s="1" t="s">
        <v>134</v>
      </c>
      <c r="B4450" t="s">
        <v>139</v>
      </c>
      <c r="C4450" t="str">
        <f>LOOKUP(A4450,'DATA SHEET'!$A$2:$A$253,'DATA SHEET'!$E$2:$E$253)</f>
        <v>20227902</v>
      </c>
      <c r="D4450">
        <f>LOOKUP(A4450,'DATA SHEET'!$A$2:$A$253,'DATA SHEET'!$G$2:$G$253)</f>
        <v>8.0666666666666664</v>
      </c>
      <c r="E4450" t="str">
        <f>LOOKUP($A4450,'DATA SHEET'!$A$2:$A$253,'DATA SHEET'!$H$2:$H$253)</f>
        <v>43.180794</v>
      </c>
      <c r="F4450" t="str">
        <f>LOOKUP($A4450,'DATA SHEET'!$A$2:$A$253,'DATA SHEET'!$I$2:$I$253)</f>
        <v xml:space="preserve"> -79.244033</v>
      </c>
      <c r="G4450">
        <f>LOOKUP($A4450,'DATA SHEET'!$A$2:$A$253,'DATA SHEET'!$J$2:$J$253)</f>
        <v>21</v>
      </c>
      <c r="H4450" t="str">
        <f>LOOKUP($A4450,'DATA SHEET'!$A$2:$A$253,'DATA SHEET'!$K$2:$K$253)</f>
        <v>Mostly Cloudy</v>
      </c>
      <c r="I4450" t="str">
        <f>LOOKUP($A4450,'DATA SHEET'!$A$2:$A$253,'DATA SHEET'!$T$2:$T$253)</f>
        <v>LARGE</v>
      </c>
      <c r="J4450" t="str">
        <f>LOOKUP($A4450,'DATA SHEET'!$A$2:$A$253,'DATA SHEET'!$R$2:$R$253)</f>
        <v>YES</v>
      </c>
      <c r="K4450" t="str">
        <f>LOOKUP($A4450,'DATA SHEET'!$A$2:$A$253,'DATA SHEET'!$O$2:$O$253)</f>
        <v>Green Area</v>
      </c>
      <c r="L4450" t="s">
        <v>22</v>
      </c>
      <c r="M4450">
        <v>0.39525228807157875</v>
      </c>
      <c r="N4450" t="s">
        <v>16</v>
      </c>
      <c r="O4450">
        <v>2</v>
      </c>
    </row>
    <row r="4451" spans="1:15" x14ac:dyDescent="0.25">
      <c r="A4451" s="1" t="s">
        <v>134</v>
      </c>
      <c r="B4451" t="s">
        <v>139</v>
      </c>
      <c r="C4451" t="str">
        <f>LOOKUP(A4451,'DATA SHEET'!$A$2:$A$253,'DATA SHEET'!$E$2:$E$253)</f>
        <v>20227902</v>
      </c>
      <c r="D4451">
        <f>LOOKUP(A4451,'DATA SHEET'!$A$2:$A$253,'DATA SHEET'!$G$2:$G$253)</f>
        <v>8.0666666666666664</v>
      </c>
      <c r="E4451" t="str">
        <f>LOOKUP($A4451,'DATA SHEET'!$A$2:$A$253,'DATA SHEET'!$H$2:$H$253)</f>
        <v>43.180794</v>
      </c>
      <c r="F4451" t="str">
        <f>LOOKUP($A4451,'DATA SHEET'!$A$2:$A$253,'DATA SHEET'!$I$2:$I$253)</f>
        <v xml:space="preserve"> -79.244033</v>
      </c>
      <c r="G4451">
        <f>LOOKUP($A4451,'DATA SHEET'!$A$2:$A$253,'DATA SHEET'!$J$2:$J$253)</f>
        <v>21</v>
      </c>
      <c r="H4451" t="str">
        <f>LOOKUP($A4451,'DATA SHEET'!$A$2:$A$253,'DATA SHEET'!$K$2:$K$253)</f>
        <v>Mostly Cloudy</v>
      </c>
      <c r="I4451" t="str">
        <f>LOOKUP($A4451,'DATA SHEET'!$A$2:$A$253,'DATA SHEET'!$T$2:$T$253)</f>
        <v>LARGE</v>
      </c>
      <c r="J4451" t="str">
        <f>LOOKUP($A4451,'DATA SHEET'!$A$2:$A$253,'DATA SHEET'!$R$2:$R$253)</f>
        <v>YES</v>
      </c>
      <c r="K4451" t="str">
        <f>LOOKUP($A4451,'DATA SHEET'!$A$2:$A$253,'DATA SHEET'!$O$2:$O$253)</f>
        <v>Green Area</v>
      </c>
      <c r="L4451" t="s">
        <v>22</v>
      </c>
      <c r="M4451">
        <v>0.39525228807157875</v>
      </c>
      <c r="N4451" t="s">
        <v>16</v>
      </c>
      <c r="O4451">
        <v>4.9989999999999997</v>
      </c>
    </row>
    <row r="4452" spans="1:15" x14ac:dyDescent="0.25">
      <c r="A4452" s="1" t="s">
        <v>134</v>
      </c>
      <c r="B4452" t="s">
        <v>139</v>
      </c>
      <c r="C4452" t="str">
        <f>LOOKUP(A4452,'DATA SHEET'!$A$2:$A$253,'DATA SHEET'!$E$2:$E$253)</f>
        <v>20227902</v>
      </c>
      <c r="D4452">
        <f>LOOKUP(A4452,'DATA SHEET'!$A$2:$A$253,'DATA SHEET'!$G$2:$G$253)</f>
        <v>8.0666666666666664</v>
      </c>
      <c r="E4452" t="str">
        <f>LOOKUP($A4452,'DATA SHEET'!$A$2:$A$253,'DATA SHEET'!$H$2:$H$253)</f>
        <v>43.180794</v>
      </c>
      <c r="F4452" t="str">
        <f>LOOKUP($A4452,'DATA SHEET'!$A$2:$A$253,'DATA SHEET'!$I$2:$I$253)</f>
        <v xml:space="preserve"> -79.244033</v>
      </c>
      <c r="G4452">
        <f>LOOKUP($A4452,'DATA SHEET'!$A$2:$A$253,'DATA SHEET'!$J$2:$J$253)</f>
        <v>21</v>
      </c>
      <c r="H4452" t="str">
        <f>LOOKUP($A4452,'DATA SHEET'!$A$2:$A$253,'DATA SHEET'!$K$2:$K$253)</f>
        <v>Mostly Cloudy</v>
      </c>
      <c r="I4452" t="str">
        <f>LOOKUP($A4452,'DATA SHEET'!$A$2:$A$253,'DATA SHEET'!$T$2:$T$253)</f>
        <v>LARGE</v>
      </c>
      <c r="J4452" t="str">
        <f>LOOKUP($A4452,'DATA SHEET'!$A$2:$A$253,'DATA SHEET'!$R$2:$R$253)</f>
        <v>YES</v>
      </c>
      <c r="K4452" t="str">
        <f>LOOKUP($A4452,'DATA SHEET'!$A$2:$A$253,'DATA SHEET'!$O$2:$O$253)</f>
        <v>Green Area</v>
      </c>
      <c r="L4452" t="s">
        <v>22</v>
      </c>
      <c r="M4452">
        <v>0.39525228807157875</v>
      </c>
      <c r="N4452" t="s">
        <v>16</v>
      </c>
      <c r="O4452">
        <v>0.74199999999999999</v>
      </c>
    </row>
    <row r="4453" spans="1:15" x14ac:dyDescent="0.25">
      <c r="A4453" s="1" t="s">
        <v>134</v>
      </c>
      <c r="B4453" t="s">
        <v>139</v>
      </c>
      <c r="C4453" t="str">
        <f>LOOKUP(A4453,'DATA SHEET'!$A$2:$A$253,'DATA SHEET'!$E$2:$E$253)</f>
        <v>20227902</v>
      </c>
      <c r="D4453">
        <f>LOOKUP(A4453,'DATA SHEET'!$A$2:$A$253,'DATA SHEET'!$G$2:$G$253)</f>
        <v>8.0666666666666664</v>
      </c>
      <c r="E4453" t="str">
        <f>LOOKUP($A4453,'DATA SHEET'!$A$2:$A$253,'DATA SHEET'!$H$2:$H$253)</f>
        <v>43.180794</v>
      </c>
      <c r="F4453" t="str">
        <f>LOOKUP($A4453,'DATA SHEET'!$A$2:$A$253,'DATA SHEET'!$I$2:$I$253)</f>
        <v xml:space="preserve"> -79.244033</v>
      </c>
      <c r="G4453">
        <f>LOOKUP($A4453,'DATA SHEET'!$A$2:$A$253,'DATA SHEET'!$J$2:$J$253)</f>
        <v>21</v>
      </c>
      <c r="H4453" t="str">
        <f>LOOKUP($A4453,'DATA SHEET'!$A$2:$A$253,'DATA SHEET'!$K$2:$K$253)</f>
        <v>Mostly Cloudy</v>
      </c>
      <c r="I4453" t="str">
        <f>LOOKUP($A4453,'DATA SHEET'!$A$2:$A$253,'DATA SHEET'!$T$2:$T$253)</f>
        <v>LARGE</v>
      </c>
      <c r="J4453" t="str">
        <f>LOOKUP($A4453,'DATA SHEET'!$A$2:$A$253,'DATA SHEET'!$R$2:$R$253)</f>
        <v>YES</v>
      </c>
      <c r="K4453" t="str">
        <f>LOOKUP($A4453,'DATA SHEET'!$A$2:$A$253,'DATA SHEET'!$O$2:$O$253)</f>
        <v>Green Area</v>
      </c>
      <c r="L4453" t="s">
        <v>22</v>
      </c>
      <c r="M4453">
        <v>0.39525228807157875</v>
      </c>
      <c r="N4453" t="s">
        <v>16</v>
      </c>
      <c r="O4453">
        <v>0.495</v>
      </c>
    </row>
    <row r="4454" spans="1:15" x14ac:dyDescent="0.25">
      <c r="A4454" s="1" t="s">
        <v>134</v>
      </c>
      <c r="B4454" t="s">
        <v>139</v>
      </c>
      <c r="C4454" t="str">
        <f>LOOKUP(A4454,'DATA SHEET'!$A$2:$A$253,'DATA SHEET'!$E$2:$E$253)</f>
        <v>20227902</v>
      </c>
      <c r="D4454">
        <f>LOOKUP(A4454,'DATA SHEET'!$A$2:$A$253,'DATA SHEET'!$G$2:$G$253)</f>
        <v>8.0666666666666664</v>
      </c>
      <c r="E4454" t="str">
        <f>LOOKUP($A4454,'DATA SHEET'!$A$2:$A$253,'DATA SHEET'!$H$2:$H$253)</f>
        <v>43.180794</v>
      </c>
      <c r="F4454" t="str">
        <f>LOOKUP($A4454,'DATA SHEET'!$A$2:$A$253,'DATA SHEET'!$I$2:$I$253)</f>
        <v xml:space="preserve"> -79.244033</v>
      </c>
      <c r="G4454">
        <f>LOOKUP($A4454,'DATA SHEET'!$A$2:$A$253,'DATA SHEET'!$J$2:$J$253)</f>
        <v>21</v>
      </c>
      <c r="H4454" t="str">
        <f>LOOKUP($A4454,'DATA SHEET'!$A$2:$A$253,'DATA SHEET'!$K$2:$K$253)</f>
        <v>Mostly Cloudy</v>
      </c>
      <c r="I4454" t="str">
        <f>LOOKUP($A4454,'DATA SHEET'!$A$2:$A$253,'DATA SHEET'!$T$2:$T$253)</f>
        <v>LARGE</v>
      </c>
      <c r="J4454" t="str">
        <f>LOOKUP($A4454,'DATA SHEET'!$A$2:$A$253,'DATA SHEET'!$R$2:$R$253)</f>
        <v>YES</v>
      </c>
      <c r="K4454" t="str">
        <f>LOOKUP($A4454,'DATA SHEET'!$A$2:$A$253,'DATA SHEET'!$O$2:$O$253)</f>
        <v>Green Area</v>
      </c>
      <c r="L4454" t="s">
        <v>22</v>
      </c>
      <c r="M4454">
        <v>0.39525228807157875</v>
      </c>
      <c r="N4454" t="s">
        <v>16</v>
      </c>
      <c r="O4454">
        <v>0.5</v>
      </c>
    </row>
    <row r="4455" spans="1:15" x14ac:dyDescent="0.25">
      <c r="A4455" s="1" t="s">
        <v>134</v>
      </c>
      <c r="B4455" t="s">
        <v>139</v>
      </c>
      <c r="C4455" t="str">
        <f>LOOKUP(A4455,'DATA SHEET'!$A$2:$A$253,'DATA SHEET'!$E$2:$E$253)</f>
        <v>20227902</v>
      </c>
      <c r="D4455">
        <f>LOOKUP(A4455,'DATA SHEET'!$A$2:$A$253,'DATA SHEET'!$G$2:$G$253)</f>
        <v>8.0666666666666664</v>
      </c>
      <c r="E4455" t="str">
        <f>LOOKUP($A4455,'DATA SHEET'!$A$2:$A$253,'DATA SHEET'!$H$2:$H$253)</f>
        <v>43.180794</v>
      </c>
      <c r="F4455" t="str">
        <f>LOOKUP($A4455,'DATA SHEET'!$A$2:$A$253,'DATA SHEET'!$I$2:$I$253)</f>
        <v xml:space="preserve"> -79.244033</v>
      </c>
      <c r="G4455">
        <f>LOOKUP($A4455,'DATA SHEET'!$A$2:$A$253,'DATA SHEET'!$J$2:$J$253)</f>
        <v>21</v>
      </c>
      <c r="H4455" t="str">
        <f>LOOKUP($A4455,'DATA SHEET'!$A$2:$A$253,'DATA SHEET'!$K$2:$K$253)</f>
        <v>Mostly Cloudy</v>
      </c>
      <c r="I4455" t="str">
        <f>LOOKUP($A4455,'DATA SHEET'!$A$2:$A$253,'DATA SHEET'!$T$2:$T$253)</f>
        <v>LARGE</v>
      </c>
      <c r="J4455" t="str">
        <f>LOOKUP($A4455,'DATA SHEET'!$A$2:$A$253,'DATA SHEET'!$R$2:$R$253)</f>
        <v>YES</v>
      </c>
      <c r="K4455" t="str">
        <f>LOOKUP($A4455,'DATA SHEET'!$A$2:$A$253,'DATA SHEET'!$O$2:$O$253)</f>
        <v>Green Area</v>
      </c>
      <c r="L4455" t="s">
        <v>22</v>
      </c>
      <c r="M4455">
        <v>0.39525228807157875</v>
      </c>
      <c r="N4455" t="s">
        <v>16</v>
      </c>
      <c r="O4455">
        <v>0.747</v>
      </c>
    </row>
    <row r="4456" spans="1:15" x14ac:dyDescent="0.25">
      <c r="A4456" s="1" t="s">
        <v>134</v>
      </c>
      <c r="B4456" t="s">
        <v>139</v>
      </c>
      <c r="C4456" t="str">
        <f>LOOKUP(A4456,'DATA SHEET'!$A$2:$A$253,'DATA SHEET'!$E$2:$E$253)</f>
        <v>20227902</v>
      </c>
      <c r="D4456">
        <f>LOOKUP(A4456,'DATA SHEET'!$A$2:$A$253,'DATA SHEET'!$G$2:$G$253)</f>
        <v>8.0666666666666664</v>
      </c>
      <c r="E4456" t="str">
        <f>LOOKUP($A4456,'DATA SHEET'!$A$2:$A$253,'DATA SHEET'!$H$2:$H$253)</f>
        <v>43.180794</v>
      </c>
      <c r="F4456" t="str">
        <f>LOOKUP($A4456,'DATA SHEET'!$A$2:$A$253,'DATA SHEET'!$I$2:$I$253)</f>
        <v xml:space="preserve"> -79.244033</v>
      </c>
      <c r="G4456">
        <f>LOOKUP($A4456,'DATA SHEET'!$A$2:$A$253,'DATA SHEET'!$J$2:$J$253)</f>
        <v>21</v>
      </c>
      <c r="H4456" t="str">
        <f>LOOKUP($A4456,'DATA SHEET'!$A$2:$A$253,'DATA SHEET'!$K$2:$K$253)</f>
        <v>Mostly Cloudy</v>
      </c>
      <c r="I4456" t="str">
        <f>LOOKUP($A4456,'DATA SHEET'!$A$2:$A$253,'DATA SHEET'!$T$2:$T$253)</f>
        <v>LARGE</v>
      </c>
      <c r="J4456" t="str">
        <f>LOOKUP($A4456,'DATA SHEET'!$A$2:$A$253,'DATA SHEET'!$R$2:$R$253)</f>
        <v>YES</v>
      </c>
      <c r="K4456" t="str">
        <f>LOOKUP($A4456,'DATA SHEET'!$A$2:$A$253,'DATA SHEET'!$O$2:$O$253)</f>
        <v>Green Area</v>
      </c>
      <c r="L4456" t="s">
        <v>22</v>
      </c>
      <c r="M4456">
        <v>0.39525228807157875</v>
      </c>
      <c r="N4456" t="s">
        <v>16</v>
      </c>
      <c r="O4456">
        <v>0.5</v>
      </c>
    </row>
    <row r="4457" spans="1:15" x14ac:dyDescent="0.25">
      <c r="A4457" s="1" t="s">
        <v>134</v>
      </c>
      <c r="B4457" t="s">
        <v>139</v>
      </c>
      <c r="C4457" t="str">
        <f>LOOKUP(A4457,'DATA SHEET'!$A$2:$A$253,'DATA SHEET'!$E$2:$E$253)</f>
        <v>20227902</v>
      </c>
      <c r="D4457">
        <f>LOOKUP(A4457,'DATA SHEET'!$A$2:$A$253,'DATA SHEET'!$G$2:$G$253)</f>
        <v>8.0666666666666664</v>
      </c>
      <c r="E4457" t="str">
        <f>LOOKUP($A4457,'DATA SHEET'!$A$2:$A$253,'DATA SHEET'!$H$2:$H$253)</f>
        <v>43.180794</v>
      </c>
      <c r="F4457" t="str">
        <f>LOOKUP($A4457,'DATA SHEET'!$A$2:$A$253,'DATA SHEET'!$I$2:$I$253)</f>
        <v xml:space="preserve"> -79.244033</v>
      </c>
      <c r="G4457">
        <f>LOOKUP($A4457,'DATA SHEET'!$A$2:$A$253,'DATA SHEET'!$J$2:$J$253)</f>
        <v>21</v>
      </c>
      <c r="H4457" t="str">
        <f>LOOKUP($A4457,'DATA SHEET'!$A$2:$A$253,'DATA SHEET'!$K$2:$K$253)</f>
        <v>Mostly Cloudy</v>
      </c>
      <c r="I4457" t="str">
        <f>LOOKUP($A4457,'DATA SHEET'!$A$2:$A$253,'DATA SHEET'!$T$2:$T$253)</f>
        <v>LARGE</v>
      </c>
      <c r="J4457" t="str">
        <f>LOOKUP($A4457,'DATA SHEET'!$A$2:$A$253,'DATA SHEET'!$R$2:$R$253)</f>
        <v>YES</v>
      </c>
      <c r="K4457" t="str">
        <f>LOOKUP($A4457,'DATA SHEET'!$A$2:$A$253,'DATA SHEET'!$O$2:$O$253)</f>
        <v>Green Area</v>
      </c>
      <c r="L4457" t="s">
        <v>22</v>
      </c>
      <c r="M4457">
        <v>0.39525228807157875</v>
      </c>
      <c r="N4457" t="s">
        <v>16</v>
      </c>
      <c r="O4457">
        <v>3.24</v>
      </c>
    </row>
    <row r="4458" spans="1:15" x14ac:dyDescent="0.25">
      <c r="A4458" s="1" t="s">
        <v>134</v>
      </c>
      <c r="B4458" t="s">
        <v>139</v>
      </c>
      <c r="C4458" t="str">
        <f>LOOKUP(A4458,'DATA SHEET'!$A$2:$A$253,'DATA SHEET'!$E$2:$E$253)</f>
        <v>20227902</v>
      </c>
      <c r="D4458">
        <f>LOOKUP(A4458,'DATA SHEET'!$A$2:$A$253,'DATA SHEET'!$G$2:$G$253)</f>
        <v>8.0666666666666664</v>
      </c>
      <c r="E4458" t="str">
        <f>LOOKUP($A4458,'DATA SHEET'!$A$2:$A$253,'DATA SHEET'!$H$2:$H$253)</f>
        <v>43.180794</v>
      </c>
      <c r="F4458" t="str">
        <f>LOOKUP($A4458,'DATA SHEET'!$A$2:$A$253,'DATA SHEET'!$I$2:$I$253)</f>
        <v xml:space="preserve"> -79.244033</v>
      </c>
      <c r="G4458">
        <f>LOOKUP($A4458,'DATA SHEET'!$A$2:$A$253,'DATA SHEET'!$J$2:$J$253)</f>
        <v>21</v>
      </c>
      <c r="H4458" t="str">
        <f>LOOKUP($A4458,'DATA SHEET'!$A$2:$A$253,'DATA SHEET'!$K$2:$K$253)</f>
        <v>Mostly Cloudy</v>
      </c>
      <c r="I4458" t="str">
        <f>LOOKUP($A4458,'DATA SHEET'!$A$2:$A$253,'DATA SHEET'!$T$2:$T$253)</f>
        <v>LARGE</v>
      </c>
      <c r="J4458" t="str">
        <f>LOOKUP($A4458,'DATA SHEET'!$A$2:$A$253,'DATA SHEET'!$R$2:$R$253)</f>
        <v>YES</v>
      </c>
      <c r="K4458" t="str">
        <f>LOOKUP($A4458,'DATA SHEET'!$A$2:$A$253,'DATA SHEET'!$O$2:$O$253)</f>
        <v>Green Area</v>
      </c>
      <c r="L4458" t="s">
        <v>22</v>
      </c>
      <c r="M4458">
        <v>0.39525228807157875</v>
      </c>
      <c r="N4458" t="s">
        <v>16</v>
      </c>
      <c r="O4458">
        <v>1.996</v>
      </c>
    </row>
    <row r="4459" spans="1:15" x14ac:dyDescent="0.25">
      <c r="A4459" s="1" t="s">
        <v>134</v>
      </c>
      <c r="B4459" t="s">
        <v>139</v>
      </c>
      <c r="C4459" t="str">
        <f>LOOKUP(A4459,'DATA SHEET'!$A$2:$A$253,'DATA SHEET'!$E$2:$E$253)</f>
        <v>20227902</v>
      </c>
      <c r="D4459">
        <f>LOOKUP(A4459,'DATA SHEET'!$A$2:$A$253,'DATA SHEET'!$G$2:$G$253)</f>
        <v>8.0666666666666664</v>
      </c>
      <c r="E4459" t="str">
        <f>LOOKUP($A4459,'DATA SHEET'!$A$2:$A$253,'DATA SHEET'!$H$2:$H$253)</f>
        <v>43.180794</v>
      </c>
      <c r="F4459" t="str">
        <f>LOOKUP($A4459,'DATA SHEET'!$A$2:$A$253,'DATA SHEET'!$I$2:$I$253)</f>
        <v xml:space="preserve"> -79.244033</v>
      </c>
      <c r="G4459">
        <f>LOOKUP($A4459,'DATA SHEET'!$A$2:$A$253,'DATA SHEET'!$J$2:$J$253)</f>
        <v>21</v>
      </c>
      <c r="H4459" t="str">
        <f>LOOKUP($A4459,'DATA SHEET'!$A$2:$A$253,'DATA SHEET'!$K$2:$K$253)</f>
        <v>Mostly Cloudy</v>
      </c>
      <c r="I4459" t="str">
        <f>LOOKUP($A4459,'DATA SHEET'!$A$2:$A$253,'DATA SHEET'!$T$2:$T$253)</f>
        <v>LARGE</v>
      </c>
      <c r="J4459" t="str">
        <f>LOOKUP($A4459,'DATA SHEET'!$A$2:$A$253,'DATA SHEET'!$R$2:$R$253)</f>
        <v>YES</v>
      </c>
      <c r="K4459" t="str">
        <f>LOOKUP($A4459,'DATA SHEET'!$A$2:$A$253,'DATA SHEET'!$O$2:$O$253)</f>
        <v>Green Area</v>
      </c>
      <c r="L4459" t="s">
        <v>22</v>
      </c>
      <c r="M4459">
        <v>0.39525228807157875</v>
      </c>
      <c r="N4459" t="s">
        <v>16</v>
      </c>
      <c r="O4459">
        <v>0.76300000000000001</v>
      </c>
    </row>
    <row r="4460" spans="1:15" x14ac:dyDescent="0.25">
      <c r="A4460" s="1" t="s">
        <v>134</v>
      </c>
      <c r="B4460" t="s">
        <v>139</v>
      </c>
      <c r="C4460" t="str">
        <f>LOOKUP(A4460,'DATA SHEET'!$A$2:$A$253,'DATA SHEET'!$E$2:$E$253)</f>
        <v>20227902</v>
      </c>
      <c r="D4460">
        <f>LOOKUP(A4460,'DATA SHEET'!$A$2:$A$253,'DATA SHEET'!$G$2:$G$253)</f>
        <v>8.0666666666666664</v>
      </c>
      <c r="E4460" t="str">
        <f>LOOKUP($A4460,'DATA SHEET'!$A$2:$A$253,'DATA SHEET'!$H$2:$H$253)</f>
        <v>43.180794</v>
      </c>
      <c r="F4460" t="str">
        <f>LOOKUP($A4460,'DATA SHEET'!$A$2:$A$253,'DATA SHEET'!$I$2:$I$253)</f>
        <v xml:space="preserve"> -79.244033</v>
      </c>
      <c r="G4460">
        <f>LOOKUP($A4460,'DATA SHEET'!$A$2:$A$253,'DATA SHEET'!$J$2:$J$253)</f>
        <v>21</v>
      </c>
      <c r="H4460" t="str">
        <f>LOOKUP($A4460,'DATA SHEET'!$A$2:$A$253,'DATA SHEET'!$K$2:$K$253)</f>
        <v>Mostly Cloudy</v>
      </c>
      <c r="I4460" t="str">
        <f>LOOKUP($A4460,'DATA SHEET'!$A$2:$A$253,'DATA SHEET'!$T$2:$T$253)</f>
        <v>LARGE</v>
      </c>
      <c r="J4460" t="str">
        <f>LOOKUP($A4460,'DATA SHEET'!$A$2:$A$253,'DATA SHEET'!$R$2:$R$253)</f>
        <v>YES</v>
      </c>
      <c r="K4460" t="str">
        <f>LOOKUP($A4460,'DATA SHEET'!$A$2:$A$253,'DATA SHEET'!$O$2:$O$253)</f>
        <v>Green Area</v>
      </c>
      <c r="L4460" t="s">
        <v>22</v>
      </c>
      <c r="M4460">
        <v>0.39525228807157875</v>
      </c>
      <c r="N4460" t="s">
        <v>16</v>
      </c>
      <c r="O4460">
        <v>0.997</v>
      </c>
    </row>
    <row r="4461" spans="1:15" x14ac:dyDescent="0.25">
      <c r="A4461" s="1" t="s">
        <v>134</v>
      </c>
      <c r="B4461" t="s">
        <v>139</v>
      </c>
      <c r="C4461" t="str">
        <f>LOOKUP(A4461,'DATA SHEET'!$A$2:$A$253,'DATA SHEET'!$E$2:$E$253)</f>
        <v>20227902</v>
      </c>
      <c r="D4461">
        <f>LOOKUP(A4461,'DATA SHEET'!$A$2:$A$253,'DATA SHEET'!$G$2:$G$253)</f>
        <v>8.0666666666666664</v>
      </c>
      <c r="E4461" t="str">
        <f>LOOKUP($A4461,'DATA SHEET'!$A$2:$A$253,'DATA SHEET'!$H$2:$H$253)</f>
        <v>43.180794</v>
      </c>
      <c r="F4461" t="str">
        <f>LOOKUP($A4461,'DATA SHEET'!$A$2:$A$253,'DATA SHEET'!$I$2:$I$253)</f>
        <v xml:space="preserve"> -79.244033</v>
      </c>
      <c r="G4461">
        <f>LOOKUP($A4461,'DATA SHEET'!$A$2:$A$253,'DATA SHEET'!$J$2:$J$253)</f>
        <v>21</v>
      </c>
      <c r="H4461" t="str">
        <f>LOOKUP($A4461,'DATA SHEET'!$A$2:$A$253,'DATA SHEET'!$K$2:$K$253)</f>
        <v>Mostly Cloudy</v>
      </c>
      <c r="I4461" t="str">
        <f>LOOKUP($A4461,'DATA SHEET'!$A$2:$A$253,'DATA SHEET'!$T$2:$T$253)</f>
        <v>LARGE</v>
      </c>
      <c r="J4461" t="str">
        <f>LOOKUP($A4461,'DATA SHEET'!$A$2:$A$253,'DATA SHEET'!$R$2:$R$253)</f>
        <v>YES</v>
      </c>
      <c r="K4461" t="str">
        <f>LOOKUP($A4461,'DATA SHEET'!$A$2:$A$253,'DATA SHEET'!$O$2:$O$253)</f>
        <v>Green Area</v>
      </c>
      <c r="L4461" t="s">
        <v>22</v>
      </c>
      <c r="M4461">
        <v>0.39525228807157875</v>
      </c>
      <c r="N4461" t="s">
        <v>16</v>
      </c>
      <c r="O4461">
        <v>0.753</v>
      </c>
    </row>
    <row r="4462" spans="1:15" x14ac:dyDescent="0.25">
      <c r="A4462" s="1" t="s">
        <v>134</v>
      </c>
      <c r="B4462" t="s">
        <v>139</v>
      </c>
      <c r="C4462" t="str">
        <f>LOOKUP(A4462,'DATA SHEET'!$A$2:$A$253,'DATA SHEET'!$E$2:$E$253)</f>
        <v>20227902</v>
      </c>
      <c r="D4462">
        <f>LOOKUP(A4462,'DATA SHEET'!$A$2:$A$253,'DATA SHEET'!$G$2:$G$253)</f>
        <v>8.0666666666666664</v>
      </c>
      <c r="E4462" t="str">
        <f>LOOKUP($A4462,'DATA SHEET'!$A$2:$A$253,'DATA SHEET'!$H$2:$H$253)</f>
        <v>43.180794</v>
      </c>
      <c r="F4462" t="str">
        <f>LOOKUP($A4462,'DATA SHEET'!$A$2:$A$253,'DATA SHEET'!$I$2:$I$253)</f>
        <v xml:space="preserve"> -79.244033</v>
      </c>
      <c r="G4462">
        <f>LOOKUP($A4462,'DATA SHEET'!$A$2:$A$253,'DATA SHEET'!$J$2:$J$253)</f>
        <v>21</v>
      </c>
      <c r="H4462" t="str">
        <f>LOOKUP($A4462,'DATA SHEET'!$A$2:$A$253,'DATA SHEET'!$K$2:$K$253)</f>
        <v>Mostly Cloudy</v>
      </c>
      <c r="I4462" t="str">
        <f>LOOKUP($A4462,'DATA SHEET'!$A$2:$A$253,'DATA SHEET'!$T$2:$T$253)</f>
        <v>LARGE</v>
      </c>
      <c r="J4462" t="str">
        <f>LOOKUP($A4462,'DATA SHEET'!$A$2:$A$253,'DATA SHEET'!$R$2:$R$253)</f>
        <v>YES</v>
      </c>
      <c r="K4462" t="str">
        <f>LOOKUP($A4462,'DATA SHEET'!$A$2:$A$253,'DATA SHEET'!$O$2:$O$253)</f>
        <v>Green Area</v>
      </c>
      <c r="L4462" t="s">
        <v>22</v>
      </c>
      <c r="M4462">
        <v>0.39525228807157875</v>
      </c>
      <c r="N4462" t="s">
        <v>16</v>
      </c>
      <c r="O4462">
        <v>9.5020000000000007</v>
      </c>
    </row>
    <row r="4463" spans="1:15" x14ac:dyDescent="0.25">
      <c r="A4463" s="1" t="s">
        <v>134</v>
      </c>
      <c r="B4463" t="s">
        <v>139</v>
      </c>
      <c r="C4463" t="str">
        <f>LOOKUP(A4463,'DATA SHEET'!$A$2:$A$253,'DATA SHEET'!$E$2:$E$253)</f>
        <v>20227902</v>
      </c>
      <c r="D4463">
        <f>LOOKUP(A4463,'DATA SHEET'!$A$2:$A$253,'DATA SHEET'!$G$2:$G$253)</f>
        <v>8.0666666666666664</v>
      </c>
      <c r="E4463" t="str">
        <f>LOOKUP($A4463,'DATA SHEET'!$A$2:$A$253,'DATA SHEET'!$H$2:$H$253)</f>
        <v>43.180794</v>
      </c>
      <c r="F4463" t="str">
        <f>LOOKUP($A4463,'DATA SHEET'!$A$2:$A$253,'DATA SHEET'!$I$2:$I$253)</f>
        <v xml:space="preserve"> -79.244033</v>
      </c>
      <c r="G4463">
        <f>LOOKUP($A4463,'DATA SHEET'!$A$2:$A$253,'DATA SHEET'!$J$2:$J$253)</f>
        <v>21</v>
      </c>
      <c r="H4463" t="str">
        <f>LOOKUP($A4463,'DATA SHEET'!$A$2:$A$253,'DATA SHEET'!$K$2:$K$253)</f>
        <v>Mostly Cloudy</v>
      </c>
      <c r="I4463" t="str">
        <f>LOOKUP($A4463,'DATA SHEET'!$A$2:$A$253,'DATA SHEET'!$T$2:$T$253)</f>
        <v>LARGE</v>
      </c>
      <c r="J4463" t="str">
        <f>LOOKUP($A4463,'DATA SHEET'!$A$2:$A$253,'DATA SHEET'!$R$2:$R$253)</f>
        <v>YES</v>
      </c>
      <c r="K4463" t="str">
        <f>LOOKUP($A4463,'DATA SHEET'!$A$2:$A$253,'DATA SHEET'!$O$2:$O$253)</f>
        <v>Green Area</v>
      </c>
      <c r="L4463" t="s">
        <v>22</v>
      </c>
      <c r="M4463">
        <v>0.39525228807157875</v>
      </c>
      <c r="N4463" t="s">
        <v>16</v>
      </c>
      <c r="O4463">
        <v>2.2549999999999999</v>
      </c>
    </row>
    <row r="4464" spans="1:15" x14ac:dyDescent="0.25">
      <c r="A4464" s="1" t="s">
        <v>134</v>
      </c>
      <c r="B4464" t="s">
        <v>139</v>
      </c>
      <c r="C4464" t="str">
        <f>LOOKUP(A4464,'DATA SHEET'!$A$2:$A$253,'DATA SHEET'!$E$2:$E$253)</f>
        <v>20227902</v>
      </c>
      <c r="D4464">
        <f>LOOKUP(A4464,'DATA SHEET'!$A$2:$A$253,'DATA SHEET'!$G$2:$G$253)</f>
        <v>8.0666666666666664</v>
      </c>
      <c r="E4464" t="str">
        <f>LOOKUP($A4464,'DATA SHEET'!$A$2:$A$253,'DATA SHEET'!$H$2:$H$253)</f>
        <v>43.180794</v>
      </c>
      <c r="F4464" t="str">
        <f>LOOKUP($A4464,'DATA SHEET'!$A$2:$A$253,'DATA SHEET'!$I$2:$I$253)</f>
        <v xml:space="preserve"> -79.244033</v>
      </c>
      <c r="G4464">
        <f>LOOKUP($A4464,'DATA SHEET'!$A$2:$A$253,'DATA SHEET'!$J$2:$J$253)</f>
        <v>21</v>
      </c>
      <c r="H4464" t="str">
        <f>LOOKUP($A4464,'DATA SHEET'!$A$2:$A$253,'DATA SHEET'!$K$2:$K$253)</f>
        <v>Mostly Cloudy</v>
      </c>
      <c r="I4464" t="str">
        <f>LOOKUP($A4464,'DATA SHEET'!$A$2:$A$253,'DATA SHEET'!$T$2:$T$253)</f>
        <v>LARGE</v>
      </c>
      <c r="J4464" t="str">
        <f>LOOKUP($A4464,'DATA SHEET'!$A$2:$A$253,'DATA SHEET'!$R$2:$R$253)</f>
        <v>YES</v>
      </c>
      <c r="K4464" t="str">
        <f>LOOKUP($A4464,'DATA SHEET'!$A$2:$A$253,'DATA SHEET'!$O$2:$O$253)</f>
        <v>Green Area</v>
      </c>
      <c r="L4464" t="s">
        <v>22</v>
      </c>
      <c r="M4464">
        <v>0.39525228807157875</v>
      </c>
      <c r="N4464" t="s">
        <v>16</v>
      </c>
      <c r="O4464">
        <v>1.2450000000000001</v>
      </c>
    </row>
    <row r="4465" spans="1:15" x14ac:dyDescent="0.25">
      <c r="A4465" s="1" t="s">
        <v>134</v>
      </c>
      <c r="B4465" t="s">
        <v>139</v>
      </c>
      <c r="C4465" t="str">
        <f>LOOKUP(A4465,'DATA SHEET'!$A$2:$A$253,'DATA SHEET'!$E$2:$E$253)</f>
        <v>20227902</v>
      </c>
      <c r="D4465">
        <f>LOOKUP(A4465,'DATA SHEET'!$A$2:$A$253,'DATA SHEET'!$G$2:$G$253)</f>
        <v>8.0666666666666664</v>
      </c>
      <c r="E4465" t="str">
        <f>LOOKUP($A4465,'DATA SHEET'!$A$2:$A$253,'DATA SHEET'!$H$2:$H$253)</f>
        <v>43.180794</v>
      </c>
      <c r="F4465" t="str">
        <f>LOOKUP($A4465,'DATA SHEET'!$A$2:$A$253,'DATA SHEET'!$I$2:$I$253)</f>
        <v xml:space="preserve"> -79.244033</v>
      </c>
      <c r="G4465">
        <f>LOOKUP($A4465,'DATA SHEET'!$A$2:$A$253,'DATA SHEET'!$J$2:$J$253)</f>
        <v>21</v>
      </c>
      <c r="H4465" t="str">
        <f>LOOKUP($A4465,'DATA SHEET'!$A$2:$A$253,'DATA SHEET'!$K$2:$K$253)</f>
        <v>Mostly Cloudy</v>
      </c>
      <c r="I4465" t="str">
        <f>LOOKUP($A4465,'DATA SHEET'!$A$2:$A$253,'DATA SHEET'!$T$2:$T$253)</f>
        <v>LARGE</v>
      </c>
      <c r="J4465" t="str">
        <f>LOOKUP($A4465,'DATA SHEET'!$A$2:$A$253,'DATA SHEET'!$R$2:$R$253)</f>
        <v>YES</v>
      </c>
      <c r="K4465" t="str">
        <f>LOOKUP($A4465,'DATA SHEET'!$A$2:$A$253,'DATA SHEET'!$O$2:$O$253)</f>
        <v>Green Area</v>
      </c>
      <c r="L4465" t="s">
        <v>22</v>
      </c>
      <c r="M4465">
        <v>0.39525228807157875</v>
      </c>
      <c r="N4465" t="s">
        <v>16</v>
      </c>
      <c r="O4465">
        <v>18.498999999999999</v>
      </c>
    </row>
    <row r="4466" spans="1:15" x14ac:dyDescent="0.25">
      <c r="A4466" s="1" t="s">
        <v>134</v>
      </c>
      <c r="B4466" t="s">
        <v>139</v>
      </c>
      <c r="C4466" t="str">
        <f>LOOKUP(A4466,'DATA SHEET'!$A$2:$A$253,'DATA SHEET'!$E$2:$E$253)</f>
        <v>20227902</v>
      </c>
      <c r="D4466">
        <f>LOOKUP(A4466,'DATA SHEET'!$A$2:$A$253,'DATA SHEET'!$G$2:$G$253)</f>
        <v>8.0666666666666664</v>
      </c>
      <c r="E4466" t="str">
        <f>LOOKUP($A4466,'DATA SHEET'!$A$2:$A$253,'DATA SHEET'!$H$2:$H$253)</f>
        <v>43.180794</v>
      </c>
      <c r="F4466" t="str">
        <f>LOOKUP($A4466,'DATA SHEET'!$A$2:$A$253,'DATA SHEET'!$I$2:$I$253)</f>
        <v xml:space="preserve"> -79.244033</v>
      </c>
      <c r="G4466">
        <f>LOOKUP($A4466,'DATA SHEET'!$A$2:$A$253,'DATA SHEET'!$J$2:$J$253)</f>
        <v>21</v>
      </c>
      <c r="H4466" t="str">
        <f>LOOKUP($A4466,'DATA SHEET'!$A$2:$A$253,'DATA SHEET'!$K$2:$K$253)</f>
        <v>Mostly Cloudy</v>
      </c>
      <c r="I4466" t="str">
        <f>LOOKUP($A4466,'DATA SHEET'!$A$2:$A$253,'DATA SHEET'!$T$2:$T$253)</f>
        <v>LARGE</v>
      </c>
      <c r="J4466" t="str">
        <f>LOOKUP($A4466,'DATA SHEET'!$A$2:$A$253,'DATA SHEET'!$R$2:$R$253)</f>
        <v>YES</v>
      </c>
      <c r="K4466" t="str">
        <f>LOOKUP($A4466,'DATA SHEET'!$A$2:$A$253,'DATA SHEET'!$O$2:$O$253)</f>
        <v>Green Area</v>
      </c>
      <c r="L4466" t="s">
        <v>22</v>
      </c>
      <c r="M4466">
        <v>0.39525228807157875</v>
      </c>
      <c r="N4466" t="s">
        <v>16</v>
      </c>
      <c r="O4466">
        <v>0.998</v>
      </c>
    </row>
    <row r="4467" spans="1:15" x14ac:dyDescent="0.25">
      <c r="A4467" s="1" t="s">
        <v>134</v>
      </c>
      <c r="B4467" t="s">
        <v>139</v>
      </c>
      <c r="C4467" t="str">
        <f>LOOKUP(A4467,'DATA SHEET'!$A$2:$A$253,'DATA SHEET'!$E$2:$E$253)</f>
        <v>20227902</v>
      </c>
      <c r="D4467">
        <f>LOOKUP(A4467,'DATA SHEET'!$A$2:$A$253,'DATA SHEET'!$G$2:$G$253)</f>
        <v>8.0666666666666664</v>
      </c>
      <c r="E4467" t="str">
        <f>LOOKUP($A4467,'DATA SHEET'!$A$2:$A$253,'DATA SHEET'!$H$2:$H$253)</f>
        <v>43.180794</v>
      </c>
      <c r="F4467" t="str">
        <f>LOOKUP($A4467,'DATA SHEET'!$A$2:$A$253,'DATA SHEET'!$I$2:$I$253)</f>
        <v xml:space="preserve"> -79.244033</v>
      </c>
      <c r="G4467">
        <f>LOOKUP($A4467,'DATA SHEET'!$A$2:$A$253,'DATA SHEET'!$J$2:$J$253)</f>
        <v>21</v>
      </c>
      <c r="H4467" t="str">
        <f>LOOKUP($A4467,'DATA SHEET'!$A$2:$A$253,'DATA SHEET'!$K$2:$K$253)</f>
        <v>Mostly Cloudy</v>
      </c>
      <c r="I4467" t="str">
        <f>LOOKUP($A4467,'DATA SHEET'!$A$2:$A$253,'DATA SHEET'!$T$2:$T$253)</f>
        <v>LARGE</v>
      </c>
      <c r="J4467" t="str">
        <f>LOOKUP($A4467,'DATA SHEET'!$A$2:$A$253,'DATA SHEET'!$R$2:$R$253)</f>
        <v>YES</v>
      </c>
      <c r="K4467" t="str">
        <f>LOOKUP($A4467,'DATA SHEET'!$A$2:$A$253,'DATA SHEET'!$O$2:$O$253)</f>
        <v>Green Area</v>
      </c>
      <c r="L4467" t="s">
        <v>22</v>
      </c>
      <c r="M4467">
        <v>0.39525228807157875</v>
      </c>
      <c r="N4467" t="s">
        <v>16</v>
      </c>
      <c r="O4467">
        <v>2.7440000000000002</v>
      </c>
    </row>
    <row r="4468" spans="1:15" x14ac:dyDescent="0.25">
      <c r="A4468" s="1" t="s">
        <v>134</v>
      </c>
      <c r="B4468" t="s">
        <v>139</v>
      </c>
      <c r="C4468" t="str">
        <f>LOOKUP(A4468,'DATA SHEET'!$A$2:$A$253,'DATA SHEET'!$E$2:$E$253)</f>
        <v>20227902</v>
      </c>
      <c r="D4468">
        <f>LOOKUP(A4468,'DATA SHEET'!$A$2:$A$253,'DATA SHEET'!$G$2:$G$253)</f>
        <v>8.0666666666666664</v>
      </c>
      <c r="E4468" t="str">
        <f>LOOKUP($A4468,'DATA SHEET'!$A$2:$A$253,'DATA SHEET'!$H$2:$H$253)</f>
        <v>43.180794</v>
      </c>
      <c r="F4468" t="str">
        <f>LOOKUP($A4468,'DATA SHEET'!$A$2:$A$253,'DATA SHEET'!$I$2:$I$253)</f>
        <v xml:space="preserve"> -79.244033</v>
      </c>
      <c r="G4468">
        <f>LOOKUP($A4468,'DATA SHEET'!$A$2:$A$253,'DATA SHEET'!$J$2:$J$253)</f>
        <v>21</v>
      </c>
      <c r="H4468" t="str">
        <f>LOOKUP($A4468,'DATA SHEET'!$A$2:$A$253,'DATA SHEET'!$K$2:$K$253)</f>
        <v>Mostly Cloudy</v>
      </c>
      <c r="I4468" t="str">
        <f>LOOKUP($A4468,'DATA SHEET'!$A$2:$A$253,'DATA SHEET'!$T$2:$T$253)</f>
        <v>LARGE</v>
      </c>
      <c r="J4468" t="str">
        <f>LOOKUP($A4468,'DATA SHEET'!$A$2:$A$253,'DATA SHEET'!$R$2:$R$253)</f>
        <v>YES</v>
      </c>
      <c r="K4468" t="str">
        <f>LOOKUP($A4468,'DATA SHEET'!$A$2:$A$253,'DATA SHEET'!$O$2:$O$253)</f>
        <v>Green Area</v>
      </c>
      <c r="L4468" t="s">
        <v>22</v>
      </c>
      <c r="M4468">
        <v>0.39525228807157875</v>
      </c>
      <c r="N4468" t="s">
        <v>16</v>
      </c>
      <c r="O4468">
        <v>0.74</v>
      </c>
    </row>
    <row r="4469" spans="1:15" x14ac:dyDescent="0.25">
      <c r="A4469" s="1" t="s">
        <v>134</v>
      </c>
      <c r="B4469" t="s">
        <v>139</v>
      </c>
      <c r="C4469" t="str">
        <f>LOOKUP(A4469,'DATA SHEET'!$A$2:$A$253,'DATA SHEET'!$E$2:$E$253)</f>
        <v>20227902</v>
      </c>
      <c r="D4469">
        <f>LOOKUP(A4469,'DATA SHEET'!$A$2:$A$253,'DATA SHEET'!$G$2:$G$253)</f>
        <v>8.0666666666666664</v>
      </c>
      <c r="E4469" t="str">
        <f>LOOKUP($A4469,'DATA SHEET'!$A$2:$A$253,'DATA SHEET'!$H$2:$H$253)</f>
        <v>43.180794</v>
      </c>
      <c r="F4469" t="str">
        <f>LOOKUP($A4469,'DATA SHEET'!$A$2:$A$253,'DATA SHEET'!$I$2:$I$253)</f>
        <v xml:space="preserve"> -79.244033</v>
      </c>
      <c r="G4469">
        <f>LOOKUP($A4469,'DATA SHEET'!$A$2:$A$253,'DATA SHEET'!$J$2:$J$253)</f>
        <v>21</v>
      </c>
      <c r="H4469" t="str">
        <f>LOOKUP($A4469,'DATA SHEET'!$A$2:$A$253,'DATA SHEET'!$K$2:$K$253)</f>
        <v>Mostly Cloudy</v>
      </c>
      <c r="I4469" t="str">
        <f>LOOKUP($A4469,'DATA SHEET'!$A$2:$A$253,'DATA SHEET'!$T$2:$T$253)</f>
        <v>LARGE</v>
      </c>
      <c r="J4469" t="str">
        <f>LOOKUP($A4469,'DATA SHEET'!$A$2:$A$253,'DATA SHEET'!$R$2:$R$253)</f>
        <v>YES</v>
      </c>
      <c r="K4469" t="str">
        <f>LOOKUP($A4469,'DATA SHEET'!$A$2:$A$253,'DATA SHEET'!$O$2:$O$253)</f>
        <v>Green Area</v>
      </c>
      <c r="L4469" t="s">
        <v>22</v>
      </c>
      <c r="M4469">
        <v>0.39525228807157875</v>
      </c>
      <c r="N4469" t="s">
        <v>16</v>
      </c>
      <c r="O4469">
        <v>5.0010000000000003</v>
      </c>
    </row>
    <row r="4470" spans="1:15" x14ac:dyDescent="0.25">
      <c r="A4470" s="1" t="s">
        <v>134</v>
      </c>
      <c r="B4470" t="s">
        <v>139</v>
      </c>
      <c r="C4470" t="str">
        <f>LOOKUP(A4470,'DATA SHEET'!$A$2:$A$253,'DATA SHEET'!$E$2:$E$253)</f>
        <v>20227902</v>
      </c>
      <c r="D4470">
        <f>LOOKUP(A4470,'DATA SHEET'!$A$2:$A$253,'DATA SHEET'!$G$2:$G$253)</f>
        <v>8.0666666666666664</v>
      </c>
      <c r="E4470" t="str">
        <f>LOOKUP($A4470,'DATA SHEET'!$A$2:$A$253,'DATA SHEET'!$H$2:$H$253)</f>
        <v>43.180794</v>
      </c>
      <c r="F4470" t="str">
        <f>LOOKUP($A4470,'DATA SHEET'!$A$2:$A$253,'DATA SHEET'!$I$2:$I$253)</f>
        <v xml:space="preserve"> -79.244033</v>
      </c>
      <c r="G4470">
        <f>LOOKUP($A4470,'DATA SHEET'!$A$2:$A$253,'DATA SHEET'!$J$2:$J$253)</f>
        <v>21</v>
      </c>
      <c r="H4470" t="str">
        <f>LOOKUP($A4470,'DATA SHEET'!$A$2:$A$253,'DATA SHEET'!$K$2:$K$253)</f>
        <v>Mostly Cloudy</v>
      </c>
      <c r="I4470" t="str">
        <f>LOOKUP($A4470,'DATA SHEET'!$A$2:$A$253,'DATA SHEET'!$T$2:$T$253)</f>
        <v>LARGE</v>
      </c>
      <c r="J4470" t="str">
        <f>LOOKUP($A4470,'DATA SHEET'!$A$2:$A$253,'DATA SHEET'!$R$2:$R$253)</f>
        <v>YES</v>
      </c>
      <c r="K4470" t="str">
        <f>LOOKUP($A4470,'DATA SHEET'!$A$2:$A$253,'DATA SHEET'!$O$2:$O$253)</f>
        <v>Green Area</v>
      </c>
      <c r="L4470" t="s">
        <v>22</v>
      </c>
      <c r="M4470">
        <v>0.39525228807157875</v>
      </c>
      <c r="N4470" t="s">
        <v>16</v>
      </c>
      <c r="O4470">
        <v>0.76200000000000001</v>
      </c>
    </row>
    <row r="4471" spans="1:15" x14ac:dyDescent="0.25">
      <c r="A4471" s="1" t="s">
        <v>134</v>
      </c>
      <c r="B4471" t="s">
        <v>139</v>
      </c>
      <c r="C4471" t="str">
        <f>LOOKUP(A4471,'DATA SHEET'!$A$2:$A$253,'DATA SHEET'!$E$2:$E$253)</f>
        <v>20227902</v>
      </c>
      <c r="D4471">
        <f>LOOKUP(A4471,'DATA SHEET'!$A$2:$A$253,'DATA SHEET'!$G$2:$G$253)</f>
        <v>8.0666666666666664</v>
      </c>
      <c r="E4471" t="str">
        <f>LOOKUP($A4471,'DATA SHEET'!$A$2:$A$253,'DATA SHEET'!$H$2:$H$253)</f>
        <v>43.180794</v>
      </c>
      <c r="F4471" t="str">
        <f>LOOKUP($A4471,'DATA SHEET'!$A$2:$A$253,'DATA SHEET'!$I$2:$I$253)</f>
        <v xml:space="preserve"> -79.244033</v>
      </c>
      <c r="G4471">
        <f>LOOKUP($A4471,'DATA SHEET'!$A$2:$A$253,'DATA SHEET'!$J$2:$J$253)</f>
        <v>21</v>
      </c>
      <c r="H4471" t="str">
        <f>LOOKUP($A4471,'DATA SHEET'!$A$2:$A$253,'DATA SHEET'!$K$2:$K$253)</f>
        <v>Mostly Cloudy</v>
      </c>
      <c r="I4471" t="str">
        <f>LOOKUP($A4471,'DATA SHEET'!$A$2:$A$253,'DATA SHEET'!$T$2:$T$253)</f>
        <v>LARGE</v>
      </c>
      <c r="J4471" t="str">
        <f>LOOKUP($A4471,'DATA SHEET'!$A$2:$A$253,'DATA SHEET'!$R$2:$R$253)</f>
        <v>YES</v>
      </c>
      <c r="K4471" t="str">
        <f>LOOKUP($A4471,'DATA SHEET'!$A$2:$A$253,'DATA SHEET'!$O$2:$O$253)</f>
        <v>Green Area</v>
      </c>
      <c r="L4471" t="s">
        <v>22</v>
      </c>
      <c r="M4471">
        <v>0.39525228807157875</v>
      </c>
      <c r="N4471" t="s">
        <v>16</v>
      </c>
      <c r="O4471">
        <v>2.2530000000000001</v>
      </c>
    </row>
    <row r="4472" spans="1:15" x14ac:dyDescent="0.25">
      <c r="A4472" s="1" t="s">
        <v>134</v>
      </c>
      <c r="B4472" t="s">
        <v>139</v>
      </c>
      <c r="C4472" t="str">
        <f>LOOKUP(A4472,'DATA SHEET'!$A$2:$A$253,'DATA SHEET'!$E$2:$E$253)</f>
        <v>20227902</v>
      </c>
      <c r="D4472">
        <f>LOOKUP(A4472,'DATA SHEET'!$A$2:$A$253,'DATA SHEET'!$G$2:$G$253)</f>
        <v>8.0666666666666664</v>
      </c>
      <c r="E4472" t="str">
        <f>LOOKUP($A4472,'DATA SHEET'!$A$2:$A$253,'DATA SHEET'!$H$2:$H$253)</f>
        <v>43.180794</v>
      </c>
      <c r="F4472" t="str">
        <f>LOOKUP($A4472,'DATA SHEET'!$A$2:$A$253,'DATA SHEET'!$I$2:$I$253)</f>
        <v xml:space="preserve"> -79.244033</v>
      </c>
      <c r="G4472">
        <f>LOOKUP($A4472,'DATA SHEET'!$A$2:$A$253,'DATA SHEET'!$J$2:$J$253)</f>
        <v>21</v>
      </c>
      <c r="H4472" t="str">
        <f>LOOKUP($A4472,'DATA SHEET'!$A$2:$A$253,'DATA SHEET'!$K$2:$K$253)</f>
        <v>Mostly Cloudy</v>
      </c>
      <c r="I4472" t="str">
        <f>LOOKUP($A4472,'DATA SHEET'!$A$2:$A$253,'DATA SHEET'!$T$2:$T$253)</f>
        <v>LARGE</v>
      </c>
      <c r="J4472" t="str">
        <f>LOOKUP($A4472,'DATA SHEET'!$A$2:$A$253,'DATA SHEET'!$R$2:$R$253)</f>
        <v>YES</v>
      </c>
      <c r="K4472" t="str">
        <f>LOOKUP($A4472,'DATA SHEET'!$A$2:$A$253,'DATA SHEET'!$O$2:$O$253)</f>
        <v>Green Area</v>
      </c>
      <c r="L4472" t="s">
        <v>22</v>
      </c>
      <c r="M4472">
        <v>0.39525228807157875</v>
      </c>
      <c r="N4472" t="s">
        <v>16</v>
      </c>
      <c r="O4472">
        <v>1.4970000000000001</v>
      </c>
    </row>
    <row r="4473" spans="1:15" x14ac:dyDescent="0.25">
      <c r="A4473" s="1" t="s">
        <v>134</v>
      </c>
      <c r="B4473" t="s">
        <v>139</v>
      </c>
      <c r="C4473" t="str">
        <f>LOOKUP(A4473,'DATA SHEET'!$A$2:$A$253,'DATA SHEET'!$E$2:$E$253)</f>
        <v>20227902</v>
      </c>
      <c r="D4473">
        <f>LOOKUP(A4473,'DATA SHEET'!$A$2:$A$253,'DATA SHEET'!$G$2:$G$253)</f>
        <v>8.0666666666666664</v>
      </c>
      <c r="E4473" t="str">
        <f>LOOKUP($A4473,'DATA SHEET'!$A$2:$A$253,'DATA SHEET'!$H$2:$H$253)</f>
        <v>43.180794</v>
      </c>
      <c r="F4473" t="str">
        <f>LOOKUP($A4473,'DATA SHEET'!$A$2:$A$253,'DATA SHEET'!$I$2:$I$253)</f>
        <v xml:space="preserve"> -79.244033</v>
      </c>
      <c r="G4473">
        <f>LOOKUP($A4473,'DATA SHEET'!$A$2:$A$253,'DATA SHEET'!$J$2:$J$253)</f>
        <v>21</v>
      </c>
      <c r="H4473" t="str">
        <f>LOOKUP($A4473,'DATA SHEET'!$A$2:$A$253,'DATA SHEET'!$K$2:$K$253)</f>
        <v>Mostly Cloudy</v>
      </c>
      <c r="I4473" t="str">
        <f>LOOKUP($A4473,'DATA SHEET'!$A$2:$A$253,'DATA SHEET'!$T$2:$T$253)</f>
        <v>LARGE</v>
      </c>
      <c r="J4473" t="str">
        <f>LOOKUP($A4473,'DATA SHEET'!$A$2:$A$253,'DATA SHEET'!$R$2:$R$253)</f>
        <v>YES</v>
      </c>
      <c r="K4473" t="str">
        <f>LOOKUP($A4473,'DATA SHEET'!$A$2:$A$253,'DATA SHEET'!$O$2:$O$253)</f>
        <v>Green Area</v>
      </c>
      <c r="L4473" t="s">
        <v>22</v>
      </c>
      <c r="M4473">
        <v>0.39525228807157875</v>
      </c>
      <c r="N4473" t="s">
        <v>16</v>
      </c>
      <c r="O4473">
        <v>1.0009999999999999</v>
      </c>
    </row>
    <row r="4474" spans="1:15" x14ac:dyDescent="0.25">
      <c r="A4474" s="1" t="s">
        <v>134</v>
      </c>
      <c r="B4474" t="s">
        <v>139</v>
      </c>
      <c r="C4474" t="str">
        <f>LOOKUP(A4474,'DATA SHEET'!$A$2:$A$253,'DATA SHEET'!$E$2:$E$253)</f>
        <v>20227902</v>
      </c>
      <c r="D4474">
        <f>LOOKUP(A4474,'DATA SHEET'!$A$2:$A$253,'DATA SHEET'!$G$2:$G$253)</f>
        <v>8.0666666666666664</v>
      </c>
      <c r="E4474" t="str">
        <f>LOOKUP($A4474,'DATA SHEET'!$A$2:$A$253,'DATA SHEET'!$H$2:$H$253)</f>
        <v>43.180794</v>
      </c>
      <c r="F4474" t="str">
        <f>LOOKUP($A4474,'DATA SHEET'!$A$2:$A$253,'DATA SHEET'!$I$2:$I$253)</f>
        <v xml:space="preserve"> -79.244033</v>
      </c>
      <c r="G4474">
        <f>LOOKUP($A4474,'DATA SHEET'!$A$2:$A$253,'DATA SHEET'!$J$2:$J$253)</f>
        <v>21</v>
      </c>
      <c r="H4474" t="str">
        <f>LOOKUP($A4474,'DATA SHEET'!$A$2:$A$253,'DATA SHEET'!$K$2:$K$253)</f>
        <v>Mostly Cloudy</v>
      </c>
      <c r="I4474" t="str">
        <f>LOOKUP($A4474,'DATA SHEET'!$A$2:$A$253,'DATA SHEET'!$T$2:$T$253)</f>
        <v>LARGE</v>
      </c>
      <c r="J4474" t="str">
        <f>LOOKUP($A4474,'DATA SHEET'!$A$2:$A$253,'DATA SHEET'!$R$2:$R$253)</f>
        <v>YES</v>
      </c>
      <c r="K4474" t="str">
        <f>LOOKUP($A4474,'DATA SHEET'!$A$2:$A$253,'DATA SHEET'!$O$2:$O$253)</f>
        <v>Green Area</v>
      </c>
      <c r="L4474" t="s">
        <v>22</v>
      </c>
      <c r="M4474">
        <v>0.39525228807157875</v>
      </c>
      <c r="N4474" t="s">
        <v>16</v>
      </c>
      <c r="O4474">
        <v>2.7530000000000001</v>
      </c>
    </row>
    <row r="4475" spans="1:15" x14ac:dyDescent="0.25">
      <c r="A4475" s="1" t="s">
        <v>134</v>
      </c>
      <c r="B4475" t="s">
        <v>139</v>
      </c>
      <c r="C4475" t="str">
        <f>LOOKUP(A4475,'DATA SHEET'!$A$2:$A$253,'DATA SHEET'!$E$2:$E$253)</f>
        <v>20227902</v>
      </c>
      <c r="D4475">
        <f>LOOKUP(A4475,'DATA SHEET'!$A$2:$A$253,'DATA SHEET'!$G$2:$G$253)</f>
        <v>8.0666666666666664</v>
      </c>
      <c r="E4475" t="str">
        <f>LOOKUP($A4475,'DATA SHEET'!$A$2:$A$253,'DATA SHEET'!$H$2:$H$253)</f>
        <v>43.180794</v>
      </c>
      <c r="F4475" t="str">
        <f>LOOKUP($A4475,'DATA SHEET'!$A$2:$A$253,'DATA SHEET'!$I$2:$I$253)</f>
        <v xml:space="preserve"> -79.244033</v>
      </c>
      <c r="G4475">
        <f>LOOKUP($A4475,'DATA SHEET'!$A$2:$A$253,'DATA SHEET'!$J$2:$J$253)</f>
        <v>21</v>
      </c>
      <c r="H4475" t="str">
        <f>LOOKUP($A4475,'DATA SHEET'!$A$2:$A$253,'DATA SHEET'!$K$2:$K$253)</f>
        <v>Mostly Cloudy</v>
      </c>
      <c r="I4475" t="str">
        <f>LOOKUP($A4475,'DATA SHEET'!$A$2:$A$253,'DATA SHEET'!$T$2:$T$253)</f>
        <v>LARGE</v>
      </c>
      <c r="J4475" t="str">
        <f>LOOKUP($A4475,'DATA SHEET'!$A$2:$A$253,'DATA SHEET'!$R$2:$R$253)</f>
        <v>YES</v>
      </c>
      <c r="K4475" t="str">
        <f>LOOKUP($A4475,'DATA SHEET'!$A$2:$A$253,'DATA SHEET'!$O$2:$O$253)</f>
        <v>Green Area</v>
      </c>
      <c r="L4475" t="s">
        <v>22</v>
      </c>
      <c r="M4475">
        <v>0.39525228807157875</v>
      </c>
      <c r="N4475" t="s">
        <v>16</v>
      </c>
      <c r="O4475">
        <v>1.7450000000000001</v>
      </c>
    </row>
    <row r="4476" spans="1:15" x14ac:dyDescent="0.25">
      <c r="A4476" s="1" t="s">
        <v>134</v>
      </c>
      <c r="B4476" t="s">
        <v>139</v>
      </c>
      <c r="C4476" t="str">
        <f>LOOKUP(A4476,'DATA SHEET'!$A$2:$A$253,'DATA SHEET'!$E$2:$E$253)</f>
        <v>20227902</v>
      </c>
      <c r="D4476">
        <f>LOOKUP(A4476,'DATA SHEET'!$A$2:$A$253,'DATA SHEET'!$G$2:$G$253)</f>
        <v>8.0666666666666664</v>
      </c>
      <c r="E4476" t="str">
        <f>LOOKUP($A4476,'DATA SHEET'!$A$2:$A$253,'DATA SHEET'!$H$2:$H$253)</f>
        <v>43.180794</v>
      </c>
      <c r="F4476" t="str">
        <f>LOOKUP($A4476,'DATA SHEET'!$A$2:$A$253,'DATA SHEET'!$I$2:$I$253)</f>
        <v xml:space="preserve"> -79.244033</v>
      </c>
      <c r="G4476">
        <f>LOOKUP($A4476,'DATA SHEET'!$A$2:$A$253,'DATA SHEET'!$J$2:$J$253)</f>
        <v>21</v>
      </c>
      <c r="H4476" t="str">
        <f>LOOKUP($A4476,'DATA SHEET'!$A$2:$A$253,'DATA SHEET'!$K$2:$K$253)</f>
        <v>Mostly Cloudy</v>
      </c>
      <c r="I4476" t="str">
        <f>LOOKUP($A4476,'DATA SHEET'!$A$2:$A$253,'DATA SHEET'!$T$2:$T$253)</f>
        <v>LARGE</v>
      </c>
      <c r="J4476" t="str">
        <f>LOOKUP($A4476,'DATA SHEET'!$A$2:$A$253,'DATA SHEET'!$R$2:$R$253)</f>
        <v>YES</v>
      </c>
      <c r="K4476" t="str">
        <f>LOOKUP($A4476,'DATA SHEET'!$A$2:$A$253,'DATA SHEET'!$O$2:$O$253)</f>
        <v>Green Area</v>
      </c>
      <c r="L4476" t="s">
        <v>22</v>
      </c>
      <c r="M4476">
        <v>0.39525228807157875</v>
      </c>
      <c r="N4476" t="s">
        <v>16</v>
      </c>
      <c r="O4476">
        <v>1.508</v>
      </c>
    </row>
    <row r="4477" spans="1:15" x14ac:dyDescent="0.25">
      <c r="A4477" s="1" t="s">
        <v>134</v>
      </c>
      <c r="B4477" t="s">
        <v>139</v>
      </c>
      <c r="C4477" t="str">
        <f>LOOKUP(A4477,'DATA SHEET'!$A$2:$A$253,'DATA SHEET'!$E$2:$E$253)</f>
        <v>20227902</v>
      </c>
      <c r="D4477">
        <f>LOOKUP(A4477,'DATA SHEET'!$A$2:$A$253,'DATA SHEET'!$G$2:$G$253)</f>
        <v>8.0666666666666664</v>
      </c>
      <c r="E4477" t="str">
        <f>LOOKUP($A4477,'DATA SHEET'!$A$2:$A$253,'DATA SHEET'!$H$2:$H$253)</f>
        <v>43.180794</v>
      </c>
      <c r="F4477" t="str">
        <f>LOOKUP($A4477,'DATA SHEET'!$A$2:$A$253,'DATA SHEET'!$I$2:$I$253)</f>
        <v xml:space="preserve"> -79.244033</v>
      </c>
      <c r="G4477">
        <f>LOOKUP($A4477,'DATA SHEET'!$A$2:$A$253,'DATA SHEET'!$J$2:$J$253)</f>
        <v>21</v>
      </c>
      <c r="H4477" t="str">
        <f>LOOKUP($A4477,'DATA SHEET'!$A$2:$A$253,'DATA SHEET'!$K$2:$K$253)</f>
        <v>Mostly Cloudy</v>
      </c>
      <c r="I4477" t="str">
        <f>LOOKUP($A4477,'DATA SHEET'!$A$2:$A$253,'DATA SHEET'!$T$2:$T$253)</f>
        <v>LARGE</v>
      </c>
      <c r="J4477" t="str">
        <f>LOOKUP($A4477,'DATA SHEET'!$A$2:$A$253,'DATA SHEET'!$R$2:$R$253)</f>
        <v>YES</v>
      </c>
      <c r="K4477" t="str">
        <f>LOOKUP($A4477,'DATA SHEET'!$A$2:$A$253,'DATA SHEET'!$O$2:$O$253)</f>
        <v>Green Area</v>
      </c>
      <c r="L4477" t="s">
        <v>22</v>
      </c>
      <c r="M4477">
        <v>0.39525228807157875</v>
      </c>
      <c r="N4477" t="s">
        <v>16</v>
      </c>
      <c r="O4477">
        <v>0.74099999999999999</v>
      </c>
    </row>
    <row r="4478" spans="1:15" x14ac:dyDescent="0.25">
      <c r="A4478" s="1" t="s">
        <v>134</v>
      </c>
      <c r="B4478" t="s">
        <v>139</v>
      </c>
      <c r="C4478" t="str">
        <f>LOOKUP(A4478,'DATA SHEET'!$A$2:$A$253,'DATA SHEET'!$E$2:$E$253)</f>
        <v>20227902</v>
      </c>
      <c r="D4478">
        <f>LOOKUP(A4478,'DATA SHEET'!$A$2:$A$253,'DATA SHEET'!$G$2:$G$253)</f>
        <v>8.0666666666666664</v>
      </c>
      <c r="E4478" t="str">
        <f>LOOKUP($A4478,'DATA SHEET'!$A$2:$A$253,'DATA SHEET'!$H$2:$H$253)</f>
        <v>43.180794</v>
      </c>
      <c r="F4478" t="str">
        <f>LOOKUP($A4478,'DATA SHEET'!$A$2:$A$253,'DATA SHEET'!$I$2:$I$253)</f>
        <v xml:space="preserve"> -79.244033</v>
      </c>
      <c r="G4478">
        <f>LOOKUP($A4478,'DATA SHEET'!$A$2:$A$253,'DATA SHEET'!$J$2:$J$253)</f>
        <v>21</v>
      </c>
      <c r="H4478" t="str">
        <f>LOOKUP($A4478,'DATA SHEET'!$A$2:$A$253,'DATA SHEET'!$K$2:$K$253)</f>
        <v>Mostly Cloudy</v>
      </c>
      <c r="I4478" t="str">
        <f>LOOKUP($A4478,'DATA SHEET'!$A$2:$A$253,'DATA SHEET'!$T$2:$T$253)</f>
        <v>LARGE</v>
      </c>
      <c r="J4478" t="str">
        <f>LOOKUP($A4478,'DATA SHEET'!$A$2:$A$253,'DATA SHEET'!$R$2:$R$253)</f>
        <v>YES</v>
      </c>
      <c r="K4478" t="str">
        <f>LOOKUP($A4478,'DATA SHEET'!$A$2:$A$253,'DATA SHEET'!$O$2:$O$253)</f>
        <v>Green Area</v>
      </c>
      <c r="L4478" t="s">
        <v>22</v>
      </c>
      <c r="M4478">
        <v>0.39525228807157875</v>
      </c>
      <c r="N4478" t="s">
        <v>16</v>
      </c>
      <c r="O4478">
        <v>0.73699999999999999</v>
      </c>
    </row>
    <row r="4479" spans="1:15" x14ac:dyDescent="0.25">
      <c r="A4479" s="1" t="s">
        <v>134</v>
      </c>
      <c r="B4479" t="s">
        <v>139</v>
      </c>
      <c r="C4479" t="str">
        <f>LOOKUP(A4479,'DATA SHEET'!$A$2:$A$253,'DATA SHEET'!$E$2:$E$253)</f>
        <v>20227902</v>
      </c>
      <c r="D4479">
        <f>LOOKUP(A4479,'DATA SHEET'!$A$2:$A$253,'DATA SHEET'!$G$2:$G$253)</f>
        <v>8.0666666666666664</v>
      </c>
      <c r="E4479" t="str">
        <f>LOOKUP($A4479,'DATA SHEET'!$A$2:$A$253,'DATA SHEET'!$H$2:$H$253)</f>
        <v>43.180794</v>
      </c>
      <c r="F4479" t="str">
        <f>LOOKUP($A4479,'DATA SHEET'!$A$2:$A$253,'DATA SHEET'!$I$2:$I$253)</f>
        <v xml:space="preserve"> -79.244033</v>
      </c>
      <c r="G4479">
        <f>LOOKUP($A4479,'DATA SHEET'!$A$2:$A$253,'DATA SHEET'!$J$2:$J$253)</f>
        <v>21</v>
      </c>
      <c r="H4479" t="str">
        <f>LOOKUP($A4479,'DATA SHEET'!$A$2:$A$253,'DATA SHEET'!$K$2:$K$253)</f>
        <v>Mostly Cloudy</v>
      </c>
      <c r="I4479" t="str">
        <f>LOOKUP($A4479,'DATA SHEET'!$A$2:$A$253,'DATA SHEET'!$T$2:$T$253)</f>
        <v>LARGE</v>
      </c>
      <c r="J4479" t="str">
        <f>LOOKUP($A4479,'DATA SHEET'!$A$2:$A$253,'DATA SHEET'!$R$2:$R$253)</f>
        <v>YES</v>
      </c>
      <c r="K4479" t="str">
        <f>LOOKUP($A4479,'DATA SHEET'!$A$2:$A$253,'DATA SHEET'!$O$2:$O$253)</f>
        <v>Green Area</v>
      </c>
      <c r="L4479" t="s">
        <v>22</v>
      </c>
      <c r="M4479">
        <v>0.39525228807157875</v>
      </c>
      <c r="N4479" t="s">
        <v>16</v>
      </c>
      <c r="O4479">
        <v>9.5109999999999992</v>
      </c>
    </row>
    <row r="4480" spans="1:15" x14ac:dyDescent="0.25">
      <c r="A4480" s="1" t="s">
        <v>134</v>
      </c>
      <c r="B4480" t="s">
        <v>139</v>
      </c>
      <c r="C4480" t="str">
        <f>LOOKUP(A4480,'DATA SHEET'!$A$2:$A$253,'DATA SHEET'!$E$2:$E$253)</f>
        <v>20227902</v>
      </c>
      <c r="D4480">
        <f>LOOKUP(A4480,'DATA SHEET'!$A$2:$A$253,'DATA SHEET'!$G$2:$G$253)</f>
        <v>8.0666666666666664</v>
      </c>
      <c r="E4480" t="str">
        <f>LOOKUP($A4480,'DATA SHEET'!$A$2:$A$253,'DATA SHEET'!$H$2:$H$253)</f>
        <v>43.180794</v>
      </c>
      <c r="F4480" t="str">
        <f>LOOKUP($A4480,'DATA SHEET'!$A$2:$A$253,'DATA SHEET'!$I$2:$I$253)</f>
        <v xml:space="preserve"> -79.244033</v>
      </c>
      <c r="G4480">
        <f>LOOKUP($A4480,'DATA SHEET'!$A$2:$A$253,'DATA SHEET'!$J$2:$J$253)</f>
        <v>21</v>
      </c>
      <c r="H4480" t="str">
        <f>LOOKUP($A4480,'DATA SHEET'!$A$2:$A$253,'DATA SHEET'!$K$2:$K$253)</f>
        <v>Mostly Cloudy</v>
      </c>
      <c r="I4480" t="str">
        <f>LOOKUP($A4480,'DATA SHEET'!$A$2:$A$253,'DATA SHEET'!$T$2:$T$253)</f>
        <v>LARGE</v>
      </c>
      <c r="J4480" t="str">
        <f>LOOKUP($A4480,'DATA SHEET'!$A$2:$A$253,'DATA SHEET'!$R$2:$R$253)</f>
        <v>YES</v>
      </c>
      <c r="K4480" t="str">
        <f>LOOKUP($A4480,'DATA SHEET'!$A$2:$A$253,'DATA SHEET'!$O$2:$O$253)</f>
        <v>Green Area</v>
      </c>
      <c r="L4480" t="s">
        <v>22</v>
      </c>
      <c r="M4480">
        <v>0.39525228807157875</v>
      </c>
      <c r="N4480" t="s">
        <v>16</v>
      </c>
      <c r="O4480">
        <v>0.999</v>
      </c>
    </row>
    <row r="4481" spans="1:15" x14ac:dyDescent="0.25">
      <c r="A4481" s="1" t="s">
        <v>134</v>
      </c>
      <c r="B4481" t="s">
        <v>139</v>
      </c>
      <c r="C4481" t="str">
        <f>LOOKUP(A4481,'DATA SHEET'!$A$2:$A$253,'DATA SHEET'!$E$2:$E$253)</f>
        <v>20227902</v>
      </c>
      <c r="D4481">
        <f>LOOKUP(A4481,'DATA SHEET'!$A$2:$A$253,'DATA SHEET'!$G$2:$G$253)</f>
        <v>8.0666666666666664</v>
      </c>
      <c r="E4481" t="str">
        <f>LOOKUP($A4481,'DATA SHEET'!$A$2:$A$253,'DATA SHEET'!$H$2:$H$253)</f>
        <v>43.180794</v>
      </c>
      <c r="F4481" t="str">
        <f>LOOKUP($A4481,'DATA SHEET'!$A$2:$A$253,'DATA SHEET'!$I$2:$I$253)</f>
        <v xml:space="preserve"> -79.244033</v>
      </c>
      <c r="G4481">
        <f>LOOKUP($A4481,'DATA SHEET'!$A$2:$A$253,'DATA SHEET'!$J$2:$J$253)</f>
        <v>21</v>
      </c>
      <c r="H4481" t="str">
        <f>LOOKUP($A4481,'DATA SHEET'!$A$2:$A$253,'DATA SHEET'!$K$2:$K$253)</f>
        <v>Mostly Cloudy</v>
      </c>
      <c r="I4481" t="str">
        <f>LOOKUP($A4481,'DATA SHEET'!$A$2:$A$253,'DATA SHEET'!$T$2:$T$253)</f>
        <v>LARGE</v>
      </c>
      <c r="J4481" t="str">
        <f>LOOKUP($A4481,'DATA SHEET'!$A$2:$A$253,'DATA SHEET'!$R$2:$R$253)</f>
        <v>YES</v>
      </c>
      <c r="K4481" t="str">
        <f>LOOKUP($A4481,'DATA SHEET'!$A$2:$A$253,'DATA SHEET'!$O$2:$O$253)</f>
        <v>Green Area</v>
      </c>
      <c r="L4481" t="s">
        <v>22</v>
      </c>
      <c r="M4481">
        <v>0.39525228807157875</v>
      </c>
      <c r="N4481" t="s">
        <v>16</v>
      </c>
      <c r="O4481">
        <v>0.745</v>
      </c>
    </row>
    <row r="4482" spans="1:15" x14ac:dyDescent="0.25">
      <c r="A4482" s="1" t="s">
        <v>134</v>
      </c>
      <c r="B4482" t="s">
        <v>139</v>
      </c>
      <c r="C4482" t="str">
        <f>LOOKUP(A4482,'DATA SHEET'!$A$2:$A$253,'DATA SHEET'!$E$2:$E$253)</f>
        <v>20227902</v>
      </c>
      <c r="D4482">
        <f>LOOKUP(A4482,'DATA SHEET'!$A$2:$A$253,'DATA SHEET'!$G$2:$G$253)</f>
        <v>8.0666666666666664</v>
      </c>
      <c r="E4482" t="str">
        <f>LOOKUP($A4482,'DATA SHEET'!$A$2:$A$253,'DATA SHEET'!$H$2:$H$253)</f>
        <v>43.180794</v>
      </c>
      <c r="F4482" t="str">
        <f>LOOKUP($A4482,'DATA SHEET'!$A$2:$A$253,'DATA SHEET'!$I$2:$I$253)</f>
        <v xml:space="preserve"> -79.244033</v>
      </c>
      <c r="G4482">
        <f>LOOKUP($A4482,'DATA SHEET'!$A$2:$A$253,'DATA SHEET'!$J$2:$J$253)</f>
        <v>21</v>
      </c>
      <c r="H4482" t="str">
        <f>LOOKUP($A4482,'DATA SHEET'!$A$2:$A$253,'DATA SHEET'!$K$2:$K$253)</f>
        <v>Mostly Cloudy</v>
      </c>
      <c r="I4482" t="str">
        <f>LOOKUP($A4482,'DATA SHEET'!$A$2:$A$253,'DATA SHEET'!$T$2:$T$253)</f>
        <v>LARGE</v>
      </c>
      <c r="J4482" t="str">
        <f>LOOKUP($A4482,'DATA SHEET'!$A$2:$A$253,'DATA SHEET'!$R$2:$R$253)</f>
        <v>YES</v>
      </c>
      <c r="K4482" t="str">
        <f>LOOKUP($A4482,'DATA SHEET'!$A$2:$A$253,'DATA SHEET'!$O$2:$O$253)</f>
        <v>Green Area</v>
      </c>
      <c r="L4482" t="s">
        <v>22</v>
      </c>
      <c r="M4482">
        <v>0.39525228807157875</v>
      </c>
      <c r="N4482" t="s">
        <v>16</v>
      </c>
      <c r="O4482">
        <v>0.75700000000000001</v>
      </c>
    </row>
    <row r="4483" spans="1:15" x14ac:dyDescent="0.25">
      <c r="A4483" s="1" t="s">
        <v>134</v>
      </c>
      <c r="B4483" t="s">
        <v>139</v>
      </c>
      <c r="C4483" t="str">
        <f>LOOKUP(A4483,'DATA SHEET'!$A$2:$A$253,'DATA SHEET'!$E$2:$E$253)</f>
        <v>20227902</v>
      </c>
      <c r="D4483">
        <f>LOOKUP(A4483,'DATA SHEET'!$A$2:$A$253,'DATA SHEET'!$G$2:$G$253)</f>
        <v>8.0666666666666664</v>
      </c>
      <c r="E4483" t="str">
        <f>LOOKUP($A4483,'DATA SHEET'!$A$2:$A$253,'DATA SHEET'!$H$2:$H$253)</f>
        <v>43.180794</v>
      </c>
      <c r="F4483" t="str">
        <f>LOOKUP($A4483,'DATA SHEET'!$A$2:$A$253,'DATA SHEET'!$I$2:$I$253)</f>
        <v xml:space="preserve"> -79.244033</v>
      </c>
      <c r="G4483">
        <f>LOOKUP($A4483,'DATA SHEET'!$A$2:$A$253,'DATA SHEET'!$J$2:$J$253)</f>
        <v>21</v>
      </c>
      <c r="H4483" t="str">
        <f>LOOKUP($A4483,'DATA SHEET'!$A$2:$A$253,'DATA SHEET'!$K$2:$K$253)</f>
        <v>Mostly Cloudy</v>
      </c>
      <c r="I4483" t="str">
        <f>LOOKUP($A4483,'DATA SHEET'!$A$2:$A$253,'DATA SHEET'!$T$2:$T$253)</f>
        <v>LARGE</v>
      </c>
      <c r="J4483" t="str">
        <f>LOOKUP($A4483,'DATA SHEET'!$A$2:$A$253,'DATA SHEET'!$R$2:$R$253)</f>
        <v>YES</v>
      </c>
      <c r="K4483" t="str">
        <f>LOOKUP($A4483,'DATA SHEET'!$A$2:$A$253,'DATA SHEET'!$O$2:$O$253)</f>
        <v>Green Area</v>
      </c>
      <c r="L4483" t="s">
        <v>22</v>
      </c>
      <c r="M4483">
        <v>0.39525228807157875</v>
      </c>
      <c r="N4483" t="s">
        <v>16</v>
      </c>
      <c r="O4483">
        <v>0.498</v>
      </c>
    </row>
    <row r="4484" spans="1:15" x14ac:dyDescent="0.25">
      <c r="A4484" s="1" t="s">
        <v>134</v>
      </c>
      <c r="B4484" t="s">
        <v>139</v>
      </c>
      <c r="C4484" t="str">
        <f>LOOKUP(A4484,'DATA SHEET'!$A$2:$A$253,'DATA SHEET'!$E$2:$E$253)</f>
        <v>20227902</v>
      </c>
      <c r="D4484">
        <f>LOOKUP(A4484,'DATA SHEET'!$A$2:$A$253,'DATA SHEET'!$G$2:$G$253)</f>
        <v>8.0666666666666664</v>
      </c>
      <c r="E4484" t="str">
        <f>LOOKUP($A4484,'DATA SHEET'!$A$2:$A$253,'DATA SHEET'!$H$2:$H$253)</f>
        <v>43.180794</v>
      </c>
      <c r="F4484" t="str">
        <f>LOOKUP($A4484,'DATA SHEET'!$A$2:$A$253,'DATA SHEET'!$I$2:$I$253)</f>
        <v xml:space="preserve"> -79.244033</v>
      </c>
      <c r="G4484">
        <f>LOOKUP($A4484,'DATA SHEET'!$A$2:$A$253,'DATA SHEET'!$J$2:$J$253)</f>
        <v>21</v>
      </c>
      <c r="H4484" t="str">
        <f>LOOKUP($A4484,'DATA SHEET'!$A$2:$A$253,'DATA SHEET'!$K$2:$K$253)</f>
        <v>Mostly Cloudy</v>
      </c>
      <c r="I4484" t="str">
        <f>LOOKUP($A4484,'DATA SHEET'!$A$2:$A$253,'DATA SHEET'!$T$2:$T$253)</f>
        <v>LARGE</v>
      </c>
      <c r="J4484" t="str">
        <f>LOOKUP($A4484,'DATA SHEET'!$A$2:$A$253,'DATA SHEET'!$R$2:$R$253)</f>
        <v>YES</v>
      </c>
      <c r="K4484" t="str">
        <f>LOOKUP($A4484,'DATA SHEET'!$A$2:$A$253,'DATA SHEET'!$O$2:$O$253)</f>
        <v>Green Area</v>
      </c>
      <c r="L4484" t="s">
        <v>22</v>
      </c>
      <c r="M4484">
        <v>0.39525228807157875</v>
      </c>
      <c r="N4484" t="s">
        <v>16</v>
      </c>
      <c r="O4484">
        <v>0.73699999999999999</v>
      </c>
    </row>
    <row r="4485" spans="1:15" x14ac:dyDescent="0.25">
      <c r="A4485" s="1" t="s">
        <v>134</v>
      </c>
      <c r="B4485" t="s">
        <v>139</v>
      </c>
      <c r="C4485" t="str">
        <f>LOOKUP(A4485,'DATA SHEET'!$A$2:$A$253,'DATA SHEET'!$E$2:$E$253)</f>
        <v>20227902</v>
      </c>
      <c r="D4485">
        <f>LOOKUP(A4485,'DATA SHEET'!$A$2:$A$253,'DATA SHEET'!$G$2:$G$253)</f>
        <v>8.0666666666666664</v>
      </c>
      <c r="E4485" t="str">
        <f>LOOKUP($A4485,'DATA SHEET'!$A$2:$A$253,'DATA SHEET'!$H$2:$H$253)</f>
        <v>43.180794</v>
      </c>
      <c r="F4485" t="str">
        <f>LOOKUP($A4485,'DATA SHEET'!$A$2:$A$253,'DATA SHEET'!$I$2:$I$253)</f>
        <v xml:space="preserve"> -79.244033</v>
      </c>
      <c r="G4485">
        <f>LOOKUP($A4485,'DATA SHEET'!$A$2:$A$253,'DATA SHEET'!$J$2:$J$253)</f>
        <v>21</v>
      </c>
      <c r="H4485" t="str">
        <f>LOOKUP($A4485,'DATA SHEET'!$A$2:$A$253,'DATA SHEET'!$K$2:$K$253)</f>
        <v>Mostly Cloudy</v>
      </c>
      <c r="I4485" t="str">
        <f>LOOKUP($A4485,'DATA SHEET'!$A$2:$A$253,'DATA SHEET'!$T$2:$T$253)</f>
        <v>LARGE</v>
      </c>
      <c r="J4485" t="str">
        <f>LOOKUP($A4485,'DATA SHEET'!$A$2:$A$253,'DATA SHEET'!$R$2:$R$253)</f>
        <v>YES</v>
      </c>
      <c r="K4485" t="str">
        <f>LOOKUP($A4485,'DATA SHEET'!$A$2:$A$253,'DATA SHEET'!$O$2:$O$253)</f>
        <v>Green Area</v>
      </c>
      <c r="L4485" t="s">
        <v>22</v>
      </c>
      <c r="M4485">
        <v>0.39525228807157875</v>
      </c>
      <c r="N4485" t="s">
        <v>16</v>
      </c>
      <c r="O4485">
        <v>0.497</v>
      </c>
    </row>
    <row r="4486" spans="1:15" x14ac:dyDescent="0.25">
      <c r="A4486" s="1" t="s">
        <v>134</v>
      </c>
      <c r="B4486" t="s">
        <v>139</v>
      </c>
      <c r="C4486" t="str">
        <f>LOOKUP(A4486,'DATA SHEET'!$A$2:$A$253,'DATA SHEET'!$E$2:$E$253)</f>
        <v>20227902</v>
      </c>
      <c r="D4486">
        <f>LOOKUP(A4486,'DATA SHEET'!$A$2:$A$253,'DATA SHEET'!$G$2:$G$253)</f>
        <v>8.0666666666666664</v>
      </c>
      <c r="E4486" t="str">
        <f>LOOKUP($A4486,'DATA SHEET'!$A$2:$A$253,'DATA SHEET'!$H$2:$H$253)</f>
        <v>43.180794</v>
      </c>
      <c r="F4486" t="str">
        <f>LOOKUP($A4486,'DATA SHEET'!$A$2:$A$253,'DATA SHEET'!$I$2:$I$253)</f>
        <v xml:space="preserve"> -79.244033</v>
      </c>
      <c r="G4486">
        <f>LOOKUP($A4486,'DATA SHEET'!$A$2:$A$253,'DATA SHEET'!$J$2:$J$253)</f>
        <v>21</v>
      </c>
      <c r="H4486" t="str">
        <f>LOOKUP($A4486,'DATA SHEET'!$A$2:$A$253,'DATA SHEET'!$K$2:$K$253)</f>
        <v>Mostly Cloudy</v>
      </c>
      <c r="I4486" t="str">
        <f>LOOKUP($A4486,'DATA SHEET'!$A$2:$A$253,'DATA SHEET'!$T$2:$T$253)</f>
        <v>LARGE</v>
      </c>
      <c r="J4486" t="str">
        <f>LOOKUP($A4486,'DATA SHEET'!$A$2:$A$253,'DATA SHEET'!$R$2:$R$253)</f>
        <v>YES</v>
      </c>
      <c r="K4486" t="str">
        <f>LOOKUP($A4486,'DATA SHEET'!$A$2:$A$253,'DATA SHEET'!$O$2:$O$253)</f>
        <v>Green Area</v>
      </c>
      <c r="L4486" t="s">
        <v>22</v>
      </c>
      <c r="M4486">
        <v>0.39525228807157875</v>
      </c>
      <c r="N4486" t="s">
        <v>19</v>
      </c>
      <c r="O4486">
        <v>2.008</v>
      </c>
    </row>
    <row r="4487" spans="1:15" x14ac:dyDescent="0.25">
      <c r="A4487" s="1" t="s">
        <v>134</v>
      </c>
      <c r="B4487" t="s">
        <v>139</v>
      </c>
      <c r="C4487" t="str">
        <f>LOOKUP(A4487,'DATA SHEET'!$A$2:$A$253,'DATA SHEET'!$E$2:$E$253)</f>
        <v>20227902</v>
      </c>
      <c r="D4487">
        <f>LOOKUP(A4487,'DATA SHEET'!$A$2:$A$253,'DATA SHEET'!$G$2:$G$253)</f>
        <v>8.0666666666666664</v>
      </c>
      <c r="E4487" t="str">
        <f>LOOKUP($A4487,'DATA SHEET'!$A$2:$A$253,'DATA SHEET'!$H$2:$H$253)</f>
        <v>43.180794</v>
      </c>
      <c r="F4487" t="str">
        <f>LOOKUP($A4487,'DATA SHEET'!$A$2:$A$253,'DATA SHEET'!$I$2:$I$253)</f>
        <v xml:space="preserve"> -79.244033</v>
      </c>
      <c r="G4487">
        <f>LOOKUP($A4487,'DATA SHEET'!$A$2:$A$253,'DATA SHEET'!$J$2:$J$253)</f>
        <v>21</v>
      </c>
      <c r="H4487" t="str">
        <f>LOOKUP($A4487,'DATA SHEET'!$A$2:$A$253,'DATA SHEET'!$K$2:$K$253)</f>
        <v>Mostly Cloudy</v>
      </c>
      <c r="I4487" t="str">
        <f>LOOKUP($A4487,'DATA SHEET'!$A$2:$A$253,'DATA SHEET'!$T$2:$T$253)</f>
        <v>LARGE</v>
      </c>
      <c r="J4487" t="str">
        <f>LOOKUP($A4487,'DATA SHEET'!$A$2:$A$253,'DATA SHEET'!$R$2:$R$253)</f>
        <v>YES</v>
      </c>
      <c r="K4487" t="str">
        <f>LOOKUP($A4487,'DATA SHEET'!$A$2:$A$253,'DATA SHEET'!$O$2:$O$253)</f>
        <v>Green Area</v>
      </c>
      <c r="L4487" t="s">
        <v>22</v>
      </c>
      <c r="M4487">
        <v>0.39525228807157875</v>
      </c>
      <c r="N4487" t="s">
        <v>19</v>
      </c>
      <c r="O4487">
        <v>3.4990000000000001</v>
      </c>
    </row>
    <row r="4488" spans="1:15" x14ac:dyDescent="0.25">
      <c r="A4488" s="1" t="s">
        <v>134</v>
      </c>
      <c r="B4488" t="s">
        <v>139</v>
      </c>
      <c r="C4488" t="str">
        <f>LOOKUP(A4488,'DATA SHEET'!$A$2:$A$253,'DATA SHEET'!$E$2:$E$253)</f>
        <v>20227902</v>
      </c>
      <c r="D4488">
        <f>LOOKUP(A4488,'DATA SHEET'!$A$2:$A$253,'DATA SHEET'!$G$2:$G$253)</f>
        <v>8.0666666666666664</v>
      </c>
      <c r="E4488" t="str">
        <f>LOOKUP($A4488,'DATA SHEET'!$A$2:$A$253,'DATA SHEET'!$H$2:$H$253)</f>
        <v>43.180794</v>
      </c>
      <c r="F4488" t="str">
        <f>LOOKUP($A4488,'DATA SHEET'!$A$2:$A$253,'DATA SHEET'!$I$2:$I$253)</f>
        <v xml:space="preserve"> -79.244033</v>
      </c>
      <c r="G4488">
        <f>LOOKUP($A4488,'DATA SHEET'!$A$2:$A$253,'DATA SHEET'!$J$2:$J$253)</f>
        <v>21</v>
      </c>
      <c r="H4488" t="str">
        <f>LOOKUP($A4488,'DATA SHEET'!$A$2:$A$253,'DATA SHEET'!$K$2:$K$253)</f>
        <v>Mostly Cloudy</v>
      </c>
      <c r="I4488" t="str">
        <f>LOOKUP($A4488,'DATA SHEET'!$A$2:$A$253,'DATA SHEET'!$T$2:$T$253)</f>
        <v>LARGE</v>
      </c>
      <c r="J4488" t="str">
        <f>LOOKUP($A4488,'DATA SHEET'!$A$2:$A$253,'DATA SHEET'!$R$2:$R$253)</f>
        <v>YES</v>
      </c>
      <c r="K4488" t="str">
        <f>LOOKUP($A4488,'DATA SHEET'!$A$2:$A$253,'DATA SHEET'!$O$2:$O$253)</f>
        <v>Green Area</v>
      </c>
      <c r="L4488" t="s">
        <v>22</v>
      </c>
      <c r="M4488">
        <v>0.39525228807157875</v>
      </c>
      <c r="N4488" t="s">
        <v>19</v>
      </c>
      <c r="O4488">
        <v>1.4990000000000001</v>
      </c>
    </row>
    <row r="4489" spans="1:15" x14ac:dyDescent="0.25">
      <c r="A4489" s="1" t="s">
        <v>134</v>
      </c>
      <c r="B4489" t="s">
        <v>139</v>
      </c>
      <c r="C4489" t="str">
        <f>LOOKUP(A4489,'DATA SHEET'!$A$2:$A$253,'DATA SHEET'!$E$2:$E$253)</f>
        <v>20227902</v>
      </c>
      <c r="D4489">
        <f>LOOKUP(A4489,'DATA SHEET'!$A$2:$A$253,'DATA SHEET'!$G$2:$G$253)</f>
        <v>8.0666666666666664</v>
      </c>
      <c r="E4489" t="str">
        <f>LOOKUP($A4489,'DATA SHEET'!$A$2:$A$253,'DATA SHEET'!$H$2:$H$253)</f>
        <v>43.180794</v>
      </c>
      <c r="F4489" t="str">
        <f>LOOKUP($A4489,'DATA SHEET'!$A$2:$A$253,'DATA SHEET'!$I$2:$I$253)</f>
        <v xml:space="preserve"> -79.244033</v>
      </c>
      <c r="G4489">
        <f>LOOKUP($A4489,'DATA SHEET'!$A$2:$A$253,'DATA SHEET'!$J$2:$J$253)</f>
        <v>21</v>
      </c>
      <c r="H4489" t="str">
        <f>LOOKUP($A4489,'DATA SHEET'!$A$2:$A$253,'DATA SHEET'!$K$2:$K$253)</f>
        <v>Mostly Cloudy</v>
      </c>
      <c r="I4489" t="str">
        <f>LOOKUP($A4489,'DATA SHEET'!$A$2:$A$253,'DATA SHEET'!$T$2:$T$253)</f>
        <v>LARGE</v>
      </c>
      <c r="J4489" t="str">
        <f>LOOKUP($A4489,'DATA SHEET'!$A$2:$A$253,'DATA SHEET'!$R$2:$R$253)</f>
        <v>YES</v>
      </c>
      <c r="K4489" t="str">
        <f>LOOKUP($A4489,'DATA SHEET'!$A$2:$A$253,'DATA SHEET'!$O$2:$O$253)</f>
        <v>Green Area</v>
      </c>
      <c r="L4489" t="s">
        <v>22</v>
      </c>
      <c r="M4489">
        <v>0.39525228807157875</v>
      </c>
      <c r="N4489" t="s">
        <v>19</v>
      </c>
      <c r="O4489">
        <v>1.24</v>
      </c>
    </row>
    <row r="4490" spans="1:15" x14ac:dyDescent="0.25">
      <c r="A4490" s="1" t="s">
        <v>134</v>
      </c>
      <c r="B4490" t="s">
        <v>139</v>
      </c>
      <c r="C4490" t="str">
        <f>LOOKUP(A4490,'DATA SHEET'!$A$2:$A$253,'DATA SHEET'!$E$2:$E$253)</f>
        <v>20227902</v>
      </c>
      <c r="D4490">
        <f>LOOKUP(A4490,'DATA SHEET'!$A$2:$A$253,'DATA SHEET'!$G$2:$G$253)</f>
        <v>8.0666666666666664</v>
      </c>
      <c r="E4490" t="str">
        <f>LOOKUP($A4490,'DATA SHEET'!$A$2:$A$253,'DATA SHEET'!$H$2:$H$253)</f>
        <v>43.180794</v>
      </c>
      <c r="F4490" t="str">
        <f>LOOKUP($A4490,'DATA SHEET'!$A$2:$A$253,'DATA SHEET'!$I$2:$I$253)</f>
        <v xml:space="preserve"> -79.244033</v>
      </c>
      <c r="G4490">
        <f>LOOKUP($A4490,'DATA SHEET'!$A$2:$A$253,'DATA SHEET'!$J$2:$J$253)</f>
        <v>21</v>
      </c>
      <c r="H4490" t="str">
        <f>LOOKUP($A4490,'DATA SHEET'!$A$2:$A$253,'DATA SHEET'!$K$2:$K$253)</f>
        <v>Mostly Cloudy</v>
      </c>
      <c r="I4490" t="str">
        <f>LOOKUP($A4490,'DATA SHEET'!$A$2:$A$253,'DATA SHEET'!$T$2:$T$253)</f>
        <v>LARGE</v>
      </c>
      <c r="J4490" t="str">
        <f>LOOKUP($A4490,'DATA SHEET'!$A$2:$A$253,'DATA SHEET'!$R$2:$R$253)</f>
        <v>YES</v>
      </c>
      <c r="K4490" t="str">
        <f>LOOKUP($A4490,'DATA SHEET'!$A$2:$A$253,'DATA SHEET'!$O$2:$O$253)</f>
        <v>Green Area</v>
      </c>
      <c r="L4490" t="s">
        <v>22</v>
      </c>
      <c r="M4490">
        <v>0.39525228807157875</v>
      </c>
      <c r="N4490" t="s">
        <v>19</v>
      </c>
      <c r="O4490">
        <v>0.99199999999999999</v>
      </c>
    </row>
    <row r="4491" spans="1:15" x14ac:dyDescent="0.25">
      <c r="A4491" s="1" t="s">
        <v>134</v>
      </c>
      <c r="B4491" t="s">
        <v>139</v>
      </c>
      <c r="C4491" t="str">
        <f>LOOKUP(A4491,'DATA SHEET'!$A$2:$A$253,'DATA SHEET'!$E$2:$E$253)</f>
        <v>20227902</v>
      </c>
      <c r="D4491">
        <f>LOOKUP(A4491,'DATA SHEET'!$A$2:$A$253,'DATA SHEET'!$G$2:$G$253)</f>
        <v>8.0666666666666664</v>
      </c>
      <c r="E4491" t="str">
        <f>LOOKUP($A4491,'DATA SHEET'!$A$2:$A$253,'DATA SHEET'!$H$2:$H$253)</f>
        <v>43.180794</v>
      </c>
      <c r="F4491" t="str">
        <f>LOOKUP($A4491,'DATA SHEET'!$A$2:$A$253,'DATA SHEET'!$I$2:$I$253)</f>
        <v xml:space="preserve"> -79.244033</v>
      </c>
      <c r="G4491">
        <f>LOOKUP($A4491,'DATA SHEET'!$A$2:$A$253,'DATA SHEET'!$J$2:$J$253)</f>
        <v>21</v>
      </c>
      <c r="H4491" t="str">
        <f>LOOKUP($A4491,'DATA SHEET'!$A$2:$A$253,'DATA SHEET'!$K$2:$K$253)</f>
        <v>Mostly Cloudy</v>
      </c>
      <c r="I4491" t="str">
        <f>LOOKUP($A4491,'DATA SHEET'!$A$2:$A$253,'DATA SHEET'!$T$2:$T$253)</f>
        <v>LARGE</v>
      </c>
      <c r="J4491" t="str">
        <f>LOOKUP($A4491,'DATA SHEET'!$A$2:$A$253,'DATA SHEET'!$R$2:$R$253)</f>
        <v>YES</v>
      </c>
      <c r="K4491" t="str">
        <f>LOOKUP($A4491,'DATA SHEET'!$A$2:$A$253,'DATA SHEET'!$O$2:$O$253)</f>
        <v>Green Area</v>
      </c>
      <c r="L4491" t="s">
        <v>22</v>
      </c>
      <c r="M4491">
        <v>0.39525228807157875</v>
      </c>
      <c r="N4491" t="s">
        <v>19</v>
      </c>
      <c r="O4491">
        <v>0.998</v>
      </c>
    </row>
    <row r="4492" spans="1:15" x14ac:dyDescent="0.25">
      <c r="A4492" s="1" t="s">
        <v>134</v>
      </c>
      <c r="B4492" t="s">
        <v>139</v>
      </c>
      <c r="C4492" t="str">
        <f>LOOKUP(A4492,'DATA SHEET'!$A$2:$A$253,'DATA SHEET'!$E$2:$E$253)</f>
        <v>20227902</v>
      </c>
      <c r="D4492">
        <f>LOOKUP(A4492,'DATA SHEET'!$A$2:$A$253,'DATA SHEET'!$G$2:$G$253)</f>
        <v>8.0666666666666664</v>
      </c>
      <c r="E4492" t="str">
        <f>LOOKUP($A4492,'DATA SHEET'!$A$2:$A$253,'DATA SHEET'!$H$2:$H$253)</f>
        <v>43.180794</v>
      </c>
      <c r="F4492" t="str">
        <f>LOOKUP($A4492,'DATA SHEET'!$A$2:$A$253,'DATA SHEET'!$I$2:$I$253)</f>
        <v xml:space="preserve"> -79.244033</v>
      </c>
      <c r="G4492">
        <f>LOOKUP($A4492,'DATA SHEET'!$A$2:$A$253,'DATA SHEET'!$J$2:$J$253)</f>
        <v>21</v>
      </c>
      <c r="H4492" t="str">
        <f>LOOKUP($A4492,'DATA SHEET'!$A$2:$A$253,'DATA SHEET'!$K$2:$K$253)</f>
        <v>Mostly Cloudy</v>
      </c>
      <c r="I4492" t="str">
        <f>LOOKUP($A4492,'DATA SHEET'!$A$2:$A$253,'DATA SHEET'!$T$2:$T$253)</f>
        <v>LARGE</v>
      </c>
      <c r="J4492" t="str">
        <f>LOOKUP($A4492,'DATA SHEET'!$A$2:$A$253,'DATA SHEET'!$R$2:$R$253)</f>
        <v>YES</v>
      </c>
      <c r="K4492" t="str">
        <f>LOOKUP($A4492,'DATA SHEET'!$A$2:$A$253,'DATA SHEET'!$O$2:$O$253)</f>
        <v>Green Area</v>
      </c>
      <c r="L4492" t="s">
        <v>22</v>
      </c>
      <c r="M4492">
        <v>0.39525228807157875</v>
      </c>
      <c r="N4492" t="s">
        <v>19</v>
      </c>
      <c r="O4492">
        <v>2.996</v>
      </c>
    </row>
    <row r="4493" spans="1:15" x14ac:dyDescent="0.25">
      <c r="A4493" s="1" t="s">
        <v>134</v>
      </c>
      <c r="B4493" t="s">
        <v>139</v>
      </c>
      <c r="C4493" t="str">
        <f>LOOKUP(A4493,'DATA SHEET'!$A$2:$A$253,'DATA SHEET'!$E$2:$E$253)</f>
        <v>20227902</v>
      </c>
      <c r="D4493">
        <f>LOOKUP(A4493,'DATA SHEET'!$A$2:$A$253,'DATA SHEET'!$G$2:$G$253)</f>
        <v>8.0666666666666664</v>
      </c>
      <c r="E4493" t="str">
        <f>LOOKUP($A4493,'DATA SHEET'!$A$2:$A$253,'DATA SHEET'!$H$2:$H$253)</f>
        <v>43.180794</v>
      </c>
      <c r="F4493" t="str">
        <f>LOOKUP($A4493,'DATA SHEET'!$A$2:$A$253,'DATA SHEET'!$I$2:$I$253)</f>
        <v xml:space="preserve"> -79.244033</v>
      </c>
      <c r="G4493">
        <f>LOOKUP($A4493,'DATA SHEET'!$A$2:$A$253,'DATA SHEET'!$J$2:$J$253)</f>
        <v>21</v>
      </c>
      <c r="H4493" t="str">
        <f>LOOKUP($A4493,'DATA SHEET'!$A$2:$A$253,'DATA SHEET'!$K$2:$K$253)</f>
        <v>Mostly Cloudy</v>
      </c>
      <c r="I4493" t="str">
        <f>LOOKUP($A4493,'DATA SHEET'!$A$2:$A$253,'DATA SHEET'!$T$2:$T$253)</f>
        <v>LARGE</v>
      </c>
      <c r="J4493" t="str">
        <f>LOOKUP($A4493,'DATA SHEET'!$A$2:$A$253,'DATA SHEET'!$R$2:$R$253)</f>
        <v>YES</v>
      </c>
      <c r="K4493" t="str">
        <f>LOOKUP($A4493,'DATA SHEET'!$A$2:$A$253,'DATA SHEET'!$O$2:$O$253)</f>
        <v>Green Area</v>
      </c>
      <c r="L4493" t="s">
        <v>22</v>
      </c>
      <c r="M4493">
        <v>0.39525228807157875</v>
      </c>
      <c r="N4493" t="s">
        <v>19</v>
      </c>
      <c r="O4493">
        <v>0.498</v>
      </c>
    </row>
    <row r="4494" spans="1:15" x14ac:dyDescent="0.25">
      <c r="A4494" s="1" t="s">
        <v>134</v>
      </c>
      <c r="B4494" t="s">
        <v>139</v>
      </c>
      <c r="C4494" t="str">
        <f>LOOKUP(A4494,'DATA SHEET'!$A$2:$A$253,'DATA SHEET'!$E$2:$E$253)</f>
        <v>20227902</v>
      </c>
      <c r="D4494">
        <f>LOOKUP(A4494,'DATA SHEET'!$A$2:$A$253,'DATA SHEET'!$G$2:$G$253)</f>
        <v>8.0666666666666664</v>
      </c>
      <c r="E4494" t="str">
        <f>LOOKUP($A4494,'DATA SHEET'!$A$2:$A$253,'DATA SHEET'!$H$2:$H$253)</f>
        <v>43.180794</v>
      </c>
      <c r="F4494" t="str">
        <f>LOOKUP($A4494,'DATA SHEET'!$A$2:$A$253,'DATA SHEET'!$I$2:$I$253)</f>
        <v xml:space="preserve"> -79.244033</v>
      </c>
      <c r="G4494">
        <f>LOOKUP($A4494,'DATA SHEET'!$A$2:$A$253,'DATA SHEET'!$J$2:$J$253)</f>
        <v>21</v>
      </c>
      <c r="H4494" t="str">
        <f>LOOKUP($A4494,'DATA SHEET'!$A$2:$A$253,'DATA SHEET'!$K$2:$K$253)</f>
        <v>Mostly Cloudy</v>
      </c>
      <c r="I4494" t="str">
        <f>LOOKUP($A4494,'DATA SHEET'!$A$2:$A$253,'DATA SHEET'!$T$2:$T$253)</f>
        <v>LARGE</v>
      </c>
      <c r="J4494" t="str">
        <f>LOOKUP($A4494,'DATA SHEET'!$A$2:$A$253,'DATA SHEET'!$R$2:$R$253)</f>
        <v>YES</v>
      </c>
      <c r="K4494" t="str">
        <f>LOOKUP($A4494,'DATA SHEET'!$A$2:$A$253,'DATA SHEET'!$O$2:$O$253)</f>
        <v>Green Area</v>
      </c>
      <c r="L4494" t="s">
        <v>22</v>
      </c>
      <c r="M4494">
        <v>0.39525228807157875</v>
      </c>
      <c r="N4494" t="s">
        <v>19</v>
      </c>
      <c r="O4494">
        <v>2.5019999999999998</v>
      </c>
    </row>
    <row r="4495" spans="1:15" x14ac:dyDescent="0.25">
      <c r="A4495" s="1" t="s">
        <v>134</v>
      </c>
      <c r="B4495" t="s">
        <v>139</v>
      </c>
      <c r="C4495" t="str">
        <f>LOOKUP(A4495,'DATA SHEET'!$A$2:$A$253,'DATA SHEET'!$E$2:$E$253)</f>
        <v>20227902</v>
      </c>
      <c r="D4495">
        <f>LOOKUP(A4495,'DATA SHEET'!$A$2:$A$253,'DATA SHEET'!$G$2:$G$253)</f>
        <v>8.0666666666666664</v>
      </c>
      <c r="E4495" t="str">
        <f>LOOKUP($A4495,'DATA SHEET'!$A$2:$A$253,'DATA SHEET'!$H$2:$H$253)</f>
        <v>43.180794</v>
      </c>
      <c r="F4495" t="str">
        <f>LOOKUP($A4495,'DATA SHEET'!$A$2:$A$253,'DATA SHEET'!$I$2:$I$253)</f>
        <v xml:space="preserve"> -79.244033</v>
      </c>
      <c r="G4495">
        <f>LOOKUP($A4495,'DATA SHEET'!$A$2:$A$253,'DATA SHEET'!$J$2:$J$253)</f>
        <v>21</v>
      </c>
      <c r="H4495" t="str">
        <f>LOOKUP($A4495,'DATA SHEET'!$A$2:$A$253,'DATA SHEET'!$K$2:$K$253)</f>
        <v>Mostly Cloudy</v>
      </c>
      <c r="I4495" t="str">
        <f>LOOKUP($A4495,'DATA SHEET'!$A$2:$A$253,'DATA SHEET'!$T$2:$T$253)</f>
        <v>LARGE</v>
      </c>
      <c r="J4495" t="str">
        <f>LOOKUP($A4495,'DATA SHEET'!$A$2:$A$253,'DATA SHEET'!$R$2:$R$253)</f>
        <v>YES</v>
      </c>
      <c r="K4495" t="str">
        <f>LOOKUP($A4495,'DATA SHEET'!$A$2:$A$253,'DATA SHEET'!$O$2:$O$253)</f>
        <v>Green Area</v>
      </c>
      <c r="L4495" t="s">
        <v>22</v>
      </c>
      <c r="M4495">
        <v>0.39525228807157875</v>
      </c>
      <c r="N4495" t="s">
        <v>19</v>
      </c>
      <c r="O4495">
        <v>4.4989999999999997</v>
      </c>
    </row>
    <row r="4496" spans="1:15" x14ac:dyDescent="0.25">
      <c r="A4496" s="1" t="s">
        <v>134</v>
      </c>
      <c r="B4496" t="s">
        <v>139</v>
      </c>
      <c r="C4496" t="str">
        <f>LOOKUP(A4496,'DATA SHEET'!$A$2:$A$253,'DATA SHEET'!$E$2:$E$253)</f>
        <v>20227902</v>
      </c>
      <c r="D4496">
        <f>LOOKUP(A4496,'DATA SHEET'!$A$2:$A$253,'DATA SHEET'!$G$2:$G$253)</f>
        <v>8.0666666666666664</v>
      </c>
      <c r="E4496" t="str">
        <f>LOOKUP($A4496,'DATA SHEET'!$A$2:$A$253,'DATA SHEET'!$H$2:$H$253)</f>
        <v>43.180794</v>
      </c>
      <c r="F4496" t="str">
        <f>LOOKUP($A4496,'DATA SHEET'!$A$2:$A$253,'DATA SHEET'!$I$2:$I$253)</f>
        <v xml:space="preserve"> -79.244033</v>
      </c>
      <c r="G4496">
        <f>LOOKUP($A4496,'DATA SHEET'!$A$2:$A$253,'DATA SHEET'!$J$2:$J$253)</f>
        <v>21</v>
      </c>
      <c r="H4496" t="str">
        <f>LOOKUP($A4496,'DATA SHEET'!$A$2:$A$253,'DATA SHEET'!$K$2:$K$253)</f>
        <v>Mostly Cloudy</v>
      </c>
      <c r="I4496" t="str">
        <f>LOOKUP($A4496,'DATA SHEET'!$A$2:$A$253,'DATA SHEET'!$T$2:$T$253)</f>
        <v>LARGE</v>
      </c>
      <c r="J4496" t="str">
        <f>LOOKUP($A4496,'DATA SHEET'!$A$2:$A$253,'DATA SHEET'!$R$2:$R$253)</f>
        <v>YES</v>
      </c>
      <c r="K4496" t="str">
        <f>LOOKUP($A4496,'DATA SHEET'!$A$2:$A$253,'DATA SHEET'!$O$2:$O$253)</f>
        <v>Green Area</v>
      </c>
      <c r="L4496" t="s">
        <v>22</v>
      </c>
      <c r="M4496">
        <v>0.39525228807157875</v>
      </c>
      <c r="N4496" t="s">
        <v>19</v>
      </c>
      <c r="O4496">
        <v>7.2430000000000003</v>
      </c>
    </row>
    <row r="4497" spans="1:15" x14ac:dyDescent="0.25">
      <c r="A4497" s="1" t="s">
        <v>134</v>
      </c>
      <c r="B4497" t="s">
        <v>139</v>
      </c>
      <c r="C4497" t="str">
        <f>LOOKUP(A4497,'DATA SHEET'!$A$2:$A$253,'DATA SHEET'!$E$2:$E$253)</f>
        <v>20227902</v>
      </c>
      <c r="D4497">
        <f>LOOKUP(A4497,'DATA SHEET'!$A$2:$A$253,'DATA SHEET'!$G$2:$G$253)</f>
        <v>8.0666666666666664</v>
      </c>
      <c r="E4497" t="str">
        <f>LOOKUP($A4497,'DATA SHEET'!$A$2:$A$253,'DATA SHEET'!$H$2:$H$253)</f>
        <v>43.180794</v>
      </c>
      <c r="F4497" t="str">
        <f>LOOKUP($A4497,'DATA SHEET'!$A$2:$A$253,'DATA SHEET'!$I$2:$I$253)</f>
        <v xml:space="preserve"> -79.244033</v>
      </c>
      <c r="G4497">
        <f>LOOKUP($A4497,'DATA SHEET'!$A$2:$A$253,'DATA SHEET'!$J$2:$J$253)</f>
        <v>21</v>
      </c>
      <c r="H4497" t="str">
        <f>LOOKUP($A4497,'DATA SHEET'!$A$2:$A$253,'DATA SHEET'!$K$2:$K$253)</f>
        <v>Mostly Cloudy</v>
      </c>
      <c r="I4497" t="str">
        <f>LOOKUP($A4497,'DATA SHEET'!$A$2:$A$253,'DATA SHEET'!$T$2:$T$253)</f>
        <v>LARGE</v>
      </c>
      <c r="J4497" t="str">
        <f>LOOKUP($A4497,'DATA SHEET'!$A$2:$A$253,'DATA SHEET'!$R$2:$R$253)</f>
        <v>YES</v>
      </c>
      <c r="K4497" t="str">
        <f>LOOKUP($A4497,'DATA SHEET'!$A$2:$A$253,'DATA SHEET'!$O$2:$O$253)</f>
        <v>Green Area</v>
      </c>
      <c r="L4497" t="s">
        <v>22</v>
      </c>
      <c r="M4497">
        <v>0.39525228807157875</v>
      </c>
      <c r="N4497" t="s">
        <v>19</v>
      </c>
      <c r="O4497">
        <v>0.75600000000000001</v>
      </c>
    </row>
    <row r="4498" spans="1:15" x14ac:dyDescent="0.25">
      <c r="A4498" s="1" t="s">
        <v>134</v>
      </c>
      <c r="B4498" t="s">
        <v>139</v>
      </c>
      <c r="C4498" t="str">
        <f>LOOKUP(A4498,'DATA SHEET'!$A$2:$A$253,'DATA SHEET'!$E$2:$E$253)</f>
        <v>20227902</v>
      </c>
      <c r="D4498">
        <f>LOOKUP(A4498,'DATA SHEET'!$A$2:$A$253,'DATA SHEET'!$G$2:$G$253)</f>
        <v>8.0666666666666664</v>
      </c>
      <c r="E4498" t="str">
        <f>LOOKUP($A4498,'DATA SHEET'!$A$2:$A$253,'DATA SHEET'!$H$2:$H$253)</f>
        <v>43.180794</v>
      </c>
      <c r="F4498" t="str">
        <f>LOOKUP($A4498,'DATA SHEET'!$A$2:$A$253,'DATA SHEET'!$I$2:$I$253)</f>
        <v xml:space="preserve"> -79.244033</v>
      </c>
      <c r="G4498">
        <f>LOOKUP($A4498,'DATA SHEET'!$A$2:$A$253,'DATA SHEET'!$J$2:$J$253)</f>
        <v>21</v>
      </c>
      <c r="H4498" t="str">
        <f>LOOKUP($A4498,'DATA SHEET'!$A$2:$A$253,'DATA SHEET'!$K$2:$K$253)</f>
        <v>Mostly Cloudy</v>
      </c>
      <c r="I4498" t="str">
        <f>LOOKUP($A4498,'DATA SHEET'!$A$2:$A$253,'DATA SHEET'!$T$2:$T$253)</f>
        <v>LARGE</v>
      </c>
      <c r="J4498" t="str">
        <f>LOOKUP($A4498,'DATA SHEET'!$A$2:$A$253,'DATA SHEET'!$R$2:$R$253)</f>
        <v>YES</v>
      </c>
      <c r="K4498" t="str">
        <f>LOOKUP($A4498,'DATA SHEET'!$A$2:$A$253,'DATA SHEET'!$O$2:$O$253)</f>
        <v>Green Area</v>
      </c>
      <c r="L4498" t="s">
        <v>22</v>
      </c>
      <c r="M4498">
        <v>0.39525228807157875</v>
      </c>
      <c r="N4498" t="s">
        <v>19</v>
      </c>
      <c r="O4498">
        <v>1.498</v>
      </c>
    </row>
    <row r="4499" spans="1:15" x14ac:dyDescent="0.25">
      <c r="A4499" s="1" t="s">
        <v>134</v>
      </c>
      <c r="B4499" t="s">
        <v>139</v>
      </c>
      <c r="C4499" t="str">
        <f>LOOKUP(A4499,'DATA SHEET'!$A$2:$A$253,'DATA SHEET'!$E$2:$E$253)</f>
        <v>20227902</v>
      </c>
      <c r="D4499">
        <f>LOOKUP(A4499,'DATA SHEET'!$A$2:$A$253,'DATA SHEET'!$G$2:$G$253)</f>
        <v>8.0666666666666664</v>
      </c>
      <c r="E4499" t="str">
        <f>LOOKUP($A4499,'DATA SHEET'!$A$2:$A$253,'DATA SHEET'!$H$2:$H$253)</f>
        <v>43.180794</v>
      </c>
      <c r="F4499" t="str">
        <f>LOOKUP($A4499,'DATA SHEET'!$A$2:$A$253,'DATA SHEET'!$I$2:$I$253)</f>
        <v xml:space="preserve"> -79.244033</v>
      </c>
      <c r="G4499">
        <f>LOOKUP($A4499,'DATA SHEET'!$A$2:$A$253,'DATA SHEET'!$J$2:$J$253)</f>
        <v>21</v>
      </c>
      <c r="H4499" t="str">
        <f>LOOKUP($A4499,'DATA SHEET'!$A$2:$A$253,'DATA SHEET'!$K$2:$K$253)</f>
        <v>Mostly Cloudy</v>
      </c>
      <c r="I4499" t="str">
        <f>LOOKUP($A4499,'DATA SHEET'!$A$2:$A$253,'DATA SHEET'!$T$2:$T$253)</f>
        <v>LARGE</v>
      </c>
      <c r="J4499" t="str">
        <f>LOOKUP($A4499,'DATA SHEET'!$A$2:$A$253,'DATA SHEET'!$R$2:$R$253)</f>
        <v>YES</v>
      </c>
      <c r="K4499" t="str">
        <f>LOOKUP($A4499,'DATA SHEET'!$A$2:$A$253,'DATA SHEET'!$O$2:$O$253)</f>
        <v>Green Area</v>
      </c>
      <c r="L4499" t="s">
        <v>22</v>
      </c>
      <c r="M4499">
        <v>0.39525228807157875</v>
      </c>
      <c r="N4499" t="s">
        <v>19</v>
      </c>
      <c r="O4499">
        <v>3.0019999999999998</v>
      </c>
    </row>
    <row r="4500" spans="1:15" x14ac:dyDescent="0.25">
      <c r="A4500" s="1" t="s">
        <v>134</v>
      </c>
      <c r="B4500" t="s">
        <v>139</v>
      </c>
      <c r="C4500" t="str">
        <f>LOOKUP(A4500,'DATA SHEET'!$A$2:$A$253,'DATA SHEET'!$E$2:$E$253)</f>
        <v>20227902</v>
      </c>
      <c r="D4500">
        <f>LOOKUP(A4500,'DATA SHEET'!$A$2:$A$253,'DATA SHEET'!$G$2:$G$253)</f>
        <v>8.0666666666666664</v>
      </c>
      <c r="E4500" t="str">
        <f>LOOKUP($A4500,'DATA SHEET'!$A$2:$A$253,'DATA SHEET'!$H$2:$H$253)</f>
        <v>43.180794</v>
      </c>
      <c r="F4500" t="str">
        <f>LOOKUP($A4500,'DATA SHEET'!$A$2:$A$253,'DATA SHEET'!$I$2:$I$253)</f>
        <v xml:space="preserve"> -79.244033</v>
      </c>
      <c r="G4500">
        <f>LOOKUP($A4500,'DATA SHEET'!$A$2:$A$253,'DATA SHEET'!$J$2:$J$253)</f>
        <v>21</v>
      </c>
      <c r="H4500" t="str">
        <f>LOOKUP($A4500,'DATA SHEET'!$A$2:$A$253,'DATA SHEET'!$K$2:$K$253)</f>
        <v>Mostly Cloudy</v>
      </c>
      <c r="I4500" t="str">
        <f>LOOKUP($A4500,'DATA SHEET'!$A$2:$A$253,'DATA SHEET'!$T$2:$T$253)</f>
        <v>LARGE</v>
      </c>
      <c r="J4500" t="str">
        <f>LOOKUP($A4500,'DATA SHEET'!$A$2:$A$253,'DATA SHEET'!$R$2:$R$253)</f>
        <v>YES</v>
      </c>
      <c r="K4500" t="str">
        <f>LOOKUP($A4500,'DATA SHEET'!$A$2:$A$253,'DATA SHEET'!$O$2:$O$253)</f>
        <v>Green Area</v>
      </c>
      <c r="L4500" t="s">
        <v>22</v>
      </c>
      <c r="M4500">
        <v>0.39525228807157875</v>
      </c>
      <c r="N4500" t="s">
        <v>19</v>
      </c>
      <c r="O4500">
        <v>0.74299999999999999</v>
      </c>
    </row>
    <row r="4501" spans="1:15" x14ac:dyDescent="0.25">
      <c r="A4501" s="1" t="s">
        <v>134</v>
      </c>
      <c r="B4501" t="s">
        <v>139</v>
      </c>
      <c r="C4501" t="str">
        <f>LOOKUP(A4501,'DATA SHEET'!$A$2:$A$253,'DATA SHEET'!$E$2:$E$253)</f>
        <v>20227902</v>
      </c>
      <c r="D4501">
        <f>LOOKUP(A4501,'DATA SHEET'!$A$2:$A$253,'DATA SHEET'!$G$2:$G$253)</f>
        <v>8.0666666666666664</v>
      </c>
      <c r="E4501" t="str">
        <f>LOOKUP($A4501,'DATA SHEET'!$A$2:$A$253,'DATA SHEET'!$H$2:$H$253)</f>
        <v>43.180794</v>
      </c>
      <c r="F4501" t="str">
        <f>LOOKUP($A4501,'DATA SHEET'!$A$2:$A$253,'DATA SHEET'!$I$2:$I$253)</f>
        <v xml:space="preserve"> -79.244033</v>
      </c>
      <c r="G4501">
        <f>LOOKUP($A4501,'DATA SHEET'!$A$2:$A$253,'DATA SHEET'!$J$2:$J$253)</f>
        <v>21</v>
      </c>
      <c r="H4501" t="str">
        <f>LOOKUP($A4501,'DATA SHEET'!$A$2:$A$253,'DATA SHEET'!$K$2:$K$253)</f>
        <v>Mostly Cloudy</v>
      </c>
      <c r="I4501" t="str">
        <f>LOOKUP($A4501,'DATA SHEET'!$A$2:$A$253,'DATA SHEET'!$T$2:$T$253)</f>
        <v>LARGE</v>
      </c>
      <c r="J4501" t="str">
        <f>LOOKUP($A4501,'DATA SHEET'!$A$2:$A$253,'DATA SHEET'!$R$2:$R$253)</f>
        <v>YES</v>
      </c>
      <c r="K4501" t="str">
        <f>LOOKUP($A4501,'DATA SHEET'!$A$2:$A$253,'DATA SHEET'!$O$2:$O$253)</f>
        <v>Green Area</v>
      </c>
      <c r="L4501" t="s">
        <v>22</v>
      </c>
      <c r="M4501">
        <v>0.39525228807157875</v>
      </c>
      <c r="N4501" t="s">
        <v>19</v>
      </c>
      <c r="O4501">
        <v>0.754</v>
      </c>
    </row>
    <row r="4502" spans="1:15" x14ac:dyDescent="0.25">
      <c r="A4502" s="1" t="s">
        <v>134</v>
      </c>
      <c r="B4502" t="s">
        <v>139</v>
      </c>
      <c r="C4502" t="str">
        <f>LOOKUP(A4502,'DATA SHEET'!$A$2:$A$253,'DATA SHEET'!$E$2:$E$253)</f>
        <v>20227902</v>
      </c>
      <c r="D4502">
        <f>LOOKUP(A4502,'DATA SHEET'!$A$2:$A$253,'DATA SHEET'!$G$2:$G$253)</f>
        <v>8.0666666666666664</v>
      </c>
      <c r="E4502" t="str">
        <f>LOOKUP($A4502,'DATA SHEET'!$A$2:$A$253,'DATA SHEET'!$H$2:$H$253)</f>
        <v>43.180794</v>
      </c>
      <c r="F4502" t="str">
        <f>LOOKUP($A4502,'DATA SHEET'!$A$2:$A$253,'DATA SHEET'!$I$2:$I$253)</f>
        <v xml:space="preserve"> -79.244033</v>
      </c>
      <c r="G4502">
        <f>LOOKUP($A4502,'DATA SHEET'!$A$2:$A$253,'DATA SHEET'!$J$2:$J$253)</f>
        <v>21</v>
      </c>
      <c r="H4502" t="str">
        <f>LOOKUP($A4502,'DATA SHEET'!$A$2:$A$253,'DATA SHEET'!$K$2:$K$253)</f>
        <v>Mostly Cloudy</v>
      </c>
      <c r="I4502" t="str">
        <f>LOOKUP($A4502,'DATA SHEET'!$A$2:$A$253,'DATA SHEET'!$T$2:$T$253)</f>
        <v>LARGE</v>
      </c>
      <c r="J4502" t="str">
        <f>LOOKUP($A4502,'DATA SHEET'!$A$2:$A$253,'DATA SHEET'!$R$2:$R$253)</f>
        <v>YES</v>
      </c>
      <c r="K4502" t="str">
        <f>LOOKUP($A4502,'DATA SHEET'!$A$2:$A$253,'DATA SHEET'!$O$2:$O$253)</f>
        <v>Green Area</v>
      </c>
      <c r="L4502" t="s">
        <v>22</v>
      </c>
      <c r="M4502">
        <v>0.39525228807157875</v>
      </c>
      <c r="N4502" t="s">
        <v>19</v>
      </c>
      <c r="O4502">
        <v>0.81299999999999994</v>
      </c>
    </row>
    <row r="4503" spans="1:15" x14ac:dyDescent="0.25">
      <c r="A4503" s="1" t="s">
        <v>134</v>
      </c>
      <c r="B4503" t="s">
        <v>139</v>
      </c>
      <c r="C4503" t="str">
        <f>LOOKUP(A4503,'DATA SHEET'!$A$2:$A$253,'DATA SHEET'!$E$2:$E$253)</f>
        <v>20227902</v>
      </c>
      <c r="D4503">
        <f>LOOKUP(A4503,'DATA SHEET'!$A$2:$A$253,'DATA SHEET'!$G$2:$G$253)</f>
        <v>8.0666666666666664</v>
      </c>
      <c r="E4503" t="str">
        <f>LOOKUP($A4503,'DATA SHEET'!$A$2:$A$253,'DATA SHEET'!$H$2:$H$253)</f>
        <v>43.180794</v>
      </c>
      <c r="F4503" t="str">
        <f>LOOKUP($A4503,'DATA SHEET'!$A$2:$A$253,'DATA SHEET'!$I$2:$I$253)</f>
        <v xml:space="preserve"> -79.244033</v>
      </c>
      <c r="G4503">
        <f>LOOKUP($A4503,'DATA SHEET'!$A$2:$A$253,'DATA SHEET'!$J$2:$J$253)</f>
        <v>21</v>
      </c>
      <c r="H4503" t="str">
        <f>LOOKUP($A4503,'DATA SHEET'!$A$2:$A$253,'DATA SHEET'!$K$2:$K$253)</f>
        <v>Mostly Cloudy</v>
      </c>
      <c r="I4503" t="str">
        <f>LOOKUP($A4503,'DATA SHEET'!$A$2:$A$253,'DATA SHEET'!$T$2:$T$253)</f>
        <v>LARGE</v>
      </c>
      <c r="J4503" t="str">
        <f>LOOKUP($A4503,'DATA SHEET'!$A$2:$A$253,'DATA SHEET'!$R$2:$R$253)</f>
        <v>YES</v>
      </c>
      <c r="K4503" t="str">
        <f>LOOKUP($A4503,'DATA SHEET'!$A$2:$A$253,'DATA SHEET'!$O$2:$O$253)</f>
        <v>Green Area</v>
      </c>
      <c r="L4503" t="s">
        <v>22</v>
      </c>
      <c r="M4503">
        <v>0.39525228807157875</v>
      </c>
      <c r="N4503" t="s">
        <v>19</v>
      </c>
      <c r="O4503">
        <v>0.499</v>
      </c>
    </row>
    <row r="4504" spans="1:15" x14ac:dyDescent="0.25">
      <c r="A4504" s="1" t="s">
        <v>134</v>
      </c>
      <c r="B4504" t="s">
        <v>139</v>
      </c>
      <c r="C4504" t="str">
        <f>LOOKUP(A4504,'DATA SHEET'!$A$2:$A$253,'DATA SHEET'!$E$2:$E$253)</f>
        <v>20227902</v>
      </c>
      <c r="D4504">
        <f>LOOKUP(A4504,'DATA SHEET'!$A$2:$A$253,'DATA SHEET'!$G$2:$G$253)</f>
        <v>8.0666666666666664</v>
      </c>
      <c r="E4504" t="str">
        <f>LOOKUP($A4504,'DATA SHEET'!$A$2:$A$253,'DATA SHEET'!$H$2:$H$253)</f>
        <v>43.180794</v>
      </c>
      <c r="F4504" t="str">
        <f>LOOKUP($A4504,'DATA SHEET'!$A$2:$A$253,'DATA SHEET'!$I$2:$I$253)</f>
        <v xml:space="preserve"> -79.244033</v>
      </c>
      <c r="G4504">
        <f>LOOKUP($A4504,'DATA SHEET'!$A$2:$A$253,'DATA SHEET'!$J$2:$J$253)</f>
        <v>21</v>
      </c>
      <c r="H4504" t="str">
        <f>LOOKUP($A4504,'DATA SHEET'!$A$2:$A$253,'DATA SHEET'!$K$2:$K$253)</f>
        <v>Mostly Cloudy</v>
      </c>
      <c r="I4504" t="str">
        <f>LOOKUP($A4504,'DATA SHEET'!$A$2:$A$253,'DATA SHEET'!$T$2:$T$253)</f>
        <v>LARGE</v>
      </c>
      <c r="J4504" t="str">
        <f>LOOKUP($A4504,'DATA SHEET'!$A$2:$A$253,'DATA SHEET'!$R$2:$R$253)</f>
        <v>YES</v>
      </c>
      <c r="K4504" t="str">
        <f>LOOKUP($A4504,'DATA SHEET'!$A$2:$A$253,'DATA SHEET'!$O$2:$O$253)</f>
        <v>Green Area</v>
      </c>
      <c r="L4504" t="s">
        <v>22</v>
      </c>
      <c r="M4504">
        <v>0.39525228807157875</v>
      </c>
      <c r="N4504" t="s">
        <v>19</v>
      </c>
      <c r="O4504">
        <v>0.745</v>
      </c>
    </row>
    <row r="4505" spans="1:15" x14ac:dyDescent="0.25">
      <c r="A4505" s="1" t="s">
        <v>134</v>
      </c>
      <c r="B4505" t="s">
        <v>139</v>
      </c>
      <c r="C4505" t="str">
        <f>LOOKUP(A4505,'DATA SHEET'!$A$2:$A$253,'DATA SHEET'!$E$2:$E$253)</f>
        <v>20227902</v>
      </c>
      <c r="D4505">
        <f>LOOKUP(A4505,'DATA SHEET'!$A$2:$A$253,'DATA SHEET'!$G$2:$G$253)</f>
        <v>8.0666666666666664</v>
      </c>
      <c r="E4505" t="str">
        <f>LOOKUP($A4505,'DATA SHEET'!$A$2:$A$253,'DATA SHEET'!$H$2:$H$253)</f>
        <v>43.180794</v>
      </c>
      <c r="F4505" t="str">
        <f>LOOKUP($A4505,'DATA SHEET'!$A$2:$A$253,'DATA SHEET'!$I$2:$I$253)</f>
        <v xml:space="preserve"> -79.244033</v>
      </c>
      <c r="G4505">
        <f>LOOKUP($A4505,'DATA SHEET'!$A$2:$A$253,'DATA SHEET'!$J$2:$J$253)</f>
        <v>21</v>
      </c>
      <c r="H4505" t="str">
        <f>LOOKUP($A4505,'DATA SHEET'!$A$2:$A$253,'DATA SHEET'!$K$2:$K$253)</f>
        <v>Mostly Cloudy</v>
      </c>
      <c r="I4505" t="str">
        <f>LOOKUP($A4505,'DATA SHEET'!$A$2:$A$253,'DATA SHEET'!$T$2:$T$253)</f>
        <v>LARGE</v>
      </c>
      <c r="J4505" t="str">
        <f>LOOKUP($A4505,'DATA SHEET'!$A$2:$A$253,'DATA SHEET'!$R$2:$R$253)</f>
        <v>YES</v>
      </c>
      <c r="K4505" t="str">
        <f>LOOKUP($A4505,'DATA SHEET'!$A$2:$A$253,'DATA SHEET'!$O$2:$O$253)</f>
        <v>Green Area</v>
      </c>
      <c r="L4505" t="s">
        <v>22</v>
      </c>
      <c r="M4505">
        <v>0.39525228807157875</v>
      </c>
      <c r="N4505" t="s">
        <v>19</v>
      </c>
      <c r="O4505">
        <v>1.242</v>
      </c>
    </row>
    <row r="4506" spans="1:15" x14ac:dyDescent="0.25">
      <c r="A4506" s="1" t="s">
        <v>134</v>
      </c>
      <c r="B4506" t="s">
        <v>140</v>
      </c>
      <c r="C4506" t="str">
        <f>LOOKUP(A4506,'DATA SHEET'!$A$2:$A$253,'DATA SHEET'!$E$2:$E$253)</f>
        <v>20227902</v>
      </c>
      <c r="D4506">
        <f>LOOKUP(A4506,'DATA SHEET'!$A$2:$A$253,'DATA SHEET'!$G$2:$G$253)</f>
        <v>8.0666666666666664</v>
      </c>
      <c r="E4506" t="str">
        <f>LOOKUP($A4506,'DATA SHEET'!$A$2:$A$253,'DATA SHEET'!$H$2:$H$253)</f>
        <v>43.180794</v>
      </c>
      <c r="F4506" t="str">
        <f>LOOKUP($A4506,'DATA SHEET'!$A$2:$A$253,'DATA SHEET'!$I$2:$I$253)</f>
        <v xml:space="preserve"> -79.244033</v>
      </c>
      <c r="G4506">
        <f>LOOKUP($A4506,'DATA SHEET'!$A$2:$A$253,'DATA SHEET'!$J$2:$J$253)</f>
        <v>21</v>
      </c>
      <c r="H4506" t="str">
        <f>LOOKUP($A4506,'DATA SHEET'!$A$2:$A$253,'DATA SHEET'!$K$2:$K$253)</f>
        <v>Mostly Cloudy</v>
      </c>
      <c r="I4506" t="str">
        <f>LOOKUP($A4506,'DATA SHEET'!$A$2:$A$253,'DATA SHEET'!$T$2:$T$253)</f>
        <v>LARGE</v>
      </c>
      <c r="J4506" t="str">
        <f>LOOKUP($A4506,'DATA SHEET'!$A$2:$A$253,'DATA SHEET'!$R$2:$R$253)</f>
        <v>YES</v>
      </c>
      <c r="K4506" t="str">
        <f>LOOKUP($A4506,'DATA SHEET'!$A$2:$A$253,'DATA SHEET'!$O$2:$O$253)</f>
        <v>Green Area</v>
      </c>
      <c r="L4506" t="s">
        <v>22</v>
      </c>
      <c r="M4506">
        <v>0.39525228807157875</v>
      </c>
      <c r="N4506" t="s">
        <v>18</v>
      </c>
      <c r="O4506">
        <v>2.5</v>
      </c>
    </row>
    <row r="4507" spans="1:15" x14ac:dyDescent="0.25">
      <c r="A4507" s="1" t="s">
        <v>134</v>
      </c>
      <c r="B4507" t="s">
        <v>140</v>
      </c>
      <c r="C4507" t="str">
        <f>LOOKUP(A4507,'DATA SHEET'!$A$2:$A$253,'DATA SHEET'!$E$2:$E$253)</f>
        <v>20227902</v>
      </c>
      <c r="D4507">
        <f>LOOKUP(A4507,'DATA SHEET'!$A$2:$A$253,'DATA SHEET'!$G$2:$G$253)</f>
        <v>8.0666666666666664</v>
      </c>
      <c r="E4507" t="str">
        <f>LOOKUP($A4507,'DATA SHEET'!$A$2:$A$253,'DATA SHEET'!$H$2:$H$253)</f>
        <v>43.180794</v>
      </c>
      <c r="F4507" t="str">
        <f>LOOKUP($A4507,'DATA SHEET'!$A$2:$A$253,'DATA SHEET'!$I$2:$I$253)</f>
        <v xml:space="preserve"> -79.244033</v>
      </c>
      <c r="G4507">
        <f>LOOKUP($A4507,'DATA SHEET'!$A$2:$A$253,'DATA SHEET'!$J$2:$J$253)</f>
        <v>21</v>
      </c>
      <c r="H4507" t="str">
        <f>LOOKUP($A4507,'DATA SHEET'!$A$2:$A$253,'DATA SHEET'!$K$2:$K$253)</f>
        <v>Mostly Cloudy</v>
      </c>
      <c r="I4507" t="str">
        <f>LOOKUP($A4507,'DATA SHEET'!$A$2:$A$253,'DATA SHEET'!$T$2:$T$253)</f>
        <v>LARGE</v>
      </c>
      <c r="J4507" t="str">
        <f>LOOKUP($A4507,'DATA SHEET'!$A$2:$A$253,'DATA SHEET'!$R$2:$R$253)</f>
        <v>YES</v>
      </c>
      <c r="K4507" t="str">
        <f>LOOKUP($A4507,'DATA SHEET'!$A$2:$A$253,'DATA SHEET'!$O$2:$O$253)</f>
        <v>Green Area</v>
      </c>
      <c r="L4507" t="s">
        <v>22</v>
      </c>
      <c r="M4507">
        <v>0.39525228807157875</v>
      </c>
      <c r="N4507" t="s">
        <v>18</v>
      </c>
      <c r="O4507">
        <v>4.4980000000000002</v>
      </c>
    </row>
    <row r="4508" spans="1:15" x14ac:dyDescent="0.25">
      <c r="A4508" s="1" t="s">
        <v>134</v>
      </c>
      <c r="B4508" t="s">
        <v>140</v>
      </c>
      <c r="C4508" t="str">
        <f>LOOKUP(A4508,'DATA SHEET'!$A$2:$A$253,'DATA SHEET'!$E$2:$E$253)</f>
        <v>20227902</v>
      </c>
      <c r="D4508">
        <f>LOOKUP(A4508,'DATA SHEET'!$A$2:$A$253,'DATA SHEET'!$G$2:$G$253)</f>
        <v>8.0666666666666664</v>
      </c>
      <c r="E4508" t="str">
        <f>LOOKUP($A4508,'DATA SHEET'!$A$2:$A$253,'DATA SHEET'!$H$2:$H$253)</f>
        <v>43.180794</v>
      </c>
      <c r="F4508" t="str">
        <f>LOOKUP($A4508,'DATA SHEET'!$A$2:$A$253,'DATA SHEET'!$I$2:$I$253)</f>
        <v xml:space="preserve"> -79.244033</v>
      </c>
      <c r="G4508">
        <f>LOOKUP($A4508,'DATA SHEET'!$A$2:$A$253,'DATA SHEET'!$J$2:$J$253)</f>
        <v>21</v>
      </c>
      <c r="H4508" t="str">
        <f>LOOKUP($A4508,'DATA SHEET'!$A$2:$A$253,'DATA SHEET'!$K$2:$K$253)</f>
        <v>Mostly Cloudy</v>
      </c>
      <c r="I4508" t="str">
        <f>LOOKUP($A4508,'DATA SHEET'!$A$2:$A$253,'DATA SHEET'!$T$2:$T$253)</f>
        <v>LARGE</v>
      </c>
      <c r="J4508" t="str">
        <f>LOOKUP($A4508,'DATA SHEET'!$A$2:$A$253,'DATA SHEET'!$R$2:$R$253)</f>
        <v>YES</v>
      </c>
      <c r="K4508" t="str">
        <f>LOOKUP($A4508,'DATA SHEET'!$A$2:$A$253,'DATA SHEET'!$O$2:$O$253)</f>
        <v>Green Area</v>
      </c>
      <c r="L4508" t="s">
        <v>22</v>
      </c>
      <c r="M4508">
        <v>0.39525228807157875</v>
      </c>
      <c r="N4508" t="s">
        <v>18</v>
      </c>
      <c r="O4508">
        <v>2</v>
      </c>
    </row>
    <row r="4509" spans="1:15" x14ac:dyDescent="0.25">
      <c r="A4509" s="1" t="s">
        <v>134</v>
      </c>
      <c r="B4509" t="s">
        <v>140</v>
      </c>
      <c r="C4509" t="str">
        <f>LOOKUP(A4509,'DATA SHEET'!$A$2:$A$253,'DATA SHEET'!$E$2:$E$253)</f>
        <v>20227902</v>
      </c>
      <c r="D4509">
        <f>LOOKUP(A4509,'DATA SHEET'!$A$2:$A$253,'DATA SHEET'!$G$2:$G$253)</f>
        <v>8.0666666666666664</v>
      </c>
      <c r="E4509" t="str">
        <f>LOOKUP($A4509,'DATA SHEET'!$A$2:$A$253,'DATA SHEET'!$H$2:$H$253)</f>
        <v>43.180794</v>
      </c>
      <c r="F4509" t="str">
        <f>LOOKUP($A4509,'DATA SHEET'!$A$2:$A$253,'DATA SHEET'!$I$2:$I$253)</f>
        <v xml:space="preserve"> -79.244033</v>
      </c>
      <c r="G4509">
        <f>LOOKUP($A4509,'DATA SHEET'!$A$2:$A$253,'DATA SHEET'!$J$2:$J$253)</f>
        <v>21</v>
      </c>
      <c r="H4509" t="str">
        <f>LOOKUP($A4509,'DATA SHEET'!$A$2:$A$253,'DATA SHEET'!$K$2:$K$253)</f>
        <v>Mostly Cloudy</v>
      </c>
      <c r="I4509" t="str">
        <f>LOOKUP($A4509,'DATA SHEET'!$A$2:$A$253,'DATA SHEET'!$T$2:$T$253)</f>
        <v>LARGE</v>
      </c>
      <c r="J4509" t="str">
        <f>LOOKUP($A4509,'DATA SHEET'!$A$2:$A$253,'DATA SHEET'!$R$2:$R$253)</f>
        <v>YES</v>
      </c>
      <c r="K4509" t="str">
        <f>LOOKUP($A4509,'DATA SHEET'!$A$2:$A$253,'DATA SHEET'!$O$2:$O$253)</f>
        <v>Green Area</v>
      </c>
      <c r="L4509" t="s">
        <v>22</v>
      </c>
      <c r="M4509">
        <v>0.39525228807157875</v>
      </c>
      <c r="N4509" t="s">
        <v>18</v>
      </c>
      <c r="O4509">
        <v>0.999</v>
      </c>
    </row>
    <row r="4510" spans="1:15" x14ac:dyDescent="0.25">
      <c r="A4510" s="1" t="s">
        <v>134</v>
      </c>
      <c r="B4510" t="s">
        <v>140</v>
      </c>
      <c r="C4510" t="str">
        <f>LOOKUP(A4510,'DATA SHEET'!$A$2:$A$253,'DATA SHEET'!$E$2:$E$253)</f>
        <v>20227902</v>
      </c>
      <c r="D4510">
        <f>LOOKUP(A4510,'DATA SHEET'!$A$2:$A$253,'DATA SHEET'!$G$2:$G$253)</f>
        <v>8.0666666666666664</v>
      </c>
      <c r="E4510" t="str">
        <f>LOOKUP($A4510,'DATA SHEET'!$A$2:$A$253,'DATA SHEET'!$H$2:$H$253)</f>
        <v>43.180794</v>
      </c>
      <c r="F4510" t="str">
        <f>LOOKUP($A4510,'DATA SHEET'!$A$2:$A$253,'DATA SHEET'!$I$2:$I$253)</f>
        <v xml:space="preserve"> -79.244033</v>
      </c>
      <c r="G4510">
        <f>LOOKUP($A4510,'DATA SHEET'!$A$2:$A$253,'DATA SHEET'!$J$2:$J$253)</f>
        <v>21</v>
      </c>
      <c r="H4510" t="str">
        <f>LOOKUP($A4510,'DATA SHEET'!$A$2:$A$253,'DATA SHEET'!$K$2:$K$253)</f>
        <v>Mostly Cloudy</v>
      </c>
      <c r="I4510" t="str">
        <f>LOOKUP($A4510,'DATA SHEET'!$A$2:$A$253,'DATA SHEET'!$T$2:$T$253)</f>
        <v>LARGE</v>
      </c>
      <c r="J4510" t="str">
        <f>LOOKUP($A4510,'DATA SHEET'!$A$2:$A$253,'DATA SHEET'!$R$2:$R$253)</f>
        <v>YES</v>
      </c>
      <c r="K4510" t="str">
        <f>LOOKUP($A4510,'DATA SHEET'!$A$2:$A$253,'DATA SHEET'!$O$2:$O$253)</f>
        <v>Green Area</v>
      </c>
      <c r="L4510" t="s">
        <v>22</v>
      </c>
      <c r="M4510">
        <v>0.39525228807157875</v>
      </c>
      <c r="N4510" t="s">
        <v>18</v>
      </c>
      <c r="O4510">
        <v>1.2509999999999999</v>
      </c>
    </row>
    <row r="4511" spans="1:15" x14ac:dyDescent="0.25">
      <c r="A4511" s="1" t="s">
        <v>134</v>
      </c>
      <c r="B4511" t="s">
        <v>140</v>
      </c>
      <c r="C4511" t="str">
        <f>LOOKUP(A4511,'DATA SHEET'!$A$2:$A$253,'DATA SHEET'!$E$2:$E$253)</f>
        <v>20227902</v>
      </c>
      <c r="D4511">
        <f>LOOKUP(A4511,'DATA SHEET'!$A$2:$A$253,'DATA SHEET'!$G$2:$G$253)</f>
        <v>8.0666666666666664</v>
      </c>
      <c r="E4511" t="str">
        <f>LOOKUP($A4511,'DATA SHEET'!$A$2:$A$253,'DATA SHEET'!$H$2:$H$253)</f>
        <v>43.180794</v>
      </c>
      <c r="F4511" t="str">
        <f>LOOKUP($A4511,'DATA SHEET'!$A$2:$A$253,'DATA SHEET'!$I$2:$I$253)</f>
        <v xml:space="preserve"> -79.244033</v>
      </c>
      <c r="G4511">
        <f>LOOKUP($A4511,'DATA SHEET'!$A$2:$A$253,'DATA SHEET'!$J$2:$J$253)</f>
        <v>21</v>
      </c>
      <c r="H4511" t="str">
        <f>LOOKUP($A4511,'DATA SHEET'!$A$2:$A$253,'DATA SHEET'!$K$2:$K$253)</f>
        <v>Mostly Cloudy</v>
      </c>
      <c r="I4511" t="str">
        <f>LOOKUP($A4511,'DATA SHEET'!$A$2:$A$253,'DATA SHEET'!$T$2:$T$253)</f>
        <v>LARGE</v>
      </c>
      <c r="J4511" t="str">
        <f>LOOKUP($A4511,'DATA SHEET'!$A$2:$A$253,'DATA SHEET'!$R$2:$R$253)</f>
        <v>YES</v>
      </c>
      <c r="K4511" t="str">
        <f>LOOKUP($A4511,'DATA SHEET'!$A$2:$A$253,'DATA SHEET'!$O$2:$O$253)</f>
        <v>Green Area</v>
      </c>
      <c r="L4511" t="s">
        <v>22</v>
      </c>
      <c r="M4511">
        <v>0.39525228807157875</v>
      </c>
      <c r="N4511" t="s">
        <v>18</v>
      </c>
      <c r="O4511">
        <v>1.2649999999999999</v>
      </c>
    </row>
    <row r="4512" spans="1:15" x14ac:dyDescent="0.25">
      <c r="A4512" s="1" t="s">
        <v>134</v>
      </c>
      <c r="B4512" t="s">
        <v>140</v>
      </c>
      <c r="C4512" t="str">
        <f>LOOKUP(A4512,'DATA SHEET'!$A$2:$A$253,'DATA SHEET'!$E$2:$E$253)</f>
        <v>20227902</v>
      </c>
      <c r="D4512">
        <f>LOOKUP(A4512,'DATA SHEET'!$A$2:$A$253,'DATA SHEET'!$G$2:$G$253)</f>
        <v>8.0666666666666664</v>
      </c>
      <c r="E4512" t="str">
        <f>LOOKUP($A4512,'DATA SHEET'!$A$2:$A$253,'DATA SHEET'!$H$2:$H$253)</f>
        <v>43.180794</v>
      </c>
      <c r="F4512" t="str">
        <f>LOOKUP($A4512,'DATA SHEET'!$A$2:$A$253,'DATA SHEET'!$I$2:$I$253)</f>
        <v xml:space="preserve"> -79.244033</v>
      </c>
      <c r="G4512">
        <f>LOOKUP($A4512,'DATA SHEET'!$A$2:$A$253,'DATA SHEET'!$J$2:$J$253)</f>
        <v>21</v>
      </c>
      <c r="H4512" t="str">
        <f>LOOKUP($A4512,'DATA SHEET'!$A$2:$A$253,'DATA SHEET'!$K$2:$K$253)</f>
        <v>Mostly Cloudy</v>
      </c>
      <c r="I4512" t="str">
        <f>LOOKUP($A4512,'DATA SHEET'!$A$2:$A$253,'DATA SHEET'!$T$2:$T$253)</f>
        <v>LARGE</v>
      </c>
      <c r="J4512" t="str">
        <f>LOOKUP($A4512,'DATA SHEET'!$A$2:$A$253,'DATA SHEET'!$R$2:$R$253)</f>
        <v>YES</v>
      </c>
      <c r="K4512" t="str">
        <f>LOOKUP($A4512,'DATA SHEET'!$A$2:$A$253,'DATA SHEET'!$O$2:$O$253)</f>
        <v>Green Area</v>
      </c>
      <c r="L4512" t="s">
        <v>22</v>
      </c>
      <c r="M4512">
        <v>0.39525228807157875</v>
      </c>
      <c r="N4512" t="s">
        <v>18</v>
      </c>
      <c r="O4512">
        <v>2</v>
      </c>
    </row>
    <row r="4513" spans="1:15" x14ac:dyDescent="0.25">
      <c r="A4513" s="1" t="s">
        <v>134</v>
      </c>
      <c r="B4513" t="s">
        <v>140</v>
      </c>
      <c r="C4513" t="str">
        <f>LOOKUP(A4513,'DATA SHEET'!$A$2:$A$253,'DATA SHEET'!$E$2:$E$253)</f>
        <v>20227902</v>
      </c>
      <c r="D4513">
        <f>LOOKUP(A4513,'DATA SHEET'!$A$2:$A$253,'DATA SHEET'!$G$2:$G$253)</f>
        <v>8.0666666666666664</v>
      </c>
      <c r="E4513" t="str">
        <f>LOOKUP($A4513,'DATA SHEET'!$A$2:$A$253,'DATA SHEET'!$H$2:$H$253)</f>
        <v>43.180794</v>
      </c>
      <c r="F4513" t="str">
        <f>LOOKUP($A4513,'DATA SHEET'!$A$2:$A$253,'DATA SHEET'!$I$2:$I$253)</f>
        <v xml:space="preserve"> -79.244033</v>
      </c>
      <c r="G4513">
        <f>LOOKUP($A4513,'DATA SHEET'!$A$2:$A$253,'DATA SHEET'!$J$2:$J$253)</f>
        <v>21</v>
      </c>
      <c r="H4513" t="str">
        <f>LOOKUP($A4513,'DATA SHEET'!$A$2:$A$253,'DATA SHEET'!$K$2:$K$253)</f>
        <v>Mostly Cloudy</v>
      </c>
      <c r="I4513" t="str">
        <f>LOOKUP($A4513,'DATA SHEET'!$A$2:$A$253,'DATA SHEET'!$T$2:$T$253)</f>
        <v>LARGE</v>
      </c>
      <c r="J4513" t="str">
        <f>LOOKUP($A4513,'DATA SHEET'!$A$2:$A$253,'DATA SHEET'!$R$2:$R$253)</f>
        <v>YES</v>
      </c>
      <c r="K4513" t="str">
        <f>LOOKUP($A4513,'DATA SHEET'!$A$2:$A$253,'DATA SHEET'!$O$2:$O$253)</f>
        <v>Green Area</v>
      </c>
      <c r="L4513" t="s">
        <v>22</v>
      </c>
      <c r="M4513">
        <v>0.39525228807157875</v>
      </c>
      <c r="N4513" t="s">
        <v>18</v>
      </c>
      <c r="O4513">
        <v>1.2410000000000001</v>
      </c>
    </row>
    <row r="4514" spans="1:15" x14ac:dyDescent="0.25">
      <c r="A4514" s="1" t="s">
        <v>134</v>
      </c>
      <c r="B4514" t="s">
        <v>140</v>
      </c>
      <c r="C4514" t="str">
        <f>LOOKUP(A4514,'DATA SHEET'!$A$2:$A$253,'DATA SHEET'!$E$2:$E$253)</f>
        <v>20227902</v>
      </c>
      <c r="D4514">
        <f>LOOKUP(A4514,'DATA SHEET'!$A$2:$A$253,'DATA SHEET'!$G$2:$G$253)</f>
        <v>8.0666666666666664</v>
      </c>
      <c r="E4514" t="str">
        <f>LOOKUP($A4514,'DATA SHEET'!$A$2:$A$253,'DATA SHEET'!$H$2:$H$253)</f>
        <v>43.180794</v>
      </c>
      <c r="F4514" t="str">
        <f>LOOKUP($A4514,'DATA SHEET'!$A$2:$A$253,'DATA SHEET'!$I$2:$I$253)</f>
        <v xml:space="preserve"> -79.244033</v>
      </c>
      <c r="G4514">
        <f>LOOKUP($A4514,'DATA SHEET'!$A$2:$A$253,'DATA SHEET'!$J$2:$J$253)</f>
        <v>21</v>
      </c>
      <c r="H4514" t="str">
        <f>LOOKUP($A4514,'DATA SHEET'!$A$2:$A$253,'DATA SHEET'!$K$2:$K$253)</f>
        <v>Mostly Cloudy</v>
      </c>
      <c r="I4514" t="str">
        <f>LOOKUP($A4514,'DATA SHEET'!$A$2:$A$253,'DATA SHEET'!$T$2:$T$253)</f>
        <v>LARGE</v>
      </c>
      <c r="J4514" t="str">
        <f>LOOKUP($A4514,'DATA SHEET'!$A$2:$A$253,'DATA SHEET'!$R$2:$R$253)</f>
        <v>YES</v>
      </c>
      <c r="K4514" t="str">
        <f>LOOKUP($A4514,'DATA SHEET'!$A$2:$A$253,'DATA SHEET'!$O$2:$O$253)</f>
        <v>Green Area</v>
      </c>
      <c r="L4514" t="s">
        <v>22</v>
      </c>
      <c r="M4514">
        <v>0.39525228807157875</v>
      </c>
      <c r="N4514" t="s">
        <v>18</v>
      </c>
      <c r="O4514">
        <v>1.4990000000000001</v>
      </c>
    </row>
    <row r="4515" spans="1:15" x14ac:dyDescent="0.25">
      <c r="A4515" s="1" t="s">
        <v>134</v>
      </c>
      <c r="B4515" t="s">
        <v>140</v>
      </c>
      <c r="C4515" t="str">
        <f>LOOKUP(A4515,'DATA SHEET'!$A$2:$A$253,'DATA SHEET'!$E$2:$E$253)</f>
        <v>20227902</v>
      </c>
      <c r="D4515">
        <f>LOOKUP(A4515,'DATA SHEET'!$A$2:$A$253,'DATA SHEET'!$G$2:$G$253)</f>
        <v>8.0666666666666664</v>
      </c>
      <c r="E4515" t="str">
        <f>LOOKUP($A4515,'DATA SHEET'!$A$2:$A$253,'DATA SHEET'!$H$2:$H$253)</f>
        <v>43.180794</v>
      </c>
      <c r="F4515" t="str">
        <f>LOOKUP($A4515,'DATA SHEET'!$A$2:$A$253,'DATA SHEET'!$I$2:$I$253)</f>
        <v xml:space="preserve"> -79.244033</v>
      </c>
      <c r="G4515">
        <f>LOOKUP($A4515,'DATA SHEET'!$A$2:$A$253,'DATA SHEET'!$J$2:$J$253)</f>
        <v>21</v>
      </c>
      <c r="H4515" t="str">
        <f>LOOKUP($A4515,'DATA SHEET'!$A$2:$A$253,'DATA SHEET'!$K$2:$K$253)</f>
        <v>Mostly Cloudy</v>
      </c>
      <c r="I4515" t="str">
        <f>LOOKUP($A4515,'DATA SHEET'!$A$2:$A$253,'DATA SHEET'!$T$2:$T$253)</f>
        <v>LARGE</v>
      </c>
      <c r="J4515" t="str">
        <f>LOOKUP($A4515,'DATA SHEET'!$A$2:$A$253,'DATA SHEET'!$R$2:$R$253)</f>
        <v>YES</v>
      </c>
      <c r="K4515" t="str">
        <f>LOOKUP($A4515,'DATA SHEET'!$A$2:$A$253,'DATA SHEET'!$O$2:$O$253)</f>
        <v>Green Area</v>
      </c>
      <c r="L4515" t="s">
        <v>22</v>
      </c>
      <c r="M4515">
        <v>0.39525228807157875</v>
      </c>
      <c r="N4515" t="s">
        <v>18</v>
      </c>
      <c r="O4515">
        <v>1.1970000000000001</v>
      </c>
    </row>
    <row r="4516" spans="1:15" x14ac:dyDescent="0.25">
      <c r="A4516" s="1" t="s">
        <v>134</v>
      </c>
      <c r="B4516" t="s">
        <v>140</v>
      </c>
      <c r="C4516" t="str">
        <f>LOOKUP(A4516,'DATA SHEET'!$A$2:$A$253,'DATA SHEET'!$E$2:$E$253)</f>
        <v>20227902</v>
      </c>
      <c r="D4516">
        <f>LOOKUP(A4516,'DATA SHEET'!$A$2:$A$253,'DATA SHEET'!$G$2:$G$253)</f>
        <v>8.0666666666666664</v>
      </c>
      <c r="E4516" t="str">
        <f>LOOKUP($A4516,'DATA SHEET'!$A$2:$A$253,'DATA SHEET'!$H$2:$H$253)</f>
        <v>43.180794</v>
      </c>
      <c r="F4516" t="str">
        <f>LOOKUP($A4516,'DATA SHEET'!$A$2:$A$253,'DATA SHEET'!$I$2:$I$253)</f>
        <v xml:space="preserve"> -79.244033</v>
      </c>
      <c r="G4516">
        <f>LOOKUP($A4516,'DATA SHEET'!$A$2:$A$253,'DATA SHEET'!$J$2:$J$253)</f>
        <v>21</v>
      </c>
      <c r="H4516" t="str">
        <f>LOOKUP($A4516,'DATA SHEET'!$A$2:$A$253,'DATA SHEET'!$K$2:$K$253)</f>
        <v>Mostly Cloudy</v>
      </c>
      <c r="I4516" t="str">
        <f>LOOKUP($A4516,'DATA SHEET'!$A$2:$A$253,'DATA SHEET'!$T$2:$T$253)</f>
        <v>LARGE</v>
      </c>
      <c r="J4516" t="str">
        <f>LOOKUP($A4516,'DATA SHEET'!$A$2:$A$253,'DATA SHEET'!$R$2:$R$253)</f>
        <v>YES</v>
      </c>
      <c r="K4516" t="str">
        <f>LOOKUP($A4516,'DATA SHEET'!$A$2:$A$253,'DATA SHEET'!$O$2:$O$253)</f>
        <v>Green Area</v>
      </c>
      <c r="L4516" t="s">
        <v>22</v>
      </c>
      <c r="M4516">
        <v>0.39525228807157875</v>
      </c>
      <c r="N4516" t="s">
        <v>18</v>
      </c>
      <c r="O4516">
        <v>1.893</v>
      </c>
    </row>
    <row r="4517" spans="1:15" x14ac:dyDescent="0.25">
      <c r="A4517" s="1" t="s">
        <v>134</v>
      </c>
      <c r="B4517" t="s">
        <v>140</v>
      </c>
      <c r="C4517" t="str">
        <f>LOOKUP(A4517,'DATA SHEET'!$A$2:$A$253,'DATA SHEET'!$E$2:$E$253)</f>
        <v>20227902</v>
      </c>
      <c r="D4517">
        <f>LOOKUP(A4517,'DATA SHEET'!$A$2:$A$253,'DATA SHEET'!$G$2:$G$253)</f>
        <v>8.0666666666666664</v>
      </c>
      <c r="E4517" t="str">
        <f>LOOKUP($A4517,'DATA SHEET'!$A$2:$A$253,'DATA SHEET'!$H$2:$H$253)</f>
        <v>43.180794</v>
      </c>
      <c r="F4517" t="str">
        <f>LOOKUP($A4517,'DATA SHEET'!$A$2:$A$253,'DATA SHEET'!$I$2:$I$253)</f>
        <v xml:space="preserve"> -79.244033</v>
      </c>
      <c r="G4517">
        <f>LOOKUP($A4517,'DATA SHEET'!$A$2:$A$253,'DATA SHEET'!$J$2:$J$253)</f>
        <v>21</v>
      </c>
      <c r="H4517" t="str">
        <f>LOOKUP($A4517,'DATA SHEET'!$A$2:$A$253,'DATA SHEET'!$K$2:$K$253)</f>
        <v>Mostly Cloudy</v>
      </c>
      <c r="I4517" t="str">
        <f>LOOKUP($A4517,'DATA SHEET'!$A$2:$A$253,'DATA SHEET'!$T$2:$T$253)</f>
        <v>LARGE</v>
      </c>
      <c r="J4517" t="str">
        <f>LOOKUP($A4517,'DATA SHEET'!$A$2:$A$253,'DATA SHEET'!$R$2:$R$253)</f>
        <v>YES</v>
      </c>
      <c r="K4517" t="str">
        <f>LOOKUP($A4517,'DATA SHEET'!$A$2:$A$253,'DATA SHEET'!$O$2:$O$253)</f>
        <v>Green Area</v>
      </c>
      <c r="L4517" t="s">
        <v>22</v>
      </c>
      <c r="M4517">
        <v>0.39525228807157875</v>
      </c>
      <c r="N4517" t="s">
        <v>18</v>
      </c>
      <c r="O4517">
        <v>0.745</v>
      </c>
    </row>
    <row r="4518" spans="1:15" x14ac:dyDescent="0.25">
      <c r="A4518" s="1" t="s">
        <v>134</v>
      </c>
      <c r="B4518" t="s">
        <v>140</v>
      </c>
      <c r="C4518" t="str">
        <f>LOOKUP(A4518,'DATA SHEET'!$A$2:$A$253,'DATA SHEET'!$E$2:$E$253)</f>
        <v>20227902</v>
      </c>
      <c r="D4518">
        <f>LOOKUP(A4518,'DATA SHEET'!$A$2:$A$253,'DATA SHEET'!$G$2:$G$253)</f>
        <v>8.0666666666666664</v>
      </c>
      <c r="E4518" t="str">
        <f>LOOKUP($A4518,'DATA SHEET'!$A$2:$A$253,'DATA SHEET'!$H$2:$H$253)</f>
        <v>43.180794</v>
      </c>
      <c r="F4518" t="str">
        <f>LOOKUP($A4518,'DATA SHEET'!$A$2:$A$253,'DATA SHEET'!$I$2:$I$253)</f>
        <v xml:space="preserve"> -79.244033</v>
      </c>
      <c r="G4518">
        <f>LOOKUP($A4518,'DATA SHEET'!$A$2:$A$253,'DATA SHEET'!$J$2:$J$253)</f>
        <v>21</v>
      </c>
      <c r="H4518" t="str">
        <f>LOOKUP($A4518,'DATA SHEET'!$A$2:$A$253,'DATA SHEET'!$K$2:$K$253)</f>
        <v>Mostly Cloudy</v>
      </c>
      <c r="I4518" t="str">
        <f>LOOKUP($A4518,'DATA SHEET'!$A$2:$A$253,'DATA SHEET'!$T$2:$T$253)</f>
        <v>LARGE</v>
      </c>
      <c r="J4518" t="str">
        <f>LOOKUP($A4518,'DATA SHEET'!$A$2:$A$253,'DATA SHEET'!$R$2:$R$253)</f>
        <v>YES</v>
      </c>
      <c r="K4518" t="str">
        <f>LOOKUP($A4518,'DATA SHEET'!$A$2:$A$253,'DATA SHEET'!$O$2:$O$253)</f>
        <v>Green Area</v>
      </c>
      <c r="L4518" t="s">
        <v>22</v>
      </c>
      <c r="M4518">
        <v>0.39525228807157875</v>
      </c>
      <c r="N4518" t="s">
        <v>18</v>
      </c>
      <c r="O4518">
        <v>1.742</v>
      </c>
    </row>
    <row r="4519" spans="1:15" x14ac:dyDescent="0.25">
      <c r="A4519" s="1" t="s">
        <v>134</v>
      </c>
      <c r="B4519" t="s">
        <v>140</v>
      </c>
      <c r="C4519" t="str">
        <f>LOOKUP(A4519,'DATA SHEET'!$A$2:$A$253,'DATA SHEET'!$E$2:$E$253)</f>
        <v>20227902</v>
      </c>
      <c r="D4519">
        <f>LOOKUP(A4519,'DATA SHEET'!$A$2:$A$253,'DATA SHEET'!$G$2:$G$253)</f>
        <v>8.0666666666666664</v>
      </c>
      <c r="E4519" t="str">
        <f>LOOKUP($A4519,'DATA SHEET'!$A$2:$A$253,'DATA SHEET'!$H$2:$H$253)</f>
        <v>43.180794</v>
      </c>
      <c r="F4519" t="str">
        <f>LOOKUP($A4519,'DATA SHEET'!$A$2:$A$253,'DATA SHEET'!$I$2:$I$253)</f>
        <v xml:space="preserve"> -79.244033</v>
      </c>
      <c r="G4519">
        <f>LOOKUP($A4519,'DATA SHEET'!$A$2:$A$253,'DATA SHEET'!$J$2:$J$253)</f>
        <v>21</v>
      </c>
      <c r="H4519" t="str">
        <f>LOOKUP($A4519,'DATA SHEET'!$A$2:$A$253,'DATA SHEET'!$K$2:$K$253)</f>
        <v>Mostly Cloudy</v>
      </c>
      <c r="I4519" t="str">
        <f>LOOKUP($A4519,'DATA SHEET'!$A$2:$A$253,'DATA SHEET'!$T$2:$T$253)</f>
        <v>LARGE</v>
      </c>
      <c r="J4519" t="str">
        <f>LOOKUP($A4519,'DATA SHEET'!$A$2:$A$253,'DATA SHEET'!$R$2:$R$253)</f>
        <v>YES</v>
      </c>
      <c r="K4519" t="str">
        <f>LOOKUP($A4519,'DATA SHEET'!$A$2:$A$253,'DATA SHEET'!$O$2:$O$253)</f>
        <v>Green Area</v>
      </c>
      <c r="L4519" t="s">
        <v>22</v>
      </c>
      <c r="M4519">
        <v>0.39525228807157875</v>
      </c>
      <c r="N4519" t="s">
        <v>18</v>
      </c>
      <c r="O4519">
        <v>1.2430000000000001</v>
      </c>
    </row>
    <row r="4520" spans="1:15" x14ac:dyDescent="0.25">
      <c r="A4520" s="1" t="s">
        <v>134</v>
      </c>
      <c r="B4520" t="s">
        <v>140</v>
      </c>
      <c r="C4520" t="str">
        <f>LOOKUP(A4520,'DATA SHEET'!$A$2:$A$253,'DATA SHEET'!$E$2:$E$253)</f>
        <v>20227902</v>
      </c>
      <c r="D4520">
        <f>LOOKUP(A4520,'DATA SHEET'!$A$2:$A$253,'DATA SHEET'!$G$2:$G$253)</f>
        <v>8.0666666666666664</v>
      </c>
      <c r="E4520" t="str">
        <f>LOOKUP($A4520,'DATA SHEET'!$A$2:$A$253,'DATA SHEET'!$H$2:$H$253)</f>
        <v>43.180794</v>
      </c>
      <c r="F4520" t="str">
        <f>LOOKUP($A4520,'DATA SHEET'!$A$2:$A$253,'DATA SHEET'!$I$2:$I$253)</f>
        <v xml:space="preserve"> -79.244033</v>
      </c>
      <c r="G4520">
        <f>LOOKUP($A4520,'DATA SHEET'!$A$2:$A$253,'DATA SHEET'!$J$2:$J$253)</f>
        <v>21</v>
      </c>
      <c r="H4520" t="str">
        <f>LOOKUP($A4520,'DATA SHEET'!$A$2:$A$253,'DATA SHEET'!$K$2:$K$253)</f>
        <v>Mostly Cloudy</v>
      </c>
      <c r="I4520" t="str">
        <f>LOOKUP($A4520,'DATA SHEET'!$A$2:$A$253,'DATA SHEET'!$T$2:$T$253)</f>
        <v>LARGE</v>
      </c>
      <c r="J4520" t="str">
        <f>LOOKUP($A4520,'DATA SHEET'!$A$2:$A$253,'DATA SHEET'!$R$2:$R$253)</f>
        <v>YES</v>
      </c>
      <c r="K4520" t="str">
        <f>LOOKUP($A4520,'DATA SHEET'!$A$2:$A$253,'DATA SHEET'!$O$2:$O$253)</f>
        <v>Green Area</v>
      </c>
      <c r="L4520" t="s">
        <v>22</v>
      </c>
      <c r="M4520">
        <v>0.39525228807157875</v>
      </c>
      <c r="N4520" t="s">
        <v>18</v>
      </c>
      <c r="O4520">
        <v>0.997</v>
      </c>
    </row>
    <row r="4521" spans="1:15" x14ac:dyDescent="0.25">
      <c r="A4521" s="1" t="s">
        <v>134</v>
      </c>
      <c r="B4521" t="s">
        <v>140</v>
      </c>
      <c r="C4521" t="str">
        <f>LOOKUP(A4521,'DATA SHEET'!$A$2:$A$253,'DATA SHEET'!$E$2:$E$253)</f>
        <v>20227902</v>
      </c>
      <c r="D4521">
        <f>LOOKUP(A4521,'DATA SHEET'!$A$2:$A$253,'DATA SHEET'!$G$2:$G$253)</f>
        <v>8.0666666666666664</v>
      </c>
      <c r="E4521" t="str">
        <f>LOOKUP($A4521,'DATA SHEET'!$A$2:$A$253,'DATA SHEET'!$H$2:$H$253)</f>
        <v>43.180794</v>
      </c>
      <c r="F4521" t="str">
        <f>LOOKUP($A4521,'DATA SHEET'!$A$2:$A$253,'DATA SHEET'!$I$2:$I$253)</f>
        <v xml:space="preserve"> -79.244033</v>
      </c>
      <c r="G4521">
        <f>LOOKUP($A4521,'DATA SHEET'!$A$2:$A$253,'DATA SHEET'!$J$2:$J$253)</f>
        <v>21</v>
      </c>
      <c r="H4521" t="str">
        <f>LOOKUP($A4521,'DATA SHEET'!$A$2:$A$253,'DATA SHEET'!$K$2:$K$253)</f>
        <v>Mostly Cloudy</v>
      </c>
      <c r="I4521" t="str">
        <f>LOOKUP($A4521,'DATA SHEET'!$A$2:$A$253,'DATA SHEET'!$T$2:$T$253)</f>
        <v>LARGE</v>
      </c>
      <c r="J4521" t="str">
        <f>LOOKUP($A4521,'DATA SHEET'!$A$2:$A$253,'DATA SHEET'!$R$2:$R$253)</f>
        <v>YES</v>
      </c>
      <c r="K4521" t="str">
        <f>LOOKUP($A4521,'DATA SHEET'!$A$2:$A$253,'DATA SHEET'!$O$2:$O$253)</f>
        <v>Green Area</v>
      </c>
      <c r="L4521" t="s">
        <v>22</v>
      </c>
      <c r="M4521">
        <v>0.39525228807157875</v>
      </c>
      <c r="N4521" t="s">
        <v>18</v>
      </c>
      <c r="O4521">
        <v>1.756</v>
      </c>
    </row>
    <row r="4522" spans="1:15" x14ac:dyDescent="0.25">
      <c r="A4522" s="1" t="s">
        <v>134</v>
      </c>
      <c r="B4522" t="s">
        <v>140</v>
      </c>
      <c r="C4522" t="str">
        <f>LOOKUP(A4522,'DATA SHEET'!$A$2:$A$253,'DATA SHEET'!$E$2:$E$253)</f>
        <v>20227902</v>
      </c>
      <c r="D4522">
        <f>LOOKUP(A4522,'DATA SHEET'!$A$2:$A$253,'DATA SHEET'!$G$2:$G$253)</f>
        <v>8.0666666666666664</v>
      </c>
      <c r="E4522" t="str">
        <f>LOOKUP($A4522,'DATA SHEET'!$A$2:$A$253,'DATA SHEET'!$H$2:$H$253)</f>
        <v>43.180794</v>
      </c>
      <c r="F4522" t="str">
        <f>LOOKUP($A4522,'DATA SHEET'!$A$2:$A$253,'DATA SHEET'!$I$2:$I$253)</f>
        <v xml:space="preserve"> -79.244033</v>
      </c>
      <c r="G4522">
        <f>LOOKUP($A4522,'DATA SHEET'!$A$2:$A$253,'DATA SHEET'!$J$2:$J$253)</f>
        <v>21</v>
      </c>
      <c r="H4522" t="str">
        <f>LOOKUP($A4522,'DATA SHEET'!$A$2:$A$253,'DATA SHEET'!$K$2:$K$253)</f>
        <v>Mostly Cloudy</v>
      </c>
      <c r="I4522" t="str">
        <f>LOOKUP($A4522,'DATA SHEET'!$A$2:$A$253,'DATA SHEET'!$T$2:$T$253)</f>
        <v>LARGE</v>
      </c>
      <c r="J4522" t="str">
        <f>LOOKUP($A4522,'DATA SHEET'!$A$2:$A$253,'DATA SHEET'!$R$2:$R$253)</f>
        <v>YES</v>
      </c>
      <c r="K4522" t="str">
        <f>LOOKUP($A4522,'DATA SHEET'!$A$2:$A$253,'DATA SHEET'!$O$2:$O$253)</f>
        <v>Green Area</v>
      </c>
      <c r="L4522" t="s">
        <v>22</v>
      </c>
      <c r="M4522">
        <v>0.39525228807157875</v>
      </c>
      <c r="N4522" t="s">
        <v>18</v>
      </c>
      <c r="O4522">
        <v>2.2570000000000001</v>
      </c>
    </row>
    <row r="4523" spans="1:15" x14ac:dyDescent="0.25">
      <c r="A4523" s="1" t="s">
        <v>134</v>
      </c>
      <c r="B4523" t="s">
        <v>140</v>
      </c>
      <c r="C4523" t="str">
        <f>LOOKUP(A4523,'DATA SHEET'!$A$2:$A$253,'DATA SHEET'!$E$2:$E$253)</f>
        <v>20227902</v>
      </c>
      <c r="D4523">
        <f>LOOKUP(A4523,'DATA SHEET'!$A$2:$A$253,'DATA SHEET'!$G$2:$G$253)</f>
        <v>8.0666666666666664</v>
      </c>
      <c r="E4523" t="str">
        <f>LOOKUP($A4523,'DATA SHEET'!$A$2:$A$253,'DATA SHEET'!$H$2:$H$253)</f>
        <v>43.180794</v>
      </c>
      <c r="F4523" t="str">
        <f>LOOKUP($A4523,'DATA SHEET'!$A$2:$A$253,'DATA SHEET'!$I$2:$I$253)</f>
        <v xml:space="preserve"> -79.244033</v>
      </c>
      <c r="G4523">
        <f>LOOKUP($A4523,'DATA SHEET'!$A$2:$A$253,'DATA SHEET'!$J$2:$J$253)</f>
        <v>21</v>
      </c>
      <c r="H4523" t="str">
        <f>LOOKUP($A4523,'DATA SHEET'!$A$2:$A$253,'DATA SHEET'!$K$2:$K$253)</f>
        <v>Mostly Cloudy</v>
      </c>
      <c r="I4523" t="str">
        <f>LOOKUP($A4523,'DATA SHEET'!$A$2:$A$253,'DATA SHEET'!$T$2:$T$253)</f>
        <v>LARGE</v>
      </c>
      <c r="J4523" t="str">
        <f>LOOKUP($A4523,'DATA SHEET'!$A$2:$A$253,'DATA SHEET'!$R$2:$R$253)</f>
        <v>YES</v>
      </c>
      <c r="K4523" t="str">
        <f>LOOKUP($A4523,'DATA SHEET'!$A$2:$A$253,'DATA SHEET'!$O$2:$O$253)</f>
        <v>Green Area</v>
      </c>
      <c r="L4523" t="s">
        <v>22</v>
      </c>
      <c r="M4523">
        <v>0.39525228807157875</v>
      </c>
      <c r="N4523" t="s">
        <v>18</v>
      </c>
      <c r="O4523">
        <v>1.9970000000000001</v>
      </c>
    </row>
    <row r="4524" spans="1:15" x14ac:dyDescent="0.25">
      <c r="A4524" s="1" t="s">
        <v>134</v>
      </c>
      <c r="B4524" t="s">
        <v>140</v>
      </c>
      <c r="C4524" t="str">
        <f>LOOKUP(A4524,'DATA SHEET'!$A$2:$A$253,'DATA SHEET'!$E$2:$E$253)</f>
        <v>20227902</v>
      </c>
      <c r="D4524">
        <f>LOOKUP(A4524,'DATA SHEET'!$A$2:$A$253,'DATA SHEET'!$G$2:$G$253)</f>
        <v>8.0666666666666664</v>
      </c>
      <c r="E4524" t="str">
        <f>LOOKUP($A4524,'DATA SHEET'!$A$2:$A$253,'DATA SHEET'!$H$2:$H$253)</f>
        <v>43.180794</v>
      </c>
      <c r="F4524" t="str">
        <f>LOOKUP($A4524,'DATA SHEET'!$A$2:$A$253,'DATA SHEET'!$I$2:$I$253)</f>
        <v xml:space="preserve"> -79.244033</v>
      </c>
      <c r="G4524">
        <f>LOOKUP($A4524,'DATA SHEET'!$A$2:$A$253,'DATA SHEET'!$J$2:$J$253)</f>
        <v>21</v>
      </c>
      <c r="H4524" t="str">
        <f>LOOKUP($A4524,'DATA SHEET'!$A$2:$A$253,'DATA SHEET'!$K$2:$K$253)</f>
        <v>Mostly Cloudy</v>
      </c>
      <c r="I4524" t="str">
        <f>LOOKUP($A4524,'DATA SHEET'!$A$2:$A$253,'DATA SHEET'!$T$2:$T$253)</f>
        <v>LARGE</v>
      </c>
      <c r="J4524" t="str">
        <f>LOOKUP($A4524,'DATA SHEET'!$A$2:$A$253,'DATA SHEET'!$R$2:$R$253)</f>
        <v>YES</v>
      </c>
      <c r="K4524" t="str">
        <f>LOOKUP($A4524,'DATA SHEET'!$A$2:$A$253,'DATA SHEET'!$O$2:$O$253)</f>
        <v>Green Area</v>
      </c>
      <c r="L4524" t="s">
        <v>22</v>
      </c>
      <c r="M4524">
        <v>0.39525228807157875</v>
      </c>
      <c r="N4524" t="s">
        <v>18</v>
      </c>
      <c r="O4524">
        <v>0.498</v>
      </c>
    </row>
    <row r="4525" spans="1:15" x14ac:dyDescent="0.25">
      <c r="A4525" s="1" t="s">
        <v>134</v>
      </c>
      <c r="B4525" t="s">
        <v>140</v>
      </c>
      <c r="C4525" t="str">
        <f>LOOKUP(A4525,'DATA SHEET'!$A$2:$A$253,'DATA SHEET'!$E$2:$E$253)</f>
        <v>20227902</v>
      </c>
      <c r="D4525">
        <f>LOOKUP(A4525,'DATA SHEET'!$A$2:$A$253,'DATA SHEET'!$G$2:$G$253)</f>
        <v>8.0666666666666664</v>
      </c>
      <c r="E4525" t="str">
        <f>LOOKUP($A4525,'DATA SHEET'!$A$2:$A$253,'DATA SHEET'!$H$2:$H$253)</f>
        <v>43.180794</v>
      </c>
      <c r="F4525" t="str">
        <f>LOOKUP($A4525,'DATA SHEET'!$A$2:$A$253,'DATA SHEET'!$I$2:$I$253)</f>
        <v xml:space="preserve"> -79.244033</v>
      </c>
      <c r="G4525">
        <f>LOOKUP($A4525,'DATA SHEET'!$A$2:$A$253,'DATA SHEET'!$J$2:$J$253)</f>
        <v>21</v>
      </c>
      <c r="H4525" t="str">
        <f>LOOKUP($A4525,'DATA SHEET'!$A$2:$A$253,'DATA SHEET'!$K$2:$K$253)</f>
        <v>Mostly Cloudy</v>
      </c>
      <c r="I4525" t="str">
        <f>LOOKUP($A4525,'DATA SHEET'!$A$2:$A$253,'DATA SHEET'!$T$2:$T$253)</f>
        <v>LARGE</v>
      </c>
      <c r="J4525" t="str">
        <f>LOOKUP($A4525,'DATA SHEET'!$A$2:$A$253,'DATA SHEET'!$R$2:$R$253)</f>
        <v>YES</v>
      </c>
      <c r="K4525" t="str">
        <f>LOOKUP($A4525,'DATA SHEET'!$A$2:$A$253,'DATA SHEET'!$O$2:$O$253)</f>
        <v>Green Area</v>
      </c>
      <c r="L4525" t="s">
        <v>22</v>
      </c>
      <c r="M4525">
        <v>0.39525228807157875</v>
      </c>
      <c r="N4525" t="s">
        <v>18</v>
      </c>
      <c r="O4525">
        <v>3.0019999999999998</v>
      </c>
    </row>
    <row r="4526" spans="1:15" x14ac:dyDescent="0.25">
      <c r="A4526" s="1" t="s">
        <v>134</v>
      </c>
      <c r="B4526" t="s">
        <v>140</v>
      </c>
      <c r="C4526" t="str">
        <f>LOOKUP(A4526,'DATA SHEET'!$A$2:$A$253,'DATA SHEET'!$E$2:$E$253)</f>
        <v>20227902</v>
      </c>
      <c r="D4526">
        <f>LOOKUP(A4526,'DATA SHEET'!$A$2:$A$253,'DATA SHEET'!$G$2:$G$253)</f>
        <v>8.0666666666666664</v>
      </c>
      <c r="E4526" t="str">
        <f>LOOKUP($A4526,'DATA SHEET'!$A$2:$A$253,'DATA SHEET'!$H$2:$H$253)</f>
        <v>43.180794</v>
      </c>
      <c r="F4526" t="str">
        <f>LOOKUP($A4526,'DATA SHEET'!$A$2:$A$253,'DATA SHEET'!$I$2:$I$253)</f>
        <v xml:space="preserve"> -79.244033</v>
      </c>
      <c r="G4526">
        <f>LOOKUP($A4526,'DATA SHEET'!$A$2:$A$253,'DATA SHEET'!$J$2:$J$253)</f>
        <v>21</v>
      </c>
      <c r="H4526" t="str">
        <f>LOOKUP($A4526,'DATA SHEET'!$A$2:$A$253,'DATA SHEET'!$K$2:$K$253)</f>
        <v>Mostly Cloudy</v>
      </c>
      <c r="I4526" t="str">
        <f>LOOKUP($A4526,'DATA SHEET'!$A$2:$A$253,'DATA SHEET'!$T$2:$T$253)</f>
        <v>LARGE</v>
      </c>
      <c r="J4526" t="str">
        <f>LOOKUP($A4526,'DATA SHEET'!$A$2:$A$253,'DATA SHEET'!$R$2:$R$253)</f>
        <v>YES</v>
      </c>
      <c r="K4526" t="str">
        <f>LOOKUP($A4526,'DATA SHEET'!$A$2:$A$253,'DATA SHEET'!$O$2:$O$253)</f>
        <v>Green Area</v>
      </c>
      <c r="L4526" t="s">
        <v>22</v>
      </c>
      <c r="M4526">
        <v>0.39525228807157875</v>
      </c>
      <c r="N4526" t="s">
        <v>18</v>
      </c>
      <c r="O4526">
        <v>0.76</v>
      </c>
    </row>
    <row r="4527" spans="1:15" x14ac:dyDescent="0.25">
      <c r="A4527" s="1" t="s">
        <v>134</v>
      </c>
      <c r="B4527" t="s">
        <v>140</v>
      </c>
      <c r="C4527" t="str">
        <f>LOOKUP(A4527,'DATA SHEET'!$A$2:$A$253,'DATA SHEET'!$E$2:$E$253)</f>
        <v>20227902</v>
      </c>
      <c r="D4527">
        <f>LOOKUP(A4527,'DATA SHEET'!$A$2:$A$253,'DATA SHEET'!$G$2:$G$253)</f>
        <v>8.0666666666666664</v>
      </c>
      <c r="E4527" t="str">
        <f>LOOKUP($A4527,'DATA SHEET'!$A$2:$A$253,'DATA SHEET'!$H$2:$H$253)</f>
        <v>43.180794</v>
      </c>
      <c r="F4527" t="str">
        <f>LOOKUP($A4527,'DATA SHEET'!$A$2:$A$253,'DATA SHEET'!$I$2:$I$253)</f>
        <v xml:space="preserve"> -79.244033</v>
      </c>
      <c r="G4527">
        <f>LOOKUP($A4527,'DATA SHEET'!$A$2:$A$253,'DATA SHEET'!$J$2:$J$253)</f>
        <v>21</v>
      </c>
      <c r="H4527" t="str">
        <f>LOOKUP($A4527,'DATA SHEET'!$A$2:$A$253,'DATA SHEET'!$K$2:$K$253)</f>
        <v>Mostly Cloudy</v>
      </c>
      <c r="I4527" t="str">
        <f>LOOKUP($A4527,'DATA SHEET'!$A$2:$A$253,'DATA SHEET'!$T$2:$T$253)</f>
        <v>LARGE</v>
      </c>
      <c r="J4527" t="str">
        <f>LOOKUP($A4527,'DATA SHEET'!$A$2:$A$253,'DATA SHEET'!$R$2:$R$253)</f>
        <v>YES</v>
      </c>
      <c r="K4527" t="str">
        <f>LOOKUP($A4527,'DATA SHEET'!$A$2:$A$253,'DATA SHEET'!$O$2:$O$253)</f>
        <v>Green Area</v>
      </c>
      <c r="L4527" t="s">
        <v>22</v>
      </c>
      <c r="M4527">
        <v>0.39525228807157875</v>
      </c>
      <c r="N4527" t="s">
        <v>18</v>
      </c>
      <c r="O4527">
        <v>4.03</v>
      </c>
    </row>
    <row r="4528" spans="1:15" x14ac:dyDescent="0.25">
      <c r="A4528" s="1" t="s">
        <v>134</v>
      </c>
      <c r="B4528" t="s">
        <v>140</v>
      </c>
      <c r="C4528" t="str">
        <f>LOOKUP(A4528,'DATA SHEET'!$A$2:$A$253,'DATA SHEET'!$E$2:$E$253)</f>
        <v>20227902</v>
      </c>
      <c r="D4528">
        <f>LOOKUP(A4528,'DATA SHEET'!$A$2:$A$253,'DATA SHEET'!$G$2:$G$253)</f>
        <v>8.0666666666666664</v>
      </c>
      <c r="E4528" t="str">
        <f>LOOKUP($A4528,'DATA SHEET'!$A$2:$A$253,'DATA SHEET'!$H$2:$H$253)</f>
        <v>43.180794</v>
      </c>
      <c r="F4528" t="str">
        <f>LOOKUP($A4528,'DATA SHEET'!$A$2:$A$253,'DATA SHEET'!$I$2:$I$253)</f>
        <v xml:space="preserve"> -79.244033</v>
      </c>
      <c r="G4528">
        <f>LOOKUP($A4528,'DATA SHEET'!$A$2:$A$253,'DATA SHEET'!$J$2:$J$253)</f>
        <v>21</v>
      </c>
      <c r="H4528" t="str">
        <f>LOOKUP($A4528,'DATA SHEET'!$A$2:$A$253,'DATA SHEET'!$K$2:$K$253)</f>
        <v>Mostly Cloudy</v>
      </c>
      <c r="I4528" t="str">
        <f>LOOKUP($A4528,'DATA SHEET'!$A$2:$A$253,'DATA SHEET'!$T$2:$T$253)</f>
        <v>LARGE</v>
      </c>
      <c r="J4528" t="str">
        <f>LOOKUP($A4528,'DATA SHEET'!$A$2:$A$253,'DATA SHEET'!$R$2:$R$253)</f>
        <v>YES</v>
      </c>
      <c r="K4528" t="str">
        <f>LOOKUP($A4528,'DATA SHEET'!$A$2:$A$253,'DATA SHEET'!$O$2:$O$253)</f>
        <v>Green Area</v>
      </c>
      <c r="L4528" t="s">
        <v>22</v>
      </c>
      <c r="M4528">
        <v>0.39525228807157875</v>
      </c>
      <c r="N4528" t="s">
        <v>18</v>
      </c>
      <c r="O4528">
        <v>1.7609999999999999</v>
      </c>
    </row>
    <row r="4529" spans="1:15" x14ac:dyDescent="0.25">
      <c r="A4529" s="1" t="s">
        <v>134</v>
      </c>
      <c r="B4529" t="s">
        <v>140</v>
      </c>
      <c r="C4529" t="str">
        <f>LOOKUP(A4529,'DATA SHEET'!$A$2:$A$253,'DATA SHEET'!$E$2:$E$253)</f>
        <v>20227902</v>
      </c>
      <c r="D4529">
        <f>LOOKUP(A4529,'DATA SHEET'!$A$2:$A$253,'DATA SHEET'!$G$2:$G$253)</f>
        <v>8.0666666666666664</v>
      </c>
      <c r="E4529" t="str">
        <f>LOOKUP($A4529,'DATA SHEET'!$A$2:$A$253,'DATA SHEET'!$H$2:$H$253)</f>
        <v>43.180794</v>
      </c>
      <c r="F4529" t="str">
        <f>LOOKUP($A4529,'DATA SHEET'!$A$2:$A$253,'DATA SHEET'!$I$2:$I$253)</f>
        <v xml:space="preserve"> -79.244033</v>
      </c>
      <c r="G4529">
        <f>LOOKUP($A4529,'DATA SHEET'!$A$2:$A$253,'DATA SHEET'!$J$2:$J$253)</f>
        <v>21</v>
      </c>
      <c r="H4529" t="str">
        <f>LOOKUP($A4529,'DATA SHEET'!$A$2:$A$253,'DATA SHEET'!$K$2:$K$253)</f>
        <v>Mostly Cloudy</v>
      </c>
      <c r="I4529" t="str">
        <f>LOOKUP($A4529,'DATA SHEET'!$A$2:$A$253,'DATA SHEET'!$T$2:$T$253)</f>
        <v>LARGE</v>
      </c>
      <c r="J4529" t="str">
        <f>LOOKUP($A4529,'DATA SHEET'!$A$2:$A$253,'DATA SHEET'!$R$2:$R$253)</f>
        <v>YES</v>
      </c>
      <c r="K4529" t="str">
        <f>LOOKUP($A4529,'DATA SHEET'!$A$2:$A$253,'DATA SHEET'!$O$2:$O$253)</f>
        <v>Green Area</v>
      </c>
      <c r="L4529" t="s">
        <v>22</v>
      </c>
      <c r="M4529">
        <v>0.39525228807157875</v>
      </c>
      <c r="N4529" t="s">
        <v>18</v>
      </c>
      <c r="O4529">
        <v>1.4990000000000001</v>
      </c>
    </row>
    <row r="4530" spans="1:15" x14ac:dyDescent="0.25">
      <c r="A4530" s="1" t="s">
        <v>134</v>
      </c>
      <c r="B4530" t="s">
        <v>140</v>
      </c>
      <c r="C4530" t="str">
        <f>LOOKUP(A4530,'DATA SHEET'!$A$2:$A$253,'DATA SHEET'!$E$2:$E$253)</f>
        <v>20227902</v>
      </c>
      <c r="D4530">
        <f>LOOKUP(A4530,'DATA SHEET'!$A$2:$A$253,'DATA SHEET'!$G$2:$G$253)</f>
        <v>8.0666666666666664</v>
      </c>
      <c r="E4530" t="str">
        <f>LOOKUP($A4530,'DATA SHEET'!$A$2:$A$253,'DATA SHEET'!$H$2:$H$253)</f>
        <v>43.180794</v>
      </c>
      <c r="F4530" t="str">
        <f>LOOKUP($A4530,'DATA SHEET'!$A$2:$A$253,'DATA SHEET'!$I$2:$I$253)</f>
        <v xml:space="preserve"> -79.244033</v>
      </c>
      <c r="G4530">
        <f>LOOKUP($A4530,'DATA SHEET'!$A$2:$A$253,'DATA SHEET'!$J$2:$J$253)</f>
        <v>21</v>
      </c>
      <c r="H4530" t="str">
        <f>LOOKUP($A4530,'DATA SHEET'!$A$2:$A$253,'DATA SHEET'!$K$2:$K$253)</f>
        <v>Mostly Cloudy</v>
      </c>
      <c r="I4530" t="str">
        <f>LOOKUP($A4530,'DATA SHEET'!$A$2:$A$253,'DATA SHEET'!$T$2:$T$253)</f>
        <v>LARGE</v>
      </c>
      <c r="J4530" t="str">
        <f>LOOKUP($A4530,'DATA SHEET'!$A$2:$A$253,'DATA SHEET'!$R$2:$R$253)</f>
        <v>YES</v>
      </c>
      <c r="K4530" t="str">
        <f>LOOKUP($A4530,'DATA SHEET'!$A$2:$A$253,'DATA SHEET'!$O$2:$O$253)</f>
        <v>Green Area</v>
      </c>
      <c r="L4530" t="s">
        <v>22</v>
      </c>
      <c r="M4530">
        <v>0.39525228807157875</v>
      </c>
      <c r="N4530" t="s">
        <v>18</v>
      </c>
      <c r="O4530">
        <v>4.24</v>
      </c>
    </row>
    <row r="4531" spans="1:15" x14ac:dyDescent="0.25">
      <c r="A4531" s="1" t="s">
        <v>134</v>
      </c>
      <c r="B4531" t="s">
        <v>140</v>
      </c>
      <c r="C4531" t="str">
        <f>LOOKUP(A4531,'DATA SHEET'!$A$2:$A$253,'DATA SHEET'!$E$2:$E$253)</f>
        <v>20227902</v>
      </c>
      <c r="D4531">
        <f>LOOKUP(A4531,'DATA SHEET'!$A$2:$A$253,'DATA SHEET'!$G$2:$G$253)</f>
        <v>8.0666666666666664</v>
      </c>
      <c r="E4531" t="str">
        <f>LOOKUP($A4531,'DATA SHEET'!$A$2:$A$253,'DATA SHEET'!$H$2:$H$253)</f>
        <v>43.180794</v>
      </c>
      <c r="F4531" t="str">
        <f>LOOKUP($A4531,'DATA SHEET'!$A$2:$A$253,'DATA SHEET'!$I$2:$I$253)</f>
        <v xml:space="preserve"> -79.244033</v>
      </c>
      <c r="G4531">
        <f>LOOKUP($A4531,'DATA SHEET'!$A$2:$A$253,'DATA SHEET'!$J$2:$J$253)</f>
        <v>21</v>
      </c>
      <c r="H4531" t="str">
        <f>LOOKUP($A4531,'DATA SHEET'!$A$2:$A$253,'DATA SHEET'!$K$2:$K$253)</f>
        <v>Mostly Cloudy</v>
      </c>
      <c r="I4531" t="str">
        <f>LOOKUP($A4531,'DATA SHEET'!$A$2:$A$253,'DATA SHEET'!$T$2:$T$253)</f>
        <v>LARGE</v>
      </c>
      <c r="J4531" t="str">
        <f>LOOKUP($A4531,'DATA SHEET'!$A$2:$A$253,'DATA SHEET'!$R$2:$R$253)</f>
        <v>YES</v>
      </c>
      <c r="K4531" t="str">
        <f>LOOKUP($A4531,'DATA SHEET'!$A$2:$A$253,'DATA SHEET'!$O$2:$O$253)</f>
        <v>Green Area</v>
      </c>
      <c r="L4531" t="s">
        <v>22</v>
      </c>
      <c r="M4531">
        <v>0.39525228807157875</v>
      </c>
      <c r="N4531" t="s">
        <v>18</v>
      </c>
      <c r="O4531">
        <v>0.74199999999999999</v>
      </c>
    </row>
    <row r="4532" spans="1:15" x14ac:dyDescent="0.25">
      <c r="A4532" s="1" t="s">
        <v>134</v>
      </c>
      <c r="B4532" t="s">
        <v>140</v>
      </c>
      <c r="C4532" t="str">
        <f>LOOKUP(A4532,'DATA SHEET'!$A$2:$A$253,'DATA SHEET'!$E$2:$E$253)</f>
        <v>20227902</v>
      </c>
      <c r="D4532">
        <f>LOOKUP(A4532,'DATA SHEET'!$A$2:$A$253,'DATA SHEET'!$G$2:$G$253)</f>
        <v>8.0666666666666664</v>
      </c>
      <c r="E4532" t="str">
        <f>LOOKUP($A4532,'DATA SHEET'!$A$2:$A$253,'DATA SHEET'!$H$2:$H$253)</f>
        <v>43.180794</v>
      </c>
      <c r="F4532" t="str">
        <f>LOOKUP($A4532,'DATA SHEET'!$A$2:$A$253,'DATA SHEET'!$I$2:$I$253)</f>
        <v xml:space="preserve"> -79.244033</v>
      </c>
      <c r="G4532">
        <f>LOOKUP($A4532,'DATA SHEET'!$A$2:$A$253,'DATA SHEET'!$J$2:$J$253)</f>
        <v>21</v>
      </c>
      <c r="H4532" t="str">
        <f>LOOKUP($A4532,'DATA SHEET'!$A$2:$A$253,'DATA SHEET'!$K$2:$K$253)</f>
        <v>Mostly Cloudy</v>
      </c>
      <c r="I4532" t="str">
        <f>LOOKUP($A4532,'DATA SHEET'!$A$2:$A$253,'DATA SHEET'!$T$2:$T$253)</f>
        <v>LARGE</v>
      </c>
      <c r="J4532" t="str">
        <f>LOOKUP($A4532,'DATA SHEET'!$A$2:$A$253,'DATA SHEET'!$R$2:$R$253)</f>
        <v>YES</v>
      </c>
      <c r="K4532" t="str">
        <f>LOOKUP($A4532,'DATA SHEET'!$A$2:$A$253,'DATA SHEET'!$O$2:$O$253)</f>
        <v>Green Area</v>
      </c>
      <c r="L4532" t="s">
        <v>22</v>
      </c>
      <c r="M4532">
        <v>0.39525228807157875</v>
      </c>
      <c r="N4532" t="s">
        <v>18</v>
      </c>
      <c r="O4532">
        <v>2.4929999999999999</v>
      </c>
    </row>
    <row r="4533" spans="1:15" x14ac:dyDescent="0.25">
      <c r="A4533" s="1" t="s">
        <v>134</v>
      </c>
      <c r="B4533" t="s">
        <v>140</v>
      </c>
      <c r="C4533" t="str">
        <f>LOOKUP(A4533,'DATA SHEET'!$A$2:$A$253,'DATA SHEET'!$E$2:$E$253)</f>
        <v>20227902</v>
      </c>
      <c r="D4533">
        <f>LOOKUP(A4533,'DATA SHEET'!$A$2:$A$253,'DATA SHEET'!$G$2:$G$253)</f>
        <v>8.0666666666666664</v>
      </c>
      <c r="E4533" t="str">
        <f>LOOKUP($A4533,'DATA SHEET'!$A$2:$A$253,'DATA SHEET'!$H$2:$H$253)</f>
        <v>43.180794</v>
      </c>
      <c r="F4533" t="str">
        <f>LOOKUP($A4533,'DATA SHEET'!$A$2:$A$253,'DATA SHEET'!$I$2:$I$253)</f>
        <v xml:space="preserve"> -79.244033</v>
      </c>
      <c r="G4533">
        <f>LOOKUP($A4533,'DATA SHEET'!$A$2:$A$253,'DATA SHEET'!$J$2:$J$253)</f>
        <v>21</v>
      </c>
      <c r="H4533" t="str">
        <f>LOOKUP($A4533,'DATA SHEET'!$A$2:$A$253,'DATA SHEET'!$K$2:$K$253)</f>
        <v>Mostly Cloudy</v>
      </c>
      <c r="I4533" t="str">
        <f>LOOKUP($A4533,'DATA SHEET'!$A$2:$A$253,'DATA SHEET'!$T$2:$T$253)</f>
        <v>LARGE</v>
      </c>
      <c r="J4533" t="str">
        <f>LOOKUP($A4533,'DATA SHEET'!$A$2:$A$253,'DATA SHEET'!$R$2:$R$253)</f>
        <v>YES</v>
      </c>
      <c r="K4533" t="str">
        <f>LOOKUP($A4533,'DATA SHEET'!$A$2:$A$253,'DATA SHEET'!$O$2:$O$253)</f>
        <v>Green Area</v>
      </c>
      <c r="L4533" t="s">
        <v>22</v>
      </c>
      <c r="M4533">
        <v>0.39525228807157875</v>
      </c>
      <c r="N4533" t="s">
        <v>18</v>
      </c>
      <c r="O4533">
        <v>0.501</v>
      </c>
    </row>
    <row r="4534" spans="1:15" x14ac:dyDescent="0.25">
      <c r="A4534" s="1" t="s">
        <v>134</v>
      </c>
      <c r="B4534" t="s">
        <v>140</v>
      </c>
      <c r="C4534" t="str">
        <f>LOOKUP(A4534,'DATA SHEET'!$A$2:$A$253,'DATA SHEET'!$E$2:$E$253)</f>
        <v>20227902</v>
      </c>
      <c r="D4534">
        <f>LOOKUP(A4534,'DATA SHEET'!$A$2:$A$253,'DATA SHEET'!$G$2:$G$253)</f>
        <v>8.0666666666666664</v>
      </c>
      <c r="E4534" t="str">
        <f>LOOKUP($A4534,'DATA SHEET'!$A$2:$A$253,'DATA SHEET'!$H$2:$H$253)</f>
        <v>43.180794</v>
      </c>
      <c r="F4534" t="str">
        <f>LOOKUP($A4534,'DATA SHEET'!$A$2:$A$253,'DATA SHEET'!$I$2:$I$253)</f>
        <v xml:space="preserve"> -79.244033</v>
      </c>
      <c r="G4534">
        <f>LOOKUP($A4534,'DATA SHEET'!$A$2:$A$253,'DATA SHEET'!$J$2:$J$253)</f>
        <v>21</v>
      </c>
      <c r="H4534" t="str">
        <f>LOOKUP($A4534,'DATA SHEET'!$A$2:$A$253,'DATA SHEET'!$K$2:$K$253)</f>
        <v>Mostly Cloudy</v>
      </c>
      <c r="I4534" t="str">
        <f>LOOKUP($A4534,'DATA SHEET'!$A$2:$A$253,'DATA SHEET'!$T$2:$T$253)</f>
        <v>LARGE</v>
      </c>
      <c r="J4534" t="str">
        <f>LOOKUP($A4534,'DATA SHEET'!$A$2:$A$253,'DATA SHEET'!$R$2:$R$253)</f>
        <v>YES</v>
      </c>
      <c r="K4534" t="str">
        <f>LOOKUP($A4534,'DATA SHEET'!$A$2:$A$253,'DATA SHEET'!$O$2:$O$253)</f>
        <v>Green Area</v>
      </c>
      <c r="L4534" t="s">
        <v>22</v>
      </c>
      <c r="M4534">
        <v>0.39525228807157875</v>
      </c>
      <c r="N4534" t="s">
        <v>18</v>
      </c>
      <c r="O4534">
        <v>0.74299999999999999</v>
      </c>
    </row>
    <row r="4535" spans="1:15" x14ac:dyDescent="0.25">
      <c r="A4535" s="1" t="s">
        <v>134</v>
      </c>
      <c r="B4535" t="s">
        <v>140</v>
      </c>
      <c r="C4535" t="str">
        <f>LOOKUP(A4535,'DATA SHEET'!$A$2:$A$253,'DATA SHEET'!$E$2:$E$253)</f>
        <v>20227902</v>
      </c>
      <c r="D4535">
        <f>LOOKUP(A4535,'DATA SHEET'!$A$2:$A$253,'DATA SHEET'!$G$2:$G$253)</f>
        <v>8.0666666666666664</v>
      </c>
      <c r="E4535" t="str">
        <f>LOOKUP($A4535,'DATA SHEET'!$A$2:$A$253,'DATA SHEET'!$H$2:$H$253)</f>
        <v>43.180794</v>
      </c>
      <c r="F4535" t="str">
        <f>LOOKUP($A4535,'DATA SHEET'!$A$2:$A$253,'DATA SHEET'!$I$2:$I$253)</f>
        <v xml:space="preserve"> -79.244033</v>
      </c>
      <c r="G4535">
        <f>LOOKUP($A4535,'DATA SHEET'!$A$2:$A$253,'DATA SHEET'!$J$2:$J$253)</f>
        <v>21</v>
      </c>
      <c r="H4535" t="str">
        <f>LOOKUP($A4535,'DATA SHEET'!$A$2:$A$253,'DATA SHEET'!$K$2:$K$253)</f>
        <v>Mostly Cloudy</v>
      </c>
      <c r="I4535" t="str">
        <f>LOOKUP($A4535,'DATA SHEET'!$A$2:$A$253,'DATA SHEET'!$T$2:$T$253)</f>
        <v>LARGE</v>
      </c>
      <c r="J4535" t="str">
        <f>LOOKUP($A4535,'DATA SHEET'!$A$2:$A$253,'DATA SHEET'!$R$2:$R$253)</f>
        <v>YES</v>
      </c>
      <c r="K4535" t="str">
        <f>LOOKUP($A4535,'DATA SHEET'!$A$2:$A$253,'DATA SHEET'!$O$2:$O$253)</f>
        <v>Green Area</v>
      </c>
      <c r="L4535" t="s">
        <v>22</v>
      </c>
      <c r="M4535">
        <v>0.39525228807157875</v>
      </c>
      <c r="N4535" t="s">
        <v>18</v>
      </c>
      <c r="O4535">
        <v>1.2390000000000001</v>
      </c>
    </row>
    <row r="4536" spans="1:15" x14ac:dyDescent="0.25">
      <c r="A4536" s="1" t="s">
        <v>134</v>
      </c>
      <c r="B4536" t="s">
        <v>140</v>
      </c>
      <c r="C4536" t="str">
        <f>LOOKUP(A4536,'DATA SHEET'!$A$2:$A$253,'DATA SHEET'!$E$2:$E$253)</f>
        <v>20227902</v>
      </c>
      <c r="D4536">
        <f>LOOKUP(A4536,'DATA SHEET'!$A$2:$A$253,'DATA SHEET'!$G$2:$G$253)</f>
        <v>8.0666666666666664</v>
      </c>
      <c r="E4536" t="str">
        <f>LOOKUP($A4536,'DATA SHEET'!$A$2:$A$253,'DATA SHEET'!$H$2:$H$253)</f>
        <v>43.180794</v>
      </c>
      <c r="F4536" t="str">
        <f>LOOKUP($A4536,'DATA SHEET'!$A$2:$A$253,'DATA SHEET'!$I$2:$I$253)</f>
        <v xml:space="preserve"> -79.244033</v>
      </c>
      <c r="G4536">
        <f>LOOKUP($A4536,'DATA SHEET'!$A$2:$A$253,'DATA SHEET'!$J$2:$J$253)</f>
        <v>21</v>
      </c>
      <c r="H4536" t="str">
        <f>LOOKUP($A4536,'DATA SHEET'!$A$2:$A$253,'DATA SHEET'!$K$2:$K$253)</f>
        <v>Mostly Cloudy</v>
      </c>
      <c r="I4536" t="str">
        <f>LOOKUP($A4536,'DATA SHEET'!$A$2:$A$253,'DATA SHEET'!$T$2:$T$253)</f>
        <v>LARGE</v>
      </c>
      <c r="J4536" t="str">
        <f>LOOKUP($A4536,'DATA SHEET'!$A$2:$A$253,'DATA SHEET'!$R$2:$R$253)</f>
        <v>YES</v>
      </c>
      <c r="K4536" t="str">
        <f>LOOKUP($A4536,'DATA SHEET'!$A$2:$A$253,'DATA SHEET'!$O$2:$O$253)</f>
        <v>Green Area</v>
      </c>
      <c r="L4536" t="s">
        <v>22</v>
      </c>
      <c r="M4536">
        <v>0.39525228807157875</v>
      </c>
      <c r="N4536" t="s">
        <v>18</v>
      </c>
      <c r="O4536">
        <v>0.745</v>
      </c>
    </row>
    <row r="4537" spans="1:15" x14ac:dyDescent="0.25">
      <c r="A4537" s="1" t="s">
        <v>134</v>
      </c>
      <c r="B4537" t="s">
        <v>140</v>
      </c>
      <c r="C4537" t="str">
        <f>LOOKUP(A4537,'DATA SHEET'!$A$2:$A$253,'DATA SHEET'!$E$2:$E$253)</f>
        <v>20227902</v>
      </c>
      <c r="D4537">
        <f>LOOKUP(A4537,'DATA SHEET'!$A$2:$A$253,'DATA SHEET'!$G$2:$G$253)</f>
        <v>8.0666666666666664</v>
      </c>
      <c r="E4537" t="str">
        <f>LOOKUP($A4537,'DATA SHEET'!$A$2:$A$253,'DATA SHEET'!$H$2:$H$253)</f>
        <v>43.180794</v>
      </c>
      <c r="F4537" t="str">
        <f>LOOKUP($A4537,'DATA SHEET'!$A$2:$A$253,'DATA SHEET'!$I$2:$I$253)</f>
        <v xml:space="preserve"> -79.244033</v>
      </c>
      <c r="G4537">
        <f>LOOKUP($A4537,'DATA SHEET'!$A$2:$A$253,'DATA SHEET'!$J$2:$J$253)</f>
        <v>21</v>
      </c>
      <c r="H4537" t="str">
        <f>LOOKUP($A4537,'DATA SHEET'!$A$2:$A$253,'DATA SHEET'!$K$2:$K$253)</f>
        <v>Mostly Cloudy</v>
      </c>
      <c r="I4537" t="str">
        <f>LOOKUP($A4537,'DATA SHEET'!$A$2:$A$253,'DATA SHEET'!$T$2:$T$253)</f>
        <v>LARGE</v>
      </c>
      <c r="J4537" t="str">
        <f>LOOKUP($A4537,'DATA SHEET'!$A$2:$A$253,'DATA SHEET'!$R$2:$R$253)</f>
        <v>YES</v>
      </c>
      <c r="K4537" t="str">
        <f>LOOKUP($A4537,'DATA SHEET'!$A$2:$A$253,'DATA SHEET'!$O$2:$O$253)</f>
        <v>Green Area</v>
      </c>
      <c r="L4537" t="s">
        <v>22</v>
      </c>
      <c r="M4537">
        <v>0.39525228807157875</v>
      </c>
      <c r="N4537" t="s">
        <v>18</v>
      </c>
      <c r="O4537">
        <v>0.75600000000000001</v>
      </c>
    </row>
    <row r="4538" spans="1:15" x14ac:dyDescent="0.25">
      <c r="A4538" s="1" t="s">
        <v>134</v>
      </c>
      <c r="B4538" t="s">
        <v>140</v>
      </c>
      <c r="C4538" t="str">
        <f>LOOKUP(A4538,'DATA SHEET'!$A$2:$A$253,'DATA SHEET'!$E$2:$E$253)</f>
        <v>20227902</v>
      </c>
      <c r="D4538">
        <f>LOOKUP(A4538,'DATA SHEET'!$A$2:$A$253,'DATA SHEET'!$G$2:$G$253)</f>
        <v>8.0666666666666664</v>
      </c>
      <c r="E4538" t="str">
        <f>LOOKUP($A4538,'DATA SHEET'!$A$2:$A$253,'DATA SHEET'!$H$2:$H$253)</f>
        <v>43.180794</v>
      </c>
      <c r="F4538" t="str">
        <f>LOOKUP($A4538,'DATA SHEET'!$A$2:$A$253,'DATA SHEET'!$I$2:$I$253)</f>
        <v xml:space="preserve"> -79.244033</v>
      </c>
      <c r="G4538">
        <f>LOOKUP($A4538,'DATA SHEET'!$A$2:$A$253,'DATA SHEET'!$J$2:$J$253)</f>
        <v>21</v>
      </c>
      <c r="H4538" t="str">
        <f>LOOKUP($A4538,'DATA SHEET'!$A$2:$A$253,'DATA SHEET'!$K$2:$K$253)</f>
        <v>Mostly Cloudy</v>
      </c>
      <c r="I4538" t="str">
        <f>LOOKUP($A4538,'DATA SHEET'!$A$2:$A$253,'DATA SHEET'!$T$2:$T$253)</f>
        <v>LARGE</v>
      </c>
      <c r="J4538" t="str">
        <f>LOOKUP($A4538,'DATA SHEET'!$A$2:$A$253,'DATA SHEET'!$R$2:$R$253)</f>
        <v>YES</v>
      </c>
      <c r="K4538" t="str">
        <f>LOOKUP($A4538,'DATA SHEET'!$A$2:$A$253,'DATA SHEET'!$O$2:$O$253)</f>
        <v>Green Area</v>
      </c>
      <c r="L4538" t="s">
        <v>22</v>
      </c>
      <c r="M4538">
        <v>0.39525228807157875</v>
      </c>
      <c r="N4538" t="s">
        <v>18</v>
      </c>
      <c r="O4538">
        <v>1.2450000000000001</v>
      </c>
    </row>
    <row r="4539" spans="1:15" x14ac:dyDescent="0.25">
      <c r="A4539" s="1" t="s">
        <v>134</v>
      </c>
      <c r="B4539" t="s">
        <v>140</v>
      </c>
      <c r="C4539" t="str">
        <f>LOOKUP(A4539,'DATA SHEET'!$A$2:$A$253,'DATA SHEET'!$E$2:$E$253)</f>
        <v>20227902</v>
      </c>
      <c r="D4539">
        <f>LOOKUP(A4539,'DATA SHEET'!$A$2:$A$253,'DATA SHEET'!$G$2:$G$253)</f>
        <v>8.0666666666666664</v>
      </c>
      <c r="E4539" t="str">
        <f>LOOKUP($A4539,'DATA SHEET'!$A$2:$A$253,'DATA SHEET'!$H$2:$H$253)</f>
        <v>43.180794</v>
      </c>
      <c r="F4539" t="str">
        <f>LOOKUP($A4539,'DATA SHEET'!$A$2:$A$253,'DATA SHEET'!$I$2:$I$253)</f>
        <v xml:space="preserve"> -79.244033</v>
      </c>
      <c r="G4539">
        <f>LOOKUP($A4539,'DATA SHEET'!$A$2:$A$253,'DATA SHEET'!$J$2:$J$253)</f>
        <v>21</v>
      </c>
      <c r="H4539" t="str">
        <f>LOOKUP($A4539,'DATA SHEET'!$A$2:$A$253,'DATA SHEET'!$K$2:$K$253)</f>
        <v>Mostly Cloudy</v>
      </c>
      <c r="I4539" t="str">
        <f>LOOKUP($A4539,'DATA SHEET'!$A$2:$A$253,'DATA SHEET'!$T$2:$T$253)</f>
        <v>LARGE</v>
      </c>
      <c r="J4539" t="str">
        <f>LOOKUP($A4539,'DATA SHEET'!$A$2:$A$253,'DATA SHEET'!$R$2:$R$253)</f>
        <v>YES</v>
      </c>
      <c r="K4539" t="str">
        <f>LOOKUP($A4539,'DATA SHEET'!$A$2:$A$253,'DATA SHEET'!$O$2:$O$253)</f>
        <v>Green Area</v>
      </c>
      <c r="L4539" t="s">
        <v>22</v>
      </c>
      <c r="M4539">
        <v>0.39525228807157875</v>
      </c>
      <c r="N4539" t="s">
        <v>18</v>
      </c>
      <c r="O4539">
        <v>3.4940000000000002</v>
      </c>
    </row>
    <row r="4540" spans="1:15" x14ac:dyDescent="0.25">
      <c r="A4540" s="1" t="s">
        <v>134</v>
      </c>
      <c r="B4540" t="s">
        <v>140</v>
      </c>
      <c r="C4540" t="str">
        <f>LOOKUP(A4540,'DATA SHEET'!$A$2:$A$253,'DATA SHEET'!$E$2:$E$253)</f>
        <v>20227902</v>
      </c>
      <c r="D4540">
        <f>LOOKUP(A4540,'DATA SHEET'!$A$2:$A$253,'DATA SHEET'!$G$2:$G$253)</f>
        <v>8.0666666666666664</v>
      </c>
      <c r="E4540" t="str">
        <f>LOOKUP($A4540,'DATA SHEET'!$A$2:$A$253,'DATA SHEET'!$H$2:$H$253)</f>
        <v>43.180794</v>
      </c>
      <c r="F4540" t="str">
        <f>LOOKUP($A4540,'DATA SHEET'!$A$2:$A$253,'DATA SHEET'!$I$2:$I$253)</f>
        <v xml:space="preserve"> -79.244033</v>
      </c>
      <c r="G4540">
        <f>LOOKUP($A4540,'DATA SHEET'!$A$2:$A$253,'DATA SHEET'!$J$2:$J$253)</f>
        <v>21</v>
      </c>
      <c r="H4540" t="str">
        <f>LOOKUP($A4540,'DATA SHEET'!$A$2:$A$253,'DATA SHEET'!$K$2:$K$253)</f>
        <v>Mostly Cloudy</v>
      </c>
      <c r="I4540" t="str">
        <f>LOOKUP($A4540,'DATA SHEET'!$A$2:$A$253,'DATA SHEET'!$T$2:$T$253)</f>
        <v>LARGE</v>
      </c>
      <c r="J4540" t="str">
        <f>LOOKUP($A4540,'DATA SHEET'!$A$2:$A$253,'DATA SHEET'!$R$2:$R$253)</f>
        <v>YES</v>
      </c>
      <c r="K4540" t="str">
        <f>LOOKUP($A4540,'DATA SHEET'!$A$2:$A$253,'DATA SHEET'!$O$2:$O$253)</f>
        <v>Green Area</v>
      </c>
      <c r="L4540" t="s">
        <v>22</v>
      </c>
      <c r="M4540">
        <v>0.39525228807157875</v>
      </c>
      <c r="N4540" t="s">
        <v>18</v>
      </c>
      <c r="O4540">
        <v>2.754</v>
      </c>
    </row>
    <row r="4541" spans="1:15" x14ac:dyDescent="0.25">
      <c r="A4541" s="1" t="s">
        <v>134</v>
      </c>
      <c r="B4541" t="s">
        <v>140</v>
      </c>
      <c r="C4541" t="str">
        <f>LOOKUP(A4541,'DATA SHEET'!$A$2:$A$253,'DATA SHEET'!$E$2:$E$253)</f>
        <v>20227902</v>
      </c>
      <c r="D4541">
        <f>LOOKUP(A4541,'DATA SHEET'!$A$2:$A$253,'DATA SHEET'!$G$2:$G$253)</f>
        <v>8.0666666666666664</v>
      </c>
      <c r="E4541" t="str">
        <f>LOOKUP($A4541,'DATA SHEET'!$A$2:$A$253,'DATA SHEET'!$H$2:$H$253)</f>
        <v>43.180794</v>
      </c>
      <c r="F4541" t="str">
        <f>LOOKUP($A4541,'DATA SHEET'!$A$2:$A$253,'DATA SHEET'!$I$2:$I$253)</f>
        <v xml:space="preserve"> -79.244033</v>
      </c>
      <c r="G4541">
        <f>LOOKUP($A4541,'DATA SHEET'!$A$2:$A$253,'DATA SHEET'!$J$2:$J$253)</f>
        <v>21</v>
      </c>
      <c r="H4541" t="str">
        <f>LOOKUP($A4541,'DATA SHEET'!$A$2:$A$253,'DATA SHEET'!$K$2:$K$253)</f>
        <v>Mostly Cloudy</v>
      </c>
      <c r="I4541" t="str">
        <f>LOOKUP($A4541,'DATA SHEET'!$A$2:$A$253,'DATA SHEET'!$T$2:$T$253)</f>
        <v>LARGE</v>
      </c>
      <c r="J4541" t="str">
        <f>LOOKUP($A4541,'DATA SHEET'!$A$2:$A$253,'DATA SHEET'!$R$2:$R$253)</f>
        <v>YES</v>
      </c>
      <c r="K4541" t="str">
        <f>LOOKUP($A4541,'DATA SHEET'!$A$2:$A$253,'DATA SHEET'!$O$2:$O$253)</f>
        <v>Green Area</v>
      </c>
      <c r="L4541" t="s">
        <v>22</v>
      </c>
      <c r="M4541">
        <v>0.39525228807157875</v>
      </c>
      <c r="N4541" t="s">
        <v>18</v>
      </c>
      <c r="O4541">
        <v>1.746</v>
      </c>
    </row>
    <row r="4542" spans="1:15" x14ac:dyDescent="0.25">
      <c r="A4542" s="1" t="s">
        <v>134</v>
      </c>
      <c r="B4542" t="s">
        <v>140</v>
      </c>
      <c r="C4542" t="str">
        <f>LOOKUP(A4542,'DATA SHEET'!$A$2:$A$253,'DATA SHEET'!$E$2:$E$253)</f>
        <v>20227902</v>
      </c>
      <c r="D4542">
        <f>LOOKUP(A4542,'DATA SHEET'!$A$2:$A$253,'DATA SHEET'!$G$2:$G$253)</f>
        <v>8.0666666666666664</v>
      </c>
      <c r="E4542" t="str">
        <f>LOOKUP($A4542,'DATA SHEET'!$A$2:$A$253,'DATA SHEET'!$H$2:$H$253)</f>
        <v>43.180794</v>
      </c>
      <c r="F4542" t="str">
        <f>LOOKUP($A4542,'DATA SHEET'!$A$2:$A$253,'DATA SHEET'!$I$2:$I$253)</f>
        <v xml:space="preserve"> -79.244033</v>
      </c>
      <c r="G4542">
        <f>LOOKUP($A4542,'DATA SHEET'!$A$2:$A$253,'DATA SHEET'!$J$2:$J$253)</f>
        <v>21</v>
      </c>
      <c r="H4542" t="str">
        <f>LOOKUP($A4542,'DATA SHEET'!$A$2:$A$253,'DATA SHEET'!$K$2:$K$253)</f>
        <v>Mostly Cloudy</v>
      </c>
      <c r="I4542" t="str">
        <f>LOOKUP($A4542,'DATA SHEET'!$A$2:$A$253,'DATA SHEET'!$T$2:$T$253)</f>
        <v>LARGE</v>
      </c>
      <c r="J4542" t="str">
        <f>LOOKUP($A4542,'DATA SHEET'!$A$2:$A$253,'DATA SHEET'!$R$2:$R$253)</f>
        <v>YES</v>
      </c>
      <c r="K4542" t="str">
        <f>LOOKUP($A4542,'DATA SHEET'!$A$2:$A$253,'DATA SHEET'!$O$2:$O$253)</f>
        <v>Green Area</v>
      </c>
      <c r="L4542" t="s">
        <v>22</v>
      </c>
      <c r="M4542">
        <v>0.39525228807157875</v>
      </c>
      <c r="N4542" t="s">
        <v>18</v>
      </c>
      <c r="O4542">
        <v>1.9990000000000001</v>
      </c>
    </row>
    <row r="4543" spans="1:15" x14ac:dyDescent="0.25">
      <c r="A4543" s="1" t="s">
        <v>134</v>
      </c>
      <c r="B4543" t="s">
        <v>140</v>
      </c>
      <c r="C4543" t="str">
        <f>LOOKUP(A4543,'DATA SHEET'!$A$2:$A$253,'DATA SHEET'!$E$2:$E$253)</f>
        <v>20227902</v>
      </c>
      <c r="D4543">
        <f>LOOKUP(A4543,'DATA SHEET'!$A$2:$A$253,'DATA SHEET'!$G$2:$G$253)</f>
        <v>8.0666666666666664</v>
      </c>
      <c r="E4543" t="str">
        <f>LOOKUP($A4543,'DATA SHEET'!$A$2:$A$253,'DATA SHEET'!$H$2:$H$253)</f>
        <v>43.180794</v>
      </c>
      <c r="F4543" t="str">
        <f>LOOKUP($A4543,'DATA SHEET'!$A$2:$A$253,'DATA SHEET'!$I$2:$I$253)</f>
        <v xml:space="preserve"> -79.244033</v>
      </c>
      <c r="G4543">
        <f>LOOKUP($A4543,'DATA SHEET'!$A$2:$A$253,'DATA SHEET'!$J$2:$J$253)</f>
        <v>21</v>
      </c>
      <c r="H4543" t="str">
        <f>LOOKUP($A4543,'DATA SHEET'!$A$2:$A$253,'DATA SHEET'!$K$2:$K$253)</f>
        <v>Mostly Cloudy</v>
      </c>
      <c r="I4543" t="str">
        <f>LOOKUP($A4543,'DATA SHEET'!$A$2:$A$253,'DATA SHEET'!$T$2:$T$253)</f>
        <v>LARGE</v>
      </c>
      <c r="J4543" t="str">
        <f>LOOKUP($A4543,'DATA SHEET'!$A$2:$A$253,'DATA SHEET'!$R$2:$R$253)</f>
        <v>YES</v>
      </c>
      <c r="K4543" t="str">
        <f>LOOKUP($A4543,'DATA SHEET'!$A$2:$A$253,'DATA SHEET'!$O$2:$O$253)</f>
        <v>Green Area</v>
      </c>
      <c r="L4543" t="s">
        <v>22</v>
      </c>
      <c r="M4543">
        <v>0.39525228807157875</v>
      </c>
      <c r="N4543" t="s">
        <v>18</v>
      </c>
      <c r="O4543">
        <v>3.758</v>
      </c>
    </row>
    <row r="4544" spans="1:15" x14ac:dyDescent="0.25">
      <c r="A4544" s="1" t="s">
        <v>134</v>
      </c>
      <c r="B4544" t="s">
        <v>140</v>
      </c>
      <c r="C4544" t="str">
        <f>LOOKUP(A4544,'DATA SHEET'!$A$2:$A$253,'DATA SHEET'!$E$2:$E$253)</f>
        <v>20227902</v>
      </c>
      <c r="D4544">
        <f>LOOKUP(A4544,'DATA SHEET'!$A$2:$A$253,'DATA SHEET'!$G$2:$G$253)</f>
        <v>8.0666666666666664</v>
      </c>
      <c r="E4544" t="str">
        <f>LOOKUP($A4544,'DATA SHEET'!$A$2:$A$253,'DATA SHEET'!$H$2:$H$253)</f>
        <v>43.180794</v>
      </c>
      <c r="F4544" t="str">
        <f>LOOKUP($A4544,'DATA SHEET'!$A$2:$A$253,'DATA SHEET'!$I$2:$I$253)</f>
        <v xml:space="preserve"> -79.244033</v>
      </c>
      <c r="G4544">
        <f>LOOKUP($A4544,'DATA SHEET'!$A$2:$A$253,'DATA SHEET'!$J$2:$J$253)</f>
        <v>21</v>
      </c>
      <c r="H4544" t="str">
        <f>LOOKUP($A4544,'DATA SHEET'!$A$2:$A$253,'DATA SHEET'!$K$2:$K$253)</f>
        <v>Mostly Cloudy</v>
      </c>
      <c r="I4544" t="str">
        <f>LOOKUP($A4544,'DATA SHEET'!$A$2:$A$253,'DATA SHEET'!$T$2:$T$253)</f>
        <v>LARGE</v>
      </c>
      <c r="J4544" t="str">
        <f>LOOKUP($A4544,'DATA SHEET'!$A$2:$A$253,'DATA SHEET'!$R$2:$R$253)</f>
        <v>YES</v>
      </c>
      <c r="K4544" t="str">
        <f>LOOKUP($A4544,'DATA SHEET'!$A$2:$A$253,'DATA SHEET'!$O$2:$O$253)</f>
        <v>Green Area</v>
      </c>
      <c r="L4544" t="s">
        <v>22</v>
      </c>
      <c r="M4544">
        <v>0.39525228807157875</v>
      </c>
      <c r="N4544" t="s">
        <v>18</v>
      </c>
      <c r="O4544">
        <v>2.4990000000000001</v>
      </c>
    </row>
    <row r="4545" spans="1:15" x14ac:dyDescent="0.25">
      <c r="A4545" s="1" t="s">
        <v>134</v>
      </c>
      <c r="B4545" t="s">
        <v>140</v>
      </c>
      <c r="C4545" t="str">
        <f>LOOKUP(A4545,'DATA SHEET'!$A$2:$A$253,'DATA SHEET'!$E$2:$E$253)</f>
        <v>20227902</v>
      </c>
      <c r="D4545">
        <f>LOOKUP(A4545,'DATA SHEET'!$A$2:$A$253,'DATA SHEET'!$G$2:$G$253)</f>
        <v>8.0666666666666664</v>
      </c>
      <c r="E4545" t="str">
        <f>LOOKUP($A4545,'DATA SHEET'!$A$2:$A$253,'DATA SHEET'!$H$2:$H$253)</f>
        <v>43.180794</v>
      </c>
      <c r="F4545" t="str">
        <f>LOOKUP($A4545,'DATA SHEET'!$A$2:$A$253,'DATA SHEET'!$I$2:$I$253)</f>
        <v xml:space="preserve"> -79.244033</v>
      </c>
      <c r="G4545">
        <f>LOOKUP($A4545,'DATA SHEET'!$A$2:$A$253,'DATA SHEET'!$J$2:$J$253)</f>
        <v>21</v>
      </c>
      <c r="H4545" t="str">
        <f>LOOKUP($A4545,'DATA SHEET'!$A$2:$A$253,'DATA SHEET'!$K$2:$K$253)</f>
        <v>Mostly Cloudy</v>
      </c>
      <c r="I4545" t="str">
        <f>LOOKUP($A4545,'DATA SHEET'!$A$2:$A$253,'DATA SHEET'!$T$2:$T$253)</f>
        <v>LARGE</v>
      </c>
      <c r="J4545" t="str">
        <f>LOOKUP($A4545,'DATA SHEET'!$A$2:$A$253,'DATA SHEET'!$R$2:$R$253)</f>
        <v>YES</v>
      </c>
      <c r="K4545" t="str">
        <f>LOOKUP($A4545,'DATA SHEET'!$A$2:$A$253,'DATA SHEET'!$O$2:$O$253)</f>
        <v>Green Area</v>
      </c>
      <c r="L4545" t="s">
        <v>22</v>
      </c>
      <c r="M4545">
        <v>0.39525228807157875</v>
      </c>
      <c r="N4545" t="s">
        <v>18</v>
      </c>
      <c r="O4545">
        <v>3.2389999999999999</v>
      </c>
    </row>
    <row r="4546" spans="1:15" x14ac:dyDescent="0.25">
      <c r="A4546" s="1" t="s">
        <v>134</v>
      </c>
      <c r="B4546" t="s">
        <v>140</v>
      </c>
      <c r="C4546" t="str">
        <f>LOOKUP(A4546,'DATA SHEET'!$A$2:$A$253,'DATA SHEET'!$E$2:$E$253)</f>
        <v>20227902</v>
      </c>
      <c r="D4546">
        <f>LOOKUP(A4546,'DATA SHEET'!$A$2:$A$253,'DATA SHEET'!$G$2:$G$253)</f>
        <v>8.0666666666666664</v>
      </c>
      <c r="E4546" t="str">
        <f>LOOKUP($A4546,'DATA SHEET'!$A$2:$A$253,'DATA SHEET'!$H$2:$H$253)</f>
        <v>43.180794</v>
      </c>
      <c r="F4546" t="str">
        <f>LOOKUP($A4546,'DATA SHEET'!$A$2:$A$253,'DATA SHEET'!$I$2:$I$253)</f>
        <v xml:space="preserve"> -79.244033</v>
      </c>
      <c r="G4546">
        <f>LOOKUP($A4546,'DATA SHEET'!$A$2:$A$253,'DATA SHEET'!$J$2:$J$253)</f>
        <v>21</v>
      </c>
      <c r="H4546" t="str">
        <f>LOOKUP($A4546,'DATA SHEET'!$A$2:$A$253,'DATA SHEET'!$K$2:$K$253)</f>
        <v>Mostly Cloudy</v>
      </c>
      <c r="I4546" t="str">
        <f>LOOKUP($A4546,'DATA SHEET'!$A$2:$A$253,'DATA SHEET'!$T$2:$T$253)</f>
        <v>LARGE</v>
      </c>
      <c r="J4546" t="str">
        <f>LOOKUP($A4546,'DATA SHEET'!$A$2:$A$253,'DATA SHEET'!$R$2:$R$253)</f>
        <v>YES</v>
      </c>
      <c r="K4546" t="str">
        <f>LOOKUP($A4546,'DATA SHEET'!$A$2:$A$253,'DATA SHEET'!$O$2:$O$253)</f>
        <v>Green Area</v>
      </c>
      <c r="L4546" t="s">
        <v>22</v>
      </c>
      <c r="M4546">
        <v>0.39525228807157875</v>
      </c>
      <c r="N4546" t="s">
        <v>18</v>
      </c>
      <c r="O4546">
        <v>0.75600000000000001</v>
      </c>
    </row>
    <row r="4547" spans="1:15" x14ac:dyDescent="0.25">
      <c r="A4547" s="1" t="s">
        <v>134</v>
      </c>
      <c r="B4547" t="s">
        <v>140</v>
      </c>
      <c r="C4547" t="str">
        <f>LOOKUP(A4547,'DATA SHEET'!$A$2:$A$253,'DATA SHEET'!$E$2:$E$253)</f>
        <v>20227902</v>
      </c>
      <c r="D4547">
        <f>LOOKUP(A4547,'DATA SHEET'!$A$2:$A$253,'DATA SHEET'!$G$2:$G$253)</f>
        <v>8.0666666666666664</v>
      </c>
      <c r="E4547" t="str">
        <f>LOOKUP($A4547,'DATA SHEET'!$A$2:$A$253,'DATA SHEET'!$H$2:$H$253)</f>
        <v>43.180794</v>
      </c>
      <c r="F4547" t="str">
        <f>LOOKUP($A4547,'DATA SHEET'!$A$2:$A$253,'DATA SHEET'!$I$2:$I$253)</f>
        <v xml:space="preserve"> -79.244033</v>
      </c>
      <c r="G4547">
        <f>LOOKUP($A4547,'DATA SHEET'!$A$2:$A$253,'DATA SHEET'!$J$2:$J$253)</f>
        <v>21</v>
      </c>
      <c r="H4547" t="str">
        <f>LOOKUP($A4547,'DATA SHEET'!$A$2:$A$253,'DATA SHEET'!$K$2:$K$253)</f>
        <v>Mostly Cloudy</v>
      </c>
      <c r="I4547" t="str">
        <f>LOOKUP($A4547,'DATA SHEET'!$A$2:$A$253,'DATA SHEET'!$T$2:$T$253)</f>
        <v>LARGE</v>
      </c>
      <c r="J4547" t="str">
        <f>LOOKUP($A4547,'DATA SHEET'!$A$2:$A$253,'DATA SHEET'!$R$2:$R$253)</f>
        <v>YES</v>
      </c>
      <c r="K4547" t="str">
        <f>LOOKUP($A4547,'DATA SHEET'!$A$2:$A$253,'DATA SHEET'!$O$2:$O$253)</f>
        <v>Green Area</v>
      </c>
      <c r="L4547" t="s">
        <v>22</v>
      </c>
      <c r="M4547">
        <v>0.39525228807157875</v>
      </c>
      <c r="N4547" t="s">
        <v>18</v>
      </c>
      <c r="O4547">
        <v>1.0009999999999999</v>
      </c>
    </row>
    <row r="4548" spans="1:15" x14ac:dyDescent="0.25">
      <c r="A4548" s="1" t="s">
        <v>134</v>
      </c>
      <c r="B4548" t="s">
        <v>140</v>
      </c>
      <c r="C4548" t="str">
        <f>LOOKUP(A4548,'DATA SHEET'!$A$2:$A$253,'DATA SHEET'!$E$2:$E$253)</f>
        <v>20227902</v>
      </c>
      <c r="D4548">
        <f>LOOKUP(A4548,'DATA SHEET'!$A$2:$A$253,'DATA SHEET'!$G$2:$G$253)</f>
        <v>8.0666666666666664</v>
      </c>
      <c r="E4548" t="str">
        <f>LOOKUP($A4548,'DATA SHEET'!$A$2:$A$253,'DATA SHEET'!$H$2:$H$253)</f>
        <v>43.180794</v>
      </c>
      <c r="F4548" t="str">
        <f>LOOKUP($A4548,'DATA SHEET'!$A$2:$A$253,'DATA SHEET'!$I$2:$I$253)</f>
        <v xml:space="preserve"> -79.244033</v>
      </c>
      <c r="G4548">
        <f>LOOKUP($A4548,'DATA SHEET'!$A$2:$A$253,'DATA SHEET'!$J$2:$J$253)</f>
        <v>21</v>
      </c>
      <c r="H4548" t="str">
        <f>LOOKUP($A4548,'DATA SHEET'!$A$2:$A$253,'DATA SHEET'!$K$2:$K$253)</f>
        <v>Mostly Cloudy</v>
      </c>
      <c r="I4548" t="str">
        <f>LOOKUP($A4548,'DATA SHEET'!$A$2:$A$253,'DATA SHEET'!$T$2:$T$253)</f>
        <v>LARGE</v>
      </c>
      <c r="J4548" t="str">
        <f>LOOKUP($A4548,'DATA SHEET'!$A$2:$A$253,'DATA SHEET'!$R$2:$R$253)</f>
        <v>YES</v>
      </c>
      <c r="K4548" t="str">
        <f>LOOKUP($A4548,'DATA SHEET'!$A$2:$A$253,'DATA SHEET'!$O$2:$O$253)</f>
        <v>Green Area</v>
      </c>
      <c r="L4548" t="s">
        <v>22</v>
      </c>
      <c r="M4548">
        <v>0.39525228807157875</v>
      </c>
      <c r="N4548" t="s">
        <v>18</v>
      </c>
      <c r="O4548">
        <v>0.74</v>
      </c>
    </row>
    <row r="4549" spans="1:15" x14ac:dyDescent="0.25">
      <c r="A4549" s="1" t="s">
        <v>134</v>
      </c>
      <c r="B4549" t="s">
        <v>140</v>
      </c>
      <c r="C4549" t="str">
        <f>LOOKUP(A4549,'DATA SHEET'!$A$2:$A$253,'DATA SHEET'!$E$2:$E$253)</f>
        <v>20227902</v>
      </c>
      <c r="D4549">
        <f>LOOKUP(A4549,'DATA SHEET'!$A$2:$A$253,'DATA SHEET'!$G$2:$G$253)</f>
        <v>8.0666666666666664</v>
      </c>
      <c r="E4549" t="str">
        <f>LOOKUP($A4549,'DATA SHEET'!$A$2:$A$253,'DATA SHEET'!$H$2:$H$253)</f>
        <v>43.180794</v>
      </c>
      <c r="F4549" t="str">
        <f>LOOKUP($A4549,'DATA SHEET'!$A$2:$A$253,'DATA SHEET'!$I$2:$I$253)</f>
        <v xml:space="preserve"> -79.244033</v>
      </c>
      <c r="G4549">
        <f>LOOKUP($A4549,'DATA SHEET'!$A$2:$A$253,'DATA SHEET'!$J$2:$J$253)</f>
        <v>21</v>
      </c>
      <c r="H4549" t="str">
        <f>LOOKUP($A4549,'DATA SHEET'!$A$2:$A$253,'DATA SHEET'!$K$2:$K$253)</f>
        <v>Mostly Cloudy</v>
      </c>
      <c r="I4549" t="str">
        <f>LOOKUP($A4549,'DATA SHEET'!$A$2:$A$253,'DATA SHEET'!$T$2:$T$253)</f>
        <v>LARGE</v>
      </c>
      <c r="J4549" t="str">
        <f>LOOKUP($A4549,'DATA SHEET'!$A$2:$A$253,'DATA SHEET'!$R$2:$R$253)</f>
        <v>YES</v>
      </c>
      <c r="K4549" t="str">
        <f>LOOKUP($A4549,'DATA SHEET'!$A$2:$A$253,'DATA SHEET'!$O$2:$O$253)</f>
        <v>Green Area</v>
      </c>
      <c r="L4549" t="s">
        <v>22</v>
      </c>
      <c r="M4549">
        <v>0.39525228807157875</v>
      </c>
      <c r="N4549" t="s">
        <v>18</v>
      </c>
      <c r="O4549">
        <v>0.75600000000000001</v>
      </c>
    </row>
    <row r="4550" spans="1:15" x14ac:dyDescent="0.25">
      <c r="A4550" s="1" t="s">
        <v>134</v>
      </c>
      <c r="B4550" t="s">
        <v>140</v>
      </c>
      <c r="C4550" t="str">
        <f>LOOKUP(A4550,'DATA SHEET'!$A$2:$A$253,'DATA SHEET'!$E$2:$E$253)</f>
        <v>20227902</v>
      </c>
      <c r="D4550">
        <f>LOOKUP(A4550,'DATA SHEET'!$A$2:$A$253,'DATA SHEET'!$G$2:$G$253)</f>
        <v>8.0666666666666664</v>
      </c>
      <c r="E4550" t="str">
        <f>LOOKUP($A4550,'DATA SHEET'!$A$2:$A$253,'DATA SHEET'!$H$2:$H$253)</f>
        <v>43.180794</v>
      </c>
      <c r="F4550" t="str">
        <f>LOOKUP($A4550,'DATA SHEET'!$A$2:$A$253,'DATA SHEET'!$I$2:$I$253)</f>
        <v xml:space="preserve"> -79.244033</v>
      </c>
      <c r="G4550">
        <f>LOOKUP($A4550,'DATA SHEET'!$A$2:$A$253,'DATA SHEET'!$J$2:$J$253)</f>
        <v>21</v>
      </c>
      <c r="H4550" t="str">
        <f>LOOKUP($A4550,'DATA SHEET'!$A$2:$A$253,'DATA SHEET'!$K$2:$K$253)</f>
        <v>Mostly Cloudy</v>
      </c>
      <c r="I4550" t="str">
        <f>LOOKUP($A4550,'DATA SHEET'!$A$2:$A$253,'DATA SHEET'!$T$2:$T$253)</f>
        <v>LARGE</v>
      </c>
      <c r="J4550" t="str">
        <f>LOOKUP($A4550,'DATA SHEET'!$A$2:$A$253,'DATA SHEET'!$R$2:$R$253)</f>
        <v>YES</v>
      </c>
      <c r="K4550" t="str">
        <f>LOOKUP($A4550,'DATA SHEET'!$A$2:$A$253,'DATA SHEET'!$O$2:$O$253)</f>
        <v>Green Area</v>
      </c>
      <c r="L4550" t="s">
        <v>22</v>
      </c>
      <c r="M4550">
        <v>0.39525228807157875</v>
      </c>
      <c r="N4550" t="s">
        <v>18</v>
      </c>
      <c r="O4550">
        <v>1.9990000000000001</v>
      </c>
    </row>
    <row r="4551" spans="1:15" x14ac:dyDescent="0.25">
      <c r="A4551" s="1" t="s">
        <v>134</v>
      </c>
      <c r="B4551" t="s">
        <v>140</v>
      </c>
      <c r="C4551" t="str">
        <f>LOOKUP(A4551,'DATA SHEET'!$A$2:$A$253,'DATA SHEET'!$E$2:$E$253)</f>
        <v>20227902</v>
      </c>
      <c r="D4551">
        <f>LOOKUP(A4551,'DATA SHEET'!$A$2:$A$253,'DATA SHEET'!$G$2:$G$253)</f>
        <v>8.0666666666666664</v>
      </c>
      <c r="E4551" t="str">
        <f>LOOKUP($A4551,'DATA SHEET'!$A$2:$A$253,'DATA SHEET'!$H$2:$H$253)</f>
        <v>43.180794</v>
      </c>
      <c r="F4551" t="str">
        <f>LOOKUP($A4551,'DATA SHEET'!$A$2:$A$253,'DATA SHEET'!$I$2:$I$253)</f>
        <v xml:space="preserve"> -79.244033</v>
      </c>
      <c r="G4551">
        <f>LOOKUP($A4551,'DATA SHEET'!$A$2:$A$253,'DATA SHEET'!$J$2:$J$253)</f>
        <v>21</v>
      </c>
      <c r="H4551" t="str">
        <f>LOOKUP($A4551,'DATA SHEET'!$A$2:$A$253,'DATA SHEET'!$K$2:$K$253)</f>
        <v>Mostly Cloudy</v>
      </c>
      <c r="I4551" t="str">
        <f>LOOKUP($A4551,'DATA SHEET'!$A$2:$A$253,'DATA SHEET'!$T$2:$T$253)</f>
        <v>LARGE</v>
      </c>
      <c r="J4551" t="str">
        <f>LOOKUP($A4551,'DATA SHEET'!$A$2:$A$253,'DATA SHEET'!$R$2:$R$253)</f>
        <v>YES</v>
      </c>
      <c r="K4551" t="str">
        <f>LOOKUP($A4551,'DATA SHEET'!$A$2:$A$253,'DATA SHEET'!$O$2:$O$253)</f>
        <v>Green Area</v>
      </c>
      <c r="L4551" t="s">
        <v>22</v>
      </c>
      <c r="M4551">
        <v>0.39525228807157875</v>
      </c>
      <c r="N4551" t="s">
        <v>18</v>
      </c>
      <c r="O4551">
        <v>0.74399999999999999</v>
      </c>
    </row>
    <row r="4552" spans="1:15" x14ac:dyDescent="0.25">
      <c r="A4552" s="1" t="s">
        <v>134</v>
      </c>
      <c r="B4552" t="s">
        <v>140</v>
      </c>
      <c r="C4552" t="str">
        <f>LOOKUP(A4552,'DATA SHEET'!$A$2:$A$253,'DATA SHEET'!$E$2:$E$253)</f>
        <v>20227902</v>
      </c>
      <c r="D4552">
        <f>LOOKUP(A4552,'DATA SHEET'!$A$2:$A$253,'DATA SHEET'!$G$2:$G$253)</f>
        <v>8.0666666666666664</v>
      </c>
      <c r="E4552" t="str">
        <f>LOOKUP($A4552,'DATA SHEET'!$A$2:$A$253,'DATA SHEET'!$H$2:$H$253)</f>
        <v>43.180794</v>
      </c>
      <c r="F4552" t="str">
        <f>LOOKUP($A4552,'DATA SHEET'!$A$2:$A$253,'DATA SHEET'!$I$2:$I$253)</f>
        <v xml:space="preserve"> -79.244033</v>
      </c>
      <c r="G4552">
        <f>LOOKUP($A4552,'DATA SHEET'!$A$2:$A$253,'DATA SHEET'!$J$2:$J$253)</f>
        <v>21</v>
      </c>
      <c r="H4552" t="str">
        <f>LOOKUP($A4552,'DATA SHEET'!$A$2:$A$253,'DATA SHEET'!$K$2:$K$253)</f>
        <v>Mostly Cloudy</v>
      </c>
      <c r="I4552" t="str">
        <f>LOOKUP($A4552,'DATA SHEET'!$A$2:$A$253,'DATA SHEET'!$T$2:$T$253)</f>
        <v>LARGE</v>
      </c>
      <c r="J4552" t="str">
        <f>LOOKUP($A4552,'DATA SHEET'!$A$2:$A$253,'DATA SHEET'!$R$2:$R$253)</f>
        <v>YES</v>
      </c>
      <c r="K4552" t="str">
        <f>LOOKUP($A4552,'DATA SHEET'!$A$2:$A$253,'DATA SHEET'!$O$2:$O$253)</f>
        <v>Green Area</v>
      </c>
      <c r="L4552" t="s">
        <v>22</v>
      </c>
      <c r="M4552">
        <v>0.39525228807157875</v>
      </c>
      <c r="N4552" t="s">
        <v>18</v>
      </c>
      <c r="O4552">
        <v>3.4980000000000002</v>
      </c>
    </row>
    <row r="4553" spans="1:15" x14ac:dyDescent="0.25">
      <c r="A4553" s="1" t="s">
        <v>134</v>
      </c>
      <c r="B4553" t="s">
        <v>140</v>
      </c>
      <c r="C4553" t="str">
        <f>LOOKUP(A4553,'DATA SHEET'!$A$2:$A$253,'DATA SHEET'!$E$2:$E$253)</f>
        <v>20227902</v>
      </c>
      <c r="D4553">
        <f>LOOKUP(A4553,'DATA SHEET'!$A$2:$A$253,'DATA SHEET'!$G$2:$G$253)</f>
        <v>8.0666666666666664</v>
      </c>
      <c r="E4553" t="str">
        <f>LOOKUP($A4553,'DATA SHEET'!$A$2:$A$253,'DATA SHEET'!$H$2:$H$253)</f>
        <v>43.180794</v>
      </c>
      <c r="F4553" t="str">
        <f>LOOKUP($A4553,'DATA SHEET'!$A$2:$A$253,'DATA SHEET'!$I$2:$I$253)</f>
        <v xml:space="preserve"> -79.244033</v>
      </c>
      <c r="G4553">
        <f>LOOKUP($A4553,'DATA SHEET'!$A$2:$A$253,'DATA SHEET'!$J$2:$J$253)</f>
        <v>21</v>
      </c>
      <c r="H4553" t="str">
        <f>LOOKUP($A4553,'DATA SHEET'!$A$2:$A$253,'DATA SHEET'!$K$2:$K$253)</f>
        <v>Mostly Cloudy</v>
      </c>
      <c r="I4553" t="str">
        <f>LOOKUP($A4553,'DATA SHEET'!$A$2:$A$253,'DATA SHEET'!$T$2:$T$253)</f>
        <v>LARGE</v>
      </c>
      <c r="J4553" t="str">
        <f>LOOKUP($A4553,'DATA SHEET'!$A$2:$A$253,'DATA SHEET'!$R$2:$R$253)</f>
        <v>YES</v>
      </c>
      <c r="K4553" t="str">
        <f>LOOKUP($A4553,'DATA SHEET'!$A$2:$A$253,'DATA SHEET'!$O$2:$O$253)</f>
        <v>Green Area</v>
      </c>
      <c r="L4553" t="s">
        <v>22</v>
      </c>
      <c r="M4553">
        <v>0.39525228807157875</v>
      </c>
      <c r="N4553" t="s">
        <v>16</v>
      </c>
      <c r="O4553">
        <v>2.242</v>
      </c>
    </row>
    <row r="4554" spans="1:15" x14ac:dyDescent="0.25">
      <c r="A4554" s="1" t="s">
        <v>134</v>
      </c>
      <c r="B4554" t="s">
        <v>140</v>
      </c>
      <c r="C4554" t="str">
        <f>LOOKUP(A4554,'DATA SHEET'!$A$2:$A$253,'DATA SHEET'!$E$2:$E$253)</f>
        <v>20227902</v>
      </c>
      <c r="D4554">
        <f>LOOKUP(A4554,'DATA SHEET'!$A$2:$A$253,'DATA SHEET'!$G$2:$G$253)</f>
        <v>8.0666666666666664</v>
      </c>
      <c r="E4554" t="str">
        <f>LOOKUP($A4554,'DATA SHEET'!$A$2:$A$253,'DATA SHEET'!$H$2:$H$253)</f>
        <v>43.180794</v>
      </c>
      <c r="F4554" t="str">
        <f>LOOKUP($A4554,'DATA SHEET'!$A$2:$A$253,'DATA SHEET'!$I$2:$I$253)</f>
        <v xml:space="preserve"> -79.244033</v>
      </c>
      <c r="G4554">
        <f>LOOKUP($A4554,'DATA SHEET'!$A$2:$A$253,'DATA SHEET'!$J$2:$J$253)</f>
        <v>21</v>
      </c>
      <c r="H4554" t="str">
        <f>LOOKUP($A4554,'DATA SHEET'!$A$2:$A$253,'DATA SHEET'!$K$2:$K$253)</f>
        <v>Mostly Cloudy</v>
      </c>
      <c r="I4554" t="str">
        <f>LOOKUP($A4554,'DATA SHEET'!$A$2:$A$253,'DATA SHEET'!$T$2:$T$253)</f>
        <v>LARGE</v>
      </c>
      <c r="J4554" t="str">
        <f>LOOKUP($A4554,'DATA SHEET'!$A$2:$A$253,'DATA SHEET'!$R$2:$R$253)</f>
        <v>YES</v>
      </c>
      <c r="K4554" t="str">
        <f>LOOKUP($A4554,'DATA SHEET'!$A$2:$A$253,'DATA SHEET'!$O$2:$O$253)</f>
        <v>Green Area</v>
      </c>
      <c r="L4554" t="s">
        <v>22</v>
      </c>
      <c r="M4554">
        <v>0.39525228807157875</v>
      </c>
      <c r="N4554" t="s">
        <v>16</v>
      </c>
      <c r="O4554">
        <v>0.73699999999999999</v>
      </c>
    </row>
    <row r="4555" spans="1:15" x14ac:dyDescent="0.25">
      <c r="A4555" s="1" t="s">
        <v>134</v>
      </c>
      <c r="B4555" t="s">
        <v>140</v>
      </c>
      <c r="C4555" t="str">
        <f>LOOKUP(A4555,'DATA SHEET'!$A$2:$A$253,'DATA SHEET'!$E$2:$E$253)</f>
        <v>20227902</v>
      </c>
      <c r="D4555">
        <f>LOOKUP(A4555,'DATA SHEET'!$A$2:$A$253,'DATA SHEET'!$G$2:$G$253)</f>
        <v>8.0666666666666664</v>
      </c>
      <c r="E4555" t="str">
        <f>LOOKUP($A4555,'DATA SHEET'!$A$2:$A$253,'DATA SHEET'!$H$2:$H$253)</f>
        <v>43.180794</v>
      </c>
      <c r="F4555" t="str">
        <f>LOOKUP($A4555,'DATA SHEET'!$A$2:$A$253,'DATA SHEET'!$I$2:$I$253)</f>
        <v xml:space="preserve"> -79.244033</v>
      </c>
      <c r="G4555">
        <f>LOOKUP($A4555,'DATA SHEET'!$A$2:$A$253,'DATA SHEET'!$J$2:$J$253)</f>
        <v>21</v>
      </c>
      <c r="H4555" t="str">
        <f>LOOKUP($A4555,'DATA SHEET'!$A$2:$A$253,'DATA SHEET'!$K$2:$K$253)</f>
        <v>Mostly Cloudy</v>
      </c>
      <c r="I4555" t="str">
        <f>LOOKUP($A4555,'DATA SHEET'!$A$2:$A$253,'DATA SHEET'!$T$2:$T$253)</f>
        <v>LARGE</v>
      </c>
      <c r="J4555" t="str">
        <f>LOOKUP($A4555,'DATA SHEET'!$A$2:$A$253,'DATA SHEET'!$R$2:$R$253)</f>
        <v>YES</v>
      </c>
      <c r="K4555" t="str">
        <f>LOOKUP($A4555,'DATA SHEET'!$A$2:$A$253,'DATA SHEET'!$O$2:$O$253)</f>
        <v>Green Area</v>
      </c>
      <c r="L4555" t="s">
        <v>22</v>
      </c>
      <c r="M4555">
        <v>0.39525228807157875</v>
      </c>
      <c r="N4555" t="s">
        <v>16</v>
      </c>
      <c r="O4555">
        <v>1.998</v>
      </c>
    </row>
    <row r="4556" spans="1:15" x14ac:dyDescent="0.25">
      <c r="A4556" s="1" t="s">
        <v>134</v>
      </c>
      <c r="B4556" t="s">
        <v>140</v>
      </c>
      <c r="C4556" t="str">
        <f>LOOKUP(A4556,'DATA SHEET'!$A$2:$A$253,'DATA SHEET'!$E$2:$E$253)</f>
        <v>20227902</v>
      </c>
      <c r="D4556">
        <f>LOOKUP(A4556,'DATA SHEET'!$A$2:$A$253,'DATA SHEET'!$G$2:$G$253)</f>
        <v>8.0666666666666664</v>
      </c>
      <c r="E4556" t="str">
        <f>LOOKUP($A4556,'DATA SHEET'!$A$2:$A$253,'DATA SHEET'!$H$2:$H$253)</f>
        <v>43.180794</v>
      </c>
      <c r="F4556" t="str">
        <f>LOOKUP($A4556,'DATA SHEET'!$A$2:$A$253,'DATA SHEET'!$I$2:$I$253)</f>
        <v xml:space="preserve"> -79.244033</v>
      </c>
      <c r="G4556">
        <f>LOOKUP($A4556,'DATA SHEET'!$A$2:$A$253,'DATA SHEET'!$J$2:$J$253)</f>
        <v>21</v>
      </c>
      <c r="H4556" t="str">
        <f>LOOKUP($A4556,'DATA SHEET'!$A$2:$A$253,'DATA SHEET'!$K$2:$K$253)</f>
        <v>Mostly Cloudy</v>
      </c>
      <c r="I4556" t="str">
        <f>LOOKUP($A4556,'DATA SHEET'!$A$2:$A$253,'DATA SHEET'!$T$2:$T$253)</f>
        <v>LARGE</v>
      </c>
      <c r="J4556" t="str">
        <f>LOOKUP($A4556,'DATA SHEET'!$A$2:$A$253,'DATA SHEET'!$R$2:$R$253)</f>
        <v>YES</v>
      </c>
      <c r="K4556" t="str">
        <f>LOOKUP($A4556,'DATA SHEET'!$A$2:$A$253,'DATA SHEET'!$O$2:$O$253)</f>
        <v>Green Area</v>
      </c>
      <c r="L4556" t="s">
        <v>22</v>
      </c>
      <c r="M4556">
        <v>0.39525228807157875</v>
      </c>
      <c r="N4556" t="s">
        <v>16</v>
      </c>
      <c r="O4556">
        <v>1.9990000000000001</v>
      </c>
    </row>
    <row r="4557" spans="1:15" x14ac:dyDescent="0.25">
      <c r="A4557" s="1" t="s">
        <v>134</v>
      </c>
      <c r="B4557" t="s">
        <v>140</v>
      </c>
      <c r="C4557" t="str">
        <f>LOOKUP(A4557,'DATA SHEET'!$A$2:$A$253,'DATA SHEET'!$E$2:$E$253)</f>
        <v>20227902</v>
      </c>
      <c r="D4557">
        <f>LOOKUP(A4557,'DATA SHEET'!$A$2:$A$253,'DATA SHEET'!$G$2:$G$253)</f>
        <v>8.0666666666666664</v>
      </c>
      <c r="E4557" t="str">
        <f>LOOKUP($A4557,'DATA SHEET'!$A$2:$A$253,'DATA SHEET'!$H$2:$H$253)</f>
        <v>43.180794</v>
      </c>
      <c r="F4557" t="str">
        <f>LOOKUP($A4557,'DATA SHEET'!$A$2:$A$253,'DATA SHEET'!$I$2:$I$253)</f>
        <v xml:space="preserve"> -79.244033</v>
      </c>
      <c r="G4557">
        <f>LOOKUP($A4557,'DATA SHEET'!$A$2:$A$253,'DATA SHEET'!$J$2:$J$253)</f>
        <v>21</v>
      </c>
      <c r="H4557" t="str">
        <f>LOOKUP($A4557,'DATA SHEET'!$A$2:$A$253,'DATA SHEET'!$K$2:$K$253)</f>
        <v>Mostly Cloudy</v>
      </c>
      <c r="I4557" t="str">
        <f>LOOKUP($A4557,'DATA SHEET'!$A$2:$A$253,'DATA SHEET'!$T$2:$T$253)</f>
        <v>LARGE</v>
      </c>
      <c r="J4557" t="str">
        <f>LOOKUP($A4557,'DATA SHEET'!$A$2:$A$253,'DATA SHEET'!$R$2:$R$253)</f>
        <v>YES</v>
      </c>
      <c r="K4557" t="str">
        <f>LOOKUP($A4557,'DATA SHEET'!$A$2:$A$253,'DATA SHEET'!$O$2:$O$253)</f>
        <v>Green Area</v>
      </c>
      <c r="L4557" t="s">
        <v>22</v>
      </c>
      <c r="M4557">
        <v>0.39525228807157875</v>
      </c>
      <c r="N4557" t="s">
        <v>16</v>
      </c>
      <c r="O4557">
        <v>3.4969999999999999</v>
      </c>
    </row>
    <row r="4558" spans="1:15" x14ac:dyDescent="0.25">
      <c r="A4558" s="1" t="s">
        <v>134</v>
      </c>
      <c r="B4558" t="s">
        <v>140</v>
      </c>
      <c r="C4558" t="str">
        <f>LOOKUP(A4558,'DATA SHEET'!$A$2:$A$253,'DATA SHEET'!$E$2:$E$253)</f>
        <v>20227902</v>
      </c>
      <c r="D4558">
        <f>LOOKUP(A4558,'DATA SHEET'!$A$2:$A$253,'DATA SHEET'!$G$2:$G$253)</f>
        <v>8.0666666666666664</v>
      </c>
      <c r="E4558" t="str">
        <f>LOOKUP($A4558,'DATA SHEET'!$A$2:$A$253,'DATA SHEET'!$H$2:$H$253)</f>
        <v>43.180794</v>
      </c>
      <c r="F4558" t="str">
        <f>LOOKUP($A4558,'DATA SHEET'!$A$2:$A$253,'DATA SHEET'!$I$2:$I$253)</f>
        <v xml:space="preserve"> -79.244033</v>
      </c>
      <c r="G4558">
        <f>LOOKUP($A4558,'DATA SHEET'!$A$2:$A$253,'DATA SHEET'!$J$2:$J$253)</f>
        <v>21</v>
      </c>
      <c r="H4558" t="str">
        <f>LOOKUP($A4558,'DATA SHEET'!$A$2:$A$253,'DATA SHEET'!$K$2:$K$253)</f>
        <v>Mostly Cloudy</v>
      </c>
      <c r="I4558" t="str">
        <f>LOOKUP($A4558,'DATA SHEET'!$A$2:$A$253,'DATA SHEET'!$T$2:$T$253)</f>
        <v>LARGE</v>
      </c>
      <c r="J4558" t="str">
        <f>LOOKUP($A4558,'DATA SHEET'!$A$2:$A$253,'DATA SHEET'!$R$2:$R$253)</f>
        <v>YES</v>
      </c>
      <c r="K4558" t="str">
        <f>LOOKUP($A4558,'DATA SHEET'!$A$2:$A$253,'DATA SHEET'!$O$2:$O$253)</f>
        <v>Green Area</v>
      </c>
      <c r="L4558" t="s">
        <v>22</v>
      </c>
      <c r="M4558">
        <v>0.39525228807157875</v>
      </c>
      <c r="N4558" t="s">
        <v>16</v>
      </c>
      <c r="O4558">
        <v>4.7430000000000003</v>
      </c>
    </row>
    <row r="4559" spans="1:15" x14ac:dyDescent="0.25">
      <c r="A4559" s="1" t="s">
        <v>134</v>
      </c>
      <c r="B4559" t="s">
        <v>140</v>
      </c>
      <c r="C4559" t="str">
        <f>LOOKUP(A4559,'DATA SHEET'!$A$2:$A$253,'DATA SHEET'!$E$2:$E$253)</f>
        <v>20227902</v>
      </c>
      <c r="D4559">
        <f>LOOKUP(A4559,'DATA SHEET'!$A$2:$A$253,'DATA SHEET'!$G$2:$G$253)</f>
        <v>8.0666666666666664</v>
      </c>
      <c r="E4559" t="str">
        <f>LOOKUP($A4559,'DATA SHEET'!$A$2:$A$253,'DATA SHEET'!$H$2:$H$253)</f>
        <v>43.180794</v>
      </c>
      <c r="F4559" t="str">
        <f>LOOKUP($A4559,'DATA SHEET'!$A$2:$A$253,'DATA SHEET'!$I$2:$I$253)</f>
        <v xml:space="preserve"> -79.244033</v>
      </c>
      <c r="G4559">
        <f>LOOKUP($A4559,'DATA SHEET'!$A$2:$A$253,'DATA SHEET'!$J$2:$J$253)</f>
        <v>21</v>
      </c>
      <c r="H4559" t="str">
        <f>LOOKUP($A4559,'DATA SHEET'!$A$2:$A$253,'DATA SHEET'!$K$2:$K$253)</f>
        <v>Mostly Cloudy</v>
      </c>
      <c r="I4559" t="str">
        <f>LOOKUP($A4559,'DATA SHEET'!$A$2:$A$253,'DATA SHEET'!$T$2:$T$253)</f>
        <v>LARGE</v>
      </c>
      <c r="J4559" t="str">
        <f>LOOKUP($A4559,'DATA SHEET'!$A$2:$A$253,'DATA SHEET'!$R$2:$R$253)</f>
        <v>YES</v>
      </c>
      <c r="K4559" t="str">
        <f>LOOKUP($A4559,'DATA SHEET'!$A$2:$A$253,'DATA SHEET'!$O$2:$O$253)</f>
        <v>Green Area</v>
      </c>
      <c r="L4559" t="s">
        <v>22</v>
      </c>
      <c r="M4559">
        <v>0.39525228807157875</v>
      </c>
      <c r="N4559" t="s">
        <v>16</v>
      </c>
      <c r="O4559">
        <v>4.2560000000000002</v>
      </c>
    </row>
    <row r="4560" spans="1:15" x14ac:dyDescent="0.25">
      <c r="A4560" s="1" t="s">
        <v>134</v>
      </c>
      <c r="B4560" t="s">
        <v>140</v>
      </c>
      <c r="C4560" t="str">
        <f>LOOKUP(A4560,'DATA SHEET'!$A$2:$A$253,'DATA SHEET'!$E$2:$E$253)</f>
        <v>20227902</v>
      </c>
      <c r="D4560">
        <f>LOOKUP(A4560,'DATA SHEET'!$A$2:$A$253,'DATA SHEET'!$G$2:$G$253)</f>
        <v>8.0666666666666664</v>
      </c>
      <c r="E4560" t="str">
        <f>LOOKUP($A4560,'DATA SHEET'!$A$2:$A$253,'DATA SHEET'!$H$2:$H$253)</f>
        <v>43.180794</v>
      </c>
      <c r="F4560" t="str">
        <f>LOOKUP($A4560,'DATA SHEET'!$A$2:$A$253,'DATA SHEET'!$I$2:$I$253)</f>
        <v xml:space="preserve"> -79.244033</v>
      </c>
      <c r="G4560">
        <f>LOOKUP($A4560,'DATA SHEET'!$A$2:$A$253,'DATA SHEET'!$J$2:$J$253)</f>
        <v>21</v>
      </c>
      <c r="H4560" t="str">
        <f>LOOKUP($A4560,'DATA SHEET'!$A$2:$A$253,'DATA SHEET'!$K$2:$K$253)</f>
        <v>Mostly Cloudy</v>
      </c>
      <c r="I4560" t="str">
        <f>LOOKUP($A4560,'DATA SHEET'!$A$2:$A$253,'DATA SHEET'!$T$2:$T$253)</f>
        <v>LARGE</v>
      </c>
      <c r="J4560" t="str">
        <f>LOOKUP($A4560,'DATA SHEET'!$A$2:$A$253,'DATA SHEET'!$R$2:$R$253)</f>
        <v>YES</v>
      </c>
      <c r="K4560" t="str">
        <f>LOOKUP($A4560,'DATA SHEET'!$A$2:$A$253,'DATA SHEET'!$O$2:$O$253)</f>
        <v>Green Area</v>
      </c>
      <c r="L4560" t="s">
        <v>22</v>
      </c>
      <c r="M4560">
        <v>0.39525228807157875</v>
      </c>
      <c r="N4560" t="s">
        <v>16</v>
      </c>
      <c r="O4560">
        <v>2.7490000000000001</v>
      </c>
    </row>
    <row r="4561" spans="1:15" x14ac:dyDescent="0.25">
      <c r="A4561" s="1" t="s">
        <v>134</v>
      </c>
      <c r="B4561" t="s">
        <v>140</v>
      </c>
      <c r="C4561" t="str">
        <f>LOOKUP(A4561,'DATA SHEET'!$A$2:$A$253,'DATA SHEET'!$E$2:$E$253)</f>
        <v>20227902</v>
      </c>
      <c r="D4561">
        <f>LOOKUP(A4561,'DATA SHEET'!$A$2:$A$253,'DATA SHEET'!$G$2:$G$253)</f>
        <v>8.0666666666666664</v>
      </c>
      <c r="E4561" t="str">
        <f>LOOKUP($A4561,'DATA SHEET'!$A$2:$A$253,'DATA SHEET'!$H$2:$H$253)</f>
        <v>43.180794</v>
      </c>
      <c r="F4561" t="str">
        <f>LOOKUP($A4561,'DATA SHEET'!$A$2:$A$253,'DATA SHEET'!$I$2:$I$253)</f>
        <v xml:space="preserve"> -79.244033</v>
      </c>
      <c r="G4561">
        <f>LOOKUP($A4561,'DATA SHEET'!$A$2:$A$253,'DATA SHEET'!$J$2:$J$253)</f>
        <v>21</v>
      </c>
      <c r="H4561" t="str">
        <f>LOOKUP($A4561,'DATA SHEET'!$A$2:$A$253,'DATA SHEET'!$K$2:$K$253)</f>
        <v>Mostly Cloudy</v>
      </c>
      <c r="I4561" t="str">
        <f>LOOKUP($A4561,'DATA SHEET'!$A$2:$A$253,'DATA SHEET'!$T$2:$T$253)</f>
        <v>LARGE</v>
      </c>
      <c r="J4561" t="str">
        <f>LOOKUP($A4561,'DATA SHEET'!$A$2:$A$253,'DATA SHEET'!$R$2:$R$253)</f>
        <v>YES</v>
      </c>
      <c r="K4561" t="str">
        <f>LOOKUP($A4561,'DATA SHEET'!$A$2:$A$253,'DATA SHEET'!$O$2:$O$253)</f>
        <v>Green Area</v>
      </c>
      <c r="L4561" t="s">
        <v>22</v>
      </c>
      <c r="M4561">
        <v>0.39525228807157875</v>
      </c>
      <c r="N4561" t="s">
        <v>16</v>
      </c>
      <c r="O4561">
        <v>1.5</v>
      </c>
    </row>
    <row r="4562" spans="1:15" x14ac:dyDescent="0.25">
      <c r="A4562" s="1" t="s">
        <v>134</v>
      </c>
      <c r="B4562" t="s">
        <v>140</v>
      </c>
      <c r="C4562" t="str">
        <f>LOOKUP(A4562,'DATA SHEET'!$A$2:$A$253,'DATA SHEET'!$E$2:$E$253)</f>
        <v>20227902</v>
      </c>
      <c r="D4562">
        <f>LOOKUP(A4562,'DATA SHEET'!$A$2:$A$253,'DATA SHEET'!$G$2:$G$253)</f>
        <v>8.0666666666666664</v>
      </c>
      <c r="E4562" t="str">
        <f>LOOKUP($A4562,'DATA SHEET'!$A$2:$A$253,'DATA SHEET'!$H$2:$H$253)</f>
        <v>43.180794</v>
      </c>
      <c r="F4562" t="str">
        <f>LOOKUP($A4562,'DATA SHEET'!$A$2:$A$253,'DATA SHEET'!$I$2:$I$253)</f>
        <v xml:space="preserve"> -79.244033</v>
      </c>
      <c r="G4562">
        <f>LOOKUP($A4562,'DATA SHEET'!$A$2:$A$253,'DATA SHEET'!$J$2:$J$253)</f>
        <v>21</v>
      </c>
      <c r="H4562" t="str">
        <f>LOOKUP($A4562,'DATA SHEET'!$A$2:$A$253,'DATA SHEET'!$K$2:$K$253)</f>
        <v>Mostly Cloudy</v>
      </c>
      <c r="I4562" t="str">
        <f>LOOKUP($A4562,'DATA SHEET'!$A$2:$A$253,'DATA SHEET'!$T$2:$T$253)</f>
        <v>LARGE</v>
      </c>
      <c r="J4562" t="str">
        <f>LOOKUP($A4562,'DATA SHEET'!$A$2:$A$253,'DATA SHEET'!$R$2:$R$253)</f>
        <v>YES</v>
      </c>
      <c r="K4562" t="str">
        <f>LOOKUP($A4562,'DATA SHEET'!$A$2:$A$253,'DATA SHEET'!$O$2:$O$253)</f>
        <v>Green Area</v>
      </c>
      <c r="L4562" t="s">
        <v>22</v>
      </c>
      <c r="M4562">
        <v>0.39525228807157875</v>
      </c>
      <c r="N4562" t="s">
        <v>16</v>
      </c>
      <c r="O4562">
        <v>0.747</v>
      </c>
    </row>
    <row r="4563" spans="1:15" x14ac:dyDescent="0.25">
      <c r="A4563" s="1" t="s">
        <v>134</v>
      </c>
      <c r="B4563" t="s">
        <v>140</v>
      </c>
      <c r="C4563" t="str">
        <f>LOOKUP(A4563,'DATA SHEET'!$A$2:$A$253,'DATA SHEET'!$E$2:$E$253)</f>
        <v>20227902</v>
      </c>
      <c r="D4563">
        <f>LOOKUP(A4563,'DATA SHEET'!$A$2:$A$253,'DATA SHEET'!$G$2:$G$253)</f>
        <v>8.0666666666666664</v>
      </c>
      <c r="E4563" t="str">
        <f>LOOKUP($A4563,'DATA SHEET'!$A$2:$A$253,'DATA SHEET'!$H$2:$H$253)</f>
        <v>43.180794</v>
      </c>
      <c r="F4563" t="str">
        <f>LOOKUP($A4563,'DATA SHEET'!$A$2:$A$253,'DATA SHEET'!$I$2:$I$253)</f>
        <v xml:space="preserve"> -79.244033</v>
      </c>
      <c r="G4563">
        <f>LOOKUP($A4563,'DATA SHEET'!$A$2:$A$253,'DATA SHEET'!$J$2:$J$253)</f>
        <v>21</v>
      </c>
      <c r="H4563" t="str">
        <f>LOOKUP($A4563,'DATA SHEET'!$A$2:$A$253,'DATA SHEET'!$K$2:$K$253)</f>
        <v>Mostly Cloudy</v>
      </c>
      <c r="I4563" t="str">
        <f>LOOKUP($A4563,'DATA SHEET'!$A$2:$A$253,'DATA SHEET'!$T$2:$T$253)</f>
        <v>LARGE</v>
      </c>
      <c r="J4563" t="str">
        <f>LOOKUP($A4563,'DATA SHEET'!$A$2:$A$253,'DATA SHEET'!$R$2:$R$253)</f>
        <v>YES</v>
      </c>
      <c r="K4563" t="str">
        <f>LOOKUP($A4563,'DATA SHEET'!$A$2:$A$253,'DATA SHEET'!$O$2:$O$253)</f>
        <v>Green Area</v>
      </c>
      <c r="L4563" t="s">
        <v>22</v>
      </c>
      <c r="M4563">
        <v>0.39525228807157875</v>
      </c>
      <c r="N4563" t="s">
        <v>16</v>
      </c>
      <c r="O4563">
        <v>0.498</v>
      </c>
    </row>
    <row r="4564" spans="1:15" x14ac:dyDescent="0.25">
      <c r="A4564" s="1" t="s">
        <v>134</v>
      </c>
      <c r="B4564" t="s">
        <v>140</v>
      </c>
      <c r="C4564" t="str">
        <f>LOOKUP(A4564,'DATA SHEET'!$A$2:$A$253,'DATA SHEET'!$E$2:$E$253)</f>
        <v>20227902</v>
      </c>
      <c r="D4564">
        <f>LOOKUP(A4564,'DATA SHEET'!$A$2:$A$253,'DATA SHEET'!$G$2:$G$253)</f>
        <v>8.0666666666666664</v>
      </c>
      <c r="E4564" t="str">
        <f>LOOKUP($A4564,'DATA SHEET'!$A$2:$A$253,'DATA SHEET'!$H$2:$H$253)</f>
        <v>43.180794</v>
      </c>
      <c r="F4564" t="str">
        <f>LOOKUP($A4564,'DATA SHEET'!$A$2:$A$253,'DATA SHEET'!$I$2:$I$253)</f>
        <v xml:space="preserve"> -79.244033</v>
      </c>
      <c r="G4564">
        <f>LOOKUP($A4564,'DATA SHEET'!$A$2:$A$253,'DATA SHEET'!$J$2:$J$253)</f>
        <v>21</v>
      </c>
      <c r="H4564" t="str">
        <f>LOOKUP($A4564,'DATA SHEET'!$A$2:$A$253,'DATA SHEET'!$K$2:$K$253)</f>
        <v>Mostly Cloudy</v>
      </c>
      <c r="I4564" t="str">
        <f>LOOKUP($A4564,'DATA SHEET'!$A$2:$A$253,'DATA SHEET'!$T$2:$T$253)</f>
        <v>LARGE</v>
      </c>
      <c r="J4564" t="str">
        <f>LOOKUP($A4564,'DATA SHEET'!$A$2:$A$253,'DATA SHEET'!$R$2:$R$253)</f>
        <v>YES</v>
      </c>
      <c r="K4564" t="str">
        <f>LOOKUP($A4564,'DATA SHEET'!$A$2:$A$253,'DATA SHEET'!$O$2:$O$253)</f>
        <v>Green Area</v>
      </c>
      <c r="L4564" t="s">
        <v>22</v>
      </c>
      <c r="M4564">
        <v>0.39525228807157875</v>
      </c>
      <c r="N4564" t="s">
        <v>16</v>
      </c>
      <c r="O4564">
        <v>0.496</v>
      </c>
    </row>
    <row r="4565" spans="1:15" x14ac:dyDescent="0.25">
      <c r="A4565" s="1" t="s">
        <v>134</v>
      </c>
      <c r="B4565" t="s">
        <v>140</v>
      </c>
      <c r="C4565" t="str">
        <f>LOOKUP(A4565,'DATA SHEET'!$A$2:$A$253,'DATA SHEET'!$E$2:$E$253)</f>
        <v>20227902</v>
      </c>
      <c r="D4565">
        <f>LOOKUP(A4565,'DATA SHEET'!$A$2:$A$253,'DATA SHEET'!$G$2:$G$253)</f>
        <v>8.0666666666666664</v>
      </c>
      <c r="E4565" t="str">
        <f>LOOKUP($A4565,'DATA SHEET'!$A$2:$A$253,'DATA SHEET'!$H$2:$H$253)</f>
        <v>43.180794</v>
      </c>
      <c r="F4565" t="str">
        <f>LOOKUP($A4565,'DATA SHEET'!$A$2:$A$253,'DATA SHEET'!$I$2:$I$253)</f>
        <v xml:space="preserve"> -79.244033</v>
      </c>
      <c r="G4565">
        <f>LOOKUP($A4565,'DATA SHEET'!$A$2:$A$253,'DATA SHEET'!$J$2:$J$253)</f>
        <v>21</v>
      </c>
      <c r="H4565" t="str">
        <f>LOOKUP($A4565,'DATA SHEET'!$A$2:$A$253,'DATA SHEET'!$K$2:$K$253)</f>
        <v>Mostly Cloudy</v>
      </c>
      <c r="I4565" t="str">
        <f>LOOKUP($A4565,'DATA SHEET'!$A$2:$A$253,'DATA SHEET'!$T$2:$T$253)</f>
        <v>LARGE</v>
      </c>
      <c r="J4565" t="str">
        <f>LOOKUP($A4565,'DATA SHEET'!$A$2:$A$253,'DATA SHEET'!$R$2:$R$253)</f>
        <v>YES</v>
      </c>
      <c r="K4565" t="str">
        <f>LOOKUP($A4565,'DATA SHEET'!$A$2:$A$253,'DATA SHEET'!$O$2:$O$253)</f>
        <v>Green Area</v>
      </c>
      <c r="L4565" t="s">
        <v>22</v>
      </c>
      <c r="M4565">
        <v>0.39525228807157875</v>
      </c>
      <c r="N4565" t="s">
        <v>16</v>
      </c>
      <c r="O4565">
        <v>1.0009999999999999</v>
      </c>
    </row>
    <row r="4566" spans="1:15" x14ac:dyDescent="0.25">
      <c r="A4566" s="1" t="s">
        <v>134</v>
      </c>
      <c r="B4566" t="s">
        <v>140</v>
      </c>
      <c r="C4566" t="str">
        <f>LOOKUP(A4566,'DATA SHEET'!$A$2:$A$253,'DATA SHEET'!$E$2:$E$253)</f>
        <v>20227902</v>
      </c>
      <c r="D4566">
        <f>LOOKUP(A4566,'DATA SHEET'!$A$2:$A$253,'DATA SHEET'!$G$2:$G$253)</f>
        <v>8.0666666666666664</v>
      </c>
      <c r="E4566" t="str">
        <f>LOOKUP($A4566,'DATA SHEET'!$A$2:$A$253,'DATA SHEET'!$H$2:$H$253)</f>
        <v>43.180794</v>
      </c>
      <c r="F4566" t="str">
        <f>LOOKUP($A4566,'DATA SHEET'!$A$2:$A$253,'DATA SHEET'!$I$2:$I$253)</f>
        <v xml:space="preserve"> -79.244033</v>
      </c>
      <c r="G4566">
        <f>LOOKUP($A4566,'DATA SHEET'!$A$2:$A$253,'DATA SHEET'!$J$2:$J$253)</f>
        <v>21</v>
      </c>
      <c r="H4566" t="str">
        <f>LOOKUP($A4566,'DATA SHEET'!$A$2:$A$253,'DATA SHEET'!$K$2:$K$253)</f>
        <v>Mostly Cloudy</v>
      </c>
      <c r="I4566" t="str">
        <f>LOOKUP($A4566,'DATA SHEET'!$A$2:$A$253,'DATA SHEET'!$T$2:$T$253)</f>
        <v>LARGE</v>
      </c>
      <c r="J4566" t="str">
        <f>LOOKUP($A4566,'DATA SHEET'!$A$2:$A$253,'DATA SHEET'!$R$2:$R$253)</f>
        <v>YES</v>
      </c>
      <c r="K4566" t="str">
        <f>LOOKUP($A4566,'DATA SHEET'!$A$2:$A$253,'DATA SHEET'!$O$2:$O$253)</f>
        <v>Green Area</v>
      </c>
      <c r="L4566" t="s">
        <v>22</v>
      </c>
      <c r="M4566">
        <v>0.39525228807157875</v>
      </c>
      <c r="N4566" t="s">
        <v>16</v>
      </c>
      <c r="O4566">
        <v>0.75600000000000001</v>
      </c>
    </row>
    <row r="4567" spans="1:15" x14ac:dyDescent="0.25">
      <c r="A4567" s="1" t="s">
        <v>134</v>
      </c>
      <c r="B4567" t="s">
        <v>140</v>
      </c>
      <c r="C4567" t="str">
        <f>LOOKUP(A4567,'DATA SHEET'!$A$2:$A$253,'DATA SHEET'!$E$2:$E$253)</f>
        <v>20227902</v>
      </c>
      <c r="D4567">
        <f>LOOKUP(A4567,'DATA SHEET'!$A$2:$A$253,'DATA SHEET'!$G$2:$G$253)</f>
        <v>8.0666666666666664</v>
      </c>
      <c r="E4567" t="str">
        <f>LOOKUP($A4567,'DATA SHEET'!$A$2:$A$253,'DATA SHEET'!$H$2:$H$253)</f>
        <v>43.180794</v>
      </c>
      <c r="F4567" t="str">
        <f>LOOKUP($A4567,'DATA SHEET'!$A$2:$A$253,'DATA SHEET'!$I$2:$I$253)</f>
        <v xml:space="preserve"> -79.244033</v>
      </c>
      <c r="G4567">
        <f>LOOKUP($A4567,'DATA SHEET'!$A$2:$A$253,'DATA SHEET'!$J$2:$J$253)</f>
        <v>21</v>
      </c>
      <c r="H4567" t="str">
        <f>LOOKUP($A4567,'DATA SHEET'!$A$2:$A$253,'DATA SHEET'!$K$2:$K$253)</f>
        <v>Mostly Cloudy</v>
      </c>
      <c r="I4567" t="str">
        <f>LOOKUP($A4567,'DATA SHEET'!$A$2:$A$253,'DATA SHEET'!$T$2:$T$253)</f>
        <v>LARGE</v>
      </c>
      <c r="J4567" t="str">
        <f>LOOKUP($A4567,'DATA SHEET'!$A$2:$A$253,'DATA SHEET'!$R$2:$R$253)</f>
        <v>YES</v>
      </c>
      <c r="K4567" t="str">
        <f>LOOKUP($A4567,'DATA SHEET'!$A$2:$A$253,'DATA SHEET'!$O$2:$O$253)</f>
        <v>Green Area</v>
      </c>
      <c r="L4567" t="s">
        <v>22</v>
      </c>
      <c r="M4567">
        <v>0.39525228807157875</v>
      </c>
      <c r="N4567" t="s">
        <v>16</v>
      </c>
      <c r="O4567">
        <v>0.499</v>
      </c>
    </row>
    <row r="4568" spans="1:15" x14ac:dyDescent="0.25">
      <c r="A4568" s="1" t="s">
        <v>134</v>
      </c>
      <c r="B4568" t="s">
        <v>140</v>
      </c>
      <c r="C4568" t="str">
        <f>LOOKUP(A4568,'DATA SHEET'!$A$2:$A$253,'DATA SHEET'!$E$2:$E$253)</f>
        <v>20227902</v>
      </c>
      <c r="D4568">
        <f>LOOKUP(A4568,'DATA SHEET'!$A$2:$A$253,'DATA SHEET'!$G$2:$G$253)</f>
        <v>8.0666666666666664</v>
      </c>
      <c r="E4568" t="str">
        <f>LOOKUP($A4568,'DATA SHEET'!$A$2:$A$253,'DATA SHEET'!$H$2:$H$253)</f>
        <v>43.180794</v>
      </c>
      <c r="F4568" t="str">
        <f>LOOKUP($A4568,'DATA SHEET'!$A$2:$A$253,'DATA SHEET'!$I$2:$I$253)</f>
        <v xml:space="preserve"> -79.244033</v>
      </c>
      <c r="G4568">
        <f>LOOKUP($A4568,'DATA SHEET'!$A$2:$A$253,'DATA SHEET'!$J$2:$J$253)</f>
        <v>21</v>
      </c>
      <c r="H4568" t="str">
        <f>LOOKUP($A4568,'DATA SHEET'!$A$2:$A$253,'DATA SHEET'!$K$2:$K$253)</f>
        <v>Mostly Cloudy</v>
      </c>
      <c r="I4568" t="str">
        <f>LOOKUP($A4568,'DATA SHEET'!$A$2:$A$253,'DATA SHEET'!$T$2:$T$253)</f>
        <v>LARGE</v>
      </c>
      <c r="J4568" t="str">
        <f>LOOKUP($A4568,'DATA SHEET'!$A$2:$A$253,'DATA SHEET'!$R$2:$R$253)</f>
        <v>YES</v>
      </c>
      <c r="K4568" t="str">
        <f>LOOKUP($A4568,'DATA SHEET'!$A$2:$A$253,'DATA SHEET'!$O$2:$O$253)</f>
        <v>Green Area</v>
      </c>
      <c r="L4568" t="s">
        <v>22</v>
      </c>
      <c r="M4568">
        <v>0.39525228807157875</v>
      </c>
      <c r="N4568" t="s">
        <v>16</v>
      </c>
      <c r="O4568">
        <v>0.503</v>
      </c>
    </row>
    <row r="4569" spans="1:15" x14ac:dyDescent="0.25">
      <c r="A4569" s="1" t="s">
        <v>134</v>
      </c>
      <c r="B4569" t="s">
        <v>140</v>
      </c>
      <c r="C4569" t="str">
        <f>LOOKUP(A4569,'DATA SHEET'!$A$2:$A$253,'DATA SHEET'!$E$2:$E$253)</f>
        <v>20227902</v>
      </c>
      <c r="D4569">
        <f>LOOKUP(A4569,'DATA SHEET'!$A$2:$A$253,'DATA SHEET'!$G$2:$G$253)</f>
        <v>8.0666666666666664</v>
      </c>
      <c r="E4569" t="str">
        <f>LOOKUP($A4569,'DATA SHEET'!$A$2:$A$253,'DATA SHEET'!$H$2:$H$253)</f>
        <v>43.180794</v>
      </c>
      <c r="F4569" t="str">
        <f>LOOKUP($A4569,'DATA SHEET'!$A$2:$A$253,'DATA SHEET'!$I$2:$I$253)</f>
        <v xml:space="preserve"> -79.244033</v>
      </c>
      <c r="G4569">
        <f>LOOKUP($A4569,'DATA SHEET'!$A$2:$A$253,'DATA SHEET'!$J$2:$J$253)</f>
        <v>21</v>
      </c>
      <c r="H4569" t="str">
        <f>LOOKUP($A4569,'DATA SHEET'!$A$2:$A$253,'DATA SHEET'!$K$2:$K$253)</f>
        <v>Mostly Cloudy</v>
      </c>
      <c r="I4569" t="str">
        <f>LOOKUP($A4569,'DATA SHEET'!$A$2:$A$253,'DATA SHEET'!$T$2:$T$253)</f>
        <v>LARGE</v>
      </c>
      <c r="J4569" t="str">
        <f>LOOKUP($A4569,'DATA SHEET'!$A$2:$A$253,'DATA SHEET'!$R$2:$R$253)</f>
        <v>YES</v>
      </c>
      <c r="K4569" t="str">
        <f>LOOKUP($A4569,'DATA SHEET'!$A$2:$A$253,'DATA SHEET'!$O$2:$O$253)</f>
        <v>Green Area</v>
      </c>
      <c r="L4569" t="s">
        <v>22</v>
      </c>
      <c r="M4569">
        <v>0.39525228807157875</v>
      </c>
      <c r="N4569" t="s">
        <v>16</v>
      </c>
      <c r="O4569">
        <v>6.25</v>
      </c>
    </row>
    <row r="4570" spans="1:15" x14ac:dyDescent="0.25">
      <c r="A4570" s="1" t="s">
        <v>134</v>
      </c>
      <c r="B4570" t="s">
        <v>140</v>
      </c>
      <c r="C4570" t="str">
        <f>LOOKUP(A4570,'DATA SHEET'!$A$2:$A$253,'DATA SHEET'!$E$2:$E$253)</f>
        <v>20227902</v>
      </c>
      <c r="D4570">
        <f>LOOKUP(A4570,'DATA SHEET'!$A$2:$A$253,'DATA SHEET'!$G$2:$G$253)</f>
        <v>8.0666666666666664</v>
      </c>
      <c r="E4570" t="str">
        <f>LOOKUP($A4570,'DATA SHEET'!$A$2:$A$253,'DATA SHEET'!$H$2:$H$253)</f>
        <v>43.180794</v>
      </c>
      <c r="F4570" t="str">
        <f>LOOKUP($A4570,'DATA SHEET'!$A$2:$A$253,'DATA SHEET'!$I$2:$I$253)</f>
        <v xml:space="preserve"> -79.244033</v>
      </c>
      <c r="G4570">
        <f>LOOKUP($A4570,'DATA SHEET'!$A$2:$A$253,'DATA SHEET'!$J$2:$J$253)</f>
        <v>21</v>
      </c>
      <c r="H4570" t="str">
        <f>LOOKUP($A4570,'DATA SHEET'!$A$2:$A$253,'DATA SHEET'!$K$2:$K$253)</f>
        <v>Mostly Cloudy</v>
      </c>
      <c r="I4570" t="str">
        <f>LOOKUP($A4570,'DATA SHEET'!$A$2:$A$253,'DATA SHEET'!$T$2:$T$253)</f>
        <v>LARGE</v>
      </c>
      <c r="J4570" t="str">
        <f>LOOKUP($A4570,'DATA SHEET'!$A$2:$A$253,'DATA SHEET'!$R$2:$R$253)</f>
        <v>YES</v>
      </c>
      <c r="K4570" t="str">
        <f>LOOKUP($A4570,'DATA SHEET'!$A$2:$A$253,'DATA SHEET'!$O$2:$O$253)</f>
        <v>Green Area</v>
      </c>
      <c r="L4570" t="s">
        <v>22</v>
      </c>
      <c r="M4570">
        <v>0.39525228807157875</v>
      </c>
      <c r="N4570" t="s">
        <v>16</v>
      </c>
      <c r="O4570">
        <v>0.754</v>
      </c>
    </row>
    <row r="4571" spans="1:15" x14ac:dyDescent="0.25">
      <c r="A4571" s="1" t="s">
        <v>134</v>
      </c>
      <c r="B4571" t="s">
        <v>140</v>
      </c>
      <c r="C4571" t="str">
        <f>LOOKUP(A4571,'DATA SHEET'!$A$2:$A$253,'DATA SHEET'!$E$2:$E$253)</f>
        <v>20227902</v>
      </c>
      <c r="D4571">
        <f>LOOKUP(A4571,'DATA SHEET'!$A$2:$A$253,'DATA SHEET'!$G$2:$G$253)</f>
        <v>8.0666666666666664</v>
      </c>
      <c r="E4571" t="str">
        <f>LOOKUP($A4571,'DATA SHEET'!$A$2:$A$253,'DATA SHEET'!$H$2:$H$253)</f>
        <v>43.180794</v>
      </c>
      <c r="F4571" t="str">
        <f>LOOKUP($A4571,'DATA SHEET'!$A$2:$A$253,'DATA SHEET'!$I$2:$I$253)</f>
        <v xml:space="preserve"> -79.244033</v>
      </c>
      <c r="G4571">
        <f>LOOKUP($A4571,'DATA SHEET'!$A$2:$A$253,'DATA SHEET'!$J$2:$J$253)</f>
        <v>21</v>
      </c>
      <c r="H4571" t="str">
        <f>LOOKUP($A4571,'DATA SHEET'!$A$2:$A$253,'DATA SHEET'!$K$2:$K$253)</f>
        <v>Mostly Cloudy</v>
      </c>
      <c r="I4571" t="str">
        <f>LOOKUP($A4571,'DATA SHEET'!$A$2:$A$253,'DATA SHEET'!$T$2:$T$253)</f>
        <v>LARGE</v>
      </c>
      <c r="J4571" t="str">
        <f>LOOKUP($A4571,'DATA SHEET'!$A$2:$A$253,'DATA SHEET'!$R$2:$R$253)</f>
        <v>YES</v>
      </c>
      <c r="K4571" t="str">
        <f>LOOKUP($A4571,'DATA SHEET'!$A$2:$A$253,'DATA SHEET'!$O$2:$O$253)</f>
        <v>Green Area</v>
      </c>
      <c r="L4571" t="s">
        <v>22</v>
      </c>
      <c r="M4571">
        <v>0.39525228807157875</v>
      </c>
      <c r="N4571" t="s">
        <v>16</v>
      </c>
      <c r="O4571">
        <v>0.753</v>
      </c>
    </row>
    <row r="4572" spans="1:15" x14ac:dyDescent="0.25">
      <c r="A4572" s="1" t="s">
        <v>134</v>
      </c>
      <c r="B4572" t="s">
        <v>140</v>
      </c>
      <c r="C4572" t="str">
        <f>LOOKUP(A4572,'DATA SHEET'!$A$2:$A$253,'DATA SHEET'!$E$2:$E$253)</f>
        <v>20227902</v>
      </c>
      <c r="D4572">
        <f>LOOKUP(A4572,'DATA SHEET'!$A$2:$A$253,'DATA SHEET'!$G$2:$G$253)</f>
        <v>8.0666666666666664</v>
      </c>
      <c r="E4572" t="str">
        <f>LOOKUP($A4572,'DATA SHEET'!$A$2:$A$253,'DATA SHEET'!$H$2:$H$253)</f>
        <v>43.180794</v>
      </c>
      <c r="F4572" t="str">
        <f>LOOKUP($A4572,'DATA SHEET'!$A$2:$A$253,'DATA SHEET'!$I$2:$I$253)</f>
        <v xml:space="preserve"> -79.244033</v>
      </c>
      <c r="G4572">
        <f>LOOKUP($A4572,'DATA SHEET'!$A$2:$A$253,'DATA SHEET'!$J$2:$J$253)</f>
        <v>21</v>
      </c>
      <c r="H4572" t="str">
        <f>LOOKUP($A4572,'DATA SHEET'!$A$2:$A$253,'DATA SHEET'!$K$2:$K$253)</f>
        <v>Mostly Cloudy</v>
      </c>
      <c r="I4572" t="str">
        <f>LOOKUP($A4572,'DATA SHEET'!$A$2:$A$253,'DATA SHEET'!$T$2:$T$253)</f>
        <v>LARGE</v>
      </c>
      <c r="J4572" t="str">
        <f>LOOKUP($A4572,'DATA SHEET'!$A$2:$A$253,'DATA SHEET'!$R$2:$R$253)</f>
        <v>YES</v>
      </c>
      <c r="K4572" t="str">
        <f>LOOKUP($A4572,'DATA SHEET'!$A$2:$A$253,'DATA SHEET'!$O$2:$O$253)</f>
        <v>Green Area</v>
      </c>
      <c r="L4572" t="s">
        <v>22</v>
      </c>
      <c r="M4572">
        <v>0.39525228807157875</v>
      </c>
      <c r="N4572" t="s">
        <v>16</v>
      </c>
      <c r="O4572">
        <v>0.75600000000000001</v>
      </c>
    </row>
    <row r="4573" spans="1:15" x14ac:dyDescent="0.25">
      <c r="A4573" s="1" t="s">
        <v>134</v>
      </c>
      <c r="B4573" t="s">
        <v>140</v>
      </c>
      <c r="C4573" t="str">
        <f>LOOKUP(A4573,'DATA SHEET'!$A$2:$A$253,'DATA SHEET'!$E$2:$E$253)</f>
        <v>20227902</v>
      </c>
      <c r="D4573">
        <f>LOOKUP(A4573,'DATA SHEET'!$A$2:$A$253,'DATA SHEET'!$G$2:$G$253)</f>
        <v>8.0666666666666664</v>
      </c>
      <c r="E4573" t="str">
        <f>LOOKUP($A4573,'DATA SHEET'!$A$2:$A$253,'DATA SHEET'!$H$2:$H$253)</f>
        <v>43.180794</v>
      </c>
      <c r="F4573" t="str">
        <f>LOOKUP($A4573,'DATA SHEET'!$A$2:$A$253,'DATA SHEET'!$I$2:$I$253)</f>
        <v xml:space="preserve"> -79.244033</v>
      </c>
      <c r="G4573">
        <f>LOOKUP($A4573,'DATA SHEET'!$A$2:$A$253,'DATA SHEET'!$J$2:$J$253)</f>
        <v>21</v>
      </c>
      <c r="H4573" t="str">
        <f>LOOKUP($A4573,'DATA SHEET'!$A$2:$A$253,'DATA SHEET'!$K$2:$K$253)</f>
        <v>Mostly Cloudy</v>
      </c>
      <c r="I4573" t="str">
        <f>LOOKUP($A4573,'DATA SHEET'!$A$2:$A$253,'DATA SHEET'!$T$2:$T$253)</f>
        <v>LARGE</v>
      </c>
      <c r="J4573" t="str">
        <f>LOOKUP($A4573,'DATA SHEET'!$A$2:$A$253,'DATA SHEET'!$R$2:$R$253)</f>
        <v>YES</v>
      </c>
      <c r="K4573" t="str">
        <f>LOOKUP($A4573,'DATA SHEET'!$A$2:$A$253,'DATA SHEET'!$O$2:$O$253)</f>
        <v>Green Area</v>
      </c>
      <c r="L4573" t="s">
        <v>22</v>
      </c>
      <c r="M4573">
        <v>0.39525228807157875</v>
      </c>
      <c r="N4573" t="s">
        <v>16</v>
      </c>
      <c r="O4573">
        <v>1.746</v>
      </c>
    </row>
    <row r="4574" spans="1:15" x14ac:dyDescent="0.25">
      <c r="A4574" s="1" t="s">
        <v>134</v>
      </c>
      <c r="B4574" t="s">
        <v>140</v>
      </c>
      <c r="C4574" t="str">
        <f>LOOKUP(A4574,'DATA SHEET'!$A$2:$A$253,'DATA SHEET'!$E$2:$E$253)</f>
        <v>20227902</v>
      </c>
      <c r="D4574">
        <f>LOOKUP(A4574,'DATA SHEET'!$A$2:$A$253,'DATA SHEET'!$G$2:$G$253)</f>
        <v>8.0666666666666664</v>
      </c>
      <c r="E4574" t="str">
        <f>LOOKUP($A4574,'DATA SHEET'!$A$2:$A$253,'DATA SHEET'!$H$2:$H$253)</f>
        <v>43.180794</v>
      </c>
      <c r="F4574" t="str">
        <f>LOOKUP($A4574,'DATA SHEET'!$A$2:$A$253,'DATA SHEET'!$I$2:$I$253)</f>
        <v xml:space="preserve"> -79.244033</v>
      </c>
      <c r="G4574">
        <f>LOOKUP($A4574,'DATA SHEET'!$A$2:$A$253,'DATA SHEET'!$J$2:$J$253)</f>
        <v>21</v>
      </c>
      <c r="H4574" t="str">
        <f>LOOKUP($A4574,'DATA SHEET'!$A$2:$A$253,'DATA SHEET'!$K$2:$K$253)</f>
        <v>Mostly Cloudy</v>
      </c>
      <c r="I4574" t="str">
        <f>LOOKUP($A4574,'DATA SHEET'!$A$2:$A$253,'DATA SHEET'!$T$2:$T$253)</f>
        <v>LARGE</v>
      </c>
      <c r="J4574" t="str">
        <f>LOOKUP($A4574,'DATA SHEET'!$A$2:$A$253,'DATA SHEET'!$R$2:$R$253)</f>
        <v>YES</v>
      </c>
      <c r="K4574" t="str">
        <f>LOOKUP($A4574,'DATA SHEET'!$A$2:$A$253,'DATA SHEET'!$O$2:$O$253)</f>
        <v>Green Area</v>
      </c>
      <c r="L4574" t="s">
        <v>22</v>
      </c>
      <c r="M4574">
        <v>0.39525228807157875</v>
      </c>
      <c r="N4574" t="s">
        <v>16</v>
      </c>
      <c r="O4574">
        <v>0.74199999999999999</v>
      </c>
    </row>
    <row r="4575" spans="1:15" x14ac:dyDescent="0.25">
      <c r="A4575" s="1" t="s">
        <v>134</v>
      </c>
      <c r="B4575" t="s">
        <v>140</v>
      </c>
      <c r="C4575" t="str">
        <f>LOOKUP(A4575,'DATA SHEET'!$A$2:$A$253,'DATA SHEET'!$E$2:$E$253)</f>
        <v>20227902</v>
      </c>
      <c r="D4575">
        <f>LOOKUP(A4575,'DATA SHEET'!$A$2:$A$253,'DATA SHEET'!$G$2:$G$253)</f>
        <v>8.0666666666666664</v>
      </c>
      <c r="E4575" t="str">
        <f>LOOKUP($A4575,'DATA SHEET'!$A$2:$A$253,'DATA SHEET'!$H$2:$H$253)</f>
        <v>43.180794</v>
      </c>
      <c r="F4575" t="str">
        <f>LOOKUP($A4575,'DATA SHEET'!$A$2:$A$253,'DATA SHEET'!$I$2:$I$253)</f>
        <v xml:space="preserve"> -79.244033</v>
      </c>
      <c r="G4575">
        <f>LOOKUP($A4575,'DATA SHEET'!$A$2:$A$253,'DATA SHEET'!$J$2:$J$253)</f>
        <v>21</v>
      </c>
      <c r="H4575" t="str">
        <f>LOOKUP($A4575,'DATA SHEET'!$A$2:$A$253,'DATA SHEET'!$K$2:$K$253)</f>
        <v>Mostly Cloudy</v>
      </c>
      <c r="I4575" t="str">
        <f>LOOKUP($A4575,'DATA SHEET'!$A$2:$A$253,'DATA SHEET'!$T$2:$T$253)</f>
        <v>LARGE</v>
      </c>
      <c r="J4575" t="str">
        <f>LOOKUP($A4575,'DATA SHEET'!$A$2:$A$253,'DATA SHEET'!$R$2:$R$253)</f>
        <v>YES</v>
      </c>
      <c r="K4575" t="str">
        <f>LOOKUP($A4575,'DATA SHEET'!$A$2:$A$253,'DATA SHEET'!$O$2:$O$253)</f>
        <v>Green Area</v>
      </c>
      <c r="L4575" t="s">
        <v>22</v>
      </c>
      <c r="M4575">
        <v>0.39525228807157875</v>
      </c>
      <c r="N4575" t="s">
        <v>16</v>
      </c>
      <c r="O4575">
        <v>0.996</v>
      </c>
    </row>
    <row r="4576" spans="1:15" x14ac:dyDescent="0.25">
      <c r="A4576" s="1" t="s">
        <v>134</v>
      </c>
      <c r="B4576" t="s">
        <v>140</v>
      </c>
      <c r="C4576" t="str">
        <f>LOOKUP(A4576,'DATA SHEET'!$A$2:$A$253,'DATA SHEET'!$E$2:$E$253)</f>
        <v>20227902</v>
      </c>
      <c r="D4576">
        <f>LOOKUP(A4576,'DATA SHEET'!$A$2:$A$253,'DATA SHEET'!$G$2:$G$253)</f>
        <v>8.0666666666666664</v>
      </c>
      <c r="E4576" t="str">
        <f>LOOKUP($A4576,'DATA SHEET'!$A$2:$A$253,'DATA SHEET'!$H$2:$H$253)</f>
        <v>43.180794</v>
      </c>
      <c r="F4576" t="str">
        <f>LOOKUP($A4576,'DATA SHEET'!$A$2:$A$253,'DATA SHEET'!$I$2:$I$253)</f>
        <v xml:space="preserve"> -79.244033</v>
      </c>
      <c r="G4576">
        <f>LOOKUP($A4576,'DATA SHEET'!$A$2:$A$253,'DATA SHEET'!$J$2:$J$253)</f>
        <v>21</v>
      </c>
      <c r="H4576" t="str">
        <f>LOOKUP($A4576,'DATA SHEET'!$A$2:$A$253,'DATA SHEET'!$K$2:$K$253)</f>
        <v>Mostly Cloudy</v>
      </c>
      <c r="I4576" t="str">
        <f>LOOKUP($A4576,'DATA SHEET'!$A$2:$A$253,'DATA SHEET'!$T$2:$T$253)</f>
        <v>LARGE</v>
      </c>
      <c r="J4576" t="str">
        <f>LOOKUP($A4576,'DATA SHEET'!$A$2:$A$253,'DATA SHEET'!$R$2:$R$253)</f>
        <v>YES</v>
      </c>
      <c r="K4576" t="str">
        <f>LOOKUP($A4576,'DATA SHEET'!$A$2:$A$253,'DATA SHEET'!$O$2:$O$253)</f>
        <v>Green Area</v>
      </c>
      <c r="L4576" t="s">
        <v>22</v>
      </c>
      <c r="M4576">
        <v>0.39525228807157875</v>
      </c>
      <c r="N4576" t="s">
        <v>16</v>
      </c>
      <c r="O4576">
        <v>0.498</v>
      </c>
    </row>
    <row r="4577" spans="1:15" x14ac:dyDescent="0.25">
      <c r="A4577" s="1" t="s">
        <v>134</v>
      </c>
      <c r="B4577" t="s">
        <v>140</v>
      </c>
      <c r="C4577" t="str">
        <f>LOOKUP(A4577,'DATA SHEET'!$A$2:$A$253,'DATA SHEET'!$E$2:$E$253)</f>
        <v>20227902</v>
      </c>
      <c r="D4577">
        <f>LOOKUP(A4577,'DATA SHEET'!$A$2:$A$253,'DATA SHEET'!$G$2:$G$253)</f>
        <v>8.0666666666666664</v>
      </c>
      <c r="E4577" t="str">
        <f>LOOKUP($A4577,'DATA SHEET'!$A$2:$A$253,'DATA SHEET'!$H$2:$H$253)</f>
        <v>43.180794</v>
      </c>
      <c r="F4577" t="str">
        <f>LOOKUP($A4577,'DATA SHEET'!$A$2:$A$253,'DATA SHEET'!$I$2:$I$253)</f>
        <v xml:space="preserve"> -79.244033</v>
      </c>
      <c r="G4577">
        <f>LOOKUP($A4577,'DATA SHEET'!$A$2:$A$253,'DATA SHEET'!$J$2:$J$253)</f>
        <v>21</v>
      </c>
      <c r="H4577" t="str">
        <f>LOOKUP($A4577,'DATA SHEET'!$A$2:$A$253,'DATA SHEET'!$K$2:$K$253)</f>
        <v>Mostly Cloudy</v>
      </c>
      <c r="I4577" t="str">
        <f>LOOKUP($A4577,'DATA SHEET'!$A$2:$A$253,'DATA SHEET'!$T$2:$T$253)</f>
        <v>LARGE</v>
      </c>
      <c r="J4577" t="str">
        <f>LOOKUP($A4577,'DATA SHEET'!$A$2:$A$253,'DATA SHEET'!$R$2:$R$253)</f>
        <v>YES</v>
      </c>
      <c r="K4577" t="str">
        <f>LOOKUP($A4577,'DATA SHEET'!$A$2:$A$253,'DATA SHEET'!$O$2:$O$253)</f>
        <v>Green Area</v>
      </c>
      <c r="L4577" t="s">
        <v>22</v>
      </c>
      <c r="M4577">
        <v>0.39525228807157875</v>
      </c>
      <c r="N4577" t="s">
        <v>16</v>
      </c>
      <c r="O4577">
        <v>1.4970000000000001</v>
      </c>
    </row>
    <row r="4578" spans="1:15" x14ac:dyDescent="0.25">
      <c r="A4578" s="1" t="s">
        <v>134</v>
      </c>
      <c r="B4578" t="s">
        <v>140</v>
      </c>
      <c r="C4578" t="str">
        <f>LOOKUP(A4578,'DATA SHEET'!$A$2:$A$253,'DATA SHEET'!$E$2:$E$253)</f>
        <v>20227902</v>
      </c>
      <c r="D4578">
        <f>LOOKUP(A4578,'DATA SHEET'!$A$2:$A$253,'DATA SHEET'!$G$2:$G$253)</f>
        <v>8.0666666666666664</v>
      </c>
      <c r="E4578" t="str">
        <f>LOOKUP($A4578,'DATA SHEET'!$A$2:$A$253,'DATA SHEET'!$H$2:$H$253)</f>
        <v>43.180794</v>
      </c>
      <c r="F4578" t="str">
        <f>LOOKUP($A4578,'DATA SHEET'!$A$2:$A$253,'DATA SHEET'!$I$2:$I$253)</f>
        <v xml:space="preserve"> -79.244033</v>
      </c>
      <c r="G4578">
        <f>LOOKUP($A4578,'DATA SHEET'!$A$2:$A$253,'DATA SHEET'!$J$2:$J$253)</f>
        <v>21</v>
      </c>
      <c r="H4578" t="str">
        <f>LOOKUP($A4578,'DATA SHEET'!$A$2:$A$253,'DATA SHEET'!$K$2:$K$253)</f>
        <v>Mostly Cloudy</v>
      </c>
      <c r="I4578" t="str">
        <f>LOOKUP($A4578,'DATA SHEET'!$A$2:$A$253,'DATA SHEET'!$T$2:$T$253)</f>
        <v>LARGE</v>
      </c>
      <c r="J4578" t="str">
        <f>LOOKUP($A4578,'DATA SHEET'!$A$2:$A$253,'DATA SHEET'!$R$2:$R$253)</f>
        <v>YES</v>
      </c>
      <c r="K4578" t="str">
        <f>LOOKUP($A4578,'DATA SHEET'!$A$2:$A$253,'DATA SHEET'!$O$2:$O$253)</f>
        <v>Green Area</v>
      </c>
      <c r="L4578" t="s">
        <v>22</v>
      </c>
      <c r="M4578">
        <v>0.39525228807157875</v>
      </c>
      <c r="N4578" t="s">
        <v>16</v>
      </c>
      <c r="O4578">
        <v>3.2410000000000001</v>
      </c>
    </row>
    <row r="4579" spans="1:15" x14ac:dyDescent="0.25">
      <c r="A4579" s="1" t="s">
        <v>134</v>
      </c>
      <c r="B4579" t="s">
        <v>140</v>
      </c>
      <c r="C4579" t="str">
        <f>LOOKUP(A4579,'DATA SHEET'!$A$2:$A$253,'DATA SHEET'!$E$2:$E$253)</f>
        <v>20227902</v>
      </c>
      <c r="D4579">
        <f>LOOKUP(A4579,'DATA SHEET'!$A$2:$A$253,'DATA SHEET'!$G$2:$G$253)</f>
        <v>8.0666666666666664</v>
      </c>
      <c r="E4579" t="str">
        <f>LOOKUP($A4579,'DATA SHEET'!$A$2:$A$253,'DATA SHEET'!$H$2:$H$253)</f>
        <v>43.180794</v>
      </c>
      <c r="F4579" t="str">
        <f>LOOKUP($A4579,'DATA SHEET'!$A$2:$A$253,'DATA SHEET'!$I$2:$I$253)</f>
        <v xml:space="preserve"> -79.244033</v>
      </c>
      <c r="G4579">
        <f>LOOKUP($A4579,'DATA SHEET'!$A$2:$A$253,'DATA SHEET'!$J$2:$J$253)</f>
        <v>21</v>
      </c>
      <c r="H4579" t="str">
        <f>LOOKUP($A4579,'DATA SHEET'!$A$2:$A$253,'DATA SHEET'!$K$2:$K$253)</f>
        <v>Mostly Cloudy</v>
      </c>
      <c r="I4579" t="str">
        <f>LOOKUP($A4579,'DATA SHEET'!$A$2:$A$253,'DATA SHEET'!$T$2:$T$253)</f>
        <v>LARGE</v>
      </c>
      <c r="J4579" t="str">
        <f>LOOKUP($A4579,'DATA SHEET'!$A$2:$A$253,'DATA SHEET'!$R$2:$R$253)</f>
        <v>YES</v>
      </c>
      <c r="K4579" t="str">
        <f>LOOKUP($A4579,'DATA SHEET'!$A$2:$A$253,'DATA SHEET'!$O$2:$O$253)</f>
        <v>Green Area</v>
      </c>
      <c r="L4579" t="s">
        <v>22</v>
      </c>
      <c r="M4579">
        <v>0.39525228807157875</v>
      </c>
      <c r="N4579" t="s">
        <v>16</v>
      </c>
      <c r="O4579">
        <v>1.504</v>
      </c>
    </row>
    <row r="4580" spans="1:15" x14ac:dyDescent="0.25">
      <c r="A4580" s="1" t="s">
        <v>134</v>
      </c>
      <c r="B4580" t="s">
        <v>140</v>
      </c>
      <c r="C4580" t="str">
        <f>LOOKUP(A4580,'DATA SHEET'!$A$2:$A$253,'DATA SHEET'!$E$2:$E$253)</f>
        <v>20227902</v>
      </c>
      <c r="D4580">
        <f>LOOKUP(A4580,'DATA SHEET'!$A$2:$A$253,'DATA SHEET'!$G$2:$G$253)</f>
        <v>8.0666666666666664</v>
      </c>
      <c r="E4580" t="str">
        <f>LOOKUP($A4580,'DATA SHEET'!$A$2:$A$253,'DATA SHEET'!$H$2:$H$253)</f>
        <v>43.180794</v>
      </c>
      <c r="F4580" t="str">
        <f>LOOKUP($A4580,'DATA SHEET'!$A$2:$A$253,'DATA SHEET'!$I$2:$I$253)</f>
        <v xml:space="preserve"> -79.244033</v>
      </c>
      <c r="G4580">
        <f>LOOKUP($A4580,'DATA SHEET'!$A$2:$A$253,'DATA SHEET'!$J$2:$J$253)</f>
        <v>21</v>
      </c>
      <c r="H4580" t="str">
        <f>LOOKUP($A4580,'DATA SHEET'!$A$2:$A$253,'DATA SHEET'!$K$2:$K$253)</f>
        <v>Mostly Cloudy</v>
      </c>
      <c r="I4580" t="str">
        <f>LOOKUP($A4580,'DATA SHEET'!$A$2:$A$253,'DATA SHEET'!$T$2:$T$253)</f>
        <v>LARGE</v>
      </c>
      <c r="J4580" t="str">
        <f>LOOKUP($A4580,'DATA SHEET'!$A$2:$A$253,'DATA SHEET'!$R$2:$R$253)</f>
        <v>YES</v>
      </c>
      <c r="K4580" t="str">
        <f>LOOKUP($A4580,'DATA SHEET'!$A$2:$A$253,'DATA SHEET'!$O$2:$O$253)</f>
        <v>Green Area</v>
      </c>
      <c r="L4580" t="s">
        <v>22</v>
      </c>
      <c r="M4580">
        <v>0.39525228807157875</v>
      </c>
      <c r="N4580" t="s">
        <v>16</v>
      </c>
      <c r="O4580">
        <v>1</v>
      </c>
    </row>
    <row r="4581" spans="1:15" x14ac:dyDescent="0.25">
      <c r="A4581" s="1" t="s">
        <v>134</v>
      </c>
      <c r="B4581" t="s">
        <v>140</v>
      </c>
      <c r="C4581" t="str">
        <f>LOOKUP(A4581,'DATA SHEET'!$A$2:$A$253,'DATA SHEET'!$E$2:$E$253)</f>
        <v>20227902</v>
      </c>
      <c r="D4581">
        <f>LOOKUP(A4581,'DATA SHEET'!$A$2:$A$253,'DATA SHEET'!$G$2:$G$253)</f>
        <v>8.0666666666666664</v>
      </c>
      <c r="E4581" t="str">
        <f>LOOKUP($A4581,'DATA SHEET'!$A$2:$A$253,'DATA SHEET'!$H$2:$H$253)</f>
        <v>43.180794</v>
      </c>
      <c r="F4581" t="str">
        <f>LOOKUP($A4581,'DATA SHEET'!$A$2:$A$253,'DATA SHEET'!$I$2:$I$253)</f>
        <v xml:space="preserve"> -79.244033</v>
      </c>
      <c r="G4581">
        <f>LOOKUP($A4581,'DATA SHEET'!$A$2:$A$253,'DATA SHEET'!$J$2:$J$253)</f>
        <v>21</v>
      </c>
      <c r="H4581" t="str">
        <f>LOOKUP($A4581,'DATA SHEET'!$A$2:$A$253,'DATA SHEET'!$K$2:$K$253)</f>
        <v>Mostly Cloudy</v>
      </c>
      <c r="I4581" t="str">
        <f>LOOKUP($A4581,'DATA SHEET'!$A$2:$A$253,'DATA SHEET'!$T$2:$T$253)</f>
        <v>LARGE</v>
      </c>
      <c r="J4581" t="str">
        <f>LOOKUP($A4581,'DATA SHEET'!$A$2:$A$253,'DATA SHEET'!$R$2:$R$253)</f>
        <v>YES</v>
      </c>
      <c r="K4581" t="str">
        <f>LOOKUP($A4581,'DATA SHEET'!$A$2:$A$253,'DATA SHEET'!$O$2:$O$253)</f>
        <v>Green Area</v>
      </c>
      <c r="L4581" t="s">
        <v>22</v>
      </c>
      <c r="M4581">
        <v>0.39525228807157875</v>
      </c>
      <c r="N4581" t="s">
        <v>16</v>
      </c>
      <c r="O4581">
        <v>1.9990000000000001</v>
      </c>
    </row>
    <row r="4582" spans="1:15" x14ac:dyDescent="0.25">
      <c r="A4582" s="1" t="s">
        <v>134</v>
      </c>
      <c r="B4582" t="s">
        <v>140</v>
      </c>
      <c r="C4582" t="str">
        <f>LOOKUP(A4582,'DATA SHEET'!$A$2:$A$253,'DATA SHEET'!$E$2:$E$253)</f>
        <v>20227902</v>
      </c>
      <c r="D4582">
        <f>LOOKUP(A4582,'DATA SHEET'!$A$2:$A$253,'DATA SHEET'!$G$2:$G$253)</f>
        <v>8.0666666666666664</v>
      </c>
      <c r="E4582" t="str">
        <f>LOOKUP($A4582,'DATA SHEET'!$A$2:$A$253,'DATA SHEET'!$H$2:$H$253)</f>
        <v>43.180794</v>
      </c>
      <c r="F4582" t="str">
        <f>LOOKUP($A4582,'DATA SHEET'!$A$2:$A$253,'DATA SHEET'!$I$2:$I$253)</f>
        <v xml:space="preserve"> -79.244033</v>
      </c>
      <c r="G4582">
        <f>LOOKUP($A4582,'DATA SHEET'!$A$2:$A$253,'DATA SHEET'!$J$2:$J$253)</f>
        <v>21</v>
      </c>
      <c r="H4582" t="str">
        <f>LOOKUP($A4582,'DATA SHEET'!$A$2:$A$253,'DATA SHEET'!$K$2:$K$253)</f>
        <v>Mostly Cloudy</v>
      </c>
      <c r="I4582" t="str">
        <f>LOOKUP($A4582,'DATA SHEET'!$A$2:$A$253,'DATA SHEET'!$T$2:$T$253)</f>
        <v>LARGE</v>
      </c>
      <c r="J4582" t="str">
        <f>LOOKUP($A4582,'DATA SHEET'!$A$2:$A$253,'DATA SHEET'!$R$2:$R$253)</f>
        <v>YES</v>
      </c>
      <c r="K4582" t="str">
        <f>LOOKUP($A4582,'DATA SHEET'!$A$2:$A$253,'DATA SHEET'!$O$2:$O$253)</f>
        <v>Green Area</v>
      </c>
      <c r="L4582" t="s">
        <v>22</v>
      </c>
      <c r="M4582">
        <v>0.39525228807157875</v>
      </c>
      <c r="N4582" t="s">
        <v>16</v>
      </c>
      <c r="O4582">
        <v>1.248</v>
      </c>
    </row>
    <row r="4583" spans="1:15" x14ac:dyDescent="0.25">
      <c r="A4583" s="1" t="s">
        <v>134</v>
      </c>
      <c r="B4583" t="s">
        <v>140</v>
      </c>
      <c r="C4583" t="str">
        <f>LOOKUP(A4583,'DATA SHEET'!$A$2:$A$253,'DATA SHEET'!$E$2:$E$253)</f>
        <v>20227902</v>
      </c>
      <c r="D4583">
        <f>LOOKUP(A4583,'DATA SHEET'!$A$2:$A$253,'DATA SHEET'!$G$2:$G$253)</f>
        <v>8.0666666666666664</v>
      </c>
      <c r="E4583" t="str">
        <f>LOOKUP($A4583,'DATA SHEET'!$A$2:$A$253,'DATA SHEET'!$H$2:$H$253)</f>
        <v>43.180794</v>
      </c>
      <c r="F4583" t="str">
        <f>LOOKUP($A4583,'DATA SHEET'!$A$2:$A$253,'DATA SHEET'!$I$2:$I$253)</f>
        <v xml:space="preserve"> -79.244033</v>
      </c>
      <c r="G4583">
        <f>LOOKUP($A4583,'DATA SHEET'!$A$2:$A$253,'DATA SHEET'!$J$2:$J$253)</f>
        <v>21</v>
      </c>
      <c r="H4583" t="str">
        <f>LOOKUP($A4583,'DATA SHEET'!$A$2:$A$253,'DATA SHEET'!$K$2:$K$253)</f>
        <v>Mostly Cloudy</v>
      </c>
      <c r="I4583" t="str">
        <f>LOOKUP($A4583,'DATA SHEET'!$A$2:$A$253,'DATA SHEET'!$T$2:$T$253)</f>
        <v>LARGE</v>
      </c>
      <c r="J4583" t="str">
        <f>LOOKUP($A4583,'DATA SHEET'!$A$2:$A$253,'DATA SHEET'!$R$2:$R$253)</f>
        <v>YES</v>
      </c>
      <c r="K4583" t="str">
        <f>LOOKUP($A4583,'DATA SHEET'!$A$2:$A$253,'DATA SHEET'!$O$2:$O$253)</f>
        <v>Green Area</v>
      </c>
      <c r="L4583" t="s">
        <v>22</v>
      </c>
      <c r="M4583">
        <v>0.39525228807157875</v>
      </c>
      <c r="N4583" t="s">
        <v>16</v>
      </c>
      <c r="O4583">
        <v>0.73499999999999999</v>
      </c>
    </row>
    <row r="4584" spans="1:15" x14ac:dyDescent="0.25">
      <c r="A4584" s="1" t="s">
        <v>134</v>
      </c>
      <c r="B4584" t="s">
        <v>140</v>
      </c>
      <c r="C4584" t="str">
        <f>LOOKUP(A4584,'DATA SHEET'!$A$2:$A$253,'DATA SHEET'!$E$2:$E$253)</f>
        <v>20227902</v>
      </c>
      <c r="D4584">
        <f>LOOKUP(A4584,'DATA SHEET'!$A$2:$A$253,'DATA SHEET'!$G$2:$G$253)</f>
        <v>8.0666666666666664</v>
      </c>
      <c r="E4584" t="str">
        <f>LOOKUP($A4584,'DATA SHEET'!$A$2:$A$253,'DATA SHEET'!$H$2:$H$253)</f>
        <v>43.180794</v>
      </c>
      <c r="F4584" t="str">
        <f>LOOKUP($A4584,'DATA SHEET'!$A$2:$A$253,'DATA SHEET'!$I$2:$I$253)</f>
        <v xml:space="preserve"> -79.244033</v>
      </c>
      <c r="G4584">
        <f>LOOKUP($A4584,'DATA SHEET'!$A$2:$A$253,'DATA SHEET'!$J$2:$J$253)</f>
        <v>21</v>
      </c>
      <c r="H4584" t="str">
        <f>LOOKUP($A4584,'DATA SHEET'!$A$2:$A$253,'DATA SHEET'!$K$2:$K$253)</f>
        <v>Mostly Cloudy</v>
      </c>
      <c r="I4584" t="str">
        <f>LOOKUP($A4584,'DATA SHEET'!$A$2:$A$253,'DATA SHEET'!$T$2:$T$253)</f>
        <v>LARGE</v>
      </c>
      <c r="J4584" t="str">
        <f>LOOKUP($A4584,'DATA SHEET'!$A$2:$A$253,'DATA SHEET'!$R$2:$R$253)</f>
        <v>YES</v>
      </c>
      <c r="K4584" t="str">
        <f>LOOKUP($A4584,'DATA SHEET'!$A$2:$A$253,'DATA SHEET'!$O$2:$O$253)</f>
        <v>Green Area</v>
      </c>
      <c r="L4584" t="s">
        <v>22</v>
      </c>
      <c r="M4584">
        <v>0.39525228807157875</v>
      </c>
      <c r="N4584" t="s">
        <v>16</v>
      </c>
      <c r="O4584">
        <v>1</v>
      </c>
    </row>
    <row r="4585" spans="1:15" x14ac:dyDescent="0.25">
      <c r="A4585" s="1" t="s">
        <v>134</v>
      </c>
      <c r="B4585" t="s">
        <v>140</v>
      </c>
      <c r="C4585" t="str">
        <f>LOOKUP(A4585,'DATA SHEET'!$A$2:$A$253,'DATA SHEET'!$E$2:$E$253)</f>
        <v>20227902</v>
      </c>
      <c r="D4585">
        <f>LOOKUP(A4585,'DATA SHEET'!$A$2:$A$253,'DATA SHEET'!$G$2:$G$253)</f>
        <v>8.0666666666666664</v>
      </c>
      <c r="E4585" t="str">
        <f>LOOKUP($A4585,'DATA SHEET'!$A$2:$A$253,'DATA SHEET'!$H$2:$H$253)</f>
        <v>43.180794</v>
      </c>
      <c r="F4585" t="str">
        <f>LOOKUP($A4585,'DATA SHEET'!$A$2:$A$253,'DATA SHEET'!$I$2:$I$253)</f>
        <v xml:space="preserve"> -79.244033</v>
      </c>
      <c r="G4585">
        <f>LOOKUP($A4585,'DATA SHEET'!$A$2:$A$253,'DATA SHEET'!$J$2:$J$253)</f>
        <v>21</v>
      </c>
      <c r="H4585" t="str">
        <f>LOOKUP($A4585,'DATA SHEET'!$A$2:$A$253,'DATA SHEET'!$K$2:$K$253)</f>
        <v>Mostly Cloudy</v>
      </c>
      <c r="I4585" t="str">
        <f>LOOKUP($A4585,'DATA SHEET'!$A$2:$A$253,'DATA SHEET'!$T$2:$T$253)</f>
        <v>LARGE</v>
      </c>
      <c r="J4585" t="str">
        <f>LOOKUP($A4585,'DATA SHEET'!$A$2:$A$253,'DATA SHEET'!$R$2:$R$253)</f>
        <v>YES</v>
      </c>
      <c r="K4585" t="str">
        <f>LOOKUP($A4585,'DATA SHEET'!$A$2:$A$253,'DATA SHEET'!$O$2:$O$253)</f>
        <v>Green Area</v>
      </c>
      <c r="L4585" t="s">
        <v>22</v>
      </c>
      <c r="M4585">
        <v>0.39525228807157875</v>
      </c>
      <c r="N4585" t="s">
        <v>16</v>
      </c>
      <c r="O4585">
        <v>0.24099999999999999</v>
      </c>
    </row>
    <row r="4586" spans="1:15" x14ac:dyDescent="0.25">
      <c r="A4586" s="1" t="s">
        <v>134</v>
      </c>
      <c r="B4586" t="s">
        <v>140</v>
      </c>
      <c r="C4586" t="str">
        <f>LOOKUP(A4586,'DATA SHEET'!$A$2:$A$253,'DATA SHEET'!$E$2:$E$253)</f>
        <v>20227902</v>
      </c>
      <c r="D4586">
        <f>LOOKUP(A4586,'DATA SHEET'!$A$2:$A$253,'DATA SHEET'!$G$2:$G$253)</f>
        <v>8.0666666666666664</v>
      </c>
      <c r="E4586" t="str">
        <f>LOOKUP($A4586,'DATA SHEET'!$A$2:$A$253,'DATA SHEET'!$H$2:$H$253)</f>
        <v>43.180794</v>
      </c>
      <c r="F4586" t="str">
        <f>LOOKUP($A4586,'DATA SHEET'!$A$2:$A$253,'DATA SHEET'!$I$2:$I$253)</f>
        <v xml:space="preserve"> -79.244033</v>
      </c>
      <c r="G4586">
        <f>LOOKUP($A4586,'DATA SHEET'!$A$2:$A$253,'DATA SHEET'!$J$2:$J$253)</f>
        <v>21</v>
      </c>
      <c r="H4586" t="str">
        <f>LOOKUP($A4586,'DATA SHEET'!$A$2:$A$253,'DATA SHEET'!$K$2:$K$253)</f>
        <v>Mostly Cloudy</v>
      </c>
      <c r="I4586" t="str">
        <f>LOOKUP($A4586,'DATA SHEET'!$A$2:$A$253,'DATA SHEET'!$T$2:$T$253)</f>
        <v>LARGE</v>
      </c>
      <c r="J4586" t="str">
        <f>LOOKUP($A4586,'DATA SHEET'!$A$2:$A$253,'DATA SHEET'!$R$2:$R$253)</f>
        <v>YES</v>
      </c>
      <c r="K4586" t="str">
        <f>LOOKUP($A4586,'DATA SHEET'!$A$2:$A$253,'DATA SHEET'!$O$2:$O$253)</f>
        <v>Green Area</v>
      </c>
      <c r="L4586" t="s">
        <v>22</v>
      </c>
      <c r="M4586">
        <v>0.39525228807157875</v>
      </c>
      <c r="N4586" t="s">
        <v>16</v>
      </c>
      <c r="O4586">
        <v>0.49399999999999999</v>
      </c>
    </row>
    <row r="4587" spans="1:15" x14ac:dyDescent="0.25">
      <c r="A4587" s="1" t="s">
        <v>134</v>
      </c>
      <c r="B4587" t="s">
        <v>140</v>
      </c>
      <c r="C4587" t="str">
        <f>LOOKUP(A4587,'DATA SHEET'!$A$2:$A$253,'DATA SHEET'!$E$2:$E$253)</f>
        <v>20227902</v>
      </c>
      <c r="D4587">
        <f>LOOKUP(A4587,'DATA SHEET'!$A$2:$A$253,'DATA SHEET'!$G$2:$G$253)</f>
        <v>8.0666666666666664</v>
      </c>
      <c r="E4587" t="str">
        <f>LOOKUP($A4587,'DATA SHEET'!$A$2:$A$253,'DATA SHEET'!$H$2:$H$253)</f>
        <v>43.180794</v>
      </c>
      <c r="F4587" t="str">
        <f>LOOKUP($A4587,'DATA SHEET'!$A$2:$A$253,'DATA SHEET'!$I$2:$I$253)</f>
        <v xml:space="preserve"> -79.244033</v>
      </c>
      <c r="G4587">
        <f>LOOKUP($A4587,'DATA SHEET'!$A$2:$A$253,'DATA SHEET'!$J$2:$J$253)</f>
        <v>21</v>
      </c>
      <c r="H4587" t="str">
        <f>LOOKUP($A4587,'DATA SHEET'!$A$2:$A$253,'DATA SHEET'!$K$2:$K$253)</f>
        <v>Mostly Cloudy</v>
      </c>
      <c r="I4587" t="str">
        <f>LOOKUP($A4587,'DATA SHEET'!$A$2:$A$253,'DATA SHEET'!$T$2:$T$253)</f>
        <v>LARGE</v>
      </c>
      <c r="J4587" t="str">
        <f>LOOKUP($A4587,'DATA SHEET'!$A$2:$A$253,'DATA SHEET'!$R$2:$R$253)</f>
        <v>YES</v>
      </c>
      <c r="K4587" t="str">
        <f>LOOKUP($A4587,'DATA SHEET'!$A$2:$A$253,'DATA SHEET'!$O$2:$O$253)</f>
        <v>Green Area</v>
      </c>
      <c r="L4587" t="s">
        <v>22</v>
      </c>
      <c r="M4587">
        <v>0.39525228807157875</v>
      </c>
      <c r="N4587" t="s">
        <v>16</v>
      </c>
      <c r="O4587">
        <v>1</v>
      </c>
    </row>
    <row r="4588" spans="1:15" x14ac:dyDescent="0.25">
      <c r="A4588" s="1" t="s">
        <v>134</v>
      </c>
      <c r="B4588" t="s">
        <v>140</v>
      </c>
      <c r="C4588" t="str">
        <f>LOOKUP(A4588,'DATA SHEET'!$A$2:$A$253,'DATA SHEET'!$E$2:$E$253)</f>
        <v>20227902</v>
      </c>
      <c r="D4588">
        <f>LOOKUP(A4588,'DATA SHEET'!$A$2:$A$253,'DATA SHEET'!$G$2:$G$253)</f>
        <v>8.0666666666666664</v>
      </c>
      <c r="E4588" t="str">
        <f>LOOKUP($A4588,'DATA SHEET'!$A$2:$A$253,'DATA SHEET'!$H$2:$H$253)</f>
        <v>43.180794</v>
      </c>
      <c r="F4588" t="str">
        <f>LOOKUP($A4588,'DATA SHEET'!$A$2:$A$253,'DATA SHEET'!$I$2:$I$253)</f>
        <v xml:space="preserve"> -79.244033</v>
      </c>
      <c r="G4588">
        <f>LOOKUP($A4588,'DATA SHEET'!$A$2:$A$253,'DATA SHEET'!$J$2:$J$253)</f>
        <v>21</v>
      </c>
      <c r="H4588" t="str">
        <f>LOOKUP($A4588,'DATA SHEET'!$A$2:$A$253,'DATA SHEET'!$K$2:$K$253)</f>
        <v>Mostly Cloudy</v>
      </c>
      <c r="I4588" t="str">
        <f>LOOKUP($A4588,'DATA SHEET'!$A$2:$A$253,'DATA SHEET'!$T$2:$T$253)</f>
        <v>LARGE</v>
      </c>
      <c r="J4588" t="str">
        <f>LOOKUP($A4588,'DATA SHEET'!$A$2:$A$253,'DATA SHEET'!$R$2:$R$253)</f>
        <v>YES</v>
      </c>
      <c r="K4588" t="str">
        <f>LOOKUP($A4588,'DATA SHEET'!$A$2:$A$253,'DATA SHEET'!$O$2:$O$253)</f>
        <v>Green Area</v>
      </c>
      <c r="L4588" t="s">
        <v>22</v>
      </c>
      <c r="M4588">
        <v>0.39525228807157875</v>
      </c>
      <c r="N4588" t="s">
        <v>16</v>
      </c>
      <c r="O4588">
        <v>0.501</v>
      </c>
    </row>
    <row r="4589" spans="1:15" x14ac:dyDescent="0.25">
      <c r="A4589" s="1" t="s">
        <v>134</v>
      </c>
      <c r="B4589" t="s">
        <v>140</v>
      </c>
      <c r="C4589" t="str">
        <f>LOOKUP(A4589,'DATA SHEET'!$A$2:$A$253,'DATA SHEET'!$E$2:$E$253)</f>
        <v>20227902</v>
      </c>
      <c r="D4589">
        <f>LOOKUP(A4589,'DATA SHEET'!$A$2:$A$253,'DATA SHEET'!$G$2:$G$253)</f>
        <v>8.0666666666666664</v>
      </c>
      <c r="E4589" t="str">
        <f>LOOKUP($A4589,'DATA SHEET'!$A$2:$A$253,'DATA SHEET'!$H$2:$H$253)</f>
        <v>43.180794</v>
      </c>
      <c r="F4589" t="str">
        <f>LOOKUP($A4589,'DATA SHEET'!$A$2:$A$253,'DATA SHEET'!$I$2:$I$253)</f>
        <v xml:space="preserve"> -79.244033</v>
      </c>
      <c r="G4589">
        <f>LOOKUP($A4589,'DATA SHEET'!$A$2:$A$253,'DATA SHEET'!$J$2:$J$253)</f>
        <v>21</v>
      </c>
      <c r="H4589" t="str">
        <f>LOOKUP($A4589,'DATA SHEET'!$A$2:$A$253,'DATA SHEET'!$K$2:$K$253)</f>
        <v>Mostly Cloudy</v>
      </c>
      <c r="I4589" t="str">
        <f>LOOKUP($A4589,'DATA SHEET'!$A$2:$A$253,'DATA SHEET'!$T$2:$T$253)</f>
        <v>LARGE</v>
      </c>
      <c r="J4589" t="str">
        <f>LOOKUP($A4589,'DATA SHEET'!$A$2:$A$253,'DATA SHEET'!$R$2:$R$253)</f>
        <v>YES</v>
      </c>
      <c r="K4589" t="str">
        <f>LOOKUP($A4589,'DATA SHEET'!$A$2:$A$253,'DATA SHEET'!$O$2:$O$253)</f>
        <v>Green Area</v>
      </c>
      <c r="L4589" t="s">
        <v>22</v>
      </c>
      <c r="M4589">
        <v>0.39525228807157875</v>
      </c>
      <c r="N4589" t="s">
        <v>16</v>
      </c>
      <c r="O4589">
        <v>0.25700000000000001</v>
      </c>
    </row>
    <row r="4590" spans="1:15" x14ac:dyDescent="0.25">
      <c r="A4590" s="1" t="s">
        <v>134</v>
      </c>
      <c r="B4590" t="s">
        <v>140</v>
      </c>
      <c r="C4590" t="str">
        <f>LOOKUP(A4590,'DATA SHEET'!$A$2:$A$253,'DATA SHEET'!$E$2:$E$253)</f>
        <v>20227902</v>
      </c>
      <c r="D4590">
        <f>LOOKUP(A4590,'DATA SHEET'!$A$2:$A$253,'DATA SHEET'!$G$2:$G$253)</f>
        <v>8.0666666666666664</v>
      </c>
      <c r="E4590" t="str">
        <f>LOOKUP($A4590,'DATA SHEET'!$A$2:$A$253,'DATA SHEET'!$H$2:$H$253)</f>
        <v>43.180794</v>
      </c>
      <c r="F4590" t="str">
        <f>LOOKUP($A4590,'DATA SHEET'!$A$2:$A$253,'DATA SHEET'!$I$2:$I$253)</f>
        <v xml:space="preserve"> -79.244033</v>
      </c>
      <c r="G4590">
        <f>LOOKUP($A4590,'DATA SHEET'!$A$2:$A$253,'DATA SHEET'!$J$2:$J$253)</f>
        <v>21</v>
      </c>
      <c r="H4590" t="str">
        <f>LOOKUP($A4590,'DATA SHEET'!$A$2:$A$253,'DATA SHEET'!$K$2:$K$253)</f>
        <v>Mostly Cloudy</v>
      </c>
      <c r="I4590" t="str">
        <f>LOOKUP($A4590,'DATA SHEET'!$A$2:$A$253,'DATA SHEET'!$T$2:$T$253)</f>
        <v>LARGE</v>
      </c>
      <c r="J4590" t="str">
        <f>LOOKUP($A4590,'DATA SHEET'!$A$2:$A$253,'DATA SHEET'!$R$2:$R$253)</f>
        <v>YES</v>
      </c>
      <c r="K4590" t="str">
        <f>LOOKUP($A4590,'DATA SHEET'!$A$2:$A$253,'DATA SHEET'!$O$2:$O$253)</f>
        <v>Green Area</v>
      </c>
      <c r="L4590" t="s">
        <v>22</v>
      </c>
      <c r="M4590">
        <v>0.39525228807157875</v>
      </c>
      <c r="N4590" t="s">
        <v>16</v>
      </c>
      <c r="O4590">
        <v>0.502</v>
      </c>
    </row>
    <row r="4591" spans="1:15" x14ac:dyDescent="0.25">
      <c r="A4591" s="1" t="s">
        <v>134</v>
      </c>
      <c r="B4591" t="s">
        <v>140</v>
      </c>
      <c r="C4591" t="str">
        <f>LOOKUP(A4591,'DATA SHEET'!$A$2:$A$253,'DATA SHEET'!$E$2:$E$253)</f>
        <v>20227902</v>
      </c>
      <c r="D4591">
        <f>LOOKUP(A4591,'DATA SHEET'!$A$2:$A$253,'DATA SHEET'!$G$2:$G$253)</f>
        <v>8.0666666666666664</v>
      </c>
      <c r="E4591" t="str">
        <f>LOOKUP($A4591,'DATA SHEET'!$A$2:$A$253,'DATA SHEET'!$H$2:$H$253)</f>
        <v>43.180794</v>
      </c>
      <c r="F4591" t="str">
        <f>LOOKUP($A4591,'DATA SHEET'!$A$2:$A$253,'DATA SHEET'!$I$2:$I$253)</f>
        <v xml:space="preserve"> -79.244033</v>
      </c>
      <c r="G4591">
        <f>LOOKUP($A4591,'DATA SHEET'!$A$2:$A$253,'DATA SHEET'!$J$2:$J$253)</f>
        <v>21</v>
      </c>
      <c r="H4591" t="str">
        <f>LOOKUP($A4591,'DATA SHEET'!$A$2:$A$253,'DATA SHEET'!$K$2:$K$253)</f>
        <v>Mostly Cloudy</v>
      </c>
      <c r="I4591" t="str">
        <f>LOOKUP($A4591,'DATA SHEET'!$A$2:$A$253,'DATA SHEET'!$T$2:$T$253)</f>
        <v>LARGE</v>
      </c>
      <c r="J4591" t="str">
        <f>LOOKUP($A4591,'DATA SHEET'!$A$2:$A$253,'DATA SHEET'!$R$2:$R$253)</f>
        <v>YES</v>
      </c>
      <c r="K4591" t="str">
        <f>LOOKUP($A4591,'DATA SHEET'!$A$2:$A$253,'DATA SHEET'!$O$2:$O$253)</f>
        <v>Green Area</v>
      </c>
      <c r="L4591" t="s">
        <v>22</v>
      </c>
      <c r="M4591">
        <v>0.39525228807157875</v>
      </c>
      <c r="N4591" t="s">
        <v>16</v>
      </c>
      <c r="O4591">
        <v>0.25800000000000001</v>
      </c>
    </row>
    <row r="4592" spans="1:15" x14ac:dyDescent="0.25">
      <c r="A4592" s="1" t="s">
        <v>134</v>
      </c>
      <c r="B4592" t="s">
        <v>140</v>
      </c>
      <c r="C4592" t="str">
        <f>LOOKUP(A4592,'DATA SHEET'!$A$2:$A$253,'DATA SHEET'!$E$2:$E$253)</f>
        <v>20227902</v>
      </c>
      <c r="D4592">
        <f>LOOKUP(A4592,'DATA SHEET'!$A$2:$A$253,'DATA SHEET'!$G$2:$G$253)</f>
        <v>8.0666666666666664</v>
      </c>
      <c r="E4592" t="str">
        <f>LOOKUP($A4592,'DATA SHEET'!$A$2:$A$253,'DATA SHEET'!$H$2:$H$253)</f>
        <v>43.180794</v>
      </c>
      <c r="F4592" t="str">
        <f>LOOKUP($A4592,'DATA SHEET'!$A$2:$A$253,'DATA SHEET'!$I$2:$I$253)</f>
        <v xml:space="preserve"> -79.244033</v>
      </c>
      <c r="G4592">
        <f>LOOKUP($A4592,'DATA SHEET'!$A$2:$A$253,'DATA SHEET'!$J$2:$J$253)</f>
        <v>21</v>
      </c>
      <c r="H4592" t="str">
        <f>LOOKUP($A4592,'DATA SHEET'!$A$2:$A$253,'DATA SHEET'!$K$2:$K$253)</f>
        <v>Mostly Cloudy</v>
      </c>
      <c r="I4592" t="str">
        <f>LOOKUP($A4592,'DATA SHEET'!$A$2:$A$253,'DATA SHEET'!$T$2:$T$253)</f>
        <v>LARGE</v>
      </c>
      <c r="J4592" t="str">
        <f>LOOKUP($A4592,'DATA SHEET'!$A$2:$A$253,'DATA SHEET'!$R$2:$R$253)</f>
        <v>YES</v>
      </c>
      <c r="K4592" t="str">
        <f>LOOKUP($A4592,'DATA SHEET'!$A$2:$A$253,'DATA SHEET'!$O$2:$O$253)</f>
        <v>Green Area</v>
      </c>
      <c r="L4592" t="s">
        <v>22</v>
      </c>
      <c r="M4592">
        <v>0.39525228807157875</v>
      </c>
      <c r="N4592" t="s">
        <v>16</v>
      </c>
      <c r="O4592">
        <v>0.998</v>
      </c>
    </row>
    <row r="4593" spans="1:15" x14ac:dyDescent="0.25">
      <c r="A4593" s="1" t="s">
        <v>134</v>
      </c>
      <c r="B4593" t="s">
        <v>140</v>
      </c>
      <c r="C4593" t="str">
        <f>LOOKUP(A4593,'DATA SHEET'!$A$2:$A$253,'DATA SHEET'!$E$2:$E$253)</f>
        <v>20227902</v>
      </c>
      <c r="D4593">
        <f>LOOKUP(A4593,'DATA SHEET'!$A$2:$A$253,'DATA SHEET'!$G$2:$G$253)</f>
        <v>8.0666666666666664</v>
      </c>
      <c r="E4593" t="str">
        <f>LOOKUP($A4593,'DATA SHEET'!$A$2:$A$253,'DATA SHEET'!$H$2:$H$253)</f>
        <v>43.180794</v>
      </c>
      <c r="F4593" t="str">
        <f>LOOKUP($A4593,'DATA SHEET'!$A$2:$A$253,'DATA SHEET'!$I$2:$I$253)</f>
        <v xml:space="preserve"> -79.244033</v>
      </c>
      <c r="G4593">
        <f>LOOKUP($A4593,'DATA SHEET'!$A$2:$A$253,'DATA SHEET'!$J$2:$J$253)</f>
        <v>21</v>
      </c>
      <c r="H4593" t="str">
        <f>LOOKUP($A4593,'DATA SHEET'!$A$2:$A$253,'DATA SHEET'!$K$2:$K$253)</f>
        <v>Mostly Cloudy</v>
      </c>
      <c r="I4593" t="str">
        <f>LOOKUP($A4593,'DATA SHEET'!$A$2:$A$253,'DATA SHEET'!$T$2:$T$253)</f>
        <v>LARGE</v>
      </c>
      <c r="J4593" t="str">
        <f>LOOKUP($A4593,'DATA SHEET'!$A$2:$A$253,'DATA SHEET'!$R$2:$R$253)</f>
        <v>YES</v>
      </c>
      <c r="K4593" t="str">
        <f>LOOKUP($A4593,'DATA SHEET'!$A$2:$A$253,'DATA SHEET'!$O$2:$O$253)</f>
        <v>Green Area</v>
      </c>
      <c r="L4593" t="s">
        <v>22</v>
      </c>
      <c r="M4593">
        <v>0.39525228807157875</v>
      </c>
      <c r="N4593" t="s">
        <v>16</v>
      </c>
      <c r="O4593">
        <v>1.7569999999999999</v>
      </c>
    </row>
    <row r="4594" spans="1:15" x14ac:dyDescent="0.25">
      <c r="A4594" s="1" t="s">
        <v>134</v>
      </c>
      <c r="B4594" t="s">
        <v>140</v>
      </c>
      <c r="C4594" t="str">
        <f>LOOKUP(A4594,'DATA SHEET'!$A$2:$A$253,'DATA SHEET'!$E$2:$E$253)</f>
        <v>20227902</v>
      </c>
      <c r="D4594">
        <f>LOOKUP(A4594,'DATA SHEET'!$A$2:$A$253,'DATA SHEET'!$G$2:$G$253)</f>
        <v>8.0666666666666664</v>
      </c>
      <c r="E4594" t="str">
        <f>LOOKUP($A4594,'DATA SHEET'!$A$2:$A$253,'DATA SHEET'!$H$2:$H$253)</f>
        <v>43.180794</v>
      </c>
      <c r="F4594" t="str">
        <f>LOOKUP($A4594,'DATA SHEET'!$A$2:$A$253,'DATA SHEET'!$I$2:$I$253)</f>
        <v xml:space="preserve"> -79.244033</v>
      </c>
      <c r="G4594">
        <f>LOOKUP($A4594,'DATA SHEET'!$A$2:$A$253,'DATA SHEET'!$J$2:$J$253)</f>
        <v>21</v>
      </c>
      <c r="H4594" t="str">
        <f>LOOKUP($A4594,'DATA SHEET'!$A$2:$A$253,'DATA SHEET'!$K$2:$K$253)</f>
        <v>Mostly Cloudy</v>
      </c>
      <c r="I4594" t="str">
        <f>LOOKUP($A4594,'DATA SHEET'!$A$2:$A$253,'DATA SHEET'!$T$2:$T$253)</f>
        <v>LARGE</v>
      </c>
      <c r="J4594" t="str">
        <f>LOOKUP($A4594,'DATA SHEET'!$A$2:$A$253,'DATA SHEET'!$R$2:$R$253)</f>
        <v>YES</v>
      </c>
      <c r="K4594" t="str">
        <f>LOOKUP($A4594,'DATA SHEET'!$A$2:$A$253,'DATA SHEET'!$O$2:$O$253)</f>
        <v>Green Area</v>
      </c>
      <c r="L4594" t="s">
        <v>22</v>
      </c>
      <c r="M4594">
        <v>0.39525228807157875</v>
      </c>
      <c r="N4594" t="s">
        <v>16</v>
      </c>
      <c r="O4594">
        <v>1.256</v>
      </c>
    </row>
    <row r="4595" spans="1:15" x14ac:dyDescent="0.25">
      <c r="A4595" s="1" t="s">
        <v>134</v>
      </c>
      <c r="B4595" t="s">
        <v>140</v>
      </c>
      <c r="C4595" t="str">
        <f>LOOKUP(A4595,'DATA SHEET'!$A$2:$A$253,'DATA SHEET'!$E$2:$E$253)</f>
        <v>20227902</v>
      </c>
      <c r="D4595">
        <f>LOOKUP(A4595,'DATA SHEET'!$A$2:$A$253,'DATA SHEET'!$G$2:$G$253)</f>
        <v>8.0666666666666664</v>
      </c>
      <c r="E4595" t="str">
        <f>LOOKUP($A4595,'DATA SHEET'!$A$2:$A$253,'DATA SHEET'!$H$2:$H$253)</f>
        <v>43.180794</v>
      </c>
      <c r="F4595" t="str">
        <f>LOOKUP($A4595,'DATA SHEET'!$A$2:$A$253,'DATA SHEET'!$I$2:$I$253)</f>
        <v xml:space="preserve"> -79.244033</v>
      </c>
      <c r="G4595">
        <f>LOOKUP($A4595,'DATA SHEET'!$A$2:$A$253,'DATA SHEET'!$J$2:$J$253)</f>
        <v>21</v>
      </c>
      <c r="H4595" t="str">
        <f>LOOKUP($A4595,'DATA SHEET'!$A$2:$A$253,'DATA SHEET'!$K$2:$K$253)</f>
        <v>Mostly Cloudy</v>
      </c>
      <c r="I4595" t="str">
        <f>LOOKUP($A4595,'DATA SHEET'!$A$2:$A$253,'DATA SHEET'!$T$2:$T$253)</f>
        <v>LARGE</v>
      </c>
      <c r="J4595" t="str">
        <f>LOOKUP($A4595,'DATA SHEET'!$A$2:$A$253,'DATA SHEET'!$R$2:$R$253)</f>
        <v>YES</v>
      </c>
      <c r="K4595" t="str">
        <f>LOOKUP($A4595,'DATA SHEET'!$A$2:$A$253,'DATA SHEET'!$O$2:$O$253)</f>
        <v>Green Area</v>
      </c>
      <c r="L4595" t="s">
        <v>22</v>
      </c>
      <c r="M4595">
        <v>0.39525228807157875</v>
      </c>
      <c r="N4595" t="s">
        <v>16</v>
      </c>
      <c r="O4595">
        <v>0.499</v>
      </c>
    </row>
    <row r="4596" spans="1:15" x14ac:dyDescent="0.25">
      <c r="A4596" s="1" t="s">
        <v>134</v>
      </c>
      <c r="B4596" t="s">
        <v>140</v>
      </c>
      <c r="C4596" t="str">
        <f>LOOKUP(A4596,'DATA SHEET'!$A$2:$A$253,'DATA SHEET'!$E$2:$E$253)</f>
        <v>20227902</v>
      </c>
      <c r="D4596">
        <f>LOOKUP(A4596,'DATA SHEET'!$A$2:$A$253,'DATA SHEET'!$G$2:$G$253)</f>
        <v>8.0666666666666664</v>
      </c>
      <c r="E4596" t="str">
        <f>LOOKUP($A4596,'DATA SHEET'!$A$2:$A$253,'DATA SHEET'!$H$2:$H$253)</f>
        <v>43.180794</v>
      </c>
      <c r="F4596" t="str">
        <f>LOOKUP($A4596,'DATA SHEET'!$A$2:$A$253,'DATA SHEET'!$I$2:$I$253)</f>
        <v xml:space="preserve"> -79.244033</v>
      </c>
      <c r="G4596">
        <f>LOOKUP($A4596,'DATA SHEET'!$A$2:$A$253,'DATA SHEET'!$J$2:$J$253)</f>
        <v>21</v>
      </c>
      <c r="H4596" t="str">
        <f>LOOKUP($A4596,'DATA SHEET'!$A$2:$A$253,'DATA SHEET'!$K$2:$K$253)</f>
        <v>Mostly Cloudy</v>
      </c>
      <c r="I4596" t="str">
        <f>LOOKUP($A4596,'DATA SHEET'!$A$2:$A$253,'DATA SHEET'!$T$2:$T$253)</f>
        <v>LARGE</v>
      </c>
      <c r="J4596" t="str">
        <f>LOOKUP($A4596,'DATA SHEET'!$A$2:$A$253,'DATA SHEET'!$R$2:$R$253)</f>
        <v>YES</v>
      </c>
      <c r="K4596" t="str">
        <f>LOOKUP($A4596,'DATA SHEET'!$A$2:$A$253,'DATA SHEET'!$O$2:$O$253)</f>
        <v>Green Area</v>
      </c>
      <c r="L4596" t="s">
        <v>22</v>
      </c>
      <c r="M4596">
        <v>0.39525228807157875</v>
      </c>
      <c r="N4596" t="s">
        <v>16</v>
      </c>
      <c r="O4596">
        <v>0.74199999999999999</v>
      </c>
    </row>
    <row r="4597" spans="1:15" x14ac:dyDescent="0.25">
      <c r="A4597" s="1" t="s">
        <v>134</v>
      </c>
      <c r="B4597" t="s">
        <v>140</v>
      </c>
      <c r="C4597" t="str">
        <f>LOOKUP(A4597,'DATA SHEET'!$A$2:$A$253,'DATA SHEET'!$E$2:$E$253)</f>
        <v>20227902</v>
      </c>
      <c r="D4597">
        <f>LOOKUP(A4597,'DATA SHEET'!$A$2:$A$253,'DATA SHEET'!$G$2:$G$253)</f>
        <v>8.0666666666666664</v>
      </c>
      <c r="E4597" t="str">
        <f>LOOKUP($A4597,'DATA SHEET'!$A$2:$A$253,'DATA SHEET'!$H$2:$H$253)</f>
        <v>43.180794</v>
      </c>
      <c r="F4597" t="str">
        <f>LOOKUP($A4597,'DATA SHEET'!$A$2:$A$253,'DATA SHEET'!$I$2:$I$253)</f>
        <v xml:space="preserve"> -79.244033</v>
      </c>
      <c r="G4597">
        <f>LOOKUP($A4597,'DATA SHEET'!$A$2:$A$253,'DATA SHEET'!$J$2:$J$253)</f>
        <v>21</v>
      </c>
      <c r="H4597" t="str">
        <f>LOOKUP($A4597,'DATA SHEET'!$A$2:$A$253,'DATA SHEET'!$K$2:$K$253)</f>
        <v>Mostly Cloudy</v>
      </c>
      <c r="I4597" t="str">
        <f>LOOKUP($A4597,'DATA SHEET'!$A$2:$A$253,'DATA SHEET'!$T$2:$T$253)</f>
        <v>LARGE</v>
      </c>
      <c r="J4597" t="str">
        <f>LOOKUP($A4597,'DATA SHEET'!$A$2:$A$253,'DATA SHEET'!$R$2:$R$253)</f>
        <v>YES</v>
      </c>
      <c r="K4597" t="str">
        <f>LOOKUP($A4597,'DATA SHEET'!$A$2:$A$253,'DATA SHEET'!$O$2:$O$253)</f>
        <v>Green Area</v>
      </c>
      <c r="L4597" t="s">
        <v>22</v>
      </c>
      <c r="M4597">
        <v>0.39525228807157875</v>
      </c>
      <c r="N4597" t="s">
        <v>16</v>
      </c>
      <c r="O4597">
        <v>8.7579999999999991</v>
      </c>
    </row>
    <row r="4598" spans="1:15" x14ac:dyDescent="0.25">
      <c r="A4598" s="1" t="s">
        <v>134</v>
      </c>
      <c r="B4598" t="s">
        <v>140</v>
      </c>
      <c r="C4598" t="str">
        <f>LOOKUP(A4598,'DATA SHEET'!$A$2:$A$253,'DATA SHEET'!$E$2:$E$253)</f>
        <v>20227902</v>
      </c>
      <c r="D4598">
        <f>LOOKUP(A4598,'DATA SHEET'!$A$2:$A$253,'DATA SHEET'!$G$2:$G$253)</f>
        <v>8.0666666666666664</v>
      </c>
      <c r="E4598" t="str">
        <f>LOOKUP($A4598,'DATA SHEET'!$A$2:$A$253,'DATA SHEET'!$H$2:$H$253)</f>
        <v>43.180794</v>
      </c>
      <c r="F4598" t="str">
        <f>LOOKUP($A4598,'DATA SHEET'!$A$2:$A$253,'DATA SHEET'!$I$2:$I$253)</f>
        <v xml:space="preserve"> -79.244033</v>
      </c>
      <c r="G4598">
        <f>LOOKUP($A4598,'DATA SHEET'!$A$2:$A$253,'DATA SHEET'!$J$2:$J$253)</f>
        <v>21</v>
      </c>
      <c r="H4598" t="str">
        <f>LOOKUP($A4598,'DATA SHEET'!$A$2:$A$253,'DATA SHEET'!$K$2:$K$253)</f>
        <v>Mostly Cloudy</v>
      </c>
      <c r="I4598" t="str">
        <f>LOOKUP($A4598,'DATA SHEET'!$A$2:$A$253,'DATA SHEET'!$T$2:$T$253)</f>
        <v>LARGE</v>
      </c>
      <c r="J4598" t="str">
        <f>LOOKUP($A4598,'DATA SHEET'!$A$2:$A$253,'DATA SHEET'!$R$2:$R$253)</f>
        <v>YES</v>
      </c>
      <c r="K4598" t="str">
        <f>LOOKUP($A4598,'DATA SHEET'!$A$2:$A$253,'DATA SHEET'!$O$2:$O$253)</f>
        <v>Green Area</v>
      </c>
      <c r="L4598" t="s">
        <v>22</v>
      </c>
      <c r="M4598">
        <v>0.39525228807157875</v>
      </c>
      <c r="N4598" t="s">
        <v>16</v>
      </c>
      <c r="O4598">
        <v>6.7430000000000003</v>
      </c>
    </row>
    <row r="4599" spans="1:15" x14ac:dyDescent="0.25">
      <c r="A4599" s="1" t="s">
        <v>134</v>
      </c>
      <c r="B4599" t="s">
        <v>140</v>
      </c>
      <c r="C4599" t="str">
        <f>LOOKUP(A4599,'DATA SHEET'!$A$2:$A$253,'DATA SHEET'!$E$2:$E$253)</f>
        <v>20227902</v>
      </c>
      <c r="D4599">
        <f>LOOKUP(A4599,'DATA SHEET'!$A$2:$A$253,'DATA SHEET'!$G$2:$G$253)</f>
        <v>8.0666666666666664</v>
      </c>
      <c r="E4599" t="str">
        <f>LOOKUP($A4599,'DATA SHEET'!$A$2:$A$253,'DATA SHEET'!$H$2:$H$253)</f>
        <v>43.180794</v>
      </c>
      <c r="F4599" t="str">
        <f>LOOKUP($A4599,'DATA SHEET'!$A$2:$A$253,'DATA SHEET'!$I$2:$I$253)</f>
        <v xml:space="preserve"> -79.244033</v>
      </c>
      <c r="G4599">
        <f>LOOKUP($A4599,'DATA SHEET'!$A$2:$A$253,'DATA SHEET'!$J$2:$J$253)</f>
        <v>21</v>
      </c>
      <c r="H4599" t="str">
        <f>LOOKUP($A4599,'DATA SHEET'!$A$2:$A$253,'DATA SHEET'!$K$2:$K$253)</f>
        <v>Mostly Cloudy</v>
      </c>
      <c r="I4599" t="str">
        <f>LOOKUP($A4599,'DATA SHEET'!$A$2:$A$253,'DATA SHEET'!$T$2:$T$253)</f>
        <v>LARGE</v>
      </c>
      <c r="J4599" t="str">
        <f>LOOKUP($A4599,'DATA SHEET'!$A$2:$A$253,'DATA SHEET'!$R$2:$R$253)</f>
        <v>YES</v>
      </c>
      <c r="K4599" t="str">
        <f>LOOKUP($A4599,'DATA SHEET'!$A$2:$A$253,'DATA SHEET'!$O$2:$O$253)</f>
        <v>Green Area</v>
      </c>
      <c r="L4599" t="s">
        <v>22</v>
      </c>
      <c r="M4599">
        <v>0.39525228807157875</v>
      </c>
      <c r="N4599" t="s">
        <v>16</v>
      </c>
      <c r="O4599">
        <v>0.75700000000000001</v>
      </c>
    </row>
    <row r="4600" spans="1:15" x14ac:dyDescent="0.25">
      <c r="A4600" s="1" t="s">
        <v>134</v>
      </c>
      <c r="B4600" t="s">
        <v>140</v>
      </c>
      <c r="C4600" t="str">
        <f>LOOKUP(A4600,'DATA SHEET'!$A$2:$A$253,'DATA SHEET'!$E$2:$E$253)</f>
        <v>20227902</v>
      </c>
      <c r="D4600">
        <f>LOOKUP(A4600,'DATA SHEET'!$A$2:$A$253,'DATA SHEET'!$G$2:$G$253)</f>
        <v>8.0666666666666664</v>
      </c>
      <c r="E4600" t="str">
        <f>LOOKUP($A4600,'DATA SHEET'!$A$2:$A$253,'DATA SHEET'!$H$2:$H$253)</f>
        <v>43.180794</v>
      </c>
      <c r="F4600" t="str">
        <f>LOOKUP($A4600,'DATA SHEET'!$A$2:$A$253,'DATA SHEET'!$I$2:$I$253)</f>
        <v xml:space="preserve"> -79.244033</v>
      </c>
      <c r="G4600">
        <f>LOOKUP($A4600,'DATA SHEET'!$A$2:$A$253,'DATA SHEET'!$J$2:$J$253)</f>
        <v>21</v>
      </c>
      <c r="H4600" t="str">
        <f>LOOKUP($A4600,'DATA SHEET'!$A$2:$A$253,'DATA SHEET'!$K$2:$K$253)</f>
        <v>Mostly Cloudy</v>
      </c>
      <c r="I4600" t="str">
        <f>LOOKUP($A4600,'DATA SHEET'!$A$2:$A$253,'DATA SHEET'!$T$2:$T$253)</f>
        <v>LARGE</v>
      </c>
      <c r="J4600" t="str">
        <f>LOOKUP($A4600,'DATA SHEET'!$A$2:$A$253,'DATA SHEET'!$R$2:$R$253)</f>
        <v>YES</v>
      </c>
      <c r="K4600" t="str">
        <f>LOOKUP($A4600,'DATA SHEET'!$A$2:$A$253,'DATA SHEET'!$O$2:$O$253)</f>
        <v>Green Area</v>
      </c>
      <c r="L4600" t="s">
        <v>22</v>
      </c>
      <c r="M4600">
        <v>0.39525228807157875</v>
      </c>
      <c r="N4600" t="s">
        <v>16</v>
      </c>
      <c r="O4600">
        <v>0.498</v>
      </c>
    </row>
    <row r="4601" spans="1:15" x14ac:dyDescent="0.25">
      <c r="A4601" s="1" t="s">
        <v>134</v>
      </c>
      <c r="B4601" t="s">
        <v>140</v>
      </c>
      <c r="C4601" t="str">
        <f>LOOKUP(A4601,'DATA SHEET'!$A$2:$A$253,'DATA SHEET'!$E$2:$E$253)</f>
        <v>20227902</v>
      </c>
      <c r="D4601">
        <f>LOOKUP(A4601,'DATA SHEET'!$A$2:$A$253,'DATA SHEET'!$G$2:$G$253)</f>
        <v>8.0666666666666664</v>
      </c>
      <c r="E4601" t="str">
        <f>LOOKUP($A4601,'DATA SHEET'!$A$2:$A$253,'DATA SHEET'!$H$2:$H$253)</f>
        <v>43.180794</v>
      </c>
      <c r="F4601" t="str">
        <f>LOOKUP($A4601,'DATA SHEET'!$A$2:$A$253,'DATA SHEET'!$I$2:$I$253)</f>
        <v xml:space="preserve"> -79.244033</v>
      </c>
      <c r="G4601">
        <f>LOOKUP($A4601,'DATA SHEET'!$A$2:$A$253,'DATA SHEET'!$J$2:$J$253)</f>
        <v>21</v>
      </c>
      <c r="H4601" t="str">
        <f>LOOKUP($A4601,'DATA SHEET'!$A$2:$A$253,'DATA SHEET'!$K$2:$K$253)</f>
        <v>Mostly Cloudy</v>
      </c>
      <c r="I4601" t="str">
        <f>LOOKUP($A4601,'DATA SHEET'!$A$2:$A$253,'DATA SHEET'!$T$2:$T$253)</f>
        <v>LARGE</v>
      </c>
      <c r="J4601" t="str">
        <f>LOOKUP($A4601,'DATA SHEET'!$A$2:$A$253,'DATA SHEET'!$R$2:$R$253)</f>
        <v>YES</v>
      </c>
      <c r="K4601" t="str">
        <f>LOOKUP($A4601,'DATA SHEET'!$A$2:$A$253,'DATA SHEET'!$O$2:$O$253)</f>
        <v>Green Area</v>
      </c>
      <c r="L4601" t="s">
        <v>22</v>
      </c>
      <c r="M4601">
        <v>0.39525228807157875</v>
      </c>
      <c r="N4601" t="s">
        <v>16</v>
      </c>
      <c r="O4601">
        <v>0.505</v>
      </c>
    </row>
    <row r="4602" spans="1:15" x14ac:dyDescent="0.25">
      <c r="A4602" s="1" t="s">
        <v>134</v>
      </c>
      <c r="B4602" t="s">
        <v>140</v>
      </c>
      <c r="C4602" t="str">
        <f>LOOKUP(A4602,'DATA SHEET'!$A$2:$A$253,'DATA SHEET'!$E$2:$E$253)</f>
        <v>20227902</v>
      </c>
      <c r="D4602">
        <f>LOOKUP(A4602,'DATA SHEET'!$A$2:$A$253,'DATA SHEET'!$G$2:$G$253)</f>
        <v>8.0666666666666664</v>
      </c>
      <c r="E4602" t="str">
        <f>LOOKUP($A4602,'DATA SHEET'!$A$2:$A$253,'DATA SHEET'!$H$2:$H$253)</f>
        <v>43.180794</v>
      </c>
      <c r="F4602" t="str">
        <f>LOOKUP($A4602,'DATA SHEET'!$A$2:$A$253,'DATA SHEET'!$I$2:$I$253)</f>
        <v xml:space="preserve"> -79.244033</v>
      </c>
      <c r="G4602">
        <f>LOOKUP($A4602,'DATA SHEET'!$A$2:$A$253,'DATA SHEET'!$J$2:$J$253)</f>
        <v>21</v>
      </c>
      <c r="H4602" t="str">
        <f>LOOKUP($A4602,'DATA SHEET'!$A$2:$A$253,'DATA SHEET'!$K$2:$K$253)</f>
        <v>Mostly Cloudy</v>
      </c>
      <c r="I4602" t="str">
        <f>LOOKUP($A4602,'DATA SHEET'!$A$2:$A$253,'DATA SHEET'!$T$2:$T$253)</f>
        <v>LARGE</v>
      </c>
      <c r="J4602" t="str">
        <f>LOOKUP($A4602,'DATA SHEET'!$A$2:$A$253,'DATA SHEET'!$R$2:$R$253)</f>
        <v>YES</v>
      </c>
      <c r="K4602" t="str">
        <f>LOOKUP($A4602,'DATA SHEET'!$A$2:$A$253,'DATA SHEET'!$O$2:$O$253)</f>
        <v>Green Area</v>
      </c>
      <c r="L4602" t="s">
        <v>22</v>
      </c>
      <c r="M4602">
        <v>0.39525228807157875</v>
      </c>
      <c r="N4602" t="s">
        <v>16</v>
      </c>
      <c r="O4602">
        <v>1.4950000000000001</v>
      </c>
    </row>
    <row r="4603" spans="1:15" x14ac:dyDescent="0.25">
      <c r="A4603" s="1" t="s">
        <v>134</v>
      </c>
      <c r="B4603" t="s">
        <v>140</v>
      </c>
      <c r="C4603" t="str">
        <f>LOOKUP(A4603,'DATA SHEET'!$A$2:$A$253,'DATA SHEET'!$E$2:$E$253)</f>
        <v>20227902</v>
      </c>
      <c r="D4603">
        <f>LOOKUP(A4603,'DATA SHEET'!$A$2:$A$253,'DATA SHEET'!$G$2:$G$253)</f>
        <v>8.0666666666666664</v>
      </c>
      <c r="E4603" t="str">
        <f>LOOKUP($A4603,'DATA SHEET'!$A$2:$A$253,'DATA SHEET'!$H$2:$H$253)</f>
        <v>43.180794</v>
      </c>
      <c r="F4603" t="str">
        <f>LOOKUP($A4603,'DATA SHEET'!$A$2:$A$253,'DATA SHEET'!$I$2:$I$253)</f>
        <v xml:space="preserve"> -79.244033</v>
      </c>
      <c r="G4603">
        <f>LOOKUP($A4603,'DATA SHEET'!$A$2:$A$253,'DATA SHEET'!$J$2:$J$253)</f>
        <v>21</v>
      </c>
      <c r="H4603" t="str">
        <f>LOOKUP($A4603,'DATA SHEET'!$A$2:$A$253,'DATA SHEET'!$K$2:$K$253)</f>
        <v>Mostly Cloudy</v>
      </c>
      <c r="I4603" t="str">
        <f>LOOKUP($A4603,'DATA SHEET'!$A$2:$A$253,'DATA SHEET'!$T$2:$T$253)</f>
        <v>LARGE</v>
      </c>
      <c r="J4603" t="str">
        <f>LOOKUP($A4603,'DATA SHEET'!$A$2:$A$253,'DATA SHEET'!$R$2:$R$253)</f>
        <v>YES</v>
      </c>
      <c r="K4603" t="str">
        <f>LOOKUP($A4603,'DATA SHEET'!$A$2:$A$253,'DATA SHEET'!$O$2:$O$253)</f>
        <v>Green Area</v>
      </c>
      <c r="L4603" t="s">
        <v>22</v>
      </c>
      <c r="M4603">
        <v>0.39525228807157875</v>
      </c>
      <c r="N4603" t="s">
        <v>16</v>
      </c>
      <c r="O4603">
        <v>0.497</v>
      </c>
    </row>
    <row r="4604" spans="1:15" x14ac:dyDescent="0.25">
      <c r="A4604" s="1" t="s">
        <v>134</v>
      </c>
      <c r="B4604" t="s">
        <v>140</v>
      </c>
      <c r="C4604" t="str">
        <f>LOOKUP(A4604,'DATA SHEET'!$A$2:$A$253,'DATA SHEET'!$E$2:$E$253)</f>
        <v>20227902</v>
      </c>
      <c r="D4604">
        <f>LOOKUP(A4604,'DATA SHEET'!$A$2:$A$253,'DATA SHEET'!$G$2:$G$253)</f>
        <v>8.0666666666666664</v>
      </c>
      <c r="E4604" t="str">
        <f>LOOKUP($A4604,'DATA SHEET'!$A$2:$A$253,'DATA SHEET'!$H$2:$H$253)</f>
        <v>43.180794</v>
      </c>
      <c r="F4604" t="str">
        <f>LOOKUP($A4604,'DATA SHEET'!$A$2:$A$253,'DATA SHEET'!$I$2:$I$253)</f>
        <v xml:space="preserve"> -79.244033</v>
      </c>
      <c r="G4604">
        <f>LOOKUP($A4604,'DATA SHEET'!$A$2:$A$253,'DATA SHEET'!$J$2:$J$253)</f>
        <v>21</v>
      </c>
      <c r="H4604" t="str">
        <f>LOOKUP($A4604,'DATA SHEET'!$A$2:$A$253,'DATA SHEET'!$K$2:$K$253)</f>
        <v>Mostly Cloudy</v>
      </c>
      <c r="I4604" t="str">
        <f>LOOKUP($A4604,'DATA SHEET'!$A$2:$A$253,'DATA SHEET'!$T$2:$T$253)</f>
        <v>LARGE</v>
      </c>
      <c r="J4604" t="str">
        <f>LOOKUP($A4604,'DATA SHEET'!$A$2:$A$253,'DATA SHEET'!$R$2:$R$253)</f>
        <v>YES</v>
      </c>
      <c r="K4604" t="str">
        <f>LOOKUP($A4604,'DATA SHEET'!$A$2:$A$253,'DATA SHEET'!$O$2:$O$253)</f>
        <v>Green Area</v>
      </c>
      <c r="L4604" t="s">
        <v>22</v>
      </c>
      <c r="M4604">
        <v>0.39525228807157875</v>
      </c>
      <c r="N4604" t="s">
        <v>16</v>
      </c>
      <c r="O4604">
        <v>1.002</v>
      </c>
    </row>
    <row r="4605" spans="1:15" x14ac:dyDescent="0.25">
      <c r="A4605" s="1" t="s">
        <v>134</v>
      </c>
      <c r="B4605" t="s">
        <v>140</v>
      </c>
      <c r="C4605" t="str">
        <f>LOOKUP(A4605,'DATA SHEET'!$A$2:$A$253,'DATA SHEET'!$E$2:$E$253)</f>
        <v>20227902</v>
      </c>
      <c r="D4605">
        <f>LOOKUP(A4605,'DATA SHEET'!$A$2:$A$253,'DATA SHEET'!$G$2:$G$253)</f>
        <v>8.0666666666666664</v>
      </c>
      <c r="E4605" t="str">
        <f>LOOKUP($A4605,'DATA SHEET'!$A$2:$A$253,'DATA SHEET'!$H$2:$H$253)</f>
        <v>43.180794</v>
      </c>
      <c r="F4605" t="str">
        <f>LOOKUP($A4605,'DATA SHEET'!$A$2:$A$253,'DATA SHEET'!$I$2:$I$253)</f>
        <v xml:space="preserve"> -79.244033</v>
      </c>
      <c r="G4605">
        <f>LOOKUP($A4605,'DATA SHEET'!$A$2:$A$253,'DATA SHEET'!$J$2:$J$253)</f>
        <v>21</v>
      </c>
      <c r="H4605" t="str">
        <f>LOOKUP($A4605,'DATA SHEET'!$A$2:$A$253,'DATA SHEET'!$K$2:$K$253)</f>
        <v>Mostly Cloudy</v>
      </c>
      <c r="I4605" t="str">
        <f>LOOKUP($A4605,'DATA SHEET'!$A$2:$A$253,'DATA SHEET'!$T$2:$T$253)</f>
        <v>LARGE</v>
      </c>
      <c r="J4605" t="str">
        <f>LOOKUP($A4605,'DATA SHEET'!$A$2:$A$253,'DATA SHEET'!$R$2:$R$253)</f>
        <v>YES</v>
      </c>
      <c r="K4605" t="str">
        <f>LOOKUP($A4605,'DATA SHEET'!$A$2:$A$253,'DATA SHEET'!$O$2:$O$253)</f>
        <v>Green Area</v>
      </c>
      <c r="L4605" t="s">
        <v>22</v>
      </c>
      <c r="M4605">
        <v>0.39525228807157875</v>
      </c>
      <c r="N4605" t="s">
        <v>16</v>
      </c>
      <c r="O4605">
        <v>0.74399999999999999</v>
      </c>
    </row>
    <row r="4606" spans="1:15" x14ac:dyDescent="0.25">
      <c r="A4606" s="1" t="s">
        <v>134</v>
      </c>
      <c r="B4606" t="s">
        <v>140</v>
      </c>
      <c r="C4606" t="str">
        <f>LOOKUP(A4606,'DATA SHEET'!$A$2:$A$253,'DATA SHEET'!$E$2:$E$253)</f>
        <v>20227902</v>
      </c>
      <c r="D4606">
        <f>LOOKUP(A4606,'DATA SHEET'!$A$2:$A$253,'DATA SHEET'!$G$2:$G$253)</f>
        <v>8.0666666666666664</v>
      </c>
      <c r="E4606" t="str">
        <f>LOOKUP($A4606,'DATA SHEET'!$A$2:$A$253,'DATA SHEET'!$H$2:$H$253)</f>
        <v>43.180794</v>
      </c>
      <c r="F4606" t="str">
        <f>LOOKUP($A4606,'DATA SHEET'!$A$2:$A$253,'DATA SHEET'!$I$2:$I$253)</f>
        <v xml:space="preserve"> -79.244033</v>
      </c>
      <c r="G4606">
        <f>LOOKUP($A4606,'DATA SHEET'!$A$2:$A$253,'DATA SHEET'!$J$2:$J$253)</f>
        <v>21</v>
      </c>
      <c r="H4606" t="str">
        <f>LOOKUP($A4606,'DATA SHEET'!$A$2:$A$253,'DATA SHEET'!$K$2:$K$253)</f>
        <v>Mostly Cloudy</v>
      </c>
      <c r="I4606" t="str">
        <f>LOOKUP($A4606,'DATA SHEET'!$A$2:$A$253,'DATA SHEET'!$T$2:$T$253)</f>
        <v>LARGE</v>
      </c>
      <c r="J4606" t="str">
        <f>LOOKUP($A4606,'DATA SHEET'!$A$2:$A$253,'DATA SHEET'!$R$2:$R$253)</f>
        <v>YES</v>
      </c>
      <c r="K4606" t="str">
        <f>LOOKUP($A4606,'DATA SHEET'!$A$2:$A$253,'DATA SHEET'!$O$2:$O$253)</f>
        <v>Green Area</v>
      </c>
      <c r="L4606" t="s">
        <v>22</v>
      </c>
      <c r="M4606">
        <v>0.39525228807157875</v>
      </c>
      <c r="N4606" t="s">
        <v>16</v>
      </c>
      <c r="O4606">
        <v>3.7429999999999999</v>
      </c>
    </row>
    <row r="4607" spans="1:15" x14ac:dyDescent="0.25">
      <c r="A4607" s="1" t="s">
        <v>134</v>
      </c>
      <c r="B4607" t="s">
        <v>140</v>
      </c>
      <c r="C4607" t="str">
        <f>LOOKUP(A4607,'DATA SHEET'!$A$2:$A$253,'DATA SHEET'!$E$2:$E$253)</f>
        <v>20227902</v>
      </c>
      <c r="D4607">
        <f>LOOKUP(A4607,'DATA SHEET'!$A$2:$A$253,'DATA SHEET'!$G$2:$G$253)</f>
        <v>8.0666666666666664</v>
      </c>
      <c r="E4607" t="str">
        <f>LOOKUP($A4607,'DATA SHEET'!$A$2:$A$253,'DATA SHEET'!$H$2:$H$253)</f>
        <v>43.180794</v>
      </c>
      <c r="F4607" t="str">
        <f>LOOKUP($A4607,'DATA SHEET'!$A$2:$A$253,'DATA SHEET'!$I$2:$I$253)</f>
        <v xml:space="preserve"> -79.244033</v>
      </c>
      <c r="G4607">
        <f>LOOKUP($A4607,'DATA SHEET'!$A$2:$A$253,'DATA SHEET'!$J$2:$J$253)</f>
        <v>21</v>
      </c>
      <c r="H4607" t="str">
        <f>LOOKUP($A4607,'DATA SHEET'!$A$2:$A$253,'DATA SHEET'!$K$2:$K$253)</f>
        <v>Mostly Cloudy</v>
      </c>
      <c r="I4607" t="str">
        <f>LOOKUP($A4607,'DATA SHEET'!$A$2:$A$253,'DATA SHEET'!$T$2:$T$253)</f>
        <v>LARGE</v>
      </c>
      <c r="J4607" t="str">
        <f>LOOKUP($A4607,'DATA SHEET'!$A$2:$A$253,'DATA SHEET'!$R$2:$R$253)</f>
        <v>YES</v>
      </c>
      <c r="K4607" t="str">
        <f>LOOKUP($A4607,'DATA SHEET'!$A$2:$A$253,'DATA SHEET'!$O$2:$O$253)</f>
        <v>Green Area</v>
      </c>
      <c r="L4607" t="s">
        <v>22</v>
      </c>
      <c r="M4607">
        <v>0.39525228807157875</v>
      </c>
      <c r="N4607" t="s">
        <v>16</v>
      </c>
      <c r="O4607">
        <v>1.7549999999999999</v>
      </c>
    </row>
    <row r="4608" spans="1:15" x14ac:dyDescent="0.25">
      <c r="A4608" s="1" t="s">
        <v>134</v>
      </c>
      <c r="B4608" t="s">
        <v>140</v>
      </c>
      <c r="C4608" t="str">
        <f>LOOKUP(A4608,'DATA SHEET'!$A$2:$A$253,'DATA SHEET'!$E$2:$E$253)</f>
        <v>20227902</v>
      </c>
      <c r="D4608">
        <f>LOOKUP(A4608,'DATA SHEET'!$A$2:$A$253,'DATA SHEET'!$G$2:$G$253)</f>
        <v>8.0666666666666664</v>
      </c>
      <c r="E4608" t="str">
        <f>LOOKUP($A4608,'DATA SHEET'!$A$2:$A$253,'DATA SHEET'!$H$2:$H$253)</f>
        <v>43.180794</v>
      </c>
      <c r="F4608" t="str">
        <f>LOOKUP($A4608,'DATA SHEET'!$A$2:$A$253,'DATA SHEET'!$I$2:$I$253)</f>
        <v xml:space="preserve"> -79.244033</v>
      </c>
      <c r="G4608">
        <f>LOOKUP($A4608,'DATA SHEET'!$A$2:$A$253,'DATA SHEET'!$J$2:$J$253)</f>
        <v>21</v>
      </c>
      <c r="H4608" t="str">
        <f>LOOKUP($A4608,'DATA SHEET'!$A$2:$A$253,'DATA SHEET'!$K$2:$K$253)</f>
        <v>Mostly Cloudy</v>
      </c>
      <c r="I4608" t="str">
        <f>LOOKUP($A4608,'DATA SHEET'!$A$2:$A$253,'DATA SHEET'!$T$2:$T$253)</f>
        <v>LARGE</v>
      </c>
      <c r="J4608" t="str">
        <f>LOOKUP($A4608,'DATA SHEET'!$A$2:$A$253,'DATA SHEET'!$R$2:$R$253)</f>
        <v>YES</v>
      </c>
      <c r="K4608" t="str">
        <f>LOOKUP($A4608,'DATA SHEET'!$A$2:$A$253,'DATA SHEET'!$O$2:$O$253)</f>
        <v>Green Area</v>
      </c>
      <c r="L4608" t="s">
        <v>22</v>
      </c>
      <c r="M4608">
        <v>0.39525228807157875</v>
      </c>
      <c r="N4608" t="s">
        <v>16</v>
      </c>
      <c r="O4608">
        <v>0.995</v>
      </c>
    </row>
    <row r="4609" spans="1:15" x14ac:dyDescent="0.25">
      <c r="A4609" s="1" t="s">
        <v>134</v>
      </c>
      <c r="B4609" t="s">
        <v>140</v>
      </c>
      <c r="C4609" t="str">
        <f>LOOKUP(A4609,'DATA SHEET'!$A$2:$A$253,'DATA SHEET'!$E$2:$E$253)</f>
        <v>20227902</v>
      </c>
      <c r="D4609">
        <f>LOOKUP(A4609,'DATA SHEET'!$A$2:$A$253,'DATA SHEET'!$G$2:$G$253)</f>
        <v>8.0666666666666664</v>
      </c>
      <c r="E4609" t="str">
        <f>LOOKUP($A4609,'DATA SHEET'!$A$2:$A$253,'DATA SHEET'!$H$2:$H$253)</f>
        <v>43.180794</v>
      </c>
      <c r="F4609" t="str">
        <f>LOOKUP($A4609,'DATA SHEET'!$A$2:$A$253,'DATA SHEET'!$I$2:$I$253)</f>
        <v xml:space="preserve"> -79.244033</v>
      </c>
      <c r="G4609">
        <f>LOOKUP($A4609,'DATA SHEET'!$A$2:$A$253,'DATA SHEET'!$J$2:$J$253)</f>
        <v>21</v>
      </c>
      <c r="H4609" t="str">
        <f>LOOKUP($A4609,'DATA SHEET'!$A$2:$A$253,'DATA SHEET'!$K$2:$K$253)</f>
        <v>Mostly Cloudy</v>
      </c>
      <c r="I4609" t="str">
        <f>LOOKUP($A4609,'DATA SHEET'!$A$2:$A$253,'DATA SHEET'!$T$2:$T$253)</f>
        <v>LARGE</v>
      </c>
      <c r="J4609" t="str">
        <f>LOOKUP($A4609,'DATA SHEET'!$A$2:$A$253,'DATA SHEET'!$R$2:$R$253)</f>
        <v>YES</v>
      </c>
      <c r="K4609" t="str">
        <f>LOOKUP($A4609,'DATA SHEET'!$A$2:$A$253,'DATA SHEET'!$O$2:$O$253)</f>
        <v>Green Area</v>
      </c>
      <c r="L4609" t="s">
        <v>22</v>
      </c>
      <c r="M4609">
        <v>0.39525228807157875</v>
      </c>
      <c r="N4609" t="s">
        <v>16</v>
      </c>
      <c r="O4609">
        <v>0.501</v>
      </c>
    </row>
    <row r="4610" spans="1:15" x14ac:dyDescent="0.25">
      <c r="A4610" s="1" t="s">
        <v>134</v>
      </c>
      <c r="B4610" t="s">
        <v>140</v>
      </c>
      <c r="C4610" t="str">
        <f>LOOKUP(A4610,'DATA SHEET'!$A$2:$A$253,'DATA SHEET'!$E$2:$E$253)</f>
        <v>20227902</v>
      </c>
      <c r="D4610">
        <f>LOOKUP(A4610,'DATA SHEET'!$A$2:$A$253,'DATA SHEET'!$G$2:$G$253)</f>
        <v>8.0666666666666664</v>
      </c>
      <c r="E4610" t="str">
        <f>LOOKUP($A4610,'DATA SHEET'!$A$2:$A$253,'DATA SHEET'!$H$2:$H$253)</f>
        <v>43.180794</v>
      </c>
      <c r="F4610" t="str">
        <f>LOOKUP($A4610,'DATA SHEET'!$A$2:$A$253,'DATA SHEET'!$I$2:$I$253)</f>
        <v xml:space="preserve"> -79.244033</v>
      </c>
      <c r="G4610">
        <f>LOOKUP($A4610,'DATA SHEET'!$A$2:$A$253,'DATA SHEET'!$J$2:$J$253)</f>
        <v>21</v>
      </c>
      <c r="H4610" t="str">
        <f>LOOKUP($A4610,'DATA SHEET'!$A$2:$A$253,'DATA SHEET'!$K$2:$K$253)</f>
        <v>Mostly Cloudy</v>
      </c>
      <c r="I4610" t="str">
        <f>LOOKUP($A4610,'DATA SHEET'!$A$2:$A$253,'DATA SHEET'!$T$2:$T$253)</f>
        <v>LARGE</v>
      </c>
      <c r="J4610" t="str">
        <f>LOOKUP($A4610,'DATA SHEET'!$A$2:$A$253,'DATA SHEET'!$R$2:$R$253)</f>
        <v>YES</v>
      </c>
      <c r="K4610" t="str">
        <f>LOOKUP($A4610,'DATA SHEET'!$A$2:$A$253,'DATA SHEET'!$O$2:$O$253)</f>
        <v>Green Area</v>
      </c>
      <c r="L4610" t="s">
        <v>22</v>
      </c>
      <c r="M4610">
        <v>0.39525228807157875</v>
      </c>
      <c r="N4610" t="s">
        <v>16</v>
      </c>
      <c r="O4610">
        <v>0.501</v>
      </c>
    </row>
    <row r="4611" spans="1:15" x14ac:dyDescent="0.25">
      <c r="A4611" s="1" t="s">
        <v>134</v>
      </c>
      <c r="B4611" t="s">
        <v>140</v>
      </c>
      <c r="C4611" t="str">
        <f>LOOKUP(A4611,'DATA SHEET'!$A$2:$A$253,'DATA SHEET'!$E$2:$E$253)</f>
        <v>20227902</v>
      </c>
      <c r="D4611">
        <f>LOOKUP(A4611,'DATA SHEET'!$A$2:$A$253,'DATA SHEET'!$G$2:$G$253)</f>
        <v>8.0666666666666664</v>
      </c>
      <c r="E4611" t="str">
        <f>LOOKUP($A4611,'DATA SHEET'!$A$2:$A$253,'DATA SHEET'!$H$2:$H$253)</f>
        <v>43.180794</v>
      </c>
      <c r="F4611" t="str">
        <f>LOOKUP($A4611,'DATA SHEET'!$A$2:$A$253,'DATA SHEET'!$I$2:$I$253)</f>
        <v xml:space="preserve"> -79.244033</v>
      </c>
      <c r="G4611">
        <f>LOOKUP($A4611,'DATA SHEET'!$A$2:$A$253,'DATA SHEET'!$J$2:$J$253)</f>
        <v>21</v>
      </c>
      <c r="H4611" t="str">
        <f>LOOKUP($A4611,'DATA SHEET'!$A$2:$A$253,'DATA SHEET'!$K$2:$K$253)</f>
        <v>Mostly Cloudy</v>
      </c>
      <c r="I4611" t="str">
        <f>LOOKUP($A4611,'DATA SHEET'!$A$2:$A$253,'DATA SHEET'!$T$2:$T$253)</f>
        <v>LARGE</v>
      </c>
      <c r="J4611" t="str">
        <f>LOOKUP($A4611,'DATA SHEET'!$A$2:$A$253,'DATA SHEET'!$R$2:$R$253)</f>
        <v>YES</v>
      </c>
      <c r="K4611" t="str">
        <f>LOOKUP($A4611,'DATA SHEET'!$A$2:$A$253,'DATA SHEET'!$O$2:$O$253)</f>
        <v>Green Area</v>
      </c>
      <c r="L4611" t="s">
        <v>22</v>
      </c>
      <c r="M4611">
        <v>0.39525228807157875</v>
      </c>
      <c r="N4611" t="s">
        <v>16</v>
      </c>
      <c r="O4611">
        <v>0.499</v>
      </c>
    </row>
    <row r="4612" spans="1:15" x14ac:dyDescent="0.25">
      <c r="A4612" s="1" t="s">
        <v>134</v>
      </c>
      <c r="B4612" t="s">
        <v>140</v>
      </c>
      <c r="C4612" t="str">
        <f>LOOKUP(A4612,'DATA SHEET'!$A$2:$A$253,'DATA SHEET'!$E$2:$E$253)</f>
        <v>20227902</v>
      </c>
      <c r="D4612">
        <f>LOOKUP(A4612,'DATA SHEET'!$A$2:$A$253,'DATA SHEET'!$G$2:$G$253)</f>
        <v>8.0666666666666664</v>
      </c>
      <c r="E4612" t="str">
        <f>LOOKUP($A4612,'DATA SHEET'!$A$2:$A$253,'DATA SHEET'!$H$2:$H$253)</f>
        <v>43.180794</v>
      </c>
      <c r="F4612" t="str">
        <f>LOOKUP($A4612,'DATA SHEET'!$A$2:$A$253,'DATA SHEET'!$I$2:$I$253)</f>
        <v xml:space="preserve"> -79.244033</v>
      </c>
      <c r="G4612">
        <f>LOOKUP($A4612,'DATA SHEET'!$A$2:$A$253,'DATA SHEET'!$J$2:$J$253)</f>
        <v>21</v>
      </c>
      <c r="H4612" t="str">
        <f>LOOKUP($A4612,'DATA SHEET'!$A$2:$A$253,'DATA SHEET'!$K$2:$K$253)</f>
        <v>Mostly Cloudy</v>
      </c>
      <c r="I4612" t="str">
        <f>LOOKUP($A4612,'DATA SHEET'!$A$2:$A$253,'DATA SHEET'!$T$2:$T$253)</f>
        <v>LARGE</v>
      </c>
      <c r="J4612" t="str">
        <f>LOOKUP($A4612,'DATA SHEET'!$A$2:$A$253,'DATA SHEET'!$R$2:$R$253)</f>
        <v>YES</v>
      </c>
      <c r="K4612" t="str">
        <f>LOOKUP($A4612,'DATA SHEET'!$A$2:$A$253,'DATA SHEET'!$O$2:$O$253)</f>
        <v>Green Area</v>
      </c>
      <c r="L4612" t="s">
        <v>22</v>
      </c>
      <c r="M4612">
        <v>0.39525228807157875</v>
      </c>
      <c r="N4612" t="s">
        <v>16</v>
      </c>
      <c r="O4612">
        <v>0.24199999999999999</v>
      </c>
    </row>
    <row r="4613" spans="1:15" x14ac:dyDescent="0.25">
      <c r="A4613" s="1" t="s">
        <v>134</v>
      </c>
      <c r="B4613" t="s">
        <v>140</v>
      </c>
      <c r="C4613" t="str">
        <f>LOOKUP(A4613,'DATA SHEET'!$A$2:$A$253,'DATA SHEET'!$E$2:$E$253)</f>
        <v>20227902</v>
      </c>
      <c r="D4613">
        <f>LOOKUP(A4613,'DATA SHEET'!$A$2:$A$253,'DATA SHEET'!$G$2:$G$253)</f>
        <v>8.0666666666666664</v>
      </c>
      <c r="E4613" t="str">
        <f>LOOKUP($A4613,'DATA SHEET'!$A$2:$A$253,'DATA SHEET'!$H$2:$H$253)</f>
        <v>43.180794</v>
      </c>
      <c r="F4613" t="str">
        <f>LOOKUP($A4613,'DATA SHEET'!$A$2:$A$253,'DATA SHEET'!$I$2:$I$253)</f>
        <v xml:space="preserve"> -79.244033</v>
      </c>
      <c r="G4613">
        <f>LOOKUP($A4613,'DATA SHEET'!$A$2:$A$253,'DATA SHEET'!$J$2:$J$253)</f>
        <v>21</v>
      </c>
      <c r="H4613" t="str">
        <f>LOOKUP($A4613,'DATA SHEET'!$A$2:$A$253,'DATA SHEET'!$K$2:$K$253)</f>
        <v>Mostly Cloudy</v>
      </c>
      <c r="I4613" t="str">
        <f>LOOKUP($A4613,'DATA SHEET'!$A$2:$A$253,'DATA SHEET'!$T$2:$T$253)</f>
        <v>LARGE</v>
      </c>
      <c r="J4613" t="str">
        <f>LOOKUP($A4613,'DATA SHEET'!$A$2:$A$253,'DATA SHEET'!$R$2:$R$253)</f>
        <v>YES</v>
      </c>
      <c r="K4613" t="str">
        <f>LOOKUP($A4613,'DATA SHEET'!$A$2:$A$253,'DATA SHEET'!$O$2:$O$253)</f>
        <v>Green Area</v>
      </c>
      <c r="L4613" t="s">
        <v>22</v>
      </c>
      <c r="M4613">
        <v>0.39525228807157875</v>
      </c>
      <c r="N4613" t="s">
        <v>16</v>
      </c>
      <c r="O4613">
        <v>0.25600000000000001</v>
      </c>
    </row>
    <row r="4614" spans="1:15" x14ac:dyDescent="0.25">
      <c r="A4614" s="1" t="s">
        <v>134</v>
      </c>
      <c r="B4614" t="s">
        <v>140</v>
      </c>
      <c r="C4614" t="str">
        <f>LOOKUP(A4614,'DATA SHEET'!$A$2:$A$253,'DATA SHEET'!$E$2:$E$253)</f>
        <v>20227902</v>
      </c>
      <c r="D4614">
        <f>LOOKUP(A4614,'DATA SHEET'!$A$2:$A$253,'DATA SHEET'!$G$2:$G$253)</f>
        <v>8.0666666666666664</v>
      </c>
      <c r="E4614" t="str">
        <f>LOOKUP($A4614,'DATA SHEET'!$A$2:$A$253,'DATA SHEET'!$H$2:$H$253)</f>
        <v>43.180794</v>
      </c>
      <c r="F4614" t="str">
        <f>LOOKUP($A4614,'DATA SHEET'!$A$2:$A$253,'DATA SHEET'!$I$2:$I$253)</f>
        <v xml:space="preserve"> -79.244033</v>
      </c>
      <c r="G4614">
        <f>LOOKUP($A4614,'DATA SHEET'!$A$2:$A$253,'DATA SHEET'!$J$2:$J$253)</f>
        <v>21</v>
      </c>
      <c r="H4614" t="str">
        <f>LOOKUP($A4614,'DATA SHEET'!$A$2:$A$253,'DATA SHEET'!$K$2:$K$253)</f>
        <v>Mostly Cloudy</v>
      </c>
      <c r="I4614" t="str">
        <f>LOOKUP($A4614,'DATA SHEET'!$A$2:$A$253,'DATA SHEET'!$T$2:$T$253)</f>
        <v>LARGE</v>
      </c>
      <c r="J4614" t="str">
        <f>LOOKUP($A4614,'DATA SHEET'!$A$2:$A$253,'DATA SHEET'!$R$2:$R$253)</f>
        <v>YES</v>
      </c>
      <c r="K4614" t="str">
        <f>LOOKUP($A4614,'DATA SHEET'!$A$2:$A$253,'DATA SHEET'!$O$2:$O$253)</f>
        <v>Green Area</v>
      </c>
      <c r="L4614" t="s">
        <v>22</v>
      </c>
      <c r="M4614">
        <v>0.39525228807157875</v>
      </c>
      <c r="N4614" t="s">
        <v>16</v>
      </c>
      <c r="O4614">
        <v>0.24299999999999999</v>
      </c>
    </row>
    <row r="4615" spans="1:15" x14ac:dyDescent="0.25">
      <c r="A4615" s="1" t="s">
        <v>134</v>
      </c>
      <c r="B4615" t="s">
        <v>140</v>
      </c>
      <c r="C4615" t="str">
        <f>LOOKUP(A4615,'DATA SHEET'!$A$2:$A$253,'DATA SHEET'!$E$2:$E$253)</f>
        <v>20227902</v>
      </c>
      <c r="D4615">
        <f>LOOKUP(A4615,'DATA SHEET'!$A$2:$A$253,'DATA SHEET'!$G$2:$G$253)</f>
        <v>8.0666666666666664</v>
      </c>
      <c r="E4615" t="str">
        <f>LOOKUP($A4615,'DATA SHEET'!$A$2:$A$253,'DATA SHEET'!$H$2:$H$253)</f>
        <v>43.180794</v>
      </c>
      <c r="F4615" t="str">
        <f>LOOKUP($A4615,'DATA SHEET'!$A$2:$A$253,'DATA SHEET'!$I$2:$I$253)</f>
        <v xml:space="preserve"> -79.244033</v>
      </c>
      <c r="G4615">
        <f>LOOKUP($A4615,'DATA SHEET'!$A$2:$A$253,'DATA SHEET'!$J$2:$J$253)</f>
        <v>21</v>
      </c>
      <c r="H4615" t="str">
        <f>LOOKUP($A4615,'DATA SHEET'!$A$2:$A$253,'DATA SHEET'!$K$2:$K$253)</f>
        <v>Mostly Cloudy</v>
      </c>
      <c r="I4615" t="str">
        <f>LOOKUP($A4615,'DATA SHEET'!$A$2:$A$253,'DATA SHEET'!$T$2:$T$253)</f>
        <v>LARGE</v>
      </c>
      <c r="J4615" t="str">
        <f>LOOKUP($A4615,'DATA SHEET'!$A$2:$A$253,'DATA SHEET'!$R$2:$R$253)</f>
        <v>YES</v>
      </c>
      <c r="K4615" t="str">
        <f>LOOKUP($A4615,'DATA SHEET'!$A$2:$A$253,'DATA SHEET'!$O$2:$O$253)</f>
        <v>Green Area</v>
      </c>
      <c r="L4615" t="s">
        <v>22</v>
      </c>
      <c r="M4615">
        <v>0.39525228807157875</v>
      </c>
      <c r="N4615" t="s">
        <v>16</v>
      </c>
      <c r="O4615">
        <v>0.253</v>
      </c>
    </row>
    <row r="4616" spans="1:15" x14ac:dyDescent="0.25">
      <c r="A4616" s="1" t="s">
        <v>134</v>
      </c>
      <c r="B4616" t="s">
        <v>140</v>
      </c>
      <c r="C4616" t="str">
        <f>LOOKUP(A4616,'DATA SHEET'!$A$2:$A$253,'DATA SHEET'!$E$2:$E$253)</f>
        <v>20227902</v>
      </c>
      <c r="D4616">
        <f>LOOKUP(A4616,'DATA SHEET'!$A$2:$A$253,'DATA SHEET'!$G$2:$G$253)</f>
        <v>8.0666666666666664</v>
      </c>
      <c r="E4616" t="str">
        <f>LOOKUP($A4616,'DATA SHEET'!$A$2:$A$253,'DATA SHEET'!$H$2:$H$253)</f>
        <v>43.180794</v>
      </c>
      <c r="F4616" t="str">
        <f>LOOKUP($A4616,'DATA SHEET'!$A$2:$A$253,'DATA SHEET'!$I$2:$I$253)</f>
        <v xml:space="preserve"> -79.244033</v>
      </c>
      <c r="G4616">
        <f>LOOKUP($A4616,'DATA SHEET'!$A$2:$A$253,'DATA SHEET'!$J$2:$J$253)</f>
        <v>21</v>
      </c>
      <c r="H4616" t="str">
        <f>LOOKUP($A4616,'DATA SHEET'!$A$2:$A$253,'DATA SHEET'!$K$2:$K$253)</f>
        <v>Mostly Cloudy</v>
      </c>
      <c r="I4616" t="str">
        <f>LOOKUP($A4616,'DATA SHEET'!$A$2:$A$253,'DATA SHEET'!$T$2:$T$253)</f>
        <v>LARGE</v>
      </c>
      <c r="J4616" t="str">
        <f>LOOKUP($A4616,'DATA SHEET'!$A$2:$A$253,'DATA SHEET'!$R$2:$R$253)</f>
        <v>YES</v>
      </c>
      <c r="K4616" t="str">
        <f>LOOKUP($A4616,'DATA SHEET'!$A$2:$A$253,'DATA SHEET'!$O$2:$O$253)</f>
        <v>Green Area</v>
      </c>
      <c r="L4616" t="s">
        <v>22</v>
      </c>
      <c r="M4616">
        <v>0.39525228807157875</v>
      </c>
      <c r="N4616" t="s">
        <v>16</v>
      </c>
      <c r="O4616">
        <v>2.2559999999999998</v>
      </c>
    </row>
    <row r="4617" spans="1:15" x14ac:dyDescent="0.25">
      <c r="A4617" s="1" t="s">
        <v>134</v>
      </c>
      <c r="B4617" t="s">
        <v>140</v>
      </c>
      <c r="C4617" t="str">
        <f>LOOKUP(A4617,'DATA SHEET'!$A$2:$A$253,'DATA SHEET'!$E$2:$E$253)</f>
        <v>20227902</v>
      </c>
      <c r="D4617">
        <f>LOOKUP(A4617,'DATA SHEET'!$A$2:$A$253,'DATA SHEET'!$G$2:$G$253)</f>
        <v>8.0666666666666664</v>
      </c>
      <c r="E4617" t="str">
        <f>LOOKUP($A4617,'DATA SHEET'!$A$2:$A$253,'DATA SHEET'!$H$2:$H$253)</f>
        <v>43.180794</v>
      </c>
      <c r="F4617" t="str">
        <f>LOOKUP($A4617,'DATA SHEET'!$A$2:$A$253,'DATA SHEET'!$I$2:$I$253)</f>
        <v xml:space="preserve"> -79.244033</v>
      </c>
      <c r="G4617">
        <f>LOOKUP($A4617,'DATA SHEET'!$A$2:$A$253,'DATA SHEET'!$J$2:$J$253)</f>
        <v>21</v>
      </c>
      <c r="H4617" t="str">
        <f>LOOKUP($A4617,'DATA SHEET'!$A$2:$A$253,'DATA SHEET'!$K$2:$K$253)</f>
        <v>Mostly Cloudy</v>
      </c>
      <c r="I4617" t="str">
        <f>LOOKUP($A4617,'DATA SHEET'!$A$2:$A$253,'DATA SHEET'!$T$2:$T$253)</f>
        <v>LARGE</v>
      </c>
      <c r="J4617" t="str">
        <f>LOOKUP($A4617,'DATA SHEET'!$A$2:$A$253,'DATA SHEET'!$R$2:$R$253)</f>
        <v>YES</v>
      </c>
      <c r="K4617" t="str">
        <f>LOOKUP($A4617,'DATA SHEET'!$A$2:$A$253,'DATA SHEET'!$O$2:$O$253)</f>
        <v>Green Area</v>
      </c>
      <c r="L4617" t="s">
        <v>22</v>
      </c>
      <c r="M4617">
        <v>0.39525228807157875</v>
      </c>
      <c r="N4617" t="s">
        <v>16</v>
      </c>
      <c r="O4617">
        <v>2.5009999999999999</v>
      </c>
    </row>
    <row r="4618" spans="1:15" x14ac:dyDescent="0.25">
      <c r="A4618" s="1" t="s">
        <v>134</v>
      </c>
      <c r="B4618" t="s">
        <v>140</v>
      </c>
      <c r="C4618" t="str">
        <f>LOOKUP(A4618,'DATA SHEET'!$A$2:$A$253,'DATA SHEET'!$E$2:$E$253)</f>
        <v>20227902</v>
      </c>
      <c r="D4618">
        <f>LOOKUP(A4618,'DATA SHEET'!$A$2:$A$253,'DATA SHEET'!$G$2:$G$253)</f>
        <v>8.0666666666666664</v>
      </c>
      <c r="E4618" t="str">
        <f>LOOKUP($A4618,'DATA SHEET'!$A$2:$A$253,'DATA SHEET'!$H$2:$H$253)</f>
        <v>43.180794</v>
      </c>
      <c r="F4618" t="str">
        <f>LOOKUP($A4618,'DATA SHEET'!$A$2:$A$253,'DATA SHEET'!$I$2:$I$253)</f>
        <v xml:space="preserve"> -79.244033</v>
      </c>
      <c r="G4618">
        <f>LOOKUP($A4618,'DATA SHEET'!$A$2:$A$253,'DATA SHEET'!$J$2:$J$253)</f>
        <v>21</v>
      </c>
      <c r="H4618" t="str">
        <f>LOOKUP($A4618,'DATA SHEET'!$A$2:$A$253,'DATA SHEET'!$K$2:$K$253)</f>
        <v>Mostly Cloudy</v>
      </c>
      <c r="I4618" t="str">
        <f>LOOKUP($A4618,'DATA SHEET'!$A$2:$A$253,'DATA SHEET'!$T$2:$T$253)</f>
        <v>LARGE</v>
      </c>
      <c r="J4618" t="str">
        <f>LOOKUP($A4618,'DATA SHEET'!$A$2:$A$253,'DATA SHEET'!$R$2:$R$253)</f>
        <v>YES</v>
      </c>
      <c r="K4618" t="str">
        <f>LOOKUP($A4618,'DATA SHEET'!$A$2:$A$253,'DATA SHEET'!$O$2:$O$253)</f>
        <v>Green Area</v>
      </c>
      <c r="L4618" t="s">
        <v>22</v>
      </c>
      <c r="M4618">
        <v>0.39525228807157875</v>
      </c>
      <c r="N4618" t="s">
        <v>16</v>
      </c>
      <c r="O4618">
        <v>0.24199999999999999</v>
      </c>
    </row>
    <row r="4619" spans="1:15" x14ac:dyDescent="0.25">
      <c r="A4619" s="1" t="s">
        <v>134</v>
      </c>
      <c r="B4619" t="s">
        <v>140</v>
      </c>
      <c r="C4619" t="str">
        <f>LOOKUP(A4619,'DATA SHEET'!$A$2:$A$253,'DATA SHEET'!$E$2:$E$253)</f>
        <v>20227902</v>
      </c>
      <c r="D4619">
        <f>LOOKUP(A4619,'DATA SHEET'!$A$2:$A$253,'DATA SHEET'!$G$2:$G$253)</f>
        <v>8.0666666666666664</v>
      </c>
      <c r="E4619" t="str">
        <f>LOOKUP($A4619,'DATA SHEET'!$A$2:$A$253,'DATA SHEET'!$H$2:$H$253)</f>
        <v>43.180794</v>
      </c>
      <c r="F4619" t="str">
        <f>LOOKUP($A4619,'DATA SHEET'!$A$2:$A$253,'DATA SHEET'!$I$2:$I$253)</f>
        <v xml:space="preserve"> -79.244033</v>
      </c>
      <c r="G4619">
        <f>LOOKUP($A4619,'DATA SHEET'!$A$2:$A$253,'DATA SHEET'!$J$2:$J$253)</f>
        <v>21</v>
      </c>
      <c r="H4619" t="str">
        <f>LOOKUP($A4619,'DATA SHEET'!$A$2:$A$253,'DATA SHEET'!$K$2:$K$253)</f>
        <v>Mostly Cloudy</v>
      </c>
      <c r="I4619" t="str">
        <f>LOOKUP($A4619,'DATA SHEET'!$A$2:$A$253,'DATA SHEET'!$T$2:$T$253)</f>
        <v>LARGE</v>
      </c>
      <c r="J4619" t="str">
        <f>LOOKUP($A4619,'DATA SHEET'!$A$2:$A$253,'DATA SHEET'!$R$2:$R$253)</f>
        <v>YES</v>
      </c>
      <c r="K4619" t="str">
        <f>LOOKUP($A4619,'DATA SHEET'!$A$2:$A$253,'DATA SHEET'!$O$2:$O$253)</f>
        <v>Green Area</v>
      </c>
      <c r="L4619" t="s">
        <v>22</v>
      </c>
      <c r="M4619">
        <v>0.39525228807157875</v>
      </c>
      <c r="N4619" t="s">
        <v>19</v>
      </c>
      <c r="O4619">
        <v>2.5089999999999999</v>
      </c>
    </row>
    <row r="4620" spans="1:15" x14ac:dyDescent="0.25">
      <c r="A4620" s="1" t="s">
        <v>134</v>
      </c>
      <c r="B4620" t="s">
        <v>140</v>
      </c>
      <c r="C4620" t="str">
        <f>LOOKUP(A4620,'DATA SHEET'!$A$2:$A$253,'DATA SHEET'!$E$2:$E$253)</f>
        <v>20227902</v>
      </c>
      <c r="D4620">
        <f>LOOKUP(A4620,'DATA SHEET'!$A$2:$A$253,'DATA SHEET'!$G$2:$G$253)</f>
        <v>8.0666666666666664</v>
      </c>
      <c r="E4620" t="str">
        <f>LOOKUP($A4620,'DATA SHEET'!$A$2:$A$253,'DATA SHEET'!$H$2:$H$253)</f>
        <v>43.180794</v>
      </c>
      <c r="F4620" t="str">
        <f>LOOKUP($A4620,'DATA SHEET'!$A$2:$A$253,'DATA SHEET'!$I$2:$I$253)</f>
        <v xml:space="preserve"> -79.244033</v>
      </c>
      <c r="G4620">
        <f>LOOKUP($A4620,'DATA SHEET'!$A$2:$A$253,'DATA SHEET'!$J$2:$J$253)</f>
        <v>21</v>
      </c>
      <c r="H4620" t="str">
        <f>LOOKUP($A4620,'DATA SHEET'!$A$2:$A$253,'DATA SHEET'!$K$2:$K$253)</f>
        <v>Mostly Cloudy</v>
      </c>
      <c r="I4620" t="str">
        <f>LOOKUP($A4620,'DATA SHEET'!$A$2:$A$253,'DATA SHEET'!$T$2:$T$253)</f>
        <v>LARGE</v>
      </c>
      <c r="J4620" t="str">
        <f>LOOKUP($A4620,'DATA SHEET'!$A$2:$A$253,'DATA SHEET'!$R$2:$R$253)</f>
        <v>YES</v>
      </c>
      <c r="K4620" t="str">
        <f>LOOKUP($A4620,'DATA SHEET'!$A$2:$A$253,'DATA SHEET'!$O$2:$O$253)</f>
        <v>Green Area</v>
      </c>
      <c r="L4620" t="s">
        <v>22</v>
      </c>
      <c r="M4620">
        <v>0.39525228807157875</v>
      </c>
      <c r="N4620" t="s">
        <v>19</v>
      </c>
      <c r="O4620">
        <v>0.76100000000000001</v>
      </c>
    </row>
    <row r="4621" spans="1:15" x14ac:dyDescent="0.25">
      <c r="A4621" s="1" t="s">
        <v>134</v>
      </c>
      <c r="B4621" t="s">
        <v>140</v>
      </c>
      <c r="C4621" t="str">
        <f>LOOKUP(A4621,'DATA SHEET'!$A$2:$A$253,'DATA SHEET'!$E$2:$E$253)</f>
        <v>20227902</v>
      </c>
      <c r="D4621">
        <f>LOOKUP(A4621,'DATA SHEET'!$A$2:$A$253,'DATA SHEET'!$G$2:$G$253)</f>
        <v>8.0666666666666664</v>
      </c>
      <c r="E4621" t="str">
        <f>LOOKUP($A4621,'DATA SHEET'!$A$2:$A$253,'DATA SHEET'!$H$2:$H$253)</f>
        <v>43.180794</v>
      </c>
      <c r="F4621" t="str">
        <f>LOOKUP($A4621,'DATA SHEET'!$A$2:$A$253,'DATA SHEET'!$I$2:$I$253)</f>
        <v xml:space="preserve"> -79.244033</v>
      </c>
      <c r="G4621">
        <f>LOOKUP($A4621,'DATA SHEET'!$A$2:$A$253,'DATA SHEET'!$J$2:$J$253)</f>
        <v>21</v>
      </c>
      <c r="H4621" t="str">
        <f>LOOKUP($A4621,'DATA SHEET'!$A$2:$A$253,'DATA SHEET'!$K$2:$K$253)</f>
        <v>Mostly Cloudy</v>
      </c>
      <c r="I4621" t="str">
        <f>LOOKUP($A4621,'DATA SHEET'!$A$2:$A$253,'DATA SHEET'!$T$2:$T$253)</f>
        <v>LARGE</v>
      </c>
      <c r="J4621" t="str">
        <f>LOOKUP($A4621,'DATA SHEET'!$A$2:$A$253,'DATA SHEET'!$R$2:$R$253)</f>
        <v>YES</v>
      </c>
      <c r="K4621" t="str">
        <f>LOOKUP($A4621,'DATA SHEET'!$A$2:$A$253,'DATA SHEET'!$O$2:$O$253)</f>
        <v>Green Area</v>
      </c>
      <c r="L4621" t="s">
        <v>22</v>
      </c>
      <c r="M4621">
        <v>0.39525228807157875</v>
      </c>
      <c r="N4621" t="s">
        <v>19</v>
      </c>
      <c r="O4621">
        <v>0.75800000000000001</v>
      </c>
    </row>
    <row r="4622" spans="1:15" x14ac:dyDescent="0.25">
      <c r="A4622" s="1" t="s">
        <v>134</v>
      </c>
      <c r="B4622" t="s">
        <v>140</v>
      </c>
      <c r="C4622" t="str">
        <f>LOOKUP(A4622,'DATA SHEET'!$A$2:$A$253,'DATA SHEET'!$E$2:$E$253)</f>
        <v>20227902</v>
      </c>
      <c r="D4622">
        <f>LOOKUP(A4622,'DATA SHEET'!$A$2:$A$253,'DATA SHEET'!$G$2:$G$253)</f>
        <v>8.0666666666666664</v>
      </c>
      <c r="E4622" t="str">
        <f>LOOKUP($A4622,'DATA SHEET'!$A$2:$A$253,'DATA SHEET'!$H$2:$H$253)</f>
        <v>43.180794</v>
      </c>
      <c r="F4622" t="str">
        <f>LOOKUP($A4622,'DATA SHEET'!$A$2:$A$253,'DATA SHEET'!$I$2:$I$253)</f>
        <v xml:space="preserve"> -79.244033</v>
      </c>
      <c r="G4622">
        <f>LOOKUP($A4622,'DATA SHEET'!$A$2:$A$253,'DATA SHEET'!$J$2:$J$253)</f>
        <v>21</v>
      </c>
      <c r="H4622" t="str">
        <f>LOOKUP($A4622,'DATA SHEET'!$A$2:$A$253,'DATA SHEET'!$K$2:$K$253)</f>
        <v>Mostly Cloudy</v>
      </c>
      <c r="I4622" t="str">
        <f>LOOKUP($A4622,'DATA SHEET'!$A$2:$A$253,'DATA SHEET'!$T$2:$T$253)</f>
        <v>LARGE</v>
      </c>
      <c r="J4622" t="str">
        <f>LOOKUP($A4622,'DATA SHEET'!$A$2:$A$253,'DATA SHEET'!$R$2:$R$253)</f>
        <v>YES</v>
      </c>
      <c r="K4622" t="str">
        <f>LOOKUP($A4622,'DATA SHEET'!$A$2:$A$253,'DATA SHEET'!$O$2:$O$253)</f>
        <v>Green Area</v>
      </c>
      <c r="L4622" t="s">
        <v>22</v>
      </c>
      <c r="M4622">
        <v>0.39525228807157875</v>
      </c>
      <c r="N4622" t="s">
        <v>19</v>
      </c>
      <c r="O4622">
        <v>1.744</v>
      </c>
    </row>
    <row r="4623" spans="1:15" x14ac:dyDescent="0.25">
      <c r="A4623" s="1" t="s">
        <v>134</v>
      </c>
      <c r="B4623" t="s">
        <v>140</v>
      </c>
      <c r="C4623" t="str">
        <f>LOOKUP(A4623,'DATA SHEET'!$A$2:$A$253,'DATA SHEET'!$E$2:$E$253)</f>
        <v>20227902</v>
      </c>
      <c r="D4623">
        <f>LOOKUP(A4623,'DATA SHEET'!$A$2:$A$253,'DATA SHEET'!$G$2:$G$253)</f>
        <v>8.0666666666666664</v>
      </c>
      <c r="E4623" t="str">
        <f>LOOKUP($A4623,'DATA SHEET'!$A$2:$A$253,'DATA SHEET'!$H$2:$H$253)</f>
        <v>43.180794</v>
      </c>
      <c r="F4623" t="str">
        <f>LOOKUP($A4623,'DATA SHEET'!$A$2:$A$253,'DATA SHEET'!$I$2:$I$253)</f>
        <v xml:space="preserve"> -79.244033</v>
      </c>
      <c r="G4623">
        <f>LOOKUP($A4623,'DATA SHEET'!$A$2:$A$253,'DATA SHEET'!$J$2:$J$253)</f>
        <v>21</v>
      </c>
      <c r="H4623" t="str">
        <f>LOOKUP($A4623,'DATA SHEET'!$A$2:$A$253,'DATA SHEET'!$K$2:$K$253)</f>
        <v>Mostly Cloudy</v>
      </c>
      <c r="I4623" t="str">
        <f>LOOKUP($A4623,'DATA SHEET'!$A$2:$A$253,'DATA SHEET'!$T$2:$T$253)</f>
        <v>LARGE</v>
      </c>
      <c r="J4623" t="str">
        <f>LOOKUP($A4623,'DATA SHEET'!$A$2:$A$253,'DATA SHEET'!$R$2:$R$253)</f>
        <v>YES</v>
      </c>
      <c r="K4623" t="str">
        <f>LOOKUP($A4623,'DATA SHEET'!$A$2:$A$253,'DATA SHEET'!$O$2:$O$253)</f>
        <v>Green Area</v>
      </c>
      <c r="L4623" t="s">
        <v>22</v>
      </c>
      <c r="M4623">
        <v>0.39525228807157875</v>
      </c>
      <c r="N4623" t="s">
        <v>19</v>
      </c>
      <c r="O4623">
        <v>4.9960000000000004</v>
      </c>
    </row>
    <row r="4624" spans="1:15" x14ac:dyDescent="0.25">
      <c r="A4624" s="1" t="s">
        <v>134</v>
      </c>
      <c r="B4624" t="s">
        <v>140</v>
      </c>
      <c r="C4624" t="str">
        <f>LOOKUP(A4624,'DATA SHEET'!$A$2:$A$253,'DATA SHEET'!$E$2:$E$253)</f>
        <v>20227902</v>
      </c>
      <c r="D4624">
        <f>LOOKUP(A4624,'DATA SHEET'!$A$2:$A$253,'DATA SHEET'!$G$2:$G$253)</f>
        <v>8.0666666666666664</v>
      </c>
      <c r="E4624" t="str">
        <f>LOOKUP($A4624,'DATA SHEET'!$A$2:$A$253,'DATA SHEET'!$H$2:$H$253)</f>
        <v>43.180794</v>
      </c>
      <c r="F4624" t="str">
        <f>LOOKUP($A4624,'DATA SHEET'!$A$2:$A$253,'DATA SHEET'!$I$2:$I$253)</f>
        <v xml:space="preserve"> -79.244033</v>
      </c>
      <c r="G4624">
        <f>LOOKUP($A4624,'DATA SHEET'!$A$2:$A$253,'DATA SHEET'!$J$2:$J$253)</f>
        <v>21</v>
      </c>
      <c r="H4624" t="str">
        <f>LOOKUP($A4624,'DATA SHEET'!$A$2:$A$253,'DATA SHEET'!$K$2:$K$253)</f>
        <v>Mostly Cloudy</v>
      </c>
      <c r="I4624" t="str">
        <f>LOOKUP($A4624,'DATA SHEET'!$A$2:$A$253,'DATA SHEET'!$T$2:$T$253)</f>
        <v>LARGE</v>
      </c>
      <c r="J4624" t="str">
        <f>LOOKUP($A4624,'DATA SHEET'!$A$2:$A$253,'DATA SHEET'!$R$2:$R$253)</f>
        <v>YES</v>
      </c>
      <c r="K4624" t="str">
        <f>LOOKUP($A4624,'DATA SHEET'!$A$2:$A$253,'DATA SHEET'!$O$2:$O$253)</f>
        <v>Green Area</v>
      </c>
      <c r="L4624" t="s">
        <v>22</v>
      </c>
      <c r="M4624">
        <v>0.39525228807157875</v>
      </c>
      <c r="N4624" t="s">
        <v>19</v>
      </c>
      <c r="O4624">
        <v>0.75700000000000001</v>
      </c>
    </row>
    <row r="4625" spans="1:15" x14ac:dyDescent="0.25">
      <c r="A4625" s="1" t="s">
        <v>134</v>
      </c>
      <c r="B4625" t="s">
        <v>140</v>
      </c>
      <c r="C4625" t="str">
        <f>LOOKUP(A4625,'DATA SHEET'!$A$2:$A$253,'DATA SHEET'!$E$2:$E$253)</f>
        <v>20227902</v>
      </c>
      <c r="D4625">
        <f>LOOKUP(A4625,'DATA SHEET'!$A$2:$A$253,'DATA SHEET'!$G$2:$G$253)</f>
        <v>8.0666666666666664</v>
      </c>
      <c r="E4625" t="str">
        <f>LOOKUP($A4625,'DATA SHEET'!$A$2:$A$253,'DATA SHEET'!$H$2:$H$253)</f>
        <v>43.180794</v>
      </c>
      <c r="F4625" t="str">
        <f>LOOKUP($A4625,'DATA SHEET'!$A$2:$A$253,'DATA SHEET'!$I$2:$I$253)</f>
        <v xml:space="preserve"> -79.244033</v>
      </c>
      <c r="G4625">
        <f>LOOKUP($A4625,'DATA SHEET'!$A$2:$A$253,'DATA SHEET'!$J$2:$J$253)</f>
        <v>21</v>
      </c>
      <c r="H4625" t="str">
        <f>LOOKUP($A4625,'DATA SHEET'!$A$2:$A$253,'DATA SHEET'!$K$2:$K$253)</f>
        <v>Mostly Cloudy</v>
      </c>
      <c r="I4625" t="str">
        <f>LOOKUP($A4625,'DATA SHEET'!$A$2:$A$253,'DATA SHEET'!$T$2:$T$253)</f>
        <v>LARGE</v>
      </c>
      <c r="J4625" t="str">
        <f>LOOKUP($A4625,'DATA SHEET'!$A$2:$A$253,'DATA SHEET'!$R$2:$R$253)</f>
        <v>YES</v>
      </c>
      <c r="K4625" t="str">
        <f>LOOKUP($A4625,'DATA SHEET'!$A$2:$A$253,'DATA SHEET'!$O$2:$O$253)</f>
        <v>Green Area</v>
      </c>
      <c r="L4625" t="s">
        <v>22</v>
      </c>
      <c r="M4625">
        <v>0.39525228807157875</v>
      </c>
      <c r="N4625" t="s">
        <v>19</v>
      </c>
      <c r="O4625">
        <v>2.5000000000000001E-2</v>
      </c>
    </row>
    <row r="4626" spans="1:15" x14ac:dyDescent="0.25">
      <c r="A4626" s="1" t="s">
        <v>134</v>
      </c>
      <c r="B4626" t="s">
        <v>140</v>
      </c>
      <c r="C4626" t="str">
        <f>LOOKUP(A4626,'DATA SHEET'!$A$2:$A$253,'DATA SHEET'!$E$2:$E$253)</f>
        <v>20227902</v>
      </c>
      <c r="D4626">
        <f>LOOKUP(A4626,'DATA SHEET'!$A$2:$A$253,'DATA SHEET'!$G$2:$G$253)</f>
        <v>8.0666666666666664</v>
      </c>
      <c r="E4626" t="str">
        <f>LOOKUP($A4626,'DATA SHEET'!$A$2:$A$253,'DATA SHEET'!$H$2:$H$253)</f>
        <v>43.180794</v>
      </c>
      <c r="F4626" t="str">
        <f>LOOKUP($A4626,'DATA SHEET'!$A$2:$A$253,'DATA SHEET'!$I$2:$I$253)</f>
        <v xml:space="preserve"> -79.244033</v>
      </c>
      <c r="G4626">
        <f>LOOKUP($A4626,'DATA SHEET'!$A$2:$A$253,'DATA SHEET'!$J$2:$J$253)</f>
        <v>21</v>
      </c>
      <c r="H4626" t="str">
        <f>LOOKUP($A4626,'DATA SHEET'!$A$2:$A$253,'DATA SHEET'!$K$2:$K$253)</f>
        <v>Mostly Cloudy</v>
      </c>
      <c r="I4626" t="str">
        <f>LOOKUP($A4626,'DATA SHEET'!$A$2:$A$253,'DATA SHEET'!$T$2:$T$253)</f>
        <v>LARGE</v>
      </c>
      <c r="J4626" t="str">
        <f>LOOKUP($A4626,'DATA SHEET'!$A$2:$A$253,'DATA SHEET'!$R$2:$R$253)</f>
        <v>YES</v>
      </c>
      <c r="K4626" t="str">
        <f>LOOKUP($A4626,'DATA SHEET'!$A$2:$A$253,'DATA SHEET'!$O$2:$O$253)</f>
        <v>Green Area</v>
      </c>
      <c r="L4626" t="s">
        <v>22</v>
      </c>
      <c r="M4626">
        <v>0.39525228807157875</v>
      </c>
      <c r="N4626" t="s">
        <v>19</v>
      </c>
      <c r="O4626">
        <v>0.73799999999999999</v>
      </c>
    </row>
    <row r="4627" spans="1:15" x14ac:dyDescent="0.25">
      <c r="A4627" s="1" t="s">
        <v>134</v>
      </c>
      <c r="B4627" t="s">
        <v>140</v>
      </c>
      <c r="C4627" t="str">
        <f>LOOKUP(A4627,'DATA SHEET'!$A$2:$A$253,'DATA SHEET'!$E$2:$E$253)</f>
        <v>20227902</v>
      </c>
      <c r="D4627">
        <f>LOOKUP(A4627,'DATA SHEET'!$A$2:$A$253,'DATA SHEET'!$G$2:$G$253)</f>
        <v>8.0666666666666664</v>
      </c>
      <c r="E4627" t="str">
        <f>LOOKUP($A4627,'DATA SHEET'!$A$2:$A$253,'DATA SHEET'!$H$2:$H$253)</f>
        <v>43.180794</v>
      </c>
      <c r="F4627" t="str">
        <f>LOOKUP($A4627,'DATA SHEET'!$A$2:$A$253,'DATA SHEET'!$I$2:$I$253)</f>
        <v xml:space="preserve"> -79.244033</v>
      </c>
      <c r="G4627">
        <f>LOOKUP($A4627,'DATA SHEET'!$A$2:$A$253,'DATA SHEET'!$J$2:$J$253)</f>
        <v>21</v>
      </c>
      <c r="H4627" t="str">
        <f>LOOKUP($A4627,'DATA SHEET'!$A$2:$A$253,'DATA SHEET'!$K$2:$K$253)</f>
        <v>Mostly Cloudy</v>
      </c>
      <c r="I4627" t="str">
        <f>LOOKUP($A4627,'DATA SHEET'!$A$2:$A$253,'DATA SHEET'!$T$2:$T$253)</f>
        <v>LARGE</v>
      </c>
      <c r="J4627" t="str">
        <f>LOOKUP($A4627,'DATA SHEET'!$A$2:$A$253,'DATA SHEET'!$R$2:$R$253)</f>
        <v>YES</v>
      </c>
      <c r="K4627" t="str">
        <f>LOOKUP($A4627,'DATA SHEET'!$A$2:$A$253,'DATA SHEET'!$O$2:$O$253)</f>
        <v>Green Area</v>
      </c>
      <c r="L4627" t="s">
        <v>22</v>
      </c>
      <c r="M4627">
        <v>0.39525228807157875</v>
      </c>
      <c r="N4627" t="s">
        <v>19</v>
      </c>
      <c r="O4627">
        <v>1.0009999999999999</v>
      </c>
    </row>
    <row r="4628" spans="1:15" x14ac:dyDescent="0.25">
      <c r="A4628" s="1" t="s">
        <v>134</v>
      </c>
      <c r="B4628" t="s">
        <v>140</v>
      </c>
      <c r="C4628" t="str">
        <f>LOOKUP(A4628,'DATA SHEET'!$A$2:$A$253,'DATA SHEET'!$E$2:$E$253)</f>
        <v>20227902</v>
      </c>
      <c r="D4628">
        <f>LOOKUP(A4628,'DATA SHEET'!$A$2:$A$253,'DATA SHEET'!$G$2:$G$253)</f>
        <v>8.0666666666666664</v>
      </c>
      <c r="E4628" t="str">
        <f>LOOKUP($A4628,'DATA SHEET'!$A$2:$A$253,'DATA SHEET'!$H$2:$H$253)</f>
        <v>43.180794</v>
      </c>
      <c r="F4628" t="str">
        <f>LOOKUP($A4628,'DATA SHEET'!$A$2:$A$253,'DATA SHEET'!$I$2:$I$253)</f>
        <v xml:space="preserve"> -79.244033</v>
      </c>
      <c r="G4628">
        <f>LOOKUP($A4628,'DATA SHEET'!$A$2:$A$253,'DATA SHEET'!$J$2:$J$253)</f>
        <v>21</v>
      </c>
      <c r="H4628" t="str">
        <f>LOOKUP($A4628,'DATA SHEET'!$A$2:$A$253,'DATA SHEET'!$K$2:$K$253)</f>
        <v>Mostly Cloudy</v>
      </c>
      <c r="I4628" t="str">
        <f>LOOKUP($A4628,'DATA SHEET'!$A$2:$A$253,'DATA SHEET'!$T$2:$T$253)</f>
        <v>LARGE</v>
      </c>
      <c r="J4628" t="str">
        <f>LOOKUP($A4628,'DATA SHEET'!$A$2:$A$253,'DATA SHEET'!$R$2:$R$253)</f>
        <v>YES</v>
      </c>
      <c r="K4628" t="str">
        <f>LOOKUP($A4628,'DATA SHEET'!$A$2:$A$253,'DATA SHEET'!$O$2:$O$253)</f>
        <v>Green Area</v>
      </c>
      <c r="L4628" t="s">
        <v>22</v>
      </c>
      <c r="M4628">
        <v>0.39525228807157875</v>
      </c>
      <c r="N4628" t="s">
        <v>19</v>
      </c>
      <c r="O4628">
        <v>1.2430000000000001</v>
      </c>
    </row>
    <row r="4629" spans="1:15" x14ac:dyDescent="0.25">
      <c r="A4629" s="1" t="s">
        <v>134</v>
      </c>
      <c r="B4629" t="s">
        <v>140</v>
      </c>
      <c r="C4629" t="str">
        <f>LOOKUP(A4629,'DATA SHEET'!$A$2:$A$253,'DATA SHEET'!$E$2:$E$253)</f>
        <v>20227902</v>
      </c>
      <c r="D4629">
        <f>LOOKUP(A4629,'DATA SHEET'!$A$2:$A$253,'DATA SHEET'!$G$2:$G$253)</f>
        <v>8.0666666666666664</v>
      </c>
      <c r="E4629" t="str">
        <f>LOOKUP($A4629,'DATA SHEET'!$A$2:$A$253,'DATA SHEET'!$H$2:$H$253)</f>
        <v>43.180794</v>
      </c>
      <c r="F4629" t="str">
        <f>LOOKUP($A4629,'DATA SHEET'!$A$2:$A$253,'DATA SHEET'!$I$2:$I$253)</f>
        <v xml:space="preserve"> -79.244033</v>
      </c>
      <c r="G4629">
        <f>LOOKUP($A4629,'DATA SHEET'!$A$2:$A$253,'DATA SHEET'!$J$2:$J$253)</f>
        <v>21</v>
      </c>
      <c r="H4629" t="str">
        <f>LOOKUP($A4629,'DATA SHEET'!$A$2:$A$253,'DATA SHEET'!$K$2:$K$253)</f>
        <v>Mostly Cloudy</v>
      </c>
      <c r="I4629" t="str">
        <f>LOOKUP($A4629,'DATA SHEET'!$A$2:$A$253,'DATA SHEET'!$T$2:$T$253)</f>
        <v>LARGE</v>
      </c>
      <c r="J4629" t="str">
        <f>LOOKUP($A4629,'DATA SHEET'!$A$2:$A$253,'DATA SHEET'!$R$2:$R$253)</f>
        <v>YES</v>
      </c>
      <c r="K4629" t="str">
        <f>LOOKUP($A4629,'DATA SHEET'!$A$2:$A$253,'DATA SHEET'!$O$2:$O$253)</f>
        <v>Green Area</v>
      </c>
      <c r="L4629" t="s">
        <v>22</v>
      </c>
      <c r="M4629">
        <v>0.39525228807157875</v>
      </c>
      <c r="N4629" t="s">
        <v>19</v>
      </c>
      <c r="O4629">
        <v>1.2609999999999999</v>
      </c>
    </row>
    <row r="4630" spans="1:15" x14ac:dyDescent="0.25">
      <c r="A4630" s="1" t="s">
        <v>134</v>
      </c>
      <c r="B4630" t="s">
        <v>140</v>
      </c>
      <c r="C4630" t="str">
        <f>LOOKUP(A4630,'DATA SHEET'!$A$2:$A$253,'DATA SHEET'!$E$2:$E$253)</f>
        <v>20227902</v>
      </c>
      <c r="D4630">
        <f>LOOKUP(A4630,'DATA SHEET'!$A$2:$A$253,'DATA SHEET'!$G$2:$G$253)</f>
        <v>8.0666666666666664</v>
      </c>
      <c r="E4630" t="str">
        <f>LOOKUP($A4630,'DATA SHEET'!$A$2:$A$253,'DATA SHEET'!$H$2:$H$253)</f>
        <v>43.180794</v>
      </c>
      <c r="F4630" t="str">
        <f>LOOKUP($A4630,'DATA SHEET'!$A$2:$A$253,'DATA SHEET'!$I$2:$I$253)</f>
        <v xml:space="preserve"> -79.244033</v>
      </c>
      <c r="G4630">
        <f>LOOKUP($A4630,'DATA SHEET'!$A$2:$A$253,'DATA SHEET'!$J$2:$J$253)</f>
        <v>21</v>
      </c>
      <c r="H4630" t="str">
        <f>LOOKUP($A4630,'DATA SHEET'!$A$2:$A$253,'DATA SHEET'!$K$2:$K$253)</f>
        <v>Mostly Cloudy</v>
      </c>
      <c r="I4630" t="str">
        <f>LOOKUP($A4630,'DATA SHEET'!$A$2:$A$253,'DATA SHEET'!$T$2:$T$253)</f>
        <v>LARGE</v>
      </c>
      <c r="J4630" t="str">
        <f>LOOKUP($A4630,'DATA SHEET'!$A$2:$A$253,'DATA SHEET'!$R$2:$R$253)</f>
        <v>YES</v>
      </c>
      <c r="K4630" t="str">
        <f>LOOKUP($A4630,'DATA SHEET'!$A$2:$A$253,'DATA SHEET'!$O$2:$O$253)</f>
        <v>Green Area</v>
      </c>
      <c r="L4630" t="s">
        <v>22</v>
      </c>
      <c r="M4630">
        <v>0.39525228807157875</v>
      </c>
      <c r="N4630" t="s">
        <v>19</v>
      </c>
      <c r="O4630">
        <v>0.498</v>
      </c>
    </row>
    <row r="4631" spans="1:15" x14ac:dyDescent="0.25">
      <c r="A4631" s="1" t="s">
        <v>134</v>
      </c>
      <c r="B4631" t="s">
        <v>140</v>
      </c>
      <c r="C4631" t="str">
        <f>LOOKUP(A4631,'DATA SHEET'!$A$2:$A$253,'DATA SHEET'!$E$2:$E$253)</f>
        <v>20227902</v>
      </c>
      <c r="D4631">
        <f>LOOKUP(A4631,'DATA SHEET'!$A$2:$A$253,'DATA SHEET'!$G$2:$G$253)</f>
        <v>8.0666666666666664</v>
      </c>
      <c r="E4631" t="str">
        <f>LOOKUP($A4631,'DATA SHEET'!$A$2:$A$253,'DATA SHEET'!$H$2:$H$253)</f>
        <v>43.180794</v>
      </c>
      <c r="F4631" t="str">
        <f>LOOKUP($A4631,'DATA SHEET'!$A$2:$A$253,'DATA SHEET'!$I$2:$I$253)</f>
        <v xml:space="preserve"> -79.244033</v>
      </c>
      <c r="G4631">
        <f>LOOKUP($A4631,'DATA SHEET'!$A$2:$A$253,'DATA SHEET'!$J$2:$J$253)</f>
        <v>21</v>
      </c>
      <c r="H4631" t="str">
        <f>LOOKUP($A4631,'DATA SHEET'!$A$2:$A$253,'DATA SHEET'!$K$2:$K$253)</f>
        <v>Mostly Cloudy</v>
      </c>
      <c r="I4631" t="str">
        <f>LOOKUP($A4631,'DATA SHEET'!$A$2:$A$253,'DATA SHEET'!$T$2:$T$253)</f>
        <v>LARGE</v>
      </c>
      <c r="J4631" t="str">
        <f>LOOKUP($A4631,'DATA SHEET'!$A$2:$A$253,'DATA SHEET'!$R$2:$R$253)</f>
        <v>YES</v>
      </c>
      <c r="K4631" t="str">
        <f>LOOKUP($A4631,'DATA SHEET'!$A$2:$A$253,'DATA SHEET'!$O$2:$O$253)</f>
        <v>Green Area</v>
      </c>
      <c r="L4631" t="s">
        <v>22</v>
      </c>
      <c r="M4631">
        <v>0.39525228807157875</v>
      </c>
      <c r="N4631" t="s">
        <v>19</v>
      </c>
      <c r="O4631">
        <v>1.9950000000000001</v>
      </c>
    </row>
    <row r="4632" spans="1:15" x14ac:dyDescent="0.25">
      <c r="A4632" s="1" t="s">
        <v>134</v>
      </c>
      <c r="B4632" t="s">
        <v>140</v>
      </c>
      <c r="C4632" t="str">
        <f>LOOKUP(A4632,'DATA SHEET'!$A$2:$A$253,'DATA SHEET'!$E$2:$E$253)</f>
        <v>20227902</v>
      </c>
      <c r="D4632">
        <f>LOOKUP(A4632,'DATA SHEET'!$A$2:$A$253,'DATA SHEET'!$G$2:$G$253)</f>
        <v>8.0666666666666664</v>
      </c>
      <c r="E4632" t="str">
        <f>LOOKUP($A4632,'DATA SHEET'!$A$2:$A$253,'DATA SHEET'!$H$2:$H$253)</f>
        <v>43.180794</v>
      </c>
      <c r="F4632" t="str">
        <f>LOOKUP($A4632,'DATA SHEET'!$A$2:$A$253,'DATA SHEET'!$I$2:$I$253)</f>
        <v xml:space="preserve"> -79.244033</v>
      </c>
      <c r="G4632">
        <f>LOOKUP($A4632,'DATA SHEET'!$A$2:$A$253,'DATA SHEET'!$J$2:$J$253)</f>
        <v>21</v>
      </c>
      <c r="H4632" t="str">
        <f>LOOKUP($A4632,'DATA SHEET'!$A$2:$A$253,'DATA SHEET'!$K$2:$K$253)</f>
        <v>Mostly Cloudy</v>
      </c>
      <c r="I4632" t="str">
        <f>LOOKUP($A4632,'DATA SHEET'!$A$2:$A$253,'DATA SHEET'!$T$2:$T$253)</f>
        <v>LARGE</v>
      </c>
      <c r="J4632" t="str">
        <f>LOOKUP($A4632,'DATA SHEET'!$A$2:$A$253,'DATA SHEET'!$R$2:$R$253)</f>
        <v>YES</v>
      </c>
      <c r="K4632" t="str">
        <f>LOOKUP($A4632,'DATA SHEET'!$A$2:$A$253,'DATA SHEET'!$O$2:$O$253)</f>
        <v>Green Area</v>
      </c>
      <c r="L4632" t="s">
        <v>22</v>
      </c>
      <c r="M4632">
        <v>0.39525228807157875</v>
      </c>
      <c r="N4632" t="s">
        <v>19</v>
      </c>
      <c r="O4632">
        <v>0.50600000000000001</v>
      </c>
    </row>
    <row r="4633" spans="1:15" x14ac:dyDescent="0.25">
      <c r="A4633" s="1" t="s">
        <v>134</v>
      </c>
      <c r="B4633" t="s">
        <v>140</v>
      </c>
      <c r="C4633" t="str">
        <f>LOOKUP(A4633,'DATA SHEET'!$A$2:$A$253,'DATA SHEET'!$E$2:$E$253)</f>
        <v>20227902</v>
      </c>
      <c r="D4633">
        <f>LOOKUP(A4633,'DATA SHEET'!$A$2:$A$253,'DATA SHEET'!$G$2:$G$253)</f>
        <v>8.0666666666666664</v>
      </c>
      <c r="E4633" t="str">
        <f>LOOKUP($A4633,'DATA SHEET'!$A$2:$A$253,'DATA SHEET'!$H$2:$H$253)</f>
        <v>43.180794</v>
      </c>
      <c r="F4633" t="str">
        <f>LOOKUP($A4633,'DATA SHEET'!$A$2:$A$253,'DATA SHEET'!$I$2:$I$253)</f>
        <v xml:space="preserve"> -79.244033</v>
      </c>
      <c r="G4633">
        <f>LOOKUP($A4633,'DATA SHEET'!$A$2:$A$253,'DATA SHEET'!$J$2:$J$253)</f>
        <v>21</v>
      </c>
      <c r="H4633" t="str">
        <f>LOOKUP($A4633,'DATA SHEET'!$A$2:$A$253,'DATA SHEET'!$K$2:$K$253)</f>
        <v>Mostly Cloudy</v>
      </c>
      <c r="I4633" t="str">
        <f>LOOKUP($A4633,'DATA SHEET'!$A$2:$A$253,'DATA SHEET'!$T$2:$T$253)</f>
        <v>LARGE</v>
      </c>
      <c r="J4633" t="str">
        <f>LOOKUP($A4633,'DATA SHEET'!$A$2:$A$253,'DATA SHEET'!$R$2:$R$253)</f>
        <v>YES</v>
      </c>
      <c r="K4633" t="str">
        <f>LOOKUP($A4633,'DATA SHEET'!$A$2:$A$253,'DATA SHEET'!$O$2:$O$253)</f>
        <v>Green Area</v>
      </c>
      <c r="L4633" t="s">
        <v>22</v>
      </c>
      <c r="M4633">
        <v>0.39525228807157875</v>
      </c>
      <c r="N4633" t="s">
        <v>19</v>
      </c>
      <c r="O4633">
        <v>0.502</v>
      </c>
    </row>
    <row r="4634" spans="1:15" x14ac:dyDescent="0.25">
      <c r="A4634" s="1" t="s">
        <v>134</v>
      </c>
      <c r="B4634" t="s">
        <v>140</v>
      </c>
      <c r="C4634" t="str">
        <f>LOOKUP(A4634,'DATA SHEET'!$A$2:$A$253,'DATA SHEET'!$E$2:$E$253)</f>
        <v>20227902</v>
      </c>
      <c r="D4634">
        <f>LOOKUP(A4634,'DATA SHEET'!$A$2:$A$253,'DATA SHEET'!$G$2:$G$253)</f>
        <v>8.0666666666666664</v>
      </c>
      <c r="E4634" t="str">
        <f>LOOKUP($A4634,'DATA SHEET'!$A$2:$A$253,'DATA SHEET'!$H$2:$H$253)</f>
        <v>43.180794</v>
      </c>
      <c r="F4634" t="str">
        <f>LOOKUP($A4634,'DATA SHEET'!$A$2:$A$253,'DATA SHEET'!$I$2:$I$253)</f>
        <v xml:space="preserve"> -79.244033</v>
      </c>
      <c r="G4634">
        <f>LOOKUP($A4634,'DATA SHEET'!$A$2:$A$253,'DATA SHEET'!$J$2:$J$253)</f>
        <v>21</v>
      </c>
      <c r="H4634" t="str">
        <f>LOOKUP($A4634,'DATA SHEET'!$A$2:$A$253,'DATA SHEET'!$K$2:$K$253)</f>
        <v>Mostly Cloudy</v>
      </c>
      <c r="I4634" t="str">
        <f>LOOKUP($A4634,'DATA SHEET'!$A$2:$A$253,'DATA SHEET'!$T$2:$T$253)</f>
        <v>LARGE</v>
      </c>
      <c r="J4634" t="str">
        <f>LOOKUP($A4634,'DATA SHEET'!$A$2:$A$253,'DATA SHEET'!$R$2:$R$253)</f>
        <v>YES</v>
      </c>
      <c r="K4634" t="str">
        <f>LOOKUP($A4634,'DATA SHEET'!$A$2:$A$253,'DATA SHEET'!$O$2:$O$253)</f>
        <v>Green Area</v>
      </c>
      <c r="L4634" t="s">
        <v>22</v>
      </c>
      <c r="M4634">
        <v>0.39525228807157875</v>
      </c>
      <c r="N4634" t="s">
        <v>19</v>
      </c>
      <c r="O4634">
        <v>4.758</v>
      </c>
    </row>
    <row r="4635" spans="1:15" x14ac:dyDescent="0.25">
      <c r="A4635" s="1" t="s">
        <v>134</v>
      </c>
      <c r="B4635" t="s">
        <v>140</v>
      </c>
      <c r="C4635" t="str">
        <f>LOOKUP(A4635,'DATA SHEET'!$A$2:$A$253,'DATA SHEET'!$E$2:$E$253)</f>
        <v>20227902</v>
      </c>
      <c r="D4635">
        <f>LOOKUP(A4635,'DATA SHEET'!$A$2:$A$253,'DATA SHEET'!$G$2:$G$253)</f>
        <v>8.0666666666666664</v>
      </c>
      <c r="E4635" t="str">
        <f>LOOKUP($A4635,'DATA SHEET'!$A$2:$A$253,'DATA SHEET'!$H$2:$H$253)</f>
        <v>43.180794</v>
      </c>
      <c r="F4635" t="str">
        <f>LOOKUP($A4635,'DATA SHEET'!$A$2:$A$253,'DATA SHEET'!$I$2:$I$253)</f>
        <v xml:space="preserve"> -79.244033</v>
      </c>
      <c r="G4635">
        <f>LOOKUP($A4635,'DATA SHEET'!$A$2:$A$253,'DATA SHEET'!$J$2:$J$253)</f>
        <v>21</v>
      </c>
      <c r="H4635" t="str">
        <f>LOOKUP($A4635,'DATA SHEET'!$A$2:$A$253,'DATA SHEET'!$K$2:$K$253)</f>
        <v>Mostly Cloudy</v>
      </c>
      <c r="I4635" t="str">
        <f>LOOKUP($A4635,'DATA SHEET'!$A$2:$A$253,'DATA SHEET'!$T$2:$T$253)</f>
        <v>LARGE</v>
      </c>
      <c r="J4635" t="str">
        <f>LOOKUP($A4635,'DATA SHEET'!$A$2:$A$253,'DATA SHEET'!$R$2:$R$253)</f>
        <v>YES</v>
      </c>
      <c r="K4635" t="str">
        <f>LOOKUP($A4635,'DATA SHEET'!$A$2:$A$253,'DATA SHEET'!$O$2:$O$253)</f>
        <v>Green Area</v>
      </c>
      <c r="L4635" t="s">
        <v>22</v>
      </c>
      <c r="M4635">
        <v>0.39525228807157875</v>
      </c>
      <c r="N4635" t="s">
        <v>19</v>
      </c>
      <c r="O4635">
        <v>0.23899999999999999</v>
      </c>
    </row>
    <row r="4636" spans="1:15" x14ac:dyDescent="0.25">
      <c r="A4636" s="1" t="s">
        <v>134</v>
      </c>
      <c r="B4636" t="s">
        <v>140</v>
      </c>
      <c r="C4636" t="str">
        <f>LOOKUP(A4636,'DATA SHEET'!$A$2:$A$253,'DATA SHEET'!$E$2:$E$253)</f>
        <v>20227902</v>
      </c>
      <c r="D4636">
        <f>LOOKUP(A4636,'DATA SHEET'!$A$2:$A$253,'DATA SHEET'!$G$2:$G$253)</f>
        <v>8.0666666666666664</v>
      </c>
      <c r="E4636" t="str">
        <f>LOOKUP($A4636,'DATA SHEET'!$A$2:$A$253,'DATA SHEET'!$H$2:$H$253)</f>
        <v>43.180794</v>
      </c>
      <c r="F4636" t="str">
        <f>LOOKUP($A4636,'DATA SHEET'!$A$2:$A$253,'DATA SHEET'!$I$2:$I$253)</f>
        <v xml:space="preserve"> -79.244033</v>
      </c>
      <c r="G4636">
        <f>LOOKUP($A4636,'DATA SHEET'!$A$2:$A$253,'DATA SHEET'!$J$2:$J$253)</f>
        <v>21</v>
      </c>
      <c r="H4636" t="str">
        <f>LOOKUP($A4636,'DATA SHEET'!$A$2:$A$253,'DATA SHEET'!$K$2:$K$253)</f>
        <v>Mostly Cloudy</v>
      </c>
      <c r="I4636" t="str">
        <f>LOOKUP($A4636,'DATA SHEET'!$A$2:$A$253,'DATA SHEET'!$T$2:$T$253)</f>
        <v>LARGE</v>
      </c>
      <c r="J4636" t="str">
        <f>LOOKUP($A4636,'DATA SHEET'!$A$2:$A$253,'DATA SHEET'!$R$2:$R$253)</f>
        <v>YES</v>
      </c>
      <c r="K4636" t="str">
        <f>LOOKUP($A4636,'DATA SHEET'!$A$2:$A$253,'DATA SHEET'!$O$2:$O$253)</f>
        <v>Green Area</v>
      </c>
      <c r="L4636" t="s">
        <v>22</v>
      </c>
      <c r="M4636">
        <v>0.39525228807157875</v>
      </c>
      <c r="N4636" t="s">
        <v>19</v>
      </c>
      <c r="O4636">
        <v>0.25800000000000001</v>
      </c>
    </row>
    <row r="4637" spans="1:15" x14ac:dyDescent="0.25">
      <c r="A4637" s="1" t="s">
        <v>134</v>
      </c>
      <c r="B4637" t="s">
        <v>140</v>
      </c>
      <c r="C4637" t="str">
        <f>LOOKUP(A4637,'DATA SHEET'!$A$2:$A$253,'DATA SHEET'!$E$2:$E$253)</f>
        <v>20227902</v>
      </c>
      <c r="D4637">
        <f>LOOKUP(A4637,'DATA SHEET'!$A$2:$A$253,'DATA SHEET'!$G$2:$G$253)</f>
        <v>8.0666666666666664</v>
      </c>
      <c r="E4637" t="str">
        <f>LOOKUP($A4637,'DATA SHEET'!$A$2:$A$253,'DATA SHEET'!$H$2:$H$253)</f>
        <v>43.180794</v>
      </c>
      <c r="F4637" t="str">
        <f>LOOKUP($A4637,'DATA SHEET'!$A$2:$A$253,'DATA SHEET'!$I$2:$I$253)</f>
        <v xml:space="preserve"> -79.244033</v>
      </c>
      <c r="G4637">
        <f>LOOKUP($A4637,'DATA SHEET'!$A$2:$A$253,'DATA SHEET'!$J$2:$J$253)</f>
        <v>21</v>
      </c>
      <c r="H4637" t="str">
        <f>LOOKUP($A4637,'DATA SHEET'!$A$2:$A$253,'DATA SHEET'!$K$2:$K$253)</f>
        <v>Mostly Cloudy</v>
      </c>
      <c r="I4637" t="str">
        <f>LOOKUP($A4637,'DATA SHEET'!$A$2:$A$253,'DATA SHEET'!$T$2:$T$253)</f>
        <v>LARGE</v>
      </c>
      <c r="J4637" t="str">
        <f>LOOKUP($A4637,'DATA SHEET'!$A$2:$A$253,'DATA SHEET'!$R$2:$R$253)</f>
        <v>YES</v>
      </c>
      <c r="K4637" t="str">
        <f>LOOKUP($A4637,'DATA SHEET'!$A$2:$A$253,'DATA SHEET'!$O$2:$O$253)</f>
        <v>Green Area</v>
      </c>
      <c r="L4637" t="s">
        <v>22</v>
      </c>
      <c r="M4637">
        <v>0.39525228807157875</v>
      </c>
      <c r="N4637" t="s">
        <v>19</v>
      </c>
      <c r="O4637">
        <v>2.9969999999999999</v>
      </c>
    </row>
    <row r="4638" spans="1:15" x14ac:dyDescent="0.25">
      <c r="A4638" s="1" t="s">
        <v>134</v>
      </c>
      <c r="B4638" t="s">
        <v>140</v>
      </c>
      <c r="C4638" t="str">
        <f>LOOKUP(A4638,'DATA SHEET'!$A$2:$A$253,'DATA SHEET'!$E$2:$E$253)</f>
        <v>20227902</v>
      </c>
      <c r="D4638">
        <f>LOOKUP(A4638,'DATA SHEET'!$A$2:$A$253,'DATA SHEET'!$G$2:$G$253)</f>
        <v>8.0666666666666664</v>
      </c>
      <c r="E4638" t="str">
        <f>LOOKUP($A4638,'DATA SHEET'!$A$2:$A$253,'DATA SHEET'!$H$2:$H$253)</f>
        <v>43.180794</v>
      </c>
      <c r="F4638" t="str">
        <f>LOOKUP($A4638,'DATA SHEET'!$A$2:$A$253,'DATA SHEET'!$I$2:$I$253)</f>
        <v xml:space="preserve"> -79.244033</v>
      </c>
      <c r="G4638">
        <f>LOOKUP($A4638,'DATA SHEET'!$A$2:$A$253,'DATA SHEET'!$J$2:$J$253)</f>
        <v>21</v>
      </c>
      <c r="H4638" t="str">
        <f>LOOKUP($A4638,'DATA SHEET'!$A$2:$A$253,'DATA SHEET'!$K$2:$K$253)</f>
        <v>Mostly Cloudy</v>
      </c>
      <c r="I4638" t="str">
        <f>LOOKUP($A4638,'DATA SHEET'!$A$2:$A$253,'DATA SHEET'!$T$2:$T$253)</f>
        <v>LARGE</v>
      </c>
      <c r="J4638" t="str">
        <f>LOOKUP($A4638,'DATA SHEET'!$A$2:$A$253,'DATA SHEET'!$R$2:$R$253)</f>
        <v>YES</v>
      </c>
      <c r="K4638" t="str">
        <f>LOOKUP($A4638,'DATA SHEET'!$A$2:$A$253,'DATA SHEET'!$O$2:$O$253)</f>
        <v>Green Area</v>
      </c>
      <c r="L4638" t="s">
        <v>22</v>
      </c>
      <c r="M4638">
        <v>0.39525228807157875</v>
      </c>
      <c r="N4638" t="s">
        <v>19</v>
      </c>
      <c r="O4638">
        <v>0.998</v>
      </c>
    </row>
    <row r="4639" spans="1:15" x14ac:dyDescent="0.25">
      <c r="A4639" s="1" t="s">
        <v>134</v>
      </c>
      <c r="B4639" t="s">
        <v>140</v>
      </c>
      <c r="C4639" t="str">
        <f>LOOKUP(A4639,'DATA SHEET'!$A$2:$A$253,'DATA SHEET'!$E$2:$E$253)</f>
        <v>20227902</v>
      </c>
      <c r="D4639">
        <f>LOOKUP(A4639,'DATA SHEET'!$A$2:$A$253,'DATA SHEET'!$G$2:$G$253)</f>
        <v>8.0666666666666664</v>
      </c>
      <c r="E4639" t="str">
        <f>LOOKUP($A4639,'DATA SHEET'!$A$2:$A$253,'DATA SHEET'!$H$2:$H$253)</f>
        <v>43.180794</v>
      </c>
      <c r="F4639" t="str">
        <f>LOOKUP($A4639,'DATA SHEET'!$A$2:$A$253,'DATA SHEET'!$I$2:$I$253)</f>
        <v xml:space="preserve"> -79.244033</v>
      </c>
      <c r="G4639">
        <f>LOOKUP($A4639,'DATA SHEET'!$A$2:$A$253,'DATA SHEET'!$J$2:$J$253)</f>
        <v>21</v>
      </c>
      <c r="H4639" t="str">
        <f>LOOKUP($A4639,'DATA SHEET'!$A$2:$A$253,'DATA SHEET'!$K$2:$K$253)</f>
        <v>Mostly Cloudy</v>
      </c>
      <c r="I4639" t="str">
        <f>LOOKUP($A4639,'DATA SHEET'!$A$2:$A$253,'DATA SHEET'!$T$2:$T$253)</f>
        <v>LARGE</v>
      </c>
      <c r="J4639" t="str">
        <f>LOOKUP($A4639,'DATA SHEET'!$A$2:$A$253,'DATA SHEET'!$R$2:$R$253)</f>
        <v>YES</v>
      </c>
      <c r="K4639" t="str">
        <f>LOOKUP($A4639,'DATA SHEET'!$A$2:$A$253,'DATA SHEET'!$O$2:$O$253)</f>
        <v>Green Area</v>
      </c>
      <c r="L4639" t="s">
        <v>22</v>
      </c>
      <c r="M4639">
        <v>0.39525228807157875</v>
      </c>
      <c r="N4639" t="s">
        <v>19</v>
      </c>
      <c r="O4639">
        <v>0.997</v>
      </c>
    </row>
    <row r="4640" spans="1:15" x14ac:dyDescent="0.25">
      <c r="A4640" s="1" t="s">
        <v>134</v>
      </c>
      <c r="B4640" t="s">
        <v>140</v>
      </c>
      <c r="C4640" t="str">
        <f>LOOKUP(A4640,'DATA SHEET'!$A$2:$A$253,'DATA SHEET'!$E$2:$E$253)</f>
        <v>20227902</v>
      </c>
      <c r="D4640">
        <f>LOOKUP(A4640,'DATA SHEET'!$A$2:$A$253,'DATA SHEET'!$G$2:$G$253)</f>
        <v>8.0666666666666664</v>
      </c>
      <c r="E4640" t="str">
        <f>LOOKUP($A4640,'DATA SHEET'!$A$2:$A$253,'DATA SHEET'!$H$2:$H$253)</f>
        <v>43.180794</v>
      </c>
      <c r="F4640" t="str">
        <f>LOOKUP($A4640,'DATA SHEET'!$A$2:$A$253,'DATA SHEET'!$I$2:$I$253)</f>
        <v xml:space="preserve"> -79.244033</v>
      </c>
      <c r="G4640">
        <f>LOOKUP($A4640,'DATA SHEET'!$A$2:$A$253,'DATA SHEET'!$J$2:$J$253)</f>
        <v>21</v>
      </c>
      <c r="H4640" t="str">
        <f>LOOKUP($A4640,'DATA SHEET'!$A$2:$A$253,'DATA SHEET'!$K$2:$K$253)</f>
        <v>Mostly Cloudy</v>
      </c>
      <c r="I4640" t="str">
        <f>LOOKUP($A4640,'DATA SHEET'!$A$2:$A$253,'DATA SHEET'!$T$2:$T$253)</f>
        <v>LARGE</v>
      </c>
      <c r="J4640" t="str">
        <f>LOOKUP($A4640,'DATA SHEET'!$A$2:$A$253,'DATA SHEET'!$R$2:$R$253)</f>
        <v>YES</v>
      </c>
      <c r="K4640" t="str">
        <f>LOOKUP($A4640,'DATA SHEET'!$A$2:$A$253,'DATA SHEET'!$O$2:$O$253)</f>
        <v>Green Area</v>
      </c>
      <c r="L4640" t="s">
        <v>22</v>
      </c>
      <c r="M4640">
        <v>0.39525228807157875</v>
      </c>
      <c r="N4640" t="s">
        <v>19</v>
      </c>
      <c r="O4640">
        <v>1.498</v>
      </c>
    </row>
    <row r="4641" spans="1:15" x14ac:dyDescent="0.25">
      <c r="A4641" s="1" t="s">
        <v>134</v>
      </c>
      <c r="B4641" t="s">
        <v>140</v>
      </c>
      <c r="C4641" t="str">
        <f>LOOKUP(A4641,'DATA SHEET'!$A$2:$A$253,'DATA SHEET'!$E$2:$E$253)</f>
        <v>20227902</v>
      </c>
      <c r="D4641">
        <f>LOOKUP(A4641,'DATA SHEET'!$A$2:$A$253,'DATA SHEET'!$G$2:$G$253)</f>
        <v>8.0666666666666664</v>
      </c>
      <c r="E4641" t="str">
        <f>LOOKUP($A4641,'DATA SHEET'!$A$2:$A$253,'DATA SHEET'!$H$2:$H$253)</f>
        <v>43.180794</v>
      </c>
      <c r="F4641" t="str">
        <f>LOOKUP($A4641,'DATA SHEET'!$A$2:$A$253,'DATA SHEET'!$I$2:$I$253)</f>
        <v xml:space="preserve"> -79.244033</v>
      </c>
      <c r="G4641">
        <f>LOOKUP($A4641,'DATA SHEET'!$A$2:$A$253,'DATA SHEET'!$J$2:$J$253)</f>
        <v>21</v>
      </c>
      <c r="H4641" t="str">
        <f>LOOKUP($A4641,'DATA SHEET'!$A$2:$A$253,'DATA SHEET'!$K$2:$K$253)</f>
        <v>Mostly Cloudy</v>
      </c>
      <c r="I4641" t="str">
        <f>LOOKUP($A4641,'DATA SHEET'!$A$2:$A$253,'DATA SHEET'!$T$2:$T$253)</f>
        <v>LARGE</v>
      </c>
      <c r="J4641" t="str">
        <f>LOOKUP($A4641,'DATA SHEET'!$A$2:$A$253,'DATA SHEET'!$R$2:$R$253)</f>
        <v>YES</v>
      </c>
      <c r="K4641" t="str">
        <f>LOOKUP($A4641,'DATA SHEET'!$A$2:$A$253,'DATA SHEET'!$O$2:$O$253)</f>
        <v>Green Area</v>
      </c>
      <c r="L4641" t="s">
        <v>22</v>
      </c>
      <c r="M4641">
        <v>0.39525228807157875</v>
      </c>
      <c r="N4641" t="s">
        <v>19</v>
      </c>
      <c r="O4641">
        <v>0.751</v>
      </c>
    </row>
    <row r="4642" spans="1:15" x14ac:dyDescent="0.25">
      <c r="A4642" s="1" t="s">
        <v>134</v>
      </c>
      <c r="B4642" t="s">
        <v>140</v>
      </c>
      <c r="C4642" t="str">
        <f>LOOKUP(A4642,'DATA SHEET'!$A$2:$A$253,'DATA SHEET'!$E$2:$E$253)</f>
        <v>20227902</v>
      </c>
      <c r="D4642">
        <f>LOOKUP(A4642,'DATA SHEET'!$A$2:$A$253,'DATA SHEET'!$G$2:$G$253)</f>
        <v>8.0666666666666664</v>
      </c>
      <c r="E4642" t="str">
        <f>LOOKUP($A4642,'DATA SHEET'!$A$2:$A$253,'DATA SHEET'!$H$2:$H$253)</f>
        <v>43.180794</v>
      </c>
      <c r="F4642" t="str">
        <f>LOOKUP($A4642,'DATA SHEET'!$A$2:$A$253,'DATA SHEET'!$I$2:$I$253)</f>
        <v xml:space="preserve"> -79.244033</v>
      </c>
      <c r="G4642">
        <f>LOOKUP($A4642,'DATA SHEET'!$A$2:$A$253,'DATA SHEET'!$J$2:$J$253)</f>
        <v>21</v>
      </c>
      <c r="H4642" t="str">
        <f>LOOKUP($A4642,'DATA SHEET'!$A$2:$A$253,'DATA SHEET'!$K$2:$K$253)</f>
        <v>Mostly Cloudy</v>
      </c>
      <c r="I4642" t="str">
        <f>LOOKUP($A4642,'DATA SHEET'!$A$2:$A$253,'DATA SHEET'!$T$2:$T$253)</f>
        <v>LARGE</v>
      </c>
      <c r="J4642" t="str">
        <f>LOOKUP($A4642,'DATA SHEET'!$A$2:$A$253,'DATA SHEET'!$R$2:$R$253)</f>
        <v>YES</v>
      </c>
      <c r="K4642" t="str">
        <f>LOOKUP($A4642,'DATA SHEET'!$A$2:$A$253,'DATA SHEET'!$O$2:$O$253)</f>
        <v>Green Area</v>
      </c>
      <c r="L4642" t="s">
        <v>22</v>
      </c>
      <c r="M4642">
        <v>0.39525228807157875</v>
      </c>
      <c r="N4642" t="s">
        <v>19</v>
      </c>
      <c r="O4642">
        <v>1.756</v>
      </c>
    </row>
    <row r="4643" spans="1:15" x14ac:dyDescent="0.25">
      <c r="A4643" s="1" t="s">
        <v>134</v>
      </c>
      <c r="B4643" t="s">
        <v>140</v>
      </c>
      <c r="C4643" t="str">
        <f>LOOKUP(A4643,'DATA SHEET'!$A$2:$A$253,'DATA SHEET'!$E$2:$E$253)</f>
        <v>20227902</v>
      </c>
      <c r="D4643">
        <f>LOOKUP(A4643,'DATA SHEET'!$A$2:$A$253,'DATA SHEET'!$G$2:$G$253)</f>
        <v>8.0666666666666664</v>
      </c>
      <c r="E4643" t="str">
        <f>LOOKUP($A4643,'DATA SHEET'!$A$2:$A$253,'DATA SHEET'!$H$2:$H$253)</f>
        <v>43.180794</v>
      </c>
      <c r="F4643" t="str">
        <f>LOOKUP($A4643,'DATA SHEET'!$A$2:$A$253,'DATA SHEET'!$I$2:$I$253)</f>
        <v xml:space="preserve"> -79.244033</v>
      </c>
      <c r="G4643">
        <f>LOOKUP($A4643,'DATA SHEET'!$A$2:$A$253,'DATA SHEET'!$J$2:$J$253)</f>
        <v>21</v>
      </c>
      <c r="H4643" t="str">
        <f>LOOKUP($A4643,'DATA SHEET'!$A$2:$A$253,'DATA SHEET'!$K$2:$K$253)</f>
        <v>Mostly Cloudy</v>
      </c>
      <c r="I4643" t="str">
        <f>LOOKUP($A4643,'DATA SHEET'!$A$2:$A$253,'DATA SHEET'!$T$2:$T$253)</f>
        <v>LARGE</v>
      </c>
      <c r="J4643" t="str">
        <f>LOOKUP($A4643,'DATA SHEET'!$A$2:$A$253,'DATA SHEET'!$R$2:$R$253)</f>
        <v>YES</v>
      </c>
      <c r="K4643" t="str">
        <f>LOOKUP($A4643,'DATA SHEET'!$A$2:$A$253,'DATA SHEET'!$O$2:$O$253)</f>
        <v>Green Area</v>
      </c>
      <c r="L4643" t="s">
        <v>22</v>
      </c>
      <c r="M4643">
        <v>0.39525228807157875</v>
      </c>
      <c r="N4643" t="s">
        <v>19</v>
      </c>
      <c r="O4643">
        <v>2</v>
      </c>
    </row>
    <row r="4644" spans="1:15" x14ac:dyDescent="0.25">
      <c r="A4644" s="1" t="s">
        <v>134</v>
      </c>
      <c r="B4644" t="s">
        <v>140</v>
      </c>
      <c r="C4644" t="str">
        <f>LOOKUP(A4644,'DATA SHEET'!$A$2:$A$253,'DATA SHEET'!$E$2:$E$253)</f>
        <v>20227902</v>
      </c>
      <c r="D4644">
        <f>LOOKUP(A4644,'DATA SHEET'!$A$2:$A$253,'DATA SHEET'!$G$2:$G$253)</f>
        <v>8.0666666666666664</v>
      </c>
      <c r="E4644" t="str">
        <f>LOOKUP($A4644,'DATA SHEET'!$A$2:$A$253,'DATA SHEET'!$H$2:$H$253)</f>
        <v>43.180794</v>
      </c>
      <c r="F4644" t="str">
        <f>LOOKUP($A4644,'DATA SHEET'!$A$2:$A$253,'DATA SHEET'!$I$2:$I$253)</f>
        <v xml:space="preserve"> -79.244033</v>
      </c>
      <c r="G4644">
        <f>LOOKUP($A4644,'DATA SHEET'!$A$2:$A$253,'DATA SHEET'!$J$2:$J$253)</f>
        <v>21</v>
      </c>
      <c r="H4644" t="str">
        <f>LOOKUP($A4644,'DATA SHEET'!$A$2:$A$253,'DATA SHEET'!$K$2:$K$253)</f>
        <v>Mostly Cloudy</v>
      </c>
      <c r="I4644" t="str">
        <f>LOOKUP($A4644,'DATA SHEET'!$A$2:$A$253,'DATA SHEET'!$T$2:$T$253)</f>
        <v>LARGE</v>
      </c>
      <c r="J4644" t="str">
        <f>LOOKUP($A4644,'DATA SHEET'!$A$2:$A$253,'DATA SHEET'!$R$2:$R$253)</f>
        <v>YES</v>
      </c>
      <c r="K4644" t="str">
        <f>LOOKUP($A4644,'DATA SHEET'!$A$2:$A$253,'DATA SHEET'!$O$2:$O$253)</f>
        <v>Green Area</v>
      </c>
      <c r="L4644" t="s">
        <v>22</v>
      </c>
      <c r="M4644">
        <v>0.39525228807157875</v>
      </c>
      <c r="N4644" t="s">
        <v>19</v>
      </c>
      <c r="O4644">
        <v>0.24099999999999999</v>
      </c>
    </row>
    <row r="4645" spans="1:15" x14ac:dyDescent="0.25">
      <c r="A4645" s="1" t="s">
        <v>134</v>
      </c>
      <c r="B4645" t="s">
        <v>140</v>
      </c>
      <c r="C4645" t="str">
        <f>LOOKUP(A4645,'DATA SHEET'!$A$2:$A$253,'DATA SHEET'!$E$2:$E$253)</f>
        <v>20227902</v>
      </c>
      <c r="D4645">
        <f>LOOKUP(A4645,'DATA SHEET'!$A$2:$A$253,'DATA SHEET'!$G$2:$G$253)</f>
        <v>8.0666666666666664</v>
      </c>
      <c r="E4645" t="str">
        <f>LOOKUP($A4645,'DATA SHEET'!$A$2:$A$253,'DATA SHEET'!$H$2:$H$253)</f>
        <v>43.180794</v>
      </c>
      <c r="F4645" t="str">
        <f>LOOKUP($A4645,'DATA SHEET'!$A$2:$A$253,'DATA SHEET'!$I$2:$I$253)</f>
        <v xml:space="preserve"> -79.244033</v>
      </c>
      <c r="G4645">
        <f>LOOKUP($A4645,'DATA SHEET'!$A$2:$A$253,'DATA SHEET'!$J$2:$J$253)</f>
        <v>21</v>
      </c>
      <c r="H4645" t="str">
        <f>LOOKUP($A4645,'DATA SHEET'!$A$2:$A$253,'DATA SHEET'!$K$2:$K$253)</f>
        <v>Mostly Cloudy</v>
      </c>
      <c r="I4645" t="str">
        <f>LOOKUP($A4645,'DATA SHEET'!$A$2:$A$253,'DATA SHEET'!$T$2:$T$253)</f>
        <v>LARGE</v>
      </c>
      <c r="J4645" t="str">
        <f>LOOKUP($A4645,'DATA SHEET'!$A$2:$A$253,'DATA SHEET'!$R$2:$R$253)</f>
        <v>YES</v>
      </c>
      <c r="K4645" t="str">
        <f>LOOKUP($A4645,'DATA SHEET'!$A$2:$A$253,'DATA SHEET'!$O$2:$O$253)</f>
        <v>Green Area</v>
      </c>
      <c r="L4645" t="s">
        <v>22</v>
      </c>
      <c r="M4645">
        <v>0.39525228807157875</v>
      </c>
      <c r="N4645" t="s">
        <v>19</v>
      </c>
      <c r="O4645">
        <v>2</v>
      </c>
    </row>
    <row r="4646" spans="1:15" x14ac:dyDescent="0.25">
      <c r="A4646" s="1" t="s">
        <v>134</v>
      </c>
      <c r="B4646" t="s">
        <v>140</v>
      </c>
      <c r="C4646" t="str">
        <f>LOOKUP(A4646,'DATA SHEET'!$A$2:$A$253,'DATA SHEET'!$E$2:$E$253)</f>
        <v>20227902</v>
      </c>
      <c r="D4646">
        <f>LOOKUP(A4646,'DATA SHEET'!$A$2:$A$253,'DATA SHEET'!$G$2:$G$253)</f>
        <v>8.0666666666666664</v>
      </c>
      <c r="E4646" t="str">
        <f>LOOKUP($A4646,'DATA SHEET'!$A$2:$A$253,'DATA SHEET'!$H$2:$H$253)</f>
        <v>43.180794</v>
      </c>
      <c r="F4646" t="str">
        <f>LOOKUP($A4646,'DATA SHEET'!$A$2:$A$253,'DATA SHEET'!$I$2:$I$253)</f>
        <v xml:space="preserve"> -79.244033</v>
      </c>
      <c r="G4646">
        <f>LOOKUP($A4646,'DATA SHEET'!$A$2:$A$253,'DATA SHEET'!$J$2:$J$253)</f>
        <v>21</v>
      </c>
      <c r="H4646" t="str">
        <f>LOOKUP($A4646,'DATA SHEET'!$A$2:$A$253,'DATA SHEET'!$K$2:$K$253)</f>
        <v>Mostly Cloudy</v>
      </c>
      <c r="I4646" t="str">
        <f>LOOKUP($A4646,'DATA SHEET'!$A$2:$A$253,'DATA SHEET'!$T$2:$T$253)</f>
        <v>LARGE</v>
      </c>
      <c r="J4646" t="str">
        <f>LOOKUP($A4646,'DATA SHEET'!$A$2:$A$253,'DATA SHEET'!$R$2:$R$253)</f>
        <v>YES</v>
      </c>
      <c r="K4646" t="str">
        <f>LOOKUP($A4646,'DATA SHEET'!$A$2:$A$253,'DATA SHEET'!$O$2:$O$253)</f>
        <v>Green Area</v>
      </c>
      <c r="L4646" t="s">
        <v>22</v>
      </c>
      <c r="M4646">
        <v>0.39525228807157875</v>
      </c>
      <c r="N4646" t="s">
        <v>19</v>
      </c>
      <c r="O4646">
        <v>0.497</v>
      </c>
    </row>
    <row r="4647" spans="1:15" x14ac:dyDescent="0.25">
      <c r="A4647" s="1" t="s">
        <v>134</v>
      </c>
      <c r="B4647" t="s">
        <v>140</v>
      </c>
      <c r="C4647" t="str">
        <f>LOOKUP(A4647,'DATA SHEET'!$A$2:$A$253,'DATA SHEET'!$E$2:$E$253)</f>
        <v>20227902</v>
      </c>
      <c r="D4647">
        <f>LOOKUP(A4647,'DATA SHEET'!$A$2:$A$253,'DATA SHEET'!$G$2:$G$253)</f>
        <v>8.0666666666666664</v>
      </c>
      <c r="E4647" t="str">
        <f>LOOKUP($A4647,'DATA SHEET'!$A$2:$A$253,'DATA SHEET'!$H$2:$H$253)</f>
        <v>43.180794</v>
      </c>
      <c r="F4647" t="str">
        <f>LOOKUP($A4647,'DATA SHEET'!$A$2:$A$253,'DATA SHEET'!$I$2:$I$253)</f>
        <v xml:space="preserve"> -79.244033</v>
      </c>
      <c r="G4647">
        <f>LOOKUP($A4647,'DATA SHEET'!$A$2:$A$253,'DATA SHEET'!$J$2:$J$253)</f>
        <v>21</v>
      </c>
      <c r="H4647" t="str">
        <f>LOOKUP($A4647,'DATA SHEET'!$A$2:$A$253,'DATA SHEET'!$K$2:$K$253)</f>
        <v>Mostly Cloudy</v>
      </c>
      <c r="I4647" t="str">
        <f>LOOKUP($A4647,'DATA SHEET'!$A$2:$A$253,'DATA SHEET'!$T$2:$T$253)</f>
        <v>LARGE</v>
      </c>
      <c r="J4647" t="str">
        <f>LOOKUP($A4647,'DATA SHEET'!$A$2:$A$253,'DATA SHEET'!$R$2:$R$253)</f>
        <v>YES</v>
      </c>
      <c r="K4647" t="str">
        <f>LOOKUP($A4647,'DATA SHEET'!$A$2:$A$253,'DATA SHEET'!$O$2:$O$253)</f>
        <v>Green Area</v>
      </c>
      <c r="L4647" t="s">
        <v>22</v>
      </c>
      <c r="M4647">
        <v>0.39525228807157875</v>
      </c>
      <c r="N4647" t="s">
        <v>19</v>
      </c>
      <c r="O4647">
        <v>1.256</v>
      </c>
    </row>
    <row r="4648" spans="1:15" x14ac:dyDescent="0.25">
      <c r="A4648" s="1" t="s">
        <v>134</v>
      </c>
      <c r="B4648" t="s">
        <v>141</v>
      </c>
      <c r="C4648" t="str">
        <f>LOOKUP(A4648,'DATA SHEET'!$A$2:$A$253,'DATA SHEET'!$E$2:$E$253)</f>
        <v>20227902</v>
      </c>
      <c r="D4648">
        <f>LOOKUP(A4648,'DATA SHEET'!$A$2:$A$253,'DATA SHEET'!$G$2:$G$253)</f>
        <v>8.0666666666666664</v>
      </c>
      <c r="E4648" t="str">
        <f>LOOKUP($A4648,'DATA SHEET'!$A$2:$A$253,'DATA SHEET'!$H$2:$H$253)</f>
        <v>43.180794</v>
      </c>
      <c r="F4648" t="str">
        <f>LOOKUP($A4648,'DATA SHEET'!$A$2:$A$253,'DATA SHEET'!$I$2:$I$253)</f>
        <v xml:space="preserve"> -79.244033</v>
      </c>
      <c r="G4648">
        <f>LOOKUP($A4648,'DATA SHEET'!$A$2:$A$253,'DATA SHEET'!$J$2:$J$253)</f>
        <v>21</v>
      </c>
      <c r="H4648" t="str">
        <f>LOOKUP($A4648,'DATA SHEET'!$A$2:$A$253,'DATA SHEET'!$K$2:$K$253)</f>
        <v>Mostly Cloudy</v>
      </c>
      <c r="I4648" t="str">
        <f>LOOKUP($A4648,'DATA SHEET'!$A$2:$A$253,'DATA SHEET'!$T$2:$T$253)</f>
        <v>LARGE</v>
      </c>
      <c r="J4648" t="str">
        <f>LOOKUP($A4648,'DATA SHEET'!$A$2:$A$253,'DATA SHEET'!$R$2:$R$253)</f>
        <v>YES</v>
      </c>
      <c r="K4648" t="str">
        <f>LOOKUP($A4648,'DATA SHEET'!$A$2:$A$253,'DATA SHEET'!$O$2:$O$253)</f>
        <v>Green Area</v>
      </c>
      <c r="L4648" t="s">
        <v>22</v>
      </c>
      <c r="M4648">
        <v>0.39525228807157875</v>
      </c>
      <c r="N4648" t="s">
        <v>19</v>
      </c>
      <c r="O4648">
        <v>1.5329999999999999</v>
      </c>
    </row>
    <row r="4649" spans="1:15" x14ac:dyDescent="0.25">
      <c r="A4649" s="1" t="s">
        <v>143</v>
      </c>
      <c r="B4649" t="s">
        <v>144</v>
      </c>
      <c r="C4649" t="str">
        <f>LOOKUP(A4649,'DATA SHEET'!$A$2:$A$253,'DATA SHEET'!$E$2:$E$253)</f>
        <v>20227913</v>
      </c>
      <c r="D4649">
        <f>LOOKUP(A4649,'DATA SHEET'!$A$2:$A$253,'DATA SHEET'!$G$2:$G$253)</f>
        <v>9.2166666666666668</v>
      </c>
      <c r="E4649" t="str">
        <f>LOOKUP($A4649,'DATA SHEET'!$A$2:$A$253,'DATA SHEET'!$H$2:$H$253)</f>
        <v>43.176775</v>
      </c>
      <c r="F4649" t="str">
        <f>LOOKUP($A4649,'DATA SHEET'!$A$2:$A$253,'DATA SHEET'!$I$2:$I$253)</f>
        <v xml:space="preserve"> -79.242460</v>
      </c>
      <c r="G4649">
        <f>LOOKUP($A4649,'DATA SHEET'!$A$2:$A$253,'DATA SHEET'!$J$2:$J$253)</f>
        <v>21</v>
      </c>
      <c r="H4649" t="str">
        <f>LOOKUP($A4649,'DATA SHEET'!$A$2:$A$253,'DATA SHEET'!$K$2:$K$253)</f>
        <v>Mostly Cloudy</v>
      </c>
      <c r="I4649" t="str">
        <f>LOOKUP($A4649,'DATA SHEET'!$A$2:$A$253,'DATA SHEET'!$T$2:$T$253)</f>
        <v>SMALL</v>
      </c>
      <c r="J4649" t="str">
        <f>LOOKUP($A4649,'DATA SHEET'!$A$2:$A$253,'DATA SHEET'!$R$2:$R$253)</f>
        <v>YES</v>
      </c>
      <c r="K4649" t="str">
        <f>LOOKUP($A4649,'DATA SHEET'!$A$2:$A$253,'DATA SHEET'!$O$2:$O$253)</f>
        <v>Commercial</v>
      </c>
      <c r="L4649" t="s">
        <v>15</v>
      </c>
      <c r="M4649">
        <v>1.4609417230346684</v>
      </c>
      <c r="N4649" t="s">
        <v>18</v>
      </c>
      <c r="O4649">
        <v>0.499</v>
      </c>
    </row>
    <row r="4650" spans="1:15" x14ac:dyDescent="0.25">
      <c r="A4650" s="1" t="s">
        <v>143</v>
      </c>
      <c r="B4650" t="s">
        <v>144</v>
      </c>
      <c r="C4650" t="str">
        <f>LOOKUP(A4650,'DATA SHEET'!$A$2:$A$253,'DATA SHEET'!$E$2:$E$253)</f>
        <v>20227913</v>
      </c>
      <c r="D4650">
        <f>LOOKUP(A4650,'DATA SHEET'!$A$2:$A$253,'DATA SHEET'!$G$2:$G$253)</f>
        <v>9.2166666666666668</v>
      </c>
      <c r="E4650" t="str">
        <f>LOOKUP($A4650,'DATA SHEET'!$A$2:$A$253,'DATA SHEET'!$H$2:$H$253)</f>
        <v>43.176775</v>
      </c>
      <c r="F4650" t="str">
        <f>LOOKUP($A4650,'DATA SHEET'!$A$2:$A$253,'DATA SHEET'!$I$2:$I$253)</f>
        <v xml:space="preserve"> -79.242460</v>
      </c>
      <c r="G4650">
        <f>LOOKUP($A4650,'DATA SHEET'!$A$2:$A$253,'DATA SHEET'!$J$2:$J$253)</f>
        <v>21</v>
      </c>
      <c r="H4650" t="str">
        <f>LOOKUP($A4650,'DATA SHEET'!$A$2:$A$253,'DATA SHEET'!$K$2:$K$253)</f>
        <v>Mostly Cloudy</v>
      </c>
      <c r="I4650" t="str">
        <f>LOOKUP($A4650,'DATA SHEET'!$A$2:$A$253,'DATA SHEET'!$T$2:$T$253)</f>
        <v>SMALL</v>
      </c>
      <c r="J4650" t="str">
        <f>LOOKUP($A4650,'DATA SHEET'!$A$2:$A$253,'DATA SHEET'!$R$2:$R$253)</f>
        <v>YES</v>
      </c>
      <c r="K4650" t="str">
        <f>LOOKUP($A4650,'DATA SHEET'!$A$2:$A$253,'DATA SHEET'!$O$2:$O$253)</f>
        <v>Commercial</v>
      </c>
      <c r="L4650" t="s">
        <v>15</v>
      </c>
      <c r="M4650">
        <v>1.4609417230346684</v>
      </c>
      <c r="N4650" t="s">
        <v>18</v>
      </c>
      <c r="O4650">
        <v>0.996</v>
      </c>
    </row>
    <row r="4651" spans="1:15" x14ac:dyDescent="0.25">
      <c r="A4651" s="1" t="s">
        <v>143</v>
      </c>
      <c r="B4651" t="s">
        <v>144</v>
      </c>
      <c r="C4651" t="str">
        <f>LOOKUP(A4651,'DATA SHEET'!$A$2:$A$253,'DATA SHEET'!$E$2:$E$253)</f>
        <v>20227913</v>
      </c>
      <c r="D4651">
        <f>LOOKUP(A4651,'DATA SHEET'!$A$2:$A$253,'DATA SHEET'!$G$2:$G$253)</f>
        <v>9.2166666666666668</v>
      </c>
      <c r="E4651" t="str">
        <f>LOOKUP($A4651,'DATA SHEET'!$A$2:$A$253,'DATA SHEET'!$H$2:$H$253)</f>
        <v>43.176775</v>
      </c>
      <c r="F4651" t="str">
        <f>LOOKUP($A4651,'DATA SHEET'!$A$2:$A$253,'DATA SHEET'!$I$2:$I$253)</f>
        <v xml:space="preserve"> -79.242460</v>
      </c>
      <c r="G4651">
        <f>LOOKUP($A4651,'DATA SHEET'!$A$2:$A$253,'DATA SHEET'!$J$2:$J$253)</f>
        <v>21</v>
      </c>
      <c r="H4651" t="str">
        <f>LOOKUP($A4651,'DATA SHEET'!$A$2:$A$253,'DATA SHEET'!$K$2:$K$253)</f>
        <v>Mostly Cloudy</v>
      </c>
      <c r="I4651" t="str">
        <f>LOOKUP($A4651,'DATA SHEET'!$A$2:$A$253,'DATA SHEET'!$T$2:$T$253)</f>
        <v>SMALL</v>
      </c>
      <c r="J4651" t="str">
        <f>LOOKUP($A4651,'DATA SHEET'!$A$2:$A$253,'DATA SHEET'!$R$2:$R$253)</f>
        <v>YES</v>
      </c>
      <c r="K4651" t="str">
        <f>LOOKUP($A4651,'DATA SHEET'!$A$2:$A$253,'DATA SHEET'!$O$2:$O$253)</f>
        <v>Commercial</v>
      </c>
      <c r="L4651" t="s">
        <v>15</v>
      </c>
      <c r="M4651">
        <v>1.4609417230346684</v>
      </c>
      <c r="N4651" t="s">
        <v>18</v>
      </c>
      <c r="O4651">
        <v>1.2529999999999999</v>
      </c>
    </row>
    <row r="4652" spans="1:15" x14ac:dyDescent="0.25">
      <c r="A4652" s="1" t="s">
        <v>143</v>
      </c>
      <c r="B4652" t="s">
        <v>144</v>
      </c>
      <c r="C4652" t="str">
        <f>LOOKUP(A4652,'DATA SHEET'!$A$2:$A$253,'DATA SHEET'!$E$2:$E$253)</f>
        <v>20227913</v>
      </c>
      <c r="D4652">
        <f>LOOKUP(A4652,'DATA SHEET'!$A$2:$A$253,'DATA SHEET'!$G$2:$G$253)</f>
        <v>9.2166666666666668</v>
      </c>
      <c r="E4652" t="str">
        <f>LOOKUP($A4652,'DATA SHEET'!$A$2:$A$253,'DATA SHEET'!$H$2:$H$253)</f>
        <v>43.176775</v>
      </c>
      <c r="F4652" t="str">
        <f>LOOKUP($A4652,'DATA SHEET'!$A$2:$A$253,'DATA SHEET'!$I$2:$I$253)</f>
        <v xml:space="preserve"> -79.242460</v>
      </c>
      <c r="G4652">
        <f>LOOKUP($A4652,'DATA SHEET'!$A$2:$A$253,'DATA SHEET'!$J$2:$J$253)</f>
        <v>21</v>
      </c>
      <c r="H4652" t="str">
        <f>LOOKUP($A4652,'DATA SHEET'!$A$2:$A$253,'DATA SHEET'!$K$2:$K$253)</f>
        <v>Mostly Cloudy</v>
      </c>
      <c r="I4652" t="str">
        <f>LOOKUP($A4652,'DATA SHEET'!$A$2:$A$253,'DATA SHEET'!$T$2:$T$253)</f>
        <v>SMALL</v>
      </c>
      <c r="J4652" t="str">
        <f>LOOKUP($A4652,'DATA SHEET'!$A$2:$A$253,'DATA SHEET'!$R$2:$R$253)</f>
        <v>YES</v>
      </c>
      <c r="K4652" t="str">
        <f>LOOKUP($A4652,'DATA SHEET'!$A$2:$A$253,'DATA SHEET'!$O$2:$O$253)</f>
        <v>Commercial</v>
      </c>
      <c r="L4652" t="s">
        <v>15</v>
      </c>
      <c r="M4652">
        <v>1.4609417230346684</v>
      </c>
      <c r="N4652" t="s">
        <v>18</v>
      </c>
      <c r="O4652">
        <v>2.254</v>
      </c>
    </row>
    <row r="4653" spans="1:15" x14ac:dyDescent="0.25">
      <c r="A4653" s="1" t="s">
        <v>143</v>
      </c>
      <c r="B4653" t="s">
        <v>144</v>
      </c>
      <c r="C4653" t="str">
        <f>LOOKUP(A4653,'DATA SHEET'!$A$2:$A$253,'DATA SHEET'!$E$2:$E$253)</f>
        <v>20227913</v>
      </c>
      <c r="D4653">
        <f>LOOKUP(A4653,'DATA SHEET'!$A$2:$A$253,'DATA SHEET'!$G$2:$G$253)</f>
        <v>9.2166666666666668</v>
      </c>
      <c r="E4653" t="str">
        <f>LOOKUP($A4653,'DATA SHEET'!$A$2:$A$253,'DATA SHEET'!$H$2:$H$253)</f>
        <v>43.176775</v>
      </c>
      <c r="F4653" t="str">
        <f>LOOKUP($A4653,'DATA SHEET'!$A$2:$A$253,'DATA SHEET'!$I$2:$I$253)</f>
        <v xml:space="preserve"> -79.242460</v>
      </c>
      <c r="G4653">
        <f>LOOKUP($A4653,'DATA SHEET'!$A$2:$A$253,'DATA SHEET'!$J$2:$J$253)</f>
        <v>21</v>
      </c>
      <c r="H4653" t="str">
        <f>LOOKUP($A4653,'DATA SHEET'!$A$2:$A$253,'DATA SHEET'!$K$2:$K$253)</f>
        <v>Mostly Cloudy</v>
      </c>
      <c r="I4653" t="str">
        <f>LOOKUP($A4653,'DATA SHEET'!$A$2:$A$253,'DATA SHEET'!$T$2:$T$253)</f>
        <v>SMALL</v>
      </c>
      <c r="J4653" t="str">
        <f>LOOKUP($A4653,'DATA SHEET'!$A$2:$A$253,'DATA SHEET'!$R$2:$R$253)</f>
        <v>YES</v>
      </c>
      <c r="K4653" t="str">
        <f>LOOKUP($A4653,'DATA SHEET'!$A$2:$A$253,'DATA SHEET'!$O$2:$O$253)</f>
        <v>Commercial</v>
      </c>
      <c r="L4653" t="s">
        <v>15</v>
      </c>
      <c r="M4653">
        <v>1.4609417230346684</v>
      </c>
      <c r="N4653" t="s">
        <v>18</v>
      </c>
      <c r="O4653">
        <v>0.501</v>
      </c>
    </row>
    <row r="4654" spans="1:15" x14ac:dyDescent="0.25">
      <c r="A4654" s="1" t="s">
        <v>143</v>
      </c>
      <c r="B4654" t="s">
        <v>144</v>
      </c>
      <c r="C4654" t="str">
        <f>LOOKUP(A4654,'DATA SHEET'!$A$2:$A$253,'DATA SHEET'!$E$2:$E$253)</f>
        <v>20227913</v>
      </c>
      <c r="D4654">
        <f>LOOKUP(A4654,'DATA SHEET'!$A$2:$A$253,'DATA SHEET'!$G$2:$G$253)</f>
        <v>9.2166666666666668</v>
      </c>
      <c r="E4654" t="str">
        <f>LOOKUP($A4654,'DATA SHEET'!$A$2:$A$253,'DATA SHEET'!$H$2:$H$253)</f>
        <v>43.176775</v>
      </c>
      <c r="F4654" t="str">
        <f>LOOKUP($A4654,'DATA SHEET'!$A$2:$A$253,'DATA SHEET'!$I$2:$I$253)</f>
        <v xml:space="preserve"> -79.242460</v>
      </c>
      <c r="G4654">
        <f>LOOKUP($A4654,'DATA SHEET'!$A$2:$A$253,'DATA SHEET'!$J$2:$J$253)</f>
        <v>21</v>
      </c>
      <c r="H4654" t="str">
        <f>LOOKUP($A4654,'DATA SHEET'!$A$2:$A$253,'DATA SHEET'!$K$2:$K$253)</f>
        <v>Mostly Cloudy</v>
      </c>
      <c r="I4654" t="str">
        <f>LOOKUP($A4654,'DATA SHEET'!$A$2:$A$253,'DATA SHEET'!$T$2:$T$253)</f>
        <v>SMALL</v>
      </c>
      <c r="J4654" t="str">
        <f>LOOKUP($A4654,'DATA SHEET'!$A$2:$A$253,'DATA SHEET'!$R$2:$R$253)</f>
        <v>YES</v>
      </c>
      <c r="K4654" t="str">
        <f>LOOKUP($A4654,'DATA SHEET'!$A$2:$A$253,'DATA SHEET'!$O$2:$O$253)</f>
        <v>Commercial</v>
      </c>
      <c r="L4654" t="s">
        <v>15</v>
      </c>
      <c r="M4654">
        <v>1.4609417230346684</v>
      </c>
      <c r="N4654" t="s">
        <v>18</v>
      </c>
      <c r="O4654">
        <v>0.999</v>
      </c>
    </row>
    <row r="4655" spans="1:15" x14ac:dyDescent="0.25">
      <c r="A4655" s="1" t="s">
        <v>143</v>
      </c>
      <c r="B4655" t="s">
        <v>144</v>
      </c>
      <c r="C4655" t="str">
        <f>LOOKUP(A4655,'DATA SHEET'!$A$2:$A$253,'DATA SHEET'!$E$2:$E$253)</f>
        <v>20227913</v>
      </c>
      <c r="D4655">
        <f>LOOKUP(A4655,'DATA SHEET'!$A$2:$A$253,'DATA SHEET'!$G$2:$G$253)</f>
        <v>9.2166666666666668</v>
      </c>
      <c r="E4655" t="str">
        <f>LOOKUP($A4655,'DATA SHEET'!$A$2:$A$253,'DATA SHEET'!$H$2:$H$253)</f>
        <v>43.176775</v>
      </c>
      <c r="F4655" t="str">
        <f>LOOKUP($A4655,'DATA SHEET'!$A$2:$A$253,'DATA SHEET'!$I$2:$I$253)</f>
        <v xml:space="preserve"> -79.242460</v>
      </c>
      <c r="G4655">
        <f>LOOKUP($A4655,'DATA SHEET'!$A$2:$A$253,'DATA SHEET'!$J$2:$J$253)</f>
        <v>21</v>
      </c>
      <c r="H4655" t="str">
        <f>LOOKUP($A4655,'DATA SHEET'!$A$2:$A$253,'DATA SHEET'!$K$2:$K$253)</f>
        <v>Mostly Cloudy</v>
      </c>
      <c r="I4655" t="str">
        <f>LOOKUP($A4655,'DATA SHEET'!$A$2:$A$253,'DATA SHEET'!$T$2:$T$253)</f>
        <v>SMALL</v>
      </c>
      <c r="J4655" t="str">
        <f>LOOKUP($A4655,'DATA SHEET'!$A$2:$A$253,'DATA SHEET'!$R$2:$R$253)</f>
        <v>YES</v>
      </c>
      <c r="K4655" t="str">
        <f>LOOKUP($A4655,'DATA SHEET'!$A$2:$A$253,'DATA SHEET'!$O$2:$O$253)</f>
        <v>Commercial</v>
      </c>
      <c r="L4655" t="s">
        <v>15</v>
      </c>
      <c r="M4655">
        <v>1.4609417230346684</v>
      </c>
      <c r="N4655" t="s">
        <v>18</v>
      </c>
      <c r="O4655">
        <v>2.9980000000000002</v>
      </c>
    </row>
    <row r="4656" spans="1:15" x14ac:dyDescent="0.25">
      <c r="A4656" s="1" t="s">
        <v>143</v>
      </c>
      <c r="B4656" t="s">
        <v>144</v>
      </c>
      <c r="C4656" t="str">
        <f>LOOKUP(A4656,'DATA SHEET'!$A$2:$A$253,'DATA SHEET'!$E$2:$E$253)</f>
        <v>20227913</v>
      </c>
      <c r="D4656">
        <f>LOOKUP(A4656,'DATA SHEET'!$A$2:$A$253,'DATA SHEET'!$G$2:$G$253)</f>
        <v>9.2166666666666668</v>
      </c>
      <c r="E4656" t="str">
        <f>LOOKUP($A4656,'DATA SHEET'!$A$2:$A$253,'DATA SHEET'!$H$2:$H$253)</f>
        <v>43.176775</v>
      </c>
      <c r="F4656" t="str">
        <f>LOOKUP($A4656,'DATA SHEET'!$A$2:$A$253,'DATA SHEET'!$I$2:$I$253)</f>
        <v xml:space="preserve"> -79.242460</v>
      </c>
      <c r="G4656">
        <f>LOOKUP($A4656,'DATA SHEET'!$A$2:$A$253,'DATA SHEET'!$J$2:$J$253)</f>
        <v>21</v>
      </c>
      <c r="H4656" t="str">
        <f>LOOKUP($A4656,'DATA SHEET'!$A$2:$A$253,'DATA SHEET'!$K$2:$K$253)</f>
        <v>Mostly Cloudy</v>
      </c>
      <c r="I4656" t="str">
        <f>LOOKUP($A4656,'DATA SHEET'!$A$2:$A$253,'DATA SHEET'!$T$2:$T$253)</f>
        <v>SMALL</v>
      </c>
      <c r="J4656" t="str">
        <f>LOOKUP($A4656,'DATA SHEET'!$A$2:$A$253,'DATA SHEET'!$R$2:$R$253)</f>
        <v>YES</v>
      </c>
      <c r="K4656" t="str">
        <f>LOOKUP($A4656,'DATA SHEET'!$A$2:$A$253,'DATA SHEET'!$O$2:$O$253)</f>
        <v>Commercial</v>
      </c>
      <c r="L4656" t="s">
        <v>15</v>
      </c>
      <c r="M4656">
        <v>1.4609417230346684</v>
      </c>
      <c r="N4656" t="s">
        <v>18</v>
      </c>
      <c r="O4656">
        <v>1.4990000000000001</v>
      </c>
    </row>
    <row r="4657" spans="1:15" x14ac:dyDescent="0.25">
      <c r="A4657" s="1" t="s">
        <v>143</v>
      </c>
      <c r="B4657" t="s">
        <v>144</v>
      </c>
      <c r="C4657" t="str">
        <f>LOOKUP(A4657,'DATA SHEET'!$A$2:$A$253,'DATA SHEET'!$E$2:$E$253)</f>
        <v>20227913</v>
      </c>
      <c r="D4657">
        <f>LOOKUP(A4657,'DATA SHEET'!$A$2:$A$253,'DATA SHEET'!$G$2:$G$253)</f>
        <v>9.2166666666666668</v>
      </c>
      <c r="E4657" t="str">
        <f>LOOKUP($A4657,'DATA SHEET'!$A$2:$A$253,'DATA SHEET'!$H$2:$H$253)</f>
        <v>43.176775</v>
      </c>
      <c r="F4657" t="str">
        <f>LOOKUP($A4657,'DATA SHEET'!$A$2:$A$253,'DATA SHEET'!$I$2:$I$253)</f>
        <v xml:space="preserve"> -79.242460</v>
      </c>
      <c r="G4657">
        <f>LOOKUP($A4657,'DATA SHEET'!$A$2:$A$253,'DATA SHEET'!$J$2:$J$253)</f>
        <v>21</v>
      </c>
      <c r="H4657" t="str">
        <f>LOOKUP($A4657,'DATA SHEET'!$A$2:$A$253,'DATA SHEET'!$K$2:$K$253)</f>
        <v>Mostly Cloudy</v>
      </c>
      <c r="I4657" t="str">
        <f>LOOKUP($A4657,'DATA SHEET'!$A$2:$A$253,'DATA SHEET'!$T$2:$T$253)</f>
        <v>SMALL</v>
      </c>
      <c r="J4657" t="str">
        <f>LOOKUP($A4657,'DATA SHEET'!$A$2:$A$253,'DATA SHEET'!$R$2:$R$253)</f>
        <v>YES</v>
      </c>
      <c r="K4657" t="str">
        <f>LOOKUP($A4657,'DATA SHEET'!$A$2:$A$253,'DATA SHEET'!$O$2:$O$253)</f>
        <v>Commercial</v>
      </c>
      <c r="L4657" t="s">
        <v>15</v>
      </c>
      <c r="M4657">
        <v>1.4609417230346684</v>
      </c>
      <c r="N4657" t="s">
        <v>18</v>
      </c>
      <c r="O4657">
        <v>1.502</v>
      </c>
    </row>
    <row r="4658" spans="1:15" x14ac:dyDescent="0.25">
      <c r="A4658" s="1" t="s">
        <v>143</v>
      </c>
      <c r="B4658" t="s">
        <v>144</v>
      </c>
      <c r="C4658" t="str">
        <f>LOOKUP(A4658,'DATA SHEET'!$A$2:$A$253,'DATA SHEET'!$E$2:$E$253)</f>
        <v>20227913</v>
      </c>
      <c r="D4658">
        <f>LOOKUP(A4658,'DATA SHEET'!$A$2:$A$253,'DATA SHEET'!$G$2:$G$253)</f>
        <v>9.2166666666666668</v>
      </c>
      <c r="E4658" t="str">
        <f>LOOKUP($A4658,'DATA SHEET'!$A$2:$A$253,'DATA SHEET'!$H$2:$H$253)</f>
        <v>43.176775</v>
      </c>
      <c r="F4658" t="str">
        <f>LOOKUP($A4658,'DATA SHEET'!$A$2:$A$253,'DATA SHEET'!$I$2:$I$253)</f>
        <v xml:space="preserve"> -79.242460</v>
      </c>
      <c r="G4658">
        <f>LOOKUP($A4658,'DATA SHEET'!$A$2:$A$253,'DATA SHEET'!$J$2:$J$253)</f>
        <v>21</v>
      </c>
      <c r="H4658" t="str">
        <f>LOOKUP($A4658,'DATA SHEET'!$A$2:$A$253,'DATA SHEET'!$K$2:$K$253)</f>
        <v>Mostly Cloudy</v>
      </c>
      <c r="I4658" t="str">
        <f>LOOKUP($A4658,'DATA SHEET'!$A$2:$A$253,'DATA SHEET'!$T$2:$T$253)</f>
        <v>SMALL</v>
      </c>
      <c r="J4658" t="str">
        <f>LOOKUP($A4658,'DATA SHEET'!$A$2:$A$253,'DATA SHEET'!$R$2:$R$253)</f>
        <v>YES</v>
      </c>
      <c r="K4658" t="str">
        <f>LOOKUP($A4658,'DATA SHEET'!$A$2:$A$253,'DATA SHEET'!$O$2:$O$253)</f>
        <v>Commercial</v>
      </c>
      <c r="L4658" t="s">
        <v>15</v>
      </c>
      <c r="M4658">
        <v>1.4609417230346684</v>
      </c>
      <c r="N4658" t="s">
        <v>18</v>
      </c>
      <c r="O4658">
        <v>1.996</v>
      </c>
    </row>
    <row r="4659" spans="1:15" x14ac:dyDescent="0.25">
      <c r="A4659" s="1" t="s">
        <v>143</v>
      </c>
      <c r="B4659" t="s">
        <v>144</v>
      </c>
      <c r="C4659" t="str">
        <f>LOOKUP(A4659,'DATA SHEET'!$A$2:$A$253,'DATA SHEET'!$E$2:$E$253)</f>
        <v>20227913</v>
      </c>
      <c r="D4659">
        <f>LOOKUP(A4659,'DATA SHEET'!$A$2:$A$253,'DATA SHEET'!$G$2:$G$253)</f>
        <v>9.2166666666666668</v>
      </c>
      <c r="E4659" t="str">
        <f>LOOKUP($A4659,'DATA SHEET'!$A$2:$A$253,'DATA SHEET'!$H$2:$H$253)</f>
        <v>43.176775</v>
      </c>
      <c r="F4659" t="str">
        <f>LOOKUP($A4659,'DATA SHEET'!$A$2:$A$253,'DATA SHEET'!$I$2:$I$253)</f>
        <v xml:space="preserve"> -79.242460</v>
      </c>
      <c r="G4659">
        <f>LOOKUP($A4659,'DATA SHEET'!$A$2:$A$253,'DATA SHEET'!$J$2:$J$253)</f>
        <v>21</v>
      </c>
      <c r="H4659" t="str">
        <f>LOOKUP($A4659,'DATA SHEET'!$A$2:$A$253,'DATA SHEET'!$K$2:$K$253)</f>
        <v>Mostly Cloudy</v>
      </c>
      <c r="I4659" t="str">
        <f>LOOKUP($A4659,'DATA SHEET'!$A$2:$A$253,'DATA SHEET'!$T$2:$T$253)</f>
        <v>SMALL</v>
      </c>
      <c r="J4659" t="str">
        <f>LOOKUP($A4659,'DATA SHEET'!$A$2:$A$253,'DATA SHEET'!$R$2:$R$253)</f>
        <v>YES</v>
      </c>
      <c r="K4659" t="str">
        <f>LOOKUP($A4659,'DATA SHEET'!$A$2:$A$253,'DATA SHEET'!$O$2:$O$253)</f>
        <v>Commercial</v>
      </c>
      <c r="L4659" t="s">
        <v>15</v>
      </c>
      <c r="M4659">
        <v>1.4609417230346684</v>
      </c>
      <c r="N4659" t="s">
        <v>18</v>
      </c>
      <c r="O4659">
        <v>1.5009999999999999</v>
      </c>
    </row>
    <row r="4660" spans="1:15" x14ac:dyDescent="0.25">
      <c r="A4660" s="1" t="s">
        <v>143</v>
      </c>
      <c r="B4660" t="s">
        <v>144</v>
      </c>
      <c r="C4660" t="str">
        <f>LOOKUP(A4660,'DATA SHEET'!$A$2:$A$253,'DATA SHEET'!$E$2:$E$253)</f>
        <v>20227913</v>
      </c>
      <c r="D4660">
        <f>LOOKUP(A4660,'DATA SHEET'!$A$2:$A$253,'DATA SHEET'!$G$2:$G$253)</f>
        <v>9.2166666666666668</v>
      </c>
      <c r="E4660" t="str">
        <f>LOOKUP($A4660,'DATA SHEET'!$A$2:$A$253,'DATA SHEET'!$H$2:$H$253)</f>
        <v>43.176775</v>
      </c>
      <c r="F4660" t="str">
        <f>LOOKUP($A4660,'DATA SHEET'!$A$2:$A$253,'DATA SHEET'!$I$2:$I$253)</f>
        <v xml:space="preserve"> -79.242460</v>
      </c>
      <c r="G4660">
        <f>LOOKUP($A4660,'DATA SHEET'!$A$2:$A$253,'DATA SHEET'!$J$2:$J$253)</f>
        <v>21</v>
      </c>
      <c r="H4660" t="str">
        <f>LOOKUP($A4660,'DATA SHEET'!$A$2:$A$253,'DATA SHEET'!$K$2:$K$253)</f>
        <v>Mostly Cloudy</v>
      </c>
      <c r="I4660" t="str">
        <f>LOOKUP($A4660,'DATA SHEET'!$A$2:$A$253,'DATA SHEET'!$T$2:$T$253)</f>
        <v>SMALL</v>
      </c>
      <c r="J4660" t="str">
        <f>LOOKUP($A4660,'DATA SHEET'!$A$2:$A$253,'DATA SHEET'!$R$2:$R$253)</f>
        <v>YES</v>
      </c>
      <c r="K4660" t="str">
        <f>LOOKUP($A4660,'DATA SHEET'!$A$2:$A$253,'DATA SHEET'!$O$2:$O$253)</f>
        <v>Commercial</v>
      </c>
      <c r="L4660" t="s">
        <v>15</v>
      </c>
      <c r="M4660">
        <v>1.4609417230346684</v>
      </c>
      <c r="N4660" t="s">
        <v>18</v>
      </c>
      <c r="O4660">
        <v>0.5</v>
      </c>
    </row>
    <row r="4661" spans="1:15" x14ac:dyDescent="0.25">
      <c r="A4661" s="1" t="s">
        <v>143</v>
      </c>
      <c r="B4661" t="s">
        <v>144</v>
      </c>
      <c r="C4661" t="str">
        <f>LOOKUP(A4661,'DATA SHEET'!$A$2:$A$253,'DATA SHEET'!$E$2:$E$253)</f>
        <v>20227913</v>
      </c>
      <c r="D4661">
        <f>LOOKUP(A4661,'DATA SHEET'!$A$2:$A$253,'DATA SHEET'!$G$2:$G$253)</f>
        <v>9.2166666666666668</v>
      </c>
      <c r="E4661" t="str">
        <f>LOOKUP($A4661,'DATA SHEET'!$A$2:$A$253,'DATA SHEET'!$H$2:$H$253)</f>
        <v>43.176775</v>
      </c>
      <c r="F4661" t="str">
        <f>LOOKUP($A4661,'DATA SHEET'!$A$2:$A$253,'DATA SHEET'!$I$2:$I$253)</f>
        <v xml:space="preserve"> -79.242460</v>
      </c>
      <c r="G4661">
        <f>LOOKUP($A4661,'DATA SHEET'!$A$2:$A$253,'DATA SHEET'!$J$2:$J$253)</f>
        <v>21</v>
      </c>
      <c r="H4661" t="str">
        <f>LOOKUP($A4661,'DATA SHEET'!$A$2:$A$253,'DATA SHEET'!$K$2:$K$253)</f>
        <v>Mostly Cloudy</v>
      </c>
      <c r="I4661" t="str">
        <f>LOOKUP($A4661,'DATA SHEET'!$A$2:$A$253,'DATA SHEET'!$T$2:$T$253)</f>
        <v>SMALL</v>
      </c>
      <c r="J4661" t="str">
        <f>LOOKUP($A4661,'DATA SHEET'!$A$2:$A$253,'DATA SHEET'!$R$2:$R$253)</f>
        <v>YES</v>
      </c>
      <c r="K4661" t="str">
        <f>LOOKUP($A4661,'DATA SHEET'!$A$2:$A$253,'DATA SHEET'!$O$2:$O$253)</f>
        <v>Commercial</v>
      </c>
      <c r="L4661" t="s">
        <v>15</v>
      </c>
      <c r="M4661">
        <v>1.4609417230346684</v>
      </c>
      <c r="N4661" t="s">
        <v>18</v>
      </c>
      <c r="O4661">
        <v>1.258</v>
      </c>
    </row>
    <row r="4662" spans="1:15" x14ac:dyDescent="0.25">
      <c r="A4662" s="1" t="s">
        <v>143</v>
      </c>
      <c r="B4662" t="s">
        <v>144</v>
      </c>
      <c r="C4662" t="str">
        <f>LOOKUP(A4662,'DATA SHEET'!$A$2:$A$253,'DATA SHEET'!$E$2:$E$253)</f>
        <v>20227913</v>
      </c>
      <c r="D4662">
        <f>LOOKUP(A4662,'DATA SHEET'!$A$2:$A$253,'DATA SHEET'!$G$2:$G$253)</f>
        <v>9.2166666666666668</v>
      </c>
      <c r="E4662" t="str">
        <f>LOOKUP($A4662,'DATA SHEET'!$A$2:$A$253,'DATA SHEET'!$H$2:$H$253)</f>
        <v>43.176775</v>
      </c>
      <c r="F4662" t="str">
        <f>LOOKUP($A4662,'DATA SHEET'!$A$2:$A$253,'DATA SHEET'!$I$2:$I$253)</f>
        <v xml:space="preserve"> -79.242460</v>
      </c>
      <c r="G4662">
        <f>LOOKUP($A4662,'DATA SHEET'!$A$2:$A$253,'DATA SHEET'!$J$2:$J$253)</f>
        <v>21</v>
      </c>
      <c r="H4662" t="str">
        <f>LOOKUP($A4662,'DATA SHEET'!$A$2:$A$253,'DATA SHEET'!$K$2:$K$253)</f>
        <v>Mostly Cloudy</v>
      </c>
      <c r="I4662" t="str">
        <f>LOOKUP($A4662,'DATA SHEET'!$A$2:$A$253,'DATA SHEET'!$T$2:$T$253)</f>
        <v>SMALL</v>
      </c>
      <c r="J4662" t="str">
        <f>LOOKUP($A4662,'DATA SHEET'!$A$2:$A$253,'DATA SHEET'!$R$2:$R$253)</f>
        <v>YES</v>
      </c>
      <c r="K4662" t="str">
        <f>LOOKUP($A4662,'DATA SHEET'!$A$2:$A$253,'DATA SHEET'!$O$2:$O$253)</f>
        <v>Commercial</v>
      </c>
      <c r="L4662" t="s">
        <v>15</v>
      </c>
      <c r="M4662">
        <v>1.4609417230346684</v>
      </c>
      <c r="N4662" t="s">
        <v>18</v>
      </c>
      <c r="O4662">
        <v>1.252</v>
      </c>
    </row>
    <row r="4663" spans="1:15" x14ac:dyDescent="0.25">
      <c r="A4663" s="1" t="s">
        <v>143</v>
      </c>
      <c r="B4663" t="s">
        <v>144</v>
      </c>
      <c r="C4663" t="str">
        <f>LOOKUP(A4663,'DATA SHEET'!$A$2:$A$253,'DATA SHEET'!$E$2:$E$253)</f>
        <v>20227913</v>
      </c>
      <c r="D4663">
        <f>LOOKUP(A4663,'DATA SHEET'!$A$2:$A$253,'DATA SHEET'!$G$2:$G$253)</f>
        <v>9.2166666666666668</v>
      </c>
      <c r="E4663" t="str">
        <f>LOOKUP($A4663,'DATA SHEET'!$A$2:$A$253,'DATA SHEET'!$H$2:$H$253)</f>
        <v>43.176775</v>
      </c>
      <c r="F4663" t="str">
        <f>LOOKUP($A4663,'DATA SHEET'!$A$2:$A$253,'DATA SHEET'!$I$2:$I$253)</f>
        <v xml:space="preserve"> -79.242460</v>
      </c>
      <c r="G4663">
        <f>LOOKUP($A4663,'DATA SHEET'!$A$2:$A$253,'DATA SHEET'!$J$2:$J$253)</f>
        <v>21</v>
      </c>
      <c r="H4663" t="str">
        <f>LOOKUP($A4663,'DATA SHEET'!$A$2:$A$253,'DATA SHEET'!$K$2:$K$253)</f>
        <v>Mostly Cloudy</v>
      </c>
      <c r="I4663" t="str">
        <f>LOOKUP($A4663,'DATA SHEET'!$A$2:$A$253,'DATA SHEET'!$T$2:$T$253)</f>
        <v>SMALL</v>
      </c>
      <c r="J4663" t="str">
        <f>LOOKUP($A4663,'DATA SHEET'!$A$2:$A$253,'DATA SHEET'!$R$2:$R$253)</f>
        <v>YES</v>
      </c>
      <c r="K4663" t="str">
        <f>LOOKUP($A4663,'DATA SHEET'!$A$2:$A$253,'DATA SHEET'!$O$2:$O$253)</f>
        <v>Commercial</v>
      </c>
      <c r="L4663" t="s">
        <v>15</v>
      </c>
      <c r="M4663">
        <v>1.4609417230346684</v>
      </c>
      <c r="N4663" t="s">
        <v>18</v>
      </c>
      <c r="O4663">
        <v>0.25</v>
      </c>
    </row>
    <row r="4664" spans="1:15" x14ac:dyDescent="0.25">
      <c r="A4664" s="1" t="s">
        <v>143</v>
      </c>
      <c r="B4664" t="s">
        <v>144</v>
      </c>
      <c r="C4664" t="str">
        <f>LOOKUP(A4664,'DATA SHEET'!$A$2:$A$253,'DATA SHEET'!$E$2:$E$253)</f>
        <v>20227913</v>
      </c>
      <c r="D4664">
        <f>LOOKUP(A4664,'DATA SHEET'!$A$2:$A$253,'DATA SHEET'!$G$2:$G$253)</f>
        <v>9.2166666666666668</v>
      </c>
      <c r="E4664" t="str">
        <f>LOOKUP($A4664,'DATA SHEET'!$A$2:$A$253,'DATA SHEET'!$H$2:$H$253)</f>
        <v>43.176775</v>
      </c>
      <c r="F4664" t="str">
        <f>LOOKUP($A4664,'DATA SHEET'!$A$2:$A$253,'DATA SHEET'!$I$2:$I$253)</f>
        <v xml:space="preserve"> -79.242460</v>
      </c>
      <c r="G4664">
        <f>LOOKUP($A4664,'DATA SHEET'!$A$2:$A$253,'DATA SHEET'!$J$2:$J$253)</f>
        <v>21</v>
      </c>
      <c r="H4664" t="str">
        <f>LOOKUP($A4664,'DATA SHEET'!$A$2:$A$253,'DATA SHEET'!$K$2:$K$253)</f>
        <v>Mostly Cloudy</v>
      </c>
      <c r="I4664" t="str">
        <f>LOOKUP($A4664,'DATA SHEET'!$A$2:$A$253,'DATA SHEET'!$T$2:$T$253)</f>
        <v>SMALL</v>
      </c>
      <c r="J4664" t="str">
        <f>LOOKUP($A4664,'DATA SHEET'!$A$2:$A$253,'DATA SHEET'!$R$2:$R$253)</f>
        <v>YES</v>
      </c>
      <c r="K4664" t="str">
        <f>LOOKUP($A4664,'DATA SHEET'!$A$2:$A$253,'DATA SHEET'!$O$2:$O$253)</f>
        <v>Commercial</v>
      </c>
      <c r="L4664" t="s">
        <v>15</v>
      </c>
      <c r="M4664">
        <v>1.4609417230346684</v>
      </c>
      <c r="N4664" t="s">
        <v>18</v>
      </c>
      <c r="O4664">
        <v>1.004</v>
      </c>
    </row>
    <row r="4665" spans="1:15" x14ac:dyDescent="0.25">
      <c r="A4665" s="1" t="s">
        <v>143</v>
      </c>
      <c r="B4665" t="s">
        <v>144</v>
      </c>
      <c r="C4665" t="str">
        <f>LOOKUP(A4665,'DATA SHEET'!$A$2:$A$253,'DATA SHEET'!$E$2:$E$253)</f>
        <v>20227913</v>
      </c>
      <c r="D4665">
        <f>LOOKUP(A4665,'DATA SHEET'!$A$2:$A$253,'DATA SHEET'!$G$2:$G$253)</f>
        <v>9.2166666666666668</v>
      </c>
      <c r="E4665" t="str">
        <f>LOOKUP($A4665,'DATA SHEET'!$A$2:$A$253,'DATA SHEET'!$H$2:$H$253)</f>
        <v>43.176775</v>
      </c>
      <c r="F4665" t="str">
        <f>LOOKUP($A4665,'DATA SHEET'!$A$2:$A$253,'DATA SHEET'!$I$2:$I$253)</f>
        <v xml:space="preserve"> -79.242460</v>
      </c>
      <c r="G4665">
        <f>LOOKUP($A4665,'DATA SHEET'!$A$2:$A$253,'DATA SHEET'!$J$2:$J$253)</f>
        <v>21</v>
      </c>
      <c r="H4665" t="str">
        <f>LOOKUP($A4665,'DATA SHEET'!$A$2:$A$253,'DATA SHEET'!$K$2:$K$253)</f>
        <v>Mostly Cloudy</v>
      </c>
      <c r="I4665" t="str">
        <f>LOOKUP($A4665,'DATA SHEET'!$A$2:$A$253,'DATA SHEET'!$T$2:$T$253)</f>
        <v>SMALL</v>
      </c>
      <c r="J4665" t="str">
        <f>LOOKUP($A4665,'DATA SHEET'!$A$2:$A$253,'DATA SHEET'!$R$2:$R$253)</f>
        <v>YES</v>
      </c>
      <c r="K4665" t="str">
        <f>LOOKUP($A4665,'DATA SHEET'!$A$2:$A$253,'DATA SHEET'!$O$2:$O$253)</f>
        <v>Commercial</v>
      </c>
      <c r="L4665" t="s">
        <v>15</v>
      </c>
      <c r="M4665">
        <v>1.4609417230346684</v>
      </c>
      <c r="N4665" t="s">
        <v>18</v>
      </c>
      <c r="O4665">
        <v>0.503</v>
      </c>
    </row>
    <row r="4666" spans="1:15" x14ac:dyDescent="0.25">
      <c r="A4666" s="1" t="s">
        <v>143</v>
      </c>
      <c r="B4666" t="s">
        <v>144</v>
      </c>
      <c r="C4666" t="str">
        <f>LOOKUP(A4666,'DATA SHEET'!$A$2:$A$253,'DATA SHEET'!$E$2:$E$253)</f>
        <v>20227913</v>
      </c>
      <c r="D4666">
        <f>LOOKUP(A4666,'DATA SHEET'!$A$2:$A$253,'DATA SHEET'!$G$2:$G$253)</f>
        <v>9.2166666666666668</v>
      </c>
      <c r="E4666" t="str">
        <f>LOOKUP($A4666,'DATA SHEET'!$A$2:$A$253,'DATA SHEET'!$H$2:$H$253)</f>
        <v>43.176775</v>
      </c>
      <c r="F4666" t="str">
        <f>LOOKUP($A4666,'DATA SHEET'!$A$2:$A$253,'DATA SHEET'!$I$2:$I$253)</f>
        <v xml:space="preserve"> -79.242460</v>
      </c>
      <c r="G4666">
        <f>LOOKUP($A4666,'DATA SHEET'!$A$2:$A$253,'DATA SHEET'!$J$2:$J$253)</f>
        <v>21</v>
      </c>
      <c r="H4666" t="str">
        <f>LOOKUP($A4666,'DATA SHEET'!$A$2:$A$253,'DATA SHEET'!$K$2:$K$253)</f>
        <v>Mostly Cloudy</v>
      </c>
      <c r="I4666" t="str">
        <f>LOOKUP($A4666,'DATA SHEET'!$A$2:$A$253,'DATA SHEET'!$T$2:$T$253)</f>
        <v>SMALL</v>
      </c>
      <c r="J4666" t="str">
        <f>LOOKUP($A4666,'DATA SHEET'!$A$2:$A$253,'DATA SHEET'!$R$2:$R$253)</f>
        <v>YES</v>
      </c>
      <c r="K4666" t="str">
        <f>LOOKUP($A4666,'DATA SHEET'!$A$2:$A$253,'DATA SHEET'!$O$2:$O$253)</f>
        <v>Commercial</v>
      </c>
      <c r="L4666" t="s">
        <v>15</v>
      </c>
      <c r="M4666">
        <v>1.4609417230346684</v>
      </c>
      <c r="N4666" t="s">
        <v>18</v>
      </c>
      <c r="O4666">
        <v>0.996</v>
      </c>
    </row>
    <row r="4667" spans="1:15" x14ac:dyDescent="0.25">
      <c r="A4667" s="1" t="s">
        <v>143</v>
      </c>
      <c r="B4667" t="s">
        <v>144</v>
      </c>
      <c r="C4667" t="str">
        <f>LOOKUP(A4667,'DATA SHEET'!$A$2:$A$253,'DATA SHEET'!$E$2:$E$253)</f>
        <v>20227913</v>
      </c>
      <c r="D4667">
        <f>LOOKUP(A4667,'DATA SHEET'!$A$2:$A$253,'DATA SHEET'!$G$2:$G$253)</f>
        <v>9.2166666666666668</v>
      </c>
      <c r="E4667" t="str">
        <f>LOOKUP($A4667,'DATA SHEET'!$A$2:$A$253,'DATA SHEET'!$H$2:$H$253)</f>
        <v>43.176775</v>
      </c>
      <c r="F4667" t="str">
        <f>LOOKUP($A4667,'DATA SHEET'!$A$2:$A$253,'DATA SHEET'!$I$2:$I$253)</f>
        <v xml:space="preserve"> -79.242460</v>
      </c>
      <c r="G4667">
        <f>LOOKUP($A4667,'DATA SHEET'!$A$2:$A$253,'DATA SHEET'!$J$2:$J$253)</f>
        <v>21</v>
      </c>
      <c r="H4667" t="str">
        <f>LOOKUP($A4667,'DATA SHEET'!$A$2:$A$253,'DATA SHEET'!$K$2:$K$253)</f>
        <v>Mostly Cloudy</v>
      </c>
      <c r="I4667" t="str">
        <f>LOOKUP($A4667,'DATA SHEET'!$A$2:$A$253,'DATA SHEET'!$T$2:$T$253)</f>
        <v>SMALL</v>
      </c>
      <c r="J4667" t="str">
        <f>LOOKUP($A4667,'DATA SHEET'!$A$2:$A$253,'DATA SHEET'!$R$2:$R$253)</f>
        <v>YES</v>
      </c>
      <c r="K4667" t="str">
        <f>LOOKUP($A4667,'DATA SHEET'!$A$2:$A$253,'DATA SHEET'!$O$2:$O$253)</f>
        <v>Commercial</v>
      </c>
      <c r="L4667" t="s">
        <v>15</v>
      </c>
      <c r="M4667">
        <v>1.4609417230346684</v>
      </c>
      <c r="N4667" t="s">
        <v>18</v>
      </c>
      <c r="O4667">
        <v>0.74</v>
      </c>
    </row>
    <row r="4668" spans="1:15" x14ac:dyDescent="0.25">
      <c r="A4668" s="1" t="s">
        <v>143</v>
      </c>
      <c r="B4668" t="s">
        <v>144</v>
      </c>
      <c r="C4668" t="str">
        <f>LOOKUP(A4668,'DATA SHEET'!$A$2:$A$253,'DATA SHEET'!$E$2:$E$253)</f>
        <v>20227913</v>
      </c>
      <c r="D4668">
        <f>LOOKUP(A4668,'DATA SHEET'!$A$2:$A$253,'DATA SHEET'!$G$2:$G$253)</f>
        <v>9.2166666666666668</v>
      </c>
      <c r="E4668" t="str">
        <f>LOOKUP($A4668,'DATA SHEET'!$A$2:$A$253,'DATA SHEET'!$H$2:$H$253)</f>
        <v>43.176775</v>
      </c>
      <c r="F4668" t="str">
        <f>LOOKUP($A4668,'DATA SHEET'!$A$2:$A$253,'DATA SHEET'!$I$2:$I$253)</f>
        <v xml:space="preserve"> -79.242460</v>
      </c>
      <c r="G4668">
        <f>LOOKUP($A4668,'DATA SHEET'!$A$2:$A$253,'DATA SHEET'!$J$2:$J$253)</f>
        <v>21</v>
      </c>
      <c r="H4668" t="str">
        <f>LOOKUP($A4668,'DATA SHEET'!$A$2:$A$253,'DATA SHEET'!$K$2:$K$253)</f>
        <v>Mostly Cloudy</v>
      </c>
      <c r="I4668" t="str">
        <f>LOOKUP($A4668,'DATA SHEET'!$A$2:$A$253,'DATA SHEET'!$T$2:$T$253)</f>
        <v>SMALL</v>
      </c>
      <c r="J4668" t="str">
        <f>LOOKUP($A4668,'DATA SHEET'!$A$2:$A$253,'DATA SHEET'!$R$2:$R$253)</f>
        <v>YES</v>
      </c>
      <c r="K4668" t="str">
        <f>LOOKUP($A4668,'DATA SHEET'!$A$2:$A$253,'DATA SHEET'!$O$2:$O$253)</f>
        <v>Commercial</v>
      </c>
      <c r="L4668" t="s">
        <v>15</v>
      </c>
      <c r="M4668">
        <v>1.4609417230346684</v>
      </c>
      <c r="N4668" t="s">
        <v>18</v>
      </c>
      <c r="O4668">
        <v>0.754</v>
      </c>
    </row>
    <row r="4669" spans="1:15" x14ac:dyDescent="0.25">
      <c r="A4669" s="1" t="s">
        <v>143</v>
      </c>
      <c r="B4669" t="s">
        <v>144</v>
      </c>
      <c r="C4669" t="str">
        <f>LOOKUP(A4669,'DATA SHEET'!$A$2:$A$253,'DATA SHEET'!$E$2:$E$253)</f>
        <v>20227913</v>
      </c>
      <c r="D4669">
        <f>LOOKUP(A4669,'DATA SHEET'!$A$2:$A$253,'DATA SHEET'!$G$2:$G$253)</f>
        <v>9.2166666666666668</v>
      </c>
      <c r="E4669" t="str">
        <f>LOOKUP($A4669,'DATA SHEET'!$A$2:$A$253,'DATA SHEET'!$H$2:$H$253)</f>
        <v>43.176775</v>
      </c>
      <c r="F4669" t="str">
        <f>LOOKUP($A4669,'DATA SHEET'!$A$2:$A$253,'DATA SHEET'!$I$2:$I$253)</f>
        <v xml:space="preserve"> -79.242460</v>
      </c>
      <c r="G4669">
        <f>LOOKUP($A4669,'DATA SHEET'!$A$2:$A$253,'DATA SHEET'!$J$2:$J$253)</f>
        <v>21</v>
      </c>
      <c r="H4669" t="str">
        <f>LOOKUP($A4669,'DATA SHEET'!$A$2:$A$253,'DATA SHEET'!$K$2:$K$253)</f>
        <v>Mostly Cloudy</v>
      </c>
      <c r="I4669" t="str">
        <f>LOOKUP($A4669,'DATA SHEET'!$A$2:$A$253,'DATA SHEET'!$T$2:$T$253)</f>
        <v>SMALL</v>
      </c>
      <c r="J4669" t="str">
        <f>LOOKUP($A4669,'DATA SHEET'!$A$2:$A$253,'DATA SHEET'!$R$2:$R$253)</f>
        <v>YES</v>
      </c>
      <c r="K4669" t="str">
        <f>LOOKUP($A4669,'DATA SHEET'!$A$2:$A$253,'DATA SHEET'!$O$2:$O$253)</f>
        <v>Commercial</v>
      </c>
      <c r="L4669" t="s">
        <v>15</v>
      </c>
      <c r="M4669">
        <v>1.4609417230346684</v>
      </c>
      <c r="N4669" t="s">
        <v>18</v>
      </c>
      <c r="O4669">
        <v>1.4970000000000001</v>
      </c>
    </row>
    <row r="4670" spans="1:15" x14ac:dyDescent="0.25">
      <c r="A4670" s="1" t="s">
        <v>143</v>
      </c>
      <c r="B4670" t="s">
        <v>144</v>
      </c>
      <c r="C4670" t="str">
        <f>LOOKUP(A4670,'DATA SHEET'!$A$2:$A$253,'DATA SHEET'!$E$2:$E$253)</f>
        <v>20227913</v>
      </c>
      <c r="D4670">
        <f>LOOKUP(A4670,'DATA SHEET'!$A$2:$A$253,'DATA SHEET'!$G$2:$G$253)</f>
        <v>9.2166666666666668</v>
      </c>
      <c r="E4670" t="str">
        <f>LOOKUP($A4670,'DATA SHEET'!$A$2:$A$253,'DATA SHEET'!$H$2:$H$253)</f>
        <v>43.176775</v>
      </c>
      <c r="F4670" t="str">
        <f>LOOKUP($A4670,'DATA SHEET'!$A$2:$A$253,'DATA SHEET'!$I$2:$I$253)</f>
        <v xml:space="preserve"> -79.242460</v>
      </c>
      <c r="G4670">
        <f>LOOKUP($A4670,'DATA SHEET'!$A$2:$A$253,'DATA SHEET'!$J$2:$J$253)</f>
        <v>21</v>
      </c>
      <c r="H4670" t="str">
        <f>LOOKUP($A4670,'DATA SHEET'!$A$2:$A$253,'DATA SHEET'!$K$2:$K$253)</f>
        <v>Mostly Cloudy</v>
      </c>
      <c r="I4670" t="str">
        <f>LOOKUP($A4670,'DATA SHEET'!$A$2:$A$253,'DATA SHEET'!$T$2:$T$253)</f>
        <v>SMALL</v>
      </c>
      <c r="J4670" t="str">
        <f>LOOKUP($A4670,'DATA SHEET'!$A$2:$A$253,'DATA SHEET'!$R$2:$R$253)</f>
        <v>YES</v>
      </c>
      <c r="K4670" t="str">
        <f>LOOKUP($A4670,'DATA SHEET'!$A$2:$A$253,'DATA SHEET'!$O$2:$O$253)</f>
        <v>Commercial</v>
      </c>
      <c r="L4670" t="s">
        <v>15</v>
      </c>
      <c r="M4670">
        <v>1.4609417230346684</v>
      </c>
      <c r="N4670" t="s">
        <v>18</v>
      </c>
      <c r="O4670">
        <v>0.999</v>
      </c>
    </row>
    <row r="4671" spans="1:15" x14ac:dyDescent="0.25">
      <c r="A4671" s="1" t="s">
        <v>143</v>
      </c>
      <c r="B4671" t="s">
        <v>144</v>
      </c>
      <c r="C4671" t="str">
        <f>LOOKUP(A4671,'DATA SHEET'!$A$2:$A$253,'DATA SHEET'!$E$2:$E$253)</f>
        <v>20227913</v>
      </c>
      <c r="D4671">
        <f>LOOKUP(A4671,'DATA SHEET'!$A$2:$A$253,'DATA SHEET'!$G$2:$G$253)</f>
        <v>9.2166666666666668</v>
      </c>
      <c r="E4671" t="str">
        <f>LOOKUP($A4671,'DATA SHEET'!$A$2:$A$253,'DATA SHEET'!$H$2:$H$253)</f>
        <v>43.176775</v>
      </c>
      <c r="F4671" t="str">
        <f>LOOKUP($A4671,'DATA SHEET'!$A$2:$A$253,'DATA SHEET'!$I$2:$I$253)</f>
        <v xml:space="preserve"> -79.242460</v>
      </c>
      <c r="G4671">
        <f>LOOKUP($A4671,'DATA SHEET'!$A$2:$A$253,'DATA SHEET'!$J$2:$J$253)</f>
        <v>21</v>
      </c>
      <c r="H4671" t="str">
        <f>LOOKUP($A4671,'DATA SHEET'!$A$2:$A$253,'DATA SHEET'!$K$2:$K$253)</f>
        <v>Mostly Cloudy</v>
      </c>
      <c r="I4671" t="str">
        <f>LOOKUP($A4671,'DATA SHEET'!$A$2:$A$253,'DATA SHEET'!$T$2:$T$253)</f>
        <v>SMALL</v>
      </c>
      <c r="J4671" t="str">
        <f>LOOKUP($A4671,'DATA SHEET'!$A$2:$A$253,'DATA SHEET'!$R$2:$R$253)</f>
        <v>YES</v>
      </c>
      <c r="K4671" t="str">
        <f>LOOKUP($A4671,'DATA SHEET'!$A$2:$A$253,'DATA SHEET'!$O$2:$O$253)</f>
        <v>Commercial</v>
      </c>
      <c r="L4671" t="s">
        <v>15</v>
      </c>
      <c r="M4671">
        <v>1.4609417230346684</v>
      </c>
      <c r="N4671" t="s">
        <v>18</v>
      </c>
      <c r="O4671">
        <v>1.2390000000000001</v>
      </c>
    </row>
    <row r="4672" spans="1:15" x14ac:dyDescent="0.25">
      <c r="A4672" s="1" t="s">
        <v>143</v>
      </c>
      <c r="B4672" t="s">
        <v>144</v>
      </c>
      <c r="C4672" t="str">
        <f>LOOKUP(A4672,'DATA SHEET'!$A$2:$A$253,'DATA SHEET'!$E$2:$E$253)</f>
        <v>20227913</v>
      </c>
      <c r="D4672">
        <f>LOOKUP(A4672,'DATA SHEET'!$A$2:$A$253,'DATA SHEET'!$G$2:$G$253)</f>
        <v>9.2166666666666668</v>
      </c>
      <c r="E4672" t="str">
        <f>LOOKUP($A4672,'DATA SHEET'!$A$2:$A$253,'DATA SHEET'!$H$2:$H$253)</f>
        <v>43.176775</v>
      </c>
      <c r="F4672" t="str">
        <f>LOOKUP($A4672,'DATA SHEET'!$A$2:$A$253,'DATA SHEET'!$I$2:$I$253)</f>
        <v xml:space="preserve"> -79.242460</v>
      </c>
      <c r="G4672">
        <f>LOOKUP($A4672,'DATA SHEET'!$A$2:$A$253,'DATA SHEET'!$J$2:$J$253)</f>
        <v>21</v>
      </c>
      <c r="H4672" t="str">
        <f>LOOKUP($A4672,'DATA SHEET'!$A$2:$A$253,'DATA SHEET'!$K$2:$K$253)</f>
        <v>Mostly Cloudy</v>
      </c>
      <c r="I4672" t="str">
        <f>LOOKUP($A4672,'DATA SHEET'!$A$2:$A$253,'DATA SHEET'!$T$2:$T$253)</f>
        <v>SMALL</v>
      </c>
      <c r="J4672" t="str">
        <f>LOOKUP($A4672,'DATA SHEET'!$A$2:$A$253,'DATA SHEET'!$R$2:$R$253)</f>
        <v>YES</v>
      </c>
      <c r="K4672" t="str">
        <f>LOOKUP($A4672,'DATA SHEET'!$A$2:$A$253,'DATA SHEET'!$O$2:$O$253)</f>
        <v>Commercial</v>
      </c>
      <c r="L4672" t="s">
        <v>15</v>
      </c>
      <c r="M4672">
        <v>1.4609417230346684</v>
      </c>
      <c r="N4672" t="s">
        <v>18</v>
      </c>
      <c r="O4672">
        <v>0.76100000000000001</v>
      </c>
    </row>
    <row r="4673" spans="1:15" x14ac:dyDescent="0.25">
      <c r="A4673" s="1" t="s">
        <v>143</v>
      </c>
      <c r="B4673" t="s">
        <v>144</v>
      </c>
      <c r="C4673" t="str">
        <f>LOOKUP(A4673,'DATA SHEET'!$A$2:$A$253,'DATA SHEET'!$E$2:$E$253)</f>
        <v>20227913</v>
      </c>
      <c r="D4673">
        <f>LOOKUP(A4673,'DATA SHEET'!$A$2:$A$253,'DATA SHEET'!$G$2:$G$253)</f>
        <v>9.2166666666666668</v>
      </c>
      <c r="E4673" t="str">
        <f>LOOKUP($A4673,'DATA SHEET'!$A$2:$A$253,'DATA SHEET'!$H$2:$H$253)</f>
        <v>43.176775</v>
      </c>
      <c r="F4673" t="str">
        <f>LOOKUP($A4673,'DATA SHEET'!$A$2:$A$253,'DATA SHEET'!$I$2:$I$253)</f>
        <v xml:space="preserve"> -79.242460</v>
      </c>
      <c r="G4673">
        <f>LOOKUP($A4673,'DATA SHEET'!$A$2:$A$253,'DATA SHEET'!$J$2:$J$253)</f>
        <v>21</v>
      </c>
      <c r="H4673" t="str">
        <f>LOOKUP($A4673,'DATA SHEET'!$A$2:$A$253,'DATA SHEET'!$K$2:$K$253)</f>
        <v>Mostly Cloudy</v>
      </c>
      <c r="I4673" t="str">
        <f>LOOKUP($A4673,'DATA SHEET'!$A$2:$A$253,'DATA SHEET'!$T$2:$T$253)</f>
        <v>SMALL</v>
      </c>
      <c r="J4673" t="str">
        <f>LOOKUP($A4673,'DATA SHEET'!$A$2:$A$253,'DATA SHEET'!$R$2:$R$253)</f>
        <v>YES</v>
      </c>
      <c r="K4673" t="str">
        <f>LOOKUP($A4673,'DATA SHEET'!$A$2:$A$253,'DATA SHEET'!$O$2:$O$253)</f>
        <v>Commercial</v>
      </c>
      <c r="L4673" t="s">
        <v>15</v>
      </c>
      <c r="M4673">
        <v>1.4609417230346684</v>
      </c>
      <c r="N4673" t="s">
        <v>18</v>
      </c>
      <c r="O4673">
        <v>1.24</v>
      </c>
    </row>
    <row r="4674" spans="1:15" x14ac:dyDescent="0.25">
      <c r="A4674" s="1" t="s">
        <v>143</v>
      </c>
      <c r="B4674" t="s">
        <v>144</v>
      </c>
      <c r="C4674" t="str">
        <f>LOOKUP(A4674,'DATA SHEET'!$A$2:$A$253,'DATA SHEET'!$E$2:$E$253)</f>
        <v>20227913</v>
      </c>
      <c r="D4674">
        <f>LOOKUP(A4674,'DATA SHEET'!$A$2:$A$253,'DATA SHEET'!$G$2:$G$253)</f>
        <v>9.2166666666666668</v>
      </c>
      <c r="E4674" t="str">
        <f>LOOKUP($A4674,'DATA SHEET'!$A$2:$A$253,'DATA SHEET'!$H$2:$H$253)</f>
        <v>43.176775</v>
      </c>
      <c r="F4674" t="str">
        <f>LOOKUP($A4674,'DATA SHEET'!$A$2:$A$253,'DATA SHEET'!$I$2:$I$253)</f>
        <v xml:space="preserve"> -79.242460</v>
      </c>
      <c r="G4674">
        <f>LOOKUP($A4674,'DATA SHEET'!$A$2:$A$253,'DATA SHEET'!$J$2:$J$253)</f>
        <v>21</v>
      </c>
      <c r="H4674" t="str">
        <f>LOOKUP($A4674,'DATA SHEET'!$A$2:$A$253,'DATA SHEET'!$K$2:$K$253)</f>
        <v>Mostly Cloudy</v>
      </c>
      <c r="I4674" t="str">
        <f>LOOKUP($A4674,'DATA SHEET'!$A$2:$A$253,'DATA SHEET'!$T$2:$T$253)</f>
        <v>SMALL</v>
      </c>
      <c r="J4674" t="str">
        <f>LOOKUP($A4674,'DATA SHEET'!$A$2:$A$253,'DATA SHEET'!$R$2:$R$253)</f>
        <v>YES</v>
      </c>
      <c r="K4674" t="str">
        <f>LOOKUP($A4674,'DATA SHEET'!$A$2:$A$253,'DATA SHEET'!$O$2:$O$253)</f>
        <v>Commercial</v>
      </c>
      <c r="L4674" t="s">
        <v>15</v>
      </c>
      <c r="M4674">
        <v>1.4609417230346684</v>
      </c>
      <c r="N4674" t="s">
        <v>18</v>
      </c>
      <c r="O4674">
        <v>0.24</v>
      </c>
    </row>
    <row r="4675" spans="1:15" x14ac:dyDescent="0.25">
      <c r="A4675" s="1" t="s">
        <v>143</v>
      </c>
      <c r="B4675" t="s">
        <v>144</v>
      </c>
      <c r="C4675" t="str">
        <f>LOOKUP(A4675,'DATA SHEET'!$A$2:$A$253,'DATA SHEET'!$E$2:$E$253)</f>
        <v>20227913</v>
      </c>
      <c r="D4675">
        <f>LOOKUP(A4675,'DATA SHEET'!$A$2:$A$253,'DATA SHEET'!$G$2:$G$253)</f>
        <v>9.2166666666666668</v>
      </c>
      <c r="E4675" t="str">
        <f>LOOKUP($A4675,'DATA SHEET'!$A$2:$A$253,'DATA SHEET'!$H$2:$H$253)</f>
        <v>43.176775</v>
      </c>
      <c r="F4675" t="str">
        <f>LOOKUP($A4675,'DATA SHEET'!$A$2:$A$253,'DATA SHEET'!$I$2:$I$253)</f>
        <v xml:space="preserve"> -79.242460</v>
      </c>
      <c r="G4675">
        <f>LOOKUP($A4675,'DATA SHEET'!$A$2:$A$253,'DATA SHEET'!$J$2:$J$253)</f>
        <v>21</v>
      </c>
      <c r="H4675" t="str">
        <f>LOOKUP($A4675,'DATA SHEET'!$A$2:$A$253,'DATA SHEET'!$K$2:$K$253)</f>
        <v>Mostly Cloudy</v>
      </c>
      <c r="I4675" t="str">
        <f>LOOKUP($A4675,'DATA SHEET'!$A$2:$A$253,'DATA SHEET'!$T$2:$T$253)</f>
        <v>SMALL</v>
      </c>
      <c r="J4675" t="str">
        <f>LOOKUP($A4675,'DATA SHEET'!$A$2:$A$253,'DATA SHEET'!$R$2:$R$253)</f>
        <v>YES</v>
      </c>
      <c r="K4675" t="str">
        <f>LOOKUP($A4675,'DATA SHEET'!$A$2:$A$253,'DATA SHEET'!$O$2:$O$253)</f>
        <v>Commercial</v>
      </c>
      <c r="L4675" t="s">
        <v>15</v>
      </c>
      <c r="M4675">
        <v>1.4609417230346684</v>
      </c>
      <c r="N4675" t="s">
        <v>16</v>
      </c>
      <c r="O4675">
        <v>1.528</v>
      </c>
    </row>
    <row r="4676" spans="1:15" x14ac:dyDescent="0.25">
      <c r="A4676" s="1" t="s">
        <v>143</v>
      </c>
      <c r="B4676" t="s">
        <v>144</v>
      </c>
      <c r="C4676" t="str">
        <f>LOOKUP(A4676,'DATA SHEET'!$A$2:$A$253,'DATA SHEET'!$E$2:$E$253)</f>
        <v>20227913</v>
      </c>
      <c r="D4676">
        <f>LOOKUP(A4676,'DATA SHEET'!$A$2:$A$253,'DATA SHEET'!$G$2:$G$253)</f>
        <v>9.2166666666666668</v>
      </c>
      <c r="E4676" t="str">
        <f>LOOKUP($A4676,'DATA SHEET'!$A$2:$A$253,'DATA SHEET'!$H$2:$H$253)</f>
        <v>43.176775</v>
      </c>
      <c r="F4676" t="str">
        <f>LOOKUP($A4676,'DATA SHEET'!$A$2:$A$253,'DATA SHEET'!$I$2:$I$253)</f>
        <v xml:space="preserve"> -79.242460</v>
      </c>
      <c r="G4676">
        <f>LOOKUP($A4676,'DATA SHEET'!$A$2:$A$253,'DATA SHEET'!$J$2:$J$253)</f>
        <v>21</v>
      </c>
      <c r="H4676" t="str">
        <f>LOOKUP($A4676,'DATA SHEET'!$A$2:$A$253,'DATA SHEET'!$K$2:$K$253)</f>
        <v>Mostly Cloudy</v>
      </c>
      <c r="I4676" t="str">
        <f>LOOKUP($A4676,'DATA SHEET'!$A$2:$A$253,'DATA SHEET'!$T$2:$T$253)</f>
        <v>SMALL</v>
      </c>
      <c r="J4676" t="str">
        <f>LOOKUP($A4676,'DATA SHEET'!$A$2:$A$253,'DATA SHEET'!$R$2:$R$253)</f>
        <v>YES</v>
      </c>
      <c r="K4676" t="str">
        <f>LOOKUP($A4676,'DATA SHEET'!$A$2:$A$253,'DATA SHEET'!$O$2:$O$253)</f>
        <v>Commercial</v>
      </c>
      <c r="L4676" t="s">
        <v>15</v>
      </c>
      <c r="M4676">
        <v>1.4609417230346684</v>
      </c>
      <c r="N4676" t="s">
        <v>16</v>
      </c>
      <c r="O4676">
        <v>1.9930000000000001</v>
      </c>
    </row>
    <row r="4677" spans="1:15" x14ac:dyDescent="0.25">
      <c r="A4677" s="1" t="s">
        <v>143</v>
      </c>
      <c r="B4677" t="s">
        <v>144</v>
      </c>
      <c r="C4677" t="str">
        <f>LOOKUP(A4677,'DATA SHEET'!$A$2:$A$253,'DATA SHEET'!$E$2:$E$253)</f>
        <v>20227913</v>
      </c>
      <c r="D4677">
        <f>LOOKUP(A4677,'DATA SHEET'!$A$2:$A$253,'DATA SHEET'!$G$2:$G$253)</f>
        <v>9.2166666666666668</v>
      </c>
      <c r="E4677" t="str">
        <f>LOOKUP($A4677,'DATA SHEET'!$A$2:$A$253,'DATA SHEET'!$H$2:$H$253)</f>
        <v>43.176775</v>
      </c>
      <c r="F4677" t="str">
        <f>LOOKUP($A4677,'DATA SHEET'!$A$2:$A$253,'DATA SHEET'!$I$2:$I$253)</f>
        <v xml:space="preserve"> -79.242460</v>
      </c>
      <c r="G4677">
        <f>LOOKUP($A4677,'DATA SHEET'!$A$2:$A$253,'DATA SHEET'!$J$2:$J$253)</f>
        <v>21</v>
      </c>
      <c r="H4677" t="str">
        <f>LOOKUP($A4677,'DATA SHEET'!$A$2:$A$253,'DATA SHEET'!$K$2:$K$253)</f>
        <v>Mostly Cloudy</v>
      </c>
      <c r="I4677" t="str">
        <f>LOOKUP($A4677,'DATA SHEET'!$A$2:$A$253,'DATA SHEET'!$T$2:$T$253)</f>
        <v>SMALL</v>
      </c>
      <c r="J4677" t="str">
        <f>LOOKUP($A4677,'DATA SHEET'!$A$2:$A$253,'DATA SHEET'!$R$2:$R$253)</f>
        <v>YES</v>
      </c>
      <c r="K4677" t="str">
        <f>LOOKUP($A4677,'DATA SHEET'!$A$2:$A$253,'DATA SHEET'!$O$2:$O$253)</f>
        <v>Commercial</v>
      </c>
      <c r="L4677" t="s">
        <v>15</v>
      </c>
      <c r="M4677">
        <v>1.4609417230346684</v>
      </c>
      <c r="N4677" t="s">
        <v>16</v>
      </c>
      <c r="O4677">
        <v>0.24299999999999999</v>
      </c>
    </row>
    <row r="4678" spans="1:15" x14ac:dyDescent="0.25">
      <c r="A4678" s="1" t="s">
        <v>143</v>
      </c>
      <c r="B4678" t="s">
        <v>144</v>
      </c>
      <c r="C4678" t="str">
        <f>LOOKUP(A4678,'DATA SHEET'!$A$2:$A$253,'DATA SHEET'!$E$2:$E$253)</f>
        <v>20227913</v>
      </c>
      <c r="D4678">
        <f>LOOKUP(A4678,'DATA SHEET'!$A$2:$A$253,'DATA SHEET'!$G$2:$G$253)</f>
        <v>9.2166666666666668</v>
      </c>
      <c r="E4678" t="str">
        <f>LOOKUP($A4678,'DATA SHEET'!$A$2:$A$253,'DATA SHEET'!$H$2:$H$253)</f>
        <v>43.176775</v>
      </c>
      <c r="F4678" t="str">
        <f>LOOKUP($A4678,'DATA SHEET'!$A$2:$A$253,'DATA SHEET'!$I$2:$I$253)</f>
        <v xml:space="preserve"> -79.242460</v>
      </c>
      <c r="G4678">
        <f>LOOKUP($A4678,'DATA SHEET'!$A$2:$A$253,'DATA SHEET'!$J$2:$J$253)</f>
        <v>21</v>
      </c>
      <c r="H4678" t="str">
        <f>LOOKUP($A4678,'DATA SHEET'!$A$2:$A$253,'DATA SHEET'!$K$2:$K$253)</f>
        <v>Mostly Cloudy</v>
      </c>
      <c r="I4678" t="str">
        <f>LOOKUP($A4678,'DATA SHEET'!$A$2:$A$253,'DATA SHEET'!$T$2:$T$253)</f>
        <v>SMALL</v>
      </c>
      <c r="J4678" t="str">
        <f>LOOKUP($A4678,'DATA SHEET'!$A$2:$A$253,'DATA SHEET'!$R$2:$R$253)</f>
        <v>YES</v>
      </c>
      <c r="K4678" t="str">
        <f>LOOKUP($A4678,'DATA SHEET'!$A$2:$A$253,'DATA SHEET'!$O$2:$O$253)</f>
        <v>Commercial</v>
      </c>
      <c r="L4678" t="s">
        <v>15</v>
      </c>
      <c r="M4678">
        <v>1.4609417230346684</v>
      </c>
      <c r="N4678" t="s">
        <v>16</v>
      </c>
      <c r="O4678">
        <v>0.497</v>
      </c>
    </row>
    <row r="4679" spans="1:15" x14ac:dyDescent="0.25">
      <c r="A4679" s="1" t="s">
        <v>143</v>
      </c>
      <c r="B4679" t="s">
        <v>144</v>
      </c>
      <c r="C4679" t="str">
        <f>LOOKUP(A4679,'DATA SHEET'!$A$2:$A$253,'DATA SHEET'!$E$2:$E$253)</f>
        <v>20227913</v>
      </c>
      <c r="D4679">
        <f>LOOKUP(A4679,'DATA SHEET'!$A$2:$A$253,'DATA SHEET'!$G$2:$G$253)</f>
        <v>9.2166666666666668</v>
      </c>
      <c r="E4679" t="str">
        <f>LOOKUP($A4679,'DATA SHEET'!$A$2:$A$253,'DATA SHEET'!$H$2:$H$253)</f>
        <v>43.176775</v>
      </c>
      <c r="F4679" t="str">
        <f>LOOKUP($A4679,'DATA SHEET'!$A$2:$A$253,'DATA SHEET'!$I$2:$I$253)</f>
        <v xml:space="preserve"> -79.242460</v>
      </c>
      <c r="G4679">
        <f>LOOKUP($A4679,'DATA SHEET'!$A$2:$A$253,'DATA SHEET'!$J$2:$J$253)</f>
        <v>21</v>
      </c>
      <c r="H4679" t="str">
        <f>LOOKUP($A4679,'DATA SHEET'!$A$2:$A$253,'DATA SHEET'!$K$2:$K$253)</f>
        <v>Mostly Cloudy</v>
      </c>
      <c r="I4679" t="str">
        <f>LOOKUP($A4679,'DATA SHEET'!$A$2:$A$253,'DATA SHEET'!$T$2:$T$253)</f>
        <v>SMALL</v>
      </c>
      <c r="J4679" t="str">
        <f>LOOKUP($A4679,'DATA SHEET'!$A$2:$A$253,'DATA SHEET'!$R$2:$R$253)</f>
        <v>YES</v>
      </c>
      <c r="K4679" t="str">
        <f>LOOKUP($A4679,'DATA SHEET'!$A$2:$A$253,'DATA SHEET'!$O$2:$O$253)</f>
        <v>Commercial</v>
      </c>
      <c r="L4679" t="s">
        <v>15</v>
      </c>
      <c r="M4679">
        <v>1.4609417230346684</v>
      </c>
      <c r="N4679" t="s">
        <v>16</v>
      </c>
      <c r="O4679">
        <v>1.5009999999999999</v>
      </c>
    </row>
    <row r="4680" spans="1:15" x14ac:dyDescent="0.25">
      <c r="A4680" s="1" t="s">
        <v>143</v>
      </c>
      <c r="B4680" t="s">
        <v>144</v>
      </c>
      <c r="C4680" t="str">
        <f>LOOKUP(A4680,'DATA SHEET'!$A$2:$A$253,'DATA SHEET'!$E$2:$E$253)</f>
        <v>20227913</v>
      </c>
      <c r="D4680">
        <f>LOOKUP(A4680,'DATA SHEET'!$A$2:$A$253,'DATA SHEET'!$G$2:$G$253)</f>
        <v>9.2166666666666668</v>
      </c>
      <c r="E4680" t="str">
        <f>LOOKUP($A4680,'DATA SHEET'!$A$2:$A$253,'DATA SHEET'!$H$2:$H$253)</f>
        <v>43.176775</v>
      </c>
      <c r="F4680" t="str">
        <f>LOOKUP($A4680,'DATA SHEET'!$A$2:$A$253,'DATA SHEET'!$I$2:$I$253)</f>
        <v xml:space="preserve"> -79.242460</v>
      </c>
      <c r="G4680">
        <f>LOOKUP($A4680,'DATA SHEET'!$A$2:$A$253,'DATA SHEET'!$J$2:$J$253)</f>
        <v>21</v>
      </c>
      <c r="H4680" t="str">
        <f>LOOKUP($A4680,'DATA SHEET'!$A$2:$A$253,'DATA SHEET'!$K$2:$K$253)</f>
        <v>Mostly Cloudy</v>
      </c>
      <c r="I4680" t="str">
        <f>LOOKUP($A4680,'DATA SHEET'!$A$2:$A$253,'DATA SHEET'!$T$2:$T$253)</f>
        <v>SMALL</v>
      </c>
      <c r="J4680" t="str">
        <f>LOOKUP($A4680,'DATA SHEET'!$A$2:$A$253,'DATA SHEET'!$R$2:$R$253)</f>
        <v>YES</v>
      </c>
      <c r="K4680" t="str">
        <f>LOOKUP($A4680,'DATA SHEET'!$A$2:$A$253,'DATA SHEET'!$O$2:$O$253)</f>
        <v>Commercial</v>
      </c>
      <c r="L4680" t="s">
        <v>15</v>
      </c>
      <c r="M4680">
        <v>1.4609417230346684</v>
      </c>
      <c r="N4680" t="s">
        <v>16</v>
      </c>
      <c r="O4680">
        <v>0.503</v>
      </c>
    </row>
    <row r="4681" spans="1:15" x14ac:dyDescent="0.25">
      <c r="A4681" s="1" t="s">
        <v>143</v>
      </c>
      <c r="B4681" t="s">
        <v>144</v>
      </c>
      <c r="C4681" t="str">
        <f>LOOKUP(A4681,'DATA SHEET'!$A$2:$A$253,'DATA SHEET'!$E$2:$E$253)</f>
        <v>20227913</v>
      </c>
      <c r="D4681">
        <f>LOOKUP(A4681,'DATA SHEET'!$A$2:$A$253,'DATA SHEET'!$G$2:$G$253)</f>
        <v>9.2166666666666668</v>
      </c>
      <c r="E4681" t="str">
        <f>LOOKUP($A4681,'DATA SHEET'!$A$2:$A$253,'DATA SHEET'!$H$2:$H$253)</f>
        <v>43.176775</v>
      </c>
      <c r="F4681" t="str">
        <f>LOOKUP($A4681,'DATA SHEET'!$A$2:$A$253,'DATA SHEET'!$I$2:$I$253)</f>
        <v xml:space="preserve"> -79.242460</v>
      </c>
      <c r="G4681">
        <f>LOOKUP($A4681,'DATA SHEET'!$A$2:$A$253,'DATA SHEET'!$J$2:$J$253)</f>
        <v>21</v>
      </c>
      <c r="H4681" t="str">
        <f>LOOKUP($A4681,'DATA SHEET'!$A$2:$A$253,'DATA SHEET'!$K$2:$K$253)</f>
        <v>Mostly Cloudy</v>
      </c>
      <c r="I4681" t="str">
        <f>LOOKUP($A4681,'DATA SHEET'!$A$2:$A$253,'DATA SHEET'!$T$2:$T$253)</f>
        <v>SMALL</v>
      </c>
      <c r="J4681" t="str">
        <f>LOOKUP($A4681,'DATA SHEET'!$A$2:$A$253,'DATA SHEET'!$R$2:$R$253)</f>
        <v>YES</v>
      </c>
      <c r="K4681" t="str">
        <f>LOOKUP($A4681,'DATA SHEET'!$A$2:$A$253,'DATA SHEET'!$O$2:$O$253)</f>
        <v>Commercial</v>
      </c>
      <c r="L4681" t="s">
        <v>15</v>
      </c>
      <c r="M4681">
        <v>1.4609417230346684</v>
      </c>
      <c r="N4681" t="s">
        <v>16</v>
      </c>
      <c r="O4681">
        <v>1.99</v>
      </c>
    </row>
    <row r="4682" spans="1:15" x14ac:dyDescent="0.25">
      <c r="A4682" s="1" t="s">
        <v>143</v>
      </c>
      <c r="B4682" t="s">
        <v>144</v>
      </c>
      <c r="C4682" t="str">
        <f>LOOKUP(A4682,'DATA SHEET'!$A$2:$A$253,'DATA SHEET'!$E$2:$E$253)</f>
        <v>20227913</v>
      </c>
      <c r="D4682">
        <f>LOOKUP(A4682,'DATA SHEET'!$A$2:$A$253,'DATA SHEET'!$G$2:$G$253)</f>
        <v>9.2166666666666668</v>
      </c>
      <c r="E4682" t="str">
        <f>LOOKUP($A4682,'DATA SHEET'!$A$2:$A$253,'DATA SHEET'!$H$2:$H$253)</f>
        <v>43.176775</v>
      </c>
      <c r="F4682" t="str">
        <f>LOOKUP($A4682,'DATA SHEET'!$A$2:$A$253,'DATA SHEET'!$I$2:$I$253)</f>
        <v xml:space="preserve"> -79.242460</v>
      </c>
      <c r="G4682">
        <f>LOOKUP($A4682,'DATA SHEET'!$A$2:$A$253,'DATA SHEET'!$J$2:$J$253)</f>
        <v>21</v>
      </c>
      <c r="H4682" t="str">
        <f>LOOKUP($A4682,'DATA SHEET'!$A$2:$A$253,'DATA SHEET'!$K$2:$K$253)</f>
        <v>Mostly Cloudy</v>
      </c>
      <c r="I4682" t="str">
        <f>LOOKUP($A4682,'DATA SHEET'!$A$2:$A$253,'DATA SHEET'!$T$2:$T$253)</f>
        <v>SMALL</v>
      </c>
      <c r="J4682" t="str">
        <f>LOOKUP($A4682,'DATA SHEET'!$A$2:$A$253,'DATA SHEET'!$R$2:$R$253)</f>
        <v>YES</v>
      </c>
      <c r="K4682" t="str">
        <f>LOOKUP($A4682,'DATA SHEET'!$A$2:$A$253,'DATA SHEET'!$O$2:$O$253)</f>
        <v>Commercial</v>
      </c>
      <c r="L4682" t="s">
        <v>15</v>
      </c>
      <c r="M4682">
        <v>1.4609417230346684</v>
      </c>
      <c r="N4682" t="s">
        <v>16</v>
      </c>
      <c r="O4682">
        <v>0.255</v>
      </c>
    </row>
    <row r="4683" spans="1:15" x14ac:dyDescent="0.25">
      <c r="A4683" s="1" t="s">
        <v>143</v>
      </c>
      <c r="B4683" t="s">
        <v>144</v>
      </c>
      <c r="C4683" t="str">
        <f>LOOKUP(A4683,'DATA SHEET'!$A$2:$A$253,'DATA SHEET'!$E$2:$E$253)</f>
        <v>20227913</v>
      </c>
      <c r="D4683">
        <f>LOOKUP(A4683,'DATA SHEET'!$A$2:$A$253,'DATA SHEET'!$G$2:$G$253)</f>
        <v>9.2166666666666668</v>
      </c>
      <c r="E4683" t="str">
        <f>LOOKUP($A4683,'DATA SHEET'!$A$2:$A$253,'DATA SHEET'!$H$2:$H$253)</f>
        <v>43.176775</v>
      </c>
      <c r="F4683" t="str">
        <f>LOOKUP($A4683,'DATA SHEET'!$A$2:$A$253,'DATA SHEET'!$I$2:$I$253)</f>
        <v xml:space="preserve"> -79.242460</v>
      </c>
      <c r="G4683">
        <f>LOOKUP($A4683,'DATA SHEET'!$A$2:$A$253,'DATA SHEET'!$J$2:$J$253)</f>
        <v>21</v>
      </c>
      <c r="H4683" t="str">
        <f>LOOKUP($A4683,'DATA SHEET'!$A$2:$A$253,'DATA SHEET'!$K$2:$K$253)</f>
        <v>Mostly Cloudy</v>
      </c>
      <c r="I4683" t="str">
        <f>LOOKUP($A4683,'DATA SHEET'!$A$2:$A$253,'DATA SHEET'!$T$2:$T$253)</f>
        <v>SMALL</v>
      </c>
      <c r="J4683" t="str">
        <f>LOOKUP($A4683,'DATA SHEET'!$A$2:$A$253,'DATA SHEET'!$R$2:$R$253)</f>
        <v>YES</v>
      </c>
      <c r="K4683" t="str">
        <f>LOOKUP($A4683,'DATA SHEET'!$A$2:$A$253,'DATA SHEET'!$O$2:$O$253)</f>
        <v>Commercial</v>
      </c>
      <c r="L4683" t="s">
        <v>15</v>
      </c>
      <c r="M4683">
        <v>1.4609417230346684</v>
      </c>
      <c r="N4683" t="s">
        <v>16</v>
      </c>
      <c r="O4683">
        <v>2.2389999999999999</v>
      </c>
    </row>
    <row r="4684" spans="1:15" x14ac:dyDescent="0.25">
      <c r="A4684" s="1" t="s">
        <v>143</v>
      </c>
      <c r="B4684" t="s">
        <v>144</v>
      </c>
      <c r="C4684" t="str">
        <f>LOOKUP(A4684,'DATA SHEET'!$A$2:$A$253,'DATA SHEET'!$E$2:$E$253)</f>
        <v>20227913</v>
      </c>
      <c r="D4684">
        <f>LOOKUP(A4684,'DATA SHEET'!$A$2:$A$253,'DATA SHEET'!$G$2:$G$253)</f>
        <v>9.2166666666666668</v>
      </c>
      <c r="E4684" t="str">
        <f>LOOKUP($A4684,'DATA SHEET'!$A$2:$A$253,'DATA SHEET'!$H$2:$H$253)</f>
        <v>43.176775</v>
      </c>
      <c r="F4684" t="str">
        <f>LOOKUP($A4684,'DATA SHEET'!$A$2:$A$253,'DATA SHEET'!$I$2:$I$253)</f>
        <v xml:space="preserve"> -79.242460</v>
      </c>
      <c r="G4684">
        <f>LOOKUP($A4684,'DATA SHEET'!$A$2:$A$253,'DATA SHEET'!$J$2:$J$253)</f>
        <v>21</v>
      </c>
      <c r="H4684" t="str">
        <f>LOOKUP($A4684,'DATA SHEET'!$A$2:$A$253,'DATA SHEET'!$K$2:$K$253)</f>
        <v>Mostly Cloudy</v>
      </c>
      <c r="I4684" t="str">
        <f>LOOKUP($A4684,'DATA SHEET'!$A$2:$A$253,'DATA SHEET'!$T$2:$T$253)</f>
        <v>SMALL</v>
      </c>
      <c r="J4684" t="str">
        <f>LOOKUP($A4684,'DATA SHEET'!$A$2:$A$253,'DATA SHEET'!$R$2:$R$253)</f>
        <v>YES</v>
      </c>
      <c r="K4684" t="str">
        <f>LOOKUP($A4684,'DATA SHEET'!$A$2:$A$253,'DATA SHEET'!$O$2:$O$253)</f>
        <v>Commercial</v>
      </c>
      <c r="L4684" t="s">
        <v>15</v>
      </c>
      <c r="M4684">
        <v>1.4609417230346684</v>
      </c>
      <c r="N4684" t="s">
        <v>16</v>
      </c>
      <c r="O4684">
        <v>0.499</v>
      </c>
    </row>
    <row r="4685" spans="1:15" x14ac:dyDescent="0.25">
      <c r="A4685" s="1" t="s">
        <v>143</v>
      </c>
      <c r="B4685" t="s">
        <v>144</v>
      </c>
      <c r="C4685" t="str">
        <f>LOOKUP(A4685,'DATA SHEET'!$A$2:$A$253,'DATA SHEET'!$E$2:$E$253)</f>
        <v>20227913</v>
      </c>
      <c r="D4685">
        <f>LOOKUP(A4685,'DATA SHEET'!$A$2:$A$253,'DATA SHEET'!$G$2:$G$253)</f>
        <v>9.2166666666666668</v>
      </c>
      <c r="E4685" t="str">
        <f>LOOKUP($A4685,'DATA SHEET'!$A$2:$A$253,'DATA SHEET'!$H$2:$H$253)</f>
        <v>43.176775</v>
      </c>
      <c r="F4685" t="str">
        <f>LOOKUP($A4685,'DATA SHEET'!$A$2:$A$253,'DATA SHEET'!$I$2:$I$253)</f>
        <v xml:space="preserve"> -79.242460</v>
      </c>
      <c r="G4685">
        <f>LOOKUP($A4685,'DATA SHEET'!$A$2:$A$253,'DATA SHEET'!$J$2:$J$253)</f>
        <v>21</v>
      </c>
      <c r="H4685" t="str">
        <f>LOOKUP($A4685,'DATA SHEET'!$A$2:$A$253,'DATA SHEET'!$K$2:$K$253)</f>
        <v>Mostly Cloudy</v>
      </c>
      <c r="I4685" t="str">
        <f>LOOKUP($A4685,'DATA SHEET'!$A$2:$A$253,'DATA SHEET'!$T$2:$T$253)</f>
        <v>SMALL</v>
      </c>
      <c r="J4685" t="str">
        <f>LOOKUP($A4685,'DATA SHEET'!$A$2:$A$253,'DATA SHEET'!$R$2:$R$253)</f>
        <v>YES</v>
      </c>
      <c r="K4685" t="str">
        <f>LOOKUP($A4685,'DATA SHEET'!$A$2:$A$253,'DATA SHEET'!$O$2:$O$253)</f>
        <v>Commercial</v>
      </c>
      <c r="L4685" t="s">
        <v>15</v>
      </c>
      <c r="M4685">
        <v>1.4609417230346684</v>
      </c>
      <c r="N4685" t="s">
        <v>16</v>
      </c>
      <c r="O4685">
        <v>0.998</v>
      </c>
    </row>
    <row r="4686" spans="1:15" x14ac:dyDescent="0.25">
      <c r="A4686" s="1" t="s">
        <v>143</v>
      </c>
      <c r="B4686" t="s">
        <v>144</v>
      </c>
      <c r="C4686" t="str">
        <f>LOOKUP(A4686,'DATA SHEET'!$A$2:$A$253,'DATA SHEET'!$E$2:$E$253)</f>
        <v>20227913</v>
      </c>
      <c r="D4686">
        <f>LOOKUP(A4686,'DATA SHEET'!$A$2:$A$253,'DATA SHEET'!$G$2:$G$253)</f>
        <v>9.2166666666666668</v>
      </c>
      <c r="E4686" t="str">
        <f>LOOKUP($A4686,'DATA SHEET'!$A$2:$A$253,'DATA SHEET'!$H$2:$H$253)</f>
        <v>43.176775</v>
      </c>
      <c r="F4686" t="str">
        <f>LOOKUP($A4686,'DATA SHEET'!$A$2:$A$253,'DATA SHEET'!$I$2:$I$253)</f>
        <v xml:space="preserve"> -79.242460</v>
      </c>
      <c r="G4686">
        <f>LOOKUP($A4686,'DATA SHEET'!$A$2:$A$253,'DATA SHEET'!$J$2:$J$253)</f>
        <v>21</v>
      </c>
      <c r="H4686" t="str">
        <f>LOOKUP($A4686,'DATA SHEET'!$A$2:$A$253,'DATA SHEET'!$K$2:$K$253)</f>
        <v>Mostly Cloudy</v>
      </c>
      <c r="I4686" t="str">
        <f>LOOKUP($A4686,'DATA SHEET'!$A$2:$A$253,'DATA SHEET'!$T$2:$T$253)</f>
        <v>SMALL</v>
      </c>
      <c r="J4686" t="str">
        <f>LOOKUP($A4686,'DATA SHEET'!$A$2:$A$253,'DATA SHEET'!$R$2:$R$253)</f>
        <v>YES</v>
      </c>
      <c r="K4686" t="str">
        <f>LOOKUP($A4686,'DATA SHEET'!$A$2:$A$253,'DATA SHEET'!$O$2:$O$253)</f>
        <v>Commercial</v>
      </c>
      <c r="L4686" t="s">
        <v>15</v>
      </c>
      <c r="M4686">
        <v>1.4609417230346684</v>
      </c>
      <c r="N4686" t="s">
        <v>16</v>
      </c>
      <c r="O4686">
        <v>1</v>
      </c>
    </row>
    <row r="4687" spans="1:15" x14ac:dyDescent="0.25">
      <c r="A4687" s="1" t="s">
        <v>143</v>
      </c>
      <c r="B4687" t="s">
        <v>144</v>
      </c>
      <c r="C4687" t="str">
        <f>LOOKUP(A4687,'DATA SHEET'!$A$2:$A$253,'DATA SHEET'!$E$2:$E$253)</f>
        <v>20227913</v>
      </c>
      <c r="D4687">
        <f>LOOKUP(A4687,'DATA SHEET'!$A$2:$A$253,'DATA SHEET'!$G$2:$G$253)</f>
        <v>9.2166666666666668</v>
      </c>
      <c r="E4687" t="str">
        <f>LOOKUP($A4687,'DATA SHEET'!$A$2:$A$253,'DATA SHEET'!$H$2:$H$253)</f>
        <v>43.176775</v>
      </c>
      <c r="F4687" t="str">
        <f>LOOKUP($A4687,'DATA SHEET'!$A$2:$A$253,'DATA SHEET'!$I$2:$I$253)</f>
        <v xml:space="preserve"> -79.242460</v>
      </c>
      <c r="G4687">
        <f>LOOKUP($A4687,'DATA SHEET'!$A$2:$A$253,'DATA SHEET'!$J$2:$J$253)</f>
        <v>21</v>
      </c>
      <c r="H4687" t="str">
        <f>LOOKUP($A4687,'DATA SHEET'!$A$2:$A$253,'DATA SHEET'!$K$2:$K$253)</f>
        <v>Mostly Cloudy</v>
      </c>
      <c r="I4687" t="str">
        <f>LOOKUP($A4687,'DATA SHEET'!$A$2:$A$253,'DATA SHEET'!$T$2:$T$253)</f>
        <v>SMALL</v>
      </c>
      <c r="J4687" t="str">
        <f>LOOKUP($A4687,'DATA SHEET'!$A$2:$A$253,'DATA SHEET'!$R$2:$R$253)</f>
        <v>YES</v>
      </c>
      <c r="K4687" t="str">
        <f>LOOKUP($A4687,'DATA SHEET'!$A$2:$A$253,'DATA SHEET'!$O$2:$O$253)</f>
        <v>Commercial</v>
      </c>
      <c r="L4687" t="s">
        <v>15</v>
      </c>
      <c r="M4687">
        <v>1.4609417230346684</v>
      </c>
      <c r="N4687" t="s">
        <v>16</v>
      </c>
      <c r="O4687">
        <v>0.998</v>
      </c>
    </row>
    <row r="4688" spans="1:15" x14ac:dyDescent="0.25">
      <c r="A4688" s="1" t="s">
        <v>143</v>
      </c>
      <c r="B4688" t="s">
        <v>144</v>
      </c>
      <c r="C4688" t="str">
        <f>LOOKUP(A4688,'DATA SHEET'!$A$2:$A$253,'DATA SHEET'!$E$2:$E$253)</f>
        <v>20227913</v>
      </c>
      <c r="D4688">
        <f>LOOKUP(A4688,'DATA SHEET'!$A$2:$A$253,'DATA SHEET'!$G$2:$G$253)</f>
        <v>9.2166666666666668</v>
      </c>
      <c r="E4688" t="str">
        <f>LOOKUP($A4688,'DATA SHEET'!$A$2:$A$253,'DATA SHEET'!$H$2:$H$253)</f>
        <v>43.176775</v>
      </c>
      <c r="F4688" t="str">
        <f>LOOKUP($A4688,'DATA SHEET'!$A$2:$A$253,'DATA SHEET'!$I$2:$I$253)</f>
        <v xml:space="preserve"> -79.242460</v>
      </c>
      <c r="G4688">
        <f>LOOKUP($A4688,'DATA SHEET'!$A$2:$A$253,'DATA SHEET'!$J$2:$J$253)</f>
        <v>21</v>
      </c>
      <c r="H4688" t="str">
        <f>LOOKUP($A4688,'DATA SHEET'!$A$2:$A$253,'DATA SHEET'!$K$2:$K$253)</f>
        <v>Mostly Cloudy</v>
      </c>
      <c r="I4688" t="str">
        <f>LOOKUP($A4688,'DATA SHEET'!$A$2:$A$253,'DATA SHEET'!$T$2:$T$253)</f>
        <v>SMALL</v>
      </c>
      <c r="J4688" t="str">
        <f>LOOKUP($A4688,'DATA SHEET'!$A$2:$A$253,'DATA SHEET'!$R$2:$R$253)</f>
        <v>YES</v>
      </c>
      <c r="K4688" t="str">
        <f>LOOKUP($A4688,'DATA SHEET'!$A$2:$A$253,'DATA SHEET'!$O$2:$O$253)</f>
        <v>Commercial</v>
      </c>
      <c r="L4688" t="s">
        <v>15</v>
      </c>
      <c r="M4688">
        <v>1.4609417230346684</v>
      </c>
      <c r="N4688" t="s">
        <v>16</v>
      </c>
      <c r="O4688">
        <v>0.25900000000000001</v>
      </c>
    </row>
    <row r="4689" spans="1:15" x14ac:dyDescent="0.25">
      <c r="A4689" s="1" t="s">
        <v>143</v>
      </c>
      <c r="B4689" t="s">
        <v>144</v>
      </c>
      <c r="C4689" t="str">
        <f>LOOKUP(A4689,'DATA SHEET'!$A$2:$A$253,'DATA SHEET'!$E$2:$E$253)</f>
        <v>20227913</v>
      </c>
      <c r="D4689">
        <f>LOOKUP(A4689,'DATA SHEET'!$A$2:$A$253,'DATA SHEET'!$G$2:$G$253)</f>
        <v>9.2166666666666668</v>
      </c>
      <c r="E4689" t="str">
        <f>LOOKUP($A4689,'DATA SHEET'!$A$2:$A$253,'DATA SHEET'!$H$2:$H$253)</f>
        <v>43.176775</v>
      </c>
      <c r="F4689" t="str">
        <f>LOOKUP($A4689,'DATA SHEET'!$A$2:$A$253,'DATA SHEET'!$I$2:$I$253)</f>
        <v xml:space="preserve"> -79.242460</v>
      </c>
      <c r="G4689">
        <f>LOOKUP($A4689,'DATA SHEET'!$A$2:$A$253,'DATA SHEET'!$J$2:$J$253)</f>
        <v>21</v>
      </c>
      <c r="H4689" t="str">
        <f>LOOKUP($A4689,'DATA SHEET'!$A$2:$A$253,'DATA SHEET'!$K$2:$K$253)</f>
        <v>Mostly Cloudy</v>
      </c>
      <c r="I4689" t="str">
        <f>LOOKUP($A4689,'DATA SHEET'!$A$2:$A$253,'DATA SHEET'!$T$2:$T$253)</f>
        <v>SMALL</v>
      </c>
      <c r="J4689" t="str">
        <f>LOOKUP($A4689,'DATA SHEET'!$A$2:$A$253,'DATA SHEET'!$R$2:$R$253)</f>
        <v>YES</v>
      </c>
      <c r="K4689" t="str">
        <f>LOOKUP($A4689,'DATA SHEET'!$A$2:$A$253,'DATA SHEET'!$O$2:$O$253)</f>
        <v>Commercial</v>
      </c>
      <c r="L4689" t="s">
        <v>15</v>
      </c>
      <c r="M4689">
        <v>1.4609417230346684</v>
      </c>
      <c r="N4689" t="s">
        <v>16</v>
      </c>
      <c r="O4689">
        <v>0.27200000000000002</v>
      </c>
    </row>
    <row r="4690" spans="1:15" x14ac:dyDescent="0.25">
      <c r="A4690" s="1" t="s">
        <v>143</v>
      </c>
      <c r="B4690" t="s">
        <v>144</v>
      </c>
      <c r="C4690" t="str">
        <f>LOOKUP(A4690,'DATA SHEET'!$A$2:$A$253,'DATA SHEET'!$E$2:$E$253)</f>
        <v>20227913</v>
      </c>
      <c r="D4690">
        <f>LOOKUP(A4690,'DATA SHEET'!$A$2:$A$253,'DATA SHEET'!$G$2:$G$253)</f>
        <v>9.2166666666666668</v>
      </c>
      <c r="E4690" t="str">
        <f>LOOKUP($A4690,'DATA SHEET'!$A$2:$A$253,'DATA SHEET'!$H$2:$H$253)</f>
        <v>43.176775</v>
      </c>
      <c r="F4690" t="str">
        <f>LOOKUP($A4690,'DATA SHEET'!$A$2:$A$253,'DATA SHEET'!$I$2:$I$253)</f>
        <v xml:space="preserve"> -79.242460</v>
      </c>
      <c r="G4690">
        <f>LOOKUP($A4690,'DATA SHEET'!$A$2:$A$253,'DATA SHEET'!$J$2:$J$253)</f>
        <v>21</v>
      </c>
      <c r="H4690" t="str">
        <f>LOOKUP($A4690,'DATA SHEET'!$A$2:$A$253,'DATA SHEET'!$K$2:$K$253)</f>
        <v>Mostly Cloudy</v>
      </c>
      <c r="I4690" t="str">
        <f>LOOKUP($A4690,'DATA SHEET'!$A$2:$A$253,'DATA SHEET'!$T$2:$T$253)</f>
        <v>SMALL</v>
      </c>
      <c r="J4690" t="str">
        <f>LOOKUP($A4690,'DATA SHEET'!$A$2:$A$253,'DATA SHEET'!$R$2:$R$253)</f>
        <v>YES</v>
      </c>
      <c r="K4690" t="str">
        <f>LOOKUP($A4690,'DATA SHEET'!$A$2:$A$253,'DATA SHEET'!$O$2:$O$253)</f>
        <v>Commercial</v>
      </c>
      <c r="L4690" t="s">
        <v>15</v>
      </c>
      <c r="M4690">
        <v>1.4609417230346684</v>
      </c>
      <c r="N4690" t="s">
        <v>16</v>
      </c>
      <c r="O4690">
        <v>1.5009999999999999</v>
      </c>
    </row>
    <row r="4691" spans="1:15" x14ac:dyDescent="0.25">
      <c r="A4691" s="1" t="s">
        <v>143</v>
      </c>
      <c r="B4691" t="s">
        <v>144</v>
      </c>
      <c r="C4691" t="str">
        <f>LOOKUP(A4691,'DATA SHEET'!$A$2:$A$253,'DATA SHEET'!$E$2:$E$253)</f>
        <v>20227913</v>
      </c>
      <c r="D4691">
        <f>LOOKUP(A4691,'DATA SHEET'!$A$2:$A$253,'DATA SHEET'!$G$2:$G$253)</f>
        <v>9.2166666666666668</v>
      </c>
      <c r="E4691" t="str">
        <f>LOOKUP($A4691,'DATA SHEET'!$A$2:$A$253,'DATA SHEET'!$H$2:$H$253)</f>
        <v>43.176775</v>
      </c>
      <c r="F4691" t="str">
        <f>LOOKUP($A4691,'DATA SHEET'!$A$2:$A$253,'DATA SHEET'!$I$2:$I$253)</f>
        <v xml:space="preserve"> -79.242460</v>
      </c>
      <c r="G4691">
        <f>LOOKUP($A4691,'DATA SHEET'!$A$2:$A$253,'DATA SHEET'!$J$2:$J$253)</f>
        <v>21</v>
      </c>
      <c r="H4691" t="str">
        <f>LOOKUP($A4691,'DATA SHEET'!$A$2:$A$253,'DATA SHEET'!$K$2:$K$253)</f>
        <v>Mostly Cloudy</v>
      </c>
      <c r="I4691" t="str">
        <f>LOOKUP($A4691,'DATA SHEET'!$A$2:$A$253,'DATA SHEET'!$T$2:$T$253)</f>
        <v>SMALL</v>
      </c>
      <c r="J4691" t="str">
        <f>LOOKUP($A4691,'DATA SHEET'!$A$2:$A$253,'DATA SHEET'!$R$2:$R$253)</f>
        <v>YES</v>
      </c>
      <c r="K4691" t="str">
        <f>LOOKUP($A4691,'DATA SHEET'!$A$2:$A$253,'DATA SHEET'!$O$2:$O$253)</f>
        <v>Commercial</v>
      </c>
      <c r="L4691" t="s">
        <v>15</v>
      </c>
      <c r="M4691">
        <v>1.4609417230346684</v>
      </c>
      <c r="N4691" t="s">
        <v>16</v>
      </c>
      <c r="O4691">
        <v>0.24</v>
      </c>
    </row>
    <row r="4692" spans="1:15" x14ac:dyDescent="0.25">
      <c r="A4692" s="1" t="s">
        <v>143</v>
      </c>
      <c r="B4692" t="s">
        <v>144</v>
      </c>
      <c r="C4692" t="str">
        <f>LOOKUP(A4692,'DATA SHEET'!$A$2:$A$253,'DATA SHEET'!$E$2:$E$253)</f>
        <v>20227913</v>
      </c>
      <c r="D4692">
        <f>LOOKUP(A4692,'DATA SHEET'!$A$2:$A$253,'DATA SHEET'!$G$2:$G$253)</f>
        <v>9.2166666666666668</v>
      </c>
      <c r="E4692" t="str">
        <f>LOOKUP($A4692,'DATA SHEET'!$A$2:$A$253,'DATA SHEET'!$H$2:$H$253)</f>
        <v>43.176775</v>
      </c>
      <c r="F4692" t="str">
        <f>LOOKUP($A4692,'DATA SHEET'!$A$2:$A$253,'DATA SHEET'!$I$2:$I$253)</f>
        <v xml:space="preserve"> -79.242460</v>
      </c>
      <c r="G4692">
        <f>LOOKUP($A4692,'DATA SHEET'!$A$2:$A$253,'DATA SHEET'!$J$2:$J$253)</f>
        <v>21</v>
      </c>
      <c r="H4692" t="str">
        <f>LOOKUP($A4692,'DATA SHEET'!$A$2:$A$253,'DATA SHEET'!$K$2:$K$253)</f>
        <v>Mostly Cloudy</v>
      </c>
      <c r="I4692" t="str">
        <f>LOOKUP($A4692,'DATA SHEET'!$A$2:$A$253,'DATA SHEET'!$T$2:$T$253)</f>
        <v>SMALL</v>
      </c>
      <c r="J4692" t="str">
        <f>LOOKUP($A4692,'DATA SHEET'!$A$2:$A$253,'DATA SHEET'!$R$2:$R$253)</f>
        <v>YES</v>
      </c>
      <c r="K4692" t="str">
        <f>LOOKUP($A4692,'DATA SHEET'!$A$2:$A$253,'DATA SHEET'!$O$2:$O$253)</f>
        <v>Commercial</v>
      </c>
      <c r="L4692" t="s">
        <v>15</v>
      </c>
      <c r="M4692">
        <v>1.4609417230346684</v>
      </c>
      <c r="N4692" t="s">
        <v>16</v>
      </c>
      <c r="O4692">
        <v>0.99199999999999999</v>
      </c>
    </row>
    <row r="4693" spans="1:15" x14ac:dyDescent="0.25">
      <c r="A4693" s="1" t="s">
        <v>143</v>
      </c>
      <c r="B4693" t="s">
        <v>144</v>
      </c>
      <c r="C4693" t="str">
        <f>LOOKUP(A4693,'DATA SHEET'!$A$2:$A$253,'DATA SHEET'!$E$2:$E$253)</f>
        <v>20227913</v>
      </c>
      <c r="D4693">
        <f>LOOKUP(A4693,'DATA SHEET'!$A$2:$A$253,'DATA SHEET'!$G$2:$G$253)</f>
        <v>9.2166666666666668</v>
      </c>
      <c r="E4693" t="str">
        <f>LOOKUP($A4693,'DATA SHEET'!$A$2:$A$253,'DATA SHEET'!$H$2:$H$253)</f>
        <v>43.176775</v>
      </c>
      <c r="F4693" t="str">
        <f>LOOKUP($A4693,'DATA SHEET'!$A$2:$A$253,'DATA SHEET'!$I$2:$I$253)</f>
        <v xml:space="preserve"> -79.242460</v>
      </c>
      <c r="G4693">
        <f>LOOKUP($A4693,'DATA SHEET'!$A$2:$A$253,'DATA SHEET'!$J$2:$J$253)</f>
        <v>21</v>
      </c>
      <c r="H4693" t="str">
        <f>LOOKUP($A4693,'DATA SHEET'!$A$2:$A$253,'DATA SHEET'!$K$2:$K$253)</f>
        <v>Mostly Cloudy</v>
      </c>
      <c r="I4693" t="str">
        <f>LOOKUP($A4693,'DATA SHEET'!$A$2:$A$253,'DATA SHEET'!$T$2:$T$253)</f>
        <v>SMALL</v>
      </c>
      <c r="J4693" t="str">
        <f>LOOKUP($A4693,'DATA SHEET'!$A$2:$A$253,'DATA SHEET'!$R$2:$R$253)</f>
        <v>YES</v>
      </c>
      <c r="K4693" t="str">
        <f>LOOKUP($A4693,'DATA SHEET'!$A$2:$A$253,'DATA SHEET'!$O$2:$O$253)</f>
        <v>Commercial</v>
      </c>
      <c r="L4693" t="s">
        <v>15</v>
      </c>
      <c r="M4693">
        <v>1.4609417230346684</v>
      </c>
      <c r="N4693" t="s">
        <v>16</v>
      </c>
      <c r="O4693">
        <v>0.499</v>
      </c>
    </row>
    <row r="4694" spans="1:15" x14ac:dyDescent="0.25">
      <c r="A4694" s="1" t="s">
        <v>143</v>
      </c>
      <c r="B4694" t="s">
        <v>144</v>
      </c>
      <c r="C4694" t="str">
        <f>LOOKUP(A4694,'DATA SHEET'!$A$2:$A$253,'DATA SHEET'!$E$2:$E$253)</f>
        <v>20227913</v>
      </c>
      <c r="D4694">
        <f>LOOKUP(A4694,'DATA SHEET'!$A$2:$A$253,'DATA SHEET'!$G$2:$G$253)</f>
        <v>9.2166666666666668</v>
      </c>
      <c r="E4694" t="str">
        <f>LOOKUP($A4694,'DATA SHEET'!$A$2:$A$253,'DATA SHEET'!$H$2:$H$253)</f>
        <v>43.176775</v>
      </c>
      <c r="F4694" t="str">
        <f>LOOKUP($A4694,'DATA SHEET'!$A$2:$A$253,'DATA SHEET'!$I$2:$I$253)</f>
        <v xml:space="preserve"> -79.242460</v>
      </c>
      <c r="G4694">
        <f>LOOKUP($A4694,'DATA SHEET'!$A$2:$A$253,'DATA SHEET'!$J$2:$J$253)</f>
        <v>21</v>
      </c>
      <c r="H4694" t="str">
        <f>LOOKUP($A4694,'DATA SHEET'!$A$2:$A$253,'DATA SHEET'!$K$2:$K$253)</f>
        <v>Mostly Cloudy</v>
      </c>
      <c r="I4694" t="str">
        <f>LOOKUP($A4694,'DATA SHEET'!$A$2:$A$253,'DATA SHEET'!$T$2:$T$253)</f>
        <v>SMALL</v>
      </c>
      <c r="J4694" t="str">
        <f>LOOKUP($A4694,'DATA SHEET'!$A$2:$A$253,'DATA SHEET'!$R$2:$R$253)</f>
        <v>YES</v>
      </c>
      <c r="K4694" t="str">
        <f>LOOKUP($A4694,'DATA SHEET'!$A$2:$A$253,'DATA SHEET'!$O$2:$O$253)</f>
        <v>Commercial</v>
      </c>
      <c r="L4694" t="s">
        <v>15</v>
      </c>
      <c r="M4694">
        <v>1.4609417230346684</v>
      </c>
      <c r="N4694" t="s">
        <v>16</v>
      </c>
      <c r="O4694">
        <v>0.499</v>
      </c>
    </row>
    <row r="4695" spans="1:15" x14ac:dyDescent="0.25">
      <c r="A4695" s="1" t="s">
        <v>143</v>
      </c>
      <c r="B4695" t="s">
        <v>144</v>
      </c>
      <c r="C4695" t="str">
        <f>LOOKUP(A4695,'DATA SHEET'!$A$2:$A$253,'DATA SHEET'!$E$2:$E$253)</f>
        <v>20227913</v>
      </c>
      <c r="D4695">
        <f>LOOKUP(A4695,'DATA SHEET'!$A$2:$A$253,'DATA SHEET'!$G$2:$G$253)</f>
        <v>9.2166666666666668</v>
      </c>
      <c r="E4695" t="str">
        <f>LOOKUP($A4695,'DATA SHEET'!$A$2:$A$253,'DATA SHEET'!$H$2:$H$253)</f>
        <v>43.176775</v>
      </c>
      <c r="F4695" t="str">
        <f>LOOKUP($A4695,'DATA SHEET'!$A$2:$A$253,'DATA SHEET'!$I$2:$I$253)</f>
        <v xml:space="preserve"> -79.242460</v>
      </c>
      <c r="G4695">
        <f>LOOKUP($A4695,'DATA SHEET'!$A$2:$A$253,'DATA SHEET'!$J$2:$J$253)</f>
        <v>21</v>
      </c>
      <c r="H4695" t="str">
        <f>LOOKUP($A4695,'DATA SHEET'!$A$2:$A$253,'DATA SHEET'!$K$2:$K$253)</f>
        <v>Mostly Cloudy</v>
      </c>
      <c r="I4695" t="str">
        <f>LOOKUP($A4695,'DATA SHEET'!$A$2:$A$253,'DATA SHEET'!$T$2:$T$253)</f>
        <v>SMALL</v>
      </c>
      <c r="J4695" t="str">
        <f>LOOKUP($A4695,'DATA SHEET'!$A$2:$A$253,'DATA SHEET'!$R$2:$R$253)</f>
        <v>YES</v>
      </c>
      <c r="K4695" t="str">
        <f>LOOKUP($A4695,'DATA SHEET'!$A$2:$A$253,'DATA SHEET'!$O$2:$O$253)</f>
        <v>Commercial</v>
      </c>
      <c r="L4695" t="s">
        <v>15</v>
      </c>
      <c r="M4695">
        <v>1.4609417230346684</v>
      </c>
      <c r="N4695" t="s">
        <v>16</v>
      </c>
      <c r="O4695">
        <v>0.26100000000000001</v>
      </c>
    </row>
    <row r="4696" spans="1:15" x14ac:dyDescent="0.25">
      <c r="A4696" s="1" t="s">
        <v>143</v>
      </c>
      <c r="B4696" t="s">
        <v>144</v>
      </c>
      <c r="C4696" t="str">
        <f>LOOKUP(A4696,'DATA SHEET'!$A$2:$A$253,'DATA SHEET'!$E$2:$E$253)</f>
        <v>20227913</v>
      </c>
      <c r="D4696">
        <f>LOOKUP(A4696,'DATA SHEET'!$A$2:$A$253,'DATA SHEET'!$G$2:$G$253)</f>
        <v>9.2166666666666668</v>
      </c>
      <c r="E4696" t="str">
        <f>LOOKUP($A4696,'DATA SHEET'!$A$2:$A$253,'DATA SHEET'!$H$2:$H$253)</f>
        <v>43.176775</v>
      </c>
      <c r="F4696" t="str">
        <f>LOOKUP($A4696,'DATA SHEET'!$A$2:$A$253,'DATA SHEET'!$I$2:$I$253)</f>
        <v xml:space="preserve"> -79.242460</v>
      </c>
      <c r="G4696">
        <f>LOOKUP($A4696,'DATA SHEET'!$A$2:$A$253,'DATA SHEET'!$J$2:$J$253)</f>
        <v>21</v>
      </c>
      <c r="H4696" t="str">
        <f>LOOKUP($A4696,'DATA SHEET'!$A$2:$A$253,'DATA SHEET'!$K$2:$K$253)</f>
        <v>Mostly Cloudy</v>
      </c>
      <c r="I4696" t="str">
        <f>LOOKUP($A4696,'DATA SHEET'!$A$2:$A$253,'DATA SHEET'!$T$2:$T$253)</f>
        <v>SMALL</v>
      </c>
      <c r="J4696" t="str">
        <f>LOOKUP($A4696,'DATA SHEET'!$A$2:$A$253,'DATA SHEET'!$R$2:$R$253)</f>
        <v>YES</v>
      </c>
      <c r="K4696" t="str">
        <f>LOOKUP($A4696,'DATA SHEET'!$A$2:$A$253,'DATA SHEET'!$O$2:$O$253)</f>
        <v>Commercial</v>
      </c>
      <c r="L4696" t="s">
        <v>15</v>
      </c>
      <c r="M4696">
        <v>1.4609417230346684</v>
      </c>
      <c r="N4696" t="s">
        <v>16</v>
      </c>
      <c r="O4696">
        <v>0.996</v>
      </c>
    </row>
    <row r="4697" spans="1:15" x14ac:dyDescent="0.25">
      <c r="A4697" s="1" t="s">
        <v>143</v>
      </c>
      <c r="B4697" t="s">
        <v>144</v>
      </c>
      <c r="C4697" t="str">
        <f>LOOKUP(A4697,'DATA SHEET'!$A$2:$A$253,'DATA SHEET'!$E$2:$E$253)</f>
        <v>20227913</v>
      </c>
      <c r="D4697">
        <f>LOOKUP(A4697,'DATA SHEET'!$A$2:$A$253,'DATA SHEET'!$G$2:$G$253)</f>
        <v>9.2166666666666668</v>
      </c>
      <c r="E4697" t="str">
        <f>LOOKUP($A4697,'DATA SHEET'!$A$2:$A$253,'DATA SHEET'!$H$2:$H$253)</f>
        <v>43.176775</v>
      </c>
      <c r="F4697" t="str">
        <f>LOOKUP($A4697,'DATA SHEET'!$A$2:$A$253,'DATA SHEET'!$I$2:$I$253)</f>
        <v xml:space="preserve"> -79.242460</v>
      </c>
      <c r="G4697">
        <f>LOOKUP($A4697,'DATA SHEET'!$A$2:$A$253,'DATA SHEET'!$J$2:$J$253)</f>
        <v>21</v>
      </c>
      <c r="H4697" t="str">
        <f>LOOKUP($A4697,'DATA SHEET'!$A$2:$A$253,'DATA SHEET'!$K$2:$K$253)</f>
        <v>Mostly Cloudy</v>
      </c>
      <c r="I4697" t="str">
        <f>LOOKUP($A4697,'DATA SHEET'!$A$2:$A$253,'DATA SHEET'!$T$2:$T$253)</f>
        <v>SMALL</v>
      </c>
      <c r="J4697" t="str">
        <f>LOOKUP($A4697,'DATA SHEET'!$A$2:$A$253,'DATA SHEET'!$R$2:$R$253)</f>
        <v>YES</v>
      </c>
      <c r="K4697" t="str">
        <f>LOOKUP($A4697,'DATA SHEET'!$A$2:$A$253,'DATA SHEET'!$O$2:$O$253)</f>
        <v>Commercial</v>
      </c>
      <c r="L4697" t="s">
        <v>15</v>
      </c>
      <c r="M4697">
        <v>1.4609417230346684</v>
      </c>
      <c r="N4697" t="s">
        <v>16</v>
      </c>
      <c r="O4697">
        <v>2.0019999999999998</v>
      </c>
    </row>
    <row r="4698" spans="1:15" x14ac:dyDescent="0.25">
      <c r="A4698" s="1" t="s">
        <v>143</v>
      </c>
      <c r="B4698" t="s">
        <v>144</v>
      </c>
      <c r="C4698" t="str">
        <f>LOOKUP(A4698,'DATA SHEET'!$A$2:$A$253,'DATA SHEET'!$E$2:$E$253)</f>
        <v>20227913</v>
      </c>
      <c r="D4698">
        <f>LOOKUP(A4698,'DATA SHEET'!$A$2:$A$253,'DATA SHEET'!$G$2:$G$253)</f>
        <v>9.2166666666666668</v>
      </c>
      <c r="E4698" t="str">
        <f>LOOKUP($A4698,'DATA SHEET'!$A$2:$A$253,'DATA SHEET'!$H$2:$H$253)</f>
        <v>43.176775</v>
      </c>
      <c r="F4698" t="str">
        <f>LOOKUP($A4698,'DATA SHEET'!$A$2:$A$253,'DATA SHEET'!$I$2:$I$253)</f>
        <v xml:space="preserve"> -79.242460</v>
      </c>
      <c r="G4698">
        <f>LOOKUP($A4698,'DATA SHEET'!$A$2:$A$253,'DATA SHEET'!$J$2:$J$253)</f>
        <v>21</v>
      </c>
      <c r="H4698" t="str">
        <f>LOOKUP($A4698,'DATA SHEET'!$A$2:$A$253,'DATA SHEET'!$K$2:$K$253)</f>
        <v>Mostly Cloudy</v>
      </c>
      <c r="I4698" t="str">
        <f>LOOKUP($A4698,'DATA SHEET'!$A$2:$A$253,'DATA SHEET'!$T$2:$T$253)</f>
        <v>SMALL</v>
      </c>
      <c r="J4698" t="str">
        <f>LOOKUP($A4698,'DATA SHEET'!$A$2:$A$253,'DATA SHEET'!$R$2:$R$253)</f>
        <v>YES</v>
      </c>
      <c r="K4698" t="str">
        <f>LOOKUP($A4698,'DATA SHEET'!$A$2:$A$253,'DATA SHEET'!$O$2:$O$253)</f>
        <v>Commercial</v>
      </c>
      <c r="L4698" t="s">
        <v>15</v>
      </c>
      <c r="M4698">
        <v>1.4609417230346684</v>
      </c>
      <c r="N4698" t="s">
        <v>16</v>
      </c>
      <c r="O4698">
        <v>0.76300000000000001</v>
      </c>
    </row>
    <row r="4699" spans="1:15" x14ac:dyDescent="0.25">
      <c r="A4699" s="1" t="s">
        <v>143</v>
      </c>
      <c r="B4699" t="s">
        <v>144</v>
      </c>
      <c r="C4699" t="str">
        <f>LOOKUP(A4699,'DATA SHEET'!$A$2:$A$253,'DATA SHEET'!$E$2:$E$253)</f>
        <v>20227913</v>
      </c>
      <c r="D4699">
        <f>LOOKUP(A4699,'DATA SHEET'!$A$2:$A$253,'DATA SHEET'!$G$2:$G$253)</f>
        <v>9.2166666666666668</v>
      </c>
      <c r="E4699" t="str">
        <f>LOOKUP($A4699,'DATA SHEET'!$A$2:$A$253,'DATA SHEET'!$H$2:$H$253)</f>
        <v>43.176775</v>
      </c>
      <c r="F4699" t="str">
        <f>LOOKUP($A4699,'DATA SHEET'!$A$2:$A$253,'DATA SHEET'!$I$2:$I$253)</f>
        <v xml:space="preserve"> -79.242460</v>
      </c>
      <c r="G4699">
        <f>LOOKUP($A4699,'DATA SHEET'!$A$2:$A$253,'DATA SHEET'!$J$2:$J$253)</f>
        <v>21</v>
      </c>
      <c r="H4699" t="str">
        <f>LOOKUP($A4699,'DATA SHEET'!$A$2:$A$253,'DATA SHEET'!$K$2:$K$253)</f>
        <v>Mostly Cloudy</v>
      </c>
      <c r="I4699" t="str">
        <f>LOOKUP($A4699,'DATA SHEET'!$A$2:$A$253,'DATA SHEET'!$T$2:$T$253)</f>
        <v>SMALL</v>
      </c>
      <c r="J4699" t="str">
        <f>LOOKUP($A4699,'DATA SHEET'!$A$2:$A$253,'DATA SHEET'!$R$2:$R$253)</f>
        <v>YES</v>
      </c>
      <c r="K4699" t="str">
        <f>LOOKUP($A4699,'DATA SHEET'!$A$2:$A$253,'DATA SHEET'!$O$2:$O$253)</f>
        <v>Commercial</v>
      </c>
      <c r="L4699" t="s">
        <v>15</v>
      </c>
      <c r="M4699">
        <v>1.4609417230346684</v>
      </c>
      <c r="N4699" t="s">
        <v>16</v>
      </c>
      <c r="O4699">
        <v>0.74299999999999999</v>
      </c>
    </row>
    <row r="4700" spans="1:15" x14ac:dyDescent="0.25">
      <c r="A4700" s="1" t="s">
        <v>143</v>
      </c>
      <c r="B4700" t="s">
        <v>144</v>
      </c>
      <c r="C4700" t="str">
        <f>LOOKUP(A4700,'DATA SHEET'!$A$2:$A$253,'DATA SHEET'!$E$2:$E$253)</f>
        <v>20227913</v>
      </c>
      <c r="D4700">
        <f>LOOKUP(A4700,'DATA SHEET'!$A$2:$A$253,'DATA SHEET'!$G$2:$G$253)</f>
        <v>9.2166666666666668</v>
      </c>
      <c r="E4700" t="str">
        <f>LOOKUP($A4700,'DATA SHEET'!$A$2:$A$253,'DATA SHEET'!$H$2:$H$253)</f>
        <v>43.176775</v>
      </c>
      <c r="F4700" t="str">
        <f>LOOKUP($A4700,'DATA SHEET'!$A$2:$A$253,'DATA SHEET'!$I$2:$I$253)</f>
        <v xml:space="preserve"> -79.242460</v>
      </c>
      <c r="G4700">
        <f>LOOKUP($A4700,'DATA SHEET'!$A$2:$A$253,'DATA SHEET'!$J$2:$J$253)</f>
        <v>21</v>
      </c>
      <c r="H4700" t="str">
        <f>LOOKUP($A4700,'DATA SHEET'!$A$2:$A$253,'DATA SHEET'!$K$2:$K$253)</f>
        <v>Mostly Cloudy</v>
      </c>
      <c r="I4700" t="str">
        <f>LOOKUP($A4700,'DATA SHEET'!$A$2:$A$253,'DATA SHEET'!$T$2:$T$253)</f>
        <v>SMALL</v>
      </c>
      <c r="J4700" t="str">
        <f>LOOKUP($A4700,'DATA SHEET'!$A$2:$A$253,'DATA SHEET'!$R$2:$R$253)</f>
        <v>YES</v>
      </c>
      <c r="K4700" t="str">
        <f>LOOKUP($A4700,'DATA SHEET'!$A$2:$A$253,'DATA SHEET'!$O$2:$O$253)</f>
        <v>Commercial</v>
      </c>
      <c r="L4700" t="s">
        <v>15</v>
      </c>
      <c r="M4700">
        <v>1.4609417230346684</v>
      </c>
      <c r="N4700" t="s">
        <v>16</v>
      </c>
      <c r="O4700">
        <v>0.499</v>
      </c>
    </row>
    <row r="4701" spans="1:15" x14ac:dyDescent="0.25">
      <c r="A4701" s="1" t="s">
        <v>143</v>
      </c>
      <c r="B4701" t="s">
        <v>144</v>
      </c>
      <c r="C4701" t="str">
        <f>LOOKUP(A4701,'DATA SHEET'!$A$2:$A$253,'DATA SHEET'!$E$2:$E$253)</f>
        <v>20227913</v>
      </c>
      <c r="D4701">
        <f>LOOKUP(A4701,'DATA SHEET'!$A$2:$A$253,'DATA SHEET'!$G$2:$G$253)</f>
        <v>9.2166666666666668</v>
      </c>
      <c r="E4701" t="str">
        <f>LOOKUP($A4701,'DATA SHEET'!$A$2:$A$253,'DATA SHEET'!$H$2:$H$253)</f>
        <v>43.176775</v>
      </c>
      <c r="F4701" t="str">
        <f>LOOKUP($A4701,'DATA SHEET'!$A$2:$A$253,'DATA SHEET'!$I$2:$I$253)</f>
        <v xml:space="preserve"> -79.242460</v>
      </c>
      <c r="G4701">
        <f>LOOKUP($A4701,'DATA SHEET'!$A$2:$A$253,'DATA SHEET'!$J$2:$J$253)</f>
        <v>21</v>
      </c>
      <c r="H4701" t="str">
        <f>LOOKUP($A4701,'DATA SHEET'!$A$2:$A$253,'DATA SHEET'!$K$2:$K$253)</f>
        <v>Mostly Cloudy</v>
      </c>
      <c r="I4701" t="str">
        <f>LOOKUP($A4701,'DATA SHEET'!$A$2:$A$253,'DATA SHEET'!$T$2:$T$253)</f>
        <v>SMALL</v>
      </c>
      <c r="J4701" t="str">
        <f>LOOKUP($A4701,'DATA SHEET'!$A$2:$A$253,'DATA SHEET'!$R$2:$R$253)</f>
        <v>YES</v>
      </c>
      <c r="K4701" t="str">
        <f>LOOKUP($A4701,'DATA SHEET'!$A$2:$A$253,'DATA SHEET'!$O$2:$O$253)</f>
        <v>Commercial</v>
      </c>
      <c r="L4701" t="s">
        <v>15</v>
      </c>
      <c r="M4701">
        <v>1.4609417230346684</v>
      </c>
      <c r="N4701" t="s">
        <v>16</v>
      </c>
      <c r="O4701">
        <v>0.76</v>
      </c>
    </row>
    <row r="4702" spans="1:15" x14ac:dyDescent="0.25">
      <c r="A4702" s="1" t="s">
        <v>143</v>
      </c>
      <c r="B4702" t="s">
        <v>144</v>
      </c>
      <c r="C4702" t="str">
        <f>LOOKUP(A4702,'DATA SHEET'!$A$2:$A$253,'DATA SHEET'!$E$2:$E$253)</f>
        <v>20227913</v>
      </c>
      <c r="D4702">
        <f>LOOKUP(A4702,'DATA SHEET'!$A$2:$A$253,'DATA SHEET'!$G$2:$G$253)</f>
        <v>9.2166666666666668</v>
      </c>
      <c r="E4702" t="str">
        <f>LOOKUP($A4702,'DATA SHEET'!$A$2:$A$253,'DATA SHEET'!$H$2:$H$253)</f>
        <v>43.176775</v>
      </c>
      <c r="F4702" t="str">
        <f>LOOKUP($A4702,'DATA SHEET'!$A$2:$A$253,'DATA SHEET'!$I$2:$I$253)</f>
        <v xml:space="preserve"> -79.242460</v>
      </c>
      <c r="G4702">
        <f>LOOKUP($A4702,'DATA SHEET'!$A$2:$A$253,'DATA SHEET'!$J$2:$J$253)</f>
        <v>21</v>
      </c>
      <c r="H4702" t="str">
        <f>LOOKUP($A4702,'DATA SHEET'!$A$2:$A$253,'DATA SHEET'!$K$2:$K$253)</f>
        <v>Mostly Cloudy</v>
      </c>
      <c r="I4702" t="str">
        <f>LOOKUP($A4702,'DATA SHEET'!$A$2:$A$253,'DATA SHEET'!$T$2:$T$253)</f>
        <v>SMALL</v>
      </c>
      <c r="J4702" t="str">
        <f>LOOKUP($A4702,'DATA SHEET'!$A$2:$A$253,'DATA SHEET'!$R$2:$R$253)</f>
        <v>YES</v>
      </c>
      <c r="K4702" t="str">
        <f>LOOKUP($A4702,'DATA SHEET'!$A$2:$A$253,'DATA SHEET'!$O$2:$O$253)</f>
        <v>Commercial</v>
      </c>
      <c r="L4702" t="s">
        <v>15</v>
      </c>
      <c r="M4702">
        <v>1.4609417230346684</v>
      </c>
      <c r="N4702" t="s">
        <v>16</v>
      </c>
      <c r="O4702">
        <v>0.499</v>
      </c>
    </row>
    <row r="4703" spans="1:15" x14ac:dyDescent="0.25">
      <c r="A4703" s="1" t="s">
        <v>143</v>
      </c>
      <c r="B4703" t="s">
        <v>144</v>
      </c>
      <c r="C4703" t="str">
        <f>LOOKUP(A4703,'DATA SHEET'!$A$2:$A$253,'DATA SHEET'!$E$2:$E$253)</f>
        <v>20227913</v>
      </c>
      <c r="D4703">
        <f>LOOKUP(A4703,'DATA SHEET'!$A$2:$A$253,'DATA SHEET'!$G$2:$G$253)</f>
        <v>9.2166666666666668</v>
      </c>
      <c r="E4703" t="str">
        <f>LOOKUP($A4703,'DATA SHEET'!$A$2:$A$253,'DATA SHEET'!$H$2:$H$253)</f>
        <v>43.176775</v>
      </c>
      <c r="F4703" t="str">
        <f>LOOKUP($A4703,'DATA SHEET'!$A$2:$A$253,'DATA SHEET'!$I$2:$I$253)</f>
        <v xml:space="preserve"> -79.242460</v>
      </c>
      <c r="G4703">
        <f>LOOKUP($A4703,'DATA SHEET'!$A$2:$A$253,'DATA SHEET'!$J$2:$J$253)</f>
        <v>21</v>
      </c>
      <c r="H4703" t="str">
        <f>LOOKUP($A4703,'DATA SHEET'!$A$2:$A$253,'DATA SHEET'!$K$2:$K$253)</f>
        <v>Mostly Cloudy</v>
      </c>
      <c r="I4703" t="str">
        <f>LOOKUP($A4703,'DATA SHEET'!$A$2:$A$253,'DATA SHEET'!$T$2:$T$253)</f>
        <v>SMALL</v>
      </c>
      <c r="J4703" t="str">
        <f>LOOKUP($A4703,'DATA SHEET'!$A$2:$A$253,'DATA SHEET'!$R$2:$R$253)</f>
        <v>YES</v>
      </c>
      <c r="K4703" t="str">
        <f>LOOKUP($A4703,'DATA SHEET'!$A$2:$A$253,'DATA SHEET'!$O$2:$O$253)</f>
        <v>Commercial</v>
      </c>
      <c r="L4703" t="s">
        <v>15</v>
      </c>
      <c r="M4703">
        <v>1.4609417230346684</v>
      </c>
      <c r="N4703" t="s">
        <v>16</v>
      </c>
      <c r="O4703">
        <v>0.997</v>
      </c>
    </row>
    <row r="4704" spans="1:15" x14ac:dyDescent="0.25">
      <c r="A4704" s="1" t="s">
        <v>143</v>
      </c>
      <c r="B4704" t="s">
        <v>144</v>
      </c>
      <c r="C4704" t="str">
        <f>LOOKUP(A4704,'DATA SHEET'!$A$2:$A$253,'DATA SHEET'!$E$2:$E$253)</f>
        <v>20227913</v>
      </c>
      <c r="D4704">
        <f>LOOKUP(A4704,'DATA SHEET'!$A$2:$A$253,'DATA SHEET'!$G$2:$G$253)</f>
        <v>9.2166666666666668</v>
      </c>
      <c r="E4704" t="str">
        <f>LOOKUP($A4704,'DATA SHEET'!$A$2:$A$253,'DATA SHEET'!$H$2:$H$253)</f>
        <v>43.176775</v>
      </c>
      <c r="F4704" t="str">
        <f>LOOKUP($A4704,'DATA SHEET'!$A$2:$A$253,'DATA SHEET'!$I$2:$I$253)</f>
        <v xml:space="preserve"> -79.242460</v>
      </c>
      <c r="G4704">
        <f>LOOKUP($A4704,'DATA SHEET'!$A$2:$A$253,'DATA SHEET'!$J$2:$J$253)</f>
        <v>21</v>
      </c>
      <c r="H4704" t="str">
        <f>LOOKUP($A4704,'DATA SHEET'!$A$2:$A$253,'DATA SHEET'!$K$2:$K$253)</f>
        <v>Mostly Cloudy</v>
      </c>
      <c r="I4704" t="str">
        <f>LOOKUP($A4704,'DATA SHEET'!$A$2:$A$253,'DATA SHEET'!$T$2:$T$253)</f>
        <v>SMALL</v>
      </c>
      <c r="J4704" t="str">
        <f>LOOKUP($A4704,'DATA SHEET'!$A$2:$A$253,'DATA SHEET'!$R$2:$R$253)</f>
        <v>YES</v>
      </c>
      <c r="K4704" t="str">
        <f>LOOKUP($A4704,'DATA SHEET'!$A$2:$A$253,'DATA SHEET'!$O$2:$O$253)</f>
        <v>Commercial</v>
      </c>
      <c r="L4704" t="s">
        <v>15</v>
      </c>
      <c r="M4704">
        <v>1.4609417230346684</v>
      </c>
      <c r="N4704" t="s">
        <v>16</v>
      </c>
      <c r="O4704">
        <v>1.2569999999999999</v>
      </c>
    </row>
    <row r="4705" spans="1:15" x14ac:dyDescent="0.25">
      <c r="A4705" s="1" t="s">
        <v>143</v>
      </c>
      <c r="B4705" t="s">
        <v>144</v>
      </c>
      <c r="C4705" t="str">
        <f>LOOKUP(A4705,'DATA SHEET'!$A$2:$A$253,'DATA SHEET'!$E$2:$E$253)</f>
        <v>20227913</v>
      </c>
      <c r="D4705">
        <f>LOOKUP(A4705,'DATA SHEET'!$A$2:$A$253,'DATA SHEET'!$G$2:$G$253)</f>
        <v>9.2166666666666668</v>
      </c>
      <c r="E4705" t="str">
        <f>LOOKUP($A4705,'DATA SHEET'!$A$2:$A$253,'DATA SHEET'!$H$2:$H$253)</f>
        <v>43.176775</v>
      </c>
      <c r="F4705" t="str">
        <f>LOOKUP($A4705,'DATA SHEET'!$A$2:$A$253,'DATA SHEET'!$I$2:$I$253)</f>
        <v xml:space="preserve"> -79.242460</v>
      </c>
      <c r="G4705">
        <f>LOOKUP($A4705,'DATA SHEET'!$A$2:$A$253,'DATA SHEET'!$J$2:$J$253)</f>
        <v>21</v>
      </c>
      <c r="H4705" t="str">
        <f>LOOKUP($A4705,'DATA SHEET'!$A$2:$A$253,'DATA SHEET'!$K$2:$K$253)</f>
        <v>Mostly Cloudy</v>
      </c>
      <c r="I4705" t="str">
        <f>LOOKUP($A4705,'DATA SHEET'!$A$2:$A$253,'DATA SHEET'!$T$2:$T$253)</f>
        <v>SMALL</v>
      </c>
      <c r="J4705" t="str">
        <f>LOOKUP($A4705,'DATA SHEET'!$A$2:$A$253,'DATA SHEET'!$R$2:$R$253)</f>
        <v>YES</v>
      </c>
      <c r="K4705" t="str">
        <f>LOOKUP($A4705,'DATA SHEET'!$A$2:$A$253,'DATA SHEET'!$O$2:$O$253)</f>
        <v>Commercial</v>
      </c>
      <c r="L4705" t="s">
        <v>15</v>
      </c>
      <c r="M4705">
        <v>1.4609417230346684</v>
      </c>
      <c r="N4705" t="s">
        <v>19</v>
      </c>
      <c r="O4705">
        <v>0.5</v>
      </c>
    </row>
    <row r="4706" spans="1:15" x14ac:dyDescent="0.25">
      <c r="A4706" s="1" t="s">
        <v>143</v>
      </c>
      <c r="B4706" t="s">
        <v>144</v>
      </c>
      <c r="C4706" t="str">
        <f>LOOKUP(A4706,'DATA SHEET'!$A$2:$A$253,'DATA SHEET'!$E$2:$E$253)</f>
        <v>20227913</v>
      </c>
      <c r="D4706">
        <f>LOOKUP(A4706,'DATA SHEET'!$A$2:$A$253,'DATA SHEET'!$G$2:$G$253)</f>
        <v>9.2166666666666668</v>
      </c>
      <c r="E4706" t="str">
        <f>LOOKUP($A4706,'DATA SHEET'!$A$2:$A$253,'DATA SHEET'!$H$2:$H$253)</f>
        <v>43.176775</v>
      </c>
      <c r="F4706" t="str">
        <f>LOOKUP($A4706,'DATA SHEET'!$A$2:$A$253,'DATA SHEET'!$I$2:$I$253)</f>
        <v xml:space="preserve"> -79.242460</v>
      </c>
      <c r="G4706">
        <f>LOOKUP($A4706,'DATA SHEET'!$A$2:$A$253,'DATA SHEET'!$J$2:$J$253)</f>
        <v>21</v>
      </c>
      <c r="H4706" t="str">
        <f>LOOKUP($A4706,'DATA SHEET'!$A$2:$A$253,'DATA SHEET'!$K$2:$K$253)</f>
        <v>Mostly Cloudy</v>
      </c>
      <c r="I4706" t="str">
        <f>LOOKUP($A4706,'DATA SHEET'!$A$2:$A$253,'DATA SHEET'!$T$2:$T$253)</f>
        <v>SMALL</v>
      </c>
      <c r="J4706" t="str">
        <f>LOOKUP($A4706,'DATA SHEET'!$A$2:$A$253,'DATA SHEET'!$R$2:$R$253)</f>
        <v>YES</v>
      </c>
      <c r="K4706" t="str">
        <f>LOOKUP($A4706,'DATA SHEET'!$A$2:$A$253,'DATA SHEET'!$O$2:$O$253)</f>
        <v>Commercial</v>
      </c>
      <c r="L4706" t="s">
        <v>15</v>
      </c>
      <c r="M4706">
        <v>1.4609417230346684</v>
      </c>
      <c r="N4706" t="s">
        <v>19</v>
      </c>
      <c r="O4706">
        <v>1.238</v>
      </c>
    </row>
    <row r="4707" spans="1:15" x14ac:dyDescent="0.25">
      <c r="A4707" s="1" t="s">
        <v>143</v>
      </c>
      <c r="B4707" t="s">
        <v>144</v>
      </c>
      <c r="C4707" t="str">
        <f>LOOKUP(A4707,'DATA SHEET'!$A$2:$A$253,'DATA SHEET'!$E$2:$E$253)</f>
        <v>20227913</v>
      </c>
      <c r="D4707">
        <f>LOOKUP(A4707,'DATA SHEET'!$A$2:$A$253,'DATA SHEET'!$G$2:$G$253)</f>
        <v>9.2166666666666668</v>
      </c>
      <c r="E4707" t="str">
        <f>LOOKUP($A4707,'DATA SHEET'!$A$2:$A$253,'DATA SHEET'!$H$2:$H$253)</f>
        <v>43.176775</v>
      </c>
      <c r="F4707" t="str">
        <f>LOOKUP($A4707,'DATA SHEET'!$A$2:$A$253,'DATA SHEET'!$I$2:$I$253)</f>
        <v xml:space="preserve"> -79.242460</v>
      </c>
      <c r="G4707">
        <f>LOOKUP($A4707,'DATA SHEET'!$A$2:$A$253,'DATA SHEET'!$J$2:$J$253)</f>
        <v>21</v>
      </c>
      <c r="H4707" t="str">
        <f>LOOKUP($A4707,'DATA SHEET'!$A$2:$A$253,'DATA SHEET'!$K$2:$K$253)</f>
        <v>Mostly Cloudy</v>
      </c>
      <c r="I4707" t="str">
        <f>LOOKUP($A4707,'DATA SHEET'!$A$2:$A$253,'DATA SHEET'!$T$2:$T$253)</f>
        <v>SMALL</v>
      </c>
      <c r="J4707" t="str">
        <f>LOOKUP($A4707,'DATA SHEET'!$A$2:$A$253,'DATA SHEET'!$R$2:$R$253)</f>
        <v>YES</v>
      </c>
      <c r="K4707" t="str">
        <f>LOOKUP($A4707,'DATA SHEET'!$A$2:$A$253,'DATA SHEET'!$O$2:$O$253)</f>
        <v>Commercial</v>
      </c>
      <c r="L4707" t="s">
        <v>15</v>
      </c>
      <c r="M4707">
        <v>1.4609417230346684</v>
      </c>
      <c r="N4707" t="s">
        <v>19</v>
      </c>
      <c r="O4707">
        <v>2.0049999999999999</v>
      </c>
    </row>
    <row r="4708" spans="1:15" x14ac:dyDescent="0.25">
      <c r="A4708" s="1" t="s">
        <v>143</v>
      </c>
      <c r="B4708" t="s">
        <v>144</v>
      </c>
      <c r="C4708" t="str">
        <f>LOOKUP(A4708,'DATA SHEET'!$A$2:$A$253,'DATA SHEET'!$E$2:$E$253)</f>
        <v>20227913</v>
      </c>
      <c r="D4708">
        <f>LOOKUP(A4708,'DATA SHEET'!$A$2:$A$253,'DATA SHEET'!$G$2:$G$253)</f>
        <v>9.2166666666666668</v>
      </c>
      <c r="E4708" t="str">
        <f>LOOKUP($A4708,'DATA SHEET'!$A$2:$A$253,'DATA SHEET'!$H$2:$H$253)</f>
        <v>43.176775</v>
      </c>
      <c r="F4708" t="str">
        <f>LOOKUP($A4708,'DATA SHEET'!$A$2:$A$253,'DATA SHEET'!$I$2:$I$253)</f>
        <v xml:space="preserve"> -79.242460</v>
      </c>
      <c r="G4708">
        <f>LOOKUP($A4708,'DATA SHEET'!$A$2:$A$253,'DATA SHEET'!$J$2:$J$253)</f>
        <v>21</v>
      </c>
      <c r="H4708" t="str">
        <f>LOOKUP($A4708,'DATA SHEET'!$A$2:$A$253,'DATA SHEET'!$K$2:$K$253)</f>
        <v>Mostly Cloudy</v>
      </c>
      <c r="I4708" t="str">
        <f>LOOKUP($A4708,'DATA SHEET'!$A$2:$A$253,'DATA SHEET'!$T$2:$T$253)</f>
        <v>SMALL</v>
      </c>
      <c r="J4708" t="str">
        <f>LOOKUP($A4708,'DATA SHEET'!$A$2:$A$253,'DATA SHEET'!$R$2:$R$253)</f>
        <v>YES</v>
      </c>
      <c r="K4708" t="str">
        <f>LOOKUP($A4708,'DATA SHEET'!$A$2:$A$253,'DATA SHEET'!$O$2:$O$253)</f>
        <v>Commercial</v>
      </c>
      <c r="L4708" t="s">
        <v>15</v>
      </c>
      <c r="M4708">
        <v>1.4609417230346684</v>
      </c>
      <c r="N4708" t="s">
        <v>19</v>
      </c>
      <c r="O4708">
        <v>0.98899999999999999</v>
      </c>
    </row>
    <row r="4709" spans="1:15" x14ac:dyDescent="0.25">
      <c r="A4709" s="1" t="s">
        <v>143</v>
      </c>
      <c r="B4709" t="s">
        <v>144</v>
      </c>
      <c r="C4709" t="str">
        <f>LOOKUP(A4709,'DATA SHEET'!$A$2:$A$253,'DATA SHEET'!$E$2:$E$253)</f>
        <v>20227913</v>
      </c>
      <c r="D4709">
        <f>LOOKUP(A4709,'DATA SHEET'!$A$2:$A$253,'DATA SHEET'!$G$2:$G$253)</f>
        <v>9.2166666666666668</v>
      </c>
      <c r="E4709" t="str">
        <f>LOOKUP($A4709,'DATA SHEET'!$A$2:$A$253,'DATA SHEET'!$H$2:$H$253)</f>
        <v>43.176775</v>
      </c>
      <c r="F4709" t="str">
        <f>LOOKUP($A4709,'DATA SHEET'!$A$2:$A$253,'DATA SHEET'!$I$2:$I$253)</f>
        <v xml:space="preserve"> -79.242460</v>
      </c>
      <c r="G4709">
        <f>LOOKUP($A4709,'DATA SHEET'!$A$2:$A$253,'DATA SHEET'!$J$2:$J$253)</f>
        <v>21</v>
      </c>
      <c r="H4709" t="str">
        <f>LOOKUP($A4709,'DATA SHEET'!$A$2:$A$253,'DATA SHEET'!$K$2:$K$253)</f>
        <v>Mostly Cloudy</v>
      </c>
      <c r="I4709" t="str">
        <f>LOOKUP($A4709,'DATA SHEET'!$A$2:$A$253,'DATA SHEET'!$T$2:$T$253)</f>
        <v>SMALL</v>
      </c>
      <c r="J4709" t="str">
        <f>LOOKUP($A4709,'DATA SHEET'!$A$2:$A$253,'DATA SHEET'!$R$2:$R$253)</f>
        <v>YES</v>
      </c>
      <c r="K4709" t="str">
        <f>LOOKUP($A4709,'DATA SHEET'!$A$2:$A$253,'DATA SHEET'!$O$2:$O$253)</f>
        <v>Commercial</v>
      </c>
      <c r="L4709" t="s">
        <v>15</v>
      </c>
      <c r="M4709">
        <v>1.4609417230346684</v>
      </c>
      <c r="N4709" t="s">
        <v>19</v>
      </c>
      <c r="O4709">
        <v>1.4970000000000001</v>
      </c>
    </row>
    <row r="4710" spans="1:15" x14ac:dyDescent="0.25">
      <c r="A4710" s="1" t="s">
        <v>143</v>
      </c>
      <c r="B4710" t="s">
        <v>144</v>
      </c>
      <c r="C4710" t="str">
        <f>LOOKUP(A4710,'DATA SHEET'!$A$2:$A$253,'DATA SHEET'!$E$2:$E$253)</f>
        <v>20227913</v>
      </c>
      <c r="D4710">
        <f>LOOKUP(A4710,'DATA SHEET'!$A$2:$A$253,'DATA SHEET'!$G$2:$G$253)</f>
        <v>9.2166666666666668</v>
      </c>
      <c r="E4710" t="str">
        <f>LOOKUP($A4710,'DATA SHEET'!$A$2:$A$253,'DATA SHEET'!$H$2:$H$253)</f>
        <v>43.176775</v>
      </c>
      <c r="F4710" t="str">
        <f>LOOKUP($A4710,'DATA SHEET'!$A$2:$A$253,'DATA SHEET'!$I$2:$I$253)</f>
        <v xml:space="preserve"> -79.242460</v>
      </c>
      <c r="G4710">
        <f>LOOKUP($A4710,'DATA SHEET'!$A$2:$A$253,'DATA SHEET'!$J$2:$J$253)</f>
        <v>21</v>
      </c>
      <c r="H4710" t="str">
        <f>LOOKUP($A4710,'DATA SHEET'!$A$2:$A$253,'DATA SHEET'!$K$2:$K$253)</f>
        <v>Mostly Cloudy</v>
      </c>
      <c r="I4710" t="str">
        <f>LOOKUP($A4710,'DATA SHEET'!$A$2:$A$253,'DATA SHEET'!$T$2:$T$253)</f>
        <v>SMALL</v>
      </c>
      <c r="J4710" t="str">
        <f>LOOKUP($A4710,'DATA SHEET'!$A$2:$A$253,'DATA SHEET'!$R$2:$R$253)</f>
        <v>YES</v>
      </c>
      <c r="K4710" t="str">
        <f>LOOKUP($A4710,'DATA SHEET'!$A$2:$A$253,'DATA SHEET'!$O$2:$O$253)</f>
        <v>Commercial</v>
      </c>
      <c r="L4710" t="s">
        <v>15</v>
      </c>
      <c r="M4710">
        <v>1.4609417230346684</v>
      </c>
      <c r="N4710" t="s">
        <v>19</v>
      </c>
      <c r="O4710">
        <v>0.501</v>
      </c>
    </row>
    <row r="4711" spans="1:15" x14ac:dyDescent="0.25">
      <c r="A4711" s="1" t="s">
        <v>143</v>
      </c>
      <c r="B4711" t="s">
        <v>144</v>
      </c>
      <c r="C4711" t="str">
        <f>LOOKUP(A4711,'DATA SHEET'!$A$2:$A$253,'DATA SHEET'!$E$2:$E$253)</f>
        <v>20227913</v>
      </c>
      <c r="D4711">
        <f>LOOKUP(A4711,'DATA SHEET'!$A$2:$A$253,'DATA SHEET'!$G$2:$G$253)</f>
        <v>9.2166666666666668</v>
      </c>
      <c r="E4711" t="str">
        <f>LOOKUP($A4711,'DATA SHEET'!$A$2:$A$253,'DATA SHEET'!$H$2:$H$253)</f>
        <v>43.176775</v>
      </c>
      <c r="F4711" t="str">
        <f>LOOKUP($A4711,'DATA SHEET'!$A$2:$A$253,'DATA SHEET'!$I$2:$I$253)</f>
        <v xml:space="preserve"> -79.242460</v>
      </c>
      <c r="G4711">
        <f>LOOKUP($A4711,'DATA SHEET'!$A$2:$A$253,'DATA SHEET'!$J$2:$J$253)</f>
        <v>21</v>
      </c>
      <c r="H4711" t="str">
        <f>LOOKUP($A4711,'DATA SHEET'!$A$2:$A$253,'DATA SHEET'!$K$2:$K$253)</f>
        <v>Mostly Cloudy</v>
      </c>
      <c r="I4711" t="str">
        <f>LOOKUP($A4711,'DATA SHEET'!$A$2:$A$253,'DATA SHEET'!$T$2:$T$253)</f>
        <v>SMALL</v>
      </c>
      <c r="J4711" t="str">
        <f>LOOKUP($A4711,'DATA SHEET'!$A$2:$A$253,'DATA SHEET'!$R$2:$R$253)</f>
        <v>YES</v>
      </c>
      <c r="K4711" t="str">
        <f>LOOKUP($A4711,'DATA SHEET'!$A$2:$A$253,'DATA SHEET'!$O$2:$O$253)</f>
        <v>Commercial</v>
      </c>
      <c r="L4711" t="s">
        <v>15</v>
      </c>
      <c r="M4711">
        <v>1.4609417230346684</v>
      </c>
      <c r="N4711" t="s">
        <v>19</v>
      </c>
      <c r="O4711">
        <v>0.498</v>
      </c>
    </row>
    <row r="4712" spans="1:15" x14ac:dyDescent="0.25">
      <c r="A4712" s="1" t="s">
        <v>143</v>
      </c>
      <c r="B4712" t="s">
        <v>144</v>
      </c>
      <c r="C4712" t="str">
        <f>LOOKUP(A4712,'DATA SHEET'!$A$2:$A$253,'DATA SHEET'!$E$2:$E$253)</f>
        <v>20227913</v>
      </c>
      <c r="D4712">
        <f>LOOKUP(A4712,'DATA SHEET'!$A$2:$A$253,'DATA SHEET'!$G$2:$G$253)</f>
        <v>9.2166666666666668</v>
      </c>
      <c r="E4712" t="str">
        <f>LOOKUP($A4712,'DATA SHEET'!$A$2:$A$253,'DATA SHEET'!$H$2:$H$253)</f>
        <v>43.176775</v>
      </c>
      <c r="F4712" t="str">
        <f>LOOKUP($A4712,'DATA SHEET'!$A$2:$A$253,'DATA SHEET'!$I$2:$I$253)</f>
        <v xml:space="preserve"> -79.242460</v>
      </c>
      <c r="G4712">
        <f>LOOKUP($A4712,'DATA SHEET'!$A$2:$A$253,'DATA SHEET'!$J$2:$J$253)</f>
        <v>21</v>
      </c>
      <c r="H4712" t="str">
        <f>LOOKUP($A4712,'DATA SHEET'!$A$2:$A$253,'DATA SHEET'!$K$2:$K$253)</f>
        <v>Mostly Cloudy</v>
      </c>
      <c r="I4712" t="str">
        <f>LOOKUP($A4712,'DATA SHEET'!$A$2:$A$253,'DATA SHEET'!$T$2:$T$253)</f>
        <v>SMALL</v>
      </c>
      <c r="J4712" t="str">
        <f>LOOKUP($A4712,'DATA SHEET'!$A$2:$A$253,'DATA SHEET'!$R$2:$R$253)</f>
        <v>YES</v>
      </c>
      <c r="K4712" t="str">
        <f>LOOKUP($A4712,'DATA SHEET'!$A$2:$A$253,'DATA SHEET'!$O$2:$O$253)</f>
        <v>Commercial</v>
      </c>
      <c r="L4712" t="s">
        <v>15</v>
      </c>
      <c r="M4712">
        <v>1.4609417230346684</v>
      </c>
      <c r="N4712" t="s">
        <v>19</v>
      </c>
      <c r="O4712">
        <v>0.998</v>
      </c>
    </row>
    <row r="4713" spans="1:15" x14ac:dyDescent="0.25">
      <c r="A4713" s="1" t="s">
        <v>143</v>
      </c>
      <c r="B4713" t="s">
        <v>144</v>
      </c>
      <c r="C4713" t="str">
        <f>LOOKUP(A4713,'DATA SHEET'!$A$2:$A$253,'DATA SHEET'!$E$2:$E$253)</f>
        <v>20227913</v>
      </c>
      <c r="D4713">
        <f>LOOKUP(A4713,'DATA SHEET'!$A$2:$A$253,'DATA SHEET'!$G$2:$G$253)</f>
        <v>9.2166666666666668</v>
      </c>
      <c r="E4713" t="str">
        <f>LOOKUP($A4713,'DATA SHEET'!$A$2:$A$253,'DATA SHEET'!$H$2:$H$253)</f>
        <v>43.176775</v>
      </c>
      <c r="F4713" t="str">
        <f>LOOKUP($A4713,'DATA SHEET'!$A$2:$A$253,'DATA SHEET'!$I$2:$I$253)</f>
        <v xml:space="preserve"> -79.242460</v>
      </c>
      <c r="G4713">
        <f>LOOKUP($A4713,'DATA SHEET'!$A$2:$A$253,'DATA SHEET'!$J$2:$J$253)</f>
        <v>21</v>
      </c>
      <c r="H4713" t="str">
        <f>LOOKUP($A4713,'DATA SHEET'!$A$2:$A$253,'DATA SHEET'!$K$2:$K$253)</f>
        <v>Mostly Cloudy</v>
      </c>
      <c r="I4713" t="str">
        <f>LOOKUP($A4713,'DATA SHEET'!$A$2:$A$253,'DATA SHEET'!$T$2:$T$253)</f>
        <v>SMALL</v>
      </c>
      <c r="J4713" t="str">
        <f>LOOKUP($A4713,'DATA SHEET'!$A$2:$A$253,'DATA SHEET'!$R$2:$R$253)</f>
        <v>YES</v>
      </c>
      <c r="K4713" t="str">
        <f>LOOKUP($A4713,'DATA SHEET'!$A$2:$A$253,'DATA SHEET'!$O$2:$O$253)</f>
        <v>Commercial</v>
      </c>
      <c r="L4713" t="s">
        <v>15</v>
      </c>
      <c r="M4713">
        <v>1.4609417230346684</v>
      </c>
      <c r="N4713" t="s">
        <v>19</v>
      </c>
      <c r="O4713">
        <v>0.748</v>
      </c>
    </row>
    <row r="4714" spans="1:15" x14ac:dyDescent="0.25">
      <c r="A4714" s="1" t="s">
        <v>143</v>
      </c>
      <c r="B4714" t="s">
        <v>144</v>
      </c>
      <c r="C4714" t="str">
        <f>LOOKUP(A4714,'DATA SHEET'!$A$2:$A$253,'DATA SHEET'!$E$2:$E$253)</f>
        <v>20227913</v>
      </c>
      <c r="D4714">
        <f>LOOKUP(A4714,'DATA SHEET'!$A$2:$A$253,'DATA SHEET'!$G$2:$G$253)</f>
        <v>9.2166666666666668</v>
      </c>
      <c r="E4714" t="str">
        <f>LOOKUP($A4714,'DATA SHEET'!$A$2:$A$253,'DATA SHEET'!$H$2:$H$253)</f>
        <v>43.176775</v>
      </c>
      <c r="F4714" t="str">
        <f>LOOKUP($A4714,'DATA SHEET'!$A$2:$A$253,'DATA SHEET'!$I$2:$I$253)</f>
        <v xml:space="preserve"> -79.242460</v>
      </c>
      <c r="G4714">
        <f>LOOKUP($A4714,'DATA SHEET'!$A$2:$A$253,'DATA SHEET'!$J$2:$J$253)</f>
        <v>21</v>
      </c>
      <c r="H4714" t="str">
        <f>LOOKUP($A4714,'DATA SHEET'!$A$2:$A$253,'DATA SHEET'!$K$2:$K$253)</f>
        <v>Mostly Cloudy</v>
      </c>
      <c r="I4714" t="str">
        <f>LOOKUP($A4714,'DATA SHEET'!$A$2:$A$253,'DATA SHEET'!$T$2:$T$253)</f>
        <v>SMALL</v>
      </c>
      <c r="J4714" t="str">
        <f>LOOKUP($A4714,'DATA SHEET'!$A$2:$A$253,'DATA SHEET'!$R$2:$R$253)</f>
        <v>YES</v>
      </c>
      <c r="K4714" t="str">
        <f>LOOKUP($A4714,'DATA SHEET'!$A$2:$A$253,'DATA SHEET'!$O$2:$O$253)</f>
        <v>Commercial</v>
      </c>
      <c r="L4714" t="s">
        <v>15</v>
      </c>
      <c r="M4714">
        <v>1.4609417230346684</v>
      </c>
      <c r="N4714" t="s">
        <v>19</v>
      </c>
      <c r="O4714">
        <v>0.255</v>
      </c>
    </row>
    <row r="4715" spans="1:15" x14ac:dyDescent="0.25">
      <c r="A4715" s="1" t="s">
        <v>143</v>
      </c>
      <c r="B4715" t="s">
        <v>144</v>
      </c>
      <c r="C4715" t="str">
        <f>LOOKUP(A4715,'DATA SHEET'!$A$2:$A$253,'DATA SHEET'!$E$2:$E$253)</f>
        <v>20227913</v>
      </c>
      <c r="D4715">
        <f>LOOKUP(A4715,'DATA SHEET'!$A$2:$A$253,'DATA SHEET'!$G$2:$G$253)</f>
        <v>9.2166666666666668</v>
      </c>
      <c r="E4715" t="str">
        <f>LOOKUP($A4715,'DATA SHEET'!$A$2:$A$253,'DATA SHEET'!$H$2:$H$253)</f>
        <v>43.176775</v>
      </c>
      <c r="F4715" t="str">
        <f>LOOKUP($A4715,'DATA SHEET'!$A$2:$A$253,'DATA SHEET'!$I$2:$I$253)</f>
        <v xml:space="preserve"> -79.242460</v>
      </c>
      <c r="G4715">
        <f>LOOKUP($A4715,'DATA SHEET'!$A$2:$A$253,'DATA SHEET'!$J$2:$J$253)</f>
        <v>21</v>
      </c>
      <c r="H4715" t="str">
        <f>LOOKUP($A4715,'DATA SHEET'!$A$2:$A$253,'DATA SHEET'!$K$2:$K$253)</f>
        <v>Mostly Cloudy</v>
      </c>
      <c r="I4715" t="str">
        <f>LOOKUP($A4715,'DATA SHEET'!$A$2:$A$253,'DATA SHEET'!$T$2:$T$253)</f>
        <v>SMALL</v>
      </c>
      <c r="J4715" t="str">
        <f>LOOKUP($A4715,'DATA SHEET'!$A$2:$A$253,'DATA SHEET'!$R$2:$R$253)</f>
        <v>YES</v>
      </c>
      <c r="K4715" t="str">
        <f>LOOKUP($A4715,'DATA SHEET'!$A$2:$A$253,'DATA SHEET'!$O$2:$O$253)</f>
        <v>Commercial</v>
      </c>
      <c r="L4715" t="s">
        <v>15</v>
      </c>
      <c r="M4715">
        <v>1.4609417230346684</v>
      </c>
      <c r="N4715" t="s">
        <v>19</v>
      </c>
      <c r="O4715">
        <v>0.23699999999999999</v>
      </c>
    </row>
    <row r="4716" spans="1:15" x14ac:dyDescent="0.25">
      <c r="A4716" s="1" t="s">
        <v>143</v>
      </c>
      <c r="B4716" t="s">
        <v>144</v>
      </c>
      <c r="C4716" t="str">
        <f>LOOKUP(A4716,'DATA SHEET'!$A$2:$A$253,'DATA SHEET'!$E$2:$E$253)</f>
        <v>20227913</v>
      </c>
      <c r="D4716">
        <f>LOOKUP(A4716,'DATA SHEET'!$A$2:$A$253,'DATA SHEET'!$G$2:$G$253)</f>
        <v>9.2166666666666668</v>
      </c>
      <c r="E4716" t="str">
        <f>LOOKUP($A4716,'DATA SHEET'!$A$2:$A$253,'DATA SHEET'!$H$2:$H$253)</f>
        <v>43.176775</v>
      </c>
      <c r="F4716" t="str">
        <f>LOOKUP($A4716,'DATA SHEET'!$A$2:$A$253,'DATA SHEET'!$I$2:$I$253)</f>
        <v xml:space="preserve"> -79.242460</v>
      </c>
      <c r="G4716">
        <f>LOOKUP($A4716,'DATA SHEET'!$A$2:$A$253,'DATA SHEET'!$J$2:$J$253)</f>
        <v>21</v>
      </c>
      <c r="H4716" t="str">
        <f>LOOKUP($A4716,'DATA SHEET'!$A$2:$A$253,'DATA SHEET'!$K$2:$K$253)</f>
        <v>Mostly Cloudy</v>
      </c>
      <c r="I4716" t="str">
        <f>LOOKUP($A4716,'DATA SHEET'!$A$2:$A$253,'DATA SHEET'!$T$2:$T$253)</f>
        <v>SMALL</v>
      </c>
      <c r="J4716" t="str">
        <f>LOOKUP($A4716,'DATA SHEET'!$A$2:$A$253,'DATA SHEET'!$R$2:$R$253)</f>
        <v>YES</v>
      </c>
      <c r="K4716" t="str">
        <f>LOOKUP($A4716,'DATA SHEET'!$A$2:$A$253,'DATA SHEET'!$O$2:$O$253)</f>
        <v>Commercial</v>
      </c>
      <c r="L4716" t="s">
        <v>15</v>
      </c>
      <c r="M4716">
        <v>1.4609417230346684</v>
      </c>
      <c r="N4716" t="s">
        <v>19</v>
      </c>
      <c r="O4716">
        <v>1.7589999999999999</v>
      </c>
    </row>
    <row r="4717" spans="1:15" x14ac:dyDescent="0.25">
      <c r="A4717" s="1" t="s">
        <v>143</v>
      </c>
      <c r="B4717" t="s">
        <v>144</v>
      </c>
      <c r="C4717" t="str">
        <f>LOOKUP(A4717,'DATA SHEET'!$A$2:$A$253,'DATA SHEET'!$E$2:$E$253)</f>
        <v>20227913</v>
      </c>
      <c r="D4717">
        <f>LOOKUP(A4717,'DATA SHEET'!$A$2:$A$253,'DATA SHEET'!$G$2:$G$253)</f>
        <v>9.2166666666666668</v>
      </c>
      <c r="E4717" t="str">
        <f>LOOKUP($A4717,'DATA SHEET'!$A$2:$A$253,'DATA SHEET'!$H$2:$H$253)</f>
        <v>43.176775</v>
      </c>
      <c r="F4717" t="str">
        <f>LOOKUP($A4717,'DATA SHEET'!$A$2:$A$253,'DATA SHEET'!$I$2:$I$253)</f>
        <v xml:space="preserve"> -79.242460</v>
      </c>
      <c r="G4717">
        <f>LOOKUP($A4717,'DATA SHEET'!$A$2:$A$253,'DATA SHEET'!$J$2:$J$253)</f>
        <v>21</v>
      </c>
      <c r="H4717" t="str">
        <f>LOOKUP($A4717,'DATA SHEET'!$A$2:$A$253,'DATA SHEET'!$K$2:$K$253)</f>
        <v>Mostly Cloudy</v>
      </c>
      <c r="I4717" t="str">
        <f>LOOKUP($A4717,'DATA SHEET'!$A$2:$A$253,'DATA SHEET'!$T$2:$T$253)</f>
        <v>SMALL</v>
      </c>
      <c r="J4717" t="str">
        <f>LOOKUP($A4717,'DATA SHEET'!$A$2:$A$253,'DATA SHEET'!$R$2:$R$253)</f>
        <v>YES</v>
      </c>
      <c r="K4717" t="str">
        <f>LOOKUP($A4717,'DATA SHEET'!$A$2:$A$253,'DATA SHEET'!$O$2:$O$253)</f>
        <v>Commercial</v>
      </c>
      <c r="L4717" t="s">
        <v>15</v>
      </c>
      <c r="M4717">
        <v>1.4609417230346684</v>
      </c>
      <c r="N4717" t="s">
        <v>19</v>
      </c>
      <c r="O4717">
        <v>0.74</v>
      </c>
    </row>
    <row r="4718" spans="1:15" x14ac:dyDescent="0.25">
      <c r="A4718" s="1" t="s">
        <v>143</v>
      </c>
      <c r="B4718" t="s">
        <v>144</v>
      </c>
      <c r="C4718" t="str">
        <f>LOOKUP(A4718,'DATA SHEET'!$A$2:$A$253,'DATA SHEET'!$E$2:$E$253)</f>
        <v>20227913</v>
      </c>
      <c r="D4718">
        <f>LOOKUP(A4718,'DATA SHEET'!$A$2:$A$253,'DATA SHEET'!$G$2:$G$253)</f>
        <v>9.2166666666666668</v>
      </c>
      <c r="E4718" t="str">
        <f>LOOKUP($A4718,'DATA SHEET'!$A$2:$A$253,'DATA SHEET'!$H$2:$H$253)</f>
        <v>43.176775</v>
      </c>
      <c r="F4718" t="str">
        <f>LOOKUP($A4718,'DATA SHEET'!$A$2:$A$253,'DATA SHEET'!$I$2:$I$253)</f>
        <v xml:space="preserve"> -79.242460</v>
      </c>
      <c r="G4718">
        <f>LOOKUP($A4718,'DATA SHEET'!$A$2:$A$253,'DATA SHEET'!$J$2:$J$253)</f>
        <v>21</v>
      </c>
      <c r="H4718" t="str">
        <f>LOOKUP($A4718,'DATA SHEET'!$A$2:$A$253,'DATA SHEET'!$K$2:$K$253)</f>
        <v>Mostly Cloudy</v>
      </c>
      <c r="I4718" t="str">
        <f>LOOKUP($A4718,'DATA SHEET'!$A$2:$A$253,'DATA SHEET'!$T$2:$T$253)</f>
        <v>SMALL</v>
      </c>
      <c r="J4718" t="str">
        <f>LOOKUP($A4718,'DATA SHEET'!$A$2:$A$253,'DATA SHEET'!$R$2:$R$253)</f>
        <v>YES</v>
      </c>
      <c r="K4718" t="str">
        <f>LOOKUP($A4718,'DATA SHEET'!$A$2:$A$253,'DATA SHEET'!$O$2:$O$253)</f>
        <v>Commercial</v>
      </c>
      <c r="L4718" t="s">
        <v>22</v>
      </c>
      <c r="M4718">
        <v>1.4609417230346684</v>
      </c>
      <c r="N4718" t="s">
        <v>18</v>
      </c>
      <c r="O4718">
        <v>0.73899999999999999</v>
      </c>
    </row>
    <row r="4719" spans="1:15" x14ac:dyDescent="0.25">
      <c r="A4719" s="1" t="s">
        <v>143</v>
      </c>
      <c r="B4719" t="s">
        <v>144</v>
      </c>
      <c r="C4719" t="str">
        <f>LOOKUP(A4719,'DATA SHEET'!$A$2:$A$253,'DATA SHEET'!$E$2:$E$253)</f>
        <v>20227913</v>
      </c>
      <c r="D4719">
        <f>LOOKUP(A4719,'DATA SHEET'!$A$2:$A$253,'DATA SHEET'!$G$2:$G$253)</f>
        <v>9.2166666666666668</v>
      </c>
      <c r="E4719" t="str">
        <f>LOOKUP($A4719,'DATA SHEET'!$A$2:$A$253,'DATA SHEET'!$H$2:$H$253)</f>
        <v>43.176775</v>
      </c>
      <c r="F4719" t="str">
        <f>LOOKUP($A4719,'DATA SHEET'!$A$2:$A$253,'DATA SHEET'!$I$2:$I$253)</f>
        <v xml:space="preserve"> -79.242460</v>
      </c>
      <c r="G4719">
        <f>LOOKUP($A4719,'DATA SHEET'!$A$2:$A$253,'DATA SHEET'!$J$2:$J$253)</f>
        <v>21</v>
      </c>
      <c r="H4719" t="str">
        <f>LOOKUP($A4719,'DATA SHEET'!$A$2:$A$253,'DATA SHEET'!$K$2:$K$253)</f>
        <v>Mostly Cloudy</v>
      </c>
      <c r="I4719" t="str">
        <f>LOOKUP($A4719,'DATA SHEET'!$A$2:$A$253,'DATA SHEET'!$T$2:$T$253)</f>
        <v>SMALL</v>
      </c>
      <c r="J4719" t="str">
        <f>LOOKUP($A4719,'DATA SHEET'!$A$2:$A$253,'DATA SHEET'!$R$2:$R$253)</f>
        <v>YES</v>
      </c>
      <c r="K4719" t="str">
        <f>LOOKUP($A4719,'DATA SHEET'!$A$2:$A$253,'DATA SHEET'!$O$2:$O$253)</f>
        <v>Commercial</v>
      </c>
      <c r="L4719" t="s">
        <v>22</v>
      </c>
      <c r="M4719">
        <v>1.4609417230346684</v>
      </c>
      <c r="N4719" t="s">
        <v>16</v>
      </c>
      <c r="O4719">
        <v>0.23699999999999999</v>
      </c>
    </row>
    <row r="4720" spans="1:15" x14ac:dyDescent="0.25">
      <c r="A4720" s="1" t="s">
        <v>143</v>
      </c>
      <c r="B4720" t="s">
        <v>144</v>
      </c>
      <c r="C4720" t="str">
        <f>LOOKUP(A4720,'DATA SHEET'!$A$2:$A$253,'DATA SHEET'!$E$2:$E$253)</f>
        <v>20227913</v>
      </c>
      <c r="D4720">
        <f>LOOKUP(A4720,'DATA SHEET'!$A$2:$A$253,'DATA SHEET'!$G$2:$G$253)</f>
        <v>9.2166666666666668</v>
      </c>
      <c r="E4720" t="str">
        <f>LOOKUP($A4720,'DATA SHEET'!$A$2:$A$253,'DATA SHEET'!$H$2:$H$253)</f>
        <v>43.176775</v>
      </c>
      <c r="F4720" t="str">
        <f>LOOKUP($A4720,'DATA SHEET'!$A$2:$A$253,'DATA SHEET'!$I$2:$I$253)</f>
        <v xml:space="preserve"> -79.242460</v>
      </c>
      <c r="G4720">
        <f>LOOKUP($A4720,'DATA SHEET'!$A$2:$A$253,'DATA SHEET'!$J$2:$J$253)</f>
        <v>21</v>
      </c>
      <c r="H4720" t="str">
        <f>LOOKUP($A4720,'DATA SHEET'!$A$2:$A$253,'DATA SHEET'!$K$2:$K$253)</f>
        <v>Mostly Cloudy</v>
      </c>
      <c r="I4720" t="str">
        <f>LOOKUP($A4720,'DATA SHEET'!$A$2:$A$253,'DATA SHEET'!$T$2:$T$253)</f>
        <v>SMALL</v>
      </c>
      <c r="J4720" t="str">
        <f>LOOKUP($A4720,'DATA SHEET'!$A$2:$A$253,'DATA SHEET'!$R$2:$R$253)</f>
        <v>YES</v>
      </c>
      <c r="K4720" t="str">
        <f>LOOKUP($A4720,'DATA SHEET'!$A$2:$A$253,'DATA SHEET'!$O$2:$O$253)</f>
        <v>Commercial</v>
      </c>
      <c r="L4720" t="s">
        <v>22</v>
      </c>
      <c r="M4720">
        <v>1.4609417230346684</v>
      </c>
      <c r="N4720" t="s">
        <v>16</v>
      </c>
      <c r="O4720">
        <v>1.258</v>
      </c>
    </row>
    <row r="4721" spans="1:15" x14ac:dyDescent="0.25">
      <c r="A4721" s="1" t="s">
        <v>143</v>
      </c>
      <c r="B4721" t="s">
        <v>144</v>
      </c>
      <c r="C4721" t="str">
        <f>LOOKUP(A4721,'DATA SHEET'!$A$2:$A$253,'DATA SHEET'!$E$2:$E$253)</f>
        <v>20227913</v>
      </c>
      <c r="D4721">
        <f>LOOKUP(A4721,'DATA SHEET'!$A$2:$A$253,'DATA SHEET'!$G$2:$G$253)</f>
        <v>9.2166666666666668</v>
      </c>
      <c r="E4721" t="str">
        <f>LOOKUP($A4721,'DATA SHEET'!$A$2:$A$253,'DATA SHEET'!$H$2:$H$253)</f>
        <v>43.176775</v>
      </c>
      <c r="F4721" t="str">
        <f>LOOKUP($A4721,'DATA SHEET'!$A$2:$A$253,'DATA SHEET'!$I$2:$I$253)</f>
        <v xml:space="preserve"> -79.242460</v>
      </c>
      <c r="G4721">
        <f>LOOKUP($A4721,'DATA SHEET'!$A$2:$A$253,'DATA SHEET'!$J$2:$J$253)</f>
        <v>21</v>
      </c>
      <c r="H4721" t="str">
        <f>LOOKUP($A4721,'DATA SHEET'!$A$2:$A$253,'DATA SHEET'!$K$2:$K$253)</f>
        <v>Mostly Cloudy</v>
      </c>
      <c r="I4721" t="str">
        <f>LOOKUP($A4721,'DATA SHEET'!$A$2:$A$253,'DATA SHEET'!$T$2:$T$253)</f>
        <v>SMALL</v>
      </c>
      <c r="J4721" t="str">
        <f>LOOKUP($A4721,'DATA SHEET'!$A$2:$A$253,'DATA SHEET'!$R$2:$R$253)</f>
        <v>YES</v>
      </c>
      <c r="K4721" t="str">
        <f>LOOKUP($A4721,'DATA SHEET'!$A$2:$A$253,'DATA SHEET'!$O$2:$O$253)</f>
        <v>Commercial</v>
      </c>
      <c r="L4721" t="s">
        <v>22</v>
      </c>
      <c r="M4721">
        <v>1.4609417230346684</v>
      </c>
      <c r="N4721" t="s">
        <v>19</v>
      </c>
      <c r="O4721">
        <v>0.25900000000000001</v>
      </c>
    </row>
    <row r="4722" spans="1:15" x14ac:dyDescent="0.25">
      <c r="A4722" s="1" t="s">
        <v>143</v>
      </c>
      <c r="B4722" t="s">
        <v>147</v>
      </c>
      <c r="C4722" t="str">
        <f>LOOKUP(A4722,'DATA SHEET'!$A$2:$A$253,'DATA SHEET'!$E$2:$E$253)</f>
        <v>20227913</v>
      </c>
      <c r="D4722">
        <f>LOOKUP(A4722,'DATA SHEET'!$A$2:$A$253,'DATA SHEET'!$G$2:$G$253)</f>
        <v>9.2166666666666668</v>
      </c>
      <c r="E4722" t="str">
        <f>LOOKUP($A4722,'DATA SHEET'!$A$2:$A$253,'DATA SHEET'!$H$2:$H$253)</f>
        <v>43.176775</v>
      </c>
      <c r="F4722" t="str">
        <f>LOOKUP($A4722,'DATA SHEET'!$A$2:$A$253,'DATA SHEET'!$I$2:$I$253)</f>
        <v xml:space="preserve"> -79.242460</v>
      </c>
      <c r="G4722">
        <f>LOOKUP($A4722,'DATA SHEET'!$A$2:$A$253,'DATA SHEET'!$J$2:$J$253)</f>
        <v>21</v>
      </c>
      <c r="H4722" t="str">
        <f>LOOKUP($A4722,'DATA SHEET'!$A$2:$A$253,'DATA SHEET'!$K$2:$K$253)</f>
        <v>Mostly Cloudy</v>
      </c>
      <c r="I4722" t="str">
        <f>LOOKUP($A4722,'DATA SHEET'!$A$2:$A$253,'DATA SHEET'!$T$2:$T$253)</f>
        <v>SMALL</v>
      </c>
      <c r="J4722" t="str">
        <f>LOOKUP($A4722,'DATA SHEET'!$A$2:$A$253,'DATA SHEET'!$R$2:$R$253)</f>
        <v>YES</v>
      </c>
      <c r="K4722" t="str">
        <f>LOOKUP($A4722,'DATA SHEET'!$A$2:$A$253,'DATA SHEET'!$O$2:$O$253)</f>
        <v>Commercial</v>
      </c>
      <c r="L4722" t="s">
        <v>15</v>
      </c>
      <c r="M4722">
        <v>1.4609417230346684</v>
      </c>
      <c r="N4722" t="s">
        <v>18</v>
      </c>
      <c r="O4722">
        <v>4.7489999999999997</v>
      </c>
    </row>
    <row r="4723" spans="1:15" x14ac:dyDescent="0.25">
      <c r="A4723" s="1" t="s">
        <v>143</v>
      </c>
      <c r="B4723" t="s">
        <v>147</v>
      </c>
      <c r="C4723" t="str">
        <f>LOOKUP(A4723,'DATA SHEET'!$A$2:$A$253,'DATA SHEET'!$E$2:$E$253)</f>
        <v>20227913</v>
      </c>
      <c r="D4723">
        <f>LOOKUP(A4723,'DATA SHEET'!$A$2:$A$253,'DATA SHEET'!$G$2:$G$253)</f>
        <v>9.2166666666666668</v>
      </c>
      <c r="E4723" t="str">
        <f>LOOKUP($A4723,'DATA SHEET'!$A$2:$A$253,'DATA SHEET'!$H$2:$H$253)</f>
        <v>43.176775</v>
      </c>
      <c r="F4723" t="str">
        <f>LOOKUP($A4723,'DATA SHEET'!$A$2:$A$253,'DATA SHEET'!$I$2:$I$253)</f>
        <v xml:space="preserve"> -79.242460</v>
      </c>
      <c r="G4723">
        <f>LOOKUP($A4723,'DATA SHEET'!$A$2:$A$253,'DATA SHEET'!$J$2:$J$253)</f>
        <v>21</v>
      </c>
      <c r="H4723" t="str">
        <f>LOOKUP($A4723,'DATA SHEET'!$A$2:$A$253,'DATA SHEET'!$K$2:$K$253)</f>
        <v>Mostly Cloudy</v>
      </c>
      <c r="I4723" t="str">
        <f>LOOKUP($A4723,'DATA SHEET'!$A$2:$A$253,'DATA SHEET'!$T$2:$T$253)</f>
        <v>SMALL</v>
      </c>
      <c r="J4723" t="str">
        <f>LOOKUP($A4723,'DATA SHEET'!$A$2:$A$253,'DATA SHEET'!$R$2:$R$253)</f>
        <v>YES</v>
      </c>
      <c r="K4723" t="str">
        <f>LOOKUP($A4723,'DATA SHEET'!$A$2:$A$253,'DATA SHEET'!$O$2:$O$253)</f>
        <v>Commercial</v>
      </c>
      <c r="L4723" t="s">
        <v>15</v>
      </c>
      <c r="M4723">
        <v>1.4609417230346684</v>
      </c>
      <c r="N4723" t="s">
        <v>18</v>
      </c>
      <c r="O4723">
        <v>2.2509999999999999</v>
      </c>
    </row>
    <row r="4724" spans="1:15" x14ac:dyDescent="0.25">
      <c r="A4724" s="1" t="s">
        <v>143</v>
      </c>
      <c r="B4724" t="s">
        <v>147</v>
      </c>
      <c r="C4724" t="str">
        <f>LOOKUP(A4724,'DATA SHEET'!$A$2:$A$253,'DATA SHEET'!$E$2:$E$253)</f>
        <v>20227913</v>
      </c>
      <c r="D4724">
        <f>LOOKUP(A4724,'DATA SHEET'!$A$2:$A$253,'DATA SHEET'!$G$2:$G$253)</f>
        <v>9.2166666666666668</v>
      </c>
      <c r="E4724" t="str">
        <f>LOOKUP($A4724,'DATA SHEET'!$A$2:$A$253,'DATA SHEET'!$H$2:$H$253)</f>
        <v>43.176775</v>
      </c>
      <c r="F4724" t="str">
        <f>LOOKUP($A4724,'DATA SHEET'!$A$2:$A$253,'DATA SHEET'!$I$2:$I$253)</f>
        <v xml:space="preserve"> -79.242460</v>
      </c>
      <c r="G4724">
        <f>LOOKUP($A4724,'DATA SHEET'!$A$2:$A$253,'DATA SHEET'!$J$2:$J$253)</f>
        <v>21</v>
      </c>
      <c r="H4724" t="str">
        <f>LOOKUP($A4724,'DATA SHEET'!$A$2:$A$253,'DATA SHEET'!$K$2:$K$253)</f>
        <v>Mostly Cloudy</v>
      </c>
      <c r="I4724" t="str">
        <f>LOOKUP($A4724,'DATA SHEET'!$A$2:$A$253,'DATA SHEET'!$T$2:$T$253)</f>
        <v>SMALL</v>
      </c>
      <c r="J4724" t="str">
        <f>LOOKUP($A4724,'DATA SHEET'!$A$2:$A$253,'DATA SHEET'!$R$2:$R$253)</f>
        <v>YES</v>
      </c>
      <c r="K4724" t="str">
        <f>LOOKUP($A4724,'DATA SHEET'!$A$2:$A$253,'DATA SHEET'!$O$2:$O$253)</f>
        <v>Commercial</v>
      </c>
      <c r="L4724" t="s">
        <v>15</v>
      </c>
      <c r="M4724">
        <v>1.4609417230346684</v>
      </c>
      <c r="N4724" t="s">
        <v>18</v>
      </c>
      <c r="O4724">
        <v>1.7450000000000001</v>
      </c>
    </row>
    <row r="4725" spans="1:15" x14ac:dyDescent="0.25">
      <c r="A4725" s="1" t="s">
        <v>143</v>
      </c>
      <c r="B4725" t="s">
        <v>147</v>
      </c>
      <c r="C4725" t="str">
        <f>LOOKUP(A4725,'DATA SHEET'!$A$2:$A$253,'DATA SHEET'!$E$2:$E$253)</f>
        <v>20227913</v>
      </c>
      <c r="D4725">
        <f>LOOKUP(A4725,'DATA SHEET'!$A$2:$A$253,'DATA SHEET'!$G$2:$G$253)</f>
        <v>9.2166666666666668</v>
      </c>
      <c r="E4725" t="str">
        <f>LOOKUP($A4725,'DATA SHEET'!$A$2:$A$253,'DATA SHEET'!$H$2:$H$253)</f>
        <v>43.176775</v>
      </c>
      <c r="F4725" t="str">
        <f>LOOKUP($A4725,'DATA SHEET'!$A$2:$A$253,'DATA SHEET'!$I$2:$I$253)</f>
        <v xml:space="preserve"> -79.242460</v>
      </c>
      <c r="G4725">
        <f>LOOKUP($A4725,'DATA SHEET'!$A$2:$A$253,'DATA SHEET'!$J$2:$J$253)</f>
        <v>21</v>
      </c>
      <c r="H4725" t="str">
        <f>LOOKUP($A4725,'DATA SHEET'!$A$2:$A$253,'DATA SHEET'!$K$2:$K$253)</f>
        <v>Mostly Cloudy</v>
      </c>
      <c r="I4725" t="str">
        <f>LOOKUP($A4725,'DATA SHEET'!$A$2:$A$253,'DATA SHEET'!$T$2:$T$253)</f>
        <v>SMALL</v>
      </c>
      <c r="J4725" t="str">
        <f>LOOKUP($A4725,'DATA SHEET'!$A$2:$A$253,'DATA SHEET'!$R$2:$R$253)</f>
        <v>YES</v>
      </c>
      <c r="K4725" t="str">
        <f>LOOKUP($A4725,'DATA SHEET'!$A$2:$A$253,'DATA SHEET'!$O$2:$O$253)</f>
        <v>Commercial</v>
      </c>
      <c r="L4725" t="s">
        <v>15</v>
      </c>
      <c r="M4725">
        <v>1.4609417230346684</v>
      </c>
      <c r="N4725" t="s">
        <v>18</v>
      </c>
      <c r="O4725">
        <v>0.999</v>
      </c>
    </row>
    <row r="4726" spans="1:15" x14ac:dyDescent="0.25">
      <c r="A4726" s="1" t="s">
        <v>143</v>
      </c>
      <c r="B4726" t="s">
        <v>147</v>
      </c>
      <c r="C4726" t="str">
        <f>LOOKUP(A4726,'DATA SHEET'!$A$2:$A$253,'DATA SHEET'!$E$2:$E$253)</f>
        <v>20227913</v>
      </c>
      <c r="D4726">
        <f>LOOKUP(A4726,'DATA SHEET'!$A$2:$A$253,'DATA SHEET'!$G$2:$G$253)</f>
        <v>9.2166666666666668</v>
      </c>
      <c r="E4726" t="str">
        <f>LOOKUP($A4726,'DATA SHEET'!$A$2:$A$253,'DATA SHEET'!$H$2:$H$253)</f>
        <v>43.176775</v>
      </c>
      <c r="F4726" t="str">
        <f>LOOKUP($A4726,'DATA SHEET'!$A$2:$A$253,'DATA SHEET'!$I$2:$I$253)</f>
        <v xml:space="preserve"> -79.242460</v>
      </c>
      <c r="G4726">
        <f>LOOKUP($A4726,'DATA SHEET'!$A$2:$A$253,'DATA SHEET'!$J$2:$J$253)</f>
        <v>21</v>
      </c>
      <c r="H4726" t="str">
        <f>LOOKUP($A4726,'DATA SHEET'!$A$2:$A$253,'DATA SHEET'!$K$2:$K$253)</f>
        <v>Mostly Cloudy</v>
      </c>
      <c r="I4726" t="str">
        <f>LOOKUP($A4726,'DATA SHEET'!$A$2:$A$253,'DATA SHEET'!$T$2:$T$253)</f>
        <v>SMALL</v>
      </c>
      <c r="J4726" t="str">
        <f>LOOKUP($A4726,'DATA SHEET'!$A$2:$A$253,'DATA SHEET'!$R$2:$R$253)</f>
        <v>YES</v>
      </c>
      <c r="K4726" t="str">
        <f>LOOKUP($A4726,'DATA SHEET'!$A$2:$A$253,'DATA SHEET'!$O$2:$O$253)</f>
        <v>Commercial</v>
      </c>
      <c r="L4726" t="s">
        <v>15</v>
      </c>
      <c r="M4726">
        <v>1.4609417230346684</v>
      </c>
      <c r="N4726" t="s">
        <v>18</v>
      </c>
      <c r="O4726">
        <v>1.7470000000000001</v>
      </c>
    </row>
    <row r="4727" spans="1:15" x14ac:dyDescent="0.25">
      <c r="A4727" s="1" t="s">
        <v>143</v>
      </c>
      <c r="B4727" t="s">
        <v>147</v>
      </c>
      <c r="C4727" t="str">
        <f>LOOKUP(A4727,'DATA SHEET'!$A$2:$A$253,'DATA SHEET'!$E$2:$E$253)</f>
        <v>20227913</v>
      </c>
      <c r="D4727">
        <f>LOOKUP(A4727,'DATA SHEET'!$A$2:$A$253,'DATA SHEET'!$G$2:$G$253)</f>
        <v>9.2166666666666668</v>
      </c>
      <c r="E4727" t="str">
        <f>LOOKUP($A4727,'DATA SHEET'!$A$2:$A$253,'DATA SHEET'!$H$2:$H$253)</f>
        <v>43.176775</v>
      </c>
      <c r="F4727" t="str">
        <f>LOOKUP($A4727,'DATA SHEET'!$A$2:$A$253,'DATA SHEET'!$I$2:$I$253)</f>
        <v xml:space="preserve"> -79.242460</v>
      </c>
      <c r="G4727">
        <f>LOOKUP($A4727,'DATA SHEET'!$A$2:$A$253,'DATA SHEET'!$J$2:$J$253)</f>
        <v>21</v>
      </c>
      <c r="H4727" t="str">
        <f>LOOKUP($A4727,'DATA SHEET'!$A$2:$A$253,'DATA SHEET'!$K$2:$K$253)</f>
        <v>Mostly Cloudy</v>
      </c>
      <c r="I4727" t="str">
        <f>LOOKUP($A4727,'DATA SHEET'!$A$2:$A$253,'DATA SHEET'!$T$2:$T$253)</f>
        <v>SMALL</v>
      </c>
      <c r="J4727" t="str">
        <f>LOOKUP($A4727,'DATA SHEET'!$A$2:$A$253,'DATA SHEET'!$R$2:$R$253)</f>
        <v>YES</v>
      </c>
      <c r="K4727" t="str">
        <f>LOOKUP($A4727,'DATA SHEET'!$A$2:$A$253,'DATA SHEET'!$O$2:$O$253)</f>
        <v>Commercial</v>
      </c>
      <c r="L4727" t="s">
        <v>15</v>
      </c>
      <c r="M4727">
        <v>1.4609417230346684</v>
      </c>
      <c r="N4727" t="s">
        <v>18</v>
      </c>
      <c r="O4727">
        <v>0.997</v>
      </c>
    </row>
    <row r="4728" spans="1:15" x14ac:dyDescent="0.25">
      <c r="A4728" s="1" t="s">
        <v>143</v>
      </c>
      <c r="B4728" t="s">
        <v>147</v>
      </c>
      <c r="C4728" t="str">
        <f>LOOKUP(A4728,'DATA SHEET'!$A$2:$A$253,'DATA SHEET'!$E$2:$E$253)</f>
        <v>20227913</v>
      </c>
      <c r="D4728">
        <f>LOOKUP(A4728,'DATA SHEET'!$A$2:$A$253,'DATA SHEET'!$G$2:$G$253)</f>
        <v>9.2166666666666668</v>
      </c>
      <c r="E4728" t="str">
        <f>LOOKUP($A4728,'DATA SHEET'!$A$2:$A$253,'DATA SHEET'!$H$2:$H$253)</f>
        <v>43.176775</v>
      </c>
      <c r="F4728" t="str">
        <f>LOOKUP($A4728,'DATA SHEET'!$A$2:$A$253,'DATA SHEET'!$I$2:$I$253)</f>
        <v xml:space="preserve"> -79.242460</v>
      </c>
      <c r="G4728">
        <f>LOOKUP($A4728,'DATA SHEET'!$A$2:$A$253,'DATA SHEET'!$J$2:$J$253)</f>
        <v>21</v>
      </c>
      <c r="H4728" t="str">
        <f>LOOKUP($A4728,'DATA SHEET'!$A$2:$A$253,'DATA SHEET'!$K$2:$K$253)</f>
        <v>Mostly Cloudy</v>
      </c>
      <c r="I4728" t="str">
        <f>LOOKUP($A4728,'DATA SHEET'!$A$2:$A$253,'DATA SHEET'!$T$2:$T$253)</f>
        <v>SMALL</v>
      </c>
      <c r="J4728" t="str">
        <f>LOOKUP($A4728,'DATA SHEET'!$A$2:$A$253,'DATA SHEET'!$R$2:$R$253)</f>
        <v>YES</v>
      </c>
      <c r="K4728" t="str">
        <f>LOOKUP($A4728,'DATA SHEET'!$A$2:$A$253,'DATA SHEET'!$O$2:$O$253)</f>
        <v>Commercial</v>
      </c>
      <c r="L4728" t="s">
        <v>15</v>
      </c>
      <c r="M4728">
        <v>1.4609417230346684</v>
      </c>
      <c r="N4728" t="s">
        <v>18</v>
      </c>
      <c r="O4728">
        <v>0.997</v>
      </c>
    </row>
    <row r="4729" spans="1:15" x14ac:dyDescent="0.25">
      <c r="A4729" s="1" t="s">
        <v>143</v>
      </c>
      <c r="B4729" t="s">
        <v>147</v>
      </c>
      <c r="C4729" t="str">
        <f>LOOKUP(A4729,'DATA SHEET'!$A$2:$A$253,'DATA SHEET'!$E$2:$E$253)</f>
        <v>20227913</v>
      </c>
      <c r="D4729">
        <f>LOOKUP(A4729,'DATA SHEET'!$A$2:$A$253,'DATA SHEET'!$G$2:$G$253)</f>
        <v>9.2166666666666668</v>
      </c>
      <c r="E4729" t="str">
        <f>LOOKUP($A4729,'DATA SHEET'!$A$2:$A$253,'DATA SHEET'!$H$2:$H$253)</f>
        <v>43.176775</v>
      </c>
      <c r="F4729" t="str">
        <f>LOOKUP($A4729,'DATA SHEET'!$A$2:$A$253,'DATA SHEET'!$I$2:$I$253)</f>
        <v xml:space="preserve"> -79.242460</v>
      </c>
      <c r="G4729">
        <f>LOOKUP($A4729,'DATA SHEET'!$A$2:$A$253,'DATA SHEET'!$J$2:$J$253)</f>
        <v>21</v>
      </c>
      <c r="H4729" t="str">
        <f>LOOKUP($A4729,'DATA SHEET'!$A$2:$A$253,'DATA SHEET'!$K$2:$K$253)</f>
        <v>Mostly Cloudy</v>
      </c>
      <c r="I4729" t="str">
        <f>LOOKUP($A4729,'DATA SHEET'!$A$2:$A$253,'DATA SHEET'!$T$2:$T$253)</f>
        <v>SMALL</v>
      </c>
      <c r="J4729" t="str">
        <f>LOOKUP($A4729,'DATA SHEET'!$A$2:$A$253,'DATA SHEET'!$R$2:$R$253)</f>
        <v>YES</v>
      </c>
      <c r="K4729" t="str">
        <f>LOOKUP($A4729,'DATA SHEET'!$A$2:$A$253,'DATA SHEET'!$O$2:$O$253)</f>
        <v>Commercial</v>
      </c>
      <c r="L4729" t="s">
        <v>15</v>
      </c>
      <c r="M4729">
        <v>1.4609417230346684</v>
      </c>
      <c r="N4729" t="s">
        <v>18</v>
      </c>
      <c r="O4729">
        <v>1.476</v>
      </c>
    </row>
    <row r="4730" spans="1:15" x14ac:dyDescent="0.25">
      <c r="A4730" s="1" t="s">
        <v>143</v>
      </c>
      <c r="B4730" t="s">
        <v>147</v>
      </c>
      <c r="C4730" t="str">
        <f>LOOKUP(A4730,'DATA SHEET'!$A$2:$A$253,'DATA SHEET'!$E$2:$E$253)</f>
        <v>20227913</v>
      </c>
      <c r="D4730">
        <f>LOOKUP(A4730,'DATA SHEET'!$A$2:$A$253,'DATA SHEET'!$G$2:$G$253)</f>
        <v>9.2166666666666668</v>
      </c>
      <c r="E4730" t="str">
        <f>LOOKUP($A4730,'DATA SHEET'!$A$2:$A$253,'DATA SHEET'!$H$2:$H$253)</f>
        <v>43.176775</v>
      </c>
      <c r="F4730" t="str">
        <f>LOOKUP($A4730,'DATA SHEET'!$A$2:$A$253,'DATA SHEET'!$I$2:$I$253)</f>
        <v xml:space="preserve"> -79.242460</v>
      </c>
      <c r="G4730">
        <f>LOOKUP($A4730,'DATA SHEET'!$A$2:$A$253,'DATA SHEET'!$J$2:$J$253)</f>
        <v>21</v>
      </c>
      <c r="H4730" t="str">
        <f>LOOKUP($A4730,'DATA SHEET'!$A$2:$A$253,'DATA SHEET'!$K$2:$K$253)</f>
        <v>Mostly Cloudy</v>
      </c>
      <c r="I4730" t="str">
        <f>LOOKUP($A4730,'DATA SHEET'!$A$2:$A$253,'DATA SHEET'!$T$2:$T$253)</f>
        <v>SMALL</v>
      </c>
      <c r="J4730" t="str">
        <f>LOOKUP($A4730,'DATA SHEET'!$A$2:$A$253,'DATA SHEET'!$R$2:$R$253)</f>
        <v>YES</v>
      </c>
      <c r="K4730" t="str">
        <f>LOOKUP($A4730,'DATA SHEET'!$A$2:$A$253,'DATA SHEET'!$O$2:$O$253)</f>
        <v>Commercial</v>
      </c>
      <c r="L4730" t="s">
        <v>15</v>
      </c>
      <c r="M4730">
        <v>1.4609417230346684</v>
      </c>
      <c r="N4730" t="s">
        <v>18</v>
      </c>
      <c r="O4730">
        <v>0.999</v>
      </c>
    </row>
    <row r="4731" spans="1:15" x14ac:dyDescent="0.25">
      <c r="A4731" s="1" t="s">
        <v>143</v>
      </c>
      <c r="B4731" t="s">
        <v>147</v>
      </c>
      <c r="C4731" t="str">
        <f>LOOKUP(A4731,'DATA SHEET'!$A$2:$A$253,'DATA SHEET'!$E$2:$E$253)</f>
        <v>20227913</v>
      </c>
      <c r="D4731">
        <f>LOOKUP(A4731,'DATA SHEET'!$A$2:$A$253,'DATA SHEET'!$G$2:$G$253)</f>
        <v>9.2166666666666668</v>
      </c>
      <c r="E4731" t="str">
        <f>LOOKUP($A4731,'DATA SHEET'!$A$2:$A$253,'DATA SHEET'!$H$2:$H$253)</f>
        <v>43.176775</v>
      </c>
      <c r="F4731" t="str">
        <f>LOOKUP($A4731,'DATA SHEET'!$A$2:$A$253,'DATA SHEET'!$I$2:$I$253)</f>
        <v xml:space="preserve"> -79.242460</v>
      </c>
      <c r="G4731">
        <f>LOOKUP($A4731,'DATA SHEET'!$A$2:$A$253,'DATA SHEET'!$J$2:$J$253)</f>
        <v>21</v>
      </c>
      <c r="H4731" t="str">
        <f>LOOKUP($A4731,'DATA SHEET'!$A$2:$A$253,'DATA SHEET'!$K$2:$K$253)</f>
        <v>Mostly Cloudy</v>
      </c>
      <c r="I4731" t="str">
        <f>LOOKUP($A4731,'DATA SHEET'!$A$2:$A$253,'DATA SHEET'!$T$2:$T$253)</f>
        <v>SMALL</v>
      </c>
      <c r="J4731" t="str">
        <f>LOOKUP($A4731,'DATA SHEET'!$A$2:$A$253,'DATA SHEET'!$R$2:$R$253)</f>
        <v>YES</v>
      </c>
      <c r="K4731" t="str">
        <f>LOOKUP($A4731,'DATA SHEET'!$A$2:$A$253,'DATA SHEET'!$O$2:$O$253)</f>
        <v>Commercial</v>
      </c>
      <c r="L4731" t="s">
        <v>15</v>
      </c>
      <c r="M4731">
        <v>1.4609417230346684</v>
      </c>
      <c r="N4731" t="s">
        <v>18</v>
      </c>
      <c r="O4731">
        <v>1.2569999999999999</v>
      </c>
    </row>
    <row r="4732" spans="1:15" x14ac:dyDescent="0.25">
      <c r="A4732" s="1" t="s">
        <v>143</v>
      </c>
      <c r="B4732" t="s">
        <v>147</v>
      </c>
      <c r="C4732" t="str">
        <f>LOOKUP(A4732,'DATA SHEET'!$A$2:$A$253,'DATA SHEET'!$E$2:$E$253)</f>
        <v>20227913</v>
      </c>
      <c r="D4732">
        <f>LOOKUP(A4732,'DATA SHEET'!$A$2:$A$253,'DATA SHEET'!$G$2:$G$253)</f>
        <v>9.2166666666666668</v>
      </c>
      <c r="E4732" t="str">
        <f>LOOKUP($A4732,'DATA SHEET'!$A$2:$A$253,'DATA SHEET'!$H$2:$H$253)</f>
        <v>43.176775</v>
      </c>
      <c r="F4732" t="str">
        <f>LOOKUP($A4732,'DATA SHEET'!$A$2:$A$253,'DATA SHEET'!$I$2:$I$253)</f>
        <v xml:space="preserve"> -79.242460</v>
      </c>
      <c r="G4732">
        <f>LOOKUP($A4732,'DATA SHEET'!$A$2:$A$253,'DATA SHEET'!$J$2:$J$253)</f>
        <v>21</v>
      </c>
      <c r="H4732" t="str">
        <f>LOOKUP($A4732,'DATA SHEET'!$A$2:$A$253,'DATA SHEET'!$K$2:$K$253)</f>
        <v>Mostly Cloudy</v>
      </c>
      <c r="I4732" t="str">
        <f>LOOKUP($A4732,'DATA SHEET'!$A$2:$A$253,'DATA SHEET'!$T$2:$T$253)</f>
        <v>SMALL</v>
      </c>
      <c r="J4732" t="str">
        <f>LOOKUP($A4732,'DATA SHEET'!$A$2:$A$253,'DATA SHEET'!$R$2:$R$253)</f>
        <v>YES</v>
      </c>
      <c r="K4732" t="str">
        <f>LOOKUP($A4732,'DATA SHEET'!$A$2:$A$253,'DATA SHEET'!$O$2:$O$253)</f>
        <v>Commercial</v>
      </c>
      <c r="L4732" t="s">
        <v>15</v>
      </c>
      <c r="M4732">
        <v>1.4609417230346684</v>
      </c>
      <c r="N4732" t="s">
        <v>18</v>
      </c>
      <c r="O4732">
        <v>0.74199999999999999</v>
      </c>
    </row>
    <row r="4733" spans="1:15" x14ac:dyDescent="0.25">
      <c r="A4733" s="1" t="s">
        <v>143</v>
      </c>
      <c r="B4733" t="s">
        <v>147</v>
      </c>
      <c r="C4733" t="str">
        <f>LOOKUP(A4733,'DATA SHEET'!$A$2:$A$253,'DATA SHEET'!$E$2:$E$253)</f>
        <v>20227913</v>
      </c>
      <c r="D4733">
        <f>LOOKUP(A4733,'DATA SHEET'!$A$2:$A$253,'DATA SHEET'!$G$2:$G$253)</f>
        <v>9.2166666666666668</v>
      </c>
      <c r="E4733" t="str">
        <f>LOOKUP($A4733,'DATA SHEET'!$A$2:$A$253,'DATA SHEET'!$H$2:$H$253)</f>
        <v>43.176775</v>
      </c>
      <c r="F4733" t="str">
        <f>LOOKUP($A4733,'DATA SHEET'!$A$2:$A$253,'DATA SHEET'!$I$2:$I$253)</f>
        <v xml:space="preserve"> -79.242460</v>
      </c>
      <c r="G4733">
        <f>LOOKUP($A4733,'DATA SHEET'!$A$2:$A$253,'DATA SHEET'!$J$2:$J$253)</f>
        <v>21</v>
      </c>
      <c r="H4733" t="str">
        <f>LOOKUP($A4733,'DATA SHEET'!$A$2:$A$253,'DATA SHEET'!$K$2:$K$253)</f>
        <v>Mostly Cloudy</v>
      </c>
      <c r="I4733" t="str">
        <f>LOOKUP($A4733,'DATA SHEET'!$A$2:$A$253,'DATA SHEET'!$T$2:$T$253)</f>
        <v>SMALL</v>
      </c>
      <c r="J4733" t="str">
        <f>LOOKUP($A4733,'DATA SHEET'!$A$2:$A$253,'DATA SHEET'!$R$2:$R$253)</f>
        <v>YES</v>
      </c>
      <c r="K4733" t="str">
        <f>LOOKUP($A4733,'DATA SHEET'!$A$2:$A$253,'DATA SHEET'!$O$2:$O$253)</f>
        <v>Commercial</v>
      </c>
      <c r="L4733" t="s">
        <v>15</v>
      </c>
      <c r="M4733">
        <v>1.4609417230346684</v>
      </c>
      <c r="N4733" t="s">
        <v>18</v>
      </c>
      <c r="O4733">
        <v>0.995</v>
      </c>
    </row>
    <row r="4734" spans="1:15" x14ac:dyDescent="0.25">
      <c r="A4734" s="1" t="s">
        <v>143</v>
      </c>
      <c r="B4734" t="s">
        <v>147</v>
      </c>
      <c r="C4734" t="str">
        <f>LOOKUP(A4734,'DATA SHEET'!$A$2:$A$253,'DATA SHEET'!$E$2:$E$253)</f>
        <v>20227913</v>
      </c>
      <c r="D4734">
        <f>LOOKUP(A4734,'DATA SHEET'!$A$2:$A$253,'DATA SHEET'!$G$2:$G$253)</f>
        <v>9.2166666666666668</v>
      </c>
      <c r="E4734" t="str">
        <f>LOOKUP($A4734,'DATA SHEET'!$A$2:$A$253,'DATA SHEET'!$H$2:$H$253)</f>
        <v>43.176775</v>
      </c>
      <c r="F4734" t="str">
        <f>LOOKUP($A4734,'DATA SHEET'!$A$2:$A$253,'DATA SHEET'!$I$2:$I$253)</f>
        <v xml:space="preserve"> -79.242460</v>
      </c>
      <c r="G4734">
        <f>LOOKUP($A4734,'DATA SHEET'!$A$2:$A$253,'DATA SHEET'!$J$2:$J$253)</f>
        <v>21</v>
      </c>
      <c r="H4734" t="str">
        <f>LOOKUP($A4734,'DATA SHEET'!$A$2:$A$253,'DATA SHEET'!$K$2:$K$253)</f>
        <v>Mostly Cloudy</v>
      </c>
      <c r="I4734" t="str">
        <f>LOOKUP($A4734,'DATA SHEET'!$A$2:$A$253,'DATA SHEET'!$T$2:$T$253)</f>
        <v>SMALL</v>
      </c>
      <c r="J4734" t="str">
        <f>LOOKUP($A4734,'DATA SHEET'!$A$2:$A$253,'DATA SHEET'!$R$2:$R$253)</f>
        <v>YES</v>
      </c>
      <c r="K4734" t="str">
        <f>LOOKUP($A4734,'DATA SHEET'!$A$2:$A$253,'DATA SHEET'!$O$2:$O$253)</f>
        <v>Commercial</v>
      </c>
      <c r="L4734" t="s">
        <v>15</v>
      </c>
      <c r="M4734">
        <v>1.4609417230346684</v>
      </c>
      <c r="N4734" t="s">
        <v>18</v>
      </c>
      <c r="O4734">
        <v>1.5209999999999999</v>
      </c>
    </row>
    <row r="4735" spans="1:15" x14ac:dyDescent="0.25">
      <c r="A4735" s="1" t="s">
        <v>143</v>
      </c>
      <c r="B4735" t="s">
        <v>147</v>
      </c>
      <c r="C4735" t="str">
        <f>LOOKUP(A4735,'DATA SHEET'!$A$2:$A$253,'DATA SHEET'!$E$2:$E$253)</f>
        <v>20227913</v>
      </c>
      <c r="D4735">
        <f>LOOKUP(A4735,'DATA SHEET'!$A$2:$A$253,'DATA SHEET'!$G$2:$G$253)</f>
        <v>9.2166666666666668</v>
      </c>
      <c r="E4735" t="str">
        <f>LOOKUP($A4735,'DATA SHEET'!$A$2:$A$253,'DATA SHEET'!$H$2:$H$253)</f>
        <v>43.176775</v>
      </c>
      <c r="F4735" t="str">
        <f>LOOKUP($A4735,'DATA SHEET'!$A$2:$A$253,'DATA SHEET'!$I$2:$I$253)</f>
        <v xml:space="preserve"> -79.242460</v>
      </c>
      <c r="G4735">
        <f>LOOKUP($A4735,'DATA SHEET'!$A$2:$A$253,'DATA SHEET'!$J$2:$J$253)</f>
        <v>21</v>
      </c>
      <c r="H4735" t="str">
        <f>LOOKUP($A4735,'DATA SHEET'!$A$2:$A$253,'DATA SHEET'!$K$2:$K$253)</f>
        <v>Mostly Cloudy</v>
      </c>
      <c r="I4735" t="str">
        <f>LOOKUP($A4735,'DATA SHEET'!$A$2:$A$253,'DATA SHEET'!$T$2:$T$253)</f>
        <v>SMALL</v>
      </c>
      <c r="J4735" t="str">
        <f>LOOKUP($A4735,'DATA SHEET'!$A$2:$A$253,'DATA SHEET'!$R$2:$R$253)</f>
        <v>YES</v>
      </c>
      <c r="K4735" t="str">
        <f>LOOKUP($A4735,'DATA SHEET'!$A$2:$A$253,'DATA SHEET'!$O$2:$O$253)</f>
        <v>Commercial</v>
      </c>
      <c r="L4735" t="s">
        <v>15</v>
      </c>
      <c r="M4735">
        <v>1.4609417230346684</v>
      </c>
      <c r="N4735" t="s">
        <v>18</v>
      </c>
      <c r="O4735">
        <v>0.48099999999999998</v>
      </c>
    </row>
    <row r="4736" spans="1:15" x14ac:dyDescent="0.25">
      <c r="A4736" s="1" t="s">
        <v>143</v>
      </c>
      <c r="B4736" t="s">
        <v>147</v>
      </c>
      <c r="C4736" t="str">
        <f>LOOKUP(A4736,'DATA SHEET'!$A$2:$A$253,'DATA SHEET'!$E$2:$E$253)</f>
        <v>20227913</v>
      </c>
      <c r="D4736">
        <f>LOOKUP(A4736,'DATA SHEET'!$A$2:$A$253,'DATA SHEET'!$G$2:$G$253)</f>
        <v>9.2166666666666668</v>
      </c>
      <c r="E4736" t="str">
        <f>LOOKUP($A4736,'DATA SHEET'!$A$2:$A$253,'DATA SHEET'!$H$2:$H$253)</f>
        <v>43.176775</v>
      </c>
      <c r="F4736" t="str">
        <f>LOOKUP($A4736,'DATA SHEET'!$A$2:$A$253,'DATA SHEET'!$I$2:$I$253)</f>
        <v xml:space="preserve"> -79.242460</v>
      </c>
      <c r="G4736">
        <f>LOOKUP($A4736,'DATA SHEET'!$A$2:$A$253,'DATA SHEET'!$J$2:$J$253)</f>
        <v>21</v>
      </c>
      <c r="H4736" t="str">
        <f>LOOKUP($A4736,'DATA SHEET'!$A$2:$A$253,'DATA SHEET'!$K$2:$K$253)</f>
        <v>Mostly Cloudy</v>
      </c>
      <c r="I4736" t="str">
        <f>LOOKUP($A4736,'DATA SHEET'!$A$2:$A$253,'DATA SHEET'!$T$2:$T$253)</f>
        <v>SMALL</v>
      </c>
      <c r="J4736" t="str">
        <f>LOOKUP($A4736,'DATA SHEET'!$A$2:$A$253,'DATA SHEET'!$R$2:$R$253)</f>
        <v>YES</v>
      </c>
      <c r="K4736" t="str">
        <f>LOOKUP($A4736,'DATA SHEET'!$A$2:$A$253,'DATA SHEET'!$O$2:$O$253)</f>
        <v>Commercial</v>
      </c>
      <c r="L4736" t="s">
        <v>15</v>
      </c>
      <c r="M4736">
        <v>1.4609417230346684</v>
      </c>
      <c r="N4736" t="s">
        <v>18</v>
      </c>
      <c r="O4736">
        <v>0.499</v>
      </c>
    </row>
    <row r="4737" spans="1:15" x14ac:dyDescent="0.25">
      <c r="A4737" s="1" t="s">
        <v>143</v>
      </c>
      <c r="B4737" t="s">
        <v>147</v>
      </c>
      <c r="C4737" t="str">
        <f>LOOKUP(A4737,'DATA SHEET'!$A$2:$A$253,'DATA SHEET'!$E$2:$E$253)</f>
        <v>20227913</v>
      </c>
      <c r="D4737">
        <f>LOOKUP(A4737,'DATA SHEET'!$A$2:$A$253,'DATA SHEET'!$G$2:$G$253)</f>
        <v>9.2166666666666668</v>
      </c>
      <c r="E4737" t="str">
        <f>LOOKUP($A4737,'DATA SHEET'!$A$2:$A$253,'DATA SHEET'!$H$2:$H$253)</f>
        <v>43.176775</v>
      </c>
      <c r="F4737" t="str">
        <f>LOOKUP($A4737,'DATA SHEET'!$A$2:$A$253,'DATA SHEET'!$I$2:$I$253)</f>
        <v xml:space="preserve"> -79.242460</v>
      </c>
      <c r="G4737">
        <f>LOOKUP($A4737,'DATA SHEET'!$A$2:$A$253,'DATA SHEET'!$J$2:$J$253)</f>
        <v>21</v>
      </c>
      <c r="H4737" t="str">
        <f>LOOKUP($A4737,'DATA SHEET'!$A$2:$A$253,'DATA SHEET'!$K$2:$K$253)</f>
        <v>Mostly Cloudy</v>
      </c>
      <c r="I4737" t="str">
        <f>LOOKUP($A4737,'DATA SHEET'!$A$2:$A$253,'DATA SHEET'!$T$2:$T$253)</f>
        <v>SMALL</v>
      </c>
      <c r="J4737" t="str">
        <f>LOOKUP($A4737,'DATA SHEET'!$A$2:$A$253,'DATA SHEET'!$R$2:$R$253)</f>
        <v>YES</v>
      </c>
      <c r="K4737" t="str">
        <f>LOOKUP($A4737,'DATA SHEET'!$A$2:$A$253,'DATA SHEET'!$O$2:$O$253)</f>
        <v>Commercial</v>
      </c>
      <c r="L4737" t="s">
        <v>15</v>
      </c>
      <c r="M4737">
        <v>1.4609417230346684</v>
      </c>
      <c r="N4737" t="s">
        <v>18</v>
      </c>
      <c r="O4737">
        <v>1.5009999999999999</v>
      </c>
    </row>
    <row r="4738" spans="1:15" x14ac:dyDescent="0.25">
      <c r="A4738" s="1" t="s">
        <v>143</v>
      </c>
      <c r="B4738" t="s">
        <v>147</v>
      </c>
      <c r="C4738" t="str">
        <f>LOOKUP(A4738,'DATA SHEET'!$A$2:$A$253,'DATA SHEET'!$E$2:$E$253)</f>
        <v>20227913</v>
      </c>
      <c r="D4738">
        <f>LOOKUP(A4738,'DATA SHEET'!$A$2:$A$253,'DATA SHEET'!$G$2:$G$253)</f>
        <v>9.2166666666666668</v>
      </c>
      <c r="E4738" t="str">
        <f>LOOKUP($A4738,'DATA SHEET'!$A$2:$A$253,'DATA SHEET'!$H$2:$H$253)</f>
        <v>43.176775</v>
      </c>
      <c r="F4738" t="str">
        <f>LOOKUP($A4738,'DATA SHEET'!$A$2:$A$253,'DATA SHEET'!$I$2:$I$253)</f>
        <v xml:space="preserve"> -79.242460</v>
      </c>
      <c r="G4738">
        <f>LOOKUP($A4738,'DATA SHEET'!$A$2:$A$253,'DATA SHEET'!$J$2:$J$253)</f>
        <v>21</v>
      </c>
      <c r="H4738" t="str">
        <f>LOOKUP($A4738,'DATA SHEET'!$A$2:$A$253,'DATA SHEET'!$K$2:$K$253)</f>
        <v>Mostly Cloudy</v>
      </c>
      <c r="I4738" t="str">
        <f>LOOKUP($A4738,'DATA SHEET'!$A$2:$A$253,'DATA SHEET'!$T$2:$T$253)</f>
        <v>SMALL</v>
      </c>
      <c r="J4738" t="str">
        <f>LOOKUP($A4738,'DATA SHEET'!$A$2:$A$253,'DATA SHEET'!$R$2:$R$253)</f>
        <v>YES</v>
      </c>
      <c r="K4738" t="str">
        <f>LOOKUP($A4738,'DATA SHEET'!$A$2:$A$253,'DATA SHEET'!$O$2:$O$253)</f>
        <v>Commercial</v>
      </c>
      <c r="L4738" t="s">
        <v>15</v>
      </c>
      <c r="M4738">
        <v>1.4609417230346684</v>
      </c>
      <c r="N4738" t="s">
        <v>18</v>
      </c>
      <c r="O4738">
        <v>0.501</v>
      </c>
    </row>
    <row r="4739" spans="1:15" x14ac:dyDescent="0.25">
      <c r="A4739" s="1" t="s">
        <v>143</v>
      </c>
      <c r="B4739" t="s">
        <v>147</v>
      </c>
      <c r="C4739" t="str">
        <f>LOOKUP(A4739,'DATA SHEET'!$A$2:$A$253,'DATA SHEET'!$E$2:$E$253)</f>
        <v>20227913</v>
      </c>
      <c r="D4739">
        <f>LOOKUP(A4739,'DATA SHEET'!$A$2:$A$253,'DATA SHEET'!$G$2:$G$253)</f>
        <v>9.2166666666666668</v>
      </c>
      <c r="E4739" t="str">
        <f>LOOKUP($A4739,'DATA SHEET'!$A$2:$A$253,'DATA SHEET'!$H$2:$H$253)</f>
        <v>43.176775</v>
      </c>
      <c r="F4739" t="str">
        <f>LOOKUP($A4739,'DATA SHEET'!$A$2:$A$253,'DATA SHEET'!$I$2:$I$253)</f>
        <v xml:space="preserve"> -79.242460</v>
      </c>
      <c r="G4739">
        <f>LOOKUP($A4739,'DATA SHEET'!$A$2:$A$253,'DATA SHEET'!$J$2:$J$253)</f>
        <v>21</v>
      </c>
      <c r="H4739" t="str">
        <f>LOOKUP($A4739,'DATA SHEET'!$A$2:$A$253,'DATA SHEET'!$K$2:$K$253)</f>
        <v>Mostly Cloudy</v>
      </c>
      <c r="I4739" t="str">
        <f>LOOKUP($A4739,'DATA SHEET'!$A$2:$A$253,'DATA SHEET'!$T$2:$T$253)</f>
        <v>SMALL</v>
      </c>
      <c r="J4739" t="str">
        <f>LOOKUP($A4739,'DATA SHEET'!$A$2:$A$253,'DATA SHEET'!$R$2:$R$253)</f>
        <v>YES</v>
      </c>
      <c r="K4739" t="str">
        <f>LOOKUP($A4739,'DATA SHEET'!$A$2:$A$253,'DATA SHEET'!$O$2:$O$253)</f>
        <v>Commercial</v>
      </c>
      <c r="L4739" t="s">
        <v>15</v>
      </c>
      <c r="M4739">
        <v>1.4609417230346684</v>
      </c>
      <c r="N4739" t="s">
        <v>18</v>
      </c>
      <c r="O4739">
        <v>1.996</v>
      </c>
    </row>
    <row r="4740" spans="1:15" x14ac:dyDescent="0.25">
      <c r="A4740" s="1" t="s">
        <v>143</v>
      </c>
      <c r="B4740" t="s">
        <v>147</v>
      </c>
      <c r="C4740" t="str">
        <f>LOOKUP(A4740,'DATA SHEET'!$A$2:$A$253,'DATA SHEET'!$E$2:$E$253)</f>
        <v>20227913</v>
      </c>
      <c r="D4740">
        <f>LOOKUP(A4740,'DATA SHEET'!$A$2:$A$253,'DATA SHEET'!$G$2:$G$253)</f>
        <v>9.2166666666666668</v>
      </c>
      <c r="E4740" t="str">
        <f>LOOKUP($A4740,'DATA SHEET'!$A$2:$A$253,'DATA SHEET'!$H$2:$H$253)</f>
        <v>43.176775</v>
      </c>
      <c r="F4740" t="str">
        <f>LOOKUP($A4740,'DATA SHEET'!$A$2:$A$253,'DATA SHEET'!$I$2:$I$253)</f>
        <v xml:space="preserve"> -79.242460</v>
      </c>
      <c r="G4740">
        <f>LOOKUP($A4740,'DATA SHEET'!$A$2:$A$253,'DATA SHEET'!$J$2:$J$253)</f>
        <v>21</v>
      </c>
      <c r="H4740" t="str">
        <f>LOOKUP($A4740,'DATA SHEET'!$A$2:$A$253,'DATA SHEET'!$K$2:$K$253)</f>
        <v>Mostly Cloudy</v>
      </c>
      <c r="I4740" t="str">
        <f>LOOKUP($A4740,'DATA SHEET'!$A$2:$A$253,'DATA SHEET'!$T$2:$T$253)</f>
        <v>SMALL</v>
      </c>
      <c r="J4740" t="str">
        <f>LOOKUP($A4740,'DATA SHEET'!$A$2:$A$253,'DATA SHEET'!$R$2:$R$253)</f>
        <v>YES</v>
      </c>
      <c r="K4740" t="str">
        <f>LOOKUP($A4740,'DATA SHEET'!$A$2:$A$253,'DATA SHEET'!$O$2:$O$253)</f>
        <v>Commercial</v>
      </c>
      <c r="L4740" t="s">
        <v>15</v>
      </c>
      <c r="M4740">
        <v>1.4609417230346684</v>
      </c>
      <c r="N4740" t="s">
        <v>18</v>
      </c>
      <c r="O4740">
        <v>0.5</v>
      </c>
    </row>
    <row r="4741" spans="1:15" x14ac:dyDescent="0.25">
      <c r="A4741" s="1" t="s">
        <v>143</v>
      </c>
      <c r="B4741" t="s">
        <v>147</v>
      </c>
      <c r="C4741" t="str">
        <f>LOOKUP(A4741,'DATA SHEET'!$A$2:$A$253,'DATA SHEET'!$E$2:$E$253)</f>
        <v>20227913</v>
      </c>
      <c r="D4741">
        <f>LOOKUP(A4741,'DATA SHEET'!$A$2:$A$253,'DATA SHEET'!$G$2:$G$253)</f>
        <v>9.2166666666666668</v>
      </c>
      <c r="E4741" t="str">
        <f>LOOKUP($A4741,'DATA SHEET'!$A$2:$A$253,'DATA SHEET'!$H$2:$H$253)</f>
        <v>43.176775</v>
      </c>
      <c r="F4741" t="str">
        <f>LOOKUP($A4741,'DATA SHEET'!$A$2:$A$253,'DATA SHEET'!$I$2:$I$253)</f>
        <v xml:space="preserve"> -79.242460</v>
      </c>
      <c r="G4741">
        <f>LOOKUP($A4741,'DATA SHEET'!$A$2:$A$253,'DATA SHEET'!$J$2:$J$253)</f>
        <v>21</v>
      </c>
      <c r="H4741" t="str">
        <f>LOOKUP($A4741,'DATA SHEET'!$A$2:$A$253,'DATA SHEET'!$K$2:$K$253)</f>
        <v>Mostly Cloudy</v>
      </c>
      <c r="I4741" t="str">
        <f>LOOKUP($A4741,'DATA SHEET'!$A$2:$A$253,'DATA SHEET'!$T$2:$T$253)</f>
        <v>SMALL</v>
      </c>
      <c r="J4741" t="str">
        <f>LOOKUP($A4741,'DATA SHEET'!$A$2:$A$253,'DATA SHEET'!$R$2:$R$253)</f>
        <v>YES</v>
      </c>
      <c r="K4741" t="str">
        <f>LOOKUP($A4741,'DATA SHEET'!$A$2:$A$253,'DATA SHEET'!$O$2:$O$253)</f>
        <v>Commercial</v>
      </c>
      <c r="L4741" t="s">
        <v>15</v>
      </c>
      <c r="M4741">
        <v>1.4609417230346684</v>
      </c>
      <c r="N4741" t="s">
        <v>18</v>
      </c>
      <c r="O4741">
        <v>1.7170000000000001</v>
      </c>
    </row>
    <row r="4742" spans="1:15" x14ac:dyDescent="0.25">
      <c r="A4742" s="1" t="s">
        <v>143</v>
      </c>
      <c r="B4742" t="s">
        <v>147</v>
      </c>
      <c r="C4742" t="str">
        <f>LOOKUP(A4742,'DATA SHEET'!$A$2:$A$253,'DATA SHEET'!$E$2:$E$253)</f>
        <v>20227913</v>
      </c>
      <c r="D4742">
        <f>LOOKUP(A4742,'DATA SHEET'!$A$2:$A$253,'DATA SHEET'!$G$2:$G$253)</f>
        <v>9.2166666666666668</v>
      </c>
      <c r="E4742" t="str">
        <f>LOOKUP($A4742,'DATA SHEET'!$A$2:$A$253,'DATA SHEET'!$H$2:$H$253)</f>
        <v>43.176775</v>
      </c>
      <c r="F4742" t="str">
        <f>LOOKUP($A4742,'DATA SHEET'!$A$2:$A$253,'DATA SHEET'!$I$2:$I$253)</f>
        <v xml:space="preserve"> -79.242460</v>
      </c>
      <c r="G4742">
        <f>LOOKUP($A4742,'DATA SHEET'!$A$2:$A$253,'DATA SHEET'!$J$2:$J$253)</f>
        <v>21</v>
      </c>
      <c r="H4742" t="str">
        <f>LOOKUP($A4742,'DATA SHEET'!$A$2:$A$253,'DATA SHEET'!$K$2:$K$253)</f>
        <v>Mostly Cloudy</v>
      </c>
      <c r="I4742" t="str">
        <f>LOOKUP($A4742,'DATA SHEET'!$A$2:$A$253,'DATA SHEET'!$T$2:$T$253)</f>
        <v>SMALL</v>
      </c>
      <c r="J4742" t="str">
        <f>LOOKUP($A4742,'DATA SHEET'!$A$2:$A$253,'DATA SHEET'!$R$2:$R$253)</f>
        <v>YES</v>
      </c>
      <c r="K4742" t="str">
        <f>LOOKUP($A4742,'DATA SHEET'!$A$2:$A$253,'DATA SHEET'!$O$2:$O$253)</f>
        <v>Commercial</v>
      </c>
      <c r="L4742" t="s">
        <v>15</v>
      </c>
      <c r="M4742">
        <v>1.4609417230346684</v>
      </c>
      <c r="N4742" t="s">
        <v>18</v>
      </c>
      <c r="O4742">
        <v>1.494</v>
      </c>
    </row>
    <row r="4743" spans="1:15" x14ac:dyDescent="0.25">
      <c r="A4743" s="1" t="s">
        <v>143</v>
      </c>
      <c r="B4743" t="s">
        <v>147</v>
      </c>
      <c r="C4743" t="str">
        <f>LOOKUP(A4743,'DATA SHEET'!$A$2:$A$253,'DATA SHEET'!$E$2:$E$253)</f>
        <v>20227913</v>
      </c>
      <c r="D4743">
        <f>LOOKUP(A4743,'DATA SHEET'!$A$2:$A$253,'DATA SHEET'!$G$2:$G$253)</f>
        <v>9.2166666666666668</v>
      </c>
      <c r="E4743" t="str">
        <f>LOOKUP($A4743,'DATA SHEET'!$A$2:$A$253,'DATA SHEET'!$H$2:$H$253)</f>
        <v>43.176775</v>
      </c>
      <c r="F4743" t="str">
        <f>LOOKUP($A4743,'DATA SHEET'!$A$2:$A$253,'DATA SHEET'!$I$2:$I$253)</f>
        <v xml:space="preserve"> -79.242460</v>
      </c>
      <c r="G4743">
        <f>LOOKUP($A4743,'DATA SHEET'!$A$2:$A$253,'DATA SHEET'!$J$2:$J$253)</f>
        <v>21</v>
      </c>
      <c r="H4743" t="str">
        <f>LOOKUP($A4743,'DATA SHEET'!$A$2:$A$253,'DATA SHEET'!$K$2:$K$253)</f>
        <v>Mostly Cloudy</v>
      </c>
      <c r="I4743" t="str">
        <f>LOOKUP($A4743,'DATA SHEET'!$A$2:$A$253,'DATA SHEET'!$T$2:$T$253)</f>
        <v>SMALL</v>
      </c>
      <c r="J4743" t="str">
        <f>LOOKUP($A4743,'DATA SHEET'!$A$2:$A$253,'DATA SHEET'!$R$2:$R$253)</f>
        <v>YES</v>
      </c>
      <c r="K4743" t="str">
        <f>LOOKUP($A4743,'DATA SHEET'!$A$2:$A$253,'DATA SHEET'!$O$2:$O$253)</f>
        <v>Commercial</v>
      </c>
      <c r="L4743" t="s">
        <v>15</v>
      </c>
      <c r="M4743">
        <v>1.4609417230346684</v>
      </c>
      <c r="N4743" t="s">
        <v>18</v>
      </c>
      <c r="O4743">
        <v>0.75900000000000001</v>
      </c>
    </row>
    <row r="4744" spans="1:15" x14ac:dyDescent="0.25">
      <c r="A4744" s="1" t="s">
        <v>143</v>
      </c>
      <c r="B4744" t="s">
        <v>147</v>
      </c>
      <c r="C4744" t="str">
        <f>LOOKUP(A4744,'DATA SHEET'!$A$2:$A$253,'DATA SHEET'!$E$2:$E$253)</f>
        <v>20227913</v>
      </c>
      <c r="D4744">
        <f>LOOKUP(A4744,'DATA SHEET'!$A$2:$A$253,'DATA SHEET'!$G$2:$G$253)</f>
        <v>9.2166666666666668</v>
      </c>
      <c r="E4744" t="str">
        <f>LOOKUP($A4744,'DATA SHEET'!$A$2:$A$253,'DATA SHEET'!$H$2:$H$253)</f>
        <v>43.176775</v>
      </c>
      <c r="F4744" t="str">
        <f>LOOKUP($A4744,'DATA SHEET'!$A$2:$A$253,'DATA SHEET'!$I$2:$I$253)</f>
        <v xml:space="preserve"> -79.242460</v>
      </c>
      <c r="G4744">
        <f>LOOKUP($A4744,'DATA SHEET'!$A$2:$A$253,'DATA SHEET'!$J$2:$J$253)</f>
        <v>21</v>
      </c>
      <c r="H4744" t="str">
        <f>LOOKUP($A4744,'DATA SHEET'!$A$2:$A$253,'DATA SHEET'!$K$2:$K$253)</f>
        <v>Mostly Cloudy</v>
      </c>
      <c r="I4744" t="str">
        <f>LOOKUP($A4744,'DATA SHEET'!$A$2:$A$253,'DATA SHEET'!$T$2:$T$253)</f>
        <v>SMALL</v>
      </c>
      <c r="J4744" t="str">
        <f>LOOKUP($A4744,'DATA SHEET'!$A$2:$A$253,'DATA SHEET'!$R$2:$R$253)</f>
        <v>YES</v>
      </c>
      <c r="K4744" t="str">
        <f>LOOKUP($A4744,'DATA SHEET'!$A$2:$A$253,'DATA SHEET'!$O$2:$O$253)</f>
        <v>Commercial</v>
      </c>
      <c r="L4744" t="s">
        <v>15</v>
      </c>
      <c r="M4744">
        <v>1.4609417230346684</v>
      </c>
      <c r="N4744" t="s">
        <v>18</v>
      </c>
      <c r="O4744">
        <v>0.999</v>
      </c>
    </row>
    <row r="4745" spans="1:15" x14ac:dyDescent="0.25">
      <c r="A4745" s="1" t="s">
        <v>143</v>
      </c>
      <c r="B4745" t="s">
        <v>147</v>
      </c>
      <c r="C4745" t="str">
        <f>LOOKUP(A4745,'DATA SHEET'!$A$2:$A$253,'DATA SHEET'!$E$2:$E$253)</f>
        <v>20227913</v>
      </c>
      <c r="D4745">
        <f>LOOKUP(A4745,'DATA SHEET'!$A$2:$A$253,'DATA SHEET'!$G$2:$G$253)</f>
        <v>9.2166666666666668</v>
      </c>
      <c r="E4745" t="str">
        <f>LOOKUP($A4745,'DATA SHEET'!$A$2:$A$253,'DATA SHEET'!$H$2:$H$253)</f>
        <v>43.176775</v>
      </c>
      <c r="F4745" t="str">
        <f>LOOKUP($A4745,'DATA SHEET'!$A$2:$A$253,'DATA SHEET'!$I$2:$I$253)</f>
        <v xml:space="preserve"> -79.242460</v>
      </c>
      <c r="G4745">
        <f>LOOKUP($A4745,'DATA SHEET'!$A$2:$A$253,'DATA SHEET'!$J$2:$J$253)</f>
        <v>21</v>
      </c>
      <c r="H4745" t="str">
        <f>LOOKUP($A4745,'DATA SHEET'!$A$2:$A$253,'DATA SHEET'!$K$2:$K$253)</f>
        <v>Mostly Cloudy</v>
      </c>
      <c r="I4745" t="str">
        <f>LOOKUP($A4745,'DATA SHEET'!$A$2:$A$253,'DATA SHEET'!$T$2:$T$253)</f>
        <v>SMALL</v>
      </c>
      <c r="J4745" t="str">
        <f>LOOKUP($A4745,'DATA SHEET'!$A$2:$A$253,'DATA SHEET'!$R$2:$R$253)</f>
        <v>YES</v>
      </c>
      <c r="K4745" t="str">
        <f>LOOKUP($A4745,'DATA SHEET'!$A$2:$A$253,'DATA SHEET'!$O$2:$O$253)</f>
        <v>Commercial</v>
      </c>
      <c r="L4745" t="s">
        <v>15</v>
      </c>
      <c r="M4745">
        <v>1.4609417230346684</v>
      </c>
      <c r="N4745" t="s">
        <v>18</v>
      </c>
      <c r="O4745">
        <v>0.498</v>
      </c>
    </row>
    <row r="4746" spans="1:15" x14ac:dyDescent="0.25">
      <c r="A4746" s="1" t="s">
        <v>143</v>
      </c>
      <c r="B4746" t="s">
        <v>147</v>
      </c>
      <c r="C4746" t="str">
        <f>LOOKUP(A4746,'DATA SHEET'!$A$2:$A$253,'DATA SHEET'!$E$2:$E$253)</f>
        <v>20227913</v>
      </c>
      <c r="D4746">
        <f>LOOKUP(A4746,'DATA SHEET'!$A$2:$A$253,'DATA SHEET'!$G$2:$G$253)</f>
        <v>9.2166666666666668</v>
      </c>
      <c r="E4746" t="str">
        <f>LOOKUP($A4746,'DATA SHEET'!$A$2:$A$253,'DATA SHEET'!$H$2:$H$253)</f>
        <v>43.176775</v>
      </c>
      <c r="F4746" t="str">
        <f>LOOKUP($A4746,'DATA SHEET'!$A$2:$A$253,'DATA SHEET'!$I$2:$I$253)</f>
        <v xml:space="preserve"> -79.242460</v>
      </c>
      <c r="G4746">
        <f>LOOKUP($A4746,'DATA SHEET'!$A$2:$A$253,'DATA SHEET'!$J$2:$J$253)</f>
        <v>21</v>
      </c>
      <c r="H4746" t="str">
        <f>LOOKUP($A4746,'DATA SHEET'!$A$2:$A$253,'DATA SHEET'!$K$2:$K$253)</f>
        <v>Mostly Cloudy</v>
      </c>
      <c r="I4746" t="str">
        <f>LOOKUP($A4746,'DATA SHEET'!$A$2:$A$253,'DATA SHEET'!$T$2:$T$253)</f>
        <v>SMALL</v>
      </c>
      <c r="J4746" t="str">
        <f>LOOKUP($A4746,'DATA SHEET'!$A$2:$A$253,'DATA SHEET'!$R$2:$R$253)</f>
        <v>YES</v>
      </c>
      <c r="K4746" t="str">
        <f>LOOKUP($A4746,'DATA SHEET'!$A$2:$A$253,'DATA SHEET'!$O$2:$O$253)</f>
        <v>Commercial</v>
      </c>
      <c r="L4746" t="s">
        <v>15</v>
      </c>
      <c r="M4746">
        <v>1.4609417230346684</v>
      </c>
      <c r="N4746" t="s">
        <v>18</v>
      </c>
      <c r="O4746">
        <v>1.7549999999999999</v>
      </c>
    </row>
    <row r="4747" spans="1:15" x14ac:dyDescent="0.25">
      <c r="A4747" s="1" t="s">
        <v>143</v>
      </c>
      <c r="B4747" t="s">
        <v>147</v>
      </c>
      <c r="C4747" t="str">
        <f>LOOKUP(A4747,'DATA SHEET'!$A$2:$A$253,'DATA SHEET'!$E$2:$E$253)</f>
        <v>20227913</v>
      </c>
      <c r="D4747">
        <f>LOOKUP(A4747,'DATA SHEET'!$A$2:$A$253,'DATA SHEET'!$G$2:$G$253)</f>
        <v>9.2166666666666668</v>
      </c>
      <c r="E4747" t="str">
        <f>LOOKUP($A4747,'DATA SHEET'!$A$2:$A$253,'DATA SHEET'!$H$2:$H$253)</f>
        <v>43.176775</v>
      </c>
      <c r="F4747" t="str">
        <f>LOOKUP($A4747,'DATA SHEET'!$A$2:$A$253,'DATA SHEET'!$I$2:$I$253)</f>
        <v xml:space="preserve"> -79.242460</v>
      </c>
      <c r="G4747">
        <f>LOOKUP($A4747,'DATA SHEET'!$A$2:$A$253,'DATA SHEET'!$J$2:$J$253)</f>
        <v>21</v>
      </c>
      <c r="H4747" t="str">
        <f>LOOKUP($A4747,'DATA SHEET'!$A$2:$A$253,'DATA SHEET'!$K$2:$K$253)</f>
        <v>Mostly Cloudy</v>
      </c>
      <c r="I4747" t="str">
        <f>LOOKUP($A4747,'DATA SHEET'!$A$2:$A$253,'DATA SHEET'!$T$2:$T$253)</f>
        <v>SMALL</v>
      </c>
      <c r="J4747" t="str">
        <f>LOOKUP($A4747,'DATA SHEET'!$A$2:$A$253,'DATA SHEET'!$R$2:$R$253)</f>
        <v>YES</v>
      </c>
      <c r="K4747" t="str">
        <f>LOOKUP($A4747,'DATA SHEET'!$A$2:$A$253,'DATA SHEET'!$O$2:$O$253)</f>
        <v>Commercial</v>
      </c>
      <c r="L4747" t="s">
        <v>15</v>
      </c>
      <c r="M4747">
        <v>1.4609417230346684</v>
      </c>
      <c r="N4747" t="s">
        <v>18</v>
      </c>
      <c r="O4747">
        <v>0.80100000000000005</v>
      </c>
    </row>
    <row r="4748" spans="1:15" x14ac:dyDescent="0.25">
      <c r="A4748" s="1" t="s">
        <v>143</v>
      </c>
      <c r="B4748" t="s">
        <v>147</v>
      </c>
      <c r="C4748" t="str">
        <f>LOOKUP(A4748,'DATA SHEET'!$A$2:$A$253,'DATA SHEET'!$E$2:$E$253)</f>
        <v>20227913</v>
      </c>
      <c r="D4748">
        <f>LOOKUP(A4748,'DATA SHEET'!$A$2:$A$253,'DATA SHEET'!$G$2:$G$253)</f>
        <v>9.2166666666666668</v>
      </c>
      <c r="E4748" t="str">
        <f>LOOKUP($A4748,'DATA SHEET'!$A$2:$A$253,'DATA SHEET'!$H$2:$H$253)</f>
        <v>43.176775</v>
      </c>
      <c r="F4748" t="str">
        <f>LOOKUP($A4748,'DATA SHEET'!$A$2:$A$253,'DATA SHEET'!$I$2:$I$253)</f>
        <v xml:space="preserve"> -79.242460</v>
      </c>
      <c r="G4748">
        <f>LOOKUP($A4748,'DATA SHEET'!$A$2:$A$253,'DATA SHEET'!$J$2:$J$253)</f>
        <v>21</v>
      </c>
      <c r="H4748" t="str">
        <f>LOOKUP($A4748,'DATA SHEET'!$A$2:$A$253,'DATA SHEET'!$K$2:$K$253)</f>
        <v>Mostly Cloudy</v>
      </c>
      <c r="I4748" t="str">
        <f>LOOKUP($A4748,'DATA SHEET'!$A$2:$A$253,'DATA SHEET'!$T$2:$T$253)</f>
        <v>SMALL</v>
      </c>
      <c r="J4748" t="str">
        <f>LOOKUP($A4748,'DATA SHEET'!$A$2:$A$253,'DATA SHEET'!$R$2:$R$253)</f>
        <v>YES</v>
      </c>
      <c r="K4748" t="str">
        <f>LOOKUP($A4748,'DATA SHEET'!$A$2:$A$253,'DATA SHEET'!$O$2:$O$253)</f>
        <v>Commercial</v>
      </c>
      <c r="L4748" t="s">
        <v>15</v>
      </c>
      <c r="M4748">
        <v>1.4609417230346684</v>
      </c>
      <c r="N4748" t="s">
        <v>18</v>
      </c>
      <c r="O4748">
        <v>0.47799999999999998</v>
      </c>
    </row>
    <row r="4749" spans="1:15" x14ac:dyDescent="0.25">
      <c r="A4749" s="1" t="s">
        <v>143</v>
      </c>
      <c r="B4749" t="s">
        <v>147</v>
      </c>
      <c r="C4749" t="str">
        <f>LOOKUP(A4749,'DATA SHEET'!$A$2:$A$253,'DATA SHEET'!$E$2:$E$253)</f>
        <v>20227913</v>
      </c>
      <c r="D4749">
        <f>LOOKUP(A4749,'DATA SHEET'!$A$2:$A$253,'DATA SHEET'!$G$2:$G$253)</f>
        <v>9.2166666666666668</v>
      </c>
      <c r="E4749" t="str">
        <f>LOOKUP($A4749,'DATA SHEET'!$A$2:$A$253,'DATA SHEET'!$H$2:$H$253)</f>
        <v>43.176775</v>
      </c>
      <c r="F4749" t="str">
        <f>LOOKUP($A4749,'DATA SHEET'!$A$2:$A$253,'DATA SHEET'!$I$2:$I$253)</f>
        <v xml:space="preserve"> -79.242460</v>
      </c>
      <c r="G4749">
        <f>LOOKUP($A4749,'DATA SHEET'!$A$2:$A$253,'DATA SHEET'!$J$2:$J$253)</f>
        <v>21</v>
      </c>
      <c r="H4749" t="str">
        <f>LOOKUP($A4749,'DATA SHEET'!$A$2:$A$253,'DATA SHEET'!$K$2:$K$253)</f>
        <v>Mostly Cloudy</v>
      </c>
      <c r="I4749" t="str">
        <f>LOOKUP($A4749,'DATA SHEET'!$A$2:$A$253,'DATA SHEET'!$T$2:$T$253)</f>
        <v>SMALL</v>
      </c>
      <c r="J4749" t="str">
        <f>LOOKUP($A4749,'DATA SHEET'!$A$2:$A$253,'DATA SHEET'!$R$2:$R$253)</f>
        <v>YES</v>
      </c>
      <c r="K4749" t="str">
        <f>LOOKUP($A4749,'DATA SHEET'!$A$2:$A$253,'DATA SHEET'!$O$2:$O$253)</f>
        <v>Commercial</v>
      </c>
      <c r="L4749" t="s">
        <v>15</v>
      </c>
      <c r="M4749">
        <v>1.4609417230346684</v>
      </c>
      <c r="N4749" t="s">
        <v>18</v>
      </c>
      <c r="O4749">
        <v>1.0009999999999999</v>
      </c>
    </row>
    <row r="4750" spans="1:15" x14ac:dyDescent="0.25">
      <c r="A4750" s="1" t="s">
        <v>143</v>
      </c>
      <c r="B4750" t="s">
        <v>147</v>
      </c>
      <c r="C4750" t="str">
        <f>LOOKUP(A4750,'DATA SHEET'!$A$2:$A$253,'DATA SHEET'!$E$2:$E$253)</f>
        <v>20227913</v>
      </c>
      <c r="D4750">
        <f>LOOKUP(A4750,'DATA SHEET'!$A$2:$A$253,'DATA SHEET'!$G$2:$G$253)</f>
        <v>9.2166666666666668</v>
      </c>
      <c r="E4750" t="str">
        <f>LOOKUP($A4750,'DATA SHEET'!$A$2:$A$253,'DATA SHEET'!$H$2:$H$253)</f>
        <v>43.176775</v>
      </c>
      <c r="F4750" t="str">
        <f>LOOKUP($A4750,'DATA SHEET'!$A$2:$A$253,'DATA SHEET'!$I$2:$I$253)</f>
        <v xml:space="preserve"> -79.242460</v>
      </c>
      <c r="G4750">
        <f>LOOKUP($A4750,'DATA SHEET'!$A$2:$A$253,'DATA SHEET'!$J$2:$J$253)</f>
        <v>21</v>
      </c>
      <c r="H4750" t="str">
        <f>LOOKUP($A4750,'DATA SHEET'!$A$2:$A$253,'DATA SHEET'!$K$2:$K$253)</f>
        <v>Mostly Cloudy</v>
      </c>
      <c r="I4750" t="str">
        <f>LOOKUP($A4750,'DATA SHEET'!$A$2:$A$253,'DATA SHEET'!$T$2:$T$253)</f>
        <v>SMALL</v>
      </c>
      <c r="J4750" t="str">
        <f>LOOKUP($A4750,'DATA SHEET'!$A$2:$A$253,'DATA SHEET'!$R$2:$R$253)</f>
        <v>YES</v>
      </c>
      <c r="K4750" t="str">
        <f>LOOKUP($A4750,'DATA SHEET'!$A$2:$A$253,'DATA SHEET'!$O$2:$O$253)</f>
        <v>Commercial</v>
      </c>
      <c r="L4750" t="s">
        <v>15</v>
      </c>
      <c r="M4750">
        <v>1.4609417230346684</v>
      </c>
      <c r="N4750" t="s">
        <v>18</v>
      </c>
      <c r="O4750">
        <v>0.997</v>
      </c>
    </row>
    <row r="4751" spans="1:15" x14ac:dyDescent="0.25">
      <c r="A4751" s="1" t="s">
        <v>143</v>
      </c>
      <c r="B4751" t="s">
        <v>147</v>
      </c>
      <c r="C4751" t="str">
        <f>LOOKUP(A4751,'DATA SHEET'!$A$2:$A$253,'DATA SHEET'!$E$2:$E$253)</f>
        <v>20227913</v>
      </c>
      <c r="D4751">
        <f>LOOKUP(A4751,'DATA SHEET'!$A$2:$A$253,'DATA SHEET'!$G$2:$G$253)</f>
        <v>9.2166666666666668</v>
      </c>
      <c r="E4751" t="str">
        <f>LOOKUP($A4751,'DATA SHEET'!$A$2:$A$253,'DATA SHEET'!$H$2:$H$253)</f>
        <v>43.176775</v>
      </c>
      <c r="F4751" t="str">
        <f>LOOKUP($A4751,'DATA SHEET'!$A$2:$A$253,'DATA SHEET'!$I$2:$I$253)</f>
        <v xml:space="preserve"> -79.242460</v>
      </c>
      <c r="G4751">
        <f>LOOKUP($A4751,'DATA SHEET'!$A$2:$A$253,'DATA SHEET'!$J$2:$J$253)</f>
        <v>21</v>
      </c>
      <c r="H4751" t="str">
        <f>LOOKUP($A4751,'DATA SHEET'!$A$2:$A$253,'DATA SHEET'!$K$2:$K$253)</f>
        <v>Mostly Cloudy</v>
      </c>
      <c r="I4751" t="str">
        <f>LOOKUP($A4751,'DATA SHEET'!$A$2:$A$253,'DATA SHEET'!$T$2:$T$253)</f>
        <v>SMALL</v>
      </c>
      <c r="J4751" t="str">
        <f>LOOKUP($A4751,'DATA SHEET'!$A$2:$A$253,'DATA SHEET'!$R$2:$R$253)</f>
        <v>YES</v>
      </c>
      <c r="K4751" t="str">
        <f>LOOKUP($A4751,'DATA SHEET'!$A$2:$A$253,'DATA SHEET'!$O$2:$O$253)</f>
        <v>Commercial</v>
      </c>
      <c r="L4751" t="s">
        <v>15</v>
      </c>
      <c r="M4751">
        <v>1.4609417230346684</v>
      </c>
      <c r="N4751" t="s">
        <v>18</v>
      </c>
      <c r="O4751">
        <v>1.254</v>
      </c>
    </row>
    <row r="4752" spans="1:15" x14ac:dyDescent="0.25">
      <c r="A4752" s="1" t="s">
        <v>143</v>
      </c>
      <c r="B4752" t="s">
        <v>147</v>
      </c>
      <c r="C4752" t="str">
        <f>LOOKUP(A4752,'DATA SHEET'!$A$2:$A$253,'DATA SHEET'!$E$2:$E$253)</f>
        <v>20227913</v>
      </c>
      <c r="D4752">
        <f>LOOKUP(A4752,'DATA SHEET'!$A$2:$A$253,'DATA SHEET'!$G$2:$G$253)</f>
        <v>9.2166666666666668</v>
      </c>
      <c r="E4752" t="str">
        <f>LOOKUP($A4752,'DATA SHEET'!$A$2:$A$253,'DATA SHEET'!$H$2:$H$253)</f>
        <v>43.176775</v>
      </c>
      <c r="F4752" t="str">
        <f>LOOKUP($A4752,'DATA SHEET'!$A$2:$A$253,'DATA SHEET'!$I$2:$I$253)</f>
        <v xml:space="preserve"> -79.242460</v>
      </c>
      <c r="G4752">
        <f>LOOKUP($A4752,'DATA SHEET'!$A$2:$A$253,'DATA SHEET'!$J$2:$J$253)</f>
        <v>21</v>
      </c>
      <c r="H4752" t="str">
        <f>LOOKUP($A4752,'DATA SHEET'!$A$2:$A$253,'DATA SHEET'!$K$2:$K$253)</f>
        <v>Mostly Cloudy</v>
      </c>
      <c r="I4752" t="str">
        <f>LOOKUP($A4752,'DATA SHEET'!$A$2:$A$253,'DATA SHEET'!$T$2:$T$253)</f>
        <v>SMALL</v>
      </c>
      <c r="J4752" t="str">
        <f>LOOKUP($A4752,'DATA SHEET'!$A$2:$A$253,'DATA SHEET'!$R$2:$R$253)</f>
        <v>YES</v>
      </c>
      <c r="K4752" t="str">
        <f>LOOKUP($A4752,'DATA SHEET'!$A$2:$A$253,'DATA SHEET'!$O$2:$O$253)</f>
        <v>Commercial</v>
      </c>
      <c r="L4752" t="s">
        <v>15</v>
      </c>
      <c r="M4752">
        <v>1.4609417230346684</v>
      </c>
      <c r="N4752" t="s">
        <v>18</v>
      </c>
      <c r="O4752">
        <v>4.7380000000000004</v>
      </c>
    </row>
    <row r="4753" spans="1:15" x14ac:dyDescent="0.25">
      <c r="A4753" s="1" t="s">
        <v>143</v>
      </c>
      <c r="B4753" t="s">
        <v>147</v>
      </c>
      <c r="C4753" t="str">
        <f>LOOKUP(A4753,'DATA SHEET'!$A$2:$A$253,'DATA SHEET'!$E$2:$E$253)</f>
        <v>20227913</v>
      </c>
      <c r="D4753">
        <f>LOOKUP(A4753,'DATA SHEET'!$A$2:$A$253,'DATA SHEET'!$G$2:$G$253)</f>
        <v>9.2166666666666668</v>
      </c>
      <c r="E4753" t="str">
        <f>LOOKUP($A4753,'DATA SHEET'!$A$2:$A$253,'DATA SHEET'!$H$2:$H$253)</f>
        <v>43.176775</v>
      </c>
      <c r="F4753" t="str">
        <f>LOOKUP($A4753,'DATA SHEET'!$A$2:$A$253,'DATA SHEET'!$I$2:$I$253)</f>
        <v xml:space="preserve"> -79.242460</v>
      </c>
      <c r="G4753">
        <f>LOOKUP($A4753,'DATA SHEET'!$A$2:$A$253,'DATA SHEET'!$J$2:$J$253)</f>
        <v>21</v>
      </c>
      <c r="H4753" t="str">
        <f>LOOKUP($A4753,'DATA SHEET'!$A$2:$A$253,'DATA SHEET'!$K$2:$K$253)</f>
        <v>Mostly Cloudy</v>
      </c>
      <c r="I4753" t="str">
        <f>LOOKUP($A4753,'DATA SHEET'!$A$2:$A$253,'DATA SHEET'!$T$2:$T$253)</f>
        <v>SMALL</v>
      </c>
      <c r="J4753" t="str">
        <f>LOOKUP($A4753,'DATA SHEET'!$A$2:$A$253,'DATA SHEET'!$R$2:$R$253)</f>
        <v>YES</v>
      </c>
      <c r="K4753" t="str">
        <f>LOOKUP($A4753,'DATA SHEET'!$A$2:$A$253,'DATA SHEET'!$O$2:$O$253)</f>
        <v>Commercial</v>
      </c>
      <c r="L4753" t="s">
        <v>15</v>
      </c>
      <c r="M4753">
        <v>1.4609417230346684</v>
      </c>
      <c r="N4753" t="s">
        <v>18</v>
      </c>
      <c r="O4753">
        <v>0.75700000000000001</v>
      </c>
    </row>
    <row r="4754" spans="1:15" x14ac:dyDescent="0.25">
      <c r="A4754" s="1" t="s">
        <v>143</v>
      </c>
      <c r="B4754" t="s">
        <v>147</v>
      </c>
      <c r="C4754" t="str">
        <f>LOOKUP(A4754,'DATA SHEET'!$A$2:$A$253,'DATA SHEET'!$E$2:$E$253)</f>
        <v>20227913</v>
      </c>
      <c r="D4754">
        <f>LOOKUP(A4754,'DATA SHEET'!$A$2:$A$253,'DATA SHEET'!$G$2:$G$253)</f>
        <v>9.2166666666666668</v>
      </c>
      <c r="E4754" t="str">
        <f>LOOKUP($A4754,'DATA SHEET'!$A$2:$A$253,'DATA SHEET'!$H$2:$H$253)</f>
        <v>43.176775</v>
      </c>
      <c r="F4754" t="str">
        <f>LOOKUP($A4754,'DATA SHEET'!$A$2:$A$253,'DATA SHEET'!$I$2:$I$253)</f>
        <v xml:space="preserve"> -79.242460</v>
      </c>
      <c r="G4754">
        <f>LOOKUP($A4754,'DATA SHEET'!$A$2:$A$253,'DATA SHEET'!$J$2:$J$253)</f>
        <v>21</v>
      </c>
      <c r="H4754" t="str">
        <f>LOOKUP($A4754,'DATA SHEET'!$A$2:$A$253,'DATA SHEET'!$K$2:$K$253)</f>
        <v>Mostly Cloudy</v>
      </c>
      <c r="I4754" t="str">
        <f>LOOKUP($A4754,'DATA SHEET'!$A$2:$A$253,'DATA SHEET'!$T$2:$T$253)</f>
        <v>SMALL</v>
      </c>
      <c r="J4754" t="str">
        <f>LOOKUP($A4754,'DATA SHEET'!$A$2:$A$253,'DATA SHEET'!$R$2:$R$253)</f>
        <v>YES</v>
      </c>
      <c r="K4754" t="str">
        <f>LOOKUP($A4754,'DATA SHEET'!$A$2:$A$253,'DATA SHEET'!$O$2:$O$253)</f>
        <v>Commercial</v>
      </c>
      <c r="L4754" t="s">
        <v>15</v>
      </c>
      <c r="M4754">
        <v>1.4609417230346684</v>
      </c>
      <c r="N4754" t="s">
        <v>18</v>
      </c>
      <c r="O4754">
        <v>1.5</v>
      </c>
    </row>
    <row r="4755" spans="1:15" x14ac:dyDescent="0.25">
      <c r="A4755" s="1" t="s">
        <v>143</v>
      </c>
      <c r="B4755" t="s">
        <v>147</v>
      </c>
      <c r="C4755" t="str">
        <f>LOOKUP(A4755,'DATA SHEET'!$A$2:$A$253,'DATA SHEET'!$E$2:$E$253)</f>
        <v>20227913</v>
      </c>
      <c r="D4755">
        <f>LOOKUP(A4755,'DATA SHEET'!$A$2:$A$253,'DATA SHEET'!$G$2:$G$253)</f>
        <v>9.2166666666666668</v>
      </c>
      <c r="E4755" t="str">
        <f>LOOKUP($A4755,'DATA SHEET'!$A$2:$A$253,'DATA SHEET'!$H$2:$H$253)</f>
        <v>43.176775</v>
      </c>
      <c r="F4755" t="str">
        <f>LOOKUP($A4755,'DATA SHEET'!$A$2:$A$253,'DATA SHEET'!$I$2:$I$253)</f>
        <v xml:space="preserve"> -79.242460</v>
      </c>
      <c r="G4755">
        <f>LOOKUP($A4755,'DATA SHEET'!$A$2:$A$253,'DATA SHEET'!$J$2:$J$253)</f>
        <v>21</v>
      </c>
      <c r="H4755" t="str">
        <f>LOOKUP($A4755,'DATA SHEET'!$A$2:$A$253,'DATA SHEET'!$K$2:$K$253)</f>
        <v>Mostly Cloudy</v>
      </c>
      <c r="I4755" t="str">
        <f>LOOKUP($A4755,'DATA SHEET'!$A$2:$A$253,'DATA SHEET'!$T$2:$T$253)</f>
        <v>SMALL</v>
      </c>
      <c r="J4755" t="str">
        <f>LOOKUP($A4755,'DATA SHEET'!$A$2:$A$253,'DATA SHEET'!$R$2:$R$253)</f>
        <v>YES</v>
      </c>
      <c r="K4755" t="str">
        <f>LOOKUP($A4755,'DATA SHEET'!$A$2:$A$253,'DATA SHEET'!$O$2:$O$253)</f>
        <v>Commercial</v>
      </c>
      <c r="L4755" t="s">
        <v>15</v>
      </c>
      <c r="M4755">
        <v>1.4609417230346684</v>
      </c>
      <c r="N4755" t="s">
        <v>18</v>
      </c>
      <c r="O4755">
        <v>0.74199999999999999</v>
      </c>
    </row>
    <row r="4756" spans="1:15" x14ac:dyDescent="0.25">
      <c r="A4756" s="1" t="s">
        <v>143</v>
      </c>
      <c r="B4756" t="s">
        <v>147</v>
      </c>
      <c r="C4756" t="str">
        <f>LOOKUP(A4756,'DATA SHEET'!$A$2:$A$253,'DATA SHEET'!$E$2:$E$253)</f>
        <v>20227913</v>
      </c>
      <c r="D4756">
        <f>LOOKUP(A4756,'DATA SHEET'!$A$2:$A$253,'DATA SHEET'!$G$2:$G$253)</f>
        <v>9.2166666666666668</v>
      </c>
      <c r="E4756" t="str">
        <f>LOOKUP($A4756,'DATA SHEET'!$A$2:$A$253,'DATA SHEET'!$H$2:$H$253)</f>
        <v>43.176775</v>
      </c>
      <c r="F4756" t="str">
        <f>LOOKUP($A4756,'DATA SHEET'!$A$2:$A$253,'DATA SHEET'!$I$2:$I$253)</f>
        <v xml:space="preserve"> -79.242460</v>
      </c>
      <c r="G4756">
        <f>LOOKUP($A4756,'DATA SHEET'!$A$2:$A$253,'DATA SHEET'!$J$2:$J$253)</f>
        <v>21</v>
      </c>
      <c r="H4756" t="str">
        <f>LOOKUP($A4756,'DATA SHEET'!$A$2:$A$253,'DATA SHEET'!$K$2:$K$253)</f>
        <v>Mostly Cloudy</v>
      </c>
      <c r="I4756" t="str">
        <f>LOOKUP($A4756,'DATA SHEET'!$A$2:$A$253,'DATA SHEET'!$T$2:$T$253)</f>
        <v>SMALL</v>
      </c>
      <c r="J4756" t="str">
        <f>LOOKUP($A4756,'DATA SHEET'!$A$2:$A$253,'DATA SHEET'!$R$2:$R$253)</f>
        <v>YES</v>
      </c>
      <c r="K4756" t="str">
        <f>LOOKUP($A4756,'DATA SHEET'!$A$2:$A$253,'DATA SHEET'!$O$2:$O$253)</f>
        <v>Commercial</v>
      </c>
      <c r="L4756" t="s">
        <v>15</v>
      </c>
      <c r="M4756">
        <v>1.4609417230346684</v>
      </c>
      <c r="N4756" t="s">
        <v>18</v>
      </c>
      <c r="O4756">
        <v>3.5219999999999998</v>
      </c>
    </row>
    <row r="4757" spans="1:15" x14ac:dyDescent="0.25">
      <c r="A4757" s="1" t="s">
        <v>143</v>
      </c>
      <c r="B4757" t="s">
        <v>147</v>
      </c>
      <c r="C4757" t="str">
        <f>LOOKUP(A4757,'DATA SHEET'!$A$2:$A$253,'DATA SHEET'!$E$2:$E$253)</f>
        <v>20227913</v>
      </c>
      <c r="D4757">
        <f>LOOKUP(A4757,'DATA SHEET'!$A$2:$A$253,'DATA SHEET'!$G$2:$G$253)</f>
        <v>9.2166666666666668</v>
      </c>
      <c r="E4757" t="str">
        <f>LOOKUP($A4757,'DATA SHEET'!$A$2:$A$253,'DATA SHEET'!$H$2:$H$253)</f>
        <v>43.176775</v>
      </c>
      <c r="F4757" t="str">
        <f>LOOKUP($A4757,'DATA SHEET'!$A$2:$A$253,'DATA SHEET'!$I$2:$I$253)</f>
        <v xml:space="preserve"> -79.242460</v>
      </c>
      <c r="G4757">
        <f>LOOKUP($A4757,'DATA SHEET'!$A$2:$A$253,'DATA SHEET'!$J$2:$J$253)</f>
        <v>21</v>
      </c>
      <c r="H4757" t="str">
        <f>LOOKUP($A4757,'DATA SHEET'!$A$2:$A$253,'DATA SHEET'!$K$2:$K$253)</f>
        <v>Mostly Cloudy</v>
      </c>
      <c r="I4757" t="str">
        <f>LOOKUP($A4757,'DATA SHEET'!$A$2:$A$253,'DATA SHEET'!$T$2:$T$253)</f>
        <v>SMALL</v>
      </c>
      <c r="J4757" t="str">
        <f>LOOKUP($A4757,'DATA SHEET'!$A$2:$A$253,'DATA SHEET'!$R$2:$R$253)</f>
        <v>YES</v>
      </c>
      <c r="K4757" t="str">
        <f>LOOKUP($A4757,'DATA SHEET'!$A$2:$A$253,'DATA SHEET'!$O$2:$O$253)</f>
        <v>Commercial</v>
      </c>
      <c r="L4757" t="s">
        <v>15</v>
      </c>
      <c r="M4757">
        <v>1.4609417230346684</v>
      </c>
      <c r="N4757" t="s">
        <v>18</v>
      </c>
      <c r="O4757">
        <v>1.2609999999999999</v>
      </c>
    </row>
    <row r="4758" spans="1:15" x14ac:dyDescent="0.25">
      <c r="A4758" s="1" t="s">
        <v>143</v>
      </c>
      <c r="B4758" t="s">
        <v>147</v>
      </c>
      <c r="C4758" t="str">
        <f>LOOKUP(A4758,'DATA SHEET'!$A$2:$A$253,'DATA SHEET'!$E$2:$E$253)</f>
        <v>20227913</v>
      </c>
      <c r="D4758">
        <f>LOOKUP(A4758,'DATA SHEET'!$A$2:$A$253,'DATA SHEET'!$G$2:$G$253)</f>
        <v>9.2166666666666668</v>
      </c>
      <c r="E4758" t="str">
        <f>LOOKUP($A4758,'DATA SHEET'!$A$2:$A$253,'DATA SHEET'!$H$2:$H$253)</f>
        <v>43.176775</v>
      </c>
      <c r="F4758" t="str">
        <f>LOOKUP($A4758,'DATA SHEET'!$A$2:$A$253,'DATA SHEET'!$I$2:$I$253)</f>
        <v xml:space="preserve"> -79.242460</v>
      </c>
      <c r="G4758">
        <f>LOOKUP($A4758,'DATA SHEET'!$A$2:$A$253,'DATA SHEET'!$J$2:$J$253)</f>
        <v>21</v>
      </c>
      <c r="H4758" t="str">
        <f>LOOKUP($A4758,'DATA SHEET'!$A$2:$A$253,'DATA SHEET'!$K$2:$K$253)</f>
        <v>Mostly Cloudy</v>
      </c>
      <c r="I4758" t="str">
        <f>LOOKUP($A4758,'DATA SHEET'!$A$2:$A$253,'DATA SHEET'!$T$2:$T$253)</f>
        <v>SMALL</v>
      </c>
      <c r="J4758" t="str">
        <f>LOOKUP($A4758,'DATA SHEET'!$A$2:$A$253,'DATA SHEET'!$R$2:$R$253)</f>
        <v>YES</v>
      </c>
      <c r="K4758" t="str">
        <f>LOOKUP($A4758,'DATA SHEET'!$A$2:$A$253,'DATA SHEET'!$O$2:$O$253)</f>
        <v>Commercial</v>
      </c>
      <c r="L4758" t="s">
        <v>15</v>
      </c>
      <c r="M4758">
        <v>1.4609417230346684</v>
      </c>
      <c r="N4758" t="s">
        <v>18</v>
      </c>
      <c r="O4758">
        <v>1.4990000000000001</v>
      </c>
    </row>
    <row r="4759" spans="1:15" x14ac:dyDescent="0.25">
      <c r="A4759" s="1" t="s">
        <v>143</v>
      </c>
      <c r="B4759" t="s">
        <v>147</v>
      </c>
      <c r="C4759" t="str">
        <f>LOOKUP(A4759,'DATA SHEET'!$A$2:$A$253,'DATA SHEET'!$E$2:$E$253)</f>
        <v>20227913</v>
      </c>
      <c r="D4759">
        <f>LOOKUP(A4759,'DATA SHEET'!$A$2:$A$253,'DATA SHEET'!$G$2:$G$253)</f>
        <v>9.2166666666666668</v>
      </c>
      <c r="E4759" t="str">
        <f>LOOKUP($A4759,'DATA SHEET'!$A$2:$A$253,'DATA SHEET'!$H$2:$H$253)</f>
        <v>43.176775</v>
      </c>
      <c r="F4759" t="str">
        <f>LOOKUP($A4759,'DATA SHEET'!$A$2:$A$253,'DATA SHEET'!$I$2:$I$253)</f>
        <v xml:space="preserve"> -79.242460</v>
      </c>
      <c r="G4759">
        <f>LOOKUP($A4759,'DATA SHEET'!$A$2:$A$253,'DATA SHEET'!$J$2:$J$253)</f>
        <v>21</v>
      </c>
      <c r="H4759" t="str">
        <f>LOOKUP($A4759,'DATA SHEET'!$A$2:$A$253,'DATA SHEET'!$K$2:$K$253)</f>
        <v>Mostly Cloudy</v>
      </c>
      <c r="I4759" t="str">
        <f>LOOKUP($A4759,'DATA SHEET'!$A$2:$A$253,'DATA SHEET'!$T$2:$T$253)</f>
        <v>SMALL</v>
      </c>
      <c r="J4759" t="str">
        <f>LOOKUP($A4759,'DATA SHEET'!$A$2:$A$253,'DATA SHEET'!$R$2:$R$253)</f>
        <v>YES</v>
      </c>
      <c r="K4759" t="str">
        <f>LOOKUP($A4759,'DATA SHEET'!$A$2:$A$253,'DATA SHEET'!$O$2:$O$253)</f>
        <v>Commercial</v>
      </c>
      <c r="L4759" t="s">
        <v>15</v>
      </c>
      <c r="M4759">
        <v>1.4609417230346684</v>
      </c>
      <c r="N4759" t="s">
        <v>18</v>
      </c>
      <c r="O4759">
        <v>1.776</v>
      </c>
    </row>
    <row r="4760" spans="1:15" x14ac:dyDescent="0.25">
      <c r="A4760" s="1" t="s">
        <v>143</v>
      </c>
      <c r="B4760" t="s">
        <v>147</v>
      </c>
      <c r="C4760" t="str">
        <f>LOOKUP(A4760,'DATA SHEET'!$A$2:$A$253,'DATA SHEET'!$E$2:$E$253)</f>
        <v>20227913</v>
      </c>
      <c r="D4760">
        <f>LOOKUP(A4760,'DATA SHEET'!$A$2:$A$253,'DATA SHEET'!$G$2:$G$253)</f>
        <v>9.2166666666666668</v>
      </c>
      <c r="E4760" t="str">
        <f>LOOKUP($A4760,'DATA SHEET'!$A$2:$A$253,'DATA SHEET'!$H$2:$H$253)</f>
        <v>43.176775</v>
      </c>
      <c r="F4760" t="str">
        <f>LOOKUP($A4760,'DATA SHEET'!$A$2:$A$253,'DATA SHEET'!$I$2:$I$253)</f>
        <v xml:space="preserve"> -79.242460</v>
      </c>
      <c r="G4760">
        <f>LOOKUP($A4760,'DATA SHEET'!$A$2:$A$253,'DATA SHEET'!$J$2:$J$253)</f>
        <v>21</v>
      </c>
      <c r="H4760" t="str">
        <f>LOOKUP($A4760,'DATA SHEET'!$A$2:$A$253,'DATA SHEET'!$K$2:$K$253)</f>
        <v>Mostly Cloudy</v>
      </c>
      <c r="I4760" t="str">
        <f>LOOKUP($A4760,'DATA SHEET'!$A$2:$A$253,'DATA SHEET'!$T$2:$T$253)</f>
        <v>SMALL</v>
      </c>
      <c r="J4760" t="str">
        <f>LOOKUP($A4760,'DATA SHEET'!$A$2:$A$253,'DATA SHEET'!$R$2:$R$253)</f>
        <v>YES</v>
      </c>
      <c r="K4760" t="str">
        <f>LOOKUP($A4760,'DATA SHEET'!$A$2:$A$253,'DATA SHEET'!$O$2:$O$253)</f>
        <v>Commercial</v>
      </c>
      <c r="L4760" t="s">
        <v>15</v>
      </c>
      <c r="M4760">
        <v>1.4609417230346684</v>
      </c>
      <c r="N4760" t="s">
        <v>18</v>
      </c>
      <c r="O4760">
        <v>1.742</v>
      </c>
    </row>
    <row r="4761" spans="1:15" x14ac:dyDescent="0.25">
      <c r="A4761" s="1" t="s">
        <v>143</v>
      </c>
      <c r="B4761" t="s">
        <v>147</v>
      </c>
      <c r="C4761" t="str">
        <f>LOOKUP(A4761,'DATA SHEET'!$A$2:$A$253,'DATA SHEET'!$E$2:$E$253)</f>
        <v>20227913</v>
      </c>
      <c r="D4761">
        <f>LOOKUP(A4761,'DATA SHEET'!$A$2:$A$253,'DATA SHEET'!$G$2:$G$253)</f>
        <v>9.2166666666666668</v>
      </c>
      <c r="E4761" t="str">
        <f>LOOKUP($A4761,'DATA SHEET'!$A$2:$A$253,'DATA SHEET'!$H$2:$H$253)</f>
        <v>43.176775</v>
      </c>
      <c r="F4761" t="str">
        <f>LOOKUP($A4761,'DATA SHEET'!$A$2:$A$253,'DATA SHEET'!$I$2:$I$253)</f>
        <v xml:space="preserve"> -79.242460</v>
      </c>
      <c r="G4761">
        <f>LOOKUP($A4761,'DATA SHEET'!$A$2:$A$253,'DATA SHEET'!$J$2:$J$253)</f>
        <v>21</v>
      </c>
      <c r="H4761" t="str">
        <f>LOOKUP($A4761,'DATA SHEET'!$A$2:$A$253,'DATA SHEET'!$K$2:$K$253)</f>
        <v>Mostly Cloudy</v>
      </c>
      <c r="I4761" t="str">
        <f>LOOKUP($A4761,'DATA SHEET'!$A$2:$A$253,'DATA SHEET'!$T$2:$T$253)</f>
        <v>SMALL</v>
      </c>
      <c r="J4761" t="str">
        <f>LOOKUP($A4761,'DATA SHEET'!$A$2:$A$253,'DATA SHEET'!$R$2:$R$253)</f>
        <v>YES</v>
      </c>
      <c r="K4761" t="str">
        <f>LOOKUP($A4761,'DATA SHEET'!$A$2:$A$253,'DATA SHEET'!$O$2:$O$253)</f>
        <v>Commercial</v>
      </c>
      <c r="L4761" t="s">
        <v>15</v>
      </c>
      <c r="M4761">
        <v>1.4609417230346684</v>
      </c>
      <c r="N4761" t="s">
        <v>18</v>
      </c>
      <c r="O4761">
        <v>1.756</v>
      </c>
    </row>
    <row r="4762" spans="1:15" x14ac:dyDescent="0.25">
      <c r="A4762" s="1" t="s">
        <v>143</v>
      </c>
      <c r="B4762" t="s">
        <v>147</v>
      </c>
      <c r="C4762" t="str">
        <f>LOOKUP(A4762,'DATA SHEET'!$A$2:$A$253,'DATA SHEET'!$E$2:$E$253)</f>
        <v>20227913</v>
      </c>
      <c r="D4762">
        <f>LOOKUP(A4762,'DATA SHEET'!$A$2:$A$253,'DATA SHEET'!$G$2:$G$253)</f>
        <v>9.2166666666666668</v>
      </c>
      <c r="E4762" t="str">
        <f>LOOKUP($A4762,'DATA SHEET'!$A$2:$A$253,'DATA SHEET'!$H$2:$H$253)</f>
        <v>43.176775</v>
      </c>
      <c r="F4762" t="str">
        <f>LOOKUP($A4762,'DATA SHEET'!$A$2:$A$253,'DATA SHEET'!$I$2:$I$253)</f>
        <v xml:space="preserve"> -79.242460</v>
      </c>
      <c r="G4762">
        <f>LOOKUP($A4762,'DATA SHEET'!$A$2:$A$253,'DATA SHEET'!$J$2:$J$253)</f>
        <v>21</v>
      </c>
      <c r="H4762" t="str">
        <f>LOOKUP($A4762,'DATA SHEET'!$A$2:$A$253,'DATA SHEET'!$K$2:$K$253)</f>
        <v>Mostly Cloudy</v>
      </c>
      <c r="I4762" t="str">
        <f>LOOKUP($A4762,'DATA SHEET'!$A$2:$A$253,'DATA SHEET'!$T$2:$T$253)</f>
        <v>SMALL</v>
      </c>
      <c r="J4762" t="str">
        <f>LOOKUP($A4762,'DATA SHEET'!$A$2:$A$253,'DATA SHEET'!$R$2:$R$253)</f>
        <v>YES</v>
      </c>
      <c r="K4762" t="str">
        <f>LOOKUP($A4762,'DATA SHEET'!$A$2:$A$253,'DATA SHEET'!$O$2:$O$253)</f>
        <v>Commercial</v>
      </c>
      <c r="L4762" t="s">
        <v>15</v>
      </c>
      <c r="M4762">
        <v>1.4609417230346684</v>
      </c>
      <c r="N4762" t="s">
        <v>18</v>
      </c>
      <c r="O4762">
        <v>1.0089999999999999</v>
      </c>
    </row>
    <row r="4763" spans="1:15" x14ac:dyDescent="0.25">
      <c r="A4763" s="1" t="s">
        <v>143</v>
      </c>
      <c r="B4763" t="s">
        <v>147</v>
      </c>
      <c r="C4763" t="str">
        <f>LOOKUP(A4763,'DATA SHEET'!$A$2:$A$253,'DATA SHEET'!$E$2:$E$253)</f>
        <v>20227913</v>
      </c>
      <c r="D4763">
        <f>LOOKUP(A4763,'DATA SHEET'!$A$2:$A$253,'DATA SHEET'!$G$2:$G$253)</f>
        <v>9.2166666666666668</v>
      </c>
      <c r="E4763" t="str">
        <f>LOOKUP($A4763,'DATA SHEET'!$A$2:$A$253,'DATA SHEET'!$H$2:$H$253)</f>
        <v>43.176775</v>
      </c>
      <c r="F4763" t="str">
        <f>LOOKUP($A4763,'DATA SHEET'!$A$2:$A$253,'DATA SHEET'!$I$2:$I$253)</f>
        <v xml:space="preserve"> -79.242460</v>
      </c>
      <c r="G4763">
        <f>LOOKUP($A4763,'DATA SHEET'!$A$2:$A$253,'DATA SHEET'!$J$2:$J$253)</f>
        <v>21</v>
      </c>
      <c r="H4763" t="str">
        <f>LOOKUP($A4763,'DATA SHEET'!$A$2:$A$253,'DATA SHEET'!$K$2:$K$253)</f>
        <v>Mostly Cloudy</v>
      </c>
      <c r="I4763" t="str">
        <f>LOOKUP($A4763,'DATA SHEET'!$A$2:$A$253,'DATA SHEET'!$T$2:$T$253)</f>
        <v>SMALL</v>
      </c>
      <c r="J4763" t="str">
        <f>LOOKUP($A4763,'DATA SHEET'!$A$2:$A$253,'DATA SHEET'!$R$2:$R$253)</f>
        <v>YES</v>
      </c>
      <c r="K4763" t="str">
        <f>LOOKUP($A4763,'DATA SHEET'!$A$2:$A$253,'DATA SHEET'!$O$2:$O$253)</f>
        <v>Commercial</v>
      </c>
      <c r="L4763" t="s">
        <v>15</v>
      </c>
      <c r="M4763">
        <v>1.4609417230346684</v>
      </c>
      <c r="N4763" t="s">
        <v>18</v>
      </c>
      <c r="O4763">
        <v>2.2400000000000002</v>
      </c>
    </row>
    <row r="4764" spans="1:15" x14ac:dyDescent="0.25">
      <c r="A4764" s="1" t="s">
        <v>143</v>
      </c>
      <c r="B4764" t="s">
        <v>147</v>
      </c>
      <c r="C4764" t="str">
        <f>LOOKUP(A4764,'DATA SHEET'!$A$2:$A$253,'DATA SHEET'!$E$2:$E$253)</f>
        <v>20227913</v>
      </c>
      <c r="D4764">
        <f>LOOKUP(A4764,'DATA SHEET'!$A$2:$A$253,'DATA SHEET'!$G$2:$G$253)</f>
        <v>9.2166666666666668</v>
      </c>
      <c r="E4764" t="str">
        <f>LOOKUP($A4764,'DATA SHEET'!$A$2:$A$253,'DATA SHEET'!$H$2:$H$253)</f>
        <v>43.176775</v>
      </c>
      <c r="F4764" t="str">
        <f>LOOKUP($A4764,'DATA SHEET'!$A$2:$A$253,'DATA SHEET'!$I$2:$I$253)</f>
        <v xml:space="preserve"> -79.242460</v>
      </c>
      <c r="G4764">
        <f>LOOKUP($A4764,'DATA SHEET'!$A$2:$A$253,'DATA SHEET'!$J$2:$J$253)</f>
        <v>21</v>
      </c>
      <c r="H4764" t="str">
        <f>LOOKUP($A4764,'DATA SHEET'!$A$2:$A$253,'DATA SHEET'!$K$2:$K$253)</f>
        <v>Mostly Cloudy</v>
      </c>
      <c r="I4764" t="str">
        <f>LOOKUP($A4764,'DATA SHEET'!$A$2:$A$253,'DATA SHEET'!$T$2:$T$253)</f>
        <v>SMALL</v>
      </c>
      <c r="J4764" t="str">
        <f>LOOKUP($A4764,'DATA SHEET'!$A$2:$A$253,'DATA SHEET'!$R$2:$R$253)</f>
        <v>YES</v>
      </c>
      <c r="K4764" t="str">
        <f>LOOKUP($A4764,'DATA SHEET'!$A$2:$A$253,'DATA SHEET'!$O$2:$O$253)</f>
        <v>Commercial</v>
      </c>
      <c r="L4764" t="s">
        <v>15</v>
      </c>
      <c r="M4764">
        <v>1.4609417230346684</v>
      </c>
      <c r="N4764" t="s">
        <v>18</v>
      </c>
      <c r="O4764">
        <v>2.7509999999999999</v>
      </c>
    </row>
    <row r="4765" spans="1:15" x14ac:dyDescent="0.25">
      <c r="A4765" s="1" t="s">
        <v>143</v>
      </c>
      <c r="B4765" t="s">
        <v>147</v>
      </c>
      <c r="C4765" t="str">
        <f>LOOKUP(A4765,'DATA SHEET'!$A$2:$A$253,'DATA SHEET'!$E$2:$E$253)</f>
        <v>20227913</v>
      </c>
      <c r="D4765">
        <f>LOOKUP(A4765,'DATA SHEET'!$A$2:$A$253,'DATA SHEET'!$G$2:$G$253)</f>
        <v>9.2166666666666668</v>
      </c>
      <c r="E4765" t="str">
        <f>LOOKUP($A4765,'DATA SHEET'!$A$2:$A$253,'DATA SHEET'!$H$2:$H$253)</f>
        <v>43.176775</v>
      </c>
      <c r="F4765" t="str">
        <f>LOOKUP($A4765,'DATA SHEET'!$A$2:$A$253,'DATA SHEET'!$I$2:$I$253)</f>
        <v xml:space="preserve"> -79.242460</v>
      </c>
      <c r="G4765">
        <f>LOOKUP($A4765,'DATA SHEET'!$A$2:$A$253,'DATA SHEET'!$J$2:$J$253)</f>
        <v>21</v>
      </c>
      <c r="H4765" t="str">
        <f>LOOKUP($A4765,'DATA SHEET'!$A$2:$A$253,'DATA SHEET'!$K$2:$K$253)</f>
        <v>Mostly Cloudy</v>
      </c>
      <c r="I4765" t="str">
        <f>LOOKUP($A4765,'DATA SHEET'!$A$2:$A$253,'DATA SHEET'!$T$2:$T$253)</f>
        <v>SMALL</v>
      </c>
      <c r="J4765" t="str">
        <f>LOOKUP($A4765,'DATA SHEET'!$A$2:$A$253,'DATA SHEET'!$R$2:$R$253)</f>
        <v>YES</v>
      </c>
      <c r="K4765" t="str">
        <f>LOOKUP($A4765,'DATA SHEET'!$A$2:$A$253,'DATA SHEET'!$O$2:$O$253)</f>
        <v>Commercial</v>
      </c>
      <c r="L4765" t="s">
        <v>15</v>
      </c>
      <c r="M4765">
        <v>1.4609417230346684</v>
      </c>
      <c r="N4765" t="s">
        <v>18</v>
      </c>
      <c r="O4765">
        <v>1.502</v>
      </c>
    </row>
    <row r="4766" spans="1:15" x14ac:dyDescent="0.25">
      <c r="A4766" s="1" t="s">
        <v>143</v>
      </c>
      <c r="B4766" t="s">
        <v>147</v>
      </c>
      <c r="C4766" t="str">
        <f>LOOKUP(A4766,'DATA SHEET'!$A$2:$A$253,'DATA SHEET'!$E$2:$E$253)</f>
        <v>20227913</v>
      </c>
      <c r="D4766">
        <f>LOOKUP(A4766,'DATA SHEET'!$A$2:$A$253,'DATA SHEET'!$G$2:$G$253)</f>
        <v>9.2166666666666668</v>
      </c>
      <c r="E4766" t="str">
        <f>LOOKUP($A4766,'DATA SHEET'!$A$2:$A$253,'DATA SHEET'!$H$2:$H$253)</f>
        <v>43.176775</v>
      </c>
      <c r="F4766" t="str">
        <f>LOOKUP($A4766,'DATA SHEET'!$A$2:$A$253,'DATA SHEET'!$I$2:$I$253)</f>
        <v xml:space="preserve"> -79.242460</v>
      </c>
      <c r="G4766">
        <f>LOOKUP($A4766,'DATA SHEET'!$A$2:$A$253,'DATA SHEET'!$J$2:$J$253)</f>
        <v>21</v>
      </c>
      <c r="H4766" t="str">
        <f>LOOKUP($A4766,'DATA SHEET'!$A$2:$A$253,'DATA SHEET'!$K$2:$K$253)</f>
        <v>Mostly Cloudy</v>
      </c>
      <c r="I4766" t="str">
        <f>LOOKUP($A4766,'DATA SHEET'!$A$2:$A$253,'DATA SHEET'!$T$2:$T$253)</f>
        <v>SMALL</v>
      </c>
      <c r="J4766" t="str">
        <f>LOOKUP($A4766,'DATA SHEET'!$A$2:$A$253,'DATA SHEET'!$R$2:$R$253)</f>
        <v>YES</v>
      </c>
      <c r="K4766" t="str">
        <f>LOOKUP($A4766,'DATA SHEET'!$A$2:$A$253,'DATA SHEET'!$O$2:$O$253)</f>
        <v>Commercial</v>
      </c>
      <c r="L4766" t="s">
        <v>15</v>
      </c>
      <c r="M4766">
        <v>1.4609417230346684</v>
      </c>
      <c r="N4766" t="s">
        <v>18</v>
      </c>
      <c r="O4766">
        <v>2</v>
      </c>
    </row>
    <row r="4767" spans="1:15" x14ac:dyDescent="0.25">
      <c r="A4767" s="1" t="s">
        <v>143</v>
      </c>
      <c r="B4767" t="s">
        <v>147</v>
      </c>
      <c r="C4767" t="str">
        <f>LOOKUP(A4767,'DATA SHEET'!$A$2:$A$253,'DATA SHEET'!$E$2:$E$253)</f>
        <v>20227913</v>
      </c>
      <c r="D4767">
        <f>LOOKUP(A4767,'DATA SHEET'!$A$2:$A$253,'DATA SHEET'!$G$2:$G$253)</f>
        <v>9.2166666666666668</v>
      </c>
      <c r="E4767" t="str">
        <f>LOOKUP($A4767,'DATA SHEET'!$A$2:$A$253,'DATA SHEET'!$H$2:$H$253)</f>
        <v>43.176775</v>
      </c>
      <c r="F4767" t="str">
        <f>LOOKUP($A4767,'DATA SHEET'!$A$2:$A$253,'DATA SHEET'!$I$2:$I$253)</f>
        <v xml:space="preserve"> -79.242460</v>
      </c>
      <c r="G4767">
        <f>LOOKUP($A4767,'DATA SHEET'!$A$2:$A$253,'DATA SHEET'!$J$2:$J$253)</f>
        <v>21</v>
      </c>
      <c r="H4767" t="str">
        <f>LOOKUP($A4767,'DATA SHEET'!$A$2:$A$253,'DATA SHEET'!$K$2:$K$253)</f>
        <v>Mostly Cloudy</v>
      </c>
      <c r="I4767" t="str">
        <f>LOOKUP($A4767,'DATA SHEET'!$A$2:$A$253,'DATA SHEET'!$T$2:$T$253)</f>
        <v>SMALL</v>
      </c>
      <c r="J4767" t="str">
        <f>LOOKUP($A4767,'DATA SHEET'!$A$2:$A$253,'DATA SHEET'!$R$2:$R$253)</f>
        <v>YES</v>
      </c>
      <c r="K4767" t="str">
        <f>LOOKUP($A4767,'DATA SHEET'!$A$2:$A$253,'DATA SHEET'!$O$2:$O$253)</f>
        <v>Commercial</v>
      </c>
      <c r="L4767" t="s">
        <v>15</v>
      </c>
      <c r="M4767">
        <v>1.4609417230346684</v>
      </c>
      <c r="N4767" t="s">
        <v>18</v>
      </c>
      <c r="O4767">
        <v>0.78100000000000003</v>
      </c>
    </row>
    <row r="4768" spans="1:15" x14ac:dyDescent="0.25">
      <c r="A4768" s="1" t="s">
        <v>143</v>
      </c>
      <c r="B4768" t="s">
        <v>147</v>
      </c>
      <c r="C4768" t="str">
        <f>LOOKUP(A4768,'DATA SHEET'!$A$2:$A$253,'DATA SHEET'!$E$2:$E$253)</f>
        <v>20227913</v>
      </c>
      <c r="D4768">
        <f>LOOKUP(A4768,'DATA SHEET'!$A$2:$A$253,'DATA SHEET'!$G$2:$G$253)</f>
        <v>9.2166666666666668</v>
      </c>
      <c r="E4768" t="str">
        <f>LOOKUP($A4768,'DATA SHEET'!$A$2:$A$253,'DATA SHEET'!$H$2:$H$253)</f>
        <v>43.176775</v>
      </c>
      <c r="F4768" t="str">
        <f>LOOKUP($A4768,'DATA SHEET'!$A$2:$A$253,'DATA SHEET'!$I$2:$I$253)</f>
        <v xml:space="preserve"> -79.242460</v>
      </c>
      <c r="G4768">
        <f>LOOKUP($A4768,'DATA SHEET'!$A$2:$A$253,'DATA SHEET'!$J$2:$J$253)</f>
        <v>21</v>
      </c>
      <c r="H4768" t="str">
        <f>LOOKUP($A4768,'DATA SHEET'!$A$2:$A$253,'DATA SHEET'!$K$2:$K$253)</f>
        <v>Mostly Cloudy</v>
      </c>
      <c r="I4768" t="str">
        <f>LOOKUP($A4768,'DATA SHEET'!$A$2:$A$253,'DATA SHEET'!$T$2:$T$253)</f>
        <v>SMALL</v>
      </c>
      <c r="J4768" t="str">
        <f>LOOKUP($A4768,'DATA SHEET'!$A$2:$A$253,'DATA SHEET'!$R$2:$R$253)</f>
        <v>YES</v>
      </c>
      <c r="K4768" t="str">
        <f>LOOKUP($A4768,'DATA SHEET'!$A$2:$A$253,'DATA SHEET'!$O$2:$O$253)</f>
        <v>Commercial</v>
      </c>
      <c r="L4768" t="s">
        <v>15</v>
      </c>
      <c r="M4768">
        <v>1.4609417230346684</v>
      </c>
      <c r="N4768" t="s">
        <v>16</v>
      </c>
      <c r="O4768">
        <v>0.999</v>
      </c>
    </row>
    <row r="4769" spans="1:15" x14ac:dyDescent="0.25">
      <c r="A4769" s="1" t="s">
        <v>143</v>
      </c>
      <c r="B4769" t="s">
        <v>147</v>
      </c>
      <c r="C4769" t="str">
        <f>LOOKUP(A4769,'DATA SHEET'!$A$2:$A$253,'DATA SHEET'!$E$2:$E$253)</f>
        <v>20227913</v>
      </c>
      <c r="D4769">
        <f>LOOKUP(A4769,'DATA SHEET'!$A$2:$A$253,'DATA SHEET'!$G$2:$G$253)</f>
        <v>9.2166666666666668</v>
      </c>
      <c r="E4769" t="str">
        <f>LOOKUP($A4769,'DATA SHEET'!$A$2:$A$253,'DATA SHEET'!$H$2:$H$253)</f>
        <v>43.176775</v>
      </c>
      <c r="F4769" t="str">
        <f>LOOKUP($A4769,'DATA SHEET'!$A$2:$A$253,'DATA SHEET'!$I$2:$I$253)</f>
        <v xml:space="preserve"> -79.242460</v>
      </c>
      <c r="G4769">
        <f>LOOKUP($A4769,'DATA SHEET'!$A$2:$A$253,'DATA SHEET'!$J$2:$J$253)</f>
        <v>21</v>
      </c>
      <c r="H4769" t="str">
        <f>LOOKUP($A4769,'DATA SHEET'!$A$2:$A$253,'DATA SHEET'!$K$2:$K$253)</f>
        <v>Mostly Cloudy</v>
      </c>
      <c r="I4769" t="str">
        <f>LOOKUP($A4769,'DATA SHEET'!$A$2:$A$253,'DATA SHEET'!$T$2:$T$253)</f>
        <v>SMALL</v>
      </c>
      <c r="J4769" t="str">
        <f>LOOKUP($A4769,'DATA SHEET'!$A$2:$A$253,'DATA SHEET'!$R$2:$R$253)</f>
        <v>YES</v>
      </c>
      <c r="K4769" t="str">
        <f>LOOKUP($A4769,'DATA SHEET'!$A$2:$A$253,'DATA SHEET'!$O$2:$O$253)</f>
        <v>Commercial</v>
      </c>
      <c r="L4769" t="s">
        <v>15</v>
      </c>
      <c r="M4769">
        <v>1.4609417230346684</v>
      </c>
      <c r="N4769" t="s">
        <v>16</v>
      </c>
      <c r="O4769">
        <v>1.498</v>
      </c>
    </row>
    <row r="4770" spans="1:15" x14ac:dyDescent="0.25">
      <c r="A4770" s="1" t="s">
        <v>143</v>
      </c>
      <c r="B4770" t="s">
        <v>147</v>
      </c>
      <c r="C4770" t="str">
        <f>LOOKUP(A4770,'DATA SHEET'!$A$2:$A$253,'DATA SHEET'!$E$2:$E$253)</f>
        <v>20227913</v>
      </c>
      <c r="D4770">
        <f>LOOKUP(A4770,'DATA SHEET'!$A$2:$A$253,'DATA SHEET'!$G$2:$G$253)</f>
        <v>9.2166666666666668</v>
      </c>
      <c r="E4770" t="str">
        <f>LOOKUP($A4770,'DATA SHEET'!$A$2:$A$253,'DATA SHEET'!$H$2:$H$253)</f>
        <v>43.176775</v>
      </c>
      <c r="F4770" t="str">
        <f>LOOKUP($A4770,'DATA SHEET'!$A$2:$A$253,'DATA SHEET'!$I$2:$I$253)</f>
        <v xml:space="preserve"> -79.242460</v>
      </c>
      <c r="G4770">
        <f>LOOKUP($A4770,'DATA SHEET'!$A$2:$A$253,'DATA SHEET'!$J$2:$J$253)</f>
        <v>21</v>
      </c>
      <c r="H4770" t="str">
        <f>LOOKUP($A4770,'DATA SHEET'!$A$2:$A$253,'DATA SHEET'!$K$2:$K$253)</f>
        <v>Mostly Cloudy</v>
      </c>
      <c r="I4770" t="str">
        <f>LOOKUP($A4770,'DATA SHEET'!$A$2:$A$253,'DATA SHEET'!$T$2:$T$253)</f>
        <v>SMALL</v>
      </c>
      <c r="J4770" t="str">
        <f>LOOKUP($A4770,'DATA SHEET'!$A$2:$A$253,'DATA SHEET'!$R$2:$R$253)</f>
        <v>YES</v>
      </c>
      <c r="K4770" t="str">
        <f>LOOKUP($A4770,'DATA SHEET'!$A$2:$A$253,'DATA SHEET'!$O$2:$O$253)</f>
        <v>Commercial</v>
      </c>
      <c r="L4770" t="s">
        <v>15</v>
      </c>
      <c r="M4770">
        <v>1.4609417230346684</v>
      </c>
      <c r="N4770" t="s">
        <v>16</v>
      </c>
      <c r="O4770">
        <v>0.752</v>
      </c>
    </row>
    <row r="4771" spans="1:15" x14ac:dyDescent="0.25">
      <c r="A4771" s="1" t="s">
        <v>143</v>
      </c>
      <c r="B4771" t="s">
        <v>147</v>
      </c>
      <c r="C4771" t="str">
        <f>LOOKUP(A4771,'DATA SHEET'!$A$2:$A$253,'DATA SHEET'!$E$2:$E$253)</f>
        <v>20227913</v>
      </c>
      <c r="D4771">
        <f>LOOKUP(A4771,'DATA SHEET'!$A$2:$A$253,'DATA SHEET'!$G$2:$G$253)</f>
        <v>9.2166666666666668</v>
      </c>
      <c r="E4771" t="str">
        <f>LOOKUP($A4771,'DATA SHEET'!$A$2:$A$253,'DATA SHEET'!$H$2:$H$253)</f>
        <v>43.176775</v>
      </c>
      <c r="F4771" t="str">
        <f>LOOKUP($A4771,'DATA SHEET'!$A$2:$A$253,'DATA SHEET'!$I$2:$I$253)</f>
        <v xml:space="preserve"> -79.242460</v>
      </c>
      <c r="G4771">
        <f>LOOKUP($A4771,'DATA SHEET'!$A$2:$A$253,'DATA SHEET'!$J$2:$J$253)</f>
        <v>21</v>
      </c>
      <c r="H4771" t="str">
        <f>LOOKUP($A4771,'DATA SHEET'!$A$2:$A$253,'DATA SHEET'!$K$2:$K$253)</f>
        <v>Mostly Cloudy</v>
      </c>
      <c r="I4771" t="str">
        <f>LOOKUP($A4771,'DATA SHEET'!$A$2:$A$253,'DATA SHEET'!$T$2:$T$253)</f>
        <v>SMALL</v>
      </c>
      <c r="J4771" t="str">
        <f>LOOKUP($A4771,'DATA SHEET'!$A$2:$A$253,'DATA SHEET'!$R$2:$R$253)</f>
        <v>YES</v>
      </c>
      <c r="K4771" t="str">
        <f>LOOKUP($A4771,'DATA SHEET'!$A$2:$A$253,'DATA SHEET'!$O$2:$O$253)</f>
        <v>Commercial</v>
      </c>
      <c r="L4771" t="s">
        <v>15</v>
      </c>
      <c r="M4771">
        <v>1.4609417230346684</v>
      </c>
      <c r="N4771" t="s">
        <v>16</v>
      </c>
      <c r="O4771">
        <v>1.498</v>
      </c>
    </row>
    <row r="4772" spans="1:15" x14ac:dyDescent="0.25">
      <c r="A4772" s="1" t="s">
        <v>143</v>
      </c>
      <c r="B4772" t="s">
        <v>147</v>
      </c>
      <c r="C4772" t="str">
        <f>LOOKUP(A4772,'DATA SHEET'!$A$2:$A$253,'DATA SHEET'!$E$2:$E$253)</f>
        <v>20227913</v>
      </c>
      <c r="D4772">
        <f>LOOKUP(A4772,'DATA SHEET'!$A$2:$A$253,'DATA SHEET'!$G$2:$G$253)</f>
        <v>9.2166666666666668</v>
      </c>
      <c r="E4772" t="str">
        <f>LOOKUP($A4772,'DATA SHEET'!$A$2:$A$253,'DATA SHEET'!$H$2:$H$253)</f>
        <v>43.176775</v>
      </c>
      <c r="F4772" t="str">
        <f>LOOKUP($A4772,'DATA SHEET'!$A$2:$A$253,'DATA SHEET'!$I$2:$I$253)</f>
        <v xml:space="preserve"> -79.242460</v>
      </c>
      <c r="G4772">
        <f>LOOKUP($A4772,'DATA SHEET'!$A$2:$A$253,'DATA SHEET'!$J$2:$J$253)</f>
        <v>21</v>
      </c>
      <c r="H4772" t="str">
        <f>LOOKUP($A4772,'DATA SHEET'!$A$2:$A$253,'DATA SHEET'!$K$2:$K$253)</f>
        <v>Mostly Cloudy</v>
      </c>
      <c r="I4772" t="str">
        <f>LOOKUP($A4772,'DATA SHEET'!$A$2:$A$253,'DATA SHEET'!$T$2:$T$253)</f>
        <v>SMALL</v>
      </c>
      <c r="J4772" t="str">
        <f>LOOKUP($A4772,'DATA SHEET'!$A$2:$A$253,'DATA SHEET'!$R$2:$R$253)</f>
        <v>YES</v>
      </c>
      <c r="K4772" t="str">
        <f>LOOKUP($A4772,'DATA SHEET'!$A$2:$A$253,'DATA SHEET'!$O$2:$O$253)</f>
        <v>Commercial</v>
      </c>
      <c r="L4772" t="s">
        <v>15</v>
      </c>
      <c r="M4772">
        <v>1.4609417230346684</v>
      </c>
      <c r="N4772" t="s">
        <v>16</v>
      </c>
      <c r="O4772">
        <v>1.25</v>
      </c>
    </row>
    <row r="4773" spans="1:15" x14ac:dyDescent="0.25">
      <c r="A4773" s="1" t="s">
        <v>143</v>
      </c>
      <c r="B4773" t="s">
        <v>147</v>
      </c>
      <c r="C4773" t="str">
        <f>LOOKUP(A4773,'DATA SHEET'!$A$2:$A$253,'DATA SHEET'!$E$2:$E$253)</f>
        <v>20227913</v>
      </c>
      <c r="D4773">
        <f>LOOKUP(A4773,'DATA SHEET'!$A$2:$A$253,'DATA SHEET'!$G$2:$G$253)</f>
        <v>9.2166666666666668</v>
      </c>
      <c r="E4773" t="str">
        <f>LOOKUP($A4773,'DATA SHEET'!$A$2:$A$253,'DATA SHEET'!$H$2:$H$253)</f>
        <v>43.176775</v>
      </c>
      <c r="F4773" t="str">
        <f>LOOKUP($A4773,'DATA SHEET'!$A$2:$A$253,'DATA SHEET'!$I$2:$I$253)</f>
        <v xml:space="preserve"> -79.242460</v>
      </c>
      <c r="G4773">
        <f>LOOKUP($A4773,'DATA SHEET'!$A$2:$A$253,'DATA SHEET'!$J$2:$J$253)</f>
        <v>21</v>
      </c>
      <c r="H4773" t="str">
        <f>LOOKUP($A4773,'DATA SHEET'!$A$2:$A$253,'DATA SHEET'!$K$2:$K$253)</f>
        <v>Mostly Cloudy</v>
      </c>
      <c r="I4773" t="str">
        <f>LOOKUP($A4773,'DATA SHEET'!$A$2:$A$253,'DATA SHEET'!$T$2:$T$253)</f>
        <v>SMALL</v>
      </c>
      <c r="J4773" t="str">
        <f>LOOKUP($A4773,'DATA SHEET'!$A$2:$A$253,'DATA SHEET'!$R$2:$R$253)</f>
        <v>YES</v>
      </c>
      <c r="K4773" t="str">
        <f>LOOKUP($A4773,'DATA SHEET'!$A$2:$A$253,'DATA SHEET'!$O$2:$O$253)</f>
        <v>Commercial</v>
      </c>
      <c r="L4773" t="s">
        <v>15</v>
      </c>
      <c r="M4773">
        <v>1.4609417230346684</v>
      </c>
      <c r="N4773" t="s">
        <v>16</v>
      </c>
      <c r="O4773">
        <v>0.501</v>
      </c>
    </row>
    <row r="4774" spans="1:15" x14ac:dyDescent="0.25">
      <c r="A4774" s="1" t="s">
        <v>143</v>
      </c>
      <c r="B4774" t="s">
        <v>147</v>
      </c>
      <c r="C4774" t="str">
        <f>LOOKUP(A4774,'DATA SHEET'!$A$2:$A$253,'DATA SHEET'!$E$2:$E$253)</f>
        <v>20227913</v>
      </c>
      <c r="D4774">
        <f>LOOKUP(A4774,'DATA SHEET'!$A$2:$A$253,'DATA SHEET'!$G$2:$G$253)</f>
        <v>9.2166666666666668</v>
      </c>
      <c r="E4774" t="str">
        <f>LOOKUP($A4774,'DATA SHEET'!$A$2:$A$253,'DATA SHEET'!$H$2:$H$253)</f>
        <v>43.176775</v>
      </c>
      <c r="F4774" t="str">
        <f>LOOKUP($A4774,'DATA SHEET'!$A$2:$A$253,'DATA SHEET'!$I$2:$I$253)</f>
        <v xml:space="preserve"> -79.242460</v>
      </c>
      <c r="G4774">
        <f>LOOKUP($A4774,'DATA SHEET'!$A$2:$A$253,'DATA SHEET'!$J$2:$J$253)</f>
        <v>21</v>
      </c>
      <c r="H4774" t="str">
        <f>LOOKUP($A4774,'DATA SHEET'!$A$2:$A$253,'DATA SHEET'!$K$2:$K$253)</f>
        <v>Mostly Cloudy</v>
      </c>
      <c r="I4774" t="str">
        <f>LOOKUP($A4774,'DATA SHEET'!$A$2:$A$253,'DATA SHEET'!$T$2:$T$253)</f>
        <v>SMALL</v>
      </c>
      <c r="J4774" t="str">
        <f>LOOKUP($A4774,'DATA SHEET'!$A$2:$A$253,'DATA SHEET'!$R$2:$R$253)</f>
        <v>YES</v>
      </c>
      <c r="K4774" t="str">
        <f>LOOKUP($A4774,'DATA SHEET'!$A$2:$A$253,'DATA SHEET'!$O$2:$O$253)</f>
        <v>Commercial</v>
      </c>
      <c r="L4774" t="s">
        <v>15</v>
      </c>
      <c r="M4774">
        <v>1.4609417230346684</v>
      </c>
      <c r="N4774" t="s">
        <v>16</v>
      </c>
      <c r="O4774">
        <v>0.52</v>
      </c>
    </row>
    <row r="4775" spans="1:15" x14ac:dyDescent="0.25">
      <c r="A4775" s="1" t="s">
        <v>143</v>
      </c>
      <c r="B4775" t="s">
        <v>147</v>
      </c>
      <c r="C4775" t="str">
        <f>LOOKUP(A4775,'DATA SHEET'!$A$2:$A$253,'DATA SHEET'!$E$2:$E$253)</f>
        <v>20227913</v>
      </c>
      <c r="D4775">
        <f>LOOKUP(A4775,'DATA SHEET'!$A$2:$A$253,'DATA SHEET'!$G$2:$G$253)</f>
        <v>9.2166666666666668</v>
      </c>
      <c r="E4775" t="str">
        <f>LOOKUP($A4775,'DATA SHEET'!$A$2:$A$253,'DATA SHEET'!$H$2:$H$253)</f>
        <v>43.176775</v>
      </c>
      <c r="F4775" t="str">
        <f>LOOKUP($A4775,'DATA SHEET'!$A$2:$A$253,'DATA SHEET'!$I$2:$I$253)</f>
        <v xml:space="preserve"> -79.242460</v>
      </c>
      <c r="G4775">
        <f>LOOKUP($A4775,'DATA SHEET'!$A$2:$A$253,'DATA SHEET'!$J$2:$J$253)</f>
        <v>21</v>
      </c>
      <c r="H4775" t="str">
        <f>LOOKUP($A4775,'DATA SHEET'!$A$2:$A$253,'DATA SHEET'!$K$2:$K$253)</f>
        <v>Mostly Cloudy</v>
      </c>
      <c r="I4775" t="str">
        <f>LOOKUP($A4775,'DATA SHEET'!$A$2:$A$253,'DATA SHEET'!$T$2:$T$253)</f>
        <v>SMALL</v>
      </c>
      <c r="J4775" t="str">
        <f>LOOKUP($A4775,'DATA SHEET'!$A$2:$A$253,'DATA SHEET'!$R$2:$R$253)</f>
        <v>YES</v>
      </c>
      <c r="K4775" t="str">
        <f>LOOKUP($A4775,'DATA SHEET'!$A$2:$A$253,'DATA SHEET'!$O$2:$O$253)</f>
        <v>Commercial</v>
      </c>
      <c r="L4775" t="s">
        <v>15</v>
      </c>
      <c r="M4775">
        <v>1.4609417230346684</v>
      </c>
      <c r="N4775" t="s">
        <v>16</v>
      </c>
      <c r="O4775">
        <v>0.24099999999999999</v>
      </c>
    </row>
    <row r="4776" spans="1:15" x14ac:dyDescent="0.25">
      <c r="A4776" s="1" t="s">
        <v>143</v>
      </c>
      <c r="B4776" t="s">
        <v>147</v>
      </c>
      <c r="C4776" t="str">
        <f>LOOKUP(A4776,'DATA SHEET'!$A$2:$A$253,'DATA SHEET'!$E$2:$E$253)</f>
        <v>20227913</v>
      </c>
      <c r="D4776">
        <f>LOOKUP(A4776,'DATA SHEET'!$A$2:$A$253,'DATA SHEET'!$G$2:$G$253)</f>
        <v>9.2166666666666668</v>
      </c>
      <c r="E4776" t="str">
        <f>LOOKUP($A4776,'DATA SHEET'!$A$2:$A$253,'DATA SHEET'!$H$2:$H$253)</f>
        <v>43.176775</v>
      </c>
      <c r="F4776" t="str">
        <f>LOOKUP($A4776,'DATA SHEET'!$A$2:$A$253,'DATA SHEET'!$I$2:$I$253)</f>
        <v xml:space="preserve"> -79.242460</v>
      </c>
      <c r="G4776">
        <f>LOOKUP($A4776,'DATA SHEET'!$A$2:$A$253,'DATA SHEET'!$J$2:$J$253)</f>
        <v>21</v>
      </c>
      <c r="H4776" t="str">
        <f>LOOKUP($A4776,'DATA SHEET'!$A$2:$A$253,'DATA SHEET'!$K$2:$K$253)</f>
        <v>Mostly Cloudy</v>
      </c>
      <c r="I4776" t="str">
        <f>LOOKUP($A4776,'DATA SHEET'!$A$2:$A$253,'DATA SHEET'!$T$2:$T$253)</f>
        <v>SMALL</v>
      </c>
      <c r="J4776" t="str">
        <f>LOOKUP($A4776,'DATA SHEET'!$A$2:$A$253,'DATA SHEET'!$R$2:$R$253)</f>
        <v>YES</v>
      </c>
      <c r="K4776" t="str">
        <f>LOOKUP($A4776,'DATA SHEET'!$A$2:$A$253,'DATA SHEET'!$O$2:$O$253)</f>
        <v>Commercial</v>
      </c>
      <c r="L4776" t="s">
        <v>15</v>
      </c>
      <c r="M4776">
        <v>1.4609417230346684</v>
      </c>
      <c r="N4776" t="s">
        <v>16</v>
      </c>
      <c r="O4776">
        <v>0.498</v>
      </c>
    </row>
    <row r="4777" spans="1:15" x14ac:dyDescent="0.25">
      <c r="A4777" s="1" t="s">
        <v>143</v>
      </c>
      <c r="B4777" t="s">
        <v>147</v>
      </c>
      <c r="C4777" t="str">
        <f>LOOKUP(A4777,'DATA SHEET'!$A$2:$A$253,'DATA SHEET'!$E$2:$E$253)</f>
        <v>20227913</v>
      </c>
      <c r="D4777">
        <f>LOOKUP(A4777,'DATA SHEET'!$A$2:$A$253,'DATA SHEET'!$G$2:$G$253)</f>
        <v>9.2166666666666668</v>
      </c>
      <c r="E4777" t="str">
        <f>LOOKUP($A4777,'DATA SHEET'!$A$2:$A$253,'DATA SHEET'!$H$2:$H$253)</f>
        <v>43.176775</v>
      </c>
      <c r="F4777" t="str">
        <f>LOOKUP($A4777,'DATA SHEET'!$A$2:$A$253,'DATA SHEET'!$I$2:$I$253)</f>
        <v xml:space="preserve"> -79.242460</v>
      </c>
      <c r="G4777">
        <f>LOOKUP($A4777,'DATA SHEET'!$A$2:$A$253,'DATA SHEET'!$J$2:$J$253)</f>
        <v>21</v>
      </c>
      <c r="H4777" t="str">
        <f>LOOKUP($A4777,'DATA SHEET'!$A$2:$A$253,'DATA SHEET'!$K$2:$K$253)</f>
        <v>Mostly Cloudy</v>
      </c>
      <c r="I4777" t="str">
        <f>LOOKUP($A4777,'DATA SHEET'!$A$2:$A$253,'DATA SHEET'!$T$2:$T$253)</f>
        <v>SMALL</v>
      </c>
      <c r="J4777" t="str">
        <f>LOOKUP($A4777,'DATA SHEET'!$A$2:$A$253,'DATA SHEET'!$R$2:$R$253)</f>
        <v>YES</v>
      </c>
      <c r="K4777" t="str">
        <f>LOOKUP($A4777,'DATA SHEET'!$A$2:$A$253,'DATA SHEET'!$O$2:$O$253)</f>
        <v>Commercial</v>
      </c>
      <c r="L4777" t="s">
        <v>15</v>
      </c>
      <c r="M4777">
        <v>1.4609417230346684</v>
      </c>
      <c r="N4777" t="s">
        <v>16</v>
      </c>
      <c r="O4777">
        <v>0.998</v>
      </c>
    </row>
    <row r="4778" spans="1:15" x14ac:dyDescent="0.25">
      <c r="A4778" s="1" t="s">
        <v>143</v>
      </c>
      <c r="B4778" t="s">
        <v>147</v>
      </c>
      <c r="C4778" t="str">
        <f>LOOKUP(A4778,'DATA SHEET'!$A$2:$A$253,'DATA SHEET'!$E$2:$E$253)</f>
        <v>20227913</v>
      </c>
      <c r="D4778">
        <f>LOOKUP(A4778,'DATA SHEET'!$A$2:$A$253,'DATA SHEET'!$G$2:$G$253)</f>
        <v>9.2166666666666668</v>
      </c>
      <c r="E4778" t="str">
        <f>LOOKUP($A4778,'DATA SHEET'!$A$2:$A$253,'DATA SHEET'!$H$2:$H$253)</f>
        <v>43.176775</v>
      </c>
      <c r="F4778" t="str">
        <f>LOOKUP($A4778,'DATA SHEET'!$A$2:$A$253,'DATA SHEET'!$I$2:$I$253)</f>
        <v xml:space="preserve"> -79.242460</v>
      </c>
      <c r="G4778">
        <f>LOOKUP($A4778,'DATA SHEET'!$A$2:$A$253,'DATA SHEET'!$J$2:$J$253)</f>
        <v>21</v>
      </c>
      <c r="H4778" t="str">
        <f>LOOKUP($A4778,'DATA SHEET'!$A$2:$A$253,'DATA SHEET'!$K$2:$K$253)</f>
        <v>Mostly Cloudy</v>
      </c>
      <c r="I4778" t="str">
        <f>LOOKUP($A4778,'DATA SHEET'!$A$2:$A$253,'DATA SHEET'!$T$2:$T$253)</f>
        <v>SMALL</v>
      </c>
      <c r="J4778" t="str">
        <f>LOOKUP($A4778,'DATA SHEET'!$A$2:$A$253,'DATA SHEET'!$R$2:$R$253)</f>
        <v>YES</v>
      </c>
      <c r="K4778" t="str">
        <f>LOOKUP($A4778,'DATA SHEET'!$A$2:$A$253,'DATA SHEET'!$O$2:$O$253)</f>
        <v>Commercial</v>
      </c>
      <c r="L4778" t="s">
        <v>15</v>
      </c>
      <c r="M4778">
        <v>1.4609417230346684</v>
      </c>
      <c r="N4778" t="s">
        <v>16</v>
      </c>
      <c r="O4778">
        <v>0.499</v>
      </c>
    </row>
    <row r="4779" spans="1:15" x14ac:dyDescent="0.25">
      <c r="A4779" s="1" t="s">
        <v>143</v>
      </c>
      <c r="B4779" t="s">
        <v>147</v>
      </c>
      <c r="C4779" t="str">
        <f>LOOKUP(A4779,'DATA SHEET'!$A$2:$A$253,'DATA SHEET'!$E$2:$E$253)</f>
        <v>20227913</v>
      </c>
      <c r="D4779">
        <f>LOOKUP(A4779,'DATA SHEET'!$A$2:$A$253,'DATA SHEET'!$G$2:$G$253)</f>
        <v>9.2166666666666668</v>
      </c>
      <c r="E4779" t="str">
        <f>LOOKUP($A4779,'DATA SHEET'!$A$2:$A$253,'DATA SHEET'!$H$2:$H$253)</f>
        <v>43.176775</v>
      </c>
      <c r="F4779" t="str">
        <f>LOOKUP($A4779,'DATA SHEET'!$A$2:$A$253,'DATA SHEET'!$I$2:$I$253)</f>
        <v xml:space="preserve"> -79.242460</v>
      </c>
      <c r="G4779">
        <f>LOOKUP($A4779,'DATA SHEET'!$A$2:$A$253,'DATA SHEET'!$J$2:$J$253)</f>
        <v>21</v>
      </c>
      <c r="H4779" t="str">
        <f>LOOKUP($A4779,'DATA SHEET'!$A$2:$A$253,'DATA SHEET'!$K$2:$K$253)</f>
        <v>Mostly Cloudy</v>
      </c>
      <c r="I4779" t="str">
        <f>LOOKUP($A4779,'DATA SHEET'!$A$2:$A$253,'DATA SHEET'!$T$2:$T$253)</f>
        <v>SMALL</v>
      </c>
      <c r="J4779" t="str">
        <f>LOOKUP($A4779,'DATA SHEET'!$A$2:$A$253,'DATA SHEET'!$R$2:$R$253)</f>
        <v>YES</v>
      </c>
      <c r="K4779" t="str">
        <f>LOOKUP($A4779,'DATA SHEET'!$A$2:$A$253,'DATA SHEET'!$O$2:$O$253)</f>
        <v>Commercial</v>
      </c>
      <c r="L4779" t="s">
        <v>15</v>
      </c>
      <c r="M4779">
        <v>1.4609417230346684</v>
      </c>
      <c r="N4779" t="s">
        <v>16</v>
      </c>
      <c r="O4779">
        <v>2.258</v>
      </c>
    </row>
    <row r="4780" spans="1:15" x14ac:dyDescent="0.25">
      <c r="A4780" s="1" t="s">
        <v>143</v>
      </c>
      <c r="B4780" t="s">
        <v>147</v>
      </c>
      <c r="C4780" t="str">
        <f>LOOKUP(A4780,'DATA SHEET'!$A$2:$A$253,'DATA SHEET'!$E$2:$E$253)</f>
        <v>20227913</v>
      </c>
      <c r="D4780">
        <f>LOOKUP(A4780,'DATA SHEET'!$A$2:$A$253,'DATA SHEET'!$G$2:$G$253)</f>
        <v>9.2166666666666668</v>
      </c>
      <c r="E4780" t="str">
        <f>LOOKUP($A4780,'DATA SHEET'!$A$2:$A$253,'DATA SHEET'!$H$2:$H$253)</f>
        <v>43.176775</v>
      </c>
      <c r="F4780" t="str">
        <f>LOOKUP($A4780,'DATA SHEET'!$A$2:$A$253,'DATA SHEET'!$I$2:$I$253)</f>
        <v xml:space="preserve"> -79.242460</v>
      </c>
      <c r="G4780">
        <f>LOOKUP($A4780,'DATA SHEET'!$A$2:$A$253,'DATA SHEET'!$J$2:$J$253)</f>
        <v>21</v>
      </c>
      <c r="H4780" t="str">
        <f>LOOKUP($A4780,'DATA SHEET'!$A$2:$A$253,'DATA SHEET'!$K$2:$K$253)</f>
        <v>Mostly Cloudy</v>
      </c>
      <c r="I4780" t="str">
        <f>LOOKUP($A4780,'DATA SHEET'!$A$2:$A$253,'DATA SHEET'!$T$2:$T$253)</f>
        <v>SMALL</v>
      </c>
      <c r="J4780" t="str">
        <f>LOOKUP($A4780,'DATA SHEET'!$A$2:$A$253,'DATA SHEET'!$R$2:$R$253)</f>
        <v>YES</v>
      </c>
      <c r="K4780" t="str">
        <f>LOOKUP($A4780,'DATA SHEET'!$A$2:$A$253,'DATA SHEET'!$O$2:$O$253)</f>
        <v>Commercial</v>
      </c>
      <c r="L4780" t="s">
        <v>15</v>
      </c>
      <c r="M4780">
        <v>1.4609417230346684</v>
      </c>
      <c r="N4780" t="s">
        <v>16</v>
      </c>
      <c r="O4780">
        <v>0.74</v>
      </c>
    </row>
    <row r="4781" spans="1:15" x14ac:dyDescent="0.25">
      <c r="A4781" s="1" t="s">
        <v>143</v>
      </c>
      <c r="B4781" t="s">
        <v>147</v>
      </c>
      <c r="C4781" t="str">
        <f>LOOKUP(A4781,'DATA SHEET'!$A$2:$A$253,'DATA SHEET'!$E$2:$E$253)</f>
        <v>20227913</v>
      </c>
      <c r="D4781">
        <f>LOOKUP(A4781,'DATA SHEET'!$A$2:$A$253,'DATA SHEET'!$G$2:$G$253)</f>
        <v>9.2166666666666668</v>
      </c>
      <c r="E4781" t="str">
        <f>LOOKUP($A4781,'DATA SHEET'!$A$2:$A$253,'DATA SHEET'!$H$2:$H$253)</f>
        <v>43.176775</v>
      </c>
      <c r="F4781" t="str">
        <f>LOOKUP($A4781,'DATA SHEET'!$A$2:$A$253,'DATA SHEET'!$I$2:$I$253)</f>
        <v xml:space="preserve"> -79.242460</v>
      </c>
      <c r="G4781">
        <f>LOOKUP($A4781,'DATA SHEET'!$A$2:$A$253,'DATA SHEET'!$J$2:$J$253)</f>
        <v>21</v>
      </c>
      <c r="H4781" t="str">
        <f>LOOKUP($A4781,'DATA SHEET'!$A$2:$A$253,'DATA SHEET'!$K$2:$K$253)</f>
        <v>Mostly Cloudy</v>
      </c>
      <c r="I4781" t="str">
        <f>LOOKUP($A4781,'DATA SHEET'!$A$2:$A$253,'DATA SHEET'!$T$2:$T$253)</f>
        <v>SMALL</v>
      </c>
      <c r="J4781" t="str">
        <f>LOOKUP($A4781,'DATA SHEET'!$A$2:$A$253,'DATA SHEET'!$R$2:$R$253)</f>
        <v>YES</v>
      </c>
      <c r="K4781" t="str">
        <f>LOOKUP($A4781,'DATA SHEET'!$A$2:$A$253,'DATA SHEET'!$O$2:$O$253)</f>
        <v>Commercial</v>
      </c>
      <c r="L4781" t="s">
        <v>15</v>
      </c>
      <c r="M4781">
        <v>1.4609417230346684</v>
      </c>
      <c r="N4781" t="s">
        <v>16</v>
      </c>
      <c r="O4781">
        <v>0.496</v>
      </c>
    </row>
    <row r="4782" spans="1:15" x14ac:dyDescent="0.25">
      <c r="A4782" s="1" t="s">
        <v>143</v>
      </c>
      <c r="B4782" t="s">
        <v>147</v>
      </c>
      <c r="C4782" t="str">
        <f>LOOKUP(A4782,'DATA SHEET'!$A$2:$A$253,'DATA SHEET'!$E$2:$E$253)</f>
        <v>20227913</v>
      </c>
      <c r="D4782">
        <f>LOOKUP(A4782,'DATA SHEET'!$A$2:$A$253,'DATA SHEET'!$G$2:$G$253)</f>
        <v>9.2166666666666668</v>
      </c>
      <c r="E4782" t="str">
        <f>LOOKUP($A4782,'DATA SHEET'!$A$2:$A$253,'DATA SHEET'!$H$2:$H$253)</f>
        <v>43.176775</v>
      </c>
      <c r="F4782" t="str">
        <f>LOOKUP($A4782,'DATA SHEET'!$A$2:$A$253,'DATA SHEET'!$I$2:$I$253)</f>
        <v xml:space="preserve"> -79.242460</v>
      </c>
      <c r="G4782">
        <f>LOOKUP($A4782,'DATA SHEET'!$A$2:$A$253,'DATA SHEET'!$J$2:$J$253)</f>
        <v>21</v>
      </c>
      <c r="H4782" t="str">
        <f>LOOKUP($A4782,'DATA SHEET'!$A$2:$A$253,'DATA SHEET'!$K$2:$K$253)</f>
        <v>Mostly Cloudy</v>
      </c>
      <c r="I4782" t="str">
        <f>LOOKUP($A4782,'DATA SHEET'!$A$2:$A$253,'DATA SHEET'!$T$2:$T$253)</f>
        <v>SMALL</v>
      </c>
      <c r="J4782" t="str">
        <f>LOOKUP($A4782,'DATA SHEET'!$A$2:$A$253,'DATA SHEET'!$R$2:$R$253)</f>
        <v>YES</v>
      </c>
      <c r="K4782" t="str">
        <f>LOOKUP($A4782,'DATA SHEET'!$A$2:$A$253,'DATA SHEET'!$O$2:$O$253)</f>
        <v>Commercial</v>
      </c>
      <c r="L4782" t="s">
        <v>15</v>
      </c>
      <c r="M4782">
        <v>1.4609417230346684</v>
      </c>
      <c r="N4782" t="s">
        <v>16</v>
      </c>
      <c r="O4782">
        <v>0.998</v>
      </c>
    </row>
    <row r="4783" spans="1:15" x14ac:dyDescent="0.25">
      <c r="A4783" s="1" t="s">
        <v>143</v>
      </c>
      <c r="B4783" t="s">
        <v>147</v>
      </c>
      <c r="C4783" t="str">
        <f>LOOKUP(A4783,'DATA SHEET'!$A$2:$A$253,'DATA SHEET'!$E$2:$E$253)</f>
        <v>20227913</v>
      </c>
      <c r="D4783">
        <f>LOOKUP(A4783,'DATA SHEET'!$A$2:$A$253,'DATA SHEET'!$G$2:$G$253)</f>
        <v>9.2166666666666668</v>
      </c>
      <c r="E4783" t="str">
        <f>LOOKUP($A4783,'DATA SHEET'!$A$2:$A$253,'DATA SHEET'!$H$2:$H$253)</f>
        <v>43.176775</v>
      </c>
      <c r="F4783" t="str">
        <f>LOOKUP($A4783,'DATA SHEET'!$A$2:$A$253,'DATA SHEET'!$I$2:$I$253)</f>
        <v xml:space="preserve"> -79.242460</v>
      </c>
      <c r="G4783">
        <f>LOOKUP($A4783,'DATA SHEET'!$A$2:$A$253,'DATA SHEET'!$J$2:$J$253)</f>
        <v>21</v>
      </c>
      <c r="H4783" t="str">
        <f>LOOKUP($A4783,'DATA SHEET'!$A$2:$A$253,'DATA SHEET'!$K$2:$K$253)</f>
        <v>Mostly Cloudy</v>
      </c>
      <c r="I4783" t="str">
        <f>LOOKUP($A4783,'DATA SHEET'!$A$2:$A$253,'DATA SHEET'!$T$2:$T$253)</f>
        <v>SMALL</v>
      </c>
      <c r="J4783" t="str">
        <f>LOOKUP($A4783,'DATA SHEET'!$A$2:$A$253,'DATA SHEET'!$R$2:$R$253)</f>
        <v>YES</v>
      </c>
      <c r="K4783" t="str">
        <f>LOOKUP($A4783,'DATA SHEET'!$A$2:$A$253,'DATA SHEET'!$O$2:$O$253)</f>
        <v>Commercial</v>
      </c>
      <c r="L4783" t="s">
        <v>15</v>
      </c>
      <c r="M4783">
        <v>1.4609417230346684</v>
      </c>
      <c r="N4783" t="s">
        <v>16</v>
      </c>
      <c r="O4783">
        <v>2.7589999999999999</v>
      </c>
    </row>
    <row r="4784" spans="1:15" x14ac:dyDescent="0.25">
      <c r="A4784" s="1" t="s">
        <v>143</v>
      </c>
      <c r="B4784" t="s">
        <v>147</v>
      </c>
      <c r="C4784" t="str">
        <f>LOOKUP(A4784,'DATA SHEET'!$A$2:$A$253,'DATA SHEET'!$E$2:$E$253)</f>
        <v>20227913</v>
      </c>
      <c r="D4784">
        <f>LOOKUP(A4784,'DATA SHEET'!$A$2:$A$253,'DATA SHEET'!$G$2:$G$253)</f>
        <v>9.2166666666666668</v>
      </c>
      <c r="E4784" t="str">
        <f>LOOKUP($A4784,'DATA SHEET'!$A$2:$A$253,'DATA SHEET'!$H$2:$H$253)</f>
        <v>43.176775</v>
      </c>
      <c r="F4784" t="str">
        <f>LOOKUP($A4784,'DATA SHEET'!$A$2:$A$253,'DATA SHEET'!$I$2:$I$253)</f>
        <v xml:space="preserve"> -79.242460</v>
      </c>
      <c r="G4784">
        <f>LOOKUP($A4784,'DATA SHEET'!$A$2:$A$253,'DATA SHEET'!$J$2:$J$253)</f>
        <v>21</v>
      </c>
      <c r="H4784" t="str">
        <f>LOOKUP($A4784,'DATA SHEET'!$A$2:$A$253,'DATA SHEET'!$K$2:$K$253)</f>
        <v>Mostly Cloudy</v>
      </c>
      <c r="I4784" t="str">
        <f>LOOKUP($A4784,'DATA SHEET'!$A$2:$A$253,'DATA SHEET'!$T$2:$T$253)</f>
        <v>SMALL</v>
      </c>
      <c r="J4784" t="str">
        <f>LOOKUP($A4784,'DATA SHEET'!$A$2:$A$253,'DATA SHEET'!$R$2:$R$253)</f>
        <v>YES</v>
      </c>
      <c r="K4784" t="str">
        <f>LOOKUP($A4784,'DATA SHEET'!$A$2:$A$253,'DATA SHEET'!$O$2:$O$253)</f>
        <v>Commercial</v>
      </c>
      <c r="L4784" t="s">
        <v>15</v>
      </c>
      <c r="M4784">
        <v>1.4609417230346684</v>
      </c>
      <c r="N4784" t="s">
        <v>16</v>
      </c>
      <c r="O4784">
        <v>0.499</v>
      </c>
    </row>
    <row r="4785" spans="1:15" x14ac:dyDescent="0.25">
      <c r="A4785" s="1" t="s">
        <v>143</v>
      </c>
      <c r="B4785" t="s">
        <v>147</v>
      </c>
      <c r="C4785" t="str">
        <f>LOOKUP(A4785,'DATA SHEET'!$A$2:$A$253,'DATA SHEET'!$E$2:$E$253)</f>
        <v>20227913</v>
      </c>
      <c r="D4785">
        <f>LOOKUP(A4785,'DATA SHEET'!$A$2:$A$253,'DATA SHEET'!$G$2:$G$253)</f>
        <v>9.2166666666666668</v>
      </c>
      <c r="E4785" t="str">
        <f>LOOKUP($A4785,'DATA SHEET'!$A$2:$A$253,'DATA SHEET'!$H$2:$H$253)</f>
        <v>43.176775</v>
      </c>
      <c r="F4785" t="str">
        <f>LOOKUP($A4785,'DATA SHEET'!$A$2:$A$253,'DATA SHEET'!$I$2:$I$253)</f>
        <v xml:space="preserve"> -79.242460</v>
      </c>
      <c r="G4785">
        <f>LOOKUP($A4785,'DATA SHEET'!$A$2:$A$253,'DATA SHEET'!$J$2:$J$253)</f>
        <v>21</v>
      </c>
      <c r="H4785" t="str">
        <f>LOOKUP($A4785,'DATA SHEET'!$A$2:$A$253,'DATA SHEET'!$K$2:$K$253)</f>
        <v>Mostly Cloudy</v>
      </c>
      <c r="I4785" t="str">
        <f>LOOKUP($A4785,'DATA SHEET'!$A$2:$A$253,'DATA SHEET'!$T$2:$T$253)</f>
        <v>SMALL</v>
      </c>
      <c r="J4785" t="str">
        <f>LOOKUP($A4785,'DATA SHEET'!$A$2:$A$253,'DATA SHEET'!$R$2:$R$253)</f>
        <v>YES</v>
      </c>
      <c r="K4785" t="str">
        <f>LOOKUP($A4785,'DATA SHEET'!$A$2:$A$253,'DATA SHEET'!$O$2:$O$253)</f>
        <v>Commercial</v>
      </c>
      <c r="L4785" t="s">
        <v>15</v>
      </c>
      <c r="M4785">
        <v>1.4609417230346684</v>
      </c>
      <c r="N4785" t="s">
        <v>16</v>
      </c>
      <c r="O4785">
        <v>0.74099999999999999</v>
      </c>
    </row>
    <row r="4786" spans="1:15" x14ac:dyDescent="0.25">
      <c r="A4786" s="1" t="s">
        <v>143</v>
      </c>
      <c r="B4786" t="s">
        <v>147</v>
      </c>
      <c r="C4786" t="str">
        <f>LOOKUP(A4786,'DATA SHEET'!$A$2:$A$253,'DATA SHEET'!$E$2:$E$253)</f>
        <v>20227913</v>
      </c>
      <c r="D4786">
        <f>LOOKUP(A4786,'DATA SHEET'!$A$2:$A$253,'DATA SHEET'!$G$2:$G$253)</f>
        <v>9.2166666666666668</v>
      </c>
      <c r="E4786" t="str">
        <f>LOOKUP($A4786,'DATA SHEET'!$A$2:$A$253,'DATA SHEET'!$H$2:$H$253)</f>
        <v>43.176775</v>
      </c>
      <c r="F4786" t="str">
        <f>LOOKUP($A4786,'DATA SHEET'!$A$2:$A$253,'DATA SHEET'!$I$2:$I$253)</f>
        <v xml:space="preserve"> -79.242460</v>
      </c>
      <c r="G4786">
        <f>LOOKUP($A4786,'DATA SHEET'!$A$2:$A$253,'DATA SHEET'!$J$2:$J$253)</f>
        <v>21</v>
      </c>
      <c r="H4786" t="str">
        <f>LOOKUP($A4786,'DATA SHEET'!$A$2:$A$253,'DATA SHEET'!$K$2:$K$253)</f>
        <v>Mostly Cloudy</v>
      </c>
      <c r="I4786" t="str">
        <f>LOOKUP($A4786,'DATA SHEET'!$A$2:$A$253,'DATA SHEET'!$T$2:$T$253)</f>
        <v>SMALL</v>
      </c>
      <c r="J4786" t="str">
        <f>LOOKUP($A4786,'DATA SHEET'!$A$2:$A$253,'DATA SHEET'!$R$2:$R$253)</f>
        <v>YES</v>
      </c>
      <c r="K4786" t="str">
        <f>LOOKUP($A4786,'DATA SHEET'!$A$2:$A$253,'DATA SHEET'!$O$2:$O$253)</f>
        <v>Commercial</v>
      </c>
      <c r="L4786" t="s">
        <v>15</v>
      </c>
      <c r="M4786">
        <v>1.4609417230346684</v>
      </c>
      <c r="N4786" t="s">
        <v>16</v>
      </c>
      <c r="O4786">
        <v>0.26</v>
      </c>
    </row>
    <row r="4787" spans="1:15" x14ac:dyDescent="0.25">
      <c r="A4787" s="1" t="s">
        <v>143</v>
      </c>
      <c r="B4787" t="s">
        <v>147</v>
      </c>
      <c r="C4787" t="str">
        <f>LOOKUP(A4787,'DATA SHEET'!$A$2:$A$253,'DATA SHEET'!$E$2:$E$253)</f>
        <v>20227913</v>
      </c>
      <c r="D4787">
        <f>LOOKUP(A4787,'DATA SHEET'!$A$2:$A$253,'DATA SHEET'!$G$2:$G$253)</f>
        <v>9.2166666666666668</v>
      </c>
      <c r="E4787" t="str">
        <f>LOOKUP($A4787,'DATA SHEET'!$A$2:$A$253,'DATA SHEET'!$H$2:$H$253)</f>
        <v>43.176775</v>
      </c>
      <c r="F4787" t="str">
        <f>LOOKUP($A4787,'DATA SHEET'!$A$2:$A$253,'DATA SHEET'!$I$2:$I$253)</f>
        <v xml:space="preserve"> -79.242460</v>
      </c>
      <c r="G4787">
        <f>LOOKUP($A4787,'DATA SHEET'!$A$2:$A$253,'DATA SHEET'!$J$2:$J$253)</f>
        <v>21</v>
      </c>
      <c r="H4787" t="str">
        <f>LOOKUP($A4787,'DATA SHEET'!$A$2:$A$253,'DATA SHEET'!$K$2:$K$253)</f>
        <v>Mostly Cloudy</v>
      </c>
      <c r="I4787" t="str">
        <f>LOOKUP($A4787,'DATA SHEET'!$A$2:$A$253,'DATA SHEET'!$T$2:$T$253)</f>
        <v>SMALL</v>
      </c>
      <c r="J4787" t="str">
        <f>LOOKUP($A4787,'DATA SHEET'!$A$2:$A$253,'DATA SHEET'!$R$2:$R$253)</f>
        <v>YES</v>
      </c>
      <c r="K4787" t="str">
        <f>LOOKUP($A4787,'DATA SHEET'!$A$2:$A$253,'DATA SHEET'!$O$2:$O$253)</f>
        <v>Commercial</v>
      </c>
      <c r="L4787" t="s">
        <v>15</v>
      </c>
      <c r="M4787">
        <v>1.4609417230346684</v>
      </c>
      <c r="N4787" t="s">
        <v>16</v>
      </c>
      <c r="O4787">
        <v>0.74099999999999999</v>
      </c>
    </row>
    <row r="4788" spans="1:15" x14ac:dyDescent="0.25">
      <c r="A4788" s="1" t="s">
        <v>143</v>
      </c>
      <c r="B4788" t="s">
        <v>147</v>
      </c>
      <c r="C4788" t="str">
        <f>LOOKUP(A4788,'DATA SHEET'!$A$2:$A$253,'DATA SHEET'!$E$2:$E$253)</f>
        <v>20227913</v>
      </c>
      <c r="D4788">
        <f>LOOKUP(A4788,'DATA SHEET'!$A$2:$A$253,'DATA SHEET'!$G$2:$G$253)</f>
        <v>9.2166666666666668</v>
      </c>
      <c r="E4788" t="str">
        <f>LOOKUP($A4788,'DATA SHEET'!$A$2:$A$253,'DATA SHEET'!$H$2:$H$253)</f>
        <v>43.176775</v>
      </c>
      <c r="F4788" t="str">
        <f>LOOKUP($A4788,'DATA SHEET'!$A$2:$A$253,'DATA SHEET'!$I$2:$I$253)</f>
        <v xml:space="preserve"> -79.242460</v>
      </c>
      <c r="G4788">
        <f>LOOKUP($A4788,'DATA SHEET'!$A$2:$A$253,'DATA SHEET'!$J$2:$J$253)</f>
        <v>21</v>
      </c>
      <c r="H4788" t="str">
        <f>LOOKUP($A4788,'DATA SHEET'!$A$2:$A$253,'DATA SHEET'!$K$2:$K$253)</f>
        <v>Mostly Cloudy</v>
      </c>
      <c r="I4788" t="str">
        <f>LOOKUP($A4788,'DATA SHEET'!$A$2:$A$253,'DATA SHEET'!$T$2:$T$253)</f>
        <v>SMALL</v>
      </c>
      <c r="J4788" t="str">
        <f>LOOKUP($A4788,'DATA SHEET'!$A$2:$A$253,'DATA SHEET'!$R$2:$R$253)</f>
        <v>YES</v>
      </c>
      <c r="K4788" t="str">
        <f>LOOKUP($A4788,'DATA SHEET'!$A$2:$A$253,'DATA SHEET'!$O$2:$O$253)</f>
        <v>Commercial</v>
      </c>
      <c r="L4788" t="s">
        <v>15</v>
      </c>
      <c r="M4788">
        <v>1.4609417230346684</v>
      </c>
      <c r="N4788" t="s">
        <v>16</v>
      </c>
      <c r="O4788">
        <v>0.74099999999999999</v>
      </c>
    </row>
    <row r="4789" spans="1:15" x14ac:dyDescent="0.25">
      <c r="A4789" s="1" t="s">
        <v>143</v>
      </c>
      <c r="B4789" t="s">
        <v>147</v>
      </c>
      <c r="C4789" t="str">
        <f>LOOKUP(A4789,'DATA SHEET'!$A$2:$A$253,'DATA SHEET'!$E$2:$E$253)</f>
        <v>20227913</v>
      </c>
      <c r="D4789">
        <f>LOOKUP(A4789,'DATA SHEET'!$A$2:$A$253,'DATA SHEET'!$G$2:$G$253)</f>
        <v>9.2166666666666668</v>
      </c>
      <c r="E4789" t="str">
        <f>LOOKUP($A4789,'DATA SHEET'!$A$2:$A$253,'DATA SHEET'!$H$2:$H$253)</f>
        <v>43.176775</v>
      </c>
      <c r="F4789" t="str">
        <f>LOOKUP($A4789,'DATA SHEET'!$A$2:$A$253,'DATA SHEET'!$I$2:$I$253)</f>
        <v xml:space="preserve"> -79.242460</v>
      </c>
      <c r="G4789">
        <f>LOOKUP($A4789,'DATA SHEET'!$A$2:$A$253,'DATA SHEET'!$J$2:$J$253)</f>
        <v>21</v>
      </c>
      <c r="H4789" t="str">
        <f>LOOKUP($A4789,'DATA SHEET'!$A$2:$A$253,'DATA SHEET'!$K$2:$K$253)</f>
        <v>Mostly Cloudy</v>
      </c>
      <c r="I4789" t="str">
        <f>LOOKUP($A4789,'DATA SHEET'!$A$2:$A$253,'DATA SHEET'!$T$2:$T$253)</f>
        <v>SMALL</v>
      </c>
      <c r="J4789" t="str">
        <f>LOOKUP($A4789,'DATA SHEET'!$A$2:$A$253,'DATA SHEET'!$R$2:$R$253)</f>
        <v>YES</v>
      </c>
      <c r="K4789" t="str">
        <f>LOOKUP($A4789,'DATA SHEET'!$A$2:$A$253,'DATA SHEET'!$O$2:$O$253)</f>
        <v>Commercial</v>
      </c>
      <c r="L4789" t="s">
        <v>15</v>
      </c>
      <c r="M4789">
        <v>1.4609417230346684</v>
      </c>
      <c r="N4789" t="s">
        <v>16</v>
      </c>
      <c r="O4789">
        <v>0.499</v>
      </c>
    </row>
    <row r="4790" spans="1:15" x14ac:dyDescent="0.25">
      <c r="A4790" s="1" t="s">
        <v>143</v>
      </c>
      <c r="B4790" t="s">
        <v>147</v>
      </c>
      <c r="C4790" t="str">
        <f>LOOKUP(A4790,'DATA SHEET'!$A$2:$A$253,'DATA SHEET'!$E$2:$E$253)</f>
        <v>20227913</v>
      </c>
      <c r="D4790">
        <f>LOOKUP(A4790,'DATA SHEET'!$A$2:$A$253,'DATA SHEET'!$G$2:$G$253)</f>
        <v>9.2166666666666668</v>
      </c>
      <c r="E4790" t="str">
        <f>LOOKUP($A4790,'DATA SHEET'!$A$2:$A$253,'DATA SHEET'!$H$2:$H$253)</f>
        <v>43.176775</v>
      </c>
      <c r="F4790" t="str">
        <f>LOOKUP($A4790,'DATA SHEET'!$A$2:$A$253,'DATA SHEET'!$I$2:$I$253)</f>
        <v xml:space="preserve"> -79.242460</v>
      </c>
      <c r="G4790">
        <f>LOOKUP($A4790,'DATA SHEET'!$A$2:$A$253,'DATA SHEET'!$J$2:$J$253)</f>
        <v>21</v>
      </c>
      <c r="H4790" t="str">
        <f>LOOKUP($A4790,'DATA SHEET'!$A$2:$A$253,'DATA SHEET'!$K$2:$K$253)</f>
        <v>Mostly Cloudy</v>
      </c>
      <c r="I4790" t="str">
        <f>LOOKUP($A4790,'DATA SHEET'!$A$2:$A$253,'DATA SHEET'!$T$2:$T$253)</f>
        <v>SMALL</v>
      </c>
      <c r="J4790" t="str">
        <f>LOOKUP($A4790,'DATA SHEET'!$A$2:$A$253,'DATA SHEET'!$R$2:$R$253)</f>
        <v>YES</v>
      </c>
      <c r="K4790" t="str">
        <f>LOOKUP($A4790,'DATA SHEET'!$A$2:$A$253,'DATA SHEET'!$O$2:$O$253)</f>
        <v>Commercial</v>
      </c>
      <c r="L4790" t="s">
        <v>15</v>
      </c>
      <c r="M4790">
        <v>1.4609417230346684</v>
      </c>
      <c r="N4790" t="s">
        <v>16</v>
      </c>
      <c r="O4790">
        <v>3</v>
      </c>
    </row>
    <row r="4791" spans="1:15" x14ac:dyDescent="0.25">
      <c r="A4791" s="1" t="s">
        <v>143</v>
      </c>
      <c r="B4791" t="s">
        <v>147</v>
      </c>
      <c r="C4791" t="str">
        <f>LOOKUP(A4791,'DATA SHEET'!$A$2:$A$253,'DATA SHEET'!$E$2:$E$253)</f>
        <v>20227913</v>
      </c>
      <c r="D4791">
        <f>LOOKUP(A4791,'DATA SHEET'!$A$2:$A$253,'DATA SHEET'!$G$2:$G$253)</f>
        <v>9.2166666666666668</v>
      </c>
      <c r="E4791" t="str">
        <f>LOOKUP($A4791,'DATA SHEET'!$A$2:$A$253,'DATA SHEET'!$H$2:$H$253)</f>
        <v>43.176775</v>
      </c>
      <c r="F4791" t="str">
        <f>LOOKUP($A4791,'DATA SHEET'!$A$2:$A$253,'DATA SHEET'!$I$2:$I$253)</f>
        <v xml:space="preserve"> -79.242460</v>
      </c>
      <c r="G4791">
        <f>LOOKUP($A4791,'DATA SHEET'!$A$2:$A$253,'DATA SHEET'!$J$2:$J$253)</f>
        <v>21</v>
      </c>
      <c r="H4791" t="str">
        <f>LOOKUP($A4791,'DATA SHEET'!$A$2:$A$253,'DATA SHEET'!$K$2:$K$253)</f>
        <v>Mostly Cloudy</v>
      </c>
      <c r="I4791" t="str">
        <f>LOOKUP($A4791,'DATA SHEET'!$A$2:$A$253,'DATA SHEET'!$T$2:$T$253)</f>
        <v>SMALL</v>
      </c>
      <c r="J4791" t="str">
        <f>LOOKUP($A4791,'DATA SHEET'!$A$2:$A$253,'DATA SHEET'!$R$2:$R$253)</f>
        <v>YES</v>
      </c>
      <c r="K4791" t="str">
        <f>LOOKUP($A4791,'DATA SHEET'!$A$2:$A$253,'DATA SHEET'!$O$2:$O$253)</f>
        <v>Commercial</v>
      </c>
      <c r="L4791" t="s">
        <v>15</v>
      </c>
      <c r="M4791">
        <v>1.4609417230346684</v>
      </c>
      <c r="N4791" t="s">
        <v>16</v>
      </c>
      <c r="O4791">
        <v>0.745</v>
      </c>
    </row>
    <row r="4792" spans="1:15" x14ac:dyDescent="0.25">
      <c r="A4792" s="1" t="s">
        <v>143</v>
      </c>
      <c r="B4792" t="s">
        <v>147</v>
      </c>
      <c r="C4792" t="str">
        <f>LOOKUP(A4792,'DATA SHEET'!$A$2:$A$253,'DATA SHEET'!$E$2:$E$253)</f>
        <v>20227913</v>
      </c>
      <c r="D4792">
        <f>LOOKUP(A4792,'DATA SHEET'!$A$2:$A$253,'DATA SHEET'!$G$2:$G$253)</f>
        <v>9.2166666666666668</v>
      </c>
      <c r="E4792" t="str">
        <f>LOOKUP($A4792,'DATA SHEET'!$A$2:$A$253,'DATA SHEET'!$H$2:$H$253)</f>
        <v>43.176775</v>
      </c>
      <c r="F4792" t="str">
        <f>LOOKUP($A4792,'DATA SHEET'!$A$2:$A$253,'DATA SHEET'!$I$2:$I$253)</f>
        <v xml:space="preserve"> -79.242460</v>
      </c>
      <c r="G4792">
        <f>LOOKUP($A4792,'DATA SHEET'!$A$2:$A$253,'DATA SHEET'!$J$2:$J$253)</f>
        <v>21</v>
      </c>
      <c r="H4792" t="str">
        <f>LOOKUP($A4792,'DATA SHEET'!$A$2:$A$253,'DATA SHEET'!$K$2:$K$253)</f>
        <v>Mostly Cloudy</v>
      </c>
      <c r="I4792" t="str">
        <f>LOOKUP($A4792,'DATA SHEET'!$A$2:$A$253,'DATA SHEET'!$T$2:$T$253)</f>
        <v>SMALL</v>
      </c>
      <c r="J4792" t="str">
        <f>LOOKUP($A4792,'DATA SHEET'!$A$2:$A$253,'DATA SHEET'!$R$2:$R$253)</f>
        <v>YES</v>
      </c>
      <c r="K4792" t="str">
        <f>LOOKUP($A4792,'DATA SHEET'!$A$2:$A$253,'DATA SHEET'!$O$2:$O$253)</f>
        <v>Commercial</v>
      </c>
      <c r="L4792" t="s">
        <v>15</v>
      </c>
      <c r="M4792">
        <v>1.4609417230346684</v>
      </c>
      <c r="N4792" t="s">
        <v>16</v>
      </c>
      <c r="O4792">
        <v>0.51200000000000001</v>
      </c>
    </row>
    <row r="4793" spans="1:15" x14ac:dyDescent="0.25">
      <c r="A4793" s="1" t="s">
        <v>143</v>
      </c>
      <c r="B4793" t="s">
        <v>147</v>
      </c>
      <c r="C4793" t="str">
        <f>LOOKUP(A4793,'DATA SHEET'!$A$2:$A$253,'DATA SHEET'!$E$2:$E$253)</f>
        <v>20227913</v>
      </c>
      <c r="D4793">
        <f>LOOKUP(A4793,'DATA SHEET'!$A$2:$A$253,'DATA SHEET'!$G$2:$G$253)</f>
        <v>9.2166666666666668</v>
      </c>
      <c r="E4793" t="str">
        <f>LOOKUP($A4793,'DATA SHEET'!$A$2:$A$253,'DATA SHEET'!$H$2:$H$253)</f>
        <v>43.176775</v>
      </c>
      <c r="F4793" t="str">
        <f>LOOKUP($A4793,'DATA SHEET'!$A$2:$A$253,'DATA SHEET'!$I$2:$I$253)</f>
        <v xml:space="preserve"> -79.242460</v>
      </c>
      <c r="G4793">
        <f>LOOKUP($A4793,'DATA SHEET'!$A$2:$A$253,'DATA SHEET'!$J$2:$J$253)</f>
        <v>21</v>
      </c>
      <c r="H4793" t="str">
        <f>LOOKUP($A4793,'DATA SHEET'!$A$2:$A$253,'DATA SHEET'!$K$2:$K$253)</f>
        <v>Mostly Cloudy</v>
      </c>
      <c r="I4793" t="str">
        <f>LOOKUP($A4793,'DATA SHEET'!$A$2:$A$253,'DATA SHEET'!$T$2:$T$253)</f>
        <v>SMALL</v>
      </c>
      <c r="J4793" t="str">
        <f>LOOKUP($A4793,'DATA SHEET'!$A$2:$A$253,'DATA SHEET'!$R$2:$R$253)</f>
        <v>YES</v>
      </c>
      <c r="K4793" t="str">
        <f>LOOKUP($A4793,'DATA SHEET'!$A$2:$A$253,'DATA SHEET'!$O$2:$O$253)</f>
        <v>Commercial</v>
      </c>
      <c r="L4793" t="s">
        <v>15</v>
      </c>
      <c r="M4793">
        <v>1.4609417230346684</v>
      </c>
      <c r="N4793" t="s">
        <v>16</v>
      </c>
      <c r="O4793">
        <v>8.7370000000000001</v>
      </c>
    </row>
    <row r="4794" spans="1:15" x14ac:dyDescent="0.25">
      <c r="A4794" s="1" t="s">
        <v>143</v>
      </c>
      <c r="B4794" t="s">
        <v>147</v>
      </c>
      <c r="C4794" t="str">
        <f>LOOKUP(A4794,'DATA SHEET'!$A$2:$A$253,'DATA SHEET'!$E$2:$E$253)</f>
        <v>20227913</v>
      </c>
      <c r="D4794">
        <f>LOOKUP(A4794,'DATA SHEET'!$A$2:$A$253,'DATA SHEET'!$G$2:$G$253)</f>
        <v>9.2166666666666668</v>
      </c>
      <c r="E4794" t="str">
        <f>LOOKUP($A4794,'DATA SHEET'!$A$2:$A$253,'DATA SHEET'!$H$2:$H$253)</f>
        <v>43.176775</v>
      </c>
      <c r="F4794" t="str">
        <f>LOOKUP($A4794,'DATA SHEET'!$A$2:$A$253,'DATA SHEET'!$I$2:$I$253)</f>
        <v xml:space="preserve"> -79.242460</v>
      </c>
      <c r="G4794">
        <f>LOOKUP($A4794,'DATA SHEET'!$A$2:$A$253,'DATA SHEET'!$J$2:$J$253)</f>
        <v>21</v>
      </c>
      <c r="H4794" t="str">
        <f>LOOKUP($A4794,'DATA SHEET'!$A$2:$A$253,'DATA SHEET'!$K$2:$K$253)</f>
        <v>Mostly Cloudy</v>
      </c>
      <c r="I4794" t="str">
        <f>LOOKUP($A4794,'DATA SHEET'!$A$2:$A$253,'DATA SHEET'!$T$2:$T$253)</f>
        <v>SMALL</v>
      </c>
      <c r="J4794" t="str">
        <f>LOOKUP($A4794,'DATA SHEET'!$A$2:$A$253,'DATA SHEET'!$R$2:$R$253)</f>
        <v>YES</v>
      </c>
      <c r="K4794" t="str">
        <f>LOOKUP($A4794,'DATA SHEET'!$A$2:$A$253,'DATA SHEET'!$O$2:$O$253)</f>
        <v>Commercial</v>
      </c>
      <c r="L4794" t="s">
        <v>15</v>
      </c>
      <c r="M4794">
        <v>1.4609417230346684</v>
      </c>
      <c r="N4794" t="s">
        <v>16</v>
      </c>
      <c r="O4794">
        <v>1.2569999999999999</v>
      </c>
    </row>
    <row r="4795" spans="1:15" x14ac:dyDescent="0.25">
      <c r="A4795" s="1" t="s">
        <v>143</v>
      </c>
      <c r="B4795" t="s">
        <v>147</v>
      </c>
      <c r="C4795" t="str">
        <f>LOOKUP(A4795,'DATA SHEET'!$A$2:$A$253,'DATA SHEET'!$E$2:$E$253)</f>
        <v>20227913</v>
      </c>
      <c r="D4795">
        <f>LOOKUP(A4795,'DATA SHEET'!$A$2:$A$253,'DATA SHEET'!$G$2:$G$253)</f>
        <v>9.2166666666666668</v>
      </c>
      <c r="E4795" t="str">
        <f>LOOKUP($A4795,'DATA SHEET'!$A$2:$A$253,'DATA SHEET'!$H$2:$H$253)</f>
        <v>43.176775</v>
      </c>
      <c r="F4795" t="str">
        <f>LOOKUP($A4795,'DATA SHEET'!$A$2:$A$253,'DATA SHEET'!$I$2:$I$253)</f>
        <v xml:space="preserve"> -79.242460</v>
      </c>
      <c r="G4795">
        <f>LOOKUP($A4795,'DATA SHEET'!$A$2:$A$253,'DATA SHEET'!$J$2:$J$253)</f>
        <v>21</v>
      </c>
      <c r="H4795" t="str">
        <f>LOOKUP($A4795,'DATA SHEET'!$A$2:$A$253,'DATA SHEET'!$K$2:$K$253)</f>
        <v>Mostly Cloudy</v>
      </c>
      <c r="I4795" t="str">
        <f>LOOKUP($A4795,'DATA SHEET'!$A$2:$A$253,'DATA SHEET'!$T$2:$T$253)</f>
        <v>SMALL</v>
      </c>
      <c r="J4795" t="str">
        <f>LOOKUP($A4795,'DATA SHEET'!$A$2:$A$253,'DATA SHEET'!$R$2:$R$253)</f>
        <v>YES</v>
      </c>
      <c r="K4795" t="str">
        <f>LOOKUP($A4795,'DATA SHEET'!$A$2:$A$253,'DATA SHEET'!$O$2:$O$253)</f>
        <v>Commercial</v>
      </c>
      <c r="L4795" t="s">
        <v>15</v>
      </c>
      <c r="M4795">
        <v>1.4609417230346684</v>
      </c>
      <c r="N4795" t="s">
        <v>16</v>
      </c>
      <c r="O4795">
        <v>1.2410000000000001</v>
      </c>
    </row>
    <row r="4796" spans="1:15" x14ac:dyDescent="0.25">
      <c r="A4796" s="1" t="s">
        <v>143</v>
      </c>
      <c r="B4796" t="s">
        <v>147</v>
      </c>
      <c r="C4796" t="str">
        <f>LOOKUP(A4796,'DATA SHEET'!$A$2:$A$253,'DATA SHEET'!$E$2:$E$253)</f>
        <v>20227913</v>
      </c>
      <c r="D4796">
        <f>LOOKUP(A4796,'DATA SHEET'!$A$2:$A$253,'DATA SHEET'!$G$2:$G$253)</f>
        <v>9.2166666666666668</v>
      </c>
      <c r="E4796" t="str">
        <f>LOOKUP($A4796,'DATA SHEET'!$A$2:$A$253,'DATA SHEET'!$H$2:$H$253)</f>
        <v>43.176775</v>
      </c>
      <c r="F4796" t="str">
        <f>LOOKUP($A4796,'DATA SHEET'!$A$2:$A$253,'DATA SHEET'!$I$2:$I$253)</f>
        <v xml:space="preserve"> -79.242460</v>
      </c>
      <c r="G4796">
        <f>LOOKUP($A4796,'DATA SHEET'!$A$2:$A$253,'DATA SHEET'!$J$2:$J$253)</f>
        <v>21</v>
      </c>
      <c r="H4796" t="str">
        <f>LOOKUP($A4796,'DATA SHEET'!$A$2:$A$253,'DATA SHEET'!$K$2:$K$253)</f>
        <v>Mostly Cloudy</v>
      </c>
      <c r="I4796" t="str">
        <f>LOOKUP($A4796,'DATA SHEET'!$A$2:$A$253,'DATA SHEET'!$T$2:$T$253)</f>
        <v>SMALL</v>
      </c>
      <c r="J4796" t="str">
        <f>LOOKUP($A4796,'DATA SHEET'!$A$2:$A$253,'DATA SHEET'!$R$2:$R$253)</f>
        <v>YES</v>
      </c>
      <c r="K4796" t="str">
        <f>LOOKUP($A4796,'DATA SHEET'!$A$2:$A$253,'DATA SHEET'!$O$2:$O$253)</f>
        <v>Commercial</v>
      </c>
      <c r="L4796" t="s">
        <v>15</v>
      </c>
      <c r="M4796">
        <v>1.4609417230346684</v>
      </c>
      <c r="N4796" t="s">
        <v>16</v>
      </c>
      <c r="O4796">
        <v>0.503</v>
      </c>
    </row>
    <row r="4797" spans="1:15" x14ac:dyDescent="0.25">
      <c r="A4797" s="1" t="s">
        <v>143</v>
      </c>
      <c r="B4797" t="s">
        <v>147</v>
      </c>
      <c r="C4797" t="str">
        <f>LOOKUP(A4797,'DATA SHEET'!$A$2:$A$253,'DATA SHEET'!$E$2:$E$253)</f>
        <v>20227913</v>
      </c>
      <c r="D4797">
        <f>LOOKUP(A4797,'DATA SHEET'!$A$2:$A$253,'DATA SHEET'!$G$2:$G$253)</f>
        <v>9.2166666666666668</v>
      </c>
      <c r="E4797" t="str">
        <f>LOOKUP($A4797,'DATA SHEET'!$A$2:$A$253,'DATA SHEET'!$H$2:$H$253)</f>
        <v>43.176775</v>
      </c>
      <c r="F4797" t="str">
        <f>LOOKUP($A4797,'DATA SHEET'!$A$2:$A$253,'DATA SHEET'!$I$2:$I$253)</f>
        <v xml:space="preserve"> -79.242460</v>
      </c>
      <c r="G4797">
        <f>LOOKUP($A4797,'DATA SHEET'!$A$2:$A$253,'DATA SHEET'!$J$2:$J$253)</f>
        <v>21</v>
      </c>
      <c r="H4797" t="str">
        <f>LOOKUP($A4797,'DATA SHEET'!$A$2:$A$253,'DATA SHEET'!$K$2:$K$253)</f>
        <v>Mostly Cloudy</v>
      </c>
      <c r="I4797" t="str">
        <f>LOOKUP($A4797,'DATA SHEET'!$A$2:$A$253,'DATA SHEET'!$T$2:$T$253)</f>
        <v>SMALL</v>
      </c>
      <c r="J4797" t="str">
        <f>LOOKUP($A4797,'DATA SHEET'!$A$2:$A$253,'DATA SHEET'!$R$2:$R$253)</f>
        <v>YES</v>
      </c>
      <c r="K4797" t="str">
        <f>LOOKUP($A4797,'DATA SHEET'!$A$2:$A$253,'DATA SHEET'!$O$2:$O$253)</f>
        <v>Commercial</v>
      </c>
      <c r="L4797" t="s">
        <v>15</v>
      </c>
      <c r="M4797">
        <v>1.4609417230346684</v>
      </c>
      <c r="N4797" t="s">
        <v>16</v>
      </c>
      <c r="O4797">
        <v>1.0049999999999999</v>
      </c>
    </row>
    <row r="4798" spans="1:15" x14ac:dyDescent="0.25">
      <c r="A4798" s="1" t="s">
        <v>143</v>
      </c>
      <c r="B4798" t="s">
        <v>147</v>
      </c>
      <c r="C4798" t="str">
        <f>LOOKUP(A4798,'DATA SHEET'!$A$2:$A$253,'DATA SHEET'!$E$2:$E$253)</f>
        <v>20227913</v>
      </c>
      <c r="D4798">
        <f>LOOKUP(A4798,'DATA SHEET'!$A$2:$A$253,'DATA SHEET'!$G$2:$G$253)</f>
        <v>9.2166666666666668</v>
      </c>
      <c r="E4798" t="str">
        <f>LOOKUP($A4798,'DATA SHEET'!$A$2:$A$253,'DATA SHEET'!$H$2:$H$253)</f>
        <v>43.176775</v>
      </c>
      <c r="F4798" t="str">
        <f>LOOKUP($A4798,'DATA SHEET'!$A$2:$A$253,'DATA SHEET'!$I$2:$I$253)</f>
        <v xml:space="preserve"> -79.242460</v>
      </c>
      <c r="G4798">
        <f>LOOKUP($A4798,'DATA SHEET'!$A$2:$A$253,'DATA SHEET'!$J$2:$J$253)</f>
        <v>21</v>
      </c>
      <c r="H4798" t="str">
        <f>LOOKUP($A4798,'DATA SHEET'!$A$2:$A$253,'DATA SHEET'!$K$2:$K$253)</f>
        <v>Mostly Cloudy</v>
      </c>
      <c r="I4798" t="str">
        <f>LOOKUP($A4798,'DATA SHEET'!$A$2:$A$253,'DATA SHEET'!$T$2:$T$253)</f>
        <v>SMALL</v>
      </c>
      <c r="J4798" t="str">
        <f>LOOKUP($A4798,'DATA SHEET'!$A$2:$A$253,'DATA SHEET'!$R$2:$R$253)</f>
        <v>YES</v>
      </c>
      <c r="K4798" t="str">
        <f>LOOKUP($A4798,'DATA SHEET'!$A$2:$A$253,'DATA SHEET'!$O$2:$O$253)</f>
        <v>Commercial</v>
      </c>
      <c r="L4798" t="s">
        <v>15</v>
      </c>
      <c r="M4798">
        <v>1.4609417230346684</v>
      </c>
      <c r="N4798" t="s">
        <v>16</v>
      </c>
      <c r="O4798">
        <v>1.002</v>
      </c>
    </row>
    <row r="4799" spans="1:15" x14ac:dyDescent="0.25">
      <c r="A4799" s="1" t="s">
        <v>143</v>
      </c>
      <c r="B4799" t="s">
        <v>147</v>
      </c>
      <c r="C4799" t="str">
        <f>LOOKUP(A4799,'DATA SHEET'!$A$2:$A$253,'DATA SHEET'!$E$2:$E$253)</f>
        <v>20227913</v>
      </c>
      <c r="D4799">
        <f>LOOKUP(A4799,'DATA SHEET'!$A$2:$A$253,'DATA SHEET'!$G$2:$G$253)</f>
        <v>9.2166666666666668</v>
      </c>
      <c r="E4799" t="str">
        <f>LOOKUP($A4799,'DATA SHEET'!$A$2:$A$253,'DATA SHEET'!$H$2:$H$253)</f>
        <v>43.176775</v>
      </c>
      <c r="F4799" t="str">
        <f>LOOKUP($A4799,'DATA SHEET'!$A$2:$A$253,'DATA SHEET'!$I$2:$I$253)</f>
        <v xml:space="preserve"> -79.242460</v>
      </c>
      <c r="G4799">
        <f>LOOKUP($A4799,'DATA SHEET'!$A$2:$A$253,'DATA SHEET'!$J$2:$J$253)</f>
        <v>21</v>
      </c>
      <c r="H4799" t="str">
        <f>LOOKUP($A4799,'DATA SHEET'!$A$2:$A$253,'DATA SHEET'!$K$2:$K$253)</f>
        <v>Mostly Cloudy</v>
      </c>
      <c r="I4799" t="str">
        <f>LOOKUP($A4799,'DATA SHEET'!$A$2:$A$253,'DATA SHEET'!$T$2:$T$253)</f>
        <v>SMALL</v>
      </c>
      <c r="J4799" t="str">
        <f>LOOKUP($A4799,'DATA SHEET'!$A$2:$A$253,'DATA SHEET'!$R$2:$R$253)</f>
        <v>YES</v>
      </c>
      <c r="K4799" t="str">
        <f>LOOKUP($A4799,'DATA SHEET'!$A$2:$A$253,'DATA SHEET'!$O$2:$O$253)</f>
        <v>Commercial</v>
      </c>
      <c r="L4799" t="s">
        <v>15</v>
      </c>
      <c r="M4799">
        <v>1.4609417230346684</v>
      </c>
      <c r="N4799" t="s">
        <v>16</v>
      </c>
      <c r="O4799">
        <v>2.754</v>
      </c>
    </row>
    <row r="4800" spans="1:15" x14ac:dyDescent="0.25">
      <c r="A4800" s="1" t="s">
        <v>143</v>
      </c>
      <c r="B4800" t="s">
        <v>147</v>
      </c>
      <c r="C4800" t="str">
        <f>LOOKUP(A4800,'DATA SHEET'!$A$2:$A$253,'DATA SHEET'!$E$2:$E$253)</f>
        <v>20227913</v>
      </c>
      <c r="D4800">
        <f>LOOKUP(A4800,'DATA SHEET'!$A$2:$A$253,'DATA SHEET'!$G$2:$G$253)</f>
        <v>9.2166666666666668</v>
      </c>
      <c r="E4800" t="str">
        <f>LOOKUP($A4800,'DATA SHEET'!$A$2:$A$253,'DATA SHEET'!$H$2:$H$253)</f>
        <v>43.176775</v>
      </c>
      <c r="F4800" t="str">
        <f>LOOKUP($A4800,'DATA SHEET'!$A$2:$A$253,'DATA SHEET'!$I$2:$I$253)</f>
        <v xml:space="preserve"> -79.242460</v>
      </c>
      <c r="G4800">
        <f>LOOKUP($A4800,'DATA SHEET'!$A$2:$A$253,'DATA SHEET'!$J$2:$J$253)</f>
        <v>21</v>
      </c>
      <c r="H4800" t="str">
        <f>LOOKUP($A4800,'DATA SHEET'!$A$2:$A$253,'DATA SHEET'!$K$2:$K$253)</f>
        <v>Mostly Cloudy</v>
      </c>
      <c r="I4800" t="str">
        <f>LOOKUP($A4800,'DATA SHEET'!$A$2:$A$253,'DATA SHEET'!$T$2:$T$253)</f>
        <v>SMALL</v>
      </c>
      <c r="J4800" t="str">
        <f>LOOKUP($A4800,'DATA SHEET'!$A$2:$A$253,'DATA SHEET'!$R$2:$R$253)</f>
        <v>YES</v>
      </c>
      <c r="K4800" t="str">
        <f>LOOKUP($A4800,'DATA SHEET'!$A$2:$A$253,'DATA SHEET'!$O$2:$O$253)</f>
        <v>Commercial</v>
      </c>
      <c r="L4800" t="s">
        <v>15</v>
      </c>
      <c r="M4800">
        <v>1.4609417230346684</v>
      </c>
      <c r="N4800" t="s">
        <v>16</v>
      </c>
      <c r="O4800">
        <v>1.742</v>
      </c>
    </row>
    <row r="4801" spans="1:15" x14ac:dyDescent="0.25">
      <c r="A4801" s="1" t="s">
        <v>143</v>
      </c>
      <c r="B4801" t="s">
        <v>147</v>
      </c>
      <c r="C4801" t="str">
        <f>LOOKUP(A4801,'DATA SHEET'!$A$2:$A$253,'DATA SHEET'!$E$2:$E$253)</f>
        <v>20227913</v>
      </c>
      <c r="D4801">
        <f>LOOKUP(A4801,'DATA SHEET'!$A$2:$A$253,'DATA SHEET'!$G$2:$G$253)</f>
        <v>9.2166666666666668</v>
      </c>
      <c r="E4801" t="str">
        <f>LOOKUP($A4801,'DATA SHEET'!$A$2:$A$253,'DATA SHEET'!$H$2:$H$253)</f>
        <v>43.176775</v>
      </c>
      <c r="F4801" t="str">
        <f>LOOKUP($A4801,'DATA SHEET'!$A$2:$A$253,'DATA SHEET'!$I$2:$I$253)</f>
        <v xml:space="preserve"> -79.242460</v>
      </c>
      <c r="G4801">
        <f>LOOKUP($A4801,'DATA SHEET'!$A$2:$A$253,'DATA SHEET'!$J$2:$J$253)</f>
        <v>21</v>
      </c>
      <c r="H4801" t="str">
        <f>LOOKUP($A4801,'DATA SHEET'!$A$2:$A$253,'DATA SHEET'!$K$2:$K$253)</f>
        <v>Mostly Cloudy</v>
      </c>
      <c r="I4801" t="str">
        <f>LOOKUP($A4801,'DATA SHEET'!$A$2:$A$253,'DATA SHEET'!$T$2:$T$253)</f>
        <v>SMALL</v>
      </c>
      <c r="J4801" t="str">
        <f>LOOKUP($A4801,'DATA SHEET'!$A$2:$A$253,'DATA SHEET'!$R$2:$R$253)</f>
        <v>YES</v>
      </c>
      <c r="K4801" t="str">
        <f>LOOKUP($A4801,'DATA SHEET'!$A$2:$A$253,'DATA SHEET'!$O$2:$O$253)</f>
        <v>Commercial</v>
      </c>
      <c r="L4801" t="s">
        <v>15</v>
      </c>
      <c r="M4801">
        <v>1.4609417230346684</v>
      </c>
      <c r="N4801" t="s">
        <v>16</v>
      </c>
      <c r="O4801">
        <v>6.4969999999999999</v>
      </c>
    </row>
    <row r="4802" spans="1:15" x14ac:dyDescent="0.25">
      <c r="A4802" s="1" t="s">
        <v>143</v>
      </c>
      <c r="B4802" t="s">
        <v>147</v>
      </c>
      <c r="C4802" t="str">
        <f>LOOKUP(A4802,'DATA SHEET'!$A$2:$A$253,'DATA SHEET'!$E$2:$E$253)</f>
        <v>20227913</v>
      </c>
      <c r="D4802">
        <f>LOOKUP(A4802,'DATA SHEET'!$A$2:$A$253,'DATA SHEET'!$G$2:$G$253)</f>
        <v>9.2166666666666668</v>
      </c>
      <c r="E4802" t="str">
        <f>LOOKUP($A4802,'DATA SHEET'!$A$2:$A$253,'DATA SHEET'!$H$2:$H$253)</f>
        <v>43.176775</v>
      </c>
      <c r="F4802" t="str">
        <f>LOOKUP($A4802,'DATA SHEET'!$A$2:$A$253,'DATA SHEET'!$I$2:$I$253)</f>
        <v xml:space="preserve"> -79.242460</v>
      </c>
      <c r="G4802">
        <f>LOOKUP($A4802,'DATA SHEET'!$A$2:$A$253,'DATA SHEET'!$J$2:$J$253)</f>
        <v>21</v>
      </c>
      <c r="H4802" t="str">
        <f>LOOKUP($A4802,'DATA SHEET'!$A$2:$A$253,'DATA SHEET'!$K$2:$K$253)</f>
        <v>Mostly Cloudy</v>
      </c>
      <c r="I4802" t="str">
        <f>LOOKUP($A4802,'DATA SHEET'!$A$2:$A$253,'DATA SHEET'!$T$2:$T$253)</f>
        <v>SMALL</v>
      </c>
      <c r="J4802" t="str">
        <f>LOOKUP($A4802,'DATA SHEET'!$A$2:$A$253,'DATA SHEET'!$R$2:$R$253)</f>
        <v>YES</v>
      </c>
      <c r="K4802" t="str">
        <f>LOOKUP($A4802,'DATA SHEET'!$A$2:$A$253,'DATA SHEET'!$O$2:$O$253)</f>
        <v>Commercial</v>
      </c>
      <c r="L4802" t="s">
        <v>15</v>
      </c>
      <c r="M4802">
        <v>1.4609417230346684</v>
      </c>
      <c r="N4802" t="s">
        <v>16</v>
      </c>
      <c r="O4802">
        <v>1.9950000000000001</v>
      </c>
    </row>
    <row r="4803" spans="1:15" x14ac:dyDescent="0.25">
      <c r="A4803" s="1" t="s">
        <v>143</v>
      </c>
      <c r="B4803" t="s">
        <v>147</v>
      </c>
      <c r="C4803" t="str">
        <f>LOOKUP(A4803,'DATA SHEET'!$A$2:$A$253,'DATA SHEET'!$E$2:$E$253)</f>
        <v>20227913</v>
      </c>
      <c r="D4803">
        <f>LOOKUP(A4803,'DATA SHEET'!$A$2:$A$253,'DATA SHEET'!$G$2:$G$253)</f>
        <v>9.2166666666666668</v>
      </c>
      <c r="E4803" t="str">
        <f>LOOKUP($A4803,'DATA SHEET'!$A$2:$A$253,'DATA SHEET'!$H$2:$H$253)</f>
        <v>43.176775</v>
      </c>
      <c r="F4803" t="str">
        <f>LOOKUP($A4803,'DATA SHEET'!$A$2:$A$253,'DATA SHEET'!$I$2:$I$253)</f>
        <v xml:space="preserve"> -79.242460</v>
      </c>
      <c r="G4803">
        <f>LOOKUP($A4803,'DATA SHEET'!$A$2:$A$253,'DATA SHEET'!$J$2:$J$253)</f>
        <v>21</v>
      </c>
      <c r="H4803" t="str">
        <f>LOOKUP($A4803,'DATA SHEET'!$A$2:$A$253,'DATA SHEET'!$K$2:$K$253)</f>
        <v>Mostly Cloudy</v>
      </c>
      <c r="I4803" t="str">
        <f>LOOKUP($A4803,'DATA SHEET'!$A$2:$A$253,'DATA SHEET'!$T$2:$T$253)</f>
        <v>SMALL</v>
      </c>
      <c r="J4803" t="str">
        <f>LOOKUP($A4803,'DATA SHEET'!$A$2:$A$253,'DATA SHEET'!$R$2:$R$253)</f>
        <v>YES</v>
      </c>
      <c r="K4803" t="str">
        <f>LOOKUP($A4803,'DATA SHEET'!$A$2:$A$253,'DATA SHEET'!$O$2:$O$253)</f>
        <v>Commercial</v>
      </c>
      <c r="L4803" t="s">
        <v>15</v>
      </c>
      <c r="M4803">
        <v>1.4609417230346684</v>
      </c>
      <c r="N4803" t="s">
        <v>16</v>
      </c>
      <c r="O4803">
        <v>0.47599999999999998</v>
      </c>
    </row>
    <row r="4804" spans="1:15" x14ac:dyDescent="0.25">
      <c r="A4804" s="1" t="s">
        <v>143</v>
      </c>
      <c r="B4804" t="s">
        <v>147</v>
      </c>
      <c r="C4804" t="str">
        <f>LOOKUP(A4804,'DATA SHEET'!$A$2:$A$253,'DATA SHEET'!$E$2:$E$253)</f>
        <v>20227913</v>
      </c>
      <c r="D4804">
        <f>LOOKUP(A4804,'DATA SHEET'!$A$2:$A$253,'DATA SHEET'!$G$2:$G$253)</f>
        <v>9.2166666666666668</v>
      </c>
      <c r="E4804" t="str">
        <f>LOOKUP($A4804,'DATA SHEET'!$A$2:$A$253,'DATA SHEET'!$H$2:$H$253)</f>
        <v>43.176775</v>
      </c>
      <c r="F4804" t="str">
        <f>LOOKUP($A4804,'DATA SHEET'!$A$2:$A$253,'DATA SHEET'!$I$2:$I$253)</f>
        <v xml:space="preserve"> -79.242460</v>
      </c>
      <c r="G4804">
        <f>LOOKUP($A4804,'DATA SHEET'!$A$2:$A$253,'DATA SHEET'!$J$2:$J$253)</f>
        <v>21</v>
      </c>
      <c r="H4804" t="str">
        <f>LOOKUP($A4804,'DATA SHEET'!$A$2:$A$253,'DATA SHEET'!$K$2:$K$253)</f>
        <v>Mostly Cloudy</v>
      </c>
      <c r="I4804" t="str">
        <f>LOOKUP($A4804,'DATA SHEET'!$A$2:$A$253,'DATA SHEET'!$T$2:$T$253)</f>
        <v>SMALL</v>
      </c>
      <c r="J4804" t="str">
        <f>LOOKUP($A4804,'DATA SHEET'!$A$2:$A$253,'DATA SHEET'!$R$2:$R$253)</f>
        <v>YES</v>
      </c>
      <c r="K4804" t="str">
        <f>LOOKUP($A4804,'DATA SHEET'!$A$2:$A$253,'DATA SHEET'!$O$2:$O$253)</f>
        <v>Commercial</v>
      </c>
      <c r="L4804" t="s">
        <v>15</v>
      </c>
      <c r="M4804">
        <v>1.4609417230346684</v>
      </c>
      <c r="N4804" t="s">
        <v>16</v>
      </c>
      <c r="O4804">
        <v>0.496</v>
      </c>
    </row>
    <row r="4805" spans="1:15" x14ac:dyDescent="0.25">
      <c r="A4805" s="1" t="s">
        <v>143</v>
      </c>
      <c r="B4805" t="s">
        <v>147</v>
      </c>
      <c r="C4805" t="str">
        <f>LOOKUP(A4805,'DATA SHEET'!$A$2:$A$253,'DATA SHEET'!$E$2:$E$253)</f>
        <v>20227913</v>
      </c>
      <c r="D4805">
        <f>LOOKUP(A4805,'DATA SHEET'!$A$2:$A$253,'DATA SHEET'!$G$2:$G$253)</f>
        <v>9.2166666666666668</v>
      </c>
      <c r="E4805" t="str">
        <f>LOOKUP($A4805,'DATA SHEET'!$A$2:$A$253,'DATA SHEET'!$H$2:$H$253)</f>
        <v>43.176775</v>
      </c>
      <c r="F4805" t="str">
        <f>LOOKUP($A4805,'DATA SHEET'!$A$2:$A$253,'DATA SHEET'!$I$2:$I$253)</f>
        <v xml:space="preserve"> -79.242460</v>
      </c>
      <c r="G4805">
        <f>LOOKUP($A4805,'DATA SHEET'!$A$2:$A$253,'DATA SHEET'!$J$2:$J$253)</f>
        <v>21</v>
      </c>
      <c r="H4805" t="str">
        <f>LOOKUP($A4805,'DATA SHEET'!$A$2:$A$253,'DATA SHEET'!$K$2:$K$253)</f>
        <v>Mostly Cloudy</v>
      </c>
      <c r="I4805" t="str">
        <f>LOOKUP($A4805,'DATA SHEET'!$A$2:$A$253,'DATA SHEET'!$T$2:$T$253)</f>
        <v>SMALL</v>
      </c>
      <c r="J4805" t="str">
        <f>LOOKUP($A4805,'DATA SHEET'!$A$2:$A$253,'DATA SHEET'!$R$2:$R$253)</f>
        <v>YES</v>
      </c>
      <c r="K4805" t="str">
        <f>LOOKUP($A4805,'DATA SHEET'!$A$2:$A$253,'DATA SHEET'!$O$2:$O$253)</f>
        <v>Commercial</v>
      </c>
      <c r="L4805" t="s">
        <v>15</v>
      </c>
      <c r="M4805">
        <v>1.4609417230346684</v>
      </c>
      <c r="N4805" t="s">
        <v>16</v>
      </c>
      <c r="O4805">
        <v>0.501</v>
      </c>
    </row>
    <row r="4806" spans="1:15" x14ac:dyDescent="0.25">
      <c r="A4806" s="1" t="s">
        <v>143</v>
      </c>
      <c r="B4806" t="s">
        <v>147</v>
      </c>
      <c r="C4806" t="str">
        <f>LOOKUP(A4806,'DATA SHEET'!$A$2:$A$253,'DATA SHEET'!$E$2:$E$253)</f>
        <v>20227913</v>
      </c>
      <c r="D4806">
        <f>LOOKUP(A4806,'DATA SHEET'!$A$2:$A$253,'DATA SHEET'!$G$2:$G$253)</f>
        <v>9.2166666666666668</v>
      </c>
      <c r="E4806" t="str">
        <f>LOOKUP($A4806,'DATA SHEET'!$A$2:$A$253,'DATA SHEET'!$H$2:$H$253)</f>
        <v>43.176775</v>
      </c>
      <c r="F4806" t="str">
        <f>LOOKUP($A4806,'DATA SHEET'!$A$2:$A$253,'DATA SHEET'!$I$2:$I$253)</f>
        <v xml:space="preserve"> -79.242460</v>
      </c>
      <c r="G4806">
        <f>LOOKUP($A4806,'DATA SHEET'!$A$2:$A$253,'DATA SHEET'!$J$2:$J$253)</f>
        <v>21</v>
      </c>
      <c r="H4806" t="str">
        <f>LOOKUP($A4806,'DATA SHEET'!$A$2:$A$253,'DATA SHEET'!$K$2:$K$253)</f>
        <v>Mostly Cloudy</v>
      </c>
      <c r="I4806" t="str">
        <f>LOOKUP($A4806,'DATA SHEET'!$A$2:$A$253,'DATA SHEET'!$T$2:$T$253)</f>
        <v>SMALL</v>
      </c>
      <c r="J4806" t="str">
        <f>LOOKUP($A4806,'DATA SHEET'!$A$2:$A$253,'DATA SHEET'!$R$2:$R$253)</f>
        <v>YES</v>
      </c>
      <c r="K4806" t="str">
        <f>LOOKUP($A4806,'DATA SHEET'!$A$2:$A$253,'DATA SHEET'!$O$2:$O$253)</f>
        <v>Commercial</v>
      </c>
      <c r="L4806" t="s">
        <v>15</v>
      </c>
      <c r="M4806">
        <v>1.4609417230346684</v>
      </c>
      <c r="N4806" t="s">
        <v>16</v>
      </c>
      <c r="O4806">
        <v>0.22900000000000001</v>
      </c>
    </row>
    <row r="4807" spans="1:15" x14ac:dyDescent="0.25">
      <c r="A4807" s="1" t="s">
        <v>143</v>
      </c>
      <c r="B4807" t="s">
        <v>147</v>
      </c>
      <c r="C4807" t="str">
        <f>LOOKUP(A4807,'DATA SHEET'!$A$2:$A$253,'DATA SHEET'!$E$2:$E$253)</f>
        <v>20227913</v>
      </c>
      <c r="D4807">
        <f>LOOKUP(A4807,'DATA SHEET'!$A$2:$A$253,'DATA SHEET'!$G$2:$G$253)</f>
        <v>9.2166666666666668</v>
      </c>
      <c r="E4807" t="str">
        <f>LOOKUP($A4807,'DATA SHEET'!$A$2:$A$253,'DATA SHEET'!$H$2:$H$253)</f>
        <v>43.176775</v>
      </c>
      <c r="F4807" t="str">
        <f>LOOKUP($A4807,'DATA SHEET'!$A$2:$A$253,'DATA SHEET'!$I$2:$I$253)</f>
        <v xml:space="preserve"> -79.242460</v>
      </c>
      <c r="G4807">
        <f>LOOKUP($A4807,'DATA SHEET'!$A$2:$A$253,'DATA SHEET'!$J$2:$J$253)</f>
        <v>21</v>
      </c>
      <c r="H4807" t="str">
        <f>LOOKUP($A4807,'DATA SHEET'!$A$2:$A$253,'DATA SHEET'!$K$2:$K$253)</f>
        <v>Mostly Cloudy</v>
      </c>
      <c r="I4807" t="str">
        <f>LOOKUP($A4807,'DATA SHEET'!$A$2:$A$253,'DATA SHEET'!$T$2:$T$253)</f>
        <v>SMALL</v>
      </c>
      <c r="J4807" t="str">
        <f>LOOKUP($A4807,'DATA SHEET'!$A$2:$A$253,'DATA SHEET'!$R$2:$R$253)</f>
        <v>YES</v>
      </c>
      <c r="K4807" t="str">
        <f>LOOKUP($A4807,'DATA SHEET'!$A$2:$A$253,'DATA SHEET'!$O$2:$O$253)</f>
        <v>Commercial</v>
      </c>
      <c r="L4807" t="s">
        <v>15</v>
      </c>
      <c r="M4807">
        <v>1.4609417230346684</v>
      </c>
      <c r="N4807" t="s">
        <v>16</v>
      </c>
      <c r="O4807">
        <v>0.74</v>
      </c>
    </row>
    <row r="4808" spans="1:15" x14ac:dyDescent="0.25">
      <c r="A4808" s="1" t="s">
        <v>143</v>
      </c>
      <c r="B4808" t="s">
        <v>147</v>
      </c>
      <c r="C4808" t="str">
        <f>LOOKUP(A4808,'DATA SHEET'!$A$2:$A$253,'DATA SHEET'!$E$2:$E$253)</f>
        <v>20227913</v>
      </c>
      <c r="D4808">
        <f>LOOKUP(A4808,'DATA SHEET'!$A$2:$A$253,'DATA SHEET'!$G$2:$G$253)</f>
        <v>9.2166666666666668</v>
      </c>
      <c r="E4808" t="str">
        <f>LOOKUP($A4808,'DATA SHEET'!$A$2:$A$253,'DATA SHEET'!$H$2:$H$253)</f>
        <v>43.176775</v>
      </c>
      <c r="F4808" t="str">
        <f>LOOKUP($A4808,'DATA SHEET'!$A$2:$A$253,'DATA SHEET'!$I$2:$I$253)</f>
        <v xml:space="preserve"> -79.242460</v>
      </c>
      <c r="G4808">
        <f>LOOKUP($A4808,'DATA SHEET'!$A$2:$A$253,'DATA SHEET'!$J$2:$J$253)</f>
        <v>21</v>
      </c>
      <c r="H4808" t="str">
        <f>LOOKUP($A4808,'DATA SHEET'!$A$2:$A$253,'DATA SHEET'!$K$2:$K$253)</f>
        <v>Mostly Cloudy</v>
      </c>
      <c r="I4808" t="str">
        <f>LOOKUP($A4808,'DATA SHEET'!$A$2:$A$253,'DATA SHEET'!$T$2:$T$253)</f>
        <v>SMALL</v>
      </c>
      <c r="J4808" t="str">
        <f>LOOKUP($A4808,'DATA SHEET'!$A$2:$A$253,'DATA SHEET'!$R$2:$R$253)</f>
        <v>YES</v>
      </c>
      <c r="K4808" t="str">
        <f>LOOKUP($A4808,'DATA SHEET'!$A$2:$A$253,'DATA SHEET'!$O$2:$O$253)</f>
        <v>Commercial</v>
      </c>
      <c r="L4808" t="s">
        <v>15</v>
      </c>
      <c r="M4808">
        <v>1.4609417230346684</v>
      </c>
      <c r="N4808" t="s">
        <v>16</v>
      </c>
      <c r="O4808">
        <v>0.24299999999999999</v>
      </c>
    </row>
    <row r="4809" spans="1:15" x14ac:dyDescent="0.25">
      <c r="A4809" s="1" t="s">
        <v>143</v>
      </c>
      <c r="B4809" t="s">
        <v>147</v>
      </c>
      <c r="C4809" t="str">
        <f>LOOKUP(A4809,'DATA SHEET'!$A$2:$A$253,'DATA SHEET'!$E$2:$E$253)</f>
        <v>20227913</v>
      </c>
      <c r="D4809">
        <f>LOOKUP(A4809,'DATA SHEET'!$A$2:$A$253,'DATA SHEET'!$G$2:$G$253)</f>
        <v>9.2166666666666668</v>
      </c>
      <c r="E4809" t="str">
        <f>LOOKUP($A4809,'DATA SHEET'!$A$2:$A$253,'DATA SHEET'!$H$2:$H$253)</f>
        <v>43.176775</v>
      </c>
      <c r="F4809" t="str">
        <f>LOOKUP($A4809,'DATA SHEET'!$A$2:$A$253,'DATA SHEET'!$I$2:$I$253)</f>
        <v xml:space="preserve"> -79.242460</v>
      </c>
      <c r="G4809">
        <f>LOOKUP($A4809,'DATA SHEET'!$A$2:$A$253,'DATA SHEET'!$J$2:$J$253)</f>
        <v>21</v>
      </c>
      <c r="H4809" t="str">
        <f>LOOKUP($A4809,'DATA SHEET'!$A$2:$A$253,'DATA SHEET'!$K$2:$K$253)</f>
        <v>Mostly Cloudy</v>
      </c>
      <c r="I4809" t="str">
        <f>LOOKUP($A4809,'DATA SHEET'!$A$2:$A$253,'DATA SHEET'!$T$2:$T$253)</f>
        <v>SMALL</v>
      </c>
      <c r="J4809" t="str">
        <f>LOOKUP($A4809,'DATA SHEET'!$A$2:$A$253,'DATA SHEET'!$R$2:$R$253)</f>
        <v>YES</v>
      </c>
      <c r="K4809" t="str">
        <f>LOOKUP($A4809,'DATA SHEET'!$A$2:$A$253,'DATA SHEET'!$O$2:$O$253)</f>
        <v>Commercial</v>
      </c>
      <c r="L4809" t="s">
        <v>15</v>
      </c>
      <c r="M4809">
        <v>1.4609417230346684</v>
      </c>
      <c r="N4809" t="s">
        <v>16</v>
      </c>
      <c r="O4809">
        <v>2.246</v>
      </c>
    </row>
    <row r="4810" spans="1:15" x14ac:dyDescent="0.25">
      <c r="A4810" s="1" t="s">
        <v>143</v>
      </c>
      <c r="B4810" t="s">
        <v>147</v>
      </c>
      <c r="C4810" t="str">
        <f>LOOKUP(A4810,'DATA SHEET'!$A$2:$A$253,'DATA SHEET'!$E$2:$E$253)</f>
        <v>20227913</v>
      </c>
      <c r="D4810">
        <f>LOOKUP(A4810,'DATA SHEET'!$A$2:$A$253,'DATA SHEET'!$G$2:$G$253)</f>
        <v>9.2166666666666668</v>
      </c>
      <c r="E4810" t="str">
        <f>LOOKUP($A4810,'DATA SHEET'!$A$2:$A$253,'DATA SHEET'!$H$2:$H$253)</f>
        <v>43.176775</v>
      </c>
      <c r="F4810" t="str">
        <f>LOOKUP($A4810,'DATA SHEET'!$A$2:$A$253,'DATA SHEET'!$I$2:$I$253)</f>
        <v xml:space="preserve"> -79.242460</v>
      </c>
      <c r="G4810">
        <f>LOOKUP($A4810,'DATA SHEET'!$A$2:$A$253,'DATA SHEET'!$J$2:$J$253)</f>
        <v>21</v>
      </c>
      <c r="H4810" t="str">
        <f>LOOKUP($A4810,'DATA SHEET'!$A$2:$A$253,'DATA SHEET'!$K$2:$K$253)</f>
        <v>Mostly Cloudy</v>
      </c>
      <c r="I4810" t="str">
        <f>LOOKUP($A4810,'DATA SHEET'!$A$2:$A$253,'DATA SHEET'!$T$2:$T$253)</f>
        <v>SMALL</v>
      </c>
      <c r="J4810" t="str">
        <f>LOOKUP($A4810,'DATA SHEET'!$A$2:$A$253,'DATA SHEET'!$R$2:$R$253)</f>
        <v>YES</v>
      </c>
      <c r="K4810" t="str">
        <f>LOOKUP($A4810,'DATA SHEET'!$A$2:$A$253,'DATA SHEET'!$O$2:$O$253)</f>
        <v>Commercial</v>
      </c>
      <c r="L4810" t="s">
        <v>15</v>
      </c>
      <c r="M4810">
        <v>1.4609417230346684</v>
      </c>
      <c r="N4810" t="s">
        <v>16</v>
      </c>
      <c r="O4810">
        <v>3.504</v>
      </c>
    </row>
    <row r="4811" spans="1:15" x14ac:dyDescent="0.25">
      <c r="A4811" s="1" t="s">
        <v>143</v>
      </c>
      <c r="B4811" t="s">
        <v>147</v>
      </c>
      <c r="C4811" t="str">
        <f>LOOKUP(A4811,'DATA SHEET'!$A$2:$A$253,'DATA SHEET'!$E$2:$E$253)</f>
        <v>20227913</v>
      </c>
      <c r="D4811">
        <f>LOOKUP(A4811,'DATA SHEET'!$A$2:$A$253,'DATA SHEET'!$G$2:$G$253)</f>
        <v>9.2166666666666668</v>
      </c>
      <c r="E4811" t="str">
        <f>LOOKUP($A4811,'DATA SHEET'!$A$2:$A$253,'DATA SHEET'!$H$2:$H$253)</f>
        <v>43.176775</v>
      </c>
      <c r="F4811" t="str">
        <f>LOOKUP($A4811,'DATA SHEET'!$A$2:$A$253,'DATA SHEET'!$I$2:$I$253)</f>
        <v xml:space="preserve"> -79.242460</v>
      </c>
      <c r="G4811">
        <f>LOOKUP($A4811,'DATA SHEET'!$A$2:$A$253,'DATA SHEET'!$J$2:$J$253)</f>
        <v>21</v>
      </c>
      <c r="H4811" t="str">
        <f>LOOKUP($A4811,'DATA SHEET'!$A$2:$A$253,'DATA SHEET'!$K$2:$K$253)</f>
        <v>Mostly Cloudy</v>
      </c>
      <c r="I4811" t="str">
        <f>LOOKUP($A4811,'DATA SHEET'!$A$2:$A$253,'DATA SHEET'!$T$2:$T$253)</f>
        <v>SMALL</v>
      </c>
      <c r="J4811" t="str">
        <f>LOOKUP($A4811,'DATA SHEET'!$A$2:$A$253,'DATA SHEET'!$R$2:$R$253)</f>
        <v>YES</v>
      </c>
      <c r="K4811" t="str">
        <f>LOOKUP($A4811,'DATA SHEET'!$A$2:$A$253,'DATA SHEET'!$O$2:$O$253)</f>
        <v>Commercial</v>
      </c>
      <c r="L4811" t="s">
        <v>15</v>
      </c>
      <c r="M4811">
        <v>1.4609417230346684</v>
      </c>
      <c r="N4811" t="s">
        <v>16</v>
      </c>
      <c r="O4811">
        <v>5.2409999999999997</v>
      </c>
    </row>
    <row r="4812" spans="1:15" x14ac:dyDescent="0.25">
      <c r="A4812" s="1" t="s">
        <v>143</v>
      </c>
      <c r="B4812" t="s">
        <v>147</v>
      </c>
      <c r="C4812" t="str">
        <f>LOOKUP(A4812,'DATA SHEET'!$A$2:$A$253,'DATA SHEET'!$E$2:$E$253)</f>
        <v>20227913</v>
      </c>
      <c r="D4812">
        <f>LOOKUP(A4812,'DATA SHEET'!$A$2:$A$253,'DATA SHEET'!$G$2:$G$253)</f>
        <v>9.2166666666666668</v>
      </c>
      <c r="E4812" t="str">
        <f>LOOKUP($A4812,'DATA SHEET'!$A$2:$A$253,'DATA SHEET'!$H$2:$H$253)</f>
        <v>43.176775</v>
      </c>
      <c r="F4812" t="str">
        <f>LOOKUP($A4812,'DATA SHEET'!$A$2:$A$253,'DATA SHEET'!$I$2:$I$253)</f>
        <v xml:space="preserve"> -79.242460</v>
      </c>
      <c r="G4812">
        <f>LOOKUP($A4812,'DATA SHEET'!$A$2:$A$253,'DATA SHEET'!$J$2:$J$253)</f>
        <v>21</v>
      </c>
      <c r="H4812" t="str">
        <f>LOOKUP($A4812,'DATA SHEET'!$A$2:$A$253,'DATA SHEET'!$K$2:$K$253)</f>
        <v>Mostly Cloudy</v>
      </c>
      <c r="I4812" t="str">
        <f>LOOKUP($A4812,'DATA SHEET'!$A$2:$A$253,'DATA SHEET'!$T$2:$T$253)</f>
        <v>SMALL</v>
      </c>
      <c r="J4812" t="str">
        <f>LOOKUP($A4812,'DATA SHEET'!$A$2:$A$253,'DATA SHEET'!$R$2:$R$253)</f>
        <v>YES</v>
      </c>
      <c r="K4812" t="str">
        <f>LOOKUP($A4812,'DATA SHEET'!$A$2:$A$253,'DATA SHEET'!$O$2:$O$253)</f>
        <v>Commercial</v>
      </c>
      <c r="L4812" t="s">
        <v>15</v>
      </c>
      <c r="M4812">
        <v>1.4609417230346684</v>
      </c>
      <c r="N4812" t="s">
        <v>16</v>
      </c>
      <c r="O4812">
        <v>0.497</v>
      </c>
    </row>
    <row r="4813" spans="1:15" x14ac:dyDescent="0.25">
      <c r="A4813" s="1" t="s">
        <v>143</v>
      </c>
      <c r="B4813" t="s">
        <v>147</v>
      </c>
      <c r="C4813" t="str">
        <f>LOOKUP(A4813,'DATA SHEET'!$A$2:$A$253,'DATA SHEET'!$E$2:$E$253)</f>
        <v>20227913</v>
      </c>
      <c r="D4813">
        <f>LOOKUP(A4813,'DATA SHEET'!$A$2:$A$253,'DATA SHEET'!$G$2:$G$253)</f>
        <v>9.2166666666666668</v>
      </c>
      <c r="E4813" t="str">
        <f>LOOKUP($A4813,'DATA SHEET'!$A$2:$A$253,'DATA SHEET'!$H$2:$H$253)</f>
        <v>43.176775</v>
      </c>
      <c r="F4813" t="str">
        <f>LOOKUP($A4813,'DATA SHEET'!$A$2:$A$253,'DATA SHEET'!$I$2:$I$253)</f>
        <v xml:space="preserve"> -79.242460</v>
      </c>
      <c r="G4813">
        <f>LOOKUP($A4813,'DATA SHEET'!$A$2:$A$253,'DATA SHEET'!$J$2:$J$253)</f>
        <v>21</v>
      </c>
      <c r="H4813" t="str">
        <f>LOOKUP($A4813,'DATA SHEET'!$A$2:$A$253,'DATA SHEET'!$K$2:$K$253)</f>
        <v>Mostly Cloudy</v>
      </c>
      <c r="I4813" t="str">
        <f>LOOKUP($A4813,'DATA SHEET'!$A$2:$A$253,'DATA SHEET'!$T$2:$T$253)</f>
        <v>SMALL</v>
      </c>
      <c r="J4813" t="str">
        <f>LOOKUP($A4813,'DATA SHEET'!$A$2:$A$253,'DATA SHEET'!$R$2:$R$253)</f>
        <v>YES</v>
      </c>
      <c r="K4813" t="str">
        <f>LOOKUP($A4813,'DATA SHEET'!$A$2:$A$253,'DATA SHEET'!$O$2:$O$253)</f>
        <v>Commercial</v>
      </c>
      <c r="L4813" t="s">
        <v>15</v>
      </c>
      <c r="M4813">
        <v>1.4609417230346684</v>
      </c>
      <c r="N4813" t="s">
        <v>16</v>
      </c>
      <c r="O4813">
        <v>1.516</v>
      </c>
    </row>
    <row r="4814" spans="1:15" x14ac:dyDescent="0.25">
      <c r="A4814" s="1" t="s">
        <v>143</v>
      </c>
      <c r="B4814" t="s">
        <v>147</v>
      </c>
      <c r="C4814" t="str">
        <f>LOOKUP(A4814,'DATA SHEET'!$A$2:$A$253,'DATA SHEET'!$E$2:$E$253)</f>
        <v>20227913</v>
      </c>
      <c r="D4814">
        <f>LOOKUP(A4814,'DATA SHEET'!$A$2:$A$253,'DATA SHEET'!$G$2:$G$253)</f>
        <v>9.2166666666666668</v>
      </c>
      <c r="E4814" t="str">
        <f>LOOKUP($A4814,'DATA SHEET'!$A$2:$A$253,'DATA SHEET'!$H$2:$H$253)</f>
        <v>43.176775</v>
      </c>
      <c r="F4814" t="str">
        <f>LOOKUP($A4814,'DATA SHEET'!$A$2:$A$253,'DATA SHEET'!$I$2:$I$253)</f>
        <v xml:space="preserve"> -79.242460</v>
      </c>
      <c r="G4814">
        <f>LOOKUP($A4814,'DATA SHEET'!$A$2:$A$253,'DATA SHEET'!$J$2:$J$253)</f>
        <v>21</v>
      </c>
      <c r="H4814" t="str">
        <f>LOOKUP($A4814,'DATA SHEET'!$A$2:$A$253,'DATA SHEET'!$K$2:$K$253)</f>
        <v>Mostly Cloudy</v>
      </c>
      <c r="I4814" t="str">
        <f>LOOKUP($A4814,'DATA SHEET'!$A$2:$A$253,'DATA SHEET'!$T$2:$T$253)</f>
        <v>SMALL</v>
      </c>
      <c r="J4814" t="str">
        <f>LOOKUP($A4814,'DATA SHEET'!$A$2:$A$253,'DATA SHEET'!$R$2:$R$253)</f>
        <v>YES</v>
      </c>
      <c r="K4814" t="str">
        <f>LOOKUP($A4814,'DATA SHEET'!$A$2:$A$253,'DATA SHEET'!$O$2:$O$253)</f>
        <v>Commercial</v>
      </c>
      <c r="L4814" t="s">
        <v>15</v>
      </c>
      <c r="M4814">
        <v>1.4609417230346684</v>
      </c>
      <c r="N4814" t="s">
        <v>16</v>
      </c>
      <c r="O4814">
        <v>2.9980000000000002</v>
      </c>
    </row>
    <row r="4815" spans="1:15" x14ac:dyDescent="0.25">
      <c r="A4815" s="1" t="s">
        <v>143</v>
      </c>
      <c r="B4815" t="s">
        <v>147</v>
      </c>
      <c r="C4815" t="str">
        <f>LOOKUP(A4815,'DATA SHEET'!$A$2:$A$253,'DATA SHEET'!$E$2:$E$253)</f>
        <v>20227913</v>
      </c>
      <c r="D4815">
        <f>LOOKUP(A4815,'DATA SHEET'!$A$2:$A$253,'DATA SHEET'!$G$2:$G$253)</f>
        <v>9.2166666666666668</v>
      </c>
      <c r="E4815" t="str">
        <f>LOOKUP($A4815,'DATA SHEET'!$A$2:$A$253,'DATA SHEET'!$H$2:$H$253)</f>
        <v>43.176775</v>
      </c>
      <c r="F4815" t="str">
        <f>LOOKUP($A4815,'DATA SHEET'!$A$2:$A$253,'DATA SHEET'!$I$2:$I$253)</f>
        <v xml:space="preserve"> -79.242460</v>
      </c>
      <c r="G4815">
        <f>LOOKUP($A4815,'DATA SHEET'!$A$2:$A$253,'DATA SHEET'!$J$2:$J$253)</f>
        <v>21</v>
      </c>
      <c r="H4815" t="str">
        <f>LOOKUP($A4815,'DATA SHEET'!$A$2:$A$253,'DATA SHEET'!$K$2:$K$253)</f>
        <v>Mostly Cloudy</v>
      </c>
      <c r="I4815" t="str">
        <f>LOOKUP($A4815,'DATA SHEET'!$A$2:$A$253,'DATA SHEET'!$T$2:$T$253)</f>
        <v>SMALL</v>
      </c>
      <c r="J4815" t="str">
        <f>LOOKUP($A4815,'DATA SHEET'!$A$2:$A$253,'DATA SHEET'!$R$2:$R$253)</f>
        <v>YES</v>
      </c>
      <c r="K4815" t="str">
        <f>LOOKUP($A4815,'DATA SHEET'!$A$2:$A$253,'DATA SHEET'!$O$2:$O$253)</f>
        <v>Commercial</v>
      </c>
      <c r="L4815" t="s">
        <v>15</v>
      </c>
      <c r="M4815">
        <v>1.4609417230346684</v>
      </c>
      <c r="N4815" t="s">
        <v>16</v>
      </c>
      <c r="O4815">
        <v>2.972</v>
      </c>
    </row>
    <row r="4816" spans="1:15" x14ac:dyDescent="0.25">
      <c r="A4816" s="1" t="s">
        <v>143</v>
      </c>
      <c r="B4816" t="s">
        <v>147</v>
      </c>
      <c r="C4816" t="str">
        <f>LOOKUP(A4816,'DATA SHEET'!$A$2:$A$253,'DATA SHEET'!$E$2:$E$253)</f>
        <v>20227913</v>
      </c>
      <c r="D4816">
        <f>LOOKUP(A4816,'DATA SHEET'!$A$2:$A$253,'DATA SHEET'!$G$2:$G$253)</f>
        <v>9.2166666666666668</v>
      </c>
      <c r="E4816" t="str">
        <f>LOOKUP($A4816,'DATA SHEET'!$A$2:$A$253,'DATA SHEET'!$H$2:$H$253)</f>
        <v>43.176775</v>
      </c>
      <c r="F4816" t="str">
        <f>LOOKUP($A4816,'DATA SHEET'!$A$2:$A$253,'DATA SHEET'!$I$2:$I$253)</f>
        <v xml:space="preserve"> -79.242460</v>
      </c>
      <c r="G4816">
        <f>LOOKUP($A4816,'DATA SHEET'!$A$2:$A$253,'DATA SHEET'!$J$2:$J$253)</f>
        <v>21</v>
      </c>
      <c r="H4816" t="str">
        <f>LOOKUP($A4816,'DATA SHEET'!$A$2:$A$253,'DATA SHEET'!$K$2:$K$253)</f>
        <v>Mostly Cloudy</v>
      </c>
      <c r="I4816" t="str">
        <f>LOOKUP($A4816,'DATA SHEET'!$A$2:$A$253,'DATA SHEET'!$T$2:$T$253)</f>
        <v>SMALL</v>
      </c>
      <c r="J4816" t="str">
        <f>LOOKUP($A4816,'DATA SHEET'!$A$2:$A$253,'DATA SHEET'!$R$2:$R$253)</f>
        <v>YES</v>
      </c>
      <c r="K4816" t="str">
        <f>LOOKUP($A4816,'DATA SHEET'!$A$2:$A$253,'DATA SHEET'!$O$2:$O$253)</f>
        <v>Commercial</v>
      </c>
      <c r="L4816" t="s">
        <v>15</v>
      </c>
      <c r="M4816">
        <v>1.4609417230346684</v>
      </c>
      <c r="N4816" t="s">
        <v>19</v>
      </c>
      <c r="O4816">
        <v>0.499</v>
      </c>
    </row>
    <row r="4817" spans="1:15" x14ac:dyDescent="0.25">
      <c r="A4817" s="1" t="s">
        <v>143</v>
      </c>
      <c r="B4817" t="s">
        <v>147</v>
      </c>
      <c r="C4817" t="str">
        <f>LOOKUP(A4817,'DATA SHEET'!$A$2:$A$253,'DATA SHEET'!$E$2:$E$253)</f>
        <v>20227913</v>
      </c>
      <c r="D4817">
        <f>LOOKUP(A4817,'DATA SHEET'!$A$2:$A$253,'DATA SHEET'!$G$2:$G$253)</f>
        <v>9.2166666666666668</v>
      </c>
      <c r="E4817" t="str">
        <f>LOOKUP($A4817,'DATA SHEET'!$A$2:$A$253,'DATA SHEET'!$H$2:$H$253)</f>
        <v>43.176775</v>
      </c>
      <c r="F4817" t="str">
        <f>LOOKUP($A4817,'DATA SHEET'!$A$2:$A$253,'DATA SHEET'!$I$2:$I$253)</f>
        <v xml:space="preserve"> -79.242460</v>
      </c>
      <c r="G4817">
        <f>LOOKUP($A4817,'DATA SHEET'!$A$2:$A$253,'DATA SHEET'!$J$2:$J$253)</f>
        <v>21</v>
      </c>
      <c r="H4817" t="str">
        <f>LOOKUP($A4817,'DATA SHEET'!$A$2:$A$253,'DATA SHEET'!$K$2:$K$253)</f>
        <v>Mostly Cloudy</v>
      </c>
      <c r="I4817" t="str">
        <f>LOOKUP($A4817,'DATA SHEET'!$A$2:$A$253,'DATA SHEET'!$T$2:$T$253)</f>
        <v>SMALL</v>
      </c>
      <c r="J4817" t="str">
        <f>LOOKUP($A4817,'DATA SHEET'!$A$2:$A$253,'DATA SHEET'!$R$2:$R$253)</f>
        <v>YES</v>
      </c>
      <c r="K4817" t="str">
        <f>LOOKUP($A4817,'DATA SHEET'!$A$2:$A$253,'DATA SHEET'!$O$2:$O$253)</f>
        <v>Commercial</v>
      </c>
      <c r="L4817" t="s">
        <v>15</v>
      </c>
      <c r="M4817">
        <v>1.4609417230346684</v>
      </c>
      <c r="N4817" t="s">
        <v>19</v>
      </c>
      <c r="O4817">
        <v>1.2490000000000001</v>
      </c>
    </row>
    <row r="4818" spans="1:15" x14ac:dyDescent="0.25">
      <c r="A4818" s="1" t="s">
        <v>143</v>
      </c>
      <c r="B4818" t="s">
        <v>147</v>
      </c>
      <c r="C4818" t="str">
        <f>LOOKUP(A4818,'DATA SHEET'!$A$2:$A$253,'DATA SHEET'!$E$2:$E$253)</f>
        <v>20227913</v>
      </c>
      <c r="D4818">
        <f>LOOKUP(A4818,'DATA SHEET'!$A$2:$A$253,'DATA SHEET'!$G$2:$G$253)</f>
        <v>9.2166666666666668</v>
      </c>
      <c r="E4818" t="str">
        <f>LOOKUP($A4818,'DATA SHEET'!$A$2:$A$253,'DATA SHEET'!$H$2:$H$253)</f>
        <v>43.176775</v>
      </c>
      <c r="F4818" t="str">
        <f>LOOKUP($A4818,'DATA SHEET'!$A$2:$A$253,'DATA SHEET'!$I$2:$I$253)</f>
        <v xml:space="preserve"> -79.242460</v>
      </c>
      <c r="G4818">
        <f>LOOKUP($A4818,'DATA SHEET'!$A$2:$A$253,'DATA SHEET'!$J$2:$J$253)</f>
        <v>21</v>
      </c>
      <c r="H4818" t="str">
        <f>LOOKUP($A4818,'DATA SHEET'!$A$2:$A$253,'DATA SHEET'!$K$2:$K$253)</f>
        <v>Mostly Cloudy</v>
      </c>
      <c r="I4818" t="str">
        <f>LOOKUP($A4818,'DATA SHEET'!$A$2:$A$253,'DATA SHEET'!$T$2:$T$253)</f>
        <v>SMALL</v>
      </c>
      <c r="J4818" t="str">
        <f>LOOKUP($A4818,'DATA SHEET'!$A$2:$A$253,'DATA SHEET'!$R$2:$R$253)</f>
        <v>YES</v>
      </c>
      <c r="K4818" t="str">
        <f>LOOKUP($A4818,'DATA SHEET'!$A$2:$A$253,'DATA SHEET'!$O$2:$O$253)</f>
        <v>Commercial</v>
      </c>
      <c r="L4818" t="s">
        <v>15</v>
      </c>
      <c r="M4818">
        <v>1.4609417230346684</v>
      </c>
      <c r="N4818" t="s">
        <v>19</v>
      </c>
      <c r="O4818">
        <v>0.85599999999999998</v>
      </c>
    </row>
    <row r="4819" spans="1:15" x14ac:dyDescent="0.25">
      <c r="A4819" s="1" t="s">
        <v>143</v>
      </c>
      <c r="B4819" t="s">
        <v>147</v>
      </c>
      <c r="C4819" t="str">
        <f>LOOKUP(A4819,'DATA SHEET'!$A$2:$A$253,'DATA SHEET'!$E$2:$E$253)</f>
        <v>20227913</v>
      </c>
      <c r="D4819">
        <f>LOOKUP(A4819,'DATA SHEET'!$A$2:$A$253,'DATA SHEET'!$G$2:$G$253)</f>
        <v>9.2166666666666668</v>
      </c>
      <c r="E4819" t="str">
        <f>LOOKUP($A4819,'DATA SHEET'!$A$2:$A$253,'DATA SHEET'!$H$2:$H$253)</f>
        <v>43.176775</v>
      </c>
      <c r="F4819" t="str">
        <f>LOOKUP($A4819,'DATA SHEET'!$A$2:$A$253,'DATA SHEET'!$I$2:$I$253)</f>
        <v xml:space="preserve"> -79.242460</v>
      </c>
      <c r="G4819">
        <f>LOOKUP($A4819,'DATA SHEET'!$A$2:$A$253,'DATA SHEET'!$J$2:$J$253)</f>
        <v>21</v>
      </c>
      <c r="H4819" t="str">
        <f>LOOKUP($A4819,'DATA SHEET'!$A$2:$A$253,'DATA SHEET'!$K$2:$K$253)</f>
        <v>Mostly Cloudy</v>
      </c>
      <c r="I4819" t="str">
        <f>LOOKUP($A4819,'DATA SHEET'!$A$2:$A$253,'DATA SHEET'!$T$2:$T$253)</f>
        <v>SMALL</v>
      </c>
      <c r="J4819" t="str">
        <f>LOOKUP($A4819,'DATA SHEET'!$A$2:$A$253,'DATA SHEET'!$R$2:$R$253)</f>
        <v>YES</v>
      </c>
      <c r="K4819" t="str">
        <f>LOOKUP($A4819,'DATA SHEET'!$A$2:$A$253,'DATA SHEET'!$O$2:$O$253)</f>
        <v>Commercial</v>
      </c>
      <c r="L4819" t="s">
        <v>15</v>
      </c>
      <c r="M4819">
        <v>1.4609417230346684</v>
      </c>
      <c r="N4819" t="s">
        <v>19</v>
      </c>
      <c r="O4819">
        <v>1.4990000000000001</v>
      </c>
    </row>
    <row r="4820" spans="1:15" x14ac:dyDescent="0.25">
      <c r="A4820" s="1" t="s">
        <v>143</v>
      </c>
      <c r="B4820" t="s">
        <v>147</v>
      </c>
      <c r="C4820" t="str">
        <f>LOOKUP(A4820,'DATA SHEET'!$A$2:$A$253,'DATA SHEET'!$E$2:$E$253)</f>
        <v>20227913</v>
      </c>
      <c r="D4820">
        <f>LOOKUP(A4820,'DATA SHEET'!$A$2:$A$253,'DATA SHEET'!$G$2:$G$253)</f>
        <v>9.2166666666666668</v>
      </c>
      <c r="E4820" t="str">
        <f>LOOKUP($A4820,'DATA SHEET'!$A$2:$A$253,'DATA SHEET'!$H$2:$H$253)</f>
        <v>43.176775</v>
      </c>
      <c r="F4820" t="str">
        <f>LOOKUP($A4820,'DATA SHEET'!$A$2:$A$253,'DATA SHEET'!$I$2:$I$253)</f>
        <v xml:space="preserve"> -79.242460</v>
      </c>
      <c r="G4820">
        <f>LOOKUP($A4820,'DATA SHEET'!$A$2:$A$253,'DATA SHEET'!$J$2:$J$253)</f>
        <v>21</v>
      </c>
      <c r="H4820" t="str">
        <f>LOOKUP($A4820,'DATA SHEET'!$A$2:$A$253,'DATA SHEET'!$K$2:$K$253)</f>
        <v>Mostly Cloudy</v>
      </c>
      <c r="I4820" t="str">
        <f>LOOKUP($A4820,'DATA SHEET'!$A$2:$A$253,'DATA SHEET'!$T$2:$T$253)</f>
        <v>SMALL</v>
      </c>
      <c r="J4820" t="str">
        <f>LOOKUP($A4820,'DATA SHEET'!$A$2:$A$253,'DATA SHEET'!$R$2:$R$253)</f>
        <v>YES</v>
      </c>
      <c r="K4820" t="str">
        <f>LOOKUP($A4820,'DATA SHEET'!$A$2:$A$253,'DATA SHEET'!$O$2:$O$253)</f>
        <v>Commercial</v>
      </c>
      <c r="L4820" t="s">
        <v>15</v>
      </c>
      <c r="M4820">
        <v>1.4609417230346684</v>
      </c>
      <c r="N4820" t="s">
        <v>19</v>
      </c>
      <c r="O4820">
        <v>1.002</v>
      </c>
    </row>
    <row r="4821" spans="1:15" x14ac:dyDescent="0.25">
      <c r="A4821" s="1" t="s">
        <v>143</v>
      </c>
      <c r="B4821" t="s">
        <v>147</v>
      </c>
      <c r="C4821" t="str">
        <f>LOOKUP(A4821,'DATA SHEET'!$A$2:$A$253,'DATA SHEET'!$E$2:$E$253)</f>
        <v>20227913</v>
      </c>
      <c r="D4821">
        <f>LOOKUP(A4821,'DATA SHEET'!$A$2:$A$253,'DATA SHEET'!$G$2:$G$253)</f>
        <v>9.2166666666666668</v>
      </c>
      <c r="E4821" t="str">
        <f>LOOKUP($A4821,'DATA SHEET'!$A$2:$A$253,'DATA SHEET'!$H$2:$H$253)</f>
        <v>43.176775</v>
      </c>
      <c r="F4821" t="str">
        <f>LOOKUP($A4821,'DATA SHEET'!$A$2:$A$253,'DATA SHEET'!$I$2:$I$253)</f>
        <v xml:space="preserve"> -79.242460</v>
      </c>
      <c r="G4821">
        <f>LOOKUP($A4821,'DATA SHEET'!$A$2:$A$253,'DATA SHEET'!$J$2:$J$253)</f>
        <v>21</v>
      </c>
      <c r="H4821" t="str">
        <f>LOOKUP($A4821,'DATA SHEET'!$A$2:$A$253,'DATA SHEET'!$K$2:$K$253)</f>
        <v>Mostly Cloudy</v>
      </c>
      <c r="I4821" t="str">
        <f>LOOKUP($A4821,'DATA SHEET'!$A$2:$A$253,'DATA SHEET'!$T$2:$T$253)</f>
        <v>SMALL</v>
      </c>
      <c r="J4821" t="str">
        <f>LOOKUP($A4821,'DATA SHEET'!$A$2:$A$253,'DATA SHEET'!$R$2:$R$253)</f>
        <v>YES</v>
      </c>
      <c r="K4821" t="str">
        <f>LOOKUP($A4821,'DATA SHEET'!$A$2:$A$253,'DATA SHEET'!$O$2:$O$253)</f>
        <v>Commercial</v>
      </c>
      <c r="L4821" t="s">
        <v>15</v>
      </c>
      <c r="M4821">
        <v>1.4609417230346684</v>
      </c>
      <c r="N4821" t="s">
        <v>19</v>
      </c>
      <c r="O4821">
        <v>0.997</v>
      </c>
    </row>
    <row r="4822" spans="1:15" x14ac:dyDescent="0.25">
      <c r="A4822" s="1" t="s">
        <v>143</v>
      </c>
      <c r="B4822" t="s">
        <v>147</v>
      </c>
      <c r="C4822" t="str">
        <f>LOOKUP(A4822,'DATA SHEET'!$A$2:$A$253,'DATA SHEET'!$E$2:$E$253)</f>
        <v>20227913</v>
      </c>
      <c r="D4822">
        <f>LOOKUP(A4822,'DATA SHEET'!$A$2:$A$253,'DATA SHEET'!$G$2:$G$253)</f>
        <v>9.2166666666666668</v>
      </c>
      <c r="E4822" t="str">
        <f>LOOKUP($A4822,'DATA SHEET'!$A$2:$A$253,'DATA SHEET'!$H$2:$H$253)</f>
        <v>43.176775</v>
      </c>
      <c r="F4822" t="str">
        <f>LOOKUP($A4822,'DATA SHEET'!$A$2:$A$253,'DATA SHEET'!$I$2:$I$253)</f>
        <v xml:space="preserve"> -79.242460</v>
      </c>
      <c r="G4822">
        <f>LOOKUP($A4822,'DATA SHEET'!$A$2:$A$253,'DATA SHEET'!$J$2:$J$253)</f>
        <v>21</v>
      </c>
      <c r="H4822" t="str">
        <f>LOOKUP($A4822,'DATA SHEET'!$A$2:$A$253,'DATA SHEET'!$K$2:$K$253)</f>
        <v>Mostly Cloudy</v>
      </c>
      <c r="I4822" t="str">
        <f>LOOKUP($A4822,'DATA SHEET'!$A$2:$A$253,'DATA SHEET'!$T$2:$T$253)</f>
        <v>SMALL</v>
      </c>
      <c r="J4822" t="str">
        <f>LOOKUP($A4822,'DATA SHEET'!$A$2:$A$253,'DATA SHEET'!$R$2:$R$253)</f>
        <v>YES</v>
      </c>
      <c r="K4822" t="str">
        <f>LOOKUP($A4822,'DATA SHEET'!$A$2:$A$253,'DATA SHEET'!$O$2:$O$253)</f>
        <v>Commercial</v>
      </c>
      <c r="L4822" t="s">
        <v>15</v>
      </c>
      <c r="M4822">
        <v>1.4609417230346684</v>
      </c>
      <c r="N4822" t="s">
        <v>19</v>
      </c>
      <c r="O4822">
        <v>0.501</v>
      </c>
    </row>
    <row r="4823" spans="1:15" x14ac:dyDescent="0.25">
      <c r="A4823" s="1" t="s">
        <v>143</v>
      </c>
      <c r="B4823" t="s">
        <v>147</v>
      </c>
      <c r="C4823" t="str">
        <f>LOOKUP(A4823,'DATA SHEET'!$A$2:$A$253,'DATA SHEET'!$E$2:$E$253)</f>
        <v>20227913</v>
      </c>
      <c r="D4823">
        <f>LOOKUP(A4823,'DATA SHEET'!$A$2:$A$253,'DATA SHEET'!$G$2:$G$253)</f>
        <v>9.2166666666666668</v>
      </c>
      <c r="E4823" t="str">
        <f>LOOKUP($A4823,'DATA SHEET'!$A$2:$A$253,'DATA SHEET'!$H$2:$H$253)</f>
        <v>43.176775</v>
      </c>
      <c r="F4823" t="str">
        <f>LOOKUP($A4823,'DATA SHEET'!$A$2:$A$253,'DATA SHEET'!$I$2:$I$253)</f>
        <v xml:space="preserve"> -79.242460</v>
      </c>
      <c r="G4823">
        <f>LOOKUP($A4823,'DATA SHEET'!$A$2:$A$253,'DATA SHEET'!$J$2:$J$253)</f>
        <v>21</v>
      </c>
      <c r="H4823" t="str">
        <f>LOOKUP($A4823,'DATA SHEET'!$A$2:$A$253,'DATA SHEET'!$K$2:$K$253)</f>
        <v>Mostly Cloudy</v>
      </c>
      <c r="I4823" t="str">
        <f>LOOKUP($A4823,'DATA SHEET'!$A$2:$A$253,'DATA SHEET'!$T$2:$T$253)</f>
        <v>SMALL</v>
      </c>
      <c r="J4823" t="str">
        <f>LOOKUP($A4823,'DATA SHEET'!$A$2:$A$253,'DATA SHEET'!$R$2:$R$253)</f>
        <v>YES</v>
      </c>
      <c r="K4823" t="str">
        <f>LOOKUP($A4823,'DATA SHEET'!$A$2:$A$253,'DATA SHEET'!$O$2:$O$253)</f>
        <v>Commercial</v>
      </c>
      <c r="L4823" t="s">
        <v>15</v>
      </c>
      <c r="M4823">
        <v>1.4609417230346684</v>
      </c>
      <c r="N4823" t="s">
        <v>19</v>
      </c>
      <c r="O4823">
        <v>0.49299999999999999</v>
      </c>
    </row>
    <row r="4824" spans="1:15" x14ac:dyDescent="0.25">
      <c r="A4824" s="1" t="s">
        <v>143</v>
      </c>
      <c r="B4824" t="s">
        <v>147</v>
      </c>
      <c r="C4824" t="str">
        <f>LOOKUP(A4824,'DATA SHEET'!$A$2:$A$253,'DATA SHEET'!$E$2:$E$253)</f>
        <v>20227913</v>
      </c>
      <c r="D4824">
        <f>LOOKUP(A4824,'DATA SHEET'!$A$2:$A$253,'DATA SHEET'!$G$2:$G$253)</f>
        <v>9.2166666666666668</v>
      </c>
      <c r="E4824" t="str">
        <f>LOOKUP($A4824,'DATA SHEET'!$A$2:$A$253,'DATA SHEET'!$H$2:$H$253)</f>
        <v>43.176775</v>
      </c>
      <c r="F4824" t="str">
        <f>LOOKUP($A4824,'DATA SHEET'!$A$2:$A$253,'DATA SHEET'!$I$2:$I$253)</f>
        <v xml:space="preserve"> -79.242460</v>
      </c>
      <c r="G4824">
        <f>LOOKUP($A4824,'DATA SHEET'!$A$2:$A$253,'DATA SHEET'!$J$2:$J$253)</f>
        <v>21</v>
      </c>
      <c r="H4824" t="str">
        <f>LOOKUP($A4824,'DATA SHEET'!$A$2:$A$253,'DATA SHEET'!$K$2:$K$253)</f>
        <v>Mostly Cloudy</v>
      </c>
      <c r="I4824" t="str">
        <f>LOOKUP($A4824,'DATA SHEET'!$A$2:$A$253,'DATA SHEET'!$T$2:$T$253)</f>
        <v>SMALL</v>
      </c>
      <c r="J4824" t="str">
        <f>LOOKUP($A4824,'DATA SHEET'!$A$2:$A$253,'DATA SHEET'!$R$2:$R$253)</f>
        <v>YES</v>
      </c>
      <c r="K4824" t="str">
        <f>LOOKUP($A4824,'DATA SHEET'!$A$2:$A$253,'DATA SHEET'!$O$2:$O$253)</f>
        <v>Commercial</v>
      </c>
      <c r="L4824" t="s">
        <v>15</v>
      </c>
      <c r="M4824">
        <v>1.4609417230346684</v>
      </c>
      <c r="N4824" t="s">
        <v>19</v>
      </c>
      <c r="O4824">
        <v>1.742</v>
      </c>
    </row>
    <row r="4825" spans="1:15" x14ac:dyDescent="0.25">
      <c r="A4825" s="1" t="s">
        <v>143</v>
      </c>
      <c r="B4825" t="s">
        <v>147</v>
      </c>
      <c r="C4825" t="str">
        <f>LOOKUP(A4825,'DATA SHEET'!$A$2:$A$253,'DATA SHEET'!$E$2:$E$253)</f>
        <v>20227913</v>
      </c>
      <c r="D4825">
        <f>LOOKUP(A4825,'DATA SHEET'!$A$2:$A$253,'DATA SHEET'!$G$2:$G$253)</f>
        <v>9.2166666666666668</v>
      </c>
      <c r="E4825" t="str">
        <f>LOOKUP($A4825,'DATA SHEET'!$A$2:$A$253,'DATA SHEET'!$H$2:$H$253)</f>
        <v>43.176775</v>
      </c>
      <c r="F4825" t="str">
        <f>LOOKUP($A4825,'DATA SHEET'!$A$2:$A$253,'DATA SHEET'!$I$2:$I$253)</f>
        <v xml:space="preserve"> -79.242460</v>
      </c>
      <c r="G4825">
        <f>LOOKUP($A4825,'DATA SHEET'!$A$2:$A$253,'DATA SHEET'!$J$2:$J$253)</f>
        <v>21</v>
      </c>
      <c r="H4825" t="str">
        <f>LOOKUP($A4825,'DATA SHEET'!$A$2:$A$253,'DATA SHEET'!$K$2:$K$253)</f>
        <v>Mostly Cloudy</v>
      </c>
      <c r="I4825" t="str">
        <f>LOOKUP($A4825,'DATA SHEET'!$A$2:$A$253,'DATA SHEET'!$T$2:$T$253)</f>
        <v>SMALL</v>
      </c>
      <c r="J4825" t="str">
        <f>LOOKUP($A4825,'DATA SHEET'!$A$2:$A$253,'DATA SHEET'!$R$2:$R$253)</f>
        <v>YES</v>
      </c>
      <c r="K4825" t="str">
        <f>LOOKUP($A4825,'DATA SHEET'!$A$2:$A$253,'DATA SHEET'!$O$2:$O$253)</f>
        <v>Commercial</v>
      </c>
      <c r="L4825" t="s">
        <v>15</v>
      </c>
      <c r="M4825">
        <v>1.4609417230346684</v>
      </c>
      <c r="N4825" t="s">
        <v>19</v>
      </c>
      <c r="O4825">
        <v>3.2589999999999999</v>
      </c>
    </row>
    <row r="4826" spans="1:15" x14ac:dyDescent="0.25">
      <c r="A4826" s="1" t="s">
        <v>143</v>
      </c>
      <c r="B4826" t="s">
        <v>147</v>
      </c>
      <c r="C4826" t="str">
        <f>LOOKUP(A4826,'DATA SHEET'!$A$2:$A$253,'DATA SHEET'!$E$2:$E$253)</f>
        <v>20227913</v>
      </c>
      <c r="D4826">
        <f>LOOKUP(A4826,'DATA SHEET'!$A$2:$A$253,'DATA SHEET'!$G$2:$G$253)</f>
        <v>9.2166666666666668</v>
      </c>
      <c r="E4826" t="str">
        <f>LOOKUP($A4826,'DATA SHEET'!$A$2:$A$253,'DATA SHEET'!$H$2:$H$253)</f>
        <v>43.176775</v>
      </c>
      <c r="F4826" t="str">
        <f>LOOKUP($A4826,'DATA SHEET'!$A$2:$A$253,'DATA SHEET'!$I$2:$I$253)</f>
        <v xml:space="preserve"> -79.242460</v>
      </c>
      <c r="G4826">
        <f>LOOKUP($A4826,'DATA SHEET'!$A$2:$A$253,'DATA SHEET'!$J$2:$J$253)</f>
        <v>21</v>
      </c>
      <c r="H4826" t="str">
        <f>LOOKUP($A4826,'DATA SHEET'!$A$2:$A$253,'DATA SHEET'!$K$2:$K$253)</f>
        <v>Mostly Cloudy</v>
      </c>
      <c r="I4826" t="str">
        <f>LOOKUP($A4826,'DATA SHEET'!$A$2:$A$253,'DATA SHEET'!$T$2:$T$253)</f>
        <v>SMALL</v>
      </c>
      <c r="J4826" t="str">
        <f>LOOKUP($A4826,'DATA SHEET'!$A$2:$A$253,'DATA SHEET'!$R$2:$R$253)</f>
        <v>YES</v>
      </c>
      <c r="K4826" t="str">
        <f>LOOKUP($A4826,'DATA SHEET'!$A$2:$A$253,'DATA SHEET'!$O$2:$O$253)</f>
        <v>Commercial</v>
      </c>
      <c r="L4826" t="s">
        <v>15</v>
      </c>
      <c r="M4826">
        <v>1.4609417230346684</v>
      </c>
      <c r="N4826" t="s">
        <v>19</v>
      </c>
      <c r="O4826">
        <v>0.999</v>
      </c>
    </row>
    <row r="4827" spans="1:15" x14ac:dyDescent="0.25">
      <c r="A4827" s="1" t="s">
        <v>143</v>
      </c>
      <c r="B4827" t="s">
        <v>147</v>
      </c>
      <c r="C4827" t="str">
        <f>LOOKUP(A4827,'DATA SHEET'!$A$2:$A$253,'DATA SHEET'!$E$2:$E$253)</f>
        <v>20227913</v>
      </c>
      <c r="D4827">
        <f>LOOKUP(A4827,'DATA SHEET'!$A$2:$A$253,'DATA SHEET'!$G$2:$G$253)</f>
        <v>9.2166666666666668</v>
      </c>
      <c r="E4827" t="str">
        <f>LOOKUP($A4827,'DATA SHEET'!$A$2:$A$253,'DATA SHEET'!$H$2:$H$253)</f>
        <v>43.176775</v>
      </c>
      <c r="F4827" t="str">
        <f>LOOKUP($A4827,'DATA SHEET'!$A$2:$A$253,'DATA SHEET'!$I$2:$I$253)</f>
        <v xml:space="preserve"> -79.242460</v>
      </c>
      <c r="G4827">
        <f>LOOKUP($A4827,'DATA SHEET'!$A$2:$A$253,'DATA SHEET'!$J$2:$J$253)</f>
        <v>21</v>
      </c>
      <c r="H4827" t="str">
        <f>LOOKUP($A4827,'DATA SHEET'!$A$2:$A$253,'DATA SHEET'!$K$2:$K$253)</f>
        <v>Mostly Cloudy</v>
      </c>
      <c r="I4827" t="str">
        <f>LOOKUP($A4827,'DATA SHEET'!$A$2:$A$253,'DATA SHEET'!$T$2:$T$253)</f>
        <v>SMALL</v>
      </c>
      <c r="J4827" t="str">
        <f>LOOKUP($A4827,'DATA SHEET'!$A$2:$A$253,'DATA SHEET'!$R$2:$R$253)</f>
        <v>YES</v>
      </c>
      <c r="K4827" t="str">
        <f>LOOKUP($A4827,'DATA SHEET'!$A$2:$A$253,'DATA SHEET'!$O$2:$O$253)</f>
        <v>Commercial</v>
      </c>
      <c r="L4827" t="s">
        <v>15</v>
      </c>
      <c r="M4827">
        <v>1.4609417230346684</v>
      </c>
      <c r="N4827" t="s">
        <v>19</v>
      </c>
      <c r="O4827">
        <v>1.742</v>
      </c>
    </row>
    <row r="4828" spans="1:15" x14ac:dyDescent="0.25">
      <c r="A4828" s="1" t="s">
        <v>143</v>
      </c>
      <c r="B4828" t="s">
        <v>147</v>
      </c>
      <c r="C4828" t="str">
        <f>LOOKUP(A4828,'DATA SHEET'!$A$2:$A$253,'DATA SHEET'!$E$2:$E$253)</f>
        <v>20227913</v>
      </c>
      <c r="D4828">
        <f>LOOKUP(A4828,'DATA SHEET'!$A$2:$A$253,'DATA SHEET'!$G$2:$G$253)</f>
        <v>9.2166666666666668</v>
      </c>
      <c r="E4828" t="str">
        <f>LOOKUP($A4828,'DATA SHEET'!$A$2:$A$253,'DATA SHEET'!$H$2:$H$253)</f>
        <v>43.176775</v>
      </c>
      <c r="F4828" t="str">
        <f>LOOKUP($A4828,'DATA SHEET'!$A$2:$A$253,'DATA SHEET'!$I$2:$I$253)</f>
        <v xml:space="preserve"> -79.242460</v>
      </c>
      <c r="G4828">
        <f>LOOKUP($A4828,'DATA SHEET'!$A$2:$A$253,'DATA SHEET'!$J$2:$J$253)</f>
        <v>21</v>
      </c>
      <c r="H4828" t="str">
        <f>LOOKUP($A4828,'DATA SHEET'!$A$2:$A$253,'DATA SHEET'!$K$2:$K$253)</f>
        <v>Mostly Cloudy</v>
      </c>
      <c r="I4828" t="str">
        <f>LOOKUP($A4828,'DATA SHEET'!$A$2:$A$253,'DATA SHEET'!$T$2:$T$253)</f>
        <v>SMALL</v>
      </c>
      <c r="J4828" t="str">
        <f>LOOKUP($A4828,'DATA SHEET'!$A$2:$A$253,'DATA SHEET'!$R$2:$R$253)</f>
        <v>YES</v>
      </c>
      <c r="K4828" t="str">
        <f>LOOKUP($A4828,'DATA SHEET'!$A$2:$A$253,'DATA SHEET'!$O$2:$O$253)</f>
        <v>Commercial</v>
      </c>
      <c r="L4828" t="s">
        <v>22</v>
      </c>
      <c r="M4828">
        <v>1.4609417230346684</v>
      </c>
      <c r="N4828" t="s">
        <v>18</v>
      </c>
      <c r="O4828">
        <v>2.4950000000000001</v>
      </c>
    </row>
    <row r="4829" spans="1:15" x14ac:dyDescent="0.25">
      <c r="A4829" s="1" t="s">
        <v>143</v>
      </c>
      <c r="B4829" t="s">
        <v>147</v>
      </c>
      <c r="C4829" t="str">
        <f>LOOKUP(A4829,'DATA SHEET'!$A$2:$A$253,'DATA SHEET'!$E$2:$E$253)</f>
        <v>20227913</v>
      </c>
      <c r="D4829">
        <f>LOOKUP(A4829,'DATA SHEET'!$A$2:$A$253,'DATA SHEET'!$G$2:$G$253)</f>
        <v>9.2166666666666668</v>
      </c>
      <c r="E4829" t="str">
        <f>LOOKUP($A4829,'DATA SHEET'!$A$2:$A$253,'DATA SHEET'!$H$2:$H$253)</f>
        <v>43.176775</v>
      </c>
      <c r="F4829" t="str">
        <f>LOOKUP($A4829,'DATA SHEET'!$A$2:$A$253,'DATA SHEET'!$I$2:$I$253)</f>
        <v xml:space="preserve"> -79.242460</v>
      </c>
      <c r="G4829">
        <f>LOOKUP($A4829,'DATA SHEET'!$A$2:$A$253,'DATA SHEET'!$J$2:$J$253)</f>
        <v>21</v>
      </c>
      <c r="H4829" t="str">
        <f>LOOKUP($A4829,'DATA SHEET'!$A$2:$A$253,'DATA SHEET'!$K$2:$K$253)</f>
        <v>Mostly Cloudy</v>
      </c>
      <c r="I4829" t="str">
        <f>LOOKUP($A4829,'DATA SHEET'!$A$2:$A$253,'DATA SHEET'!$T$2:$T$253)</f>
        <v>SMALL</v>
      </c>
      <c r="J4829" t="str">
        <f>LOOKUP($A4829,'DATA SHEET'!$A$2:$A$253,'DATA SHEET'!$R$2:$R$253)</f>
        <v>YES</v>
      </c>
      <c r="K4829" t="str">
        <f>LOOKUP($A4829,'DATA SHEET'!$A$2:$A$253,'DATA SHEET'!$O$2:$O$253)</f>
        <v>Commercial</v>
      </c>
      <c r="L4829" t="s">
        <v>22</v>
      </c>
      <c r="M4829">
        <v>1.4609417230346684</v>
      </c>
      <c r="N4829" t="s">
        <v>18</v>
      </c>
      <c r="O4829">
        <v>1.502</v>
      </c>
    </row>
    <row r="4830" spans="1:15" x14ac:dyDescent="0.25">
      <c r="A4830" s="1" t="s">
        <v>143</v>
      </c>
      <c r="B4830" t="s">
        <v>147</v>
      </c>
      <c r="C4830" t="str">
        <f>LOOKUP(A4830,'DATA SHEET'!$A$2:$A$253,'DATA SHEET'!$E$2:$E$253)</f>
        <v>20227913</v>
      </c>
      <c r="D4830">
        <f>LOOKUP(A4830,'DATA SHEET'!$A$2:$A$253,'DATA SHEET'!$G$2:$G$253)</f>
        <v>9.2166666666666668</v>
      </c>
      <c r="E4830" t="str">
        <f>LOOKUP($A4830,'DATA SHEET'!$A$2:$A$253,'DATA SHEET'!$H$2:$H$253)</f>
        <v>43.176775</v>
      </c>
      <c r="F4830" t="str">
        <f>LOOKUP($A4830,'DATA SHEET'!$A$2:$A$253,'DATA SHEET'!$I$2:$I$253)</f>
        <v xml:space="preserve"> -79.242460</v>
      </c>
      <c r="G4830">
        <f>LOOKUP($A4830,'DATA SHEET'!$A$2:$A$253,'DATA SHEET'!$J$2:$J$253)</f>
        <v>21</v>
      </c>
      <c r="H4830" t="str">
        <f>LOOKUP($A4830,'DATA SHEET'!$A$2:$A$253,'DATA SHEET'!$K$2:$K$253)</f>
        <v>Mostly Cloudy</v>
      </c>
      <c r="I4830" t="str">
        <f>LOOKUP($A4830,'DATA SHEET'!$A$2:$A$253,'DATA SHEET'!$T$2:$T$253)</f>
        <v>SMALL</v>
      </c>
      <c r="J4830" t="str">
        <f>LOOKUP($A4830,'DATA SHEET'!$A$2:$A$253,'DATA SHEET'!$R$2:$R$253)</f>
        <v>YES</v>
      </c>
      <c r="K4830" t="str">
        <f>LOOKUP($A4830,'DATA SHEET'!$A$2:$A$253,'DATA SHEET'!$O$2:$O$253)</f>
        <v>Commercial</v>
      </c>
      <c r="L4830" t="s">
        <v>22</v>
      </c>
      <c r="M4830">
        <v>1.4609417230346684</v>
      </c>
      <c r="N4830" t="s">
        <v>18</v>
      </c>
      <c r="O4830">
        <v>2.0009999999999999</v>
      </c>
    </row>
    <row r="4831" spans="1:15" x14ac:dyDescent="0.25">
      <c r="A4831" s="1" t="s">
        <v>143</v>
      </c>
      <c r="B4831" t="s">
        <v>147</v>
      </c>
      <c r="C4831" t="str">
        <f>LOOKUP(A4831,'DATA SHEET'!$A$2:$A$253,'DATA SHEET'!$E$2:$E$253)</f>
        <v>20227913</v>
      </c>
      <c r="D4831">
        <f>LOOKUP(A4831,'DATA SHEET'!$A$2:$A$253,'DATA SHEET'!$G$2:$G$253)</f>
        <v>9.2166666666666668</v>
      </c>
      <c r="E4831" t="str">
        <f>LOOKUP($A4831,'DATA SHEET'!$A$2:$A$253,'DATA SHEET'!$H$2:$H$253)</f>
        <v>43.176775</v>
      </c>
      <c r="F4831" t="str">
        <f>LOOKUP($A4831,'DATA SHEET'!$A$2:$A$253,'DATA SHEET'!$I$2:$I$253)</f>
        <v xml:space="preserve"> -79.242460</v>
      </c>
      <c r="G4831">
        <f>LOOKUP($A4831,'DATA SHEET'!$A$2:$A$253,'DATA SHEET'!$J$2:$J$253)</f>
        <v>21</v>
      </c>
      <c r="H4831" t="str">
        <f>LOOKUP($A4831,'DATA SHEET'!$A$2:$A$253,'DATA SHEET'!$K$2:$K$253)</f>
        <v>Mostly Cloudy</v>
      </c>
      <c r="I4831" t="str">
        <f>LOOKUP($A4831,'DATA SHEET'!$A$2:$A$253,'DATA SHEET'!$T$2:$T$253)</f>
        <v>SMALL</v>
      </c>
      <c r="J4831" t="str">
        <f>LOOKUP($A4831,'DATA SHEET'!$A$2:$A$253,'DATA SHEET'!$R$2:$R$253)</f>
        <v>YES</v>
      </c>
      <c r="K4831" t="str">
        <f>LOOKUP($A4831,'DATA SHEET'!$A$2:$A$253,'DATA SHEET'!$O$2:$O$253)</f>
        <v>Commercial</v>
      </c>
      <c r="L4831" t="s">
        <v>22</v>
      </c>
      <c r="M4831">
        <v>1.4609417230346684</v>
      </c>
      <c r="N4831" t="s">
        <v>18</v>
      </c>
      <c r="O4831">
        <v>1.258</v>
      </c>
    </row>
    <row r="4832" spans="1:15" x14ac:dyDescent="0.25">
      <c r="A4832" s="1" t="s">
        <v>143</v>
      </c>
      <c r="B4832" t="s">
        <v>147</v>
      </c>
      <c r="C4832" t="str">
        <f>LOOKUP(A4832,'DATA SHEET'!$A$2:$A$253,'DATA SHEET'!$E$2:$E$253)</f>
        <v>20227913</v>
      </c>
      <c r="D4832">
        <f>LOOKUP(A4832,'DATA SHEET'!$A$2:$A$253,'DATA SHEET'!$G$2:$G$253)</f>
        <v>9.2166666666666668</v>
      </c>
      <c r="E4832" t="str">
        <f>LOOKUP($A4832,'DATA SHEET'!$A$2:$A$253,'DATA SHEET'!$H$2:$H$253)</f>
        <v>43.176775</v>
      </c>
      <c r="F4832" t="str">
        <f>LOOKUP($A4832,'DATA SHEET'!$A$2:$A$253,'DATA SHEET'!$I$2:$I$253)</f>
        <v xml:space="preserve"> -79.242460</v>
      </c>
      <c r="G4832">
        <f>LOOKUP($A4832,'DATA SHEET'!$A$2:$A$253,'DATA SHEET'!$J$2:$J$253)</f>
        <v>21</v>
      </c>
      <c r="H4832" t="str">
        <f>LOOKUP($A4832,'DATA SHEET'!$A$2:$A$253,'DATA SHEET'!$K$2:$K$253)</f>
        <v>Mostly Cloudy</v>
      </c>
      <c r="I4832" t="str">
        <f>LOOKUP($A4832,'DATA SHEET'!$A$2:$A$253,'DATA SHEET'!$T$2:$T$253)</f>
        <v>SMALL</v>
      </c>
      <c r="J4832" t="str">
        <f>LOOKUP($A4832,'DATA SHEET'!$A$2:$A$253,'DATA SHEET'!$R$2:$R$253)</f>
        <v>YES</v>
      </c>
      <c r="K4832" t="str">
        <f>LOOKUP($A4832,'DATA SHEET'!$A$2:$A$253,'DATA SHEET'!$O$2:$O$253)</f>
        <v>Commercial</v>
      </c>
      <c r="L4832" t="s">
        <v>22</v>
      </c>
      <c r="M4832">
        <v>1.4609417230346684</v>
      </c>
      <c r="N4832" t="s">
        <v>18</v>
      </c>
      <c r="O4832">
        <v>4.4880000000000004</v>
      </c>
    </row>
    <row r="4833" spans="1:15" x14ac:dyDescent="0.25">
      <c r="A4833" s="1" t="s">
        <v>143</v>
      </c>
      <c r="B4833" t="s">
        <v>147</v>
      </c>
      <c r="C4833" t="str">
        <f>LOOKUP(A4833,'DATA SHEET'!$A$2:$A$253,'DATA SHEET'!$E$2:$E$253)</f>
        <v>20227913</v>
      </c>
      <c r="D4833">
        <f>LOOKUP(A4833,'DATA SHEET'!$A$2:$A$253,'DATA SHEET'!$G$2:$G$253)</f>
        <v>9.2166666666666668</v>
      </c>
      <c r="E4833" t="str">
        <f>LOOKUP($A4833,'DATA SHEET'!$A$2:$A$253,'DATA SHEET'!$H$2:$H$253)</f>
        <v>43.176775</v>
      </c>
      <c r="F4833" t="str">
        <f>LOOKUP($A4833,'DATA SHEET'!$A$2:$A$253,'DATA SHEET'!$I$2:$I$253)</f>
        <v xml:space="preserve"> -79.242460</v>
      </c>
      <c r="G4833">
        <f>LOOKUP($A4833,'DATA SHEET'!$A$2:$A$253,'DATA SHEET'!$J$2:$J$253)</f>
        <v>21</v>
      </c>
      <c r="H4833" t="str">
        <f>LOOKUP($A4833,'DATA SHEET'!$A$2:$A$253,'DATA SHEET'!$K$2:$K$253)</f>
        <v>Mostly Cloudy</v>
      </c>
      <c r="I4833" t="str">
        <f>LOOKUP($A4833,'DATA SHEET'!$A$2:$A$253,'DATA SHEET'!$T$2:$T$253)</f>
        <v>SMALL</v>
      </c>
      <c r="J4833" t="str">
        <f>LOOKUP($A4833,'DATA SHEET'!$A$2:$A$253,'DATA SHEET'!$R$2:$R$253)</f>
        <v>YES</v>
      </c>
      <c r="K4833" t="str">
        <f>LOOKUP($A4833,'DATA SHEET'!$A$2:$A$253,'DATA SHEET'!$O$2:$O$253)</f>
        <v>Commercial</v>
      </c>
      <c r="L4833" t="s">
        <v>22</v>
      </c>
      <c r="M4833">
        <v>1.4609417230346684</v>
      </c>
      <c r="N4833" t="s">
        <v>18</v>
      </c>
      <c r="O4833">
        <v>1.2490000000000001</v>
      </c>
    </row>
    <row r="4834" spans="1:15" x14ac:dyDescent="0.25">
      <c r="A4834" s="1" t="s">
        <v>143</v>
      </c>
      <c r="B4834" t="s">
        <v>147</v>
      </c>
      <c r="C4834" t="str">
        <f>LOOKUP(A4834,'DATA SHEET'!$A$2:$A$253,'DATA SHEET'!$E$2:$E$253)</f>
        <v>20227913</v>
      </c>
      <c r="D4834">
        <f>LOOKUP(A4834,'DATA SHEET'!$A$2:$A$253,'DATA SHEET'!$G$2:$G$253)</f>
        <v>9.2166666666666668</v>
      </c>
      <c r="E4834" t="str">
        <f>LOOKUP($A4834,'DATA SHEET'!$A$2:$A$253,'DATA SHEET'!$H$2:$H$253)</f>
        <v>43.176775</v>
      </c>
      <c r="F4834" t="str">
        <f>LOOKUP($A4834,'DATA SHEET'!$A$2:$A$253,'DATA SHEET'!$I$2:$I$253)</f>
        <v xml:space="preserve"> -79.242460</v>
      </c>
      <c r="G4834">
        <f>LOOKUP($A4834,'DATA SHEET'!$A$2:$A$253,'DATA SHEET'!$J$2:$J$253)</f>
        <v>21</v>
      </c>
      <c r="H4834" t="str">
        <f>LOOKUP($A4834,'DATA SHEET'!$A$2:$A$253,'DATA SHEET'!$K$2:$K$253)</f>
        <v>Mostly Cloudy</v>
      </c>
      <c r="I4834" t="str">
        <f>LOOKUP($A4834,'DATA SHEET'!$A$2:$A$253,'DATA SHEET'!$T$2:$T$253)</f>
        <v>SMALL</v>
      </c>
      <c r="J4834" t="str">
        <f>LOOKUP($A4834,'DATA SHEET'!$A$2:$A$253,'DATA SHEET'!$R$2:$R$253)</f>
        <v>YES</v>
      </c>
      <c r="K4834" t="str">
        <f>LOOKUP($A4834,'DATA SHEET'!$A$2:$A$253,'DATA SHEET'!$O$2:$O$253)</f>
        <v>Commercial</v>
      </c>
      <c r="L4834" t="s">
        <v>22</v>
      </c>
      <c r="M4834">
        <v>1.4609417230346684</v>
      </c>
      <c r="N4834" t="s">
        <v>18</v>
      </c>
      <c r="O4834">
        <v>2.0009999999999999</v>
      </c>
    </row>
    <row r="4835" spans="1:15" x14ac:dyDescent="0.25">
      <c r="A4835" s="1" t="s">
        <v>143</v>
      </c>
      <c r="B4835" t="s">
        <v>147</v>
      </c>
      <c r="C4835" t="str">
        <f>LOOKUP(A4835,'DATA SHEET'!$A$2:$A$253,'DATA SHEET'!$E$2:$E$253)</f>
        <v>20227913</v>
      </c>
      <c r="D4835">
        <f>LOOKUP(A4835,'DATA SHEET'!$A$2:$A$253,'DATA SHEET'!$G$2:$G$253)</f>
        <v>9.2166666666666668</v>
      </c>
      <c r="E4835" t="str">
        <f>LOOKUP($A4835,'DATA SHEET'!$A$2:$A$253,'DATA SHEET'!$H$2:$H$253)</f>
        <v>43.176775</v>
      </c>
      <c r="F4835" t="str">
        <f>LOOKUP($A4835,'DATA SHEET'!$A$2:$A$253,'DATA SHEET'!$I$2:$I$253)</f>
        <v xml:space="preserve"> -79.242460</v>
      </c>
      <c r="G4835">
        <f>LOOKUP($A4835,'DATA SHEET'!$A$2:$A$253,'DATA SHEET'!$J$2:$J$253)</f>
        <v>21</v>
      </c>
      <c r="H4835" t="str">
        <f>LOOKUP($A4835,'DATA SHEET'!$A$2:$A$253,'DATA SHEET'!$K$2:$K$253)</f>
        <v>Mostly Cloudy</v>
      </c>
      <c r="I4835" t="str">
        <f>LOOKUP($A4835,'DATA SHEET'!$A$2:$A$253,'DATA SHEET'!$T$2:$T$253)</f>
        <v>SMALL</v>
      </c>
      <c r="J4835" t="str">
        <f>LOOKUP($A4835,'DATA SHEET'!$A$2:$A$253,'DATA SHEET'!$R$2:$R$253)</f>
        <v>YES</v>
      </c>
      <c r="K4835" t="str">
        <f>LOOKUP($A4835,'DATA SHEET'!$A$2:$A$253,'DATA SHEET'!$O$2:$O$253)</f>
        <v>Commercial</v>
      </c>
      <c r="L4835" t="s">
        <v>22</v>
      </c>
      <c r="M4835">
        <v>1.4609417230346684</v>
      </c>
      <c r="N4835" t="s">
        <v>18</v>
      </c>
      <c r="O4835">
        <v>0.5</v>
      </c>
    </row>
    <row r="4836" spans="1:15" x14ac:dyDescent="0.25">
      <c r="A4836" s="1" t="s">
        <v>143</v>
      </c>
      <c r="B4836" t="s">
        <v>147</v>
      </c>
      <c r="C4836" t="str">
        <f>LOOKUP(A4836,'DATA SHEET'!$A$2:$A$253,'DATA SHEET'!$E$2:$E$253)</f>
        <v>20227913</v>
      </c>
      <c r="D4836">
        <f>LOOKUP(A4836,'DATA SHEET'!$A$2:$A$253,'DATA SHEET'!$G$2:$G$253)</f>
        <v>9.2166666666666668</v>
      </c>
      <c r="E4836" t="str">
        <f>LOOKUP($A4836,'DATA SHEET'!$A$2:$A$253,'DATA SHEET'!$H$2:$H$253)</f>
        <v>43.176775</v>
      </c>
      <c r="F4836" t="str">
        <f>LOOKUP($A4836,'DATA SHEET'!$A$2:$A$253,'DATA SHEET'!$I$2:$I$253)</f>
        <v xml:space="preserve"> -79.242460</v>
      </c>
      <c r="G4836">
        <f>LOOKUP($A4836,'DATA SHEET'!$A$2:$A$253,'DATA SHEET'!$J$2:$J$253)</f>
        <v>21</v>
      </c>
      <c r="H4836" t="str">
        <f>LOOKUP($A4836,'DATA SHEET'!$A$2:$A$253,'DATA SHEET'!$K$2:$K$253)</f>
        <v>Mostly Cloudy</v>
      </c>
      <c r="I4836" t="str">
        <f>LOOKUP($A4836,'DATA SHEET'!$A$2:$A$253,'DATA SHEET'!$T$2:$T$253)</f>
        <v>SMALL</v>
      </c>
      <c r="J4836" t="str">
        <f>LOOKUP($A4836,'DATA SHEET'!$A$2:$A$253,'DATA SHEET'!$R$2:$R$253)</f>
        <v>YES</v>
      </c>
      <c r="K4836" t="str">
        <f>LOOKUP($A4836,'DATA SHEET'!$A$2:$A$253,'DATA SHEET'!$O$2:$O$253)</f>
        <v>Commercial</v>
      </c>
      <c r="L4836" t="s">
        <v>22</v>
      </c>
      <c r="M4836">
        <v>1.4609417230346684</v>
      </c>
      <c r="N4836" t="s">
        <v>18</v>
      </c>
      <c r="O4836">
        <v>1.4990000000000001</v>
      </c>
    </row>
    <row r="4837" spans="1:15" x14ac:dyDescent="0.25">
      <c r="A4837" s="1" t="s">
        <v>143</v>
      </c>
      <c r="B4837" t="s">
        <v>147</v>
      </c>
      <c r="C4837" t="str">
        <f>LOOKUP(A4837,'DATA SHEET'!$A$2:$A$253,'DATA SHEET'!$E$2:$E$253)</f>
        <v>20227913</v>
      </c>
      <c r="D4837">
        <f>LOOKUP(A4837,'DATA SHEET'!$A$2:$A$253,'DATA SHEET'!$G$2:$G$253)</f>
        <v>9.2166666666666668</v>
      </c>
      <c r="E4837" t="str">
        <f>LOOKUP($A4837,'DATA SHEET'!$A$2:$A$253,'DATA SHEET'!$H$2:$H$253)</f>
        <v>43.176775</v>
      </c>
      <c r="F4837" t="str">
        <f>LOOKUP($A4837,'DATA SHEET'!$A$2:$A$253,'DATA SHEET'!$I$2:$I$253)</f>
        <v xml:space="preserve"> -79.242460</v>
      </c>
      <c r="G4837">
        <f>LOOKUP($A4837,'DATA SHEET'!$A$2:$A$253,'DATA SHEET'!$J$2:$J$253)</f>
        <v>21</v>
      </c>
      <c r="H4837" t="str">
        <f>LOOKUP($A4837,'DATA SHEET'!$A$2:$A$253,'DATA SHEET'!$K$2:$K$253)</f>
        <v>Mostly Cloudy</v>
      </c>
      <c r="I4837" t="str">
        <f>LOOKUP($A4837,'DATA SHEET'!$A$2:$A$253,'DATA SHEET'!$T$2:$T$253)</f>
        <v>SMALL</v>
      </c>
      <c r="J4837" t="str">
        <f>LOOKUP($A4837,'DATA SHEET'!$A$2:$A$253,'DATA SHEET'!$R$2:$R$253)</f>
        <v>YES</v>
      </c>
      <c r="K4837" t="str">
        <f>LOOKUP($A4837,'DATA SHEET'!$A$2:$A$253,'DATA SHEET'!$O$2:$O$253)</f>
        <v>Commercial</v>
      </c>
      <c r="L4837" t="s">
        <v>22</v>
      </c>
      <c r="M4837">
        <v>1.4609417230346684</v>
      </c>
      <c r="N4837" t="s">
        <v>16</v>
      </c>
      <c r="O4837">
        <v>1.24</v>
      </c>
    </row>
    <row r="4838" spans="1:15" x14ac:dyDescent="0.25">
      <c r="A4838" s="1" t="s">
        <v>143</v>
      </c>
      <c r="B4838" t="s">
        <v>147</v>
      </c>
      <c r="C4838" t="str">
        <f>LOOKUP(A4838,'DATA SHEET'!$A$2:$A$253,'DATA SHEET'!$E$2:$E$253)</f>
        <v>20227913</v>
      </c>
      <c r="D4838">
        <f>LOOKUP(A4838,'DATA SHEET'!$A$2:$A$253,'DATA SHEET'!$G$2:$G$253)</f>
        <v>9.2166666666666668</v>
      </c>
      <c r="E4838" t="str">
        <f>LOOKUP($A4838,'DATA SHEET'!$A$2:$A$253,'DATA SHEET'!$H$2:$H$253)</f>
        <v>43.176775</v>
      </c>
      <c r="F4838" t="str">
        <f>LOOKUP($A4838,'DATA SHEET'!$A$2:$A$253,'DATA SHEET'!$I$2:$I$253)</f>
        <v xml:space="preserve"> -79.242460</v>
      </c>
      <c r="G4838">
        <f>LOOKUP($A4838,'DATA SHEET'!$A$2:$A$253,'DATA SHEET'!$J$2:$J$253)</f>
        <v>21</v>
      </c>
      <c r="H4838" t="str">
        <f>LOOKUP($A4838,'DATA SHEET'!$A$2:$A$253,'DATA SHEET'!$K$2:$K$253)</f>
        <v>Mostly Cloudy</v>
      </c>
      <c r="I4838" t="str">
        <f>LOOKUP($A4838,'DATA SHEET'!$A$2:$A$253,'DATA SHEET'!$T$2:$T$253)</f>
        <v>SMALL</v>
      </c>
      <c r="J4838" t="str">
        <f>LOOKUP($A4838,'DATA SHEET'!$A$2:$A$253,'DATA SHEET'!$R$2:$R$253)</f>
        <v>YES</v>
      </c>
      <c r="K4838" t="str">
        <f>LOOKUP($A4838,'DATA SHEET'!$A$2:$A$253,'DATA SHEET'!$O$2:$O$253)</f>
        <v>Commercial</v>
      </c>
      <c r="L4838" t="s">
        <v>22</v>
      </c>
      <c r="M4838">
        <v>1.4609417230346684</v>
      </c>
      <c r="N4838" t="s">
        <v>16</v>
      </c>
      <c r="O4838">
        <v>2.7570000000000001</v>
      </c>
    </row>
    <row r="4839" spans="1:15" x14ac:dyDescent="0.25">
      <c r="A4839" s="1" t="s">
        <v>143</v>
      </c>
      <c r="B4839" t="s">
        <v>147</v>
      </c>
      <c r="C4839" t="str">
        <f>LOOKUP(A4839,'DATA SHEET'!$A$2:$A$253,'DATA SHEET'!$E$2:$E$253)</f>
        <v>20227913</v>
      </c>
      <c r="D4839">
        <f>LOOKUP(A4839,'DATA SHEET'!$A$2:$A$253,'DATA SHEET'!$G$2:$G$253)</f>
        <v>9.2166666666666668</v>
      </c>
      <c r="E4839" t="str">
        <f>LOOKUP($A4839,'DATA SHEET'!$A$2:$A$253,'DATA SHEET'!$H$2:$H$253)</f>
        <v>43.176775</v>
      </c>
      <c r="F4839" t="str">
        <f>LOOKUP($A4839,'DATA SHEET'!$A$2:$A$253,'DATA SHEET'!$I$2:$I$253)</f>
        <v xml:space="preserve"> -79.242460</v>
      </c>
      <c r="G4839">
        <f>LOOKUP($A4839,'DATA SHEET'!$A$2:$A$253,'DATA SHEET'!$J$2:$J$253)</f>
        <v>21</v>
      </c>
      <c r="H4839" t="str">
        <f>LOOKUP($A4839,'DATA SHEET'!$A$2:$A$253,'DATA SHEET'!$K$2:$K$253)</f>
        <v>Mostly Cloudy</v>
      </c>
      <c r="I4839" t="str">
        <f>LOOKUP($A4839,'DATA SHEET'!$A$2:$A$253,'DATA SHEET'!$T$2:$T$253)</f>
        <v>SMALL</v>
      </c>
      <c r="J4839" t="str">
        <f>LOOKUP($A4839,'DATA SHEET'!$A$2:$A$253,'DATA SHEET'!$R$2:$R$253)</f>
        <v>YES</v>
      </c>
      <c r="K4839" t="str">
        <f>LOOKUP($A4839,'DATA SHEET'!$A$2:$A$253,'DATA SHEET'!$O$2:$O$253)</f>
        <v>Commercial</v>
      </c>
      <c r="L4839" t="s">
        <v>22</v>
      </c>
      <c r="M4839">
        <v>1.4609417230346684</v>
      </c>
      <c r="N4839" t="s">
        <v>16</v>
      </c>
      <c r="O4839">
        <v>0.23899999999999999</v>
      </c>
    </row>
    <row r="4840" spans="1:15" x14ac:dyDescent="0.25">
      <c r="A4840" s="1" t="s">
        <v>143</v>
      </c>
      <c r="B4840" t="s">
        <v>147</v>
      </c>
      <c r="C4840" t="str">
        <f>LOOKUP(A4840,'DATA SHEET'!$A$2:$A$253,'DATA SHEET'!$E$2:$E$253)</f>
        <v>20227913</v>
      </c>
      <c r="D4840">
        <f>LOOKUP(A4840,'DATA SHEET'!$A$2:$A$253,'DATA SHEET'!$G$2:$G$253)</f>
        <v>9.2166666666666668</v>
      </c>
      <c r="E4840" t="str">
        <f>LOOKUP($A4840,'DATA SHEET'!$A$2:$A$253,'DATA SHEET'!$H$2:$H$253)</f>
        <v>43.176775</v>
      </c>
      <c r="F4840" t="str">
        <f>LOOKUP($A4840,'DATA SHEET'!$A$2:$A$253,'DATA SHEET'!$I$2:$I$253)</f>
        <v xml:space="preserve"> -79.242460</v>
      </c>
      <c r="G4840">
        <f>LOOKUP($A4840,'DATA SHEET'!$A$2:$A$253,'DATA SHEET'!$J$2:$J$253)</f>
        <v>21</v>
      </c>
      <c r="H4840" t="str">
        <f>LOOKUP($A4840,'DATA SHEET'!$A$2:$A$253,'DATA SHEET'!$K$2:$K$253)</f>
        <v>Mostly Cloudy</v>
      </c>
      <c r="I4840" t="str">
        <f>LOOKUP($A4840,'DATA SHEET'!$A$2:$A$253,'DATA SHEET'!$T$2:$T$253)</f>
        <v>SMALL</v>
      </c>
      <c r="J4840" t="str">
        <f>LOOKUP($A4840,'DATA SHEET'!$A$2:$A$253,'DATA SHEET'!$R$2:$R$253)</f>
        <v>YES</v>
      </c>
      <c r="K4840" t="str">
        <f>LOOKUP($A4840,'DATA SHEET'!$A$2:$A$253,'DATA SHEET'!$O$2:$O$253)</f>
        <v>Commercial</v>
      </c>
      <c r="L4840" t="s">
        <v>22</v>
      </c>
      <c r="M4840">
        <v>1.4609417230346684</v>
      </c>
      <c r="N4840" t="s">
        <v>16</v>
      </c>
      <c r="O4840">
        <v>2.7469999999999999</v>
      </c>
    </row>
    <row r="4841" spans="1:15" x14ac:dyDescent="0.25">
      <c r="A4841" s="1" t="s">
        <v>143</v>
      </c>
      <c r="B4841" t="s">
        <v>147</v>
      </c>
      <c r="C4841" t="str">
        <f>LOOKUP(A4841,'DATA SHEET'!$A$2:$A$253,'DATA SHEET'!$E$2:$E$253)</f>
        <v>20227913</v>
      </c>
      <c r="D4841">
        <f>LOOKUP(A4841,'DATA SHEET'!$A$2:$A$253,'DATA SHEET'!$G$2:$G$253)</f>
        <v>9.2166666666666668</v>
      </c>
      <c r="E4841" t="str">
        <f>LOOKUP($A4841,'DATA SHEET'!$A$2:$A$253,'DATA SHEET'!$H$2:$H$253)</f>
        <v>43.176775</v>
      </c>
      <c r="F4841" t="str">
        <f>LOOKUP($A4841,'DATA SHEET'!$A$2:$A$253,'DATA SHEET'!$I$2:$I$253)</f>
        <v xml:space="preserve"> -79.242460</v>
      </c>
      <c r="G4841">
        <f>LOOKUP($A4841,'DATA SHEET'!$A$2:$A$253,'DATA SHEET'!$J$2:$J$253)</f>
        <v>21</v>
      </c>
      <c r="H4841" t="str">
        <f>LOOKUP($A4841,'DATA SHEET'!$A$2:$A$253,'DATA SHEET'!$K$2:$K$253)</f>
        <v>Mostly Cloudy</v>
      </c>
      <c r="I4841" t="str">
        <f>LOOKUP($A4841,'DATA SHEET'!$A$2:$A$253,'DATA SHEET'!$T$2:$T$253)</f>
        <v>SMALL</v>
      </c>
      <c r="J4841" t="str">
        <f>LOOKUP($A4841,'DATA SHEET'!$A$2:$A$253,'DATA SHEET'!$R$2:$R$253)</f>
        <v>YES</v>
      </c>
      <c r="K4841" t="str">
        <f>LOOKUP($A4841,'DATA SHEET'!$A$2:$A$253,'DATA SHEET'!$O$2:$O$253)</f>
        <v>Commercial</v>
      </c>
      <c r="L4841" t="s">
        <v>22</v>
      </c>
      <c r="M4841">
        <v>1.4609417230346684</v>
      </c>
      <c r="N4841" t="s">
        <v>16</v>
      </c>
      <c r="O4841">
        <v>1.5269999999999999</v>
      </c>
    </row>
    <row r="4842" spans="1:15" x14ac:dyDescent="0.25">
      <c r="A4842" s="1" t="s">
        <v>143</v>
      </c>
      <c r="B4842" t="s">
        <v>147</v>
      </c>
      <c r="C4842" t="str">
        <f>LOOKUP(A4842,'DATA SHEET'!$A$2:$A$253,'DATA SHEET'!$E$2:$E$253)</f>
        <v>20227913</v>
      </c>
      <c r="D4842">
        <f>LOOKUP(A4842,'DATA SHEET'!$A$2:$A$253,'DATA SHEET'!$G$2:$G$253)</f>
        <v>9.2166666666666668</v>
      </c>
      <c r="E4842" t="str">
        <f>LOOKUP($A4842,'DATA SHEET'!$A$2:$A$253,'DATA SHEET'!$H$2:$H$253)</f>
        <v>43.176775</v>
      </c>
      <c r="F4842" t="str">
        <f>LOOKUP($A4842,'DATA SHEET'!$A$2:$A$253,'DATA SHEET'!$I$2:$I$253)</f>
        <v xml:space="preserve"> -79.242460</v>
      </c>
      <c r="G4842">
        <f>LOOKUP($A4842,'DATA SHEET'!$A$2:$A$253,'DATA SHEET'!$J$2:$J$253)</f>
        <v>21</v>
      </c>
      <c r="H4842" t="str">
        <f>LOOKUP($A4842,'DATA SHEET'!$A$2:$A$253,'DATA SHEET'!$K$2:$K$253)</f>
        <v>Mostly Cloudy</v>
      </c>
      <c r="I4842" t="str">
        <f>LOOKUP($A4842,'DATA SHEET'!$A$2:$A$253,'DATA SHEET'!$T$2:$T$253)</f>
        <v>SMALL</v>
      </c>
      <c r="J4842" t="str">
        <f>LOOKUP($A4842,'DATA SHEET'!$A$2:$A$253,'DATA SHEET'!$R$2:$R$253)</f>
        <v>YES</v>
      </c>
      <c r="K4842" t="str">
        <f>LOOKUP($A4842,'DATA SHEET'!$A$2:$A$253,'DATA SHEET'!$O$2:$O$253)</f>
        <v>Commercial</v>
      </c>
      <c r="L4842" t="s">
        <v>22</v>
      </c>
      <c r="M4842">
        <v>1.4609417230346684</v>
      </c>
      <c r="N4842" t="s">
        <v>16</v>
      </c>
      <c r="O4842">
        <v>3.754</v>
      </c>
    </row>
    <row r="4843" spans="1:15" x14ac:dyDescent="0.25">
      <c r="A4843" s="1" t="s">
        <v>143</v>
      </c>
      <c r="B4843" t="s">
        <v>147</v>
      </c>
      <c r="C4843" t="str">
        <f>LOOKUP(A4843,'DATA SHEET'!$A$2:$A$253,'DATA SHEET'!$E$2:$E$253)</f>
        <v>20227913</v>
      </c>
      <c r="D4843">
        <f>LOOKUP(A4843,'DATA SHEET'!$A$2:$A$253,'DATA SHEET'!$G$2:$G$253)</f>
        <v>9.2166666666666668</v>
      </c>
      <c r="E4843" t="str">
        <f>LOOKUP($A4843,'DATA SHEET'!$A$2:$A$253,'DATA SHEET'!$H$2:$H$253)</f>
        <v>43.176775</v>
      </c>
      <c r="F4843" t="str">
        <f>LOOKUP($A4843,'DATA SHEET'!$A$2:$A$253,'DATA SHEET'!$I$2:$I$253)</f>
        <v xml:space="preserve"> -79.242460</v>
      </c>
      <c r="G4843">
        <f>LOOKUP($A4843,'DATA SHEET'!$A$2:$A$253,'DATA SHEET'!$J$2:$J$253)</f>
        <v>21</v>
      </c>
      <c r="H4843" t="str">
        <f>LOOKUP($A4843,'DATA SHEET'!$A$2:$A$253,'DATA SHEET'!$K$2:$K$253)</f>
        <v>Mostly Cloudy</v>
      </c>
      <c r="I4843" t="str">
        <f>LOOKUP($A4843,'DATA SHEET'!$A$2:$A$253,'DATA SHEET'!$T$2:$T$253)</f>
        <v>SMALL</v>
      </c>
      <c r="J4843" t="str">
        <f>LOOKUP($A4843,'DATA SHEET'!$A$2:$A$253,'DATA SHEET'!$R$2:$R$253)</f>
        <v>YES</v>
      </c>
      <c r="K4843" t="str">
        <f>LOOKUP($A4843,'DATA SHEET'!$A$2:$A$253,'DATA SHEET'!$O$2:$O$253)</f>
        <v>Commercial</v>
      </c>
      <c r="L4843" t="s">
        <v>22</v>
      </c>
      <c r="M4843">
        <v>1.4609417230346684</v>
      </c>
      <c r="N4843" t="s">
        <v>16</v>
      </c>
      <c r="O4843">
        <v>1.2509999999999999</v>
      </c>
    </row>
    <row r="4844" spans="1:15" x14ac:dyDescent="0.25">
      <c r="A4844" s="1" t="s">
        <v>143</v>
      </c>
      <c r="B4844" t="s">
        <v>147</v>
      </c>
      <c r="C4844" t="str">
        <f>LOOKUP(A4844,'DATA SHEET'!$A$2:$A$253,'DATA SHEET'!$E$2:$E$253)</f>
        <v>20227913</v>
      </c>
      <c r="D4844">
        <f>LOOKUP(A4844,'DATA SHEET'!$A$2:$A$253,'DATA SHEET'!$G$2:$G$253)</f>
        <v>9.2166666666666668</v>
      </c>
      <c r="E4844" t="str">
        <f>LOOKUP($A4844,'DATA SHEET'!$A$2:$A$253,'DATA SHEET'!$H$2:$H$253)</f>
        <v>43.176775</v>
      </c>
      <c r="F4844" t="str">
        <f>LOOKUP($A4844,'DATA SHEET'!$A$2:$A$253,'DATA SHEET'!$I$2:$I$253)</f>
        <v xml:space="preserve"> -79.242460</v>
      </c>
      <c r="G4844">
        <f>LOOKUP($A4844,'DATA SHEET'!$A$2:$A$253,'DATA SHEET'!$J$2:$J$253)</f>
        <v>21</v>
      </c>
      <c r="H4844" t="str">
        <f>LOOKUP($A4844,'DATA SHEET'!$A$2:$A$253,'DATA SHEET'!$K$2:$K$253)</f>
        <v>Mostly Cloudy</v>
      </c>
      <c r="I4844" t="str">
        <f>LOOKUP($A4844,'DATA SHEET'!$A$2:$A$253,'DATA SHEET'!$T$2:$T$253)</f>
        <v>SMALL</v>
      </c>
      <c r="J4844" t="str">
        <f>LOOKUP($A4844,'DATA SHEET'!$A$2:$A$253,'DATA SHEET'!$R$2:$R$253)</f>
        <v>YES</v>
      </c>
      <c r="K4844" t="str">
        <f>LOOKUP($A4844,'DATA SHEET'!$A$2:$A$253,'DATA SHEET'!$O$2:$O$253)</f>
        <v>Commercial</v>
      </c>
      <c r="L4844" t="s">
        <v>22</v>
      </c>
      <c r="M4844">
        <v>1.4609417230346684</v>
      </c>
      <c r="N4844" t="s">
        <v>16</v>
      </c>
      <c r="O4844">
        <v>1.014</v>
      </c>
    </row>
    <row r="4845" spans="1:15" x14ac:dyDescent="0.25">
      <c r="A4845" s="1" t="s">
        <v>143</v>
      </c>
      <c r="B4845" t="s">
        <v>147</v>
      </c>
      <c r="C4845" t="str">
        <f>LOOKUP(A4845,'DATA SHEET'!$A$2:$A$253,'DATA SHEET'!$E$2:$E$253)</f>
        <v>20227913</v>
      </c>
      <c r="D4845">
        <f>LOOKUP(A4845,'DATA SHEET'!$A$2:$A$253,'DATA SHEET'!$G$2:$G$253)</f>
        <v>9.2166666666666668</v>
      </c>
      <c r="E4845" t="str">
        <f>LOOKUP($A4845,'DATA SHEET'!$A$2:$A$253,'DATA SHEET'!$H$2:$H$253)</f>
        <v>43.176775</v>
      </c>
      <c r="F4845" t="str">
        <f>LOOKUP($A4845,'DATA SHEET'!$A$2:$A$253,'DATA SHEET'!$I$2:$I$253)</f>
        <v xml:space="preserve"> -79.242460</v>
      </c>
      <c r="G4845">
        <f>LOOKUP($A4845,'DATA SHEET'!$A$2:$A$253,'DATA SHEET'!$J$2:$J$253)</f>
        <v>21</v>
      </c>
      <c r="H4845" t="str">
        <f>LOOKUP($A4845,'DATA SHEET'!$A$2:$A$253,'DATA SHEET'!$K$2:$K$253)</f>
        <v>Mostly Cloudy</v>
      </c>
      <c r="I4845" t="str">
        <f>LOOKUP($A4845,'DATA SHEET'!$A$2:$A$253,'DATA SHEET'!$T$2:$T$253)</f>
        <v>SMALL</v>
      </c>
      <c r="J4845" t="str">
        <f>LOOKUP($A4845,'DATA SHEET'!$A$2:$A$253,'DATA SHEET'!$R$2:$R$253)</f>
        <v>YES</v>
      </c>
      <c r="K4845" t="str">
        <f>LOOKUP($A4845,'DATA SHEET'!$A$2:$A$253,'DATA SHEET'!$O$2:$O$253)</f>
        <v>Commercial</v>
      </c>
      <c r="L4845" t="s">
        <v>22</v>
      </c>
      <c r="M4845">
        <v>1.4609417230346684</v>
      </c>
      <c r="N4845" t="s">
        <v>16</v>
      </c>
      <c r="O4845">
        <v>2.7559999999999998</v>
      </c>
    </row>
    <row r="4846" spans="1:15" x14ac:dyDescent="0.25">
      <c r="A4846" s="1" t="s">
        <v>143</v>
      </c>
      <c r="B4846" t="s">
        <v>147</v>
      </c>
      <c r="C4846" t="str">
        <f>LOOKUP(A4846,'DATA SHEET'!$A$2:$A$253,'DATA SHEET'!$E$2:$E$253)</f>
        <v>20227913</v>
      </c>
      <c r="D4846">
        <f>LOOKUP(A4846,'DATA SHEET'!$A$2:$A$253,'DATA SHEET'!$G$2:$G$253)</f>
        <v>9.2166666666666668</v>
      </c>
      <c r="E4846" t="str">
        <f>LOOKUP($A4846,'DATA SHEET'!$A$2:$A$253,'DATA SHEET'!$H$2:$H$253)</f>
        <v>43.176775</v>
      </c>
      <c r="F4846" t="str">
        <f>LOOKUP($A4846,'DATA SHEET'!$A$2:$A$253,'DATA SHEET'!$I$2:$I$253)</f>
        <v xml:space="preserve"> -79.242460</v>
      </c>
      <c r="G4846">
        <f>LOOKUP($A4846,'DATA SHEET'!$A$2:$A$253,'DATA SHEET'!$J$2:$J$253)</f>
        <v>21</v>
      </c>
      <c r="H4846" t="str">
        <f>LOOKUP($A4846,'DATA SHEET'!$A$2:$A$253,'DATA SHEET'!$K$2:$K$253)</f>
        <v>Mostly Cloudy</v>
      </c>
      <c r="I4846" t="str">
        <f>LOOKUP($A4846,'DATA SHEET'!$A$2:$A$253,'DATA SHEET'!$T$2:$T$253)</f>
        <v>SMALL</v>
      </c>
      <c r="J4846" t="str">
        <f>LOOKUP($A4846,'DATA SHEET'!$A$2:$A$253,'DATA SHEET'!$R$2:$R$253)</f>
        <v>YES</v>
      </c>
      <c r="K4846" t="str">
        <f>LOOKUP($A4846,'DATA SHEET'!$A$2:$A$253,'DATA SHEET'!$O$2:$O$253)</f>
        <v>Commercial</v>
      </c>
      <c r="L4846" t="s">
        <v>22</v>
      </c>
      <c r="M4846">
        <v>1.4609417230346684</v>
      </c>
      <c r="N4846" t="s">
        <v>16</v>
      </c>
      <c r="O4846">
        <v>1.76</v>
      </c>
    </row>
    <row r="4847" spans="1:15" x14ac:dyDescent="0.25">
      <c r="A4847" s="1" t="s">
        <v>143</v>
      </c>
      <c r="B4847" t="s">
        <v>147</v>
      </c>
      <c r="C4847" t="str">
        <f>LOOKUP(A4847,'DATA SHEET'!$A$2:$A$253,'DATA SHEET'!$E$2:$E$253)</f>
        <v>20227913</v>
      </c>
      <c r="D4847">
        <f>LOOKUP(A4847,'DATA SHEET'!$A$2:$A$253,'DATA SHEET'!$G$2:$G$253)</f>
        <v>9.2166666666666668</v>
      </c>
      <c r="E4847" t="str">
        <f>LOOKUP($A4847,'DATA SHEET'!$A$2:$A$253,'DATA SHEET'!$H$2:$H$253)</f>
        <v>43.176775</v>
      </c>
      <c r="F4847" t="str">
        <f>LOOKUP($A4847,'DATA SHEET'!$A$2:$A$253,'DATA SHEET'!$I$2:$I$253)</f>
        <v xml:space="preserve"> -79.242460</v>
      </c>
      <c r="G4847">
        <f>LOOKUP($A4847,'DATA SHEET'!$A$2:$A$253,'DATA SHEET'!$J$2:$J$253)</f>
        <v>21</v>
      </c>
      <c r="H4847" t="str">
        <f>LOOKUP($A4847,'DATA SHEET'!$A$2:$A$253,'DATA SHEET'!$K$2:$K$253)</f>
        <v>Mostly Cloudy</v>
      </c>
      <c r="I4847" t="str">
        <f>LOOKUP($A4847,'DATA SHEET'!$A$2:$A$253,'DATA SHEET'!$T$2:$T$253)</f>
        <v>SMALL</v>
      </c>
      <c r="J4847" t="str">
        <f>LOOKUP($A4847,'DATA SHEET'!$A$2:$A$253,'DATA SHEET'!$R$2:$R$253)</f>
        <v>YES</v>
      </c>
      <c r="K4847" t="str">
        <f>LOOKUP($A4847,'DATA SHEET'!$A$2:$A$253,'DATA SHEET'!$O$2:$O$253)</f>
        <v>Commercial</v>
      </c>
      <c r="L4847" t="s">
        <v>22</v>
      </c>
      <c r="M4847">
        <v>1.4609417230346684</v>
      </c>
      <c r="N4847" t="s">
        <v>19</v>
      </c>
      <c r="O4847">
        <v>0.73499999999999999</v>
      </c>
    </row>
    <row r="4848" spans="1:15" x14ac:dyDescent="0.25">
      <c r="A4848" s="1" t="s">
        <v>143</v>
      </c>
      <c r="B4848" t="s">
        <v>147</v>
      </c>
      <c r="C4848" t="str">
        <f>LOOKUP(A4848,'DATA SHEET'!$A$2:$A$253,'DATA SHEET'!$E$2:$E$253)</f>
        <v>20227913</v>
      </c>
      <c r="D4848">
        <f>LOOKUP(A4848,'DATA SHEET'!$A$2:$A$253,'DATA SHEET'!$G$2:$G$253)</f>
        <v>9.2166666666666668</v>
      </c>
      <c r="E4848" t="str">
        <f>LOOKUP($A4848,'DATA SHEET'!$A$2:$A$253,'DATA SHEET'!$H$2:$H$253)</f>
        <v>43.176775</v>
      </c>
      <c r="F4848" t="str">
        <f>LOOKUP($A4848,'DATA SHEET'!$A$2:$A$253,'DATA SHEET'!$I$2:$I$253)</f>
        <v xml:space="preserve"> -79.242460</v>
      </c>
      <c r="G4848">
        <f>LOOKUP($A4848,'DATA SHEET'!$A$2:$A$253,'DATA SHEET'!$J$2:$J$253)</f>
        <v>21</v>
      </c>
      <c r="H4848" t="str">
        <f>LOOKUP($A4848,'DATA SHEET'!$A$2:$A$253,'DATA SHEET'!$K$2:$K$253)</f>
        <v>Mostly Cloudy</v>
      </c>
      <c r="I4848" t="str">
        <f>LOOKUP($A4848,'DATA SHEET'!$A$2:$A$253,'DATA SHEET'!$T$2:$T$253)</f>
        <v>SMALL</v>
      </c>
      <c r="J4848" t="str">
        <f>LOOKUP($A4848,'DATA SHEET'!$A$2:$A$253,'DATA SHEET'!$R$2:$R$253)</f>
        <v>YES</v>
      </c>
      <c r="K4848" t="str">
        <f>LOOKUP($A4848,'DATA SHEET'!$A$2:$A$253,'DATA SHEET'!$O$2:$O$253)</f>
        <v>Commercial</v>
      </c>
      <c r="L4848" t="s">
        <v>22</v>
      </c>
      <c r="M4848">
        <v>1.4609417230346684</v>
      </c>
      <c r="N4848" t="s">
        <v>19</v>
      </c>
      <c r="O4848">
        <v>0.73799999999999999</v>
      </c>
    </row>
    <row r="4849" spans="1:15" x14ac:dyDescent="0.25">
      <c r="A4849" s="1" t="s">
        <v>148</v>
      </c>
      <c r="B4849" t="s">
        <v>149</v>
      </c>
      <c r="C4849" t="str">
        <f>LOOKUP(A4849,'DATA SHEET'!$A$2:$A$253,'DATA SHEET'!$E$2:$E$253)</f>
        <v>20227920</v>
      </c>
      <c r="D4849">
        <f>LOOKUP(A4849,'DATA SHEET'!$A$2:$A$253,'DATA SHEET'!$G$2:$G$253)</f>
        <v>8.0833333333333339</v>
      </c>
      <c r="E4849" t="str">
        <f>LOOKUP($A4849,'DATA SHEET'!$A$2:$A$253,'DATA SHEET'!$H$2:$H$253)</f>
        <v>43.177240</v>
      </c>
      <c r="F4849" t="str">
        <f>LOOKUP($A4849,'DATA SHEET'!$A$2:$A$253,'DATA SHEET'!$I$2:$I$253)</f>
        <v xml:space="preserve"> -79.266689</v>
      </c>
      <c r="G4849">
        <f>LOOKUP($A4849,'DATA SHEET'!$A$2:$A$253,'DATA SHEET'!$J$2:$J$253)</f>
        <v>13</v>
      </c>
      <c r="H4849" t="str">
        <f>LOOKUP($A4849,'DATA SHEET'!$A$2:$A$253,'DATA SHEET'!$K$2:$K$253)</f>
        <v>Cloudy</v>
      </c>
      <c r="I4849" t="str">
        <f>LOOKUP($A4849,'DATA SHEET'!$A$2:$A$253,'DATA SHEET'!$T$2:$T$253)</f>
        <v>SMALL</v>
      </c>
      <c r="J4849" t="str">
        <f>LOOKUP($A4849,'DATA SHEET'!$A$2:$A$253,'DATA SHEET'!$R$2:$R$253)</f>
        <v>YES</v>
      </c>
      <c r="K4849" t="str">
        <f>LOOKUP($A4849,'DATA SHEET'!$A$2:$A$253,'DATA SHEET'!$O$2:$O$253)</f>
        <v>Commercial</v>
      </c>
      <c r="L4849" t="s">
        <v>22</v>
      </c>
      <c r="M4849">
        <v>5.7949318491868995</v>
      </c>
      <c r="N4849" t="s">
        <v>18</v>
      </c>
      <c r="O4849">
        <v>0.248</v>
      </c>
    </row>
    <row r="4850" spans="1:15" x14ac:dyDescent="0.25">
      <c r="A4850" s="1" t="s">
        <v>148</v>
      </c>
      <c r="B4850" t="s">
        <v>149</v>
      </c>
      <c r="C4850" t="str">
        <f>LOOKUP(A4850,'DATA SHEET'!$A$2:$A$253,'DATA SHEET'!$E$2:$E$253)</f>
        <v>20227920</v>
      </c>
      <c r="D4850">
        <f>LOOKUP(A4850,'DATA SHEET'!$A$2:$A$253,'DATA SHEET'!$G$2:$G$253)</f>
        <v>8.0833333333333339</v>
      </c>
      <c r="E4850" t="str">
        <f>LOOKUP($A4850,'DATA SHEET'!$A$2:$A$253,'DATA SHEET'!$H$2:$H$253)</f>
        <v>43.177240</v>
      </c>
      <c r="F4850" t="str">
        <f>LOOKUP($A4850,'DATA SHEET'!$A$2:$A$253,'DATA SHEET'!$I$2:$I$253)</f>
        <v xml:space="preserve"> -79.266689</v>
      </c>
      <c r="G4850">
        <f>LOOKUP($A4850,'DATA SHEET'!$A$2:$A$253,'DATA SHEET'!$J$2:$J$253)</f>
        <v>13</v>
      </c>
      <c r="H4850" t="str">
        <f>LOOKUP($A4850,'DATA SHEET'!$A$2:$A$253,'DATA SHEET'!$K$2:$K$253)</f>
        <v>Cloudy</v>
      </c>
      <c r="I4850" t="str">
        <f>LOOKUP($A4850,'DATA SHEET'!$A$2:$A$253,'DATA SHEET'!$T$2:$T$253)</f>
        <v>SMALL</v>
      </c>
      <c r="J4850" t="str">
        <f>LOOKUP($A4850,'DATA SHEET'!$A$2:$A$253,'DATA SHEET'!$R$2:$R$253)</f>
        <v>YES</v>
      </c>
      <c r="K4850" t="str">
        <f>LOOKUP($A4850,'DATA SHEET'!$A$2:$A$253,'DATA SHEET'!$O$2:$O$253)</f>
        <v>Commercial</v>
      </c>
      <c r="L4850" t="s">
        <v>22</v>
      </c>
      <c r="M4850">
        <v>5.7949318491868995</v>
      </c>
      <c r="N4850" t="s">
        <v>18</v>
      </c>
      <c r="O4850">
        <v>0.76100000000000001</v>
      </c>
    </row>
    <row r="4851" spans="1:15" x14ac:dyDescent="0.25">
      <c r="A4851" s="1" t="s">
        <v>148</v>
      </c>
      <c r="B4851" t="s">
        <v>149</v>
      </c>
      <c r="C4851" t="str">
        <f>LOOKUP(A4851,'DATA SHEET'!$A$2:$A$253,'DATA SHEET'!$E$2:$E$253)</f>
        <v>20227920</v>
      </c>
      <c r="D4851">
        <f>LOOKUP(A4851,'DATA SHEET'!$A$2:$A$253,'DATA SHEET'!$G$2:$G$253)</f>
        <v>8.0833333333333339</v>
      </c>
      <c r="E4851" t="str">
        <f>LOOKUP($A4851,'DATA SHEET'!$A$2:$A$253,'DATA SHEET'!$H$2:$H$253)</f>
        <v>43.177240</v>
      </c>
      <c r="F4851" t="str">
        <f>LOOKUP($A4851,'DATA SHEET'!$A$2:$A$253,'DATA SHEET'!$I$2:$I$253)</f>
        <v xml:space="preserve"> -79.266689</v>
      </c>
      <c r="G4851">
        <f>LOOKUP($A4851,'DATA SHEET'!$A$2:$A$253,'DATA SHEET'!$J$2:$J$253)</f>
        <v>13</v>
      </c>
      <c r="H4851" t="str">
        <f>LOOKUP($A4851,'DATA SHEET'!$A$2:$A$253,'DATA SHEET'!$K$2:$K$253)</f>
        <v>Cloudy</v>
      </c>
      <c r="I4851" t="str">
        <f>LOOKUP($A4851,'DATA SHEET'!$A$2:$A$253,'DATA SHEET'!$T$2:$T$253)</f>
        <v>SMALL</v>
      </c>
      <c r="J4851" t="str">
        <f>LOOKUP($A4851,'DATA SHEET'!$A$2:$A$253,'DATA SHEET'!$R$2:$R$253)</f>
        <v>YES</v>
      </c>
      <c r="K4851" t="str">
        <f>LOOKUP($A4851,'DATA SHEET'!$A$2:$A$253,'DATA SHEET'!$O$2:$O$253)</f>
        <v>Commercial</v>
      </c>
      <c r="L4851" t="s">
        <v>22</v>
      </c>
      <c r="M4851">
        <v>5.7949318491868995</v>
      </c>
      <c r="N4851" t="s">
        <v>18</v>
      </c>
      <c r="O4851">
        <v>0.749</v>
      </c>
    </row>
    <row r="4852" spans="1:15" x14ac:dyDescent="0.25">
      <c r="A4852" s="1" t="s">
        <v>148</v>
      </c>
      <c r="B4852" t="s">
        <v>149</v>
      </c>
      <c r="C4852" t="str">
        <f>LOOKUP(A4852,'DATA SHEET'!$A$2:$A$253,'DATA SHEET'!$E$2:$E$253)</f>
        <v>20227920</v>
      </c>
      <c r="D4852">
        <f>LOOKUP(A4852,'DATA SHEET'!$A$2:$A$253,'DATA SHEET'!$G$2:$G$253)</f>
        <v>8.0833333333333339</v>
      </c>
      <c r="E4852" t="str">
        <f>LOOKUP($A4852,'DATA SHEET'!$A$2:$A$253,'DATA SHEET'!$H$2:$H$253)</f>
        <v>43.177240</v>
      </c>
      <c r="F4852" t="str">
        <f>LOOKUP($A4852,'DATA SHEET'!$A$2:$A$253,'DATA SHEET'!$I$2:$I$253)</f>
        <v xml:space="preserve"> -79.266689</v>
      </c>
      <c r="G4852">
        <f>LOOKUP($A4852,'DATA SHEET'!$A$2:$A$253,'DATA SHEET'!$J$2:$J$253)</f>
        <v>13</v>
      </c>
      <c r="H4852" t="str">
        <f>LOOKUP($A4852,'DATA SHEET'!$A$2:$A$253,'DATA SHEET'!$K$2:$K$253)</f>
        <v>Cloudy</v>
      </c>
      <c r="I4852" t="str">
        <f>LOOKUP($A4852,'DATA SHEET'!$A$2:$A$253,'DATA SHEET'!$T$2:$T$253)</f>
        <v>SMALL</v>
      </c>
      <c r="J4852" t="str">
        <f>LOOKUP($A4852,'DATA SHEET'!$A$2:$A$253,'DATA SHEET'!$R$2:$R$253)</f>
        <v>YES</v>
      </c>
      <c r="K4852" t="str">
        <f>LOOKUP($A4852,'DATA SHEET'!$A$2:$A$253,'DATA SHEET'!$O$2:$O$253)</f>
        <v>Commercial</v>
      </c>
      <c r="L4852" t="s">
        <v>22</v>
      </c>
      <c r="M4852">
        <v>5.7949318491868995</v>
      </c>
      <c r="N4852" t="s">
        <v>18</v>
      </c>
      <c r="O4852">
        <v>0.748</v>
      </c>
    </row>
    <row r="4853" spans="1:15" x14ac:dyDescent="0.25">
      <c r="A4853" s="1" t="s">
        <v>148</v>
      </c>
      <c r="B4853" t="s">
        <v>149</v>
      </c>
      <c r="C4853" t="str">
        <f>LOOKUP(A4853,'DATA SHEET'!$A$2:$A$253,'DATA SHEET'!$E$2:$E$253)</f>
        <v>20227920</v>
      </c>
      <c r="D4853">
        <f>LOOKUP(A4853,'DATA SHEET'!$A$2:$A$253,'DATA SHEET'!$G$2:$G$253)</f>
        <v>8.0833333333333339</v>
      </c>
      <c r="E4853" t="str">
        <f>LOOKUP($A4853,'DATA SHEET'!$A$2:$A$253,'DATA SHEET'!$H$2:$H$253)</f>
        <v>43.177240</v>
      </c>
      <c r="F4853" t="str">
        <f>LOOKUP($A4853,'DATA SHEET'!$A$2:$A$253,'DATA SHEET'!$I$2:$I$253)</f>
        <v xml:space="preserve"> -79.266689</v>
      </c>
      <c r="G4853">
        <f>LOOKUP($A4853,'DATA SHEET'!$A$2:$A$253,'DATA SHEET'!$J$2:$J$253)</f>
        <v>13</v>
      </c>
      <c r="H4853" t="str">
        <f>LOOKUP($A4853,'DATA SHEET'!$A$2:$A$253,'DATA SHEET'!$K$2:$K$253)</f>
        <v>Cloudy</v>
      </c>
      <c r="I4853" t="str">
        <f>LOOKUP($A4853,'DATA SHEET'!$A$2:$A$253,'DATA SHEET'!$T$2:$T$253)</f>
        <v>SMALL</v>
      </c>
      <c r="J4853" t="str">
        <f>LOOKUP($A4853,'DATA SHEET'!$A$2:$A$253,'DATA SHEET'!$R$2:$R$253)</f>
        <v>YES</v>
      </c>
      <c r="K4853" t="str">
        <f>LOOKUP($A4853,'DATA SHEET'!$A$2:$A$253,'DATA SHEET'!$O$2:$O$253)</f>
        <v>Commercial</v>
      </c>
      <c r="L4853" t="s">
        <v>22</v>
      </c>
      <c r="M4853">
        <v>5.7949318491868995</v>
      </c>
      <c r="N4853" t="s">
        <v>18</v>
      </c>
      <c r="O4853">
        <v>1.0009999999999999</v>
      </c>
    </row>
    <row r="4854" spans="1:15" x14ac:dyDescent="0.25">
      <c r="A4854" s="1" t="s">
        <v>148</v>
      </c>
      <c r="B4854" t="s">
        <v>149</v>
      </c>
      <c r="C4854" t="str">
        <f>LOOKUP(A4854,'DATA SHEET'!$A$2:$A$253,'DATA SHEET'!$E$2:$E$253)</f>
        <v>20227920</v>
      </c>
      <c r="D4854">
        <f>LOOKUP(A4854,'DATA SHEET'!$A$2:$A$253,'DATA SHEET'!$G$2:$G$253)</f>
        <v>8.0833333333333339</v>
      </c>
      <c r="E4854" t="str">
        <f>LOOKUP($A4854,'DATA SHEET'!$A$2:$A$253,'DATA SHEET'!$H$2:$H$253)</f>
        <v>43.177240</v>
      </c>
      <c r="F4854" t="str">
        <f>LOOKUP($A4854,'DATA SHEET'!$A$2:$A$253,'DATA SHEET'!$I$2:$I$253)</f>
        <v xml:space="preserve"> -79.266689</v>
      </c>
      <c r="G4854">
        <f>LOOKUP($A4854,'DATA SHEET'!$A$2:$A$253,'DATA SHEET'!$J$2:$J$253)</f>
        <v>13</v>
      </c>
      <c r="H4854" t="str">
        <f>LOOKUP($A4854,'DATA SHEET'!$A$2:$A$253,'DATA SHEET'!$K$2:$K$253)</f>
        <v>Cloudy</v>
      </c>
      <c r="I4854" t="str">
        <f>LOOKUP($A4854,'DATA SHEET'!$A$2:$A$253,'DATA SHEET'!$T$2:$T$253)</f>
        <v>SMALL</v>
      </c>
      <c r="J4854" t="str">
        <f>LOOKUP($A4854,'DATA SHEET'!$A$2:$A$253,'DATA SHEET'!$R$2:$R$253)</f>
        <v>YES</v>
      </c>
      <c r="K4854" t="str">
        <f>LOOKUP($A4854,'DATA SHEET'!$A$2:$A$253,'DATA SHEET'!$O$2:$O$253)</f>
        <v>Commercial</v>
      </c>
      <c r="L4854" t="s">
        <v>22</v>
      </c>
      <c r="M4854">
        <v>5.7949318491868995</v>
      </c>
      <c r="N4854" t="s">
        <v>18</v>
      </c>
      <c r="O4854">
        <v>1.008</v>
      </c>
    </row>
    <row r="4855" spans="1:15" x14ac:dyDescent="0.25">
      <c r="A4855" s="1" t="s">
        <v>148</v>
      </c>
      <c r="B4855" t="s">
        <v>149</v>
      </c>
      <c r="C4855" t="str">
        <f>LOOKUP(A4855,'DATA SHEET'!$A$2:$A$253,'DATA SHEET'!$E$2:$E$253)</f>
        <v>20227920</v>
      </c>
      <c r="D4855">
        <f>LOOKUP(A4855,'DATA SHEET'!$A$2:$A$253,'DATA SHEET'!$G$2:$G$253)</f>
        <v>8.0833333333333339</v>
      </c>
      <c r="E4855" t="str">
        <f>LOOKUP($A4855,'DATA SHEET'!$A$2:$A$253,'DATA SHEET'!$H$2:$H$253)</f>
        <v>43.177240</v>
      </c>
      <c r="F4855" t="str">
        <f>LOOKUP($A4855,'DATA SHEET'!$A$2:$A$253,'DATA SHEET'!$I$2:$I$253)</f>
        <v xml:space="preserve"> -79.266689</v>
      </c>
      <c r="G4855">
        <f>LOOKUP($A4855,'DATA SHEET'!$A$2:$A$253,'DATA SHEET'!$J$2:$J$253)</f>
        <v>13</v>
      </c>
      <c r="H4855" t="str">
        <f>LOOKUP($A4855,'DATA SHEET'!$A$2:$A$253,'DATA SHEET'!$K$2:$K$253)</f>
        <v>Cloudy</v>
      </c>
      <c r="I4855" t="str">
        <f>LOOKUP($A4855,'DATA SHEET'!$A$2:$A$253,'DATA SHEET'!$T$2:$T$253)</f>
        <v>SMALL</v>
      </c>
      <c r="J4855" t="str">
        <f>LOOKUP($A4855,'DATA SHEET'!$A$2:$A$253,'DATA SHEET'!$R$2:$R$253)</f>
        <v>YES</v>
      </c>
      <c r="K4855" t="str">
        <f>LOOKUP($A4855,'DATA SHEET'!$A$2:$A$253,'DATA SHEET'!$O$2:$O$253)</f>
        <v>Commercial</v>
      </c>
      <c r="L4855" t="s">
        <v>22</v>
      </c>
      <c r="M4855">
        <v>5.7949318491868995</v>
      </c>
      <c r="N4855" t="s">
        <v>16</v>
      </c>
      <c r="O4855">
        <v>2.7</v>
      </c>
    </row>
    <row r="4856" spans="1:15" x14ac:dyDescent="0.25">
      <c r="A4856" s="1" t="s">
        <v>148</v>
      </c>
      <c r="B4856" t="s">
        <v>149</v>
      </c>
      <c r="C4856" t="str">
        <f>LOOKUP(A4856,'DATA SHEET'!$A$2:$A$253,'DATA SHEET'!$E$2:$E$253)</f>
        <v>20227920</v>
      </c>
      <c r="D4856">
        <f>LOOKUP(A4856,'DATA SHEET'!$A$2:$A$253,'DATA SHEET'!$G$2:$G$253)</f>
        <v>8.0833333333333339</v>
      </c>
      <c r="E4856" t="str">
        <f>LOOKUP($A4856,'DATA SHEET'!$A$2:$A$253,'DATA SHEET'!$H$2:$H$253)</f>
        <v>43.177240</v>
      </c>
      <c r="F4856" t="str">
        <f>LOOKUP($A4856,'DATA SHEET'!$A$2:$A$253,'DATA SHEET'!$I$2:$I$253)</f>
        <v xml:space="preserve"> -79.266689</v>
      </c>
      <c r="G4856">
        <f>LOOKUP($A4856,'DATA SHEET'!$A$2:$A$253,'DATA SHEET'!$J$2:$J$253)</f>
        <v>13</v>
      </c>
      <c r="H4856" t="str">
        <f>LOOKUP($A4856,'DATA SHEET'!$A$2:$A$253,'DATA SHEET'!$K$2:$K$253)</f>
        <v>Cloudy</v>
      </c>
      <c r="I4856" t="str">
        <f>LOOKUP($A4856,'DATA SHEET'!$A$2:$A$253,'DATA SHEET'!$T$2:$T$253)</f>
        <v>SMALL</v>
      </c>
      <c r="J4856" t="str">
        <f>LOOKUP($A4856,'DATA SHEET'!$A$2:$A$253,'DATA SHEET'!$R$2:$R$253)</f>
        <v>YES</v>
      </c>
      <c r="K4856" t="str">
        <f>LOOKUP($A4856,'DATA SHEET'!$A$2:$A$253,'DATA SHEET'!$O$2:$O$253)</f>
        <v>Commercial</v>
      </c>
      <c r="L4856" t="s">
        <v>22</v>
      </c>
      <c r="M4856">
        <v>5.7949318491868995</v>
      </c>
      <c r="N4856" t="s">
        <v>16</v>
      </c>
      <c r="O4856">
        <v>1.25</v>
      </c>
    </row>
    <row r="4857" spans="1:15" x14ac:dyDescent="0.25">
      <c r="A4857" s="1" t="s">
        <v>148</v>
      </c>
      <c r="B4857" t="s">
        <v>149</v>
      </c>
      <c r="C4857" t="str">
        <f>LOOKUP(A4857,'DATA SHEET'!$A$2:$A$253,'DATA SHEET'!$E$2:$E$253)</f>
        <v>20227920</v>
      </c>
      <c r="D4857">
        <f>LOOKUP(A4857,'DATA SHEET'!$A$2:$A$253,'DATA SHEET'!$G$2:$G$253)</f>
        <v>8.0833333333333339</v>
      </c>
      <c r="E4857" t="str">
        <f>LOOKUP($A4857,'DATA SHEET'!$A$2:$A$253,'DATA SHEET'!$H$2:$H$253)</f>
        <v>43.177240</v>
      </c>
      <c r="F4857" t="str">
        <f>LOOKUP($A4857,'DATA SHEET'!$A$2:$A$253,'DATA SHEET'!$I$2:$I$253)</f>
        <v xml:space="preserve"> -79.266689</v>
      </c>
      <c r="G4857">
        <f>LOOKUP($A4857,'DATA SHEET'!$A$2:$A$253,'DATA SHEET'!$J$2:$J$253)</f>
        <v>13</v>
      </c>
      <c r="H4857" t="str">
        <f>LOOKUP($A4857,'DATA SHEET'!$A$2:$A$253,'DATA SHEET'!$K$2:$K$253)</f>
        <v>Cloudy</v>
      </c>
      <c r="I4857" t="str">
        <f>LOOKUP($A4857,'DATA SHEET'!$A$2:$A$253,'DATA SHEET'!$T$2:$T$253)</f>
        <v>SMALL</v>
      </c>
      <c r="J4857" t="str">
        <f>LOOKUP($A4857,'DATA SHEET'!$A$2:$A$253,'DATA SHEET'!$R$2:$R$253)</f>
        <v>YES</v>
      </c>
      <c r="K4857" t="str">
        <f>LOOKUP($A4857,'DATA SHEET'!$A$2:$A$253,'DATA SHEET'!$O$2:$O$253)</f>
        <v>Commercial</v>
      </c>
      <c r="L4857" t="s">
        <v>22</v>
      </c>
      <c r="M4857">
        <v>5.7949318491868995</v>
      </c>
      <c r="N4857" t="s">
        <v>16</v>
      </c>
      <c r="O4857">
        <v>1.5049999999999999</v>
      </c>
    </row>
    <row r="4858" spans="1:15" x14ac:dyDescent="0.25">
      <c r="A4858" s="1" t="s">
        <v>148</v>
      </c>
      <c r="B4858" t="s">
        <v>149</v>
      </c>
      <c r="C4858" t="str">
        <f>LOOKUP(A4858,'DATA SHEET'!$A$2:$A$253,'DATA SHEET'!$E$2:$E$253)</f>
        <v>20227920</v>
      </c>
      <c r="D4858">
        <f>LOOKUP(A4858,'DATA SHEET'!$A$2:$A$253,'DATA SHEET'!$G$2:$G$253)</f>
        <v>8.0833333333333339</v>
      </c>
      <c r="E4858" t="str">
        <f>LOOKUP($A4858,'DATA SHEET'!$A$2:$A$253,'DATA SHEET'!$H$2:$H$253)</f>
        <v>43.177240</v>
      </c>
      <c r="F4858" t="str">
        <f>LOOKUP($A4858,'DATA SHEET'!$A$2:$A$253,'DATA SHEET'!$I$2:$I$253)</f>
        <v xml:space="preserve"> -79.266689</v>
      </c>
      <c r="G4858">
        <f>LOOKUP($A4858,'DATA SHEET'!$A$2:$A$253,'DATA SHEET'!$J$2:$J$253)</f>
        <v>13</v>
      </c>
      <c r="H4858" t="str">
        <f>LOOKUP($A4858,'DATA SHEET'!$A$2:$A$253,'DATA SHEET'!$K$2:$K$253)</f>
        <v>Cloudy</v>
      </c>
      <c r="I4858" t="str">
        <f>LOOKUP($A4858,'DATA SHEET'!$A$2:$A$253,'DATA SHEET'!$T$2:$T$253)</f>
        <v>SMALL</v>
      </c>
      <c r="J4858" t="str">
        <f>LOOKUP($A4858,'DATA SHEET'!$A$2:$A$253,'DATA SHEET'!$R$2:$R$253)</f>
        <v>YES</v>
      </c>
      <c r="K4858" t="str">
        <f>LOOKUP($A4858,'DATA SHEET'!$A$2:$A$253,'DATA SHEET'!$O$2:$O$253)</f>
        <v>Commercial</v>
      </c>
      <c r="L4858" t="s">
        <v>22</v>
      </c>
      <c r="M4858">
        <v>5.7949318491868995</v>
      </c>
      <c r="N4858" t="s">
        <v>16</v>
      </c>
      <c r="O4858">
        <v>1.756</v>
      </c>
    </row>
    <row r="4859" spans="1:15" x14ac:dyDescent="0.25">
      <c r="A4859" s="1" t="s">
        <v>148</v>
      </c>
      <c r="B4859" t="s">
        <v>149</v>
      </c>
      <c r="C4859" t="str">
        <f>LOOKUP(A4859,'DATA SHEET'!$A$2:$A$253,'DATA SHEET'!$E$2:$E$253)</f>
        <v>20227920</v>
      </c>
      <c r="D4859">
        <f>LOOKUP(A4859,'DATA SHEET'!$A$2:$A$253,'DATA SHEET'!$G$2:$G$253)</f>
        <v>8.0833333333333339</v>
      </c>
      <c r="E4859" t="str">
        <f>LOOKUP($A4859,'DATA SHEET'!$A$2:$A$253,'DATA SHEET'!$H$2:$H$253)</f>
        <v>43.177240</v>
      </c>
      <c r="F4859" t="str">
        <f>LOOKUP($A4859,'DATA SHEET'!$A$2:$A$253,'DATA SHEET'!$I$2:$I$253)</f>
        <v xml:space="preserve"> -79.266689</v>
      </c>
      <c r="G4859">
        <f>LOOKUP($A4859,'DATA SHEET'!$A$2:$A$253,'DATA SHEET'!$J$2:$J$253)</f>
        <v>13</v>
      </c>
      <c r="H4859" t="str">
        <f>LOOKUP($A4859,'DATA SHEET'!$A$2:$A$253,'DATA SHEET'!$K$2:$K$253)</f>
        <v>Cloudy</v>
      </c>
      <c r="I4859" t="str">
        <f>LOOKUP($A4859,'DATA SHEET'!$A$2:$A$253,'DATA SHEET'!$T$2:$T$253)</f>
        <v>SMALL</v>
      </c>
      <c r="J4859" t="str">
        <f>LOOKUP($A4859,'DATA SHEET'!$A$2:$A$253,'DATA SHEET'!$R$2:$R$253)</f>
        <v>YES</v>
      </c>
      <c r="K4859" t="str">
        <f>LOOKUP($A4859,'DATA SHEET'!$A$2:$A$253,'DATA SHEET'!$O$2:$O$253)</f>
        <v>Commercial</v>
      </c>
      <c r="L4859" t="s">
        <v>22</v>
      </c>
      <c r="M4859">
        <v>5.7949318491868995</v>
      </c>
      <c r="N4859" t="s">
        <v>16</v>
      </c>
      <c r="O4859">
        <v>1.738</v>
      </c>
    </row>
    <row r="4860" spans="1:15" x14ac:dyDescent="0.25">
      <c r="A4860" s="1" t="s">
        <v>148</v>
      </c>
      <c r="B4860" t="s">
        <v>149</v>
      </c>
      <c r="C4860" t="str">
        <f>LOOKUP(A4860,'DATA SHEET'!$A$2:$A$253,'DATA SHEET'!$E$2:$E$253)</f>
        <v>20227920</v>
      </c>
      <c r="D4860">
        <f>LOOKUP(A4860,'DATA SHEET'!$A$2:$A$253,'DATA SHEET'!$G$2:$G$253)</f>
        <v>8.0833333333333339</v>
      </c>
      <c r="E4860" t="str">
        <f>LOOKUP($A4860,'DATA SHEET'!$A$2:$A$253,'DATA SHEET'!$H$2:$H$253)</f>
        <v>43.177240</v>
      </c>
      <c r="F4860" t="str">
        <f>LOOKUP($A4860,'DATA SHEET'!$A$2:$A$253,'DATA SHEET'!$I$2:$I$253)</f>
        <v xml:space="preserve"> -79.266689</v>
      </c>
      <c r="G4860">
        <f>LOOKUP($A4860,'DATA SHEET'!$A$2:$A$253,'DATA SHEET'!$J$2:$J$253)</f>
        <v>13</v>
      </c>
      <c r="H4860" t="str">
        <f>LOOKUP($A4860,'DATA SHEET'!$A$2:$A$253,'DATA SHEET'!$K$2:$K$253)</f>
        <v>Cloudy</v>
      </c>
      <c r="I4860" t="str">
        <f>LOOKUP($A4860,'DATA SHEET'!$A$2:$A$253,'DATA SHEET'!$T$2:$T$253)</f>
        <v>SMALL</v>
      </c>
      <c r="J4860" t="str">
        <f>LOOKUP($A4860,'DATA SHEET'!$A$2:$A$253,'DATA SHEET'!$R$2:$R$253)</f>
        <v>YES</v>
      </c>
      <c r="K4860" t="str">
        <f>LOOKUP($A4860,'DATA SHEET'!$A$2:$A$253,'DATA SHEET'!$O$2:$O$253)</f>
        <v>Commercial</v>
      </c>
      <c r="L4860" t="s">
        <v>22</v>
      </c>
      <c r="M4860">
        <v>5.7949318491868995</v>
      </c>
      <c r="N4860" t="s">
        <v>16</v>
      </c>
      <c r="O4860">
        <v>0.497</v>
      </c>
    </row>
    <row r="4861" spans="1:15" x14ac:dyDescent="0.25">
      <c r="A4861" s="1" t="s">
        <v>148</v>
      </c>
      <c r="B4861" t="s">
        <v>149</v>
      </c>
      <c r="C4861" t="str">
        <f>LOOKUP(A4861,'DATA SHEET'!$A$2:$A$253,'DATA SHEET'!$E$2:$E$253)</f>
        <v>20227920</v>
      </c>
      <c r="D4861">
        <f>LOOKUP(A4861,'DATA SHEET'!$A$2:$A$253,'DATA SHEET'!$G$2:$G$253)</f>
        <v>8.0833333333333339</v>
      </c>
      <c r="E4861" t="str">
        <f>LOOKUP($A4861,'DATA SHEET'!$A$2:$A$253,'DATA SHEET'!$H$2:$H$253)</f>
        <v>43.177240</v>
      </c>
      <c r="F4861" t="str">
        <f>LOOKUP($A4861,'DATA SHEET'!$A$2:$A$253,'DATA SHEET'!$I$2:$I$253)</f>
        <v xml:space="preserve"> -79.266689</v>
      </c>
      <c r="G4861">
        <f>LOOKUP($A4861,'DATA SHEET'!$A$2:$A$253,'DATA SHEET'!$J$2:$J$253)</f>
        <v>13</v>
      </c>
      <c r="H4861" t="str">
        <f>LOOKUP($A4861,'DATA SHEET'!$A$2:$A$253,'DATA SHEET'!$K$2:$K$253)</f>
        <v>Cloudy</v>
      </c>
      <c r="I4861" t="str">
        <f>LOOKUP($A4861,'DATA SHEET'!$A$2:$A$253,'DATA SHEET'!$T$2:$T$253)</f>
        <v>SMALL</v>
      </c>
      <c r="J4861" t="str">
        <f>LOOKUP($A4861,'DATA SHEET'!$A$2:$A$253,'DATA SHEET'!$R$2:$R$253)</f>
        <v>YES</v>
      </c>
      <c r="K4861" t="str">
        <f>LOOKUP($A4861,'DATA SHEET'!$A$2:$A$253,'DATA SHEET'!$O$2:$O$253)</f>
        <v>Commercial</v>
      </c>
      <c r="L4861" t="s">
        <v>22</v>
      </c>
      <c r="M4861">
        <v>5.7949318491868995</v>
      </c>
      <c r="N4861" t="s">
        <v>19</v>
      </c>
      <c r="O4861">
        <v>2.0019999999999998</v>
      </c>
    </row>
    <row r="4862" spans="1:15" x14ac:dyDescent="0.25">
      <c r="A4862" s="1" t="s">
        <v>148</v>
      </c>
      <c r="B4862" t="s">
        <v>149</v>
      </c>
      <c r="C4862" t="str">
        <f>LOOKUP(A4862,'DATA SHEET'!$A$2:$A$253,'DATA SHEET'!$E$2:$E$253)</f>
        <v>20227920</v>
      </c>
      <c r="D4862">
        <f>LOOKUP(A4862,'DATA SHEET'!$A$2:$A$253,'DATA SHEET'!$G$2:$G$253)</f>
        <v>8.0833333333333339</v>
      </c>
      <c r="E4862" t="str">
        <f>LOOKUP($A4862,'DATA SHEET'!$A$2:$A$253,'DATA SHEET'!$H$2:$H$253)</f>
        <v>43.177240</v>
      </c>
      <c r="F4862" t="str">
        <f>LOOKUP($A4862,'DATA SHEET'!$A$2:$A$253,'DATA SHEET'!$I$2:$I$253)</f>
        <v xml:space="preserve"> -79.266689</v>
      </c>
      <c r="G4862">
        <f>LOOKUP($A4862,'DATA SHEET'!$A$2:$A$253,'DATA SHEET'!$J$2:$J$253)</f>
        <v>13</v>
      </c>
      <c r="H4862" t="str">
        <f>LOOKUP($A4862,'DATA SHEET'!$A$2:$A$253,'DATA SHEET'!$K$2:$K$253)</f>
        <v>Cloudy</v>
      </c>
      <c r="I4862" t="str">
        <f>LOOKUP($A4862,'DATA SHEET'!$A$2:$A$253,'DATA SHEET'!$T$2:$T$253)</f>
        <v>SMALL</v>
      </c>
      <c r="J4862" t="str">
        <f>LOOKUP($A4862,'DATA SHEET'!$A$2:$A$253,'DATA SHEET'!$R$2:$R$253)</f>
        <v>YES</v>
      </c>
      <c r="K4862" t="str">
        <f>LOOKUP($A4862,'DATA SHEET'!$A$2:$A$253,'DATA SHEET'!$O$2:$O$253)</f>
        <v>Commercial</v>
      </c>
      <c r="L4862" t="s">
        <v>22</v>
      </c>
      <c r="M4862">
        <v>5.7949318491868995</v>
      </c>
      <c r="N4862" t="s">
        <v>19</v>
      </c>
      <c r="O4862">
        <v>0.998</v>
      </c>
    </row>
    <row r="4863" spans="1:15" x14ac:dyDescent="0.25">
      <c r="A4863" s="1" t="s">
        <v>148</v>
      </c>
      <c r="B4863" t="s">
        <v>149</v>
      </c>
      <c r="C4863" t="str">
        <f>LOOKUP(A4863,'DATA SHEET'!$A$2:$A$253,'DATA SHEET'!$E$2:$E$253)</f>
        <v>20227920</v>
      </c>
      <c r="D4863">
        <f>LOOKUP(A4863,'DATA SHEET'!$A$2:$A$253,'DATA SHEET'!$G$2:$G$253)</f>
        <v>8.0833333333333339</v>
      </c>
      <c r="E4863" t="str">
        <f>LOOKUP($A4863,'DATA SHEET'!$A$2:$A$253,'DATA SHEET'!$H$2:$H$253)</f>
        <v>43.177240</v>
      </c>
      <c r="F4863" t="str">
        <f>LOOKUP($A4863,'DATA SHEET'!$A$2:$A$253,'DATA SHEET'!$I$2:$I$253)</f>
        <v xml:space="preserve"> -79.266689</v>
      </c>
      <c r="G4863">
        <f>LOOKUP($A4863,'DATA SHEET'!$A$2:$A$253,'DATA SHEET'!$J$2:$J$253)</f>
        <v>13</v>
      </c>
      <c r="H4863" t="str">
        <f>LOOKUP($A4863,'DATA SHEET'!$A$2:$A$253,'DATA SHEET'!$K$2:$K$253)</f>
        <v>Cloudy</v>
      </c>
      <c r="I4863" t="str">
        <f>LOOKUP($A4863,'DATA SHEET'!$A$2:$A$253,'DATA SHEET'!$T$2:$T$253)</f>
        <v>SMALL</v>
      </c>
      <c r="J4863" t="str">
        <f>LOOKUP($A4863,'DATA SHEET'!$A$2:$A$253,'DATA SHEET'!$R$2:$R$253)</f>
        <v>YES</v>
      </c>
      <c r="K4863" t="str">
        <f>LOOKUP($A4863,'DATA SHEET'!$A$2:$A$253,'DATA SHEET'!$O$2:$O$253)</f>
        <v>Commercial</v>
      </c>
      <c r="L4863" t="s">
        <v>22</v>
      </c>
      <c r="M4863">
        <v>5.7949318491868995</v>
      </c>
      <c r="N4863" t="s">
        <v>19</v>
      </c>
      <c r="O4863">
        <v>2.2480000000000002</v>
      </c>
    </row>
    <row r="4864" spans="1:15" x14ac:dyDescent="0.25">
      <c r="A4864" s="1" t="s">
        <v>148</v>
      </c>
      <c r="B4864" t="s">
        <v>149</v>
      </c>
      <c r="C4864" t="str">
        <f>LOOKUP(A4864,'DATA SHEET'!$A$2:$A$253,'DATA SHEET'!$E$2:$E$253)</f>
        <v>20227920</v>
      </c>
      <c r="D4864">
        <f>LOOKUP(A4864,'DATA SHEET'!$A$2:$A$253,'DATA SHEET'!$G$2:$G$253)</f>
        <v>8.0833333333333339</v>
      </c>
      <c r="E4864" t="str">
        <f>LOOKUP($A4864,'DATA SHEET'!$A$2:$A$253,'DATA SHEET'!$H$2:$H$253)</f>
        <v>43.177240</v>
      </c>
      <c r="F4864" t="str">
        <f>LOOKUP($A4864,'DATA SHEET'!$A$2:$A$253,'DATA SHEET'!$I$2:$I$253)</f>
        <v xml:space="preserve"> -79.266689</v>
      </c>
      <c r="G4864">
        <f>LOOKUP($A4864,'DATA SHEET'!$A$2:$A$253,'DATA SHEET'!$J$2:$J$253)</f>
        <v>13</v>
      </c>
      <c r="H4864" t="str">
        <f>LOOKUP($A4864,'DATA SHEET'!$A$2:$A$253,'DATA SHEET'!$K$2:$K$253)</f>
        <v>Cloudy</v>
      </c>
      <c r="I4864" t="str">
        <f>LOOKUP($A4864,'DATA SHEET'!$A$2:$A$253,'DATA SHEET'!$T$2:$T$253)</f>
        <v>SMALL</v>
      </c>
      <c r="J4864" t="str">
        <f>LOOKUP($A4864,'DATA SHEET'!$A$2:$A$253,'DATA SHEET'!$R$2:$R$253)</f>
        <v>YES</v>
      </c>
      <c r="K4864" t="str">
        <f>LOOKUP($A4864,'DATA SHEET'!$A$2:$A$253,'DATA SHEET'!$O$2:$O$253)</f>
        <v>Commercial</v>
      </c>
      <c r="L4864" t="s">
        <v>22</v>
      </c>
      <c r="M4864">
        <v>5.7949318491868995</v>
      </c>
      <c r="N4864" t="s">
        <v>19</v>
      </c>
      <c r="O4864">
        <v>3.7610000000000001</v>
      </c>
    </row>
    <row r="4865" spans="1:15" x14ac:dyDescent="0.25">
      <c r="A4865" s="1" t="s">
        <v>148</v>
      </c>
      <c r="B4865" t="s">
        <v>149</v>
      </c>
      <c r="C4865" t="str">
        <f>LOOKUP(A4865,'DATA SHEET'!$A$2:$A$253,'DATA SHEET'!$E$2:$E$253)</f>
        <v>20227920</v>
      </c>
      <c r="D4865">
        <f>LOOKUP(A4865,'DATA SHEET'!$A$2:$A$253,'DATA SHEET'!$G$2:$G$253)</f>
        <v>8.0833333333333339</v>
      </c>
      <c r="E4865" t="str">
        <f>LOOKUP($A4865,'DATA SHEET'!$A$2:$A$253,'DATA SHEET'!$H$2:$H$253)</f>
        <v>43.177240</v>
      </c>
      <c r="F4865" t="str">
        <f>LOOKUP($A4865,'DATA SHEET'!$A$2:$A$253,'DATA SHEET'!$I$2:$I$253)</f>
        <v xml:space="preserve"> -79.266689</v>
      </c>
      <c r="G4865">
        <f>LOOKUP($A4865,'DATA SHEET'!$A$2:$A$253,'DATA SHEET'!$J$2:$J$253)</f>
        <v>13</v>
      </c>
      <c r="H4865" t="str">
        <f>LOOKUP($A4865,'DATA SHEET'!$A$2:$A$253,'DATA SHEET'!$K$2:$K$253)</f>
        <v>Cloudy</v>
      </c>
      <c r="I4865" t="str">
        <f>LOOKUP($A4865,'DATA SHEET'!$A$2:$A$253,'DATA SHEET'!$T$2:$T$253)</f>
        <v>SMALL</v>
      </c>
      <c r="J4865" t="str">
        <f>LOOKUP($A4865,'DATA SHEET'!$A$2:$A$253,'DATA SHEET'!$R$2:$R$253)</f>
        <v>YES</v>
      </c>
      <c r="K4865" t="str">
        <f>LOOKUP($A4865,'DATA SHEET'!$A$2:$A$253,'DATA SHEET'!$O$2:$O$253)</f>
        <v>Commercial</v>
      </c>
      <c r="L4865" t="s">
        <v>22</v>
      </c>
      <c r="M4865">
        <v>5.7949318491868995</v>
      </c>
      <c r="N4865" t="s">
        <v>19</v>
      </c>
      <c r="O4865">
        <v>1.5469999999999999</v>
      </c>
    </row>
    <row r="4866" spans="1:15" x14ac:dyDescent="0.25">
      <c r="A4866" s="1" t="s">
        <v>148</v>
      </c>
      <c r="B4866" t="s">
        <v>149</v>
      </c>
      <c r="C4866" t="str">
        <f>LOOKUP(A4866,'DATA SHEET'!$A$2:$A$253,'DATA SHEET'!$E$2:$E$253)</f>
        <v>20227920</v>
      </c>
      <c r="D4866">
        <f>LOOKUP(A4866,'DATA SHEET'!$A$2:$A$253,'DATA SHEET'!$G$2:$G$253)</f>
        <v>8.0833333333333339</v>
      </c>
      <c r="E4866" t="str">
        <f>LOOKUP($A4866,'DATA SHEET'!$A$2:$A$253,'DATA SHEET'!$H$2:$H$253)</f>
        <v>43.177240</v>
      </c>
      <c r="F4866" t="str">
        <f>LOOKUP($A4866,'DATA SHEET'!$A$2:$A$253,'DATA SHEET'!$I$2:$I$253)</f>
        <v xml:space="preserve"> -79.266689</v>
      </c>
      <c r="G4866">
        <f>LOOKUP($A4866,'DATA SHEET'!$A$2:$A$253,'DATA SHEET'!$J$2:$J$253)</f>
        <v>13</v>
      </c>
      <c r="H4866" t="str">
        <f>LOOKUP($A4866,'DATA SHEET'!$A$2:$A$253,'DATA SHEET'!$K$2:$K$253)</f>
        <v>Cloudy</v>
      </c>
      <c r="I4866" t="str">
        <f>LOOKUP($A4866,'DATA SHEET'!$A$2:$A$253,'DATA SHEET'!$T$2:$T$253)</f>
        <v>SMALL</v>
      </c>
      <c r="J4866" t="str">
        <f>LOOKUP($A4866,'DATA SHEET'!$A$2:$A$253,'DATA SHEET'!$R$2:$R$253)</f>
        <v>YES</v>
      </c>
      <c r="K4866" t="str">
        <f>LOOKUP($A4866,'DATA SHEET'!$A$2:$A$253,'DATA SHEET'!$O$2:$O$253)</f>
        <v>Commercial</v>
      </c>
      <c r="L4866" t="s">
        <v>22</v>
      </c>
      <c r="M4866">
        <v>5.7949318491868995</v>
      </c>
      <c r="N4866" t="s">
        <v>19</v>
      </c>
      <c r="O4866">
        <v>1.4990000000000001</v>
      </c>
    </row>
    <row r="4867" spans="1:15" x14ac:dyDescent="0.25">
      <c r="A4867" s="1" t="s">
        <v>148</v>
      </c>
      <c r="B4867" t="s">
        <v>149</v>
      </c>
      <c r="C4867" t="str">
        <f>LOOKUP(A4867,'DATA SHEET'!$A$2:$A$253,'DATA SHEET'!$E$2:$E$253)</f>
        <v>20227920</v>
      </c>
      <c r="D4867">
        <f>LOOKUP(A4867,'DATA SHEET'!$A$2:$A$253,'DATA SHEET'!$G$2:$G$253)</f>
        <v>8.0833333333333339</v>
      </c>
      <c r="E4867" t="str">
        <f>LOOKUP($A4867,'DATA SHEET'!$A$2:$A$253,'DATA SHEET'!$H$2:$H$253)</f>
        <v>43.177240</v>
      </c>
      <c r="F4867" t="str">
        <f>LOOKUP($A4867,'DATA SHEET'!$A$2:$A$253,'DATA SHEET'!$I$2:$I$253)</f>
        <v xml:space="preserve"> -79.266689</v>
      </c>
      <c r="G4867">
        <f>LOOKUP($A4867,'DATA SHEET'!$A$2:$A$253,'DATA SHEET'!$J$2:$J$253)</f>
        <v>13</v>
      </c>
      <c r="H4867" t="str">
        <f>LOOKUP($A4867,'DATA SHEET'!$A$2:$A$253,'DATA SHEET'!$K$2:$K$253)</f>
        <v>Cloudy</v>
      </c>
      <c r="I4867" t="str">
        <f>LOOKUP($A4867,'DATA SHEET'!$A$2:$A$253,'DATA SHEET'!$T$2:$T$253)</f>
        <v>SMALL</v>
      </c>
      <c r="J4867" t="str">
        <f>LOOKUP($A4867,'DATA SHEET'!$A$2:$A$253,'DATA SHEET'!$R$2:$R$253)</f>
        <v>YES</v>
      </c>
      <c r="K4867" t="str">
        <f>LOOKUP($A4867,'DATA SHEET'!$A$2:$A$253,'DATA SHEET'!$O$2:$O$253)</f>
        <v>Commercial</v>
      </c>
      <c r="L4867" t="s">
        <v>22</v>
      </c>
      <c r="M4867">
        <v>5.7949318491868995</v>
      </c>
      <c r="N4867" t="s">
        <v>19</v>
      </c>
      <c r="O4867">
        <v>1.9970000000000001</v>
      </c>
    </row>
    <row r="4868" spans="1:15" x14ac:dyDescent="0.25">
      <c r="A4868" s="1" t="s">
        <v>148</v>
      </c>
      <c r="B4868" t="s">
        <v>149</v>
      </c>
      <c r="C4868" t="str">
        <f>LOOKUP(A4868,'DATA SHEET'!$A$2:$A$253,'DATA SHEET'!$E$2:$E$253)</f>
        <v>20227920</v>
      </c>
      <c r="D4868">
        <f>LOOKUP(A4868,'DATA SHEET'!$A$2:$A$253,'DATA SHEET'!$G$2:$G$253)</f>
        <v>8.0833333333333339</v>
      </c>
      <c r="E4868" t="str">
        <f>LOOKUP($A4868,'DATA SHEET'!$A$2:$A$253,'DATA SHEET'!$H$2:$H$253)</f>
        <v>43.177240</v>
      </c>
      <c r="F4868" t="str">
        <f>LOOKUP($A4868,'DATA SHEET'!$A$2:$A$253,'DATA SHEET'!$I$2:$I$253)</f>
        <v xml:space="preserve"> -79.266689</v>
      </c>
      <c r="G4868">
        <f>LOOKUP($A4868,'DATA SHEET'!$A$2:$A$253,'DATA SHEET'!$J$2:$J$253)</f>
        <v>13</v>
      </c>
      <c r="H4868" t="str">
        <f>LOOKUP($A4868,'DATA SHEET'!$A$2:$A$253,'DATA SHEET'!$K$2:$K$253)</f>
        <v>Cloudy</v>
      </c>
      <c r="I4868" t="str">
        <f>LOOKUP($A4868,'DATA SHEET'!$A$2:$A$253,'DATA SHEET'!$T$2:$T$253)</f>
        <v>SMALL</v>
      </c>
      <c r="J4868" t="str">
        <f>LOOKUP($A4868,'DATA SHEET'!$A$2:$A$253,'DATA SHEET'!$R$2:$R$253)</f>
        <v>YES</v>
      </c>
      <c r="K4868" t="str">
        <f>LOOKUP($A4868,'DATA SHEET'!$A$2:$A$253,'DATA SHEET'!$O$2:$O$253)</f>
        <v>Commercial</v>
      </c>
      <c r="L4868" t="s">
        <v>22</v>
      </c>
      <c r="M4868">
        <v>5.7949318491868995</v>
      </c>
      <c r="N4868" t="s">
        <v>19</v>
      </c>
      <c r="O4868">
        <v>2.5009999999999999</v>
      </c>
    </row>
    <row r="4869" spans="1:15" x14ac:dyDescent="0.25">
      <c r="A4869" s="1" t="s">
        <v>148</v>
      </c>
      <c r="B4869" t="s">
        <v>149</v>
      </c>
      <c r="C4869" t="str">
        <f>LOOKUP(A4869,'DATA SHEET'!$A$2:$A$253,'DATA SHEET'!$E$2:$E$253)</f>
        <v>20227920</v>
      </c>
      <c r="D4869">
        <f>LOOKUP(A4869,'DATA SHEET'!$A$2:$A$253,'DATA SHEET'!$G$2:$G$253)</f>
        <v>8.0833333333333339</v>
      </c>
      <c r="E4869" t="str">
        <f>LOOKUP($A4869,'DATA SHEET'!$A$2:$A$253,'DATA SHEET'!$H$2:$H$253)</f>
        <v>43.177240</v>
      </c>
      <c r="F4869" t="str">
        <f>LOOKUP($A4869,'DATA SHEET'!$A$2:$A$253,'DATA SHEET'!$I$2:$I$253)</f>
        <v xml:space="preserve"> -79.266689</v>
      </c>
      <c r="G4869">
        <f>LOOKUP($A4869,'DATA SHEET'!$A$2:$A$253,'DATA SHEET'!$J$2:$J$253)</f>
        <v>13</v>
      </c>
      <c r="H4869" t="str">
        <f>LOOKUP($A4869,'DATA SHEET'!$A$2:$A$253,'DATA SHEET'!$K$2:$K$253)</f>
        <v>Cloudy</v>
      </c>
      <c r="I4869" t="str">
        <f>LOOKUP($A4869,'DATA SHEET'!$A$2:$A$253,'DATA SHEET'!$T$2:$T$253)</f>
        <v>SMALL</v>
      </c>
      <c r="J4869" t="str">
        <f>LOOKUP($A4869,'DATA SHEET'!$A$2:$A$253,'DATA SHEET'!$R$2:$R$253)</f>
        <v>YES</v>
      </c>
      <c r="K4869" t="str">
        <f>LOOKUP($A4869,'DATA SHEET'!$A$2:$A$253,'DATA SHEET'!$O$2:$O$253)</f>
        <v>Commercial</v>
      </c>
      <c r="L4869" t="s">
        <v>22</v>
      </c>
      <c r="M4869">
        <v>5.7949318491868995</v>
      </c>
      <c r="N4869" t="s">
        <v>19</v>
      </c>
      <c r="O4869">
        <v>0.499</v>
      </c>
    </row>
    <row r="4870" spans="1:15" x14ac:dyDescent="0.25">
      <c r="A4870" s="1" t="s">
        <v>148</v>
      </c>
      <c r="B4870" t="s">
        <v>149</v>
      </c>
      <c r="C4870" t="str">
        <f>LOOKUP(A4870,'DATA SHEET'!$A$2:$A$253,'DATA SHEET'!$E$2:$E$253)</f>
        <v>20227920</v>
      </c>
      <c r="D4870">
        <f>LOOKUP(A4870,'DATA SHEET'!$A$2:$A$253,'DATA SHEET'!$G$2:$G$253)</f>
        <v>8.0833333333333339</v>
      </c>
      <c r="E4870" t="str">
        <f>LOOKUP($A4870,'DATA SHEET'!$A$2:$A$253,'DATA SHEET'!$H$2:$H$253)</f>
        <v>43.177240</v>
      </c>
      <c r="F4870" t="str">
        <f>LOOKUP($A4870,'DATA SHEET'!$A$2:$A$253,'DATA SHEET'!$I$2:$I$253)</f>
        <v xml:space="preserve"> -79.266689</v>
      </c>
      <c r="G4870">
        <f>LOOKUP($A4870,'DATA SHEET'!$A$2:$A$253,'DATA SHEET'!$J$2:$J$253)</f>
        <v>13</v>
      </c>
      <c r="H4870" t="str">
        <f>LOOKUP($A4870,'DATA SHEET'!$A$2:$A$253,'DATA SHEET'!$K$2:$K$253)</f>
        <v>Cloudy</v>
      </c>
      <c r="I4870" t="str">
        <f>LOOKUP($A4870,'DATA SHEET'!$A$2:$A$253,'DATA SHEET'!$T$2:$T$253)</f>
        <v>SMALL</v>
      </c>
      <c r="J4870" t="str">
        <f>LOOKUP($A4870,'DATA SHEET'!$A$2:$A$253,'DATA SHEET'!$R$2:$R$253)</f>
        <v>YES</v>
      </c>
      <c r="K4870" t="str">
        <f>LOOKUP($A4870,'DATA SHEET'!$A$2:$A$253,'DATA SHEET'!$O$2:$O$253)</f>
        <v>Commercial</v>
      </c>
      <c r="L4870" t="s">
        <v>22</v>
      </c>
      <c r="M4870">
        <v>5.7949318491868995</v>
      </c>
      <c r="N4870" t="s">
        <v>19</v>
      </c>
      <c r="O4870">
        <v>0.49199999999999999</v>
      </c>
    </row>
    <row r="4871" spans="1:15" x14ac:dyDescent="0.25">
      <c r="A4871" s="1" t="s">
        <v>148</v>
      </c>
      <c r="B4871" t="s">
        <v>152</v>
      </c>
      <c r="C4871" t="str">
        <f>LOOKUP(A4871,'DATA SHEET'!$A$2:$A$253,'DATA SHEET'!$E$2:$E$253)</f>
        <v>20227920</v>
      </c>
      <c r="D4871">
        <f>LOOKUP(A4871,'DATA SHEET'!$A$2:$A$253,'DATA SHEET'!$G$2:$G$253)</f>
        <v>8.0833333333333339</v>
      </c>
      <c r="E4871" t="str">
        <f>LOOKUP($A4871,'DATA SHEET'!$A$2:$A$253,'DATA SHEET'!$H$2:$H$253)</f>
        <v>43.177240</v>
      </c>
      <c r="F4871" t="str">
        <f>LOOKUP($A4871,'DATA SHEET'!$A$2:$A$253,'DATA SHEET'!$I$2:$I$253)</f>
        <v xml:space="preserve"> -79.266689</v>
      </c>
      <c r="G4871">
        <f>LOOKUP($A4871,'DATA SHEET'!$A$2:$A$253,'DATA SHEET'!$J$2:$J$253)</f>
        <v>13</v>
      </c>
      <c r="H4871" t="str">
        <f>LOOKUP($A4871,'DATA SHEET'!$A$2:$A$253,'DATA SHEET'!$K$2:$K$253)</f>
        <v>Cloudy</v>
      </c>
      <c r="I4871" t="str">
        <f>LOOKUP($A4871,'DATA SHEET'!$A$2:$A$253,'DATA SHEET'!$T$2:$T$253)</f>
        <v>SMALL</v>
      </c>
      <c r="J4871" t="str">
        <f>LOOKUP($A4871,'DATA SHEET'!$A$2:$A$253,'DATA SHEET'!$R$2:$R$253)</f>
        <v>YES</v>
      </c>
      <c r="K4871" t="str">
        <f>LOOKUP($A4871,'DATA SHEET'!$A$2:$A$253,'DATA SHEET'!$O$2:$O$253)</f>
        <v>Commercial</v>
      </c>
      <c r="L4871" t="s">
        <v>22</v>
      </c>
      <c r="M4871">
        <v>5.7949318491868995</v>
      </c>
      <c r="N4871" t="s">
        <v>18</v>
      </c>
      <c r="O4871">
        <v>0.501</v>
      </c>
    </row>
    <row r="4872" spans="1:15" x14ac:dyDescent="0.25">
      <c r="A4872" s="1" t="s">
        <v>148</v>
      </c>
      <c r="B4872" t="s">
        <v>152</v>
      </c>
      <c r="C4872" t="str">
        <f>LOOKUP(A4872,'DATA SHEET'!$A$2:$A$253,'DATA SHEET'!$E$2:$E$253)</f>
        <v>20227920</v>
      </c>
      <c r="D4872">
        <f>LOOKUP(A4872,'DATA SHEET'!$A$2:$A$253,'DATA SHEET'!$G$2:$G$253)</f>
        <v>8.0833333333333339</v>
      </c>
      <c r="E4872" t="str">
        <f>LOOKUP($A4872,'DATA SHEET'!$A$2:$A$253,'DATA SHEET'!$H$2:$H$253)</f>
        <v>43.177240</v>
      </c>
      <c r="F4872" t="str">
        <f>LOOKUP($A4872,'DATA SHEET'!$A$2:$A$253,'DATA SHEET'!$I$2:$I$253)</f>
        <v xml:space="preserve"> -79.266689</v>
      </c>
      <c r="G4872">
        <f>LOOKUP($A4872,'DATA SHEET'!$A$2:$A$253,'DATA SHEET'!$J$2:$J$253)</f>
        <v>13</v>
      </c>
      <c r="H4872" t="str">
        <f>LOOKUP($A4872,'DATA SHEET'!$A$2:$A$253,'DATA SHEET'!$K$2:$K$253)</f>
        <v>Cloudy</v>
      </c>
      <c r="I4872" t="str">
        <f>LOOKUP($A4872,'DATA SHEET'!$A$2:$A$253,'DATA SHEET'!$T$2:$T$253)</f>
        <v>SMALL</v>
      </c>
      <c r="J4872" t="str">
        <f>LOOKUP($A4872,'DATA SHEET'!$A$2:$A$253,'DATA SHEET'!$R$2:$R$253)</f>
        <v>YES</v>
      </c>
      <c r="K4872" t="str">
        <f>LOOKUP($A4872,'DATA SHEET'!$A$2:$A$253,'DATA SHEET'!$O$2:$O$253)</f>
        <v>Commercial</v>
      </c>
      <c r="L4872" t="s">
        <v>22</v>
      </c>
      <c r="M4872">
        <v>5.7949318491868995</v>
      </c>
      <c r="N4872" t="s">
        <v>18</v>
      </c>
      <c r="O4872">
        <v>0.747</v>
      </c>
    </row>
    <row r="4873" spans="1:15" x14ac:dyDescent="0.25">
      <c r="A4873" s="1" t="s">
        <v>148</v>
      </c>
      <c r="B4873" t="s">
        <v>152</v>
      </c>
      <c r="C4873" t="str">
        <f>LOOKUP(A4873,'DATA SHEET'!$A$2:$A$253,'DATA SHEET'!$E$2:$E$253)</f>
        <v>20227920</v>
      </c>
      <c r="D4873">
        <f>LOOKUP(A4873,'DATA SHEET'!$A$2:$A$253,'DATA SHEET'!$G$2:$G$253)</f>
        <v>8.0833333333333339</v>
      </c>
      <c r="E4873" t="str">
        <f>LOOKUP($A4873,'DATA SHEET'!$A$2:$A$253,'DATA SHEET'!$H$2:$H$253)</f>
        <v>43.177240</v>
      </c>
      <c r="F4873" t="str">
        <f>LOOKUP($A4873,'DATA SHEET'!$A$2:$A$253,'DATA SHEET'!$I$2:$I$253)</f>
        <v xml:space="preserve"> -79.266689</v>
      </c>
      <c r="G4873">
        <f>LOOKUP($A4873,'DATA SHEET'!$A$2:$A$253,'DATA SHEET'!$J$2:$J$253)</f>
        <v>13</v>
      </c>
      <c r="H4873" t="str">
        <f>LOOKUP($A4873,'DATA SHEET'!$A$2:$A$253,'DATA SHEET'!$K$2:$K$253)</f>
        <v>Cloudy</v>
      </c>
      <c r="I4873" t="str">
        <f>LOOKUP($A4873,'DATA SHEET'!$A$2:$A$253,'DATA SHEET'!$T$2:$T$253)</f>
        <v>SMALL</v>
      </c>
      <c r="J4873" t="str">
        <f>LOOKUP($A4873,'DATA SHEET'!$A$2:$A$253,'DATA SHEET'!$R$2:$R$253)</f>
        <v>YES</v>
      </c>
      <c r="K4873" t="str">
        <f>LOOKUP($A4873,'DATA SHEET'!$A$2:$A$253,'DATA SHEET'!$O$2:$O$253)</f>
        <v>Commercial</v>
      </c>
      <c r="L4873" t="s">
        <v>22</v>
      </c>
      <c r="M4873">
        <v>5.7949318491868995</v>
      </c>
      <c r="N4873" t="s">
        <v>18</v>
      </c>
      <c r="O4873">
        <v>0.5</v>
      </c>
    </row>
    <row r="4874" spans="1:15" x14ac:dyDescent="0.25">
      <c r="A4874" s="1" t="s">
        <v>148</v>
      </c>
      <c r="B4874" t="s">
        <v>152</v>
      </c>
      <c r="C4874" t="str">
        <f>LOOKUP(A4874,'DATA SHEET'!$A$2:$A$253,'DATA SHEET'!$E$2:$E$253)</f>
        <v>20227920</v>
      </c>
      <c r="D4874">
        <f>LOOKUP(A4874,'DATA SHEET'!$A$2:$A$253,'DATA SHEET'!$G$2:$G$253)</f>
        <v>8.0833333333333339</v>
      </c>
      <c r="E4874" t="str">
        <f>LOOKUP($A4874,'DATA SHEET'!$A$2:$A$253,'DATA SHEET'!$H$2:$H$253)</f>
        <v>43.177240</v>
      </c>
      <c r="F4874" t="str">
        <f>LOOKUP($A4874,'DATA SHEET'!$A$2:$A$253,'DATA SHEET'!$I$2:$I$253)</f>
        <v xml:space="preserve"> -79.266689</v>
      </c>
      <c r="G4874">
        <f>LOOKUP($A4874,'DATA SHEET'!$A$2:$A$253,'DATA SHEET'!$J$2:$J$253)</f>
        <v>13</v>
      </c>
      <c r="H4874" t="str">
        <f>LOOKUP($A4874,'DATA SHEET'!$A$2:$A$253,'DATA SHEET'!$K$2:$K$253)</f>
        <v>Cloudy</v>
      </c>
      <c r="I4874" t="str">
        <f>LOOKUP($A4874,'DATA SHEET'!$A$2:$A$253,'DATA SHEET'!$T$2:$T$253)</f>
        <v>SMALL</v>
      </c>
      <c r="J4874" t="str">
        <f>LOOKUP($A4874,'DATA SHEET'!$A$2:$A$253,'DATA SHEET'!$R$2:$R$253)</f>
        <v>YES</v>
      </c>
      <c r="K4874" t="str">
        <f>LOOKUP($A4874,'DATA SHEET'!$A$2:$A$253,'DATA SHEET'!$O$2:$O$253)</f>
        <v>Commercial</v>
      </c>
      <c r="L4874" t="s">
        <v>22</v>
      </c>
      <c r="M4874">
        <v>5.7949318491868995</v>
      </c>
      <c r="N4874" t="s">
        <v>16</v>
      </c>
      <c r="O4874">
        <v>0.76200000000000001</v>
      </c>
    </row>
    <row r="4875" spans="1:15" x14ac:dyDescent="0.25">
      <c r="A4875" s="1" t="s">
        <v>148</v>
      </c>
      <c r="B4875" t="s">
        <v>152</v>
      </c>
      <c r="C4875" t="str">
        <f>LOOKUP(A4875,'DATA SHEET'!$A$2:$A$253,'DATA SHEET'!$E$2:$E$253)</f>
        <v>20227920</v>
      </c>
      <c r="D4875">
        <f>LOOKUP(A4875,'DATA SHEET'!$A$2:$A$253,'DATA SHEET'!$G$2:$G$253)</f>
        <v>8.0833333333333339</v>
      </c>
      <c r="E4875" t="str">
        <f>LOOKUP($A4875,'DATA SHEET'!$A$2:$A$253,'DATA SHEET'!$H$2:$H$253)</f>
        <v>43.177240</v>
      </c>
      <c r="F4875" t="str">
        <f>LOOKUP($A4875,'DATA SHEET'!$A$2:$A$253,'DATA SHEET'!$I$2:$I$253)</f>
        <v xml:space="preserve"> -79.266689</v>
      </c>
      <c r="G4875">
        <f>LOOKUP($A4875,'DATA SHEET'!$A$2:$A$253,'DATA SHEET'!$J$2:$J$253)</f>
        <v>13</v>
      </c>
      <c r="H4875" t="str">
        <f>LOOKUP($A4875,'DATA SHEET'!$A$2:$A$253,'DATA SHEET'!$K$2:$K$253)</f>
        <v>Cloudy</v>
      </c>
      <c r="I4875" t="str">
        <f>LOOKUP($A4875,'DATA SHEET'!$A$2:$A$253,'DATA SHEET'!$T$2:$T$253)</f>
        <v>SMALL</v>
      </c>
      <c r="J4875" t="str">
        <f>LOOKUP($A4875,'DATA SHEET'!$A$2:$A$253,'DATA SHEET'!$R$2:$R$253)</f>
        <v>YES</v>
      </c>
      <c r="K4875" t="str">
        <f>LOOKUP($A4875,'DATA SHEET'!$A$2:$A$253,'DATA SHEET'!$O$2:$O$253)</f>
        <v>Commercial</v>
      </c>
      <c r="L4875" t="s">
        <v>22</v>
      </c>
      <c r="M4875">
        <v>5.7949318491868995</v>
      </c>
      <c r="N4875" t="s">
        <v>16</v>
      </c>
      <c r="O4875">
        <v>0.748</v>
      </c>
    </row>
    <row r="4876" spans="1:15" x14ac:dyDescent="0.25">
      <c r="A4876" s="1" t="s">
        <v>148</v>
      </c>
      <c r="B4876" t="s">
        <v>152</v>
      </c>
      <c r="C4876" t="str">
        <f>LOOKUP(A4876,'DATA SHEET'!$A$2:$A$253,'DATA SHEET'!$E$2:$E$253)</f>
        <v>20227920</v>
      </c>
      <c r="D4876">
        <f>LOOKUP(A4876,'DATA SHEET'!$A$2:$A$253,'DATA SHEET'!$G$2:$G$253)</f>
        <v>8.0833333333333339</v>
      </c>
      <c r="E4876" t="str">
        <f>LOOKUP($A4876,'DATA SHEET'!$A$2:$A$253,'DATA SHEET'!$H$2:$H$253)</f>
        <v>43.177240</v>
      </c>
      <c r="F4876" t="str">
        <f>LOOKUP($A4876,'DATA SHEET'!$A$2:$A$253,'DATA SHEET'!$I$2:$I$253)</f>
        <v xml:space="preserve"> -79.266689</v>
      </c>
      <c r="G4876">
        <f>LOOKUP($A4876,'DATA SHEET'!$A$2:$A$253,'DATA SHEET'!$J$2:$J$253)</f>
        <v>13</v>
      </c>
      <c r="H4876" t="str">
        <f>LOOKUP($A4876,'DATA SHEET'!$A$2:$A$253,'DATA SHEET'!$K$2:$K$253)</f>
        <v>Cloudy</v>
      </c>
      <c r="I4876" t="str">
        <f>LOOKUP($A4876,'DATA SHEET'!$A$2:$A$253,'DATA SHEET'!$T$2:$T$253)</f>
        <v>SMALL</v>
      </c>
      <c r="J4876" t="str">
        <f>LOOKUP($A4876,'DATA SHEET'!$A$2:$A$253,'DATA SHEET'!$R$2:$R$253)</f>
        <v>YES</v>
      </c>
      <c r="K4876" t="str">
        <f>LOOKUP($A4876,'DATA SHEET'!$A$2:$A$253,'DATA SHEET'!$O$2:$O$253)</f>
        <v>Commercial</v>
      </c>
      <c r="L4876" t="s">
        <v>22</v>
      </c>
      <c r="M4876">
        <v>5.7949318491868995</v>
      </c>
      <c r="N4876" t="s">
        <v>16</v>
      </c>
      <c r="O4876">
        <v>0.248</v>
      </c>
    </row>
    <row r="4877" spans="1:15" x14ac:dyDescent="0.25">
      <c r="A4877" s="1" t="s">
        <v>148</v>
      </c>
      <c r="B4877" t="s">
        <v>152</v>
      </c>
      <c r="C4877" t="str">
        <f>LOOKUP(A4877,'DATA SHEET'!$A$2:$A$253,'DATA SHEET'!$E$2:$E$253)</f>
        <v>20227920</v>
      </c>
      <c r="D4877">
        <f>LOOKUP(A4877,'DATA SHEET'!$A$2:$A$253,'DATA SHEET'!$G$2:$G$253)</f>
        <v>8.0833333333333339</v>
      </c>
      <c r="E4877" t="str">
        <f>LOOKUP($A4877,'DATA SHEET'!$A$2:$A$253,'DATA SHEET'!$H$2:$H$253)</f>
        <v>43.177240</v>
      </c>
      <c r="F4877" t="str">
        <f>LOOKUP($A4877,'DATA SHEET'!$A$2:$A$253,'DATA SHEET'!$I$2:$I$253)</f>
        <v xml:space="preserve"> -79.266689</v>
      </c>
      <c r="G4877">
        <f>LOOKUP($A4877,'DATA SHEET'!$A$2:$A$253,'DATA SHEET'!$J$2:$J$253)</f>
        <v>13</v>
      </c>
      <c r="H4877" t="str">
        <f>LOOKUP($A4877,'DATA SHEET'!$A$2:$A$253,'DATA SHEET'!$K$2:$K$253)</f>
        <v>Cloudy</v>
      </c>
      <c r="I4877" t="str">
        <f>LOOKUP($A4877,'DATA SHEET'!$A$2:$A$253,'DATA SHEET'!$T$2:$T$253)</f>
        <v>SMALL</v>
      </c>
      <c r="J4877" t="str">
        <f>LOOKUP($A4877,'DATA SHEET'!$A$2:$A$253,'DATA SHEET'!$R$2:$R$253)</f>
        <v>YES</v>
      </c>
      <c r="K4877" t="str">
        <f>LOOKUP($A4877,'DATA SHEET'!$A$2:$A$253,'DATA SHEET'!$O$2:$O$253)</f>
        <v>Commercial</v>
      </c>
      <c r="L4877" t="s">
        <v>22</v>
      </c>
      <c r="M4877">
        <v>5.7949318491868995</v>
      </c>
      <c r="N4877" t="s">
        <v>16</v>
      </c>
      <c r="O4877">
        <v>1.498</v>
      </c>
    </row>
    <row r="4878" spans="1:15" x14ac:dyDescent="0.25">
      <c r="A4878" s="1" t="s">
        <v>148</v>
      </c>
      <c r="B4878" t="s">
        <v>152</v>
      </c>
      <c r="C4878" t="str">
        <f>LOOKUP(A4878,'DATA SHEET'!$A$2:$A$253,'DATA SHEET'!$E$2:$E$253)</f>
        <v>20227920</v>
      </c>
      <c r="D4878">
        <f>LOOKUP(A4878,'DATA SHEET'!$A$2:$A$253,'DATA SHEET'!$G$2:$G$253)</f>
        <v>8.0833333333333339</v>
      </c>
      <c r="E4878" t="str">
        <f>LOOKUP($A4878,'DATA SHEET'!$A$2:$A$253,'DATA SHEET'!$H$2:$H$253)</f>
        <v>43.177240</v>
      </c>
      <c r="F4878" t="str">
        <f>LOOKUP($A4878,'DATA SHEET'!$A$2:$A$253,'DATA SHEET'!$I$2:$I$253)</f>
        <v xml:space="preserve"> -79.266689</v>
      </c>
      <c r="G4878">
        <f>LOOKUP($A4878,'DATA SHEET'!$A$2:$A$253,'DATA SHEET'!$J$2:$J$253)</f>
        <v>13</v>
      </c>
      <c r="H4878" t="str">
        <f>LOOKUP($A4878,'DATA SHEET'!$A$2:$A$253,'DATA SHEET'!$K$2:$K$253)</f>
        <v>Cloudy</v>
      </c>
      <c r="I4878" t="str">
        <f>LOOKUP($A4878,'DATA SHEET'!$A$2:$A$253,'DATA SHEET'!$T$2:$T$253)</f>
        <v>SMALL</v>
      </c>
      <c r="J4878" t="str">
        <f>LOOKUP($A4878,'DATA SHEET'!$A$2:$A$253,'DATA SHEET'!$R$2:$R$253)</f>
        <v>YES</v>
      </c>
      <c r="K4878" t="str">
        <f>LOOKUP($A4878,'DATA SHEET'!$A$2:$A$253,'DATA SHEET'!$O$2:$O$253)</f>
        <v>Commercial</v>
      </c>
      <c r="L4878" t="s">
        <v>22</v>
      </c>
      <c r="M4878">
        <v>5.7949318491868995</v>
      </c>
      <c r="N4878" t="s">
        <v>16</v>
      </c>
      <c r="O4878">
        <v>2.4990000000000001</v>
      </c>
    </row>
    <row r="4879" spans="1:15" x14ac:dyDescent="0.25">
      <c r="A4879" s="1" t="s">
        <v>148</v>
      </c>
      <c r="B4879" t="s">
        <v>152</v>
      </c>
      <c r="C4879" t="str">
        <f>LOOKUP(A4879,'DATA SHEET'!$A$2:$A$253,'DATA SHEET'!$E$2:$E$253)</f>
        <v>20227920</v>
      </c>
      <c r="D4879">
        <f>LOOKUP(A4879,'DATA SHEET'!$A$2:$A$253,'DATA SHEET'!$G$2:$G$253)</f>
        <v>8.0833333333333339</v>
      </c>
      <c r="E4879" t="str">
        <f>LOOKUP($A4879,'DATA SHEET'!$A$2:$A$253,'DATA SHEET'!$H$2:$H$253)</f>
        <v>43.177240</v>
      </c>
      <c r="F4879" t="str">
        <f>LOOKUP($A4879,'DATA SHEET'!$A$2:$A$253,'DATA SHEET'!$I$2:$I$253)</f>
        <v xml:space="preserve"> -79.266689</v>
      </c>
      <c r="G4879">
        <f>LOOKUP($A4879,'DATA SHEET'!$A$2:$A$253,'DATA SHEET'!$J$2:$J$253)</f>
        <v>13</v>
      </c>
      <c r="H4879" t="str">
        <f>LOOKUP($A4879,'DATA SHEET'!$A$2:$A$253,'DATA SHEET'!$K$2:$K$253)</f>
        <v>Cloudy</v>
      </c>
      <c r="I4879" t="str">
        <f>LOOKUP($A4879,'DATA SHEET'!$A$2:$A$253,'DATA SHEET'!$T$2:$T$253)</f>
        <v>SMALL</v>
      </c>
      <c r="J4879" t="str">
        <f>LOOKUP($A4879,'DATA SHEET'!$A$2:$A$253,'DATA SHEET'!$R$2:$R$253)</f>
        <v>YES</v>
      </c>
      <c r="K4879" t="str">
        <f>LOOKUP($A4879,'DATA SHEET'!$A$2:$A$253,'DATA SHEET'!$O$2:$O$253)</f>
        <v>Commercial</v>
      </c>
      <c r="L4879" t="s">
        <v>22</v>
      </c>
      <c r="M4879">
        <v>5.7949318491868995</v>
      </c>
      <c r="N4879" t="s">
        <v>16</v>
      </c>
      <c r="O4879">
        <v>2.7490000000000001</v>
      </c>
    </row>
    <row r="4880" spans="1:15" x14ac:dyDescent="0.25">
      <c r="A4880" s="1" t="s">
        <v>148</v>
      </c>
      <c r="B4880" t="s">
        <v>152</v>
      </c>
      <c r="C4880" t="str">
        <f>LOOKUP(A4880,'DATA SHEET'!$A$2:$A$253,'DATA SHEET'!$E$2:$E$253)</f>
        <v>20227920</v>
      </c>
      <c r="D4880">
        <f>LOOKUP(A4880,'DATA SHEET'!$A$2:$A$253,'DATA SHEET'!$G$2:$G$253)</f>
        <v>8.0833333333333339</v>
      </c>
      <c r="E4880" t="str">
        <f>LOOKUP($A4880,'DATA SHEET'!$A$2:$A$253,'DATA SHEET'!$H$2:$H$253)</f>
        <v>43.177240</v>
      </c>
      <c r="F4880" t="str">
        <f>LOOKUP($A4880,'DATA SHEET'!$A$2:$A$253,'DATA SHEET'!$I$2:$I$253)</f>
        <v xml:space="preserve"> -79.266689</v>
      </c>
      <c r="G4880">
        <f>LOOKUP($A4880,'DATA SHEET'!$A$2:$A$253,'DATA SHEET'!$J$2:$J$253)</f>
        <v>13</v>
      </c>
      <c r="H4880" t="str">
        <f>LOOKUP($A4880,'DATA SHEET'!$A$2:$A$253,'DATA SHEET'!$K$2:$K$253)</f>
        <v>Cloudy</v>
      </c>
      <c r="I4880" t="str">
        <f>LOOKUP($A4880,'DATA SHEET'!$A$2:$A$253,'DATA SHEET'!$T$2:$T$253)</f>
        <v>SMALL</v>
      </c>
      <c r="J4880" t="str">
        <f>LOOKUP($A4880,'DATA SHEET'!$A$2:$A$253,'DATA SHEET'!$R$2:$R$253)</f>
        <v>YES</v>
      </c>
      <c r="K4880" t="str">
        <f>LOOKUP($A4880,'DATA SHEET'!$A$2:$A$253,'DATA SHEET'!$O$2:$O$253)</f>
        <v>Commercial</v>
      </c>
      <c r="L4880" t="s">
        <v>22</v>
      </c>
      <c r="M4880">
        <v>5.7949318491868995</v>
      </c>
      <c r="N4880" t="s">
        <v>19</v>
      </c>
      <c r="O4880">
        <v>3.5</v>
      </c>
    </row>
    <row r="4881" spans="1:15" x14ac:dyDescent="0.25">
      <c r="A4881" s="1" t="s">
        <v>148</v>
      </c>
      <c r="B4881" t="s">
        <v>152</v>
      </c>
      <c r="C4881" t="str">
        <f>LOOKUP(A4881,'DATA SHEET'!$A$2:$A$253,'DATA SHEET'!$E$2:$E$253)</f>
        <v>20227920</v>
      </c>
      <c r="D4881">
        <f>LOOKUP(A4881,'DATA SHEET'!$A$2:$A$253,'DATA SHEET'!$G$2:$G$253)</f>
        <v>8.0833333333333339</v>
      </c>
      <c r="E4881" t="str">
        <f>LOOKUP($A4881,'DATA SHEET'!$A$2:$A$253,'DATA SHEET'!$H$2:$H$253)</f>
        <v>43.177240</v>
      </c>
      <c r="F4881" t="str">
        <f>LOOKUP($A4881,'DATA SHEET'!$A$2:$A$253,'DATA SHEET'!$I$2:$I$253)</f>
        <v xml:space="preserve"> -79.266689</v>
      </c>
      <c r="G4881">
        <f>LOOKUP($A4881,'DATA SHEET'!$A$2:$A$253,'DATA SHEET'!$J$2:$J$253)</f>
        <v>13</v>
      </c>
      <c r="H4881" t="str">
        <f>LOOKUP($A4881,'DATA SHEET'!$A$2:$A$253,'DATA SHEET'!$K$2:$K$253)</f>
        <v>Cloudy</v>
      </c>
      <c r="I4881" t="str">
        <f>LOOKUP($A4881,'DATA SHEET'!$A$2:$A$253,'DATA SHEET'!$T$2:$T$253)</f>
        <v>SMALL</v>
      </c>
      <c r="J4881" t="str">
        <f>LOOKUP($A4881,'DATA SHEET'!$A$2:$A$253,'DATA SHEET'!$R$2:$R$253)</f>
        <v>YES</v>
      </c>
      <c r="K4881" t="str">
        <f>LOOKUP($A4881,'DATA SHEET'!$A$2:$A$253,'DATA SHEET'!$O$2:$O$253)</f>
        <v>Commercial</v>
      </c>
      <c r="L4881" t="s">
        <v>22</v>
      </c>
      <c r="M4881">
        <v>5.7949318491868995</v>
      </c>
      <c r="N4881" t="s">
        <v>19</v>
      </c>
      <c r="O4881">
        <v>1.4950000000000001</v>
      </c>
    </row>
    <row r="4882" spans="1:15" x14ac:dyDescent="0.25">
      <c r="A4882" s="1" t="s">
        <v>148</v>
      </c>
      <c r="B4882" t="s">
        <v>152</v>
      </c>
      <c r="C4882" t="str">
        <f>LOOKUP(A4882,'DATA SHEET'!$A$2:$A$253,'DATA SHEET'!$E$2:$E$253)</f>
        <v>20227920</v>
      </c>
      <c r="D4882">
        <f>LOOKUP(A4882,'DATA SHEET'!$A$2:$A$253,'DATA SHEET'!$G$2:$G$253)</f>
        <v>8.0833333333333339</v>
      </c>
      <c r="E4882" t="str">
        <f>LOOKUP($A4882,'DATA SHEET'!$A$2:$A$253,'DATA SHEET'!$H$2:$H$253)</f>
        <v>43.177240</v>
      </c>
      <c r="F4882" t="str">
        <f>LOOKUP($A4882,'DATA SHEET'!$A$2:$A$253,'DATA SHEET'!$I$2:$I$253)</f>
        <v xml:space="preserve"> -79.266689</v>
      </c>
      <c r="G4882">
        <f>LOOKUP($A4882,'DATA SHEET'!$A$2:$A$253,'DATA SHEET'!$J$2:$J$253)</f>
        <v>13</v>
      </c>
      <c r="H4882" t="str">
        <f>LOOKUP($A4882,'DATA SHEET'!$A$2:$A$253,'DATA SHEET'!$K$2:$K$253)</f>
        <v>Cloudy</v>
      </c>
      <c r="I4882" t="str">
        <f>LOOKUP($A4882,'DATA SHEET'!$A$2:$A$253,'DATA SHEET'!$T$2:$T$253)</f>
        <v>SMALL</v>
      </c>
      <c r="J4882" t="str">
        <f>LOOKUP($A4882,'DATA SHEET'!$A$2:$A$253,'DATA SHEET'!$R$2:$R$253)</f>
        <v>YES</v>
      </c>
      <c r="K4882" t="str">
        <f>LOOKUP($A4882,'DATA SHEET'!$A$2:$A$253,'DATA SHEET'!$O$2:$O$253)</f>
        <v>Commercial</v>
      </c>
      <c r="L4882" t="s">
        <v>22</v>
      </c>
      <c r="M4882">
        <v>5.7949318491868995</v>
      </c>
      <c r="N4882" t="s">
        <v>19</v>
      </c>
      <c r="O4882">
        <v>2</v>
      </c>
    </row>
    <row r="4883" spans="1:15" x14ac:dyDescent="0.25">
      <c r="A4883" s="1" t="s">
        <v>148</v>
      </c>
      <c r="B4883" t="s">
        <v>152</v>
      </c>
      <c r="C4883" t="str">
        <f>LOOKUP(A4883,'DATA SHEET'!$A$2:$A$253,'DATA SHEET'!$E$2:$E$253)</f>
        <v>20227920</v>
      </c>
      <c r="D4883">
        <f>LOOKUP(A4883,'DATA SHEET'!$A$2:$A$253,'DATA SHEET'!$G$2:$G$253)</f>
        <v>8.0833333333333339</v>
      </c>
      <c r="E4883" t="str">
        <f>LOOKUP($A4883,'DATA SHEET'!$A$2:$A$253,'DATA SHEET'!$H$2:$H$253)</f>
        <v>43.177240</v>
      </c>
      <c r="F4883" t="str">
        <f>LOOKUP($A4883,'DATA SHEET'!$A$2:$A$253,'DATA SHEET'!$I$2:$I$253)</f>
        <v xml:space="preserve"> -79.266689</v>
      </c>
      <c r="G4883">
        <f>LOOKUP($A4883,'DATA SHEET'!$A$2:$A$253,'DATA SHEET'!$J$2:$J$253)</f>
        <v>13</v>
      </c>
      <c r="H4883" t="str">
        <f>LOOKUP($A4883,'DATA SHEET'!$A$2:$A$253,'DATA SHEET'!$K$2:$K$253)</f>
        <v>Cloudy</v>
      </c>
      <c r="I4883" t="str">
        <f>LOOKUP($A4883,'DATA SHEET'!$A$2:$A$253,'DATA SHEET'!$T$2:$T$253)</f>
        <v>SMALL</v>
      </c>
      <c r="J4883" t="str">
        <f>LOOKUP($A4883,'DATA SHEET'!$A$2:$A$253,'DATA SHEET'!$R$2:$R$253)</f>
        <v>YES</v>
      </c>
      <c r="K4883" t="str">
        <f>LOOKUP($A4883,'DATA SHEET'!$A$2:$A$253,'DATA SHEET'!$O$2:$O$253)</f>
        <v>Commercial</v>
      </c>
      <c r="L4883" t="s">
        <v>22</v>
      </c>
      <c r="M4883">
        <v>5.7949318491868995</v>
      </c>
      <c r="N4883" t="s">
        <v>19</v>
      </c>
      <c r="O4883">
        <v>0.499</v>
      </c>
    </row>
    <row r="4884" spans="1:15" x14ac:dyDescent="0.25">
      <c r="A4884" s="1" t="s">
        <v>148</v>
      </c>
      <c r="B4884" t="s">
        <v>152</v>
      </c>
      <c r="C4884" t="str">
        <f>LOOKUP(A4884,'DATA SHEET'!$A$2:$A$253,'DATA SHEET'!$E$2:$E$253)</f>
        <v>20227920</v>
      </c>
      <c r="D4884">
        <f>LOOKUP(A4884,'DATA SHEET'!$A$2:$A$253,'DATA SHEET'!$G$2:$G$253)</f>
        <v>8.0833333333333339</v>
      </c>
      <c r="E4884" t="str">
        <f>LOOKUP($A4884,'DATA SHEET'!$A$2:$A$253,'DATA SHEET'!$H$2:$H$253)</f>
        <v>43.177240</v>
      </c>
      <c r="F4884" t="str">
        <f>LOOKUP($A4884,'DATA SHEET'!$A$2:$A$253,'DATA SHEET'!$I$2:$I$253)</f>
        <v xml:space="preserve"> -79.266689</v>
      </c>
      <c r="G4884">
        <f>LOOKUP($A4884,'DATA SHEET'!$A$2:$A$253,'DATA SHEET'!$J$2:$J$253)</f>
        <v>13</v>
      </c>
      <c r="H4884" t="str">
        <f>LOOKUP($A4884,'DATA SHEET'!$A$2:$A$253,'DATA SHEET'!$K$2:$K$253)</f>
        <v>Cloudy</v>
      </c>
      <c r="I4884" t="str">
        <f>LOOKUP($A4884,'DATA SHEET'!$A$2:$A$253,'DATA SHEET'!$T$2:$T$253)</f>
        <v>SMALL</v>
      </c>
      <c r="J4884" t="str">
        <f>LOOKUP($A4884,'DATA SHEET'!$A$2:$A$253,'DATA SHEET'!$R$2:$R$253)</f>
        <v>YES</v>
      </c>
      <c r="K4884" t="str">
        <f>LOOKUP($A4884,'DATA SHEET'!$A$2:$A$253,'DATA SHEET'!$O$2:$O$253)</f>
        <v>Commercial</v>
      </c>
      <c r="L4884" t="s">
        <v>22</v>
      </c>
      <c r="M4884">
        <v>5.7949318491868995</v>
      </c>
      <c r="N4884" t="s">
        <v>19</v>
      </c>
      <c r="O4884">
        <v>0.75</v>
      </c>
    </row>
    <row r="4885" spans="1:15" x14ac:dyDescent="0.25">
      <c r="A4885" s="1" t="s">
        <v>148</v>
      </c>
      <c r="B4885" t="s">
        <v>152</v>
      </c>
      <c r="C4885" t="str">
        <f>LOOKUP(A4885,'DATA SHEET'!$A$2:$A$253,'DATA SHEET'!$E$2:$E$253)</f>
        <v>20227920</v>
      </c>
      <c r="D4885">
        <f>LOOKUP(A4885,'DATA SHEET'!$A$2:$A$253,'DATA SHEET'!$G$2:$G$253)</f>
        <v>8.0833333333333339</v>
      </c>
      <c r="E4885" t="str">
        <f>LOOKUP($A4885,'DATA SHEET'!$A$2:$A$253,'DATA SHEET'!$H$2:$H$253)</f>
        <v>43.177240</v>
      </c>
      <c r="F4885" t="str">
        <f>LOOKUP($A4885,'DATA SHEET'!$A$2:$A$253,'DATA SHEET'!$I$2:$I$253)</f>
        <v xml:space="preserve"> -79.266689</v>
      </c>
      <c r="G4885">
        <f>LOOKUP($A4885,'DATA SHEET'!$A$2:$A$253,'DATA SHEET'!$J$2:$J$253)</f>
        <v>13</v>
      </c>
      <c r="H4885" t="str">
        <f>LOOKUP($A4885,'DATA SHEET'!$A$2:$A$253,'DATA SHEET'!$K$2:$K$253)</f>
        <v>Cloudy</v>
      </c>
      <c r="I4885" t="str">
        <f>LOOKUP($A4885,'DATA SHEET'!$A$2:$A$253,'DATA SHEET'!$T$2:$T$253)</f>
        <v>SMALL</v>
      </c>
      <c r="J4885" t="str">
        <f>LOOKUP($A4885,'DATA SHEET'!$A$2:$A$253,'DATA SHEET'!$R$2:$R$253)</f>
        <v>YES</v>
      </c>
      <c r="K4885" t="str">
        <f>LOOKUP($A4885,'DATA SHEET'!$A$2:$A$253,'DATA SHEET'!$O$2:$O$253)</f>
        <v>Commercial</v>
      </c>
      <c r="L4885" t="s">
        <v>22</v>
      </c>
      <c r="M4885">
        <v>5.7949318491868995</v>
      </c>
      <c r="N4885" t="s">
        <v>19</v>
      </c>
      <c r="O4885">
        <v>0.499</v>
      </c>
    </row>
    <row r="4886" spans="1:15" x14ac:dyDescent="0.25">
      <c r="A4886" s="1" t="s">
        <v>153</v>
      </c>
      <c r="B4886" t="s">
        <v>154</v>
      </c>
      <c r="C4886" t="str">
        <f>LOOKUP(A4886,'DATA SHEET'!$A$2:$A$253,'DATA SHEET'!$E$2:$E$253)</f>
        <v>20227920</v>
      </c>
      <c r="D4886">
        <f>LOOKUP(A4886,'DATA SHEET'!$A$2:$A$253,'DATA SHEET'!$G$2:$G$253)</f>
        <v>8.3166666666666664</v>
      </c>
      <c r="E4886" t="str">
        <f>LOOKUP($A4886,'DATA SHEET'!$A$2:$A$253,'DATA SHEET'!$H$2:$H$253)</f>
        <v>43.177676</v>
      </c>
      <c r="F4886" t="str">
        <f>LOOKUP($A4886,'DATA SHEET'!$A$2:$A$253,'DATA SHEET'!$I$2:$I$253)</f>
        <v xml:space="preserve"> -79.265514</v>
      </c>
      <c r="G4886">
        <f>LOOKUP($A4886,'DATA SHEET'!$A$2:$A$253,'DATA SHEET'!$J$2:$J$253)</f>
        <v>13</v>
      </c>
      <c r="H4886" t="str">
        <f>LOOKUP($A4886,'DATA SHEET'!$A$2:$A$253,'DATA SHEET'!$K$2:$K$253)</f>
        <v>Cloudy</v>
      </c>
      <c r="I4886" t="str">
        <f>LOOKUP($A4886,'DATA SHEET'!$A$2:$A$253,'DATA SHEET'!$T$2:$T$253)</f>
        <v>LARGE</v>
      </c>
      <c r="J4886" t="str">
        <f>LOOKUP($A4886,'DATA SHEET'!$A$2:$A$253,'DATA SHEET'!$R$2:$R$253)</f>
        <v>YES</v>
      </c>
      <c r="K4886" t="str">
        <f>LOOKUP($A4886,'DATA SHEET'!$A$2:$A$253,'DATA SHEET'!$O$2:$O$253)</f>
        <v>Commercial</v>
      </c>
      <c r="L4886" t="s">
        <v>22</v>
      </c>
      <c r="M4886">
        <v>1.9749185346104474</v>
      </c>
      <c r="N4886" t="s">
        <v>18</v>
      </c>
      <c r="O4886">
        <v>0.749</v>
      </c>
    </row>
    <row r="4887" spans="1:15" x14ac:dyDescent="0.25">
      <c r="A4887" s="1" t="s">
        <v>153</v>
      </c>
      <c r="B4887" t="s">
        <v>154</v>
      </c>
      <c r="C4887" t="str">
        <f>LOOKUP(A4887,'DATA SHEET'!$A$2:$A$253,'DATA SHEET'!$E$2:$E$253)</f>
        <v>20227920</v>
      </c>
      <c r="D4887">
        <f>LOOKUP(A4887,'DATA SHEET'!$A$2:$A$253,'DATA SHEET'!$G$2:$G$253)</f>
        <v>8.3166666666666664</v>
      </c>
      <c r="E4887" t="str">
        <f>LOOKUP($A4887,'DATA SHEET'!$A$2:$A$253,'DATA SHEET'!$H$2:$H$253)</f>
        <v>43.177676</v>
      </c>
      <c r="F4887" t="str">
        <f>LOOKUP($A4887,'DATA SHEET'!$A$2:$A$253,'DATA SHEET'!$I$2:$I$253)</f>
        <v xml:space="preserve"> -79.265514</v>
      </c>
      <c r="G4887">
        <f>LOOKUP($A4887,'DATA SHEET'!$A$2:$A$253,'DATA SHEET'!$J$2:$J$253)</f>
        <v>13</v>
      </c>
      <c r="H4887" t="str">
        <f>LOOKUP($A4887,'DATA SHEET'!$A$2:$A$253,'DATA SHEET'!$K$2:$K$253)</f>
        <v>Cloudy</v>
      </c>
      <c r="I4887" t="str">
        <f>LOOKUP($A4887,'DATA SHEET'!$A$2:$A$253,'DATA SHEET'!$T$2:$T$253)</f>
        <v>LARGE</v>
      </c>
      <c r="J4887" t="str">
        <f>LOOKUP($A4887,'DATA SHEET'!$A$2:$A$253,'DATA SHEET'!$R$2:$R$253)</f>
        <v>YES</v>
      </c>
      <c r="K4887" t="str">
        <f>LOOKUP($A4887,'DATA SHEET'!$A$2:$A$253,'DATA SHEET'!$O$2:$O$253)</f>
        <v>Commercial</v>
      </c>
      <c r="L4887" t="s">
        <v>22</v>
      </c>
      <c r="M4887">
        <v>1.9749185346104474</v>
      </c>
      <c r="N4887" t="s">
        <v>18</v>
      </c>
      <c r="O4887">
        <v>0.999</v>
      </c>
    </row>
    <row r="4888" spans="1:15" x14ac:dyDescent="0.25">
      <c r="A4888" s="1" t="s">
        <v>153</v>
      </c>
      <c r="B4888" t="s">
        <v>154</v>
      </c>
      <c r="C4888" t="str">
        <f>LOOKUP(A4888,'DATA SHEET'!$A$2:$A$253,'DATA SHEET'!$E$2:$E$253)</f>
        <v>20227920</v>
      </c>
      <c r="D4888">
        <f>LOOKUP(A4888,'DATA SHEET'!$A$2:$A$253,'DATA SHEET'!$G$2:$G$253)</f>
        <v>8.3166666666666664</v>
      </c>
      <c r="E4888" t="str">
        <f>LOOKUP($A4888,'DATA SHEET'!$A$2:$A$253,'DATA SHEET'!$H$2:$H$253)</f>
        <v>43.177676</v>
      </c>
      <c r="F4888" t="str">
        <f>LOOKUP($A4888,'DATA SHEET'!$A$2:$A$253,'DATA SHEET'!$I$2:$I$253)</f>
        <v xml:space="preserve"> -79.265514</v>
      </c>
      <c r="G4888">
        <f>LOOKUP($A4888,'DATA SHEET'!$A$2:$A$253,'DATA SHEET'!$J$2:$J$253)</f>
        <v>13</v>
      </c>
      <c r="H4888" t="str">
        <f>LOOKUP($A4888,'DATA SHEET'!$A$2:$A$253,'DATA SHEET'!$K$2:$K$253)</f>
        <v>Cloudy</v>
      </c>
      <c r="I4888" t="str">
        <f>LOOKUP($A4888,'DATA SHEET'!$A$2:$A$253,'DATA SHEET'!$T$2:$T$253)</f>
        <v>LARGE</v>
      </c>
      <c r="J4888" t="str">
        <f>LOOKUP($A4888,'DATA SHEET'!$A$2:$A$253,'DATA SHEET'!$R$2:$R$253)</f>
        <v>YES</v>
      </c>
      <c r="K4888" t="str">
        <f>LOOKUP($A4888,'DATA SHEET'!$A$2:$A$253,'DATA SHEET'!$O$2:$O$253)</f>
        <v>Commercial</v>
      </c>
      <c r="L4888" t="s">
        <v>22</v>
      </c>
      <c r="M4888">
        <v>1.9749185346104474</v>
      </c>
      <c r="N4888" t="s">
        <v>18</v>
      </c>
      <c r="O4888">
        <v>0.997</v>
      </c>
    </row>
    <row r="4889" spans="1:15" x14ac:dyDescent="0.25">
      <c r="A4889" s="1" t="s">
        <v>153</v>
      </c>
      <c r="B4889" t="s">
        <v>154</v>
      </c>
      <c r="C4889" t="str">
        <f>LOOKUP(A4889,'DATA SHEET'!$A$2:$A$253,'DATA SHEET'!$E$2:$E$253)</f>
        <v>20227920</v>
      </c>
      <c r="D4889">
        <f>LOOKUP(A4889,'DATA SHEET'!$A$2:$A$253,'DATA SHEET'!$G$2:$G$253)</f>
        <v>8.3166666666666664</v>
      </c>
      <c r="E4889" t="str">
        <f>LOOKUP($A4889,'DATA SHEET'!$A$2:$A$253,'DATA SHEET'!$H$2:$H$253)</f>
        <v>43.177676</v>
      </c>
      <c r="F4889" t="str">
        <f>LOOKUP($A4889,'DATA SHEET'!$A$2:$A$253,'DATA SHEET'!$I$2:$I$253)</f>
        <v xml:space="preserve"> -79.265514</v>
      </c>
      <c r="G4889">
        <f>LOOKUP($A4889,'DATA SHEET'!$A$2:$A$253,'DATA SHEET'!$J$2:$J$253)</f>
        <v>13</v>
      </c>
      <c r="H4889" t="str">
        <f>LOOKUP($A4889,'DATA SHEET'!$A$2:$A$253,'DATA SHEET'!$K$2:$K$253)</f>
        <v>Cloudy</v>
      </c>
      <c r="I4889" t="str">
        <f>LOOKUP($A4889,'DATA SHEET'!$A$2:$A$253,'DATA SHEET'!$T$2:$T$253)</f>
        <v>LARGE</v>
      </c>
      <c r="J4889" t="str">
        <f>LOOKUP($A4889,'DATA SHEET'!$A$2:$A$253,'DATA SHEET'!$R$2:$R$253)</f>
        <v>YES</v>
      </c>
      <c r="K4889" t="str">
        <f>LOOKUP($A4889,'DATA SHEET'!$A$2:$A$253,'DATA SHEET'!$O$2:$O$253)</f>
        <v>Commercial</v>
      </c>
      <c r="L4889" t="s">
        <v>22</v>
      </c>
      <c r="M4889">
        <v>1.9749185346104474</v>
      </c>
      <c r="N4889" t="s">
        <v>18</v>
      </c>
      <c r="O4889">
        <v>4.7489999999999997</v>
      </c>
    </row>
    <row r="4890" spans="1:15" x14ac:dyDescent="0.25">
      <c r="A4890" s="1" t="s">
        <v>153</v>
      </c>
      <c r="B4890" t="s">
        <v>154</v>
      </c>
      <c r="C4890" t="str">
        <f>LOOKUP(A4890,'DATA SHEET'!$A$2:$A$253,'DATA SHEET'!$E$2:$E$253)</f>
        <v>20227920</v>
      </c>
      <c r="D4890">
        <f>LOOKUP(A4890,'DATA SHEET'!$A$2:$A$253,'DATA SHEET'!$G$2:$G$253)</f>
        <v>8.3166666666666664</v>
      </c>
      <c r="E4890" t="str">
        <f>LOOKUP($A4890,'DATA SHEET'!$A$2:$A$253,'DATA SHEET'!$H$2:$H$253)</f>
        <v>43.177676</v>
      </c>
      <c r="F4890" t="str">
        <f>LOOKUP($A4890,'DATA SHEET'!$A$2:$A$253,'DATA SHEET'!$I$2:$I$253)</f>
        <v xml:space="preserve"> -79.265514</v>
      </c>
      <c r="G4890">
        <f>LOOKUP($A4890,'DATA SHEET'!$A$2:$A$253,'DATA SHEET'!$J$2:$J$253)</f>
        <v>13</v>
      </c>
      <c r="H4890" t="str">
        <f>LOOKUP($A4890,'DATA SHEET'!$A$2:$A$253,'DATA SHEET'!$K$2:$K$253)</f>
        <v>Cloudy</v>
      </c>
      <c r="I4890" t="str">
        <f>LOOKUP($A4890,'DATA SHEET'!$A$2:$A$253,'DATA SHEET'!$T$2:$T$253)</f>
        <v>LARGE</v>
      </c>
      <c r="J4890" t="str">
        <f>LOOKUP($A4890,'DATA SHEET'!$A$2:$A$253,'DATA SHEET'!$R$2:$R$253)</f>
        <v>YES</v>
      </c>
      <c r="K4890" t="str">
        <f>LOOKUP($A4890,'DATA SHEET'!$A$2:$A$253,'DATA SHEET'!$O$2:$O$253)</f>
        <v>Commercial</v>
      </c>
      <c r="L4890" t="s">
        <v>22</v>
      </c>
      <c r="M4890">
        <v>1.9749185346104474</v>
      </c>
      <c r="N4890" t="s">
        <v>16</v>
      </c>
      <c r="O4890">
        <v>1.5009999999999999</v>
      </c>
    </row>
    <row r="4891" spans="1:15" x14ac:dyDescent="0.25">
      <c r="A4891" s="1" t="s">
        <v>153</v>
      </c>
      <c r="B4891" t="s">
        <v>154</v>
      </c>
      <c r="C4891" t="str">
        <f>LOOKUP(A4891,'DATA SHEET'!$A$2:$A$253,'DATA SHEET'!$E$2:$E$253)</f>
        <v>20227920</v>
      </c>
      <c r="D4891">
        <f>LOOKUP(A4891,'DATA SHEET'!$A$2:$A$253,'DATA SHEET'!$G$2:$G$253)</f>
        <v>8.3166666666666664</v>
      </c>
      <c r="E4891" t="str">
        <f>LOOKUP($A4891,'DATA SHEET'!$A$2:$A$253,'DATA SHEET'!$H$2:$H$253)</f>
        <v>43.177676</v>
      </c>
      <c r="F4891" t="str">
        <f>LOOKUP($A4891,'DATA SHEET'!$A$2:$A$253,'DATA SHEET'!$I$2:$I$253)</f>
        <v xml:space="preserve"> -79.265514</v>
      </c>
      <c r="G4891">
        <f>LOOKUP($A4891,'DATA SHEET'!$A$2:$A$253,'DATA SHEET'!$J$2:$J$253)</f>
        <v>13</v>
      </c>
      <c r="H4891" t="str">
        <f>LOOKUP($A4891,'DATA SHEET'!$A$2:$A$253,'DATA SHEET'!$K$2:$K$253)</f>
        <v>Cloudy</v>
      </c>
      <c r="I4891" t="str">
        <f>LOOKUP($A4891,'DATA SHEET'!$A$2:$A$253,'DATA SHEET'!$T$2:$T$253)</f>
        <v>LARGE</v>
      </c>
      <c r="J4891" t="str">
        <f>LOOKUP($A4891,'DATA SHEET'!$A$2:$A$253,'DATA SHEET'!$R$2:$R$253)</f>
        <v>YES</v>
      </c>
      <c r="K4891" t="str">
        <f>LOOKUP($A4891,'DATA SHEET'!$A$2:$A$253,'DATA SHEET'!$O$2:$O$253)</f>
        <v>Commercial</v>
      </c>
      <c r="L4891" t="s">
        <v>22</v>
      </c>
      <c r="M4891">
        <v>1.9749185346104474</v>
      </c>
      <c r="N4891" t="s">
        <v>16</v>
      </c>
      <c r="O4891">
        <v>0.998</v>
      </c>
    </row>
    <row r="4892" spans="1:15" x14ac:dyDescent="0.25">
      <c r="A4892" s="1" t="s">
        <v>153</v>
      </c>
      <c r="B4892" t="s">
        <v>154</v>
      </c>
      <c r="C4892" t="str">
        <f>LOOKUP(A4892,'DATA SHEET'!$A$2:$A$253,'DATA SHEET'!$E$2:$E$253)</f>
        <v>20227920</v>
      </c>
      <c r="D4892">
        <f>LOOKUP(A4892,'DATA SHEET'!$A$2:$A$253,'DATA SHEET'!$G$2:$G$253)</f>
        <v>8.3166666666666664</v>
      </c>
      <c r="E4892" t="str">
        <f>LOOKUP($A4892,'DATA SHEET'!$A$2:$A$253,'DATA SHEET'!$H$2:$H$253)</f>
        <v>43.177676</v>
      </c>
      <c r="F4892" t="str">
        <f>LOOKUP($A4892,'DATA SHEET'!$A$2:$A$253,'DATA SHEET'!$I$2:$I$253)</f>
        <v xml:space="preserve"> -79.265514</v>
      </c>
      <c r="G4892">
        <f>LOOKUP($A4892,'DATA SHEET'!$A$2:$A$253,'DATA SHEET'!$J$2:$J$253)</f>
        <v>13</v>
      </c>
      <c r="H4892" t="str">
        <f>LOOKUP($A4892,'DATA SHEET'!$A$2:$A$253,'DATA SHEET'!$K$2:$K$253)</f>
        <v>Cloudy</v>
      </c>
      <c r="I4892" t="str">
        <f>LOOKUP($A4892,'DATA SHEET'!$A$2:$A$253,'DATA SHEET'!$T$2:$T$253)</f>
        <v>LARGE</v>
      </c>
      <c r="J4892" t="str">
        <f>LOOKUP($A4892,'DATA SHEET'!$A$2:$A$253,'DATA SHEET'!$R$2:$R$253)</f>
        <v>YES</v>
      </c>
      <c r="K4892" t="str">
        <f>LOOKUP($A4892,'DATA SHEET'!$A$2:$A$253,'DATA SHEET'!$O$2:$O$253)</f>
        <v>Commercial</v>
      </c>
      <c r="L4892" t="s">
        <v>22</v>
      </c>
      <c r="M4892">
        <v>1.9749185346104474</v>
      </c>
      <c r="N4892" t="s">
        <v>16</v>
      </c>
      <c r="O4892">
        <v>3.9990000000000001</v>
      </c>
    </row>
    <row r="4893" spans="1:15" x14ac:dyDescent="0.25">
      <c r="A4893" s="1" t="s">
        <v>153</v>
      </c>
      <c r="B4893" t="s">
        <v>154</v>
      </c>
      <c r="C4893" t="str">
        <f>LOOKUP(A4893,'DATA SHEET'!$A$2:$A$253,'DATA SHEET'!$E$2:$E$253)</f>
        <v>20227920</v>
      </c>
      <c r="D4893">
        <f>LOOKUP(A4893,'DATA SHEET'!$A$2:$A$253,'DATA SHEET'!$G$2:$G$253)</f>
        <v>8.3166666666666664</v>
      </c>
      <c r="E4893" t="str">
        <f>LOOKUP($A4893,'DATA SHEET'!$A$2:$A$253,'DATA SHEET'!$H$2:$H$253)</f>
        <v>43.177676</v>
      </c>
      <c r="F4893" t="str">
        <f>LOOKUP($A4893,'DATA SHEET'!$A$2:$A$253,'DATA SHEET'!$I$2:$I$253)</f>
        <v xml:space="preserve"> -79.265514</v>
      </c>
      <c r="G4893">
        <f>LOOKUP($A4893,'DATA SHEET'!$A$2:$A$253,'DATA SHEET'!$J$2:$J$253)</f>
        <v>13</v>
      </c>
      <c r="H4893" t="str">
        <f>LOOKUP($A4893,'DATA SHEET'!$A$2:$A$253,'DATA SHEET'!$K$2:$K$253)</f>
        <v>Cloudy</v>
      </c>
      <c r="I4893" t="str">
        <f>LOOKUP($A4893,'DATA SHEET'!$A$2:$A$253,'DATA SHEET'!$T$2:$T$253)</f>
        <v>LARGE</v>
      </c>
      <c r="J4893" t="str">
        <f>LOOKUP($A4893,'DATA SHEET'!$A$2:$A$253,'DATA SHEET'!$R$2:$R$253)</f>
        <v>YES</v>
      </c>
      <c r="K4893" t="str">
        <f>LOOKUP($A4893,'DATA SHEET'!$A$2:$A$253,'DATA SHEET'!$O$2:$O$253)</f>
        <v>Commercial</v>
      </c>
      <c r="L4893" t="s">
        <v>22</v>
      </c>
      <c r="M4893">
        <v>1.9749185346104474</v>
      </c>
      <c r="N4893" t="s">
        <v>16</v>
      </c>
      <c r="O4893">
        <v>0.748</v>
      </c>
    </row>
    <row r="4894" spans="1:15" x14ac:dyDescent="0.25">
      <c r="A4894" s="1" t="s">
        <v>153</v>
      </c>
      <c r="B4894" t="s">
        <v>154</v>
      </c>
      <c r="C4894" t="str">
        <f>LOOKUP(A4894,'DATA SHEET'!$A$2:$A$253,'DATA SHEET'!$E$2:$E$253)</f>
        <v>20227920</v>
      </c>
      <c r="D4894">
        <f>LOOKUP(A4894,'DATA SHEET'!$A$2:$A$253,'DATA SHEET'!$G$2:$G$253)</f>
        <v>8.3166666666666664</v>
      </c>
      <c r="E4894" t="str">
        <f>LOOKUP($A4894,'DATA SHEET'!$A$2:$A$253,'DATA SHEET'!$H$2:$H$253)</f>
        <v>43.177676</v>
      </c>
      <c r="F4894" t="str">
        <f>LOOKUP($A4894,'DATA SHEET'!$A$2:$A$253,'DATA SHEET'!$I$2:$I$253)</f>
        <v xml:space="preserve"> -79.265514</v>
      </c>
      <c r="G4894">
        <f>LOOKUP($A4894,'DATA SHEET'!$A$2:$A$253,'DATA SHEET'!$J$2:$J$253)</f>
        <v>13</v>
      </c>
      <c r="H4894" t="str">
        <f>LOOKUP($A4894,'DATA SHEET'!$A$2:$A$253,'DATA SHEET'!$K$2:$K$253)</f>
        <v>Cloudy</v>
      </c>
      <c r="I4894" t="str">
        <f>LOOKUP($A4894,'DATA SHEET'!$A$2:$A$253,'DATA SHEET'!$T$2:$T$253)</f>
        <v>LARGE</v>
      </c>
      <c r="J4894" t="str">
        <f>LOOKUP($A4894,'DATA SHEET'!$A$2:$A$253,'DATA SHEET'!$R$2:$R$253)</f>
        <v>YES</v>
      </c>
      <c r="K4894" t="str">
        <f>LOOKUP($A4894,'DATA SHEET'!$A$2:$A$253,'DATA SHEET'!$O$2:$O$253)</f>
        <v>Commercial</v>
      </c>
      <c r="L4894" t="s">
        <v>22</v>
      </c>
      <c r="M4894">
        <v>1.9749185346104474</v>
      </c>
      <c r="N4894" t="s">
        <v>16</v>
      </c>
      <c r="O4894">
        <v>0.5</v>
      </c>
    </row>
    <row r="4895" spans="1:15" x14ac:dyDescent="0.25">
      <c r="A4895" s="1" t="s">
        <v>153</v>
      </c>
      <c r="B4895" t="s">
        <v>154</v>
      </c>
      <c r="C4895" t="str">
        <f>LOOKUP(A4895,'DATA SHEET'!$A$2:$A$253,'DATA SHEET'!$E$2:$E$253)</f>
        <v>20227920</v>
      </c>
      <c r="D4895">
        <f>LOOKUP(A4895,'DATA SHEET'!$A$2:$A$253,'DATA SHEET'!$G$2:$G$253)</f>
        <v>8.3166666666666664</v>
      </c>
      <c r="E4895" t="str">
        <f>LOOKUP($A4895,'DATA SHEET'!$A$2:$A$253,'DATA SHEET'!$H$2:$H$253)</f>
        <v>43.177676</v>
      </c>
      <c r="F4895" t="str">
        <f>LOOKUP($A4895,'DATA SHEET'!$A$2:$A$253,'DATA SHEET'!$I$2:$I$253)</f>
        <v xml:space="preserve"> -79.265514</v>
      </c>
      <c r="G4895">
        <f>LOOKUP($A4895,'DATA SHEET'!$A$2:$A$253,'DATA SHEET'!$J$2:$J$253)</f>
        <v>13</v>
      </c>
      <c r="H4895" t="str">
        <f>LOOKUP($A4895,'DATA SHEET'!$A$2:$A$253,'DATA SHEET'!$K$2:$K$253)</f>
        <v>Cloudy</v>
      </c>
      <c r="I4895" t="str">
        <f>LOOKUP($A4895,'DATA SHEET'!$A$2:$A$253,'DATA SHEET'!$T$2:$T$253)</f>
        <v>LARGE</v>
      </c>
      <c r="J4895" t="str">
        <f>LOOKUP($A4895,'DATA SHEET'!$A$2:$A$253,'DATA SHEET'!$R$2:$R$253)</f>
        <v>YES</v>
      </c>
      <c r="K4895" t="str">
        <f>LOOKUP($A4895,'DATA SHEET'!$A$2:$A$253,'DATA SHEET'!$O$2:$O$253)</f>
        <v>Commercial</v>
      </c>
      <c r="L4895" t="s">
        <v>22</v>
      </c>
      <c r="M4895">
        <v>1.9749185346104474</v>
      </c>
      <c r="N4895" t="s">
        <v>19</v>
      </c>
      <c r="O4895">
        <v>1</v>
      </c>
    </row>
    <row r="4896" spans="1:15" x14ac:dyDescent="0.25">
      <c r="A4896" s="1" t="s">
        <v>153</v>
      </c>
      <c r="B4896" t="s">
        <v>154</v>
      </c>
      <c r="C4896" t="str">
        <f>LOOKUP(A4896,'DATA SHEET'!$A$2:$A$253,'DATA SHEET'!$E$2:$E$253)</f>
        <v>20227920</v>
      </c>
      <c r="D4896">
        <f>LOOKUP(A4896,'DATA SHEET'!$A$2:$A$253,'DATA SHEET'!$G$2:$G$253)</f>
        <v>8.3166666666666664</v>
      </c>
      <c r="E4896" t="str">
        <f>LOOKUP($A4896,'DATA SHEET'!$A$2:$A$253,'DATA SHEET'!$H$2:$H$253)</f>
        <v>43.177676</v>
      </c>
      <c r="F4896" t="str">
        <f>LOOKUP($A4896,'DATA SHEET'!$A$2:$A$253,'DATA SHEET'!$I$2:$I$253)</f>
        <v xml:space="preserve"> -79.265514</v>
      </c>
      <c r="G4896">
        <f>LOOKUP($A4896,'DATA SHEET'!$A$2:$A$253,'DATA SHEET'!$J$2:$J$253)</f>
        <v>13</v>
      </c>
      <c r="H4896" t="str">
        <f>LOOKUP($A4896,'DATA SHEET'!$A$2:$A$253,'DATA SHEET'!$K$2:$K$253)</f>
        <v>Cloudy</v>
      </c>
      <c r="I4896" t="str">
        <f>LOOKUP($A4896,'DATA SHEET'!$A$2:$A$253,'DATA SHEET'!$T$2:$T$253)</f>
        <v>LARGE</v>
      </c>
      <c r="J4896" t="str">
        <f>LOOKUP($A4896,'DATA SHEET'!$A$2:$A$253,'DATA SHEET'!$R$2:$R$253)</f>
        <v>YES</v>
      </c>
      <c r="K4896" t="str">
        <f>LOOKUP($A4896,'DATA SHEET'!$A$2:$A$253,'DATA SHEET'!$O$2:$O$253)</f>
        <v>Commercial</v>
      </c>
      <c r="L4896" t="s">
        <v>22</v>
      </c>
      <c r="M4896">
        <v>1.9749185346104474</v>
      </c>
      <c r="N4896" t="s">
        <v>19</v>
      </c>
      <c r="O4896">
        <v>0.248</v>
      </c>
    </row>
    <row r="4897" spans="1:15" x14ac:dyDescent="0.25">
      <c r="A4897" s="1" t="s">
        <v>153</v>
      </c>
      <c r="B4897" t="s">
        <v>154</v>
      </c>
      <c r="C4897" t="str">
        <f>LOOKUP(A4897,'DATA SHEET'!$A$2:$A$253,'DATA SHEET'!$E$2:$E$253)</f>
        <v>20227920</v>
      </c>
      <c r="D4897">
        <f>LOOKUP(A4897,'DATA SHEET'!$A$2:$A$253,'DATA SHEET'!$G$2:$G$253)</f>
        <v>8.3166666666666664</v>
      </c>
      <c r="E4897" t="str">
        <f>LOOKUP($A4897,'DATA SHEET'!$A$2:$A$253,'DATA SHEET'!$H$2:$H$253)</f>
        <v>43.177676</v>
      </c>
      <c r="F4897" t="str">
        <f>LOOKUP($A4897,'DATA SHEET'!$A$2:$A$253,'DATA SHEET'!$I$2:$I$253)</f>
        <v xml:space="preserve"> -79.265514</v>
      </c>
      <c r="G4897">
        <f>LOOKUP($A4897,'DATA SHEET'!$A$2:$A$253,'DATA SHEET'!$J$2:$J$253)</f>
        <v>13</v>
      </c>
      <c r="H4897" t="str">
        <f>LOOKUP($A4897,'DATA SHEET'!$A$2:$A$253,'DATA SHEET'!$K$2:$K$253)</f>
        <v>Cloudy</v>
      </c>
      <c r="I4897" t="str">
        <f>LOOKUP($A4897,'DATA SHEET'!$A$2:$A$253,'DATA SHEET'!$T$2:$T$253)</f>
        <v>LARGE</v>
      </c>
      <c r="J4897" t="str">
        <f>LOOKUP($A4897,'DATA SHEET'!$A$2:$A$253,'DATA SHEET'!$R$2:$R$253)</f>
        <v>YES</v>
      </c>
      <c r="K4897" t="str">
        <f>LOOKUP($A4897,'DATA SHEET'!$A$2:$A$253,'DATA SHEET'!$O$2:$O$253)</f>
        <v>Commercial</v>
      </c>
      <c r="L4897" t="s">
        <v>22</v>
      </c>
      <c r="M4897">
        <v>1.9749185346104474</v>
      </c>
      <c r="N4897" t="s">
        <v>19</v>
      </c>
      <c r="O4897">
        <v>1.75</v>
      </c>
    </row>
    <row r="4898" spans="1:15" x14ac:dyDescent="0.25">
      <c r="A4898" s="1" t="s">
        <v>153</v>
      </c>
      <c r="B4898" t="s">
        <v>154</v>
      </c>
      <c r="C4898" t="str">
        <f>LOOKUP(A4898,'DATA SHEET'!$A$2:$A$253,'DATA SHEET'!$E$2:$E$253)</f>
        <v>20227920</v>
      </c>
      <c r="D4898">
        <f>LOOKUP(A4898,'DATA SHEET'!$A$2:$A$253,'DATA SHEET'!$G$2:$G$253)</f>
        <v>8.3166666666666664</v>
      </c>
      <c r="E4898" t="str">
        <f>LOOKUP($A4898,'DATA SHEET'!$A$2:$A$253,'DATA SHEET'!$H$2:$H$253)</f>
        <v>43.177676</v>
      </c>
      <c r="F4898" t="str">
        <f>LOOKUP($A4898,'DATA SHEET'!$A$2:$A$253,'DATA SHEET'!$I$2:$I$253)</f>
        <v xml:space="preserve"> -79.265514</v>
      </c>
      <c r="G4898">
        <f>LOOKUP($A4898,'DATA SHEET'!$A$2:$A$253,'DATA SHEET'!$J$2:$J$253)</f>
        <v>13</v>
      </c>
      <c r="H4898" t="str">
        <f>LOOKUP($A4898,'DATA SHEET'!$A$2:$A$253,'DATA SHEET'!$K$2:$K$253)</f>
        <v>Cloudy</v>
      </c>
      <c r="I4898" t="str">
        <f>LOOKUP($A4898,'DATA SHEET'!$A$2:$A$253,'DATA SHEET'!$T$2:$T$253)</f>
        <v>LARGE</v>
      </c>
      <c r="J4898" t="str">
        <f>LOOKUP($A4898,'DATA SHEET'!$A$2:$A$253,'DATA SHEET'!$R$2:$R$253)</f>
        <v>YES</v>
      </c>
      <c r="K4898" t="str">
        <f>LOOKUP($A4898,'DATA SHEET'!$A$2:$A$253,'DATA SHEET'!$O$2:$O$253)</f>
        <v>Commercial</v>
      </c>
      <c r="L4898" t="s">
        <v>22</v>
      </c>
      <c r="M4898">
        <v>1.9749185346104474</v>
      </c>
      <c r="N4898" t="s">
        <v>19</v>
      </c>
      <c r="O4898">
        <v>1.75</v>
      </c>
    </row>
    <row r="4899" spans="1:15" x14ac:dyDescent="0.25">
      <c r="A4899" s="1" t="s">
        <v>153</v>
      </c>
      <c r="B4899" t="s">
        <v>154</v>
      </c>
      <c r="C4899" t="str">
        <f>LOOKUP(A4899,'DATA SHEET'!$A$2:$A$253,'DATA SHEET'!$E$2:$E$253)</f>
        <v>20227920</v>
      </c>
      <c r="D4899">
        <f>LOOKUP(A4899,'DATA SHEET'!$A$2:$A$253,'DATA SHEET'!$G$2:$G$253)</f>
        <v>8.3166666666666664</v>
      </c>
      <c r="E4899" t="str">
        <f>LOOKUP($A4899,'DATA SHEET'!$A$2:$A$253,'DATA SHEET'!$H$2:$H$253)</f>
        <v>43.177676</v>
      </c>
      <c r="F4899" t="str">
        <f>LOOKUP($A4899,'DATA SHEET'!$A$2:$A$253,'DATA SHEET'!$I$2:$I$253)</f>
        <v xml:space="preserve"> -79.265514</v>
      </c>
      <c r="G4899">
        <f>LOOKUP($A4899,'DATA SHEET'!$A$2:$A$253,'DATA SHEET'!$J$2:$J$253)</f>
        <v>13</v>
      </c>
      <c r="H4899" t="str">
        <f>LOOKUP($A4899,'DATA SHEET'!$A$2:$A$253,'DATA SHEET'!$K$2:$K$253)</f>
        <v>Cloudy</v>
      </c>
      <c r="I4899" t="str">
        <f>LOOKUP($A4899,'DATA SHEET'!$A$2:$A$253,'DATA SHEET'!$T$2:$T$253)</f>
        <v>LARGE</v>
      </c>
      <c r="J4899" t="str">
        <f>LOOKUP($A4899,'DATA SHEET'!$A$2:$A$253,'DATA SHEET'!$R$2:$R$253)</f>
        <v>YES</v>
      </c>
      <c r="K4899" t="str">
        <f>LOOKUP($A4899,'DATA SHEET'!$A$2:$A$253,'DATA SHEET'!$O$2:$O$253)</f>
        <v>Commercial</v>
      </c>
      <c r="L4899" t="s">
        <v>22</v>
      </c>
      <c r="M4899">
        <v>1.9749185346104474</v>
      </c>
      <c r="N4899" t="s">
        <v>19</v>
      </c>
      <c r="O4899">
        <v>1.2490000000000001</v>
      </c>
    </row>
    <row r="4900" spans="1:15" x14ac:dyDescent="0.25">
      <c r="A4900" s="1" t="s">
        <v>153</v>
      </c>
      <c r="B4900" t="s">
        <v>154</v>
      </c>
      <c r="C4900" t="str">
        <f>LOOKUP(A4900,'DATA SHEET'!$A$2:$A$253,'DATA SHEET'!$E$2:$E$253)</f>
        <v>20227920</v>
      </c>
      <c r="D4900">
        <f>LOOKUP(A4900,'DATA SHEET'!$A$2:$A$253,'DATA SHEET'!$G$2:$G$253)</f>
        <v>8.3166666666666664</v>
      </c>
      <c r="E4900" t="str">
        <f>LOOKUP($A4900,'DATA SHEET'!$A$2:$A$253,'DATA SHEET'!$H$2:$H$253)</f>
        <v>43.177676</v>
      </c>
      <c r="F4900" t="str">
        <f>LOOKUP($A4900,'DATA SHEET'!$A$2:$A$253,'DATA SHEET'!$I$2:$I$253)</f>
        <v xml:space="preserve"> -79.265514</v>
      </c>
      <c r="G4900">
        <f>LOOKUP($A4900,'DATA SHEET'!$A$2:$A$253,'DATA SHEET'!$J$2:$J$253)</f>
        <v>13</v>
      </c>
      <c r="H4900" t="str">
        <f>LOOKUP($A4900,'DATA SHEET'!$A$2:$A$253,'DATA SHEET'!$K$2:$K$253)</f>
        <v>Cloudy</v>
      </c>
      <c r="I4900" t="str">
        <f>LOOKUP($A4900,'DATA SHEET'!$A$2:$A$253,'DATA SHEET'!$T$2:$T$253)</f>
        <v>LARGE</v>
      </c>
      <c r="J4900" t="str">
        <f>LOOKUP($A4900,'DATA SHEET'!$A$2:$A$253,'DATA SHEET'!$R$2:$R$253)</f>
        <v>YES</v>
      </c>
      <c r="K4900" t="str">
        <f>LOOKUP($A4900,'DATA SHEET'!$A$2:$A$253,'DATA SHEET'!$O$2:$O$253)</f>
        <v>Commercial</v>
      </c>
      <c r="L4900" t="s">
        <v>22</v>
      </c>
      <c r="M4900">
        <v>1.9749185346104474</v>
      </c>
      <c r="N4900" t="s">
        <v>19</v>
      </c>
      <c r="O4900">
        <v>4.25</v>
      </c>
    </row>
    <row r="4901" spans="1:15" x14ac:dyDescent="0.25">
      <c r="A4901" s="1" t="s">
        <v>153</v>
      </c>
      <c r="B4901" t="s">
        <v>154</v>
      </c>
      <c r="C4901" t="str">
        <f>LOOKUP(A4901,'DATA SHEET'!$A$2:$A$253,'DATA SHEET'!$E$2:$E$253)</f>
        <v>20227920</v>
      </c>
      <c r="D4901">
        <f>LOOKUP(A4901,'DATA SHEET'!$A$2:$A$253,'DATA SHEET'!$G$2:$G$253)</f>
        <v>8.3166666666666664</v>
      </c>
      <c r="E4901" t="str">
        <f>LOOKUP($A4901,'DATA SHEET'!$A$2:$A$253,'DATA SHEET'!$H$2:$H$253)</f>
        <v>43.177676</v>
      </c>
      <c r="F4901" t="str">
        <f>LOOKUP($A4901,'DATA SHEET'!$A$2:$A$253,'DATA SHEET'!$I$2:$I$253)</f>
        <v xml:space="preserve"> -79.265514</v>
      </c>
      <c r="G4901">
        <f>LOOKUP($A4901,'DATA SHEET'!$A$2:$A$253,'DATA SHEET'!$J$2:$J$253)</f>
        <v>13</v>
      </c>
      <c r="H4901" t="str">
        <f>LOOKUP($A4901,'DATA SHEET'!$A$2:$A$253,'DATA SHEET'!$K$2:$K$253)</f>
        <v>Cloudy</v>
      </c>
      <c r="I4901" t="str">
        <f>LOOKUP($A4901,'DATA SHEET'!$A$2:$A$253,'DATA SHEET'!$T$2:$T$253)</f>
        <v>LARGE</v>
      </c>
      <c r="J4901" t="str">
        <f>LOOKUP($A4901,'DATA SHEET'!$A$2:$A$253,'DATA SHEET'!$R$2:$R$253)</f>
        <v>YES</v>
      </c>
      <c r="K4901" t="str">
        <f>LOOKUP($A4901,'DATA SHEET'!$A$2:$A$253,'DATA SHEET'!$O$2:$O$253)</f>
        <v>Commercial</v>
      </c>
      <c r="L4901" t="s">
        <v>22</v>
      </c>
      <c r="M4901">
        <v>1.9749185346104474</v>
      </c>
      <c r="N4901" t="s">
        <v>19</v>
      </c>
      <c r="O4901">
        <v>1.006</v>
      </c>
    </row>
    <row r="4902" spans="1:15" x14ac:dyDescent="0.25">
      <c r="A4902" s="1" t="s">
        <v>153</v>
      </c>
      <c r="B4902" t="s">
        <v>154</v>
      </c>
      <c r="C4902" t="str">
        <f>LOOKUP(A4902,'DATA SHEET'!$A$2:$A$253,'DATA SHEET'!$E$2:$E$253)</f>
        <v>20227920</v>
      </c>
      <c r="D4902">
        <f>LOOKUP(A4902,'DATA SHEET'!$A$2:$A$253,'DATA SHEET'!$G$2:$G$253)</f>
        <v>8.3166666666666664</v>
      </c>
      <c r="E4902" t="str">
        <f>LOOKUP($A4902,'DATA SHEET'!$A$2:$A$253,'DATA SHEET'!$H$2:$H$253)</f>
        <v>43.177676</v>
      </c>
      <c r="F4902" t="str">
        <f>LOOKUP($A4902,'DATA SHEET'!$A$2:$A$253,'DATA SHEET'!$I$2:$I$253)</f>
        <v xml:space="preserve"> -79.265514</v>
      </c>
      <c r="G4902">
        <f>LOOKUP($A4902,'DATA SHEET'!$A$2:$A$253,'DATA SHEET'!$J$2:$J$253)</f>
        <v>13</v>
      </c>
      <c r="H4902" t="str">
        <f>LOOKUP($A4902,'DATA SHEET'!$A$2:$A$253,'DATA SHEET'!$K$2:$K$253)</f>
        <v>Cloudy</v>
      </c>
      <c r="I4902" t="str">
        <f>LOOKUP($A4902,'DATA SHEET'!$A$2:$A$253,'DATA SHEET'!$T$2:$T$253)</f>
        <v>LARGE</v>
      </c>
      <c r="J4902" t="str">
        <f>LOOKUP($A4902,'DATA SHEET'!$A$2:$A$253,'DATA SHEET'!$R$2:$R$253)</f>
        <v>YES</v>
      </c>
      <c r="K4902" t="str">
        <f>LOOKUP($A4902,'DATA SHEET'!$A$2:$A$253,'DATA SHEET'!$O$2:$O$253)</f>
        <v>Commercial</v>
      </c>
      <c r="L4902" t="s">
        <v>22</v>
      </c>
      <c r="M4902">
        <v>1.9749185346104474</v>
      </c>
      <c r="N4902" t="s">
        <v>19</v>
      </c>
      <c r="O4902">
        <v>0.748</v>
      </c>
    </row>
    <row r="4903" spans="1:15" x14ac:dyDescent="0.25">
      <c r="A4903" s="1" t="s">
        <v>153</v>
      </c>
      <c r="B4903" t="s">
        <v>154</v>
      </c>
      <c r="C4903" t="str">
        <f>LOOKUP(A4903,'DATA SHEET'!$A$2:$A$253,'DATA SHEET'!$E$2:$E$253)</f>
        <v>20227920</v>
      </c>
      <c r="D4903">
        <f>LOOKUP(A4903,'DATA SHEET'!$A$2:$A$253,'DATA SHEET'!$G$2:$G$253)</f>
        <v>8.3166666666666664</v>
      </c>
      <c r="E4903" t="str">
        <f>LOOKUP($A4903,'DATA SHEET'!$A$2:$A$253,'DATA SHEET'!$H$2:$H$253)</f>
        <v>43.177676</v>
      </c>
      <c r="F4903" t="str">
        <f>LOOKUP($A4903,'DATA SHEET'!$A$2:$A$253,'DATA SHEET'!$I$2:$I$253)</f>
        <v xml:space="preserve"> -79.265514</v>
      </c>
      <c r="G4903">
        <f>LOOKUP($A4903,'DATA SHEET'!$A$2:$A$253,'DATA SHEET'!$J$2:$J$253)</f>
        <v>13</v>
      </c>
      <c r="H4903" t="str">
        <f>LOOKUP($A4903,'DATA SHEET'!$A$2:$A$253,'DATA SHEET'!$K$2:$K$253)</f>
        <v>Cloudy</v>
      </c>
      <c r="I4903" t="str">
        <f>LOOKUP($A4903,'DATA SHEET'!$A$2:$A$253,'DATA SHEET'!$T$2:$T$253)</f>
        <v>LARGE</v>
      </c>
      <c r="J4903" t="str">
        <f>LOOKUP($A4903,'DATA SHEET'!$A$2:$A$253,'DATA SHEET'!$R$2:$R$253)</f>
        <v>YES</v>
      </c>
      <c r="K4903" t="str">
        <f>LOOKUP($A4903,'DATA SHEET'!$A$2:$A$253,'DATA SHEET'!$O$2:$O$253)</f>
        <v>Commercial</v>
      </c>
      <c r="L4903" t="s">
        <v>22</v>
      </c>
      <c r="M4903">
        <v>1.9749185346104474</v>
      </c>
      <c r="N4903" t="s">
        <v>19</v>
      </c>
      <c r="O4903">
        <v>1</v>
      </c>
    </row>
    <row r="4904" spans="1:15" x14ac:dyDescent="0.25">
      <c r="A4904" s="1" t="s">
        <v>153</v>
      </c>
      <c r="B4904" t="s">
        <v>154</v>
      </c>
      <c r="C4904" t="str">
        <f>LOOKUP(A4904,'DATA SHEET'!$A$2:$A$253,'DATA SHEET'!$E$2:$E$253)</f>
        <v>20227920</v>
      </c>
      <c r="D4904">
        <f>LOOKUP(A4904,'DATA SHEET'!$A$2:$A$253,'DATA SHEET'!$G$2:$G$253)</f>
        <v>8.3166666666666664</v>
      </c>
      <c r="E4904" t="str">
        <f>LOOKUP($A4904,'DATA SHEET'!$A$2:$A$253,'DATA SHEET'!$H$2:$H$253)</f>
        <v>43.177676</v>
      </c>
      <c r="F4904" t="str">
        <f>LOOKUP($A4904,'DATA SHEET'!$A$2:$A$253,'DATA SHEET'!$I$2:$I$253)</f>
        <v xml:space="preserve"> -79.265514</v>
      </c>
      <c r="G4904">
        <f>LOOKUP($A4904,'DATA SHEET'!$A$2:$A$253,'DATA SHEET'!$J$2:$J$253)</f>
        <v>13</v>
      </c>
      <c r="H4904" t="str">
        <f>LOOKUP($A4904,'DATA SHEET'!$A$2:$A$253,'DATA SHEET'!$K$2:$K$253)</f>
        <v>Cloudy</v>
      </c>
      <c r="I4904" t="str">
        <f>LOOKUP($A4904,'DATA SHEET'!$A$2:$A$253,'DATA SHEET'!$T$2:$T$253)</f>
        <v>LARGE</v>
      </c>
      <c r="J4904" t="str">
        <f>LOOKUP($A4904,'DATA SHEET'!$A$2:$A$253,'DATA SHEET'!$R$2:$R$253)</f>
        <v>YES</v>
      </c>
      <c r="K4904" t="str">
        <f>LOOKUP($A4904,'DATA SHEET'!$A$2:$A$253,'DATA SHEET'!$O$2:$O$253)</f>
        <v>Commercial</v>
      </c>
      <c r="L4904" t="s">
        <v>22</v>
      </c>
      <c r="M4904">
        <v>1.9749185346104474</v>
      </c>
      <c r="N4904" t="s">
        <v>19</v>
      </c>
      <c r="O4904">
        <v>0.498</v>
      </c>
    </row>
    <row r="4905" spans="1:15" x14ac:dyDescent="0.25">
      <c r="A4905" s="1" t="s">
        <v>153</v>
      </c>
      <c r="B4905" t="s">
        <v>156</v>
      </c>
      <c r="C4905" t="str">
        <f>LOOKUP(A4905,'DATA SHEET'!$A$2:$A$253,'DATA SHEET'!$E$2:$E$253)</f>
        <v>20227920</v>
      </c>
      <c r="D4905">
        <f>LOOKUP(A4905,'DATA SHEET'!$A$2:$A$253,'DATA SHEET'!$G$2:$G$253)</f>
        <v>8.3166666666666664</v>
      </c>
      <c r="E4905" t="str">
        <f>LOOKUP($A4905,'DATA SHEET'!$A$2:$A$253,'DATA SHEET'!$H$2:$H$253)</f>
        <v>43.177676</v>
      </c>
      <c r="F4905" t="str">
        <f>LOOKUP($A4905,'DATA SHEET'!$A$2:$A$253,'DATA SHEET'!$I$2:$I$253)</f>
        <v xml:space="preserve"> -79.265514</v>
      </c>
      <c r="G4905">
        <f>LOOKUP($A4905,'DATA SHEET'!$A$2:$A$253,'DATA SHEET'!$J$2:$J$253)</f>
        <v>13</v>
      </c>
      <c r="H4905" t="str">
        <f>LOOKUP($A4905,'DATA SHEET'!$A$2:$A$253,'DATA SHEET'!$K$2:$K$253)</f>
        <v>Cloudy</v>
      </c>
      <c r="I4905" t="str">
        <f>LOOKUP($A4905,'DATA SHEET'!$A$2:$A$253,'DATA SHEET'!$T$2:$T$253)</f>
        <v>LARGE</v>
      </c>
      <c r="J4905" t="str">
        <f>LOOKUP($A4905,'DATA SHEET'!$A$2:$A$253,'DATA SHEET'!$R$2:$R$253)</f>
        <v>YES</v>
      </c>
      <c r="K4905" t="str">
        <f>LOOKUP($A4905,'DATA SHEET'!$A$2:$A$253,'DATA SHEET'!$O$2:$O$253)</f>
        <v>Commercial</v>
      </c>
      <c r="L4905" t="s">
        <v>22</v>
      </c>
      <c r="M4905">
        <v>1.9749185346104474</v>
      </c>
      <c r="N4905" t="s">
        <v>18</v>
      </c>
      <c r="O4905">
        <v>4.2480000000000002</v>
      </c>
    </row>
    <row r="4906" spans="1:15" x14ac:dyDescent="0.25">
      <c r="A4906" s="1" t="s">
        <v>153</v>
      </c>
      <c r="B4906" t="s">
        <v>156</v>
      </c>
      <c r="C4906" t="str">
        <f>LOOKUP(A4906,'DATA SHEET'!$A$2:$A$253,'DATA SHEET'!$E$2:$E$253)</f>
        <v>20227920</v>
      </c>
      <c r="D4906">
        <f>LOOKUP(A4906,'DATA SHEET'!$A$2:$A$253,'DATA SHEET'!$G$2:$G$253)</f>
        <v>8.3166666666666664</v>
      </c>
      <c r="E4906" t="str">
        <f>LOOKUP($A4906,'DATA SHEET'!$A$2:$A$253,'DATA SHEET'!$H$2:$H$253)</f>
        <v>43.177676</v>
      </c>
      <c r="F4906" t="str">
        <f>LOOKUP($A4906,'DATA SHEET'!$A$2:$A$253,'DATA SHEET'!$I$2:$I$253)</f>
        <v xml:space="preserve"> -79.265514</v>
      </c>
      <c r="G4906">
        <f>LOOKUP($A4906,'DATA SHEET'!$A$2:$A$253,'DATA SHEET'!$J$2:$J$253)</f>
        <v>13</v>
      </c>
      <c r="H4906" t="str">
        <f>LOOKUP($A4906,'DATA SHEET'!$A$2:$A$253,'DATA SHEET'!$K$2:$K$253)</f>
        <v>Cloudy</v>
      </c>
      <c r="I4906" t="str">
        <f>LOOKUP($A4906,'DATA SHEET'!$A$2:$A$253,'DATA SHEET'!$T$2:$T$253)</f>
        <v>LARGE</v>
      </c>
      <c r="J4906" t="str">
        <f>LOOKUP($A4906,'DATA SHEET'!$A$2:$A$253,'DATA SHEET'!$R$2:$R$253)</f>
        <v>YES</v>
      </c>
      <c r="K4906" t="str">
        <f>LOOKUP($A4906,'DATA SHEET'!$A$2:$A$253,'DATA SHEET'!$O$2:$O$253)</f>
        <v>Commercial</v>
      </c>
      <c r="L4906" t="s">
        <v>22</v>
      </c>
      <c r="M4906">
        <v>1.9749185346104474</v>
      </c>
      <c r="N4906" t="s">
        <v>18</v>
      </c>
      <c r="O4906">
        <v>1.7490000000000001</v>
      </c>
    </row>
    <row r="4907" spans="1:15" x14ac:dyDescent="0.25">
      <c r="A4907" s="1" t="s">
        <v>153</v>
      </c>
      <c r="B4907" t="s">
        <v>156</v>
      </c>
      <c r="C4907" t="str">
        <f>LOOKUP(A4907,'DATA SHEET'!$A$2:$A$253,'DATA SHEET'!$E$2:$E$253)</f>
        <v>20227920</v>
      </c>
      <c r="D4907">
        <f>LOOKUP(A4907,'DATA SHEET'!$A$2:$A$253,'DATA SHEET'!$G$2:$G$253)</f>
        <v>8.3166666666666664</v>
      </c>
      <c r="E4907" t="str">
        <f>LOOKUP($A4907,'DATA SHEET'!$A$2:$A$253,'DATA SHEET'!$H$2:$H$253)</f>
        <v>43.177676</v>
      </c>
      <c r="F4907" t="str">
        <f>LOOKUP($A4907,'DATA SHEET'!$A$2:$A$253,'DATA SHEET'!$I$2:$I$253)</f>
        <v xml:space="preserve"> -79.265514</v>
      </c>
      <c r="G4907">
        <f>LOOKUP($A4907,'DATA SHEET'!$A$2:$A$253,'DATA SHEET'!$J$2:$J$253)</f>
        <v>13</v>
      </c>
      <c r="H4907" t="str">
        <f>LOOKUP($A4907,'DATA SHEET'!$A$2:$A$253,'DATA SHEET'!$K$2:$K$253)</f>
        <v>Cloudy</v>
      </c>
      <c r="I4907" t="str">
        <f>LOOKUP($A4907,'DATA SHEET'!$A$2:$A$253,'DATA SHEET'!$T$2:$T$253)</f>
        <v>LARGE</v>
      </c>
      <c r="J4907" t="str">
        <f>LOOKUP($A4907,'DATA SHEET'!$A$2:$A$253,'DATA SHEET'!$R$2:$R$253)</f>
        <v>YES</v>
      </c>
      <c r="K4907" t="str">
        <f>LOOKUP($A4907,'DATA SHEET'!$A$2:$A$253,'DATA SHEET'!$O$2:$O$253)</f>
        <v>Commercial</v>
      </c>
      <c r="L4907" t="s">
        <v>22</v>
      </c>
      <c r="M4907">
        <v>1.9749185346104474</v>
      </c>
      <c r="N4907" t="s">
        <v>18</v>
      </c>
      <c r="O4907">
        <v>0.249</v>
      </c>
    </row>
    <row r="4908" spans="1:15" x14ac:dyDescent="0.25">
      <c r="A4908" s="1" t="s">
        <v>153</v>
      </c>
      <c r="B4908" t="s">
        <v>156</v>
      </c>
      <c r="C4908" t="str">
        <f>LOOKUP(A4908,'DATA SHEET'!$A$2:$A$253,'DATA SHEET'!$E$2:$E$253)</f>
        <v>20227920</v>
      </c>
      <c r="D4908">
        <f>LOOKUP(A4908,'DATA SHEET'!$A$2:$A$253,'DATA SHEET'!$G$2:$G$253)</f>
        <v>8.3166666666666664</v>
      </c>
      <c r="E4908" t="str">
        <f>LOOKUP($A4908,'DATA SHEET'!$A$2:$A$253,'DATA SHEET'!$H$2:$H$253)</f>
        <v>43.177676</v>
      </c>
      <c r="F4908" t="str">
        <f>LOOKUP($A4908,'DATA SHEET'!$A$2:$A$253,'DATA SHEET'!$I$2:$I$253)</f>
        <v xml:space="preserve"> -79.265514</v>
      </c>
      <c r="G4908">
        <f>LOOKUP($A4908,'DATA SHEET'!$A$2:$A$253,'DATA SHEET'!$J$2:$J$253)</f>
        <v>13</v>
      </c>
      <c r="H4908" t="str">
        <f>LOOKUP($A4908,'DATA SHEET'!$A$2:$A$253,'DATA SHEET'!$K$2:$K$253)</f>
        <v>Cloudy</v>
      </c>
      <c r="I4908" t="str">
        <f>LOOKUP($A4908,'DATA SHEET'!$A$2:$A$253,'DATA SHEET'!$T$2:$T$253)</f>
        <v>LARGE</v>
      </c>
      <c r="J4908" t="str">
        <f>LOOKUP($A4908,'DATA SHEET'!$A$2:$A$253,'DATA SHEET'!$R$2:$R$253)</f>
        <v>YES</v>
      </c>
      <c r="K4908" t="str">
        <f>LOOKUP($A4908,'DATA SHEET'!$A$2:$A$253,'DATA SHEET'!$O$2:$O$253)</f>
        <v>Commercial</v>
      </c>
      <c r="L4908" t="s">
        <v>22</v>
      </c>
      <c r="M4908">
        <v>1.9749185346104474</v>
      </c>
      <c r="N4908" t="s">
        <v>18</v>
      </c>
      <c r="O4908">
        <v>1.998</v>
      </c>
    </row>
    <row r="4909" spans="1:15" x14ac:dyDescent="0.25">
      <c r="A4909" s="1" t="s">
        <v>153</v>
      </c>
      <c r="B4909" t="s">
        <v>156</v>
      </c>
      <c r="C4909" t="str">
        <f>LOOKUP(A4909,'DATA SHEET'!$A$2:$A$253,'DATA SHEET'!$E$2:$E$253)</f>
        <v>20227920</v>
      </c>
      <c r="D4909">
        <f>LOOKUP(A4909,'DATA SHEET'!$A$2:$A$253,'DATA SHEET'!$G$2:$G$253)</f>
        <v>8.3166666666666664</v>
      </c>
      <c r="E4909" t="str">
        <f>LOOKUP($A4909,'DATA SHEET'!$A$2:$A$253,'DATA SHEET'!$H$2:$H$253)</f>
        <v>43.177676</v>
      </c>
      <c r="F4909" t="str">
        <f>LOOKUP($A4909,'DATA SHEET'!$A$2:$A$253,'DATA SHEET'!$I$2:$I$253)</f>
        <v xml:space="preserve"> -79.265514</v>
      </c>
      <c r="G4909">
        <f>LOOKUP($A4909,'DATA SHEET'!$A$2:$A$253,'DATA SHEET'!$J$2:$J$253)</f>
        <v>13</v>
      </c>
      <c r="H4909" t="str">
        <f>LOOKUP($A4909,'DATA SHEET'!$A$2:$A$253,'DATA SHEET'!$K$2:$K$253)</f>
        <v>Cloudy</v>
      </c>
      <c r="I4909" t="str">
        <f>LOOKUP($A4909,'DATA SHEET'!$A$2:$A$253,'DATA SHEET'!$T$2:$T$253)</f>
        <v>LARGE</v>
      </c>
      <c r="J4909" t="str">
        <f>LOOKUP($A4909,'DATA SHEET'!$A$2:$A$253,'DATA SHEET'!$R$2:$R$253)</f>
        <v>YES</v>
      </c>
      <c r="K4909" t="str">
        <f>LOOKUP($A4909,'DATA SHEET'!$A$2:$A$253,'DATA SHEET'!$O$2:$O$253)</f>
        <v>Commercial</v>
      </c>
      <c r="L4909" t="s">
        <v>22</v>
      </c>
      <c r="M4909">
        <v>1.9749185346104474</v>
      </c>
      <c r="N4909" t="s">
        <v>18</v>
      </c>
      <c r="O4909">
        <v>0.5</v>
      </c>
    </row>
    <row r="4910" spans="1:15" x14ac:dyDescent="0.25">
      <c r="A4910" s="1" t="s">
        <v>153</v>
      </c>
      <c r="B4910" t="s">
        <v>156</v>
      </c>
      <c r="C4910" t="str">
        <f>LOOKUP(A4910,'DATA SHEET'!$A$2:$A$253,'DATA SHEET'!$E$2:$E$253)</f>
        <v>20227920</v>
      </c>
      <c r="D4910">
        <f>LOOKUP(A4910,'DATA SHEET'!$A$2:$A$253,'DATA SHEET'!$G$2:$G$253)</f>
        <v>8.3166666666666664</v>
      </c>
      <c r="E4910" t="str">
        <f>LOOKUP($A4910,'DATA SHEET'!$A$2:$A$253,'DATA SHEET'!$H$2:$H$253)</f>
        <v>43.177676</v>
      </c>
      <c r="F4910" t="str">
        <f>LOOKUP($A4910,'DATA SHEET'!$A$2:$A$253,'DATA SHEET'!$I$2:$I$253)</f>
        <v xml:space="preserve"> -79.265514</v>
      </c>
      <c r="G4910">
        <f>LOOKUP($A4910,'DATA SHEET'!$A$2:$A$253,'DATA SHEET'!$J$2:$J$253)</f>
        <v>13</v>
      </c>
      <c r="H4910" t="str">
        <f>LOOKUP($A4910,'DATA SHEET'!$A$2:$A$253,'DATA SHEET'!$K$2:$K$253)</f>
        <v>Cloudy</v>
      </c>
      <c r="I4910" t="str">
        <f>LOOKUP($A4910,'DATA SHEET'!$A$2:$A$253,'DATA SHEET'!$T$2:$T$253)</f>
        <v>LARGE</v>
      </c>
      <c r="J4910" t="str">
        <f>LOOKUP($A4910,'DATA SHEET'!$A$2:$A$253,'DATA SHEET'!$R$2:$R$253)</f>
        <v>YES</v>
      </c>
      <c r="K4910" t="str">
        <f>LOOKUP($A4910,'DATA SHEET'!$A$2:$A$253,'DATA SHEET'!$O$2:$O$253)</f>
        <v>Commercial</v>
      </c>
      <c r="L4910" t="s">
        <v>22</v>
      </c>
      <c r="M4910">
        <v>1.9749185346104474</v>
      </c>
      <c r="N4910" t="s">
        <v>18</v>
      </c>
      <c r="O4910">
        <v>1.0009999999999999</v>
      </c>
    </row>
    <row r="4911" spans="1:15" x14ac:dyDescent="0.25">
      <c r="A4911" s="1" t="s">
        <v>153</v>
      </c>
      <c r="B4911" t="s">
        <v>156</v>
      </c>
      <c r="C4911" t="str">
        <f>LOOKUP(A4911,'DATA SHEET'!$A$2:$A$253,'DATA SHEET'!$E$2:$E$253)</f>
        <v>20227920</v>
      </c>
      <c r="D4911">
        <f>LOOKUP(A4911,'DATA SHEET'!$A$2:$A$253,'DATA SHEET'!$G$2:$G$253)</f>
        <v>8.3166666666666664</v>
      </c>
      <c r="E4911" t="str">
        <f>LOOKUP($A4911,'DATA SHEET'!$A$2:$A$253,'DATA SHEET'!$H$2:$H$253)</f>
        <v>43.177676</v>
      </c>
      <c r="F4911" t="str">
        <f>LOOKUP($A4911,'DATA SHEET'!$A$2:$A$253,'DATA SHEET'!$I$2:$I$253)</f>
        <v xml:space="preserve"> -79.265514</v>
      </c>
      <c r="G4911">
        <f>LOOKUP($A4911,'DATA SHEET'!$A$2:$A$253,'DATA SHEET'!$J$2:$J$253)</f>
        <v>13</v>
      </c>
      <c r="H4911" t="str">
        <f>LOOKUP($A4911,'DATA SHEET'!$A$2:$A$253,'DATA SHEET'!$K$2:$K$253)</f>
        <v>Cloudy</v>
      </c>
      <c r="I4911" t="str">
        <f>LOOKUP($A4911,'DATA SHEET'!$A$2:$A$253,'DATA SHEET'!$T$2:$T$253)</f>
        <v>LARGE</v>
      </c>
      <c r="J4911" t="str">
        <f>LOOKUP($A4911,'DATA SHEET'!$A$2:$A$253,'DATA SHEET'!$R$2:$R$253)</f>
        <v>YES</v>
      </c>
      <c r="K4911" t="str">
        <f>LOOKUP($A4911,'DATA SHEET'!$A$2:$A$253,'DATA SHEET'!$O$2:$O$253)</f>
        <v>Commercial</v>
      </c>
      <c r="L4911" t="s">
        <v>22</v>
      </c>
      <c r="M4911">
        <v>1.9749185346104474</v>
      </c>
      <c r="N4911" t="s">
        <v>16</v>
      </c>
      <c r="O4911">
        <v>0.25</v>
      </c>
    </row>
    <row r="4912" spans="1:15" x14ac:dyDescent="0.25">
      <c r="A4912" s="1" t="s">
        <v>153</v>
      </c>
      <c r="B4912" t="s">
        <v>156</v>
      </c>
      <c r="C4912" t="str">
        <f>LOOKUP(A4912,'DATA SHEET'!$A$2:$A$253,'DATA SHEET'!$E$2:$E$253)</f>
        <v>20227920</v>
      </c>
      <c r="D4912">
        <f>LOOKUP(A4912,'DATA SHEET'!$A$2:$A$253,'DATA SHEET'!$G$2:$G$253)</f>
        <v>8.3166666666666664</v>
      </c>
      <c r="E4912" t="str">
        <f>LOOKUP($A4912,'DATA SHEET'!$A$2:$A$253,'DATA SHEET'!$H$2:$H$253)</f>
        <v>43.177676</v>
      </c>
      <c r="F4912" t="str">
        <f>LOOKUP($A4912,'DATA SHEET'!$A$2:$A$253,'DATA SHEET'!$I$2:$I$253)</f>
        <v xml:space="preserve"> -79.265514</v>
      </c>
      <c r="G4912">
        <f>LOOKUP($A4912,'DATA SHEET'!$A$2:$A$253,'DATA SHEET'!$J$2:$J$253)</f>
        <v>13</v>
      </c>
      <c r="H4912" t="str">
        <f>LOOKUP($A4912,'DATA SHEET'!$A$2:$A$253,'DATA SHEET'!$K$2:$K$253)</f>
        <v>Cloudy</v>
      </c>
      <c r="I4912" t="str">
        <f>LOOKUP($A4912,'DATA SHEET'!$A$2:$A$253,'DATA SHEET'!$T$2:$T$253)</f>
        <v>LARGE</v>
      </c>
      <c r="J4912" t="str">
        <f>LOOKUP($A4912,'DATA SHEET'!$A$2:$A$253,'DATA SHEET'!$R$2:$R$253)</f>
        <v>YES</v>
      </c>
      <c r="K4912" t="str">
        <f>LOOKUP($A4912,'DATA SHEET'!$A$2:$A$253,'DATA SHEET'!$O$2:$O$253)</f>
        <v>Commercial</v>
      </c>
      <c r="L4912" t="s">
        <v>22</v>
      </c>
      <c r="M4912">
        <v>1.9749185346104474</v>
      </c>
      <c r="N4912" t="s">
        <v>16</v>
      </c>
      <c r="O4912">
        <v>0.499</v>
      </c>
    </row>
    <row r="4913" spans="1:15" x14ac:dyDescent="0.25">
      <c r="A4913" s="1" t="s">
        <v>153</v>
      </c>
      <c r="B4913" t="s">
        <v>156</v>
      </c>
      <c r="C4913" t="str">
        <f>LOOKUP(A4913,'DATA SHEET'!$A$2:$A$253,'DATA SHEET'!$E$2:$E$253)</f>
        <v>20227920</v>
      </c>
      <c r="D4913">
        <f>LOOKUP(A4913,'DATA SHEET'!$A$2:$A$253,'DATA SHEET'!$G$2:$G$253)</f>
        <v>8.3166666666666664</v>
      </c>
      <c r="E4913" t="str">
        <f>LOOKUP($A4913,'DATA SHEET'!$A$2:$A$253,'DATA SHEET'!$H$2:$H$253)</f>
        <v>43.177676</v>
      </c>
      <c r="F4913" t="str">
        <f>LOOKUP($A4913,'DATA SHEET'!$A$2:$A$253,'DATA SHEET'!$I$2:$I$253)</f>
        <v xml:space="preserve"> -79.265514</v>
      </c>
      <c r="G4913">
        <f>LOOKUP($A4913,'DATA SHEET'!$A$2:$A$253,'DATA SHEET'!$J$2:$J$253)</f>
        <v>13</v>
      </c>
      <c r="H4913" t="str">
        <f>LOOKUP($A4913,'DATA SHEET'!$A$2:$A$253,'DATA SHEET'!$K$2:$K$253)</f>
        <v>Cloudy</v>
      </c>
      <c r="I4913" t="str">
        <f>LOOKUP($A4913,'DATA SHEET'!$A$2:$A$253,'DATA SHEET'!$T$2:$T$253)</f>
        <v>LARGE</v>
      </c>
      <c r="J4913" t="str">
        <f>LOOKUP($A4913,'DATA SHEET'!$A$2:$A$253,'DATA SHEET'!$R$2:$R$253)</f>
        <v>YES</v>
      </c>
      <c r="K4913" t="str">
        <f>LOOKUP($A4913,'DATA SHEET'!$A$2:$A$253,'DATA SHEET'!$O$2:$O$253)</f>
        <v>Commercial</v>
      </c>
      <c r="L4913" t="s">
        <v>22</v>
      </c>
      <c r="M4913">
        <v>1.9749185346104474</v>
      </c>
      <c r="N4913" t="s">
        <v>16</v>
      </c>
      <c r="O4913">
        <v>0.5</v>
      </c>
    </row>
    <row r="4914" spans="1:15" x14ac:dyDescent="0.25">
      <c r="A4914" s="1" t="s">
        <v>153</v>
      </c>
      <c r="B4914" t="s">
        <v>156</v>
      </c>
      <c r="C4914" t="str">
        <f>LOOKUP(A4914,'DATA SHEET'!$A$2:$A$253,'DATA SHEET'!$E$2:$E$253)</f>
        <v>20227920</v>
      </c>
      <c r="D4914">
        <f>LOOKUP(A4914,'DATA SHEET'!$A$2:$A$253,'DATA SHEET'!$G$2:$G$253)</f>
        <v>8.3166666666666664</v>
      </c>
      <c r="E4914" t="str">
        <f>LOOKUP($A4914,'DATA SHEET'!$A$2:$A$253,'DATA SHEET'!$H$2:$H$253)</f>
        <v>43.177676</v>
      </c>
      <c r="F4914" t="str">
        <f>LOOKUP($A4914,'DATA SHEET'!$A$2:$A$253,'DATA SHEET'!$I$2:$I$253)</f>
        <v xml:space="preserve"> -79.265514</v>
      </c>
      <c r="G4914">
        <f>LOOKUP($A4914,'DATA SHEET'!$A$2:$A$253,'DATA SHEET'!$J$2:$J$253)</f>
        <v>13</v>
      </c>
      <c r="H4914" t="str">
        <f>LOOKUP($A4914,'DATA SHEET'!$A$2:$A$253,'DATA SHEET'!$K$2:$K$253)</f>
        <v>Cloudy</v>
      </c>
      <c r="I4914" t="str">
        <f>LOOKUP($A4914,'DATA SHEET'!$A$2:$A$253,'DATA SHEET'!$T$2:$T$253)</f>
        <v>LARGE</v>
      </c>
      <c r="J4914" t="str">
        <f>LOOKUP($A4914,'DATA SHEET'!$A$2:$A$253,'DATA SHEET'!$R$2:$R$253)</f>
        <v>YES</v>
      </c>
      <c r="K4914" t="str">
        <f>LOOKUP($A4914,'DATA SHEET'!$A$2:$A$253,'DATA SHEET'!$O$2:$O$253)</f>
        <v>Commercial</v>
      </c>
      <c r="L4914" t="s">
        <v>22</v>
      </c>
      <c r="M4914">
        <v>1.9749185346104474</v>
      </c>
      <c r="N4914" t="s">
        <v>16</v>
      </c>
      <c r="O4914">
        <v>0.499</v>
      </c>
    </row>
    <row r="4915" spans="1:15" x14ac:dyDescent="0.25">
      <c r="A4915" s="1" t="s">
        <v>153</v>
      </c>
      <c r="B4915" t="s">
        <v>156</v>
      </c>
      <c r="C4915" t="str">
        <f>LOOKUP(A4915,'DATA SHEET'!$A$2:$A$253,'DATA SHEET'!$E$2:$E$253)</f>
        <v>20227920</v>
      </c>
      <c r="D4915">
        <f>LOOKUP(A4915,'DATA SHEET'!$A$2:$A$253,'DATA SHEET'!$G$2:$G$253)</f>
        <v>8.3166666666666664</v>
      </c>
      <c r="E4915" t="str">
        <f>LOOKUP($A4915,'DATA SHEET'!$A$2:$A$253,'DATA SHEET'!$H$2:$H$253)</f>
        <v>43.177676</v>
      </c>
      <c r="F4915" t="str">
        <f>LOOKUP($A4915,'DATA SHEET'!$A$2:$A$253,'DATA SHEET'!$I$2:$I$253)</f>
        <v xml:space="preserve"> -79.265514</v>
      </c>
      <c r="G4915">
        <f>LOOKUP($A4915,'DATA SHEET'!$A$2:$A$253,'DATA SHEET'!$J$2:$J$253)</f>
        <v>13</v>
      </c>
      <c r="H4915" t="str">
        <f>LOOKUP($A4915,'DATA SHEET'!$A$2:$A$253,'DATA SHEET'!$K$2:$K$253)</f>
        <v>Cloudy</v>
      </c>
      <c r="I4915" t="str">
        <f>LOOKUP($A4915,'DATA SHEET'!$A$2:$A$253,'DATA SHEET'!$T$2:$T$253)</f>
        <v>LARGE</v>
      </c>
      <c r="J4915" t="str">
        <f>LOOKUP($A4915,'DATA SHEET'!$A$2:$A$253,'DATA SHEET'!$R$2:$R$253)</f>
        <v>YES</v>
      </c>
      <c r="K4915" t="str">
        <f>LOOKUP($A4915,'DATA SHEET'!$A$2:$A$253,'DATA SHEET'!$O$2:$O$253)</f>
        <v>Commercial</v>
      </c>
      <c r="L4915" t="s">
        <v>22</v>
      </c>
      <c r="M4915">
        <v>1.9749185346104474</v>
      </c>
      <c r="N4915" t="s">
        <v>16</v>
      </c>
      <c r="O4915">
        <v>1E-3</v>
      </c>
    </row>
    <row r="4916" spans="1:15" x14ac:dyDescent="0.25">
      <c r="A4916" s="1" t="s">
        <v>153</v>
      </c>
      <c r="B4916" t="s">
        <v>156</v>
      </c>
      <c r="C4916" t="str">
        <f>LOOKUP(A4916,'DATA SHEET'!$A$2:$A$253,'DATA SHEET'!$E$2:$E$253)</f>
        <v>20227920</v>
      </c>
      <c r="D4916">
        <f>LOOKUP(A4916,'DATA SHEET'!$A$2:$A$253,'DATA SHEET'!$G$2:$G$253)</f>
        <v>8.3166666666666664</v>
      </c>
      <c r="E4916" t="str">
        <f>LOOKUP($A4916,'DATA SHEET'!$A$2:$A$253,'DATA SHEET'!$H$2:$H$253)</f>
        <v>43.177676</v>
      </c>
      <c r="F4916" t="str">
        <f>LOOKUP($A4916,'DATA SHEET'!$A$2:$A$253,'DATA SHEET'!$I$2:$I$253)</f>
        <v xml:space="preserve"> -79.265514</v>
      </c>
      <c r="G4916">
        <f>LOOKUP($A4916,'DATA SHEET'!$A$2:$A$253,'DATA SHEET'!$J$2:$J$253)</f>
        <v>13</v>
      </c>
      <c r="H4916" t="str">
        <f>LOOKUP($A4916,'DATA SHEET'!$A$2:$A$253,'DATA SHEET'!$K$2:$K$253)</f>
        <v>Cloudy</v>
      </c>
      <c r="I4916" t="str">
        <f>LOOKUP($A4916,'DATA SHEET'!$A$2:$A$253,'DATA SHEET'!$T$2:$T$253)</f>
        <v>LARGE</v>
      </c>
      <c r="J4916" t="str">
        <f>LOOKUP($A4916,'DATA SHEET'!$A$2:$A$253,'DATA SHEET'!$R$2:$R$253)</f>
        <v>YES</v>
      </c>
      <c r="K4916" t="str">
        <f>LOOKUP($A4916,'DATA SHEET'!$A$2:$A$253,'DATA SHEET'!$O$2:$O$253)</f>
        <v>Commercial</v>
      </c>
      <c r="L4916" t="s">
        <v>22</v>
      </c>
      <c r="M4916">
        <v>1.9749185346104474</v>
      </c>
      <c r="N4916" t="s">
        <v>16</v>
      </c>
      <c r="O4916">
        <v>3.601</v>
      </c>
    </row>
    <row r="4917" spans="1:15" x14ac:dyDescent="0.25">
      <c r="A4917" s="1" t="s">
        <v>153</v>
      </c>
      <c r="B4917" t="s">
        <v>156</v>
      </c>
      <c r="C4917" t="str">
        <f>LOOKUP(A4917,'DATA SHEET'!$A$2:$A$253,'DATA SHEET'!$E$2:$E$253)</f>
        <v>20227920</v>
      </c>
      <c r="D4917">
        <f>LOOKUP(A4917,'DATA SHEET'!$A$2:$A$253,'DATA SHEET'!$G$2:$G$253)</f>
        <v>8.3166666666666664</v>
      </c>
      <c r="E4917" t="str">
        <f>LOOKUP($A4917,'DATA SHEET'!$A$2:$A$253,'DATA SHEET'!$H$2:$H$253)</f>
        <v>43.177676</v>
      </c>
      <c r="F4917" t="str">
        <f>LOOKUP($A4917,'DATA SHEET'!$A$2:$A$253,'DATA SHEET'!$I$2:$I$253)</f>
        <v xml:space="preserve"> -79.265514</v>
      </c>
      <c r="G4917">
        <f>LOOKUP($A4917,'DATA SHEET'!$A$2:$A$253,'DATA SHEET'!$J$2:$J$253)</f>
        <v>13</v>
      </c>
      <c r="H4917" t="str">
        <f>LOOKUP($A4917,'DATA SHEET'!$A$2:$A$253,'DATA SHEET'!$K$2:$K$253)</f>
        <v>Cloudy</v>
      </c>
      <c r="I4917" t="str">
        <f>LOOKUP($A4917,'DATA SHEET'!$A$2:$A$253,'DATA SHEET'!$T$2:$T$253)</f>
        <v>LARGE</v>
      </c>
      <c r="J4917" t="str">
        <f>LOOKUP($A4917,'DATA SHEET'!$A$2:$A$253,'DATA SHEET'!$R$2:$R$253)</f>
        <v>YES</v>
      </c>
      <c r="K4917" t="str">
        <f>LOOKUP($A4917,'DATA SHEET'!$A$2:$A$253,'DATA SHEET'!$O$2:$O$253)</f>
        <v>Commercial</v>
      </c>
      <c r="L4917" t="s">
        <v>22</v>
      </c>
      <c r="M4917">
        <v>1.9749185346104474</v>
      </c>
      <c r="N4917" t="s">
        <v>16</v>
      </c>
      <c r="O4917">
        <v>0.748</v>
      </c>
    </row>
    <row r="4918" spans="1:15" x14ac:dyDescent="0.25">
      <c r="A4918" s="1" t="s">
        <v>153</v>
      </c>
      <c r="B4918" t="s">
        <v>156</v>
      </c>
      <c r="C4918" t="str">
        <f>LOOKUP(A4918,'DATA SHEET'!$A$2:$A$253,'DATA SHEET'!$E$2:$E$253)</f>
        <v>20227920</v>
      </c>
      <c r="D4918">
        <f>LOOKUP(A4918,'DATA SHEET'!$A$2:$A$253,'DATA SHEET'!$G$2:$G$253)</f>
        <v>8.3166666666666664</v>
      </c>
      <c r="E4918" t="str">
        <f>LOOKUP($A4918,'DATA SHEET'!$A$2:$A$253,'DATA SHEET'!$H$2:$H$253)</f>
        <v>43.177676</v>
      </c>
      <c r="F4918" t="str">
        <f>LOOKUP($A4918,'DATA SHEET'!$A$2:$A$253,'DATA SHEET'!$I$2:$I$253)</f>
        <v xml:space="preserve"> -79.265514</v>
      </c>
      <c r="G4918">
        <f>LOOKUP($A4918,'DATA SHEET'!$A$2:$A$253,'DATA SHEET'!$J$2:$J$253)</f>
        <v>13</v>
      </c>
      <c r="H4918" t="str">
        <f>LOOKUP($A4918,'DATA SHEET'!$A$2:$A$253,'DATA SHEET'!$K$2:$K$253)</f>
        <v>Cloudy</v>
      </c>
      <c r="I4918" t="str">
        <f>LOOKUP($A4918,'DATA SHEET'!$A$2:$A$253,'DATA SHEET'!$T$2:$T$253)</f>
        <v>LARGE</v>
      </c>
      <c r="J4918" t="str">
        <f>LOOKUP($A4918,'DATA SHEET'!$A$2:$A$253,'DATA SHEET'!$R$2:$R$253)</f>
        <v>YES</v>
      </c>
      <c r="K4918" t="str">
        <f>LOOKUP($A4918,'DATA SHEET'!$A$2:$A$253,'DATA SHEET'!$O$2:$O$253)</f>
        <v>Commercial</v>
      </c>
      <c r="L4918" t="s">
        <v>22</v>
      </c>
      <c r="M4918">
        <v>1.9749185346104474</v>
      </c>
      <c r="N4918" t="s">
        <v>16</v>
      </c>
      <c r="O4918">
        <v>3.4980000000000002</v>
      </c>
    </row>
    <row r="4919" spans="1:15" x14ac:dyDescent="0.25">
      <c r="A4919" s="1" t="s">
        <v>153</v>
      </c>
      <c r="B4919" t="s">
        <v>156</v>
      </c>
      <c r="C4919" t="str">
        <f>LOOKUP(A4919,'DATA SHEET'!$A$2:$A$253,'DATA SHEET'!$E$2:$E$253)</f>
        <v>20227920</v>
      </c>
      <c r="D4919">
        <f>LOOKUP(A4919,'DATA SHEET'!$A$2:$A$253,'DATA SHEET'!$G$2:$G$253)</f>
        <v>8.3166666666666664</v>
      </c>
      <c r="E4919" t="str">
        <f>LOOKUP($A4919,'DATA SHEET'!$A$2:$A$253,'DATA SHEET'!$H$2:$H$253)</f>
        <v>43.177676</v>
      </c>
      <c r="F4919" t="str">
        <f>LOOKUP($A4919,'DATA SHEET'!$A$2:$A$253,'DATA SHEET'!$I$2:$I$253)</f>
        <v xml:space="preserve"> -79.265514</v>
      </c>
      <c r="G4919">
        <f>LOOKUP($A4919,'DATA SHEET'!$A$2:$A$253,'DATA SHEET'!$J$2:$J$253)</f>
        <v>13</v>
      </c>
      <c r="H4919" t="str">
        <f>LOOKUP($A4919,'DATA SHEET'!$A$2:$A$253,'DATA SHEET'!$K$2:$K$253)</f>
        <v>Cloudy</v>
      </c>
      <c r="I4919" t="str">
        <f>LOOKUP($A4919,'DATA SHEET'!$A$2:$A$253,'DATA SHEET'!$T$2:$T$253)</f>
        <v>LARGE</v>
      </c>
      <c r="J4919" t="str">
        <f>LOOKUP($A4919,'DATA SHEET'!$A$2:$A$253,'DATA SHEET'!$R$2:$R$253)</f>
        <v>YES</v>
      </c>
      <c r="K4919" t="str">
        <f>LOOKUP($A4919,'DATA SHEET'!$A$2:$A$253,'DATA SHEET'!$O$2:$O$253)</f>
        <v>Commercial</v>
      </c>
      <c r="L4919" t="s">
        <v>22</v>
      </c>
      <c r="M4919">
        <v>1.9749185346104474</v>
      </c>
      <c r="N4919" t="s">
        <v>16</v>
      </c>
      <c r="O4919">
        <v>3.496</v>
      </c>
    </row>
    <row r="4920" spans="1:15" x14ac:dyDescent="0.25">
      <c r="A4920" s="1" t="s">
        <v>153</v>
      </c>
      <c r="B4920" t="s">
        <v>156</v>
      </c>
      <c r="C4920" t="str">
        <f>LOOKUP(A4920,'DATA SHEET'!$A$2:$A$253,'DATA SHEET'!$E$2:$E$253)</f>
        <v>20227920</v>
      </c>
      <c r="D4920">
        <f>LOOKUP(A4920,'DATA SHEET'!$A$2:$A$253,'DATA SHEET'!$G$2:$G$253)</f>
        <v>8.3166666666666664</v>
      </c>
      <c r="E4920" t="str">
        <f>LOOKUP($A4920,'DATA SHEET'!$A$2:$A$253,'DATA SHEET'!$H$2:$H$253)</f>
        <v>43.177676</v>
      </c>
      <c r="F4920" t="str">
        <f>LOOKUP($A4920,'DATA SHEET'!$A$2:$A$253,'DATA SHEET'!$I$2:$I$253)</f>
        <v xml:space="preserve"> -79.265514</v>
      </c>
      <c r="G4920">
        <f>LOOKUP($A4920,'DATA SHEET'!$A$2:$A$253,'DATA SHEET'!$J$2:$J$253)</f>
        <v>13</v>
      </c>
      <c r="H4920" t="str">
        <f>LOOKUP($A4920,'DATA SHEET'!$A$2:$A$253,'DATA SHEET'!$K$2:$K$253)</f>
        <v>Cloudy</v>
      </c>
      <c r="I4920" t="str">
        <f>LOOKUP($A4920,'DATA SHEET'!$A$2:$A$253,'DATA SHEET'!$T$2:$T$253)</f>
        <v>LARGE</v>
      </c>
      <c r="J4920" t="str">
        <f>LOOKUP($A4920,'DATA SHEET'!$A$2:$A$253,'DATA SHEET'!$R$2:$R$253)</f>
        <v>YES</v>
      </c>
      <c r="K4920" t="str">
        <f>LOOKUP($A4920,'DATA SHEET'!$A$2:$A$253,'DATA SHEET'!$O$2:$O$253)</f>
        <v>Commercial</v>
      </c>
      <c r="L4920" t="s">
        <v>22</v>
      </c>
      <c r="M4920">
        <v>1.9749185346104474</v>
      </c>
      <c r="N4920" t="s">
        <v>19</v>
      </c>
      <c r="O4920">
        <v>3</v>
      </c>
    </row>
    <row r="4921" spans="1:15" x14ac:dyDescent="0.25">
      <c r="A4921" s="1" t="s">
        <v>153</v>
      </c>
      <c r="B4921" t="s">
        <v>156</v>
      </c>
      <c r="C4921" t="str">
        <f>LOOKUP(A4921,'DATA SHEET'!$A$2:$A$253,'DATA SHEET'!$E$2:$E$253)</f>
        <v>20227920</v>
      </c>
      <c r="D4921">
        <f>LOOKUP(A4921,'DATA SHEET'!$A$2:$A$253,'DATA SHEET'!$G$2:$G$253)</f>
        <v>8.3166666666666664</v>
      </c>
      <c r="E4921" t="str">
        <f>LOOKUP($A4921,'DATA SHEET'!$A$2:$A$253,'DATA SHEET'!$H$2:$H$253)</f>
        <v>43.177676</v>
      </c>
      <c r="F4921" t="str">
        <f>LOOKUP($A4921,'DATA SHEET'!$A$2:$A$253,'DATA SHEET'!$I$2:$I$253)</f>
        <v xml:space="preserve"> -79.265514</v>
      </c>
      <c r="G4921">
        <f>LOOKUP($A4921,'DATA SHEET'!$A$2:$A$253,'DATA SHEET'!$J$2:$J$253)</f>
        <v>13</v>
      </c>
      <c r="H4921" t="str">
        <f>LOOKUP($A4921,'DATA SHEET'!$A$2:$A$253,'DATA SHEET'!$K$2:$K$253)</f>
        <v>Cloudy</v>
      </c>
      <c r="I4921" t="str">
        <f>LOOKUP($A4921,'DATA SHEET'!$A$2:$A$253,'DATA SHEET'!$T$2:$T$253)</f>
        <v>LARGE</v>
      </c>
      <c r="J4921" t="str">
        <f>LOOKUP($A4921,'DATA SHEET'!$A$2:$A$253,'DATA SHEET'!$R$2:$R$253)</f>
        <v>YES</v>
      </c>
      <c r="K4921" t="str">
        <f>LOOKUP($A4921,'DATA SHEET'!$A$2:$A$253,'DATA SHEET'!$O$2:$O$253)</f>
        <v>Commercial</v>
      </c>
      <c r="L4921" t="s">
        <v>22</v>
      </c>
      <c r="M4921">
        <v>1.9749185346104474</v>
      </c>
      <c r="N4921" t="s">
        <v>19</v>
      </c>
      <c r="O4921">
        <v>1.5</v>
      </c>
    </row>
    <row r="4922" spans="1:15" x14ac:dyDescent="0.25">
      <c r="A4922" s="1" t="s">
        <v>153</v>
      </c>
      <c r="B4922" t="s">
        <v>156</v>
      </c>
      <c r="C4922" t="str">
        <f>LOOKUP(A4922,'DATA SHEET'!$A$2:$A$253,'DATA SHEET'!$E$2:$E$253)</f>
        <v>20227920</v>
      </c>
      <c r="D4922">
        <f>LOOKUP(A4922,'DATA SHEET'!$A$2:$A$253,'DATA SHEET'!$G$2:$G$253)</f>
        <v>8.3166666666666664</v>
      </c>
      <c r="E4922" t="str">
        <f>LOOKUP($A4922,'DATA SHEET'!$A$2:$A$253,'DATA SHEET'!$H$2:$H$253)</f>
        <v>43.177676</v>
      </c>
      <c r="F4922" t="str">
        <f>LOOKUP($A4922,'DATA SHEET'!$A$2:$A$253,'DATA SHEET'!$I$2:$I$253)</f>
        <v xml:space="preserve"> -79.265514</v>
      </c>
      <c r="G4922">
        <f>LOOKUP($A4922,'DATA SHEET'!$A$2:$A$253,'DATA SHEET'!$J$2:$J$253)</f>
        <v>13</v>
      </c>
      <c r="H4922" t="str">
        <f>LOOKUP($A4922,'DATA SHEET'!$A$2:$A$253,'DATA SHEET'!$K$2:$K$253)</f>
        <v>Cloudy</v>
      </c>
      <c r="I4922" t="str">
        <f>LOOKUP($A4922,'DATA SHEET'!$A$2:$A$253,'DATA SHEET'!$T$2:$T$253)</f>
        <v>LARGE</v>
      </c>
      <c r="J4922" t="str">
        <f>LOOKUP($A4922,'DATA SHEET'!$A$2:$A$253,'DATA SHEET'!$R$2:$R$253)</f>
        <v>YES</v>
      </c>
      <c r="K4922" t="str">
        <f>LOOKUP($A4922,'DATA SHEET'!$A$2:$A$253,'DATA SHEET'!$O$2:$O$253)</f>
        <v>Commercial</v>
      </c>
      <c r="L4922" t="s">
        <v>22</v>
      </c>
      <c r="M4922">
        <v>1.9749185346104474</v>
      </c>
      <c r="N4922" t="s">
        <v>19</v>
      </c>
      <c r="O4922">
        <v>2.9990000000000001</v>
      </c>
    </row>
    <row r="4923" spans="1:15" x14ac:dyDescent="0.25">
      <c r="A4923" s="1" t="s">
        <v>153</v>
      </c>
      <c r="B4923" t="s">
        <v>156</v>
      </c>
      <c r="C4923" t="str">
        <f>LOOKUP(A4923,'DATA SHEET'!$A$2:$A$253,'DATA SHEET'!$E$2:$E$253)</f>
        <v>20227920</v>
      </c>
      <c r="D4923">
        <f>LOOKUP(A4923,'DATA SHEET'!$A$2:$A$253,'DATA SHEET'!$G$2:$G$253)</f>
        <v>8.3166666666666664</v>
      </c>
      <c r="E4923" t="str">
        <f>LOOKUP($A4923,'DATA SHEET'!$A$2:$A$253,'DATA SHEET'!$H$2:$H$253)</f>
        <v>43.177676</v>
      </c>
      <c r="F4923" t="str">
        <f>LOOKUP($A4923,'DATA SHEET'!$A$2:$A$253,'DATA SHEET'!$I$2:$I$253)</f>
        <v xml:space="preserve"> -79.265514</v>
      </c>
      <c r="G4923">
        <f>LOOKUP($A4923,'DATA SHEET'!$A$2:$A$253,'DATA SHEET'!$J$2:$J$253)</f>
        <v>13</v>
      </c>
      <c r="H4923" t="str">
        <f>LOOKUP($A4923,'DATA SHEET'!$A$2:$A$253,'DATA SHEET'!$K$2:$K$253)</f>
        <v>Cloudy</v>
      </c>
      <c r="I4923" t="str">
        <f>LOOKUP($A4923,'DATA SHEET'!$A$2:$A$253,'DATA SHEET'!$T$2:$T$253)</f>
        <v>LARGE</v>
      </c>
      <c r="J4923" t="str">
        <f>LOOKUP($A4923,'DATA SHEET'!$A$2:$A$253,'DATA SHEET'!$R$2:$R$253)</f>
        <v>YES</v>
      </c>
      <c r="K4923" t="str">
        <f>LOOKUP($A4923,'DATA SHEET'!$A$2:$A$253,'DATA SHEET'!$O$2:$O$253)</f>
        <v>Commercial</v>
      </c>
      <c r="L4923" t="s">
        <v>22</v>
      </c>
      <c r="M4923">
        <v>1.9749185346104474</v>
      </c>
      <c r="N4923" t="s">
        <v>19</v>
      </c>
      <c r="O4923">
        <v>1.5009999999999999</v>
      </c>
    </row>
    <row r="4924" spans="1:15" x14ac:dyDescent="0.25">
      <c r="A4924" s="1" t="s">
        <v>153</v>
      </c>
      <c r="B4924" t="s">
        <v>156</v>
      </c>
      <c r="C4924" t="str">
        <f>LOOKUP(A4924,'DATA SHEET'!$A$2:$A$253,'DATA SHEET'!$E$2:$E$253)</f>
        <v>20227920</v>
      </c>
      <c r="D4924">
        <f>LOOKUP(A4924,'DATA SHEET'!$A$2:$A$253,'DATA SHEET'!$G$2:$G$253)</f>
        <v>8.3166666666666664</v>
      </c>
      <c r="E4924" t="str">
        <f>LOOKUP($A4924,'DATA SHEET'!$A$2:$A$253,'DATA SHEET'!$H$2:$H$253)</f>
        <v>43.177676</v>
      </c>
      <c r="F4924" t="str">
        <f>LOOKUP($A4924,'DATA SHEET'!$A$2:$A$253,'DATA SHEET'!$I$2:$I$253)</f>
        <v xml:space="preserve"> -79.265514</v>
      </c>
      <c r="G4924">
        <f>LOOKUP($A4924,'DATA SHEET'!$A$2:$A$253,'DATA SHEET'!$J$2:$J$253)</f>
        <v>13</v>
      </c>
      <c r="H4924" t="str">
        <f>LOOKUP($A4924,'DATA SHEET'!$A$2:$A$253,'DATA SHEET'!$K$2:$K$253)</f>
        <v>Cloudy</v>
      </c>
      <c r="I4924" t="str">
        <f>LOOKUP($A4924,'DATA SHEET'!$A$2:$A$253,'DATA SHEET'!$T$2:$T$253)</f>
        <v>LARGE</v>
      </c>
      <c r="J4924" t="str">
        <f>LOOKUP($A4924,'DATA SHEET'!$A$2:$A$253,'DATA SHEET'!$R$2:$R$253)</f>
        <v>YES</v>
      </c>
      <c r="K4924" t="str">
        <f>LOOKUP($A4924,'DATA SHEET'!$A$2:$A$253,'DATA SHEET'!$O$2:$O$253)</f>
        <v>Commercial</v>
      </c>
      <c r="L4924" t="s">
        <v>22</v>
      </c>
      <c r="M4924">
        <v>1.9749185346104474</v>
      </c>
      <c r="N4924" t="s">
        <v>19</v>
      </c>
      <c r="O4924">
        <v>2.2490000000000001</v>
      </c>
    </row>
    <row r="4925" spans="1:15" x14ac:dyDescent="0.25">
      <c r="A4925" s="1" t="s">
        <v>153</v>
      </c>
      <c r="B4925" t="s">
        <v>156</v>
      </c>
      <c r="C4925" t="str">
        <f>LOOKUP(A4925,'DATA SHEET'!$A$2:$A$253,'DATA SHEET'!$E$2:$E$253)</f>
        <v>20227920</v>
      </c>
      <c r="D4925">
        <f>LOOKUP(A4925,'DATA SHEET'!$A$2:$A$253,'DATA SHEET'!$G$2:$G$253)</f>
        <v>8.3166666666666664</v>
      </c>
      <c r="E4925" t="str">
        <f>LOOKUP($A4925,'DATA SHEET'!$A$2:$A$253,'DATA SHEET'!$H$2:$H$253)</f>
        <v>43.177676</v>
      </c>
      <c r="F4925" t="str">
        <f>LOOKUP($A4925,'DATA SHEET'!$A$2:$A$253,'DATA SHEET'!$I$2:$I$253)</f>
        <v xml:space="preserve"> -79.265514</v>
      </c>
      <c r="G4925">
        <f>LOOKUP($A4925,'DATA SHEET'!$A$2:$A$253,'DATA SHEET'!$J$2:$J$253)</f>
        <v>13</v>
      </c>
      <c r="H4925" t="str">
        <f>LOOKUP($A4925,'DATA SHEET'!$A$2:$A$253,'DATA SHEET'!$K$2:$K$253)</f>
        <v>Cloudy</v>
      </c>
      <c r="I4925" t="str">
        <f>LOOKUP($A4925,'DATA SHEET'!$A$2:$A$253,'DATA SHEET'!$T$2:$T$253)</f>
        <v>LARGE</v>
      </c>
      <c r="J4925" t="str">
        <f>LOOKUP($A4925,'DATA SHEET'!$A$2:$A$253,'DATA SHEET'!$R$2:$R$253)</f>
        <v>YES</v>
      </c>
      <c r="K4925" t="str">
        <f>LOOKUP($A4925,'DATA SHEET'!$A$2:$A$253,'DATA SHEET'!$O$2:$O$253)</f>
        <v>Commercial</v>
      </c>
      <c r="L4925" t="s">
        <v>22</v>
      </c>
      <c r="M4925">
        <v>1.9749185346104474</v>
      </c>
      <c r="N4925" t="s">
        <v>19</v>
      </c>
      <c r="O4925">
        <v>0.499</v>
      </c>
    </row>
    <row r="4926" spans="1:15" x14ac:dyDescent="0.25">
      <c r="A4926" s="1" t="s">
        <v>153</v>
      </c>
      <c r="B4926" t="s">
        <v>156</v>
      </c>
      <c r="C4926" t="str">
        <f>LOOKUP(A4926,'DATA SHEET'!$A$2:$A$253,'DATA SHEET'!$E$2:$E$253)</f>
        <v>20227920</v>
      </c>
      <c r="D4926">
        <f>LOOKUP(A4926,'DATA SHEET'!$A$2:$A$253,'DATA SHEET'!$G$2:$G$253)</f>
        <v>8.3166666666666664</v>
      </c>
      <c r="E4926" t="str">
        <f>LOOKUP($A4926,'DATA SHEET'!$A$2:$A$253,'DATA SHEET'!$H$2:$H$253)</f>
        <v>43.177676</v>
      </c>
      <c r="F4926" t="str">
        <f>LOOKUP($A4926,'DATA SHEET'!$A$2:$A$253,'DATA SHEET'!$I$2:$I$253)</f>
        <v xml:space="preserve"> -79.265514</v>
      </c>
      <c r="G4926">
        <f>LOOKUP($A4926,'DATA SHEET'!$A$2:$A$253,'DATA SHEET'!$J$2:$J$253)</f>
        <v>13</v>
      </c>
      <c r="H4926" t="str">
        <f>LOOKUP($A4926,'DATA SHEET'!$A$2:$A$253,'DATA SHEET'!$K$2:$K$253)</f>
        <v>Cloudy</v>
      </c>
      <c r="I4926" t="str">
        <f>LOOKUP($A4926,'DATA SHEET'!$A$2:$A$253,'DATA SHEET'!$T$2:$T$253)</f>
        <v>LARGE</v>
      </c>
      <c r="J4926" t="str">
        <f>LOOKUP($A4926,'DATA SHEET'!$A$2:$A$253,'DATA SHEET'!$R$2:$R$253)</f>
        <v>YES</v>
      </c>
      <c r="K4926" t="str">
        <f>LOOKUP($A4926,'DATA SHEET'!$A$2:$A$253,'DATA SHEET'!$O$2:$O$253)</f>
        <v>Commercial</v>
      </c>
      <c r="L4926" t="s">
        <v>22</v>
      </c>
      <c r="M4926">
        <v>1.9749185346104474</v>
      </c>
      <c r="N4926" t="s">
        <v>19</v>
      </c>
      <c r="O4926">
        <v>0.5</v>
      </c>
    </row>
    <row r="4927" spans="1:15" x14ac:dyDescent="0.25">
      <c r="A4927" s="1" t="s">
        <v>153</v>
      </c>
      <c r="B4927" t="s">
        <v>156</v>
      </c>
      <c r="C4927" t="str">
        <f>LOOKUP(A4927,'DATA SHEET'!$A$2:$A$253,'DATA SHEET'!$E$2:$E$253)</f>
        <v>20227920</v>
      </c>
      <c r="D4927">
        <f>LOOKUP(A4927,'DATA SHEET'!$A$2:$A$253,'DATA SHEET'!$G$2:$G$253)</f>
        <v>8.3166666666666664</v>
      </c>
      <c r="E4927" t="str">
        <f>LOOKUP($A4927,'DATA SHEET'!$A$2:$A$253,'DATA SHEET'!$H$2:$H$253)</f>
        <v>43.177676</v>
      </c>
      <c r="F4927" t="str">
        <f>LOOKUP($A4927,'DATA SHEET'!$A$2:$A$253,'DATA SHEET'!$I$2:$I$253)</f>
        <v xml:space="preserve"> -79.265514</v>
      </c>
      <c r="G4927">
        <f>LOOKUP($A4927,'DATA SHEET'!$A$2:$A$253,'DATA SHEET'!$J$2:$J$253)</f>
        <v>13</v>
      </c>
      <c r="H4927" t="str">
        <f>LOOKUP($A4927,'DATA SHEET'!$A$2:$A$253,'DATA SHEET'!$K$2:$K$253)</f>
        <v>Cloudy</v>
      </c>
      <c r="I4927" t="str">
        <f>LOOKUP($A4927,'DATA SHEET'!$A$2:$A$253,'DATA SHEET'!$T$2:$T$253)</f>
        <v>LARGE</v>
      </c>
      <c r="J4927" t="str">
        <f>LOOKUP($A4927,'DATA SHEET'!$A$2:$A$253,'DATA SHEET'!$R$2:$R$253)</f>
        <v>YES</v>
      </c>
      <c r="K4927" t="str">
        <f>LOOKUP($A4927,'DATA SHEET'!$A$2:$A$253,'DATA SHEET'!$O$2:$O$253)</f>
        <v>Commercial</v>
      </c>
      <c r="L4927" t="s">
        <v>22</v>
      </c>
      <c r="M4927">
        <v>1.9749185346104474</v>
      </c>
      <c r="N4927" t="s">
        <v>19</v>
      </c>
      <c r="O4927">
        <v>0.497</v>
      </c>
    </row>
    <row r="4928" spans="1:15" x14ac:dyDescent="0.25">
      <c r="A4928" s="1" t="s">
        <v>153</v>
      </c>
      <c r="B4928" t="s">
        <v>156</v>
      </c>
      <c r="C4928" t="str">
        <f>LOOKUP(A4928,'DATA SHEET'!$A$2:$A$253,'DATA SHEET'!$E$2:$E$253)</f>
        <v>20227920</v>
      </c>
      <c r="D4928">
        <f>LOOKUP(A4928,'DATA SHEET'!$A$2:$A$253,'DATA SHEET'!$G$2:$G$253)</f>
        <v>8.3166666666666664</v>
      </c>
      <c r="E4928" t="str">
        <f>LOOKUP($A4928,'DATA SHEET'!$A$2:$A$253,'DATA SHEET'!$H$2:$H$253)</f>
        <v>43.177676</v>
      </c>
      <c r="F4928" t="str">
        <f>LOOKUP($A4928,'DATA SHEET'!$A$2:$A$253,'DATA SHEET'!$I$2:$I$253)</f>
        <v xml:space="preserve"> -79.265514</v>
      </c>
      <c r="G4928">
        <f>LOOKUP($A4928,'DATA SHEET'!$A$2:$A$253,'DATA SHEET'!$J$2:$J$253)</f>
        <v>13</v>
      </c>
      <c r="H4928" t="str">
        <f>LOOKUP($A4928,'DATA SHEET'!$A$2:$A$253,'DATA SHEET'!$K$2:$K$253)</f>
        <v>Cloudy</v>
      </c>
      <c r="I4928" t="str">
        <f>LOOKUP($A4928,'DATA SHEET'!$A$2:$A$253,'DATA SHEET'!$T$2:$T$253)</f>
        <v>LARGE</v>
      </c>
      <c r="J4928" t="str">
        <f>LOOKUP($A4928,'DATA SHEET'!$A$2:$A$253,'DATA SHEET'!$R$2:$R$253)</f>
        <v>YES</v>
      </c>
      <c r="K4928" t="str">
        <f>LOOKUP($A4928,'DATA SHEET'!$A$2:$A$253,'DATA SHEET'!$O$2:$O$253)</f>
        <v>Commercial</v>
      </c>
      <c r="L4928" t="s">
        <v>22</v>
      </c>
      <c r="M4928">
        <v>1.9749185346104474</v>
      </c>
      <c r="N4928" t="s">
        <v>19</v>
      </c>
      <c r="O4928">
        <v>0.5</v>
      </c>
    </row>
    <row r="4929" spans="1:15" x14ac:dyDescent="0.25">
      <c r="A4929" s="1" t="s">
        <v>153</v>
      </c>
      <c r="B4929" t="s">
        <v>156</v>
      </c>
      <c r="C4929" t="str">
        <f>LOOKUP(A4929,'DATA SHEET'!$A$2:$A$253,'DATA SHEET'!$E$2:$E$253)</f>
        <v>20227920</v>
      </c>
      <c r="D4929">
        <f>LOOKUP(A4929,'DATA SHEET'!$A$2:$A$253,'DATA SHEET'!$G$2:$G$253)</f>
        <v>8.3166666666666664</v>
      </c>
      <c r="E4929" t="str">
        <f>LOOKUP($A4929,'DATA SHEET'!$A$2:$A$253,'DATA SHEET'!$H$2:$H$253)</f>
        <v>43.177676</v>
      </c>
      <c r="F4929" t="str">
        <f>LOOKUP($A4929,'DATA SHEET'!$A$2:$A$253,'DATA SHEET'!$I$2:$I$253)</f>
        <v xml:space="preserve"> -79.265514</v>
      </c>
      <c r="G4929">
        <f>LOOKUP($A4929,'DATA SHEET'!$A$2:$A$253,'DATA SHEET'!$J$2:$J$253)</f>
        <v>13</v>
      </c>
      <c r="H4929" t="str">
        <f>LOOKUP($A4929,'DATA SHEET'!$A$2:$A$253,'DATA SHEET'!$K$2:$K$253)</f>
        <v>Cloudy</v>
      </c>
      <c r="I4929" t="str">
        <f>LOOKUP($A4929,'DATA SHEET'!$A$2:$A$253,'DATA SHEET'!$T$2:$T$253)</f>
        <v>LARGE</v>
      </c>
      <c r="J4929" t="str">
        <f>LOOKUP($A4929,'DATA SHEET'!$A$2:$A$253,'DATA SHEET'!$R$2:$R$253)</f>
        <v>YES</v>
      </c>
      <c r="K4929" t="str">
        <f>LOOKUP($A4929,'DATA SHEET'!$A$2:$A$253,'DATA SHEET'!$O$2:$O$253)</f>
        <v>Commercial</v>
      </c>
      <c r="L4929" t="s">
        <v>22</v>
      </c>
      <c r="M4929">
        <v>1.9749185346104474</v>
      </c>
      <c r="N4929" t="s">
        <v>19</v>
      </c>
      <c r="O4929">
        <v>0.64800000000000002</v>
      </c>
    </row>
    <row r="4930" spans="1:15" x14ac:dyDescent="0.25">
      <c r="A4930" s="1" t="s">
        <v>153</v>
      </c>
      <c r="B4930" t="s">
        <v>156</v>
      </c>
      <c r="C4930" t="str">
        <f>LOOKUP(A4930,'DATA SHEET'!$A$2:$A$253,'DATA SHEET'!$E$2:$E$253)</f>
        <v>20227920</v>
      </c>
      <c r="D4930">
        <f>LOOKUP(A4930,'DATA SHEET'!$A$2:$A$253,'DATA SHEET'!$G$2:$G$253)</f>
        <v>8.3166666666666664</v>
      </c>
      <c r="E4930" t="str">
        <f>LOOKUP($A4930,'DATA SHEET'!$A$2:$A$253,'DATA SHEET'!$H$2:$H$253)</f>
        <v>43.177676</v>
      </c>
      <c r="F4930" t="str">
        <f>LOOKUP($A4930,'DATA SHEET'!$A$2:$A$253,'DATA SHEET'!$I$2:$I$253)</f>
        <v xml:space="preserve"> -79.265514</v>
      </c>
      <c r="G4930">
        <f>LOOKUP($A4930,'DATA SHEET'!$A$2:$A$253,'DATA SHEET'!$J$2:$J$253)</f>
        <v>13</v>
      </c>
      <c r="H4930" t="str">
        <f>LOOKUP($A4930,'DATA SHEET'!$A$2:$A$253,'DATA SHEET'!$K$2:$K$253)</f>
        <v>Cloudy</v>
      </c>
      <c r="I4930" t="str">
        <f>LOOKUP($A4930,'DATA SHEET'!$A$2:$A$253,'DATA SHEET'!$T$2:$T$253)</f>
        <v>LARGE</v>
      </c>
      <c r="J4930" t="str">
        <f>LOOKUP($A4930,'DATA SHEET'!$A$2:$A$253,'DATA SHEET'!$R$2:$R$253)</f>
        <v>YES</v>
      </c>
      <c r="K4930" t="str">
        <f>LOOKUP($A4930,'DATA SHEET'!$A$2:$A$253,'DATA SHEET'!$O$2:$O$253)</f>
        <v>Commercial</v>
      </c>
      <c r="L4930" t="s">
        <v>22</v>
      </c>
      <c r="M4930">
        <v>1.9749185346104474</v>
      </c>
      <c r="N4930" t="s">
        <v>19</v>
      </c>
      <c r="O4930">
        <v>1E-3</v>
      </c>
    </row>
    <row r="4931" spans="1:15" x14ac:dyDescent="0.25">
      <c r="A4931" s="1" t="s">
        <v>153</v>
      </c>
      <c r="B4931" t="s">
        <v>156</v>
      </c>
      <c r="C4931" t="str">
        <f>LOOKUP(A4931,'DATA SHEET'!$A$2:$A$253,'DATA SHEET'!$E$2:$E$253)</f>
        <v>20227920</v>
      </c>
      <c r="D4931">
        <f>LOOKUP(A4931,'DATA SHEET'!$A$2:$A$253,'DATA SHEET'!$G$2:$G$253)</f>
        <v>8.3166666666666664</v>
      </c>
      <c r="E4931" t="str">
        <f>LOOKUP($A4931,'DATA SHEET'!$A$2:$A$253,'DATA SHEET'!$H$2:$H$253)</f>
        <v>43.177676</v>
      </c>
      <c r="F4931" t="str">
        <f>LOOKUP($A4931,'DATA SHEET'!$A$2:$A$253,'DATA SHEET'!$I$2:$I$253)</f>
        <v xml:space="preserve"> -79.265514</v>
      </c>
      <c r="G4931">
        <f>LOOKUP($A4931,'DATA SHEET'!$A$2:$A$253,'DATA SHEET'!$J$2:$J$253)</f>
        <v>13</v>
      </c>
      <c r="H4931" t="str">
        <f>LOOKUP($A4931,'DATA SHEET'!$A$2:$A$253,'DATA SHEET'!$K$2:$K$253)</f>
        <v>Cloudy</v>
      </c>
      <c r="I4931" t="str">
        <f>LOOKUP($A4931,'DATA SHEET'!$A$2:$A$253,'DATA SHEET'!$T$2:$T$253)</f>
        <v>LARGE</v>
      </c>
      <c r="J4931" t="str">
        <f>LOOKUP($A4931,'DATA SHEET'!$A$2:$A$253,'DATA SHEET'!$R$2:$R$253)</f>
        <v>YES</v>
      </c>
      <c r="K4931" t="str">
        <f>LOOKUP($A4931,'DATA SHEET'!$A$2:$A$253,'DATA SHEET'!$O$2:$O$253)</f>
        <v>Commercial</v>
      </c>
      <c r="L4931" t="s">
        <v>22</v>
      </c>
      <c r="M4931">
        <v>1.9749185346104474</v>
      </c>
      <c r="N4931" t="s">
        <v>19</v>
      </c>
      <c r="O4931">
        <v>1.002</v>
      </c>
    </row>
    <row r="4932" spans="1:15" x14ac:dyDescent="0.25">
      <c r="A4932" s="1" t="s">
        <v>153</v>
      </c>
      <c r="B4932" t="s">
        <v>156</v>
      </c>
      <c r="C4932" t="str">
        <f>LOOKUP(A4932,'DATA SHEET'!$A$2:$A$253,'DATA SHEET'!$E$2:$E$253)</f>
        <v>20227920</v>
      </c>
      <c r="D4932">
        <f>LOOKUP(A4932,'DATA SHEET'!$A$2:$A$253,'DATA SHEET'!$G$2:$G$253)</f>
        <v>8.3166666666666664</v>
      </c>
      <c r="E4932" t="str">
        <f>LOOKUP($A4932,'DATA SHEET'!$A$2:$A$253,'DATA SHEET'!$H$2:$H$253)</f>
        <v>43.177676</v>
      </c>
      <c r="F4932" t="str">
        <f>LOOKUP($A4932,'DATA SHEET'!$A$2:$A$253,'DATA SHEET'!$I$2:$I$253)</f>
        <v xml:space="preserve"> -79.265514</v>
      </c>
      <c r="G4932">
        <f>LOOKUP($A4932,'DATA SHEET'!$A$2:$A$253,'DATA SHEET'!$J$2:$J$253)</f>
        <v>13</v>
      </c>
      <c r="H4932" t="str">
        <f>LOOKUP($A4932,'DATA SHEET'!$A$2:$A$253,'DATA SHEET'!$K$2:$K$253)</f>
        <v>Cloudy</v>
      </c>
      <c r="I4932" t="str">
        <f>LOOKUP($A4932,'DATA SHEET'!$A$2:$A$253,'DATA SHEET'!$T$2:$T$253)</f>
        <v>LARGE</v>
      </c>
      <c r="J4932" t="str">
        <f>LOOKUP($A4932,'DATA SHEET'!$A$2:$A$253,'DATA SHEET'!$R$2:$R$253)</f>
        <v>YES</v>
      </c>
      <c r="K4932" t="str">
        <f>LOOKUP($A4932,'DATA SHEET'!$A$2:$A$253,'DATA SHEET'!$O$2:$O$253)</f>
        <v>Commercial</v>
      </c>
      <c r="L4932" t="s">
        <v>22</v>
      </c>
      <c r="M4932">
        <v>1.9749185346104474</v>
      </c>
      <c r="N4932" t="s">
        <v>19</v>
      </c>
      <c r="O4932">
        <v>1E-3</v>
      </c>
    </row>
    <row r="4933" spans="1:15" x14ac:dyDescent="0.25">
      <c r="A4933" s="1" t="s">
        <v>153</v>
      </c>
      <c r="B4933" t="s">
        <v>156</v>
      </c>
      <c r="C4933" t="str">
        <f>LOOKUP(A4933,'DATA SHEET'!$A$2:$A$253,'DATA SHEET'!$E$2:$E$253)</f>
        <v>20227920</v>
      </c>
      <c r="D4933">
        <f>LOOKUP(A4933,'DATA SHEET'!$A$2:$A$253,'DATA SHEET'!$G$2:$G$253)</f>
        <v>8.3166666666666664</v>
      </c>
      <c r="E4933" t="str">
        <f>LOOKUP($A4933,'DATA SHEET'!$A$2:$A$253,'DATA SHEET'!$H$2:$H$253)</f>
        <v>43.177676</v>
      </c>
      <c r="F4933" t="str">
        <f>LOOKUP($A4933,'DATA SHEET'!$A$2:$A$253,'DATA SHEET'!$I$2:$I$253)</f>
        <v xml:space="preserve"> -79.265514</v>
      </c>
      <c r="G4933">
        <f>LOOKUP($A4933,'DATA SHEET'!$A$2:$A$253,'DATA SHEET'!$J$2:$J$253)</f>
        <v>13</v>
      </c>
      <c r="H4933" t="str">
        <f>LOOKUP($A4933,'DATA SHEET'!$A$2:$A$253,'DATA SHEET'!$K$2:$K$253)</f>
        <v>Cloudy</v>
      </c>
      <c r="I4933" t="str">
        <f>LOOKUP($A4933,'DATA SHEET'!$A$2:$A$253,'DATA SHEET'!$T$2:$T$253)</f>
        <v>LARGE</v>
      </c>
      <c r="J4933" t="str">
        <f>LOOKUP($A4933,'DATA SHEET'!$A$2:$A$253,'DATA SHEET'!$R$2:$R$253)</f>
        <v>YES</v>
      </c>
      <c r="K4933" t="str">
        <f>LOOKUP($A4933,'DATA SHEET'!$A$2:$A$253,'DATA SHEET'!$O$2:$O$253)</f>
        <v>Commercial</v>
      </c>
      <c r="L4933" t="s">
        <v>22</v>
      </c>
      <c r="M4933">
        <v>1.9749185346104474</v>
      </c>
      <c r="N4933" t="s">
        <v>19</v>
      </c>
      <c r="O4933">
        <v>0.26800000000000002</v>
      </c>
    </row>
    <row r="4934" spans="1:15" x14ac:dyDescent="0.25">
      <c r="A4934" s="1" t="s">
        <v>153</v>
      </c>
      <c r="B4934" t="s">
        <v>157</v>
      </c>
      <c r="C4934" t="str">
        <f>LOOKUP(A4934,'DATA SHEET'!$A$2:$A$253,'DATA SHEET'!$E$2:$E$253)</f>
        <v>20227920</v>
      </c>
      <c r="D4934">
        <f>LOOKUP(A4934,'DATA SHEET'!$A$2:$A$253,'DATA SHEET'!$G$2:$G$253)</f>
        <v>8.3166666666666664</v>
      </c>
      <c r="E4934" t="str">
        <f>LOOKUP($A4934,'DATA SHEET'!$A$2:$A$253,'DATA SHEET'!$H$2:$H$253)</f>
        <v>43.177676</v>
      </c>
      <c r="F4934" t="str">
        <f>LOOKUP($A4934,'DATA SHEET'!$A$2:$A$253,'DATA SHEET'!$I$2:$I$253)</f>
        <v xml:space="preserve"> -79.265514</v>
      </c>
      <c r="G4934">
        <f>LOOKUP($A4934,'DATA SHEET'!$A$2:$A$253,'DATA SHEET'!$J$2:$J$253)</f>
        <v>13</v>
      </c>
      <c r="H4934" t="str">
        <f>LOOKUP($A4934,'DATA SHEET'!$A$2:$A$253,'DATA SHEET'!$K$2:$K$253)</f>
        <v>Cloudy</v>
      </c>
      <c r="I4934" t="str">
        <f>LOOKUP($A4934,'DATA SHEET'!$A$2:$A$253,'DATA SHEET'!$T$2:$T$253)</f>
        <v>LARGE</v>
      </c>
      <c r="J4934" t="str">
        <f>LOOKUP($A4934,'DATA SHEET'!$A$2:$A$253,'DATA SHEET'!$R$2:$R$253)</f>
        <v>YES</v>
      </c>
      <c r="K4934" t="str">
        <f>LOOKUP($A4934,'DATA SHEET'!$A$2:$A$253,'DATA SHEET'!$O$2:$O$253)</f>
        <v>Commercial</v>
      </c>
      <c r="L4934" t="s">
        <v>22</v>
      </c>
      <c r="M4934">
        <v>1.9749185346104474</v>
      </c>
      <c r="N4934" t="s">
        <v>18</v>
      </c>
      <c r="O4934">
        <v>1.75</v>
      </c>
    </row>
    <row r="4935" spans="1:15" x14ac:dyDescent="0.25">
      <c r="A4935" s="1" t="s">
        <v>153</v>
      </c>
      <c r="B4935" t="s">
        <v>157</v>
      </c>
      <c r="C4935" t="str">
        <f>LOOKUP(A4935,'DATA SHEET'!$A$2:$A$253,'DATA SHEET'!$E$2:$E$253)</f>
        <v>20227920</v>
      </c>
      <c r="D4935">
        <f>LOOKUP(A4935,'DATA SHEET'!$A$2:$A$253,'DATA SHEET'!$G$2:$G$253)</f>
        <v>8.3166666666666664</v>
      </c>
      <c r="E4935" t="str">
        <f>LOOKUP($A4935,'DATA SHEET'!$A$2:$A$253,'DATA SHEET'!$H$2:$H$253)</f>
        <v>43.177676</v>
      </c>
      <c r="F4935" t="str">
        <f>LOOKUP($A4935,'DATA SHEET'!$A$2:$A$253,'DATA SHEET'!$I$2:$I$253)</f>
        <v xml:space="preserve"> -79.265514</v>
      </c>
      <c r="G4935">
        <f>LOOKUP($A4935,'DATA SHEET'!$A$2:$A$253,'DATA SHEET'!$J$2:$J$253)</f>
        <v>13</v>
      </c>
      <c r="H4935" t="str">
        <f>LOOKUP($A4935,'DATA SHEET'!$A$2:$A$253,'DATA SHEET'!$K$2:$K$253)</f>
        <v>Cloudy</v>
      </c>
      <c r="I4935" t="str">
        <f>LOOKUP($A4935,'DATA SHEET'!$A$2:$A$253,'DATA SHEET'!$T$2:$T$253)</f>
        <v>LARGE</v>
      </c>
      <c r="J4935" t="str">
        <f>LOOKUP($A4935,'DATA SHEET'!$A$2:$A$253,'DATA SHEET'!$R$2:$R$253)</f>
        <v>YES</v>
      </c>
      <c r="K4935" t="str">
        <f>LOOKUP($A4935,'DATA SHEET'!$A$2:$A$253,'DATA SHEET'!$O$2:$O$253)</f>
        <v>Commercial</v>
      </c>
      <c r="L4935" t="s">
        <v>22</v>
      </c>
      <c r="M4935">
        <v>1.9749185346104474</v>
      </c>
      <c r="N4935" t="s">
        <v>18</v>
      </c>
      <c r="O4935">
        <v>0.249</v>
      </c>
    </row>
    <row r="4936" spans="1:15" x14ac:dyDescent="0.25">
      <c r="A4936" s="1" t="s">
        <v>153</v>
      </c>
      <c r="B4936" t="s">
        <v>157</v>
      </c>
      <c r="C4936" t="str">
        <f>LOOKUP(A4936,'DATA SHEET'!$A$2:$A$253,'DATA SHEET'!$E$2:$E$253)</f>
        <v>20227920</v>
      </c>
      <c r="D4936">
        <f>LOOKUP(A4936,'DATA SHEET'!$A$2:$A$253,'DATA SHEET'!$G$2:$G$253)</f>
        <v>8.3166666666666664</v>
      </c>
      <c r="E4936" t="str">
        <f>LOOKUP($A4936,'DATA SHEET'!$A$2:$A$253,'DATA SHEET'!$H$2:$H$253)</f>
        <v>43.177676</v>
      </c>
      <c r="F4936" t="str">
        <f>LOOKUP($A4936,'DATA SHEET'!$A$2:$A$253,'DATA SHEET'!$I$2:$I$253)</f>
        <v xml:space="preserve"> -79.265514</v>
      </c>
      <c r="G4936">
        <f>LOOKUP($A4936,'DATA SHEET'!$A$2:$A$253,'DATA SHEET'!$J$2:$J$253)</f>
        <v>13</v>
      </c>
      <c r="H4936" t="str">
        <f>LOOKUP($A4936,'DATA SHEET'!$A$2:$A$253,'DATA SHEET'!$K$2:$K$253)</f>
        <v>Cloudy</v>
      </c>
      <c r="I4936" t="str">
        <f>LOOKUP($A4936,'DATA SHEET'!$A$2:$A$253,'DATA SHEET'!$T$2:$T$253)</f>
        <v>LARGE</v>
      </c>
      <c r="J4936" t="str">
        <f>LOOKUP($A4936,'DATA SHEET'!$A$2:$A$253,'DATA SHEET'!$R$2:$R$253)</f>
        <v>YES</v>
      </c>
      <c r="K4936" t="str">
        <f>LOOKUP($A4936,'DATA SHEET'!$A$2:$A$253,'DATA SHEET'!$O$2:$O$253)</f>
        <v>Commercial</v>
      </c>
      <c r="L4936" t="s">
        <v>22</v>
      </c>
      <c r="M4936">
        <v>1.9749185346104474</v>
      </c>
      <c r="N4936" t="s">
        <v>18</v>
      </c>
      <c r="O4936">
        <v>0.748</v>
      </c>
    </row>
    <row r="4937" spans="1:15" x14ac:dyDescent="0.25">
      <c r="A4937" s="1" t="s">
        <v>153</v>
      </c>
      <c r="B4937" t="s">
        <v>157</v>
      </c>
      <c r="C4937" t="str">
        <f>LOOKUP(A4937,'DATA SHEET'!$A$2:$A$253,'DATA SHEET'!$E$2:$E$253)</f>
        <v>20227920</v>
      </c>
      <c r="D4937">
        <f>LOOKUP(A4937,'DATA SHEET'!$A$2:$A$253,'DATA SHEET'!$G$2:$G$253)</f>
        <v>8.3166666666666664</v>
      </c>
      <c r="E4937" t="str">
        <f>LOOKUP($A4937,'DATA SHEET'!$A$2:$A$253,'DATA SHEET'!$H$2:$H$253)</f>
        <v>43.177676</v>
      </c>
      <c r="F4937" t="str">
        <f>LOOKUP($A4937,'DATA SHEET'!$A$2:$A$253,'DATA SHEET'!$I$2:$I$253)</f>
        <v xml:space="preserve"> -79.265514</v>
      </c>
      <c r="G4937">
        <f>LOOKUP($A4937,'DATA SHEET'!$A$2:$A$253,'DATA SHEET'!$J$2:$J$253)</f>
        <v>13</v>
      </c>
      <c r="H4937" t="str">
        <f>LOOKUP($A4937,'DATA SHEET'!$A$2:$A$253,'DATA SHEET'!$K$2:$K$253)</f>
        <v>Cloudy</v>
      </c>
      <c r="I4937" t="str">
        <f>LOOKUP($A4937,'DATA SHEET'!$A$2:$A$253,'DATA SHEET'!$T$2:$T$253)</f>
        <v>LARGE</v>
      </c>
      <c r="J4937" t="str">
        <f>LOOKUP($A4937,'DATA SHEET'!$A$2:$A$253,'DATA SHEET'!$R$2:$R$253)</f>
        <v>YES</v>
      </c>
      <c r="K4937" t="str">
        <f>LOOKUP($A4937,'DATA SHEET'!$A$2:$A$253,'DATA SHEET'!$O$2:$O$253)</f>
        <v>Commercial</v>
      </c>
      <c r="L4937" t="s">
        <v>22</v>
      </c>
      <c r="M4937">
        <v>1.9749185346104474</v>
      </c>
      <c r="N4937" t="s">
        <v>18</v>
      </c>
      <c r="O4937">
        <v>7.7480000000000002</v>
      </c>
    </row>
    <row r="4938" spans="1:15" x14ac:dyDescent="0.25">
      <c r="A4938" s="1" t="s">
        <v>153</v>
      </c>
      <c r="B4938" t="s">
        <v>157</v>
      </c>
      <c r="C4938" t="str">
        <f>LOOKUP(A4938,'DATA SHEET'!$A$2:$A$253,'DATA SHEET'!$E$2:$E$253)</f>
        <v>20227920</v>
      </c>
      <c r="D4938">
        <f>LOOKUP(A4938,'DATA SHEET'!$A$2:$A$253,'DATA SHEET'!$G$2:$G$253)</f>
        <v>8.3166666666666664</v>
      </c>
      <c r="E4938" t="str">
        <f>LOOKUP($A4938,'DATA SHEET'!$A$2:$A$253,'DATA SHEET'!$H$2:$H$253)</f>
        <v>43.177676</v>
      </c>
      <c r="F4938" t="str">
        <f>LOOKUP($A4938,'DATA SHEET'!$A$2:$A$253,'DATA SHEET'!$I$2:$I$253)</f>
        <v xml:space="preserve"> -79.265514</v>
      </c>
      <c r="G4938">
        <f>LOOKUP($A4938,'DATA SHEET'!$A$2:$A$253,'DATA SHEET'!$J$2:$J$253)</f>
        <v>13</v>
      </c>
      <c r="H4938" t="str">
        <f>LOOKUP($A4938,'DATA SHEET'!$A$2:$A$253,'DATA SHEET'!$K$2:$K$253)</f>
        <v>Cloudy</v>
      </c>
      <c r="I4938" t="str">
        <f>LOOKUP($A4938,'DATA SHEET'!$A$2:$A$253,'DATA SHEET'!$T$2:$T$253)</f>
        <v>LARGE</v>
      </c>
      <c r="J4938" t="str">
        <f>LOOKUP($A4938,'DATA SHEET'!$A$2:$A$253,'DATA SHEET'!$R$2:$R$253)</f>
        <v>YES</v>
      </c>
      <c r="K4938" t="str">
        <f>LOOKUP($A4938,'DATA SHEET'!$A$2:$A$253,'DATA SHEET'!$O$2:$O$253)</f>
        <v>Commercial</v>
      </c>
      <c r="L4938" t="s">
        <v>22</v>
      </c>
      <c r="M4938">
        <v>1.9749185346104474</v>
      </c>
      <c r="N4938" t="s">
        <v>18</v>
      </c>
      <c r="O4938">
        <v>0.51100000000000001</v>
      </c>
    </row>
    <row r="4939" spans="1:15" x14ac:dyDescent="0.25">
      <c r="A4939" s="1" t="s">
        <v>153</v>
      </c>
      <c r="B4939" t="s">
        <v>157</v>
      </c>
      <c r="C4939" t="str">
        <f>LOOKUP(A4939,'DATA SHEET'!$A$2:$A$253,'DATA SHEET'!$E$2:$E$253)</f>
        <v>20227920</v>
      </c>
      <c r="D4939">
        <f>LOOKUP(A4939,'DATA SHEET'!$A$2:$A$253,'DATA SHEET'!$G$2:$G$253)</f>
        <v>8.3166666666666664</v>
      </c>
      <c r="E4939" t="str">
        <f>LOOKUP($A4939,'DATA SHEET'!$A$2:$A$253,'DATA SHEET'!$H$2:$H$253)</f>
        <v>43.177676</v>
      </c>
      <c r="F4939" t="str">
        <f>LOOKUP($A4939,'DATA SHEET'!$A$2:$A$253,'DATA SHEET'!$I$2:$I$253)</f>
        <v xml:space="preserve"> -79.265514</v>
      </c>
      <c r="G4939">
        <f>LOOKUP($A4939,'DATA SHEET'!$A$2:$A$253,'DATA SHEET'!$J$2:$J$253)</f>
        <v>13</v>
      </c>
      <c r="H4939" t="str">
        <f>LOOKUP($A4939,'DATA SHEET'!$A$2:$A$253,'DATA SHEET'!$K$2:$K$253)</f>
        <v>Cloudy</v>
      </c>
      <c r="I4939" t="str">
        <f>LOOKUP($A4939,'DATA SHEET'!$A$2:$A$253,'DATA SHEET'!$T$2:$T$253)</f>
        <v>LARGE</v>
      </c>
      <c r="J4939" t="str">
        <f>LOOKUP($A4939,'DATA SHEET'!$A$2:$A$253,'DATA SHEET'!$R$2:$R$253)</f>
        <v>YES</v>
      </c>
      <c r="K4939" t="str">
        <f>LOOKUP($A4939,'DATA SHEET'!$A$2:$A$253,'DATA SHEET'!$O$2:$O$253)</f>
        <v>Commercial</v>
      </c>
      <c r="L4939" t="s">
        <v>22</v>
      </c>
      <c r="M4939">
        <v>1.9749185346104474</v>
      </c>
      <c r="N4939" t="s">
        <v>18</v>
      </c>
      <c r="O4939">
        <v>0.499</v>
      </c>
    </row>
    <row r="4940" spans="1:15" x14ac:dyDescent="0.25">
      <c r="A4940" s="1" t="s">
        <v>153</v>
      </c>
      <c r="B4940" t="s">
        <v>157</v>
      </c>
      <c r="C4940" t="str">
        <f>LOOKUP(A4940,'DATA SHEET'!$A$2:$A$253,'DATA SHEET'!$E$2:$E$253)</f>
        <v>20227920</v>
      </c>
      <c r="D4940">
        <f>LOOKUP(A4940,'DATA SHEET'!$A$2:$A$253,'DATA SHEET'!$G$2:$G$253)</f>
        <v>8.3166666666666664</v>
      </c>
      <c r="E4940" t="str">
        <f>LOOKUP($A4940,'DATA SHEET'!$A$2:$A$253,'DATA SHEET'!$H$2:$H$253)</f>
        <v>43.177676</v>
      </c>
      <c r="F4940" t="str">
        <f>LOOKUP($A4940,'DATA SHEET'!$A$2:$A$253,'DATA SHEET'!$I$2:$I$253)</f>
        <v xml:space="preserve"> -79.265514</v>
      </c>
      <c r="G4940">
        <f>LOOKUP($A4940,'DATA SHEET'!$A$2:$A$253,'DATA SHEET'!$J$2:$J$253)</f>
        <v>13</v>
      </c>
      <c r="H4940" t="str">
        <f>LOOKUP($A4940,'DATA SHEET'!$A$2:$A$253,'DATA SHEET'!$K$2:$K$253)</f>
        <v>Cloudy</v>
      </c>
      <c r="I4940" t="str">
        <f>LOOKUP($A4940,'DATA SHEET'!$A$2:$A$253,'DATA SHEET'!$T$2:$T$253)</f>
        <v>LARGE</v>
      </c>
      <c r="J4940" t="str">
        <f>LOOKUP($A4940,'DATA SHEET'!$A$2:$A$253,'DATA SHEET'!$R$2:$R$253)</f>
        <v>YES</v>
      </c>
      <c r="K4940" t="str">
        <f>LOOKUP($A4940,'DATA SHEET'!$A$2:$A$253,'DATA SHEET'!$O$2:$O$253)</f>
        <v>Commercial</v>
      </c>
      <c r="L4940" t="s">
        <v>22</v>
      </c>
      <c r="M4940">
        <v>1.9749185346104474</v>
      </c>
      <c r="N4940" t="s">
        <v>18</v>
      </c>
      <c r="O4940">
        <v>1.248</v>
      </c>
    </row>
    <row r="4941" spans="1:15" x14ac:dyDescent="0.25">
      <c r="A4941" s="1" t="s">
        <v>153</v>
      </c>
      <c r="B4941" t="s">
        <v>157</v>
      </c>
      <c r="C4941" t="str">
        <f>LOOKUP(A4941,'DATA SHEET'!$A$2:$A$253,'DATA SHEET'!$E$2:$E$253)</f>
        <v>20227920</v>
      </c>
      <c r="D4941">
        <f>LOOKUP(A4941,'DATA SHEET'!$A$2:$A$253,'DATA SHEET'!$G$2:$G$253)</f>
        <v>8.3166666666666664</v>
      </c>
      <c r="E4941" t="str">
        <f>LOOKUP($A4941,'DATA SHEET'!$A$2:$A$253,'DATA SHEET'!$H$2:$H$253)</f>
        <v>43.177676</v>
      </c>
      <c r="F4941" t="str">
        <f>LOOKUP($A4941,'DATA SHEET'!$A$2:$A$253,'DATA SHEET'!$I$2:$I$253)</f>
        <v xml:space="preserve"> -79.265514</v>
      </c>
      <c r="G4941">
        <f>LOOKUP($A4941,'DATA SHEET'!$A$2:$A$253,'DATA SHEET'!$J$2:$J$253)</f>
        <v>13</v>
      </c>
      <c r="H4941" t="str">
        <f>LOOKUP($A4941,'DATA SHEET'!$A$2:$A$253,'DATA SHEET'!$K$2:$K$253)</f>
        <v>Cloudy</v>
      </c>
      <c r="I4941" t="str">
        <f>LOOKUP($A4941,'DATA SHEET'!$A$2:$A$253,'DATA SHEET'!$T$2:$T$253)</f>
        <v>LARGE</v>
      </c>
      <c r="J4941" t="str">
        <f>LOOKUP($A4941,'DATA SHEET'!$A$2:$A$253,'DATA SHEET'!$R$2:$R$253)</f>
        <v>YES</v>
      </c>
      <c r="K4941" t="str">
        <f>LOOKUP($A4941,'DATA SHEET'!$A$2:$A$253,'DATA SHEET'!$O$2:$O$253)</f>
        <v>Commercial</v>
      </c>
      <c r="L4941" t="s">
        <v>22</v>
      </c>
      <c r="M4941">
        <v>1.9749185346104474</v>
      </c>
      <c r="N4941" t="s">
        <v>18</v>
      </c>
      <c r="O4941">
        <v>3.5</v>
      </c>
    </row>
    <row r="4942" spans="1:15" x14ac:dyDescent="0.25">
      <c r="A4942" s="1" t="s">
        <v>153</v>
      </c>
      <c r="B4942" t="s">
        <v>157</v>
      </c>
      <c r="C4942" t="str">
        <f>LOOKUP(A4942,'DATA SHEET'!$A$2:$A$253,'DATA SHEET'!$E$2:$E$253)</f>
        <v>20227920</v>
      </c>
      <c r="D4942">
        <f>LOOKUP(A4942,'DATA SHEET'!$A$2:$A$253,'DATA SHEET'!$G$2:$G$253)</f>
        <v>8.3166666666666664</v>
      </c>
      <c r="E4942" t="str">
        <f>LOOKUP($A4942,'DATA SHEET'!$A$2:$A$253,'DATA SHEET'!$H$2:$H$253)</f>
        <v>43.177676</v>
      </c>
      <c r="F4942" t="str">
        <f>LOOKUP($A4942,'DATA SHEET'!$A$2:$A$253,'DATA SHEET'!$I$2:$I$253)</f>
        <v xml:space="preserve"> -79.265514</v>
      </c>
      <c r="G4942">
        <f>LOOKUP($A4942,'DATA SHEET'!$A$2:$A$253,'DATA SHEET'!$J$2:$J$253)</f>
        <v>13</v>
      </c>
      <c r="H4942" t="str">
        <f>LOOKUP($A4942,'DATA SHEET'!$A$2:$A$253,'DATA SHEET'!$K$2:$K$253)</f>
        <v>Cloudy</v>
      </c>
      <c r="I4942" t="str">
        <f>LOOKUP($A4942,'DATA SHEET'!$A$2:$A$253,'DATA SHEET'!$T$2:$T$253)</f>
        <v>LARGE</v>
      </c>
      <c r="J4942" t="str">
        <f>LOOKUP($A4942,'DATA SHEET'!$A$2:$A$253,'DATA SHEET'!$R$2:$R$253)</f>
        <v>YES</v>
      </c>
      <c r="K4942" t="str">
        <f>LOOKUP($A4942,'DATA SHEET'!$A$2:$A$253,'DATA SHEET'!$O$2:$O$253)</f>
        <v>Commercial</v>
      </c>
      <c r="L4942" t="s">
        <v>22</v>
      </c>
      <c r="M4942">
        <v>1.9749185346104474</v>
      </c>
      <c r="N4942" t="s">
        <v>18</v>
      </c>
      <c r="O4942">
        <v>0.748</v>
      </c>
    </row>
    <row r="4943" spans="1:15" x14ac:dyDescent="0.25">
      <c r="A4943" s="1" t="s">
        <v>153</v>
      </c>
      <c r="B4943" t="s">
        <v>157</v>
      </c>
      <c r="C4943" t="str">
        <f>LOOKUP(A4943,'DATA SHEET'!$A$2:$A$253,'DATA SHEET'!$E$2:$E$253)</f>
        <v>20227920</v>
      </c>
      <c r="D4943">
        <f>LOOKUP(A4943,'DATA SHEET'!$A$2:$A$253,'DATA SHEET'!$G$2:$G$253)</f>
        <v>8.3166666666666664</v>
      </c>
      <c r="E4943" t="str">
        <f>LOOKUP($A4943,'DATA SHEET'!$A$2:$A$253,'DATA SHEET'!$H$2:$H$253)</f>
        <v>43.177676</v>
      </c>
      <c r="F4943" t="str">
        <f>LOOKUP($A4943,'DATA SHEET'!$A$2:$A$253,'DATA SHEET'!$I$2:$I$253)</f>
        <v xml:space="preserve"> -79.265514</v>
      </c>
      <c r="G4943">
        <f>LOOKUP($A4943,'DATA SHEET'!$A$2:$A$253,'DATA SHEET'!$J$2:$J$253)</f>
        <v>13</v>
      </c>
      <c r="H4943" t="str">
        <f>LOOKUP($A4943,'DATA SHEET'!$A$2:$A$253,'DATA SHEET'!$K$2:$K$253)</f>
        <v>Cloudy</v>
      </c>
      <c r="I4943" t="str">
        <f>LOOKUP($A4943,'DATA SHEET'!$A$2:$A$253,'DATA SHEET'!$T$2:$T$253)</f>
        <v>LARGE</v>
      </c>
      <c r="J4943" t="str">
        <f>LOOKUP($A4943,'DATA SHEET'!$A$2:$A$253,'DATA SHEET'!$R$2:$R$253)</f>
        <v>YES</v>
      </c>
      <c r="K4943" t="str">
        <f>LOOKUP($A4943,'DATA SHEET'!$A$2:$A$253,'DATA SHEET'!$O$2:$O$253)</f>
        <v>Commercial</v>
      </c>
      <c r="L4943" t="s">
        <v>22</v>
      </c>
      <c r="M4943">
        <v>1.9749185346104474</v>
      </c>
      <c r="N4943" t="s">
        <v>16</v>
      </c>
      <c r="O4943">
        <v>0.998</v>
      </c>
    </row>
    <row r="4944" spans="1:15" x14ac:dyDescent="0.25">
      <c r="A4944" s="1" t="s">
        <v>153</v>
      </c>
      <c r="B4944" t="s">
        <v>157</v>
      </c>
      <c r="C4944" t="str">
        <f>LOOKUP(A4944,'DATA SHEET'!$A$2:$A$253,'DATA SHEET'!$E$2:$E$253)</f>
        <v>20227920</v>
      </c>
      <c r="D4944">
        <f>LOOKUP(A4944,'DATA SHEET'!$A$2:$A$253,'DATA SHEET'!$G$2:$G$253)</f>
        <v>8.3166666666666664</v>
      </c>
      <c r="E4944" t="str">
        <f>LOOKUP($A4944,'DATA SHEET'!$A$2:$A$253,'DATA SHEET'!$H$2:$H$253)</f>
        <v>43.177676</v>
      </c>
      <c r="F4944" t="str">
        <f>LOOKUP($A4944,'DATA SHEET'!$A$2:$A$253,'DATA SHEET'!$I$2:$I$253)</f>
        <v xml:space="preserve"> -79.265514</v>
      </c>
      <c r="G4944">
        <f>LOOKUP($A4944,'DATA SHEET'!$A$2:$A$253,'DATA SHEET'!$J$2:$J$253)</f>
        <v>13</v>
      </c>
      <c r="H4944" t="str">
        <f>LOOKUP($A4944,'DATA SHEET'!$A$2:$A$253,'DATA SHEET'!$K$2:$K$253)</f>
        <v>Cloudy</v>
      </c>
      <c r="I4944" t="str">
        <f>LOOKUP($A4944,'DATA SHEET'!$A$2:$A$253,'DATA SHEET'!$T$2:$T$253)</f>
        <v>LARGE</v>
      </c>
      <c r="J4944" t="str">
        <f>LOOKUP($A4944,'DATA SHEET'!$A$2:$A$253,'DATA SHEET'!$R$2:$R$253)</f>
        <v>YES</v>
      </c>
      <c r="K4944" t="str">
        <f>LOOKUP($A4944,'DATA SHEET'!$A$2:$A$253,'DATA SHEET'!$O$2:$O$253)</f>
        <v>Commercial</v>
      </c>
      <c r="L4944" t="s">
        <v>22</v>
      </c>
      <c r="M4944">
        <v>1.9749185346104474</v>
      </c>
      <c r="N4944" t="s">
        <v>16</v>
      </c>
      <c r="O4944">
        <v>3.4990000000000001</v>
      </c>
    </row>
    <row r="4945" spans="1:15" x14ac:dyDescent="0.25">
      <c r="A4945" s="1" t="s">
        <v>153</v>
      </c>
      <c r="B4945" t="s">
        <v>157</v>
      </c>
      <c r="C4945" t="str">
        <f>LOOKUP(A4945,'DATA SHEET'!$A$2:$A$253,'DATA SHEET'!$E$2:$E$253)</f>
        <v>20227920</v>
      </c>
      <c r="D4945">
        <f>LOOKUP(A4945,'DATA SHEET'!$A$2:$A$253,'DATA SHEET'!$G$2:$G$253)</f>
        <v>8.3166666666666664</v>
      </c>
      <c r="E4945" t="str">
        <f>LOOKUP($A4945,'DATA SHEET'!$A$2:$A$253,'DATA SHEET'!$H$2:$H$253)</f>
        <v>43.177676</v>
      </c>
      <c r="F4945" t="str">
        <f>LOOKUP($A4945,'DATA SHEET'!$A$2:$A$253,'DATA SHEET'!$I$2:$I$253)</f>
        <v xml:space="preserve"> -79.265514</v>
      </c>
      <c r="G4945">
        <f>LOOKUP($A4945,'DATA SHEET'!$A$2:$A$253,'DATA SHEET'!$J$2:$J$253)</f>
        <v>13</v>
      </c>
      <c r="H4945" t="str">
        <f>LOOKUP($A4945,'DATA SHEET'!$A$2:$A$253,'DATA SHEET'!$K$2:$K$253)</f>
        <v>Cloudy</v>
      </c>
      <c r="I4945" t="str">
        <f>LOOKUP($A4945,'DATA SHEET'!$A$2:$A$253,'DATA SHEET'!$T$2:$T$253)</f>
        <v>LARGE</v>
      </c>
      <c r="J4945" t="str">
        <f>LOOKUP($A4945,'DATA SHEET'!$A$2:$A$253,'DATA SHEET'!$R$2:$R$253)</f>
        <v>YES</v>
      </c>
      <c r="K4945" t="str">
        <f>LOOKUP($A4945,'DATA SHEET'!$A$2:$A$253,'DATA SHEET'!$O$2:$O$253)</f>
        <v>Commercial</v>
      </c>
      <c r="L4945" t="s">
        <v>22</v>
      </c>
      <c r="M4945">
        <v>1.9749185346104474</v>
      </c>
      <c r="N4945" t="s">
        <v>16</v>
      </c>
      <c r="O4945">
        <v>1.25</v>
      </c>
    </row>
    <row r="4946" spans="1:15" x14ac:dyDescent="0.25">
      <c r="A4946" s="1" t="s">
        <v>153</v>
      </c>
      <c r="B4946" t="s">
        <v>157</v>
      </c>
      <c r="C4946" t="str">
        <f>LOOKUP(A4946,'DATA SHEET'!$A$2:$A$253,'DATA SHEET'!$E$2:$E$253)</f>
        <v>20227920</v>
      </c>
      <c r="D4946">
        <f>LOOKUP(A4946,'DATA SHEET'!$A$2:$A$253,'DATA SHEET'!$G$2:$G$253)</f>
        <v>8.3166666666666664</v>
      </c>
      <c r="E4946" t="str">
        <f>LOOKUP($A4946,'DATA SHEET'!$A$2:$A$253,'DATA SHEET'!$H$2:$H$253)</f>
        <v>43.177676</v>
      </c>
      <c r="F4946" t="str">
        <f>LOOKUP($A4946,'DATA SHEET'!$A$2:$A$253,'DATA SHEET'!$I$2:$I$253)</f>
        <v xml:space="preserve"> -79.265514</v>
      </c>
      <c r="G4946">
        <f>LOOKUP($A4946,'DATA SHEET'!$A$2:$A$253,'DATA SHEET'!$J$2:$J$253)</f>
        <v>13</v>
      </c>
      <c r="H4946" t="str">
        <f>LOOKUP($A4946,'DATA SHEET'!$A$2:$A$253,'DATA SHEET'!$K$2:$K$253)</f>
        <v>Cloudy</v>
      </c>
      <c r="I4946" t="str">
        <f>LOOKUP($A4946,'DATA SHEET'!$A$2:$A$253,'DATA SHEET'!$T$2:$T$253)</f>
        <v>LARGE</v>
      </c>
      <c r="J4946" t="str">
        <f>LOOKUP($A4946,'DATA SHEET'!$A$2:$A$253,'DATA SHEET'!$R$2:$R$253)</f>
        <v>YES</v>
      </c>
      <c r="K4946" t="str">
        <f>LOOKUP($A4946,'DATA SHEET'!$A$2:$A$253,'DATA SHEET'!$O$2:$O$253)</f>
        <v>Commercial</v>
      </c>
      <c r="L4946" t="s">
        <v>22</v>
      </c>
      <c r="M4946">
        <v>1.9749185346104474</v>
      </c>
      <c r="N4946" t="s">
        <v>16</v>
      </c>
      <c r="O4946">
        <v>0.25</v>
      </c>
    </row>
    <row r="4947" spans="1:15" x14ac:dyDescent="0.25">
      <c r="A4947" s="1" t="s">
        <v>153</v>
      </c>
      <c r="B4947" t="s">
        <v>157</v>
      </c>
      <c r="C4947" t="str">
        <f>LOOKUP(A4947,'DATA SHEET'!$A$2:$A$253,'DATA SHEET'!$E$2:$E$253)</f>
        <v>20227920</v>
      </c>
      <c r="D4947">
        <f>LOOKUP(A4947,'DATA SHEET'!$A$2:$A$253,'DATA SHEET'!$G$2:$G$253)</f>
        <v>8.3166666666666664</v>
      </c>
      <c r="E4947" t="str">
        <f>LOOKUP($A4947,'DATA SHEET'!$A$2:$A$253,'DATA SHEET'!$H$2:$H$253)</f>
        <v>43.177676</v>
      </c>
      <c r="F4947" t="str">
        <f>LOOKUP($A4947,'DATA SHEET'!$A$2:$A$253,'DATA SHEET'!$I$2:$I$253)</f>
        <v xml:space="preserve"> -79.265514</v>
      </c>
      <c r="G4947">
        <f>LOOKUP($A4947,'DATA SHEET'!$A$2:$A$253,'DATA SHEET'!$J$2:$J$253)</f>
        <v>13</v>
      </c>
      <c r="H4947" t="str">
        <f>LOOKUP($A4947,'DATA SHEET'!$A$2:$A$253,'DATA SHEET'!$K$2:$K$253)</f>
        <v>Cloudy</v>
      </c>
      <c r="I4947" t="str">
        <f>LOOKUP($A4947,'DATA SHEET'!$A$2:$A$253,'DATA SHEET'!$T$2:$T$253)</f>
        <v>LARGE</v>
      </c>
      <c r="J4947" t="str">
        <f>LOOKUP($A4947,'DATA SHEET'!$A$2:$A$253,'DATA SHEET'!$R$2:$R$253)</f>
        <v>YES</v>
      </c>
      <c r="K4947" t="str">
        <f>LOOKUP($A4947,'DATA SHEET'!$A$2:$A$253,'DATA SHEET'!$O$2:$O$253)</f>
        <v>Commercial</v>
      </c>
      <c r="L4947" t="s">
        <v>22</v>
      </c>
      <c r="M4947">
        <v>1.9749185346104474</v>
      </c>
      <c r="N4947" t="s">
        <v>16</v>
      </c>
      <c r="O4947">
        <v>1.2470000000000001</v>
      </c>
    </row>
    <row r="4948" spans="1:15" x14ac:dyDescent="0.25">
      <c r="A4948" s="1" t="s">
        <v>153</v>
      </c>
      <c r="B4948" t="s">
        <v>157</v>
      </c>
      <c r="C4948" t="str">
        <f>LOOKUP(A4948,'DATA SHEET'!$A$2:$A$253,'DATA SHEET'!$E$2:$E$253)</f>
        <v>20227920</v>
      </c>
      <c r="D4948">
        <f>LOOKUP(A4948,'DATA SHEET'!$A$2:$A$253,'DATA SHEET'!$G$2:$G$253)</f>
        <v>8.3166666666666664</v>
      </c>
      <c r="E4948" t="str">
        <f>LOOKUP($A4948,'DATA SHEET'!$A$2:$A$253,'DATA SHEET'!$H$2:$H$253)</f>
        <v>43.177676</v>
      </c>
      <c r="F4948" t="str">
        <f>LOOKUP($A4948,'DATA SHEET'!$A$2:$A$253,'DATA SHEET'!$I$2:$I$253)</f>
        <v xml:space="preserve"> -79.265514</v>
      </c>
      <c r="G4948">
        <f>LOOKUP($A4948,'DATA SHEET'!$A$2:$A$253,'DATA SHEET'!$J$2:$J$253)</f>
        <v>13</v>
      </c>
      <c r="H4948" t="str">
        <f>LOOKUP($A4948,'DATA SHEET'!$A$2:$A$253,'DATA SHEET'!$K$2:$K$253)</f>
        <v>Cloudy</v>
      </c>
      <c r="I4948" t="str">
        <f>LOOKUP($A4948,'DATA SHEET'!$A$2:$A$253,'DATA SHEET'!$T$2:$T$253)</f>
        <v>LARGE</v>
      </c>
      <c r="J4948" t="str">
        <f>LOOKUP($A4948,'DATA SHEET'!$A$2:$A$253,'DATA SHEET'!$R$2:$R$253)</f>
        <v>YES</v>
      </c>
      <c r="K4948" t="str">
        <f>LOOKUP($A4948,'DATA SHEET'!$A$2:$A$253,'DATA SHEET'!$O$2:$O$253)</f>
        <v>Commercial</v>
      </c>
      <c r="L4948" t="s">
        <v>22</v>
      </c>
      <c r="M4948">
        <v>1.9749185346104474</v>
      </c>
      <c r="N4948" t="s">
        <v>16</v>
      </c>
      <c r="O4948">
        <v>0.749</v>
      </c>
    </row>
    <row r="4949" spans="1:15" x14ac:dyDescent="0.25">
      <c r="A4949" s="1" t="s">
        <v>153</v>
      </c>
      <c r="B4949" t="s">
        <v>157</v>
      </c>
      <c r="C4949" t="str">
        <f>LOOKUP(A4949,'DATA SHEET'!$A$2:$A$253,'DATA SHEET'!$E$2:$E$253)</f>
        <v>20227920</v>
      </c>
      <c r="D4949">
        <f>LOOKUP(A4949,'DATA SHEET'!$A$2:$A$253,'DATA SHEET'!$G$2:$G$253)</f>
        <v>8.3166666666666664</v>
      </c>
      <c r="E4949" t="str">
        <f>LOOKUP($A4949,'DATA SHEET'!$A$2:$A$253,'DATA SHEET'!$H$2:$H$253)</f>
        <v>43.177676</v>
      </c>
      <c r="F4949" t="str">
        <f>LOOKUP($A4949,'DATA SHEET'!$A$2:$A$253,'DATA SHEET'!$I$2:$I$253)</f>
        <v xml:space="preserve"> -79.265514</v>
      </c>
      <c r="G4949">
        <f>LOOKUP($A4949,'DATA SHEET'!$A$2:$A$253,'DATA SHEET'!$J$2:$J$253)</f>
        <v>13</v>
      </c>
      <c r="H4949" t="str">
        <f>LOOKUP($A4949,'DATA SHEET'!$A$2:$A$253,'DATA SHEET'!$K$2:$K$253)</f>
        <v>Cloudy</v>
      </c>
      <c r="I4949" t="str">
        <f>LOOKUP($A4949,'DATA SHEET'!$A$2:$A$253,'DATA SHEET'!$T$2:$T$253)</f>
        <v>LARGE</v>
      </c>
      <c r="J4949" t="str">
        <f>LOOKUP($A4949,'DATA SHEET'!$A$2:$A$253,'DATA SHEET'!$R$2:$R$253)</f>
        <v>YES</v>
      </c>
      <c r="K4949" t="str">
        <f>LOOKUP($A4949,'DATA SHEET'!$A$2:$A$253,'DATA SHEET'!$O$2:$O$253)</f>
        <v>Commercial</v>
      </c>
      <c r="L4949" t="s">
        <v>22</v>
      </c>
      <c r="M4949">
        <v>1.9749185346104474</v>
      </c>
      <c r="N4949" t="s">
        <v>16</v>
      </c>
      <c r="O4949">
        <v>0.999</v>
      </c>
    </row>
    <row r="4950" spans="1:15" x14ac:dyDescent="0.25">
      <c r="A4950" s="1" t="s">
        <v>153</v>
      </c>
      <c r="B4950" t="s">
        <v>157</v>
      </c>
      <c r="C4950" t="str">
        <f>LOOKUP(A4950,'DATA SHEET'!$A$2:$A$253,'DATA SHEET'!$E$2:$E$253)</f>
        <v>20227920</v>
      </c>
      <c r="D4950">
        <f>LOOKUP(A4950,'DATA SHEET'!$A$2:$A$253,'DATA SHEET'!$G$2:$G$253)</f>
        <v>8.3166666666666664</v>
      </c>
      <c r="E4950" t="str">
        <f>LOOKUP($A4950,'DATA SHEET'!$A$2:$A$253,'DATA SHEET'!$H$2:$H$253)</f>
        <v>43.177676</v>
      </c>
      <c r="F4950" t="str">
        <f>LOOKUP($A4950,'DATA SHEET'!$A$2:$A$253,'DATA SHEET'!$I$2:$I$253)</f>
        <v xml:space="preserve"> -79.265514</v>
      </c>
      <c r="G4950">
        <f>LOOKUP($A4950,'DATA SHEET'!$A$2:$A$253,'DATA SHEET'!$J$2:$J$253)</f>
        <v>13</v>
      </c>
      <c r="H4950" t="str">
        <f>LOOKUP($A4950,'DATA SHEET'!$A$2:$A$253,'DATA SHEET'!$K$2:$K$253)</f>
        <v>Cloudy</v>
      </c>
      <c r="I4950" t="str">
        <f>LOOKUP($A4950,'DATA SHEET'!$A$2:$A$253,'DATA SHEET'!$T$2:$T$253)</f>
        <v>LARGE</v>
      </c>
      <c r="J4950" t="str">
        <f>LOOKUP($A4950,'DATA SHEET'!$A$2:$A$253,'DATA SHEET'!$R$2:$R$253)</f>
        <v>YES</v>
      </c>
      <c r="K4950" t="str">
        <f>LOOKUP($A4950,'DATA SHEET'!$A$2:$A$253,'DATA SHEET'!$O$2:$O$253)</f>
        <v>Commercial</v>
      </c>
      <c r="L4950" t="s">
        <v>22</v>
      </c>
      <c r="M4950">
        <v>1.9749185346104474</v>
      </c>
      <c r="N4950" t="s">
        <v>16</v>
      </c>
      <c r="O4950">
        <v>0.25</v>
      </c>
    </row>
    <row r="4951" spans="1:15" x14ac:dyDescent="0.25">
      <c r="A4951" s="1" t="s">
        <v>153</v>
      </c>
      <c r="B4951" t="s">
        <v>157</v>
      </c>
      <c r="C4951" t="str">
        <f>LOOKUP(A4951,'DATA SHEET'!$A$2:$A$253,'DATA SHEET'!$E$2:$E$253)</f>
        <v>20227920</v>
      </c>
      <c r="D4951">
        <f>LOOKUP(A4951,'DATA SHEET'!$A$2:$A$253,'DATA SHEET'!$G$2:$G$253)</f>
        <v>8.3166666666666664</v>
      </c>
      <c r="E4951" t="str">
        <f>LOOKUP($A4951,'DATA SHEET'!$A$2:$A$253,'DATA SHEET'!$H$2:$H$253)</f>
        <v>43.177676</v>
      </c>
      <c r="F4951" t="str">
        <f>LOOKUP($A4951,'DATA SHEET'!$A$2:$A$253,'DATA SHEET'!$I$2:$I$253)</f>
        <v xml:space="preserve"> -79.265514</v>
      </c>
      <c r="G4951">
        <f>LOOKUP($A4951,'DATA SHEET'!$A$2:$A$253,'DATA SHEET'!$J$2:$J$253)</f>
        <v>13</v>
      </c>
      <c r="H4951" t="str">
        <f>LOOKUP($A4951,'DATA SHEET'!$A$2:$A$253,'DATA SHEET'!$K$2:$K$253)</f>
        <v>Cloudy</v>
      </c>
      <c r="I4951" t="str">
        <f>LOOKUP($A4951,'DATA SHEET'!$A$2:$A$253,'DATA SHEET'!$T$2:$T$253)</f>
        <v>LARGE</v>
      </c>
      <c r="J4951" t="str">
        <f>LOOKUP($A4951,'DATA SHEET'!$A$2:$A$253,'DATA SHEET'!$R$2:$R$253)</f>
        <v>YES</v>
      </c>
      <c r="K4951" t="str">
        <f>LOOKUP($A4951,'DATA SHEET'!$A$2:$A$253,'DATA SHEET'!$O$2:$O$253)</f>
        <v>Commercial</v>
      </c>
      <c r="L4951" t="s">
        <v>22</v>
      </c>
      <c r="M4951">
        <v>1.9749185346104474</v>
      </c>
      <c r="N4951" t="s">
        <v>16</v>
      </c>
      <c r="O4951">
        <v>0.248</v>
      </c>
    </row>
    <row r="4952" spans="1:15" x14ac:dyDescent="0.25">
      <c r="A4952" s="1" t="s">
        <v>153</v>
      </c>
      <c r="B4952" t="s">
        <v>157</v>
      </c>
      <c r="C4952" t="str">
        <f>LOOKUP(A4952,'DATA SHEET'!$A$2:$A$253,'DATA SHEET'!$E$2:$E$253)</f>
        <v>20227920</v>
      </c>
      <c r="D4952">
        <f>LOOKUP(A4952,'DATA SHEET'!$A$2:$A$253,'DATA SHEET'!$G$2:$G$253)</f>
        <v>8.3166666666666664</v>
      </c>
      <c r="E4952" t="str">
        <f>LOOKUP($A4952,'DATA SHEET'!$A$2:$A$253,'DATA SHEET'!$H$2:$H$253)</f>
        <v>43.177676</v>
      </c>
      <c r="F4952" t="str">
        <f>LOOKUP($A4952,'DATA SHEET'!$A$2:$A$253,'DATA SHEET'!$I$2:$I$253)</f>
        <v xml:space="preserve"> -79.265514</v>
      </c>
      <c r="G4952">
        <f>LOOKUP($A4952,'DATA SHEET'!$A$2:$A$253,'DATA SHEET'!$J$2:$J$253)</f>
        <v>13</v>
      </c>
      <c r="H4952" t="str">
        <f>LOOKUP($A4952,'DATA SHEET'!$A$2:$A$253,'DATA SHEET'!$K$2:$K$253)</f>
        <v>Cloudy</v>
      </c>
      <c r="I4952" t="str">
        <f>LOOKUP($A4952,'DATA SHEET'!$A$2:$A$253,'DATA SHEET'!$T$2:$T$253)</f>
        <v>LARGE</v>
      </c>
      <c r="J4952" t="str">
        <f>LOOKUP($A4952,'DATA SHEET'!$A$2:$A$253,'DATA SHEET'!$R$2:$R$253)</f>
        <v>YES</v>
      </c>
      <c r="K4952" t="str">
        <f>LOOKUP($A4952,'DATA SHEET'!$A$2:$A$253,'DATA SHEET'!$O$2:$O$253)</f>
        <v>Commercial</v>
      </c>
      <c r="L4952" t="s">
        <v>22</v>
      </c>
      <c r="M4952">
        <v>1.9749185346104474</v>
      </c>
      <c r="N4952" t="s">
        <v>16</v>
      </c>
      <c r="O4952">
        <v>1.2490000000000001</v>
      </c>
    </row>
    <row r="4953" spans="1:15" x14ac:dyDescent="0.25">
      <c r="A4953" s="1" t="s">
        <v>153</v>
      </c>
      <c r="B4953" t="s">
        <v>157</v>
      </c>
      <c r="C4953" t="str">
        <f>LOOKUP(A4953,'DATA SHEET'!$A$2:$A$253,'DATA SHEET'!$E$2:$E$253)</f>
        <v>20227920</v>
      </c>
      <c r="D4953">
        <f>LOOKUP(A4953,'DATA SHEET'!$A$2:$A$253,'DATA SHEET'!$G$2:$G$253)</f>
        <v>8.3166666666666664</v>
      </c>
      <c r="E4953" t="str">
        <f>LOOKUP($A4953,'DATA SHEET'!$A$2:$A$253,'DATA SHEET'!$H$2:$H$253)</f>
        <v>43.177676</v>
      </c>
      <c r="F4953" t="str">
        <f>LOOKUP($A4953,'DATA SHEET'!$A$2:$A$253,'DATA SHEET'!$I$2:$I$253)</f>
        <v xml:space="preserve"> -79.265514</v>
      </c>
      <c r="G4953">
        <f>LOOKUP($A4953,'DATA SHEET'!$A$2:$A$253,'DATA SHEET'!$J$2:$J$253)</f>
        <v>13</v>
      </c>
      <c r="H4953" t="str">
        <f>LOOKUP($A4953,'DATA SHEET'!$A$2:$A$253,'DATA SHEET'!$K$2:$K$253)</f>
        <v>Cloudy</v>
      </c>
      <c r="I4953" t="str">
        <f>LOOKUP($A4953,'DATA SHEET'!$A$2:$A$253,'DATA SHEET'!$T$2:$T$253)</f>
        <v>LARGE</v>
      </c>
      <c r="J4953" t="str">
        <f>LOOKUP($A4953,'DATA SHEET'!$A$2:$A$253,'DATA SHEET'!$R$2:$R$253)</f>
        <v>YES</v>
      </c>
      <c r="K4953" t="str">
        <f>LOOKUP($A4953,'DATA SHEET'!$A$2:$A$253,'DATA SHEET'!$O$2:$O$253)</f>
        <v>Commercial</v>
      </c>
      <c r="L4953" t="s">
        <v>22</v>
      </c>
      <c r="M4953">
        <v>1.9749185346104474</v>
      </c>
      <c r="N4953" t="s">
        <v>19</v>
      </c>
      <c r="O4953">
        <v>2</v>
      </c>
    </row>
    <row r="4954" spans="1:15" x14ac:dyDescent="0.25">
      <c r="A4954" s="1" t="s">
        <v>153</v>
      </c>
      <c r="B4954" t="s">
        <v>157</v>
      </c>
      <c r="C4954" t="str">
        <f>LOOKUP(A4954,'DATA SHEET'!$A$2:$A$253,'DATA SHEET'!$E$2:$E$253)</f>
        <v>20227920</v>
      </c>
      <c r="D4954">
        <f>LOOKUP(A4954,'DATA SHEET'!$A$2:$A$253,'DATA SHEET'!$G$2:$G$253)</f>
        <v>8.3166666666666664</v>
      </c>
      <c r="E4954" t="str">
        <f>LOOKUP($A4954,'DATA SHEET'!$A$2:$A$253,'DATA SHEET'!$H$2:$H$253)</f>
        <v>43.177676</v>
      </c>
      <c r="F4954" t="str">
        <f>LOOKUP($A4954,'DATA SHEET'!$A$2:$A$253,'DATA SHEET'!$I$2:$I$253)</f>
        <v xml:space="preserve"> -79.265514</v>
      </c>
      <c r="G4954">
        <f>LOOKUP($A4954,'DATA SHEET'!$A$2:$A$253,'DATA SHEET'!$J$2:$J$253)</f>
        <v>13</v>
      </c>
      <c r="H4954" t="str">
        <f>LOOKUP($A4954,'DATA SHEET'!$A$2:$A$253,'DATA SHEET'!$K$2:$K$253)</f>
        <v>Cloudy</v>
      </c>
      <c r="I4954" t="str">
        <f>LOOKUP($A4954,'DATA SHEET'!$A$2:$A$253,'DATA SHEET'!$T$2:$T$253)</f>
        <v>LARGE</v>
      </c>
      <c r="J4954" t="str">
        <f>LOOKUP($A4954,'DATA SHEET'!$A$2:$A$253,'DATA SHEET'!$R$2:$R$253)</f>
        <v>YES</v>
      </c>
      <c r="K4954" t="str">
        <f>LOOKUP($A4954,'DATA SHEET'!$A$2:$A$253,'DATA SHEET'!$O$2:$O$253)</f>
        <v>Commercial</v>
      </c>
      <c r="L4954" t="s">
        <v>22</v>
      </c>
      <c r="M4954">
        <v>1.9749185346104474</v>
      </c>
      <c r="N4954" t="s">
        <v>19</v>
      </c>
      <c r="O4954">
        <v>1</v>
      </c>
    </row>
    <row r="4955" spans="1:15" x14ac:dyDescent="0.25">
      <c r="A4955" s="1" t="s">
        <v>153</v>
      </c>
      <c r="B4955" t="s">
        <v>157</v>
      </c>
      <c r="C4955" t="str">
        <f>LOOKUP(A4955,'DATA SHEET'!$A$2:$A$253,'DATA SHEET'!$E$2:$E$253)</f>
        <v>20227920</v>
      </c>
      <c r="D4955">
        <f>LOOKUP(A4955,'DATA SHEET'!$A$2:$A$253,'DATA SHEET'!$G$2:$G$253)</f>
        <v>8.3166666666666664</v>
      </c>
      <c r="E4955" t="str">
        <f>LOOKUP($A4955,'DATA SHEET'!$A$2:$A$253,'DATA SHEET'!$H$2:$H$253)</f>
        <v>43.177676</v>
      </c>
      <c r="F4955" t="str">
        <f>LOOKUP($A4955,'DATA SHEET'!$A$2:$A$253,'DATA SHEET'!$I$2:$I$253)</f>
        <v xml:space="preserve"> -79.265514</v>
      </c>
      <c r="G4955">
        <f>LOOKUP($A4955,'DATA SHEET'!$A$2:$A$253,'DATA SHEET'!$J$2:$J$253)</f>
        <v>13</v>
      </c>
      <c r="H4955" t="str">
        <f>LOOKUP($A4955,'DATA SHEET'!$A$2:$A$253,'DATA SHEET'!$K$2:$K$253)</f>
        <v>Cloudy</v>
      </c>
      <c r="I4955" t="str">
        <f>LOOKUP($A4955,'DATA SHEET'!$A$2:$A$253,'DATA SHEET'!$T$2:$T$253)</f>
        <v>LARGE</v>
      </c>
      <c r="J4955" t="str">
        <f>LOOKUP($A4955,'DATA SHEET'!$A$2:$A$253,'DATA SHEET'!$R$2:$R$253)</f>
        <v>YES</v>
      </c>
      <c r="K4955" t="str">
        <f>LOOKUP($A4955,'DATA SHEET'!$A$2:$A$253,'DATA SHEET'!$O$2:$O$253)</f>
        <v>Commercial</v>
      </c>
      <c r="L4955" t="s">
        <v>22</v>
      </c>
      <c r="M4955">
        <v>1.9749185346104474</v>
      </c>
      <c r="N4955" t="s">
        <v>19</v>
      </c>
      <c r="O4955">
        <v>0.5</v>
      </c>
    </row>
    <row r="4956" spans="1:15" x14ac:dyDescent="0.25">
      <c r="A4956" s="1" t="s">
        <v>153</v>
      </c>
      <c r="B4956" t="s">
        <v>157</v>
      </c>
      <c r="C4956" t="str">
        <f>LOOKUP(A4956,'DATA SHEET'!$A$2:$A$253,'DATA SHEET'!$E$2:$E$253)</f>
        <v>20227920</v>
      </c>
      <c r="D4956">
        <f>LOOKUP(A4956,'DATA SHEET'!$A$2:$A$253,'DATA SHEET'!$G$2:$G$253)</f>
        <v>8.3166666666666664</v>
      </c>
      <c r="E4956" t="str">
        <f>LOOKUP($A4956,'DATA SHEET'!$A$2:$A$253,'DATA SHEET'!$H$2:$H$253)</f>
        <v>43.177676</v>
      </c>
      <c r="F4956" t="str">
        <f>LOOKUP($A4956,'DATA SHEET'!$A$2:$A$253,'DATA SHEET'!$I$2:$I$253)</f>
        <v xml:space="preserve"> -79.265514</v>
      </c>
      <c r="G4956">
        <f>LOOKUP($A4956,'DATA SHEET'!$A$2:$A$253,'DATA SHEET'!$J$2:$J$253)</f>
        <v>13</v>
      </c>
      <c r="H4956" t="str">
        <f>LOOKUP($A4956,'DATA SHEET'!$A$2:$A$253,'DATA SHEET'!$K$2:$K$253)</f>
        <v>Cloudy</v>
      </c>
      <c r="I4956" t="str">
        <f>LOOKUP($A4956,'DATA SHEET'!$A$2:$A$253,'DATA SHEET'!$T$2:$T$253)</f>
        <v>LARGE</v>
      </c>
      <c r="J4956" t="str">
        <f>LOOKUP($A4956,'DATA SHEET'!$A$2:$A$253,'DATA SHEET'!$R$2:$R$253)</f>
        <v>YES</v>
      </c>
      <c r="K4956" t="str">
        <f>LOOKUP($A4956,'DATA SHEET'!$A$2:$A$253,'DATA SHEET'!$O$2:$O$253)</f>
        <v>Commercial</v>
      </c>
      <c r="L4956" t="s">
        <v>22</v>
      </c>
      <c r="M4956">
        <v>1.9749185346104474</v>
      </c>
      <c r="N4956" t="s">
        <v>19</v>
      </c>
      <c r="O4956">
        <v>0.25</v>
      </c>
    </row>
    <row r="4957" spans="1:15" x14ac:dyDescent="0.25">
      <c r="A4957" s="1" t="s">
        <v>153</v>
      </c>
      <c r="B4957" t="s">
        <v>157</v>
      </c>
      <c r="C4957" t="str">
        <f>LOOKUP(A4957,'DATA SHEET'!$A$2:$A$253,'DATA SHEET'!$E$2:$E$253)</f>
        <v>20227920</v>
      </c>
      <c r="D4957">
        <f>LOOKUP(A4957,'DATA SHEET'!$A$2:$A$253,'DATA SHEET'!$G$2:$G$253)</f>
        <v>8.3166666666666664</v>
      </c>
      <c r="E4957" t="str">
        <f>LOOKUP($A4957,'DATA SHEET'!$A$2:$A$253,'DATA SHEET'!$H$2:$H$253)</f>
        <v>43.177676</v>
      </c>
      <c r="F4957" t="str">
        <f>LOOKUP($A4957,'DATA SHEET'!$A$2:$A$253,'DATA SHEET'!$I$2:$I$253)</f>
        <v xml:space="preserve"> -79.265514</v>
      </c>
      <c r="G4957">
        <f>LOOKUP($A4957,'DATA SHEET'!$A$2:$A$253,'DATA SHEET'!$J$2:$J$253)</f>
        <v>13</v>
      </c>
      <c r="H4957" t="str">
        <f>LOOKUP($A4957,'DATA SHEET'!$A$2:$A$253,'DATA SHEET'!$K$2:$K$253)</f>
        <v>Cloudy</v>
      </c>
      <c r="I4957" t="str">
        <f>LOOKUP($A4957,'DATA SHEET'!$A$2:$A$253,'DATA SHEET'!$T$2:$T$253)</f>
        <v>LARGE</v>
      </c>
      <c r="J4957" t="str">
        <f>LOOKUP($A4957,'DATA SHEET'!$A$2:$A$253,'DATA SHEET'!$R$2:$R$253)</f>
        <v>YES</v>
      </c>
      <c r="K4957" t="str">
        <f>LOOKUP($A4957,'DATA SHEET'!$A$2:$A$253,'DATA SHEET'!$O$2:$O$253)</f>
        <v>Commercial</v>
      </c>
      <c r="L4957" t="s">
        <v>22</v>
      </c>
      <c r="M4957">
        <v>1.9749185346104474</v>
      </c>
      <c r="N4957" t="s">
        <v>19</v>
      </c>
      <c r="O4957">
        <v>0.251</v>
      </c>
    </row>
    <row r="4958" spans="1:15" x14ac:dyDescent="0.25">
      <c r="A4958" s="1" t="s">
        <v>153</v>
      </c>
      <c r="B4958" t="s">
        <v>157</v>
      </c>
      <c r="C4958" t="str">
        <f>LOOKUP(A4958,'DATA SHEET'!$A$2:$A$253,'DATA SHEET'!$E$2:$E$253)</f>
        <v>20227920</v>
      </c>
      <c r="D4958">
        <f>LOOKUP(A4958,'DATA SHEET'!$A$2:$A$253,'DATA SHEET'!$G$2:$G$253)</f>
        <v>8.3166666666666664</v>
      </c>
      <c r="E4958" t="str">
        <f>LOOKUP($A4958,'DATA SHEET'!$A$2:$A$253,'DATA SHEET'!$H$2:$H$253)</f>
        <v>43.177676</v>
      </c>
      <c r="F4958" t="str">
        <f>LOOKUP($A4958,'DATA SHEET'!$A$2:$A$253,'DATA SHEET'!$I$2:$I$253)</f>
        <v xml:space="preserve"> -79.265514</v>
      </c>
      <c r="G4958">
        <f>LOOKUP($A4958,'DATA SHEET'!$A$2:$A$253,'DATA SHEET'!$J$2:$J$253)</f>
        <v>13</v>
      </c>
      <c r="H4958" t="str">
        <f>LOOKUP($A4958,'DATA SHEET'!$A$2:$A$253,'DATA SHEET'!$K$2:$K$253)</f>
        <v>Cloudy</v>
      </c>
      <c r="I4958" t="str">
        <f>LOOKUP($A4958,'DATA SHEET'!$A$2:$A$253,'DATA SHEET'!$T$2:$T$253)</f>
        <v>LARGE</v>
      </c>
      <c r="J4958" t="str">
        <f>LOOKUP($A4958,'DATA SHEET'!$A$2:$A$253,'DATA SHEET'!$R$2:$R$253)</f>
        <v>YES</v>
      </c>
      <c r="K4958" t="str">
        <f>LOOKUP($A4958,'DATA SHEET'!$A$2:$A$253,'DATA SHEET'!$O$2:$O$253)</f>
        <v>Commercial</v>
      </c>
      <c r="L4958" t="s">
        <v>22</v>
      </c>
      <c r="M4958">
        <v>1.9749185346104474</v>
      </c>
      <c r="N4958" t="s">
        <v>19</v>
      </c>
      <c r="O4958">
        <v>0.249</v>
      </c>
    </row>
    <row r="4959" spans="1:15" x14ac:dyDescent="0.25">
      <c r="A4959" s="1" t="s">
        <v>153</v>
      </c>
      <c r="B4959" t="s">
        <v>157</v>
      </c>
      <c r="C4959" t="str">
        <f>LOOKUP(A4959,'DATA SHEET'!$A$2:$A$253,'DATA SHEET'!$E$2:$E$253)</f>
        <v>20227920</v>
      </c>
      <c r="D4959">
        <f>LOOKUP(A4959,'DATA SHEET'!$A$2:$A$253,'DATA SHEET'!$G$2:$G$253)</f>
        <v>8.3166666666666664</v>
      </c>
      <c r="E4959" t="str">
        <f>LOOKUP($A4959,'DATA SHEET'!$A$2:$A$253,'DATA SHEET'!$H$2:$H$253)</f>
        <v>43.177676</v>
      </c>
      <c r="F4959" t="str">
        <f>LOOKUP($A4959,'DATA SHEET'!$A$2:$A$253,'DATA SHEET'!$I$2:$I$253)</f>
        <v xml:space="preserve"> -79.265514</v>
      </c>
      <c r="G4959">
        <f>LOOKUP($A4959,'DATA SHEET'!$A$2:$A$253,'DATA SHEET'!$J$2:$J$253)</f>
        <v>13</v>
      </c>
      <c r="H4959" t="str">
        <f>LOOKUP($A4959,'DATA SHEET'!$A$2:$A$253,'DATA SHEET'!$K$2:$K$253)</f>
        <v>Cloudy</v>
      </c>
      <c r="I4959" t="str">
        <f>LOOKUP($A4959,'DATA SHEET'!$A$2:$A$253,'DATA SHEET'!$T$2:$T$253)</f>
        <v>LARGE</v>
      </c>
      <c r="J4959" t="str">
        <f>LOOKUP($A4959,'DATA SHEET'!$A$2:$A$253,'DATA SHEET'!$R$2:$R$253)</f>
        <v>YES</v>
      </c>
      <c r="K4959" t="str">
        <f>LOOKUP($A4959,'DATA SHEET'!$A$2:$A$253,'DATA SHEET'!$O$2:$O$253)</f>
        <v>Commercial</v>
      </c>
      <c r="L4959" t="s">
        <v>22</v>
      </c>
      <c r="M4959">
        <v>1.9749185346104474</v>
      </c>
      <c r="N4959" t="s">
        <v>19</v>
      </c>
      <c r="O4959">
        <v>0.75</v>
      </c>
    </row>
    <row r="4960" spans="1:15" x14ac:dyDescent="0.25">
      <c r="A4960" s="1" t="s">
        <v>153</v>
      </c>
      <c r="B4960" t="s">
        <v>157</v>
      </c>
      <c r="C4960" t="str">
        <f>LOOKUP(A4960,'DATA SHEET'!$A$2:$A$253,'DATA SHEET'!$E$2:$E$253)</f>
        <v>20227920</v>
      </c>
      <c r="D4960">
        <f>LOOKUP(A4960,'DATA SHEET'!$A$2:$A$253,'DATA SHEET'!$G$2:$G$253)</f>
        <v>8.3166666666666664</v>
      </c>
      <c r="E4960" t="str">
        <f>LOOKUP($A4960,'DATA SHEET'!$A$2:$A$253,'DATA SHEET'!$H$2:$H$253)</f>
        <v>43.177676</v>
      </c>
      <c r="F4960" t="str">
        <f>LOOKUP($A4960,'DATA SHEET'!$A$2:$A$253,'DATA SHEET'!$I$2:$I$253)</f>
        <v xml:space="preserve"> -79.265514</v>
      </c>
      <c r="G4960">
        <f>LOOKUP($A4960,'DATA SHEET'!$A$2:$A$253,'DATA SHEET'!$J$2:$J$253)</f>
        <v>13</v>
      </c>
      <c r="H4960" t="str">
        <f>LOOKUP($A4960,'DATA SHEET'!$A$2:$A$253,'DATA SHEET'!$K$2:$K$253)</f>
        <v>Cloudy</v>
      </c>
      <c r="I4960" t="str">
        <f>LOOKUP($A4960,'DATA SHEET'!$A$2:$A$253,'DATA SHEET'!$T$2:$T$253)</f>
        <v>LARGE</v>
      </c>
      <c r="J4960" t="str">
        <f>LOOKUP($A4960,'DATA SHEET'!$A$2:$A$253,'DATA SHEET'!$R$2:$R$253)</f>
        <v>YES</v>
      </c>
      <c r="K4960" t="str">
        <f>LOOKUP($A4960,'DATA SHEET'!$A$2:$A$253,'DATA SHEET'!$O$2:$O$253)</f>
        <v>Commercial</v>
      </c>
      <c r="L4960" t="s">
        <v>22</v>
      </c>
      <c r="M4960">
        <v>1.9749185346104474</v>
      </c>
      <c r="N4960" t="s">
        <v>19</v>
      </c>
      <c r="O4960">
        <v>0.499</v>
      </c>
    </row>
    <row r="4961" spans="1:15" x14ac:dyDescent="0.25">
      <c r="A4961" s="1" t="s">
        <v>153</v>
      </c>
      <c r="B4961" t="s">
        <v>158</v>
      </c>
      <c r="C4961" t="str">
        <f>LOOKUP(A4961,'DATA SHEET'!$A$2:$A$253,'DATA SHEET'!$E$2:$E$253)</f>
        <v>20227920</v>
      </c>
      <c r="D4961">
        <f>LOOKUP(A4961,'DATA SHEET'!$A$2:$A$253,'DATA SHEET'!$G$2:$G$253)</f>
        <v>8.3166666666666664</v>
      </c>
      <c r="E4961" t="str">
        <f>LOOKUP($A4961,'DATA SHEET'!$A$2:$A$253,'DATA SHEET'!$H$2:$H$253)</f>
        <v>43.177676</v>
      </c>
      <c r="F4961" t="str">
        <f>LOOKUP($A4961,'DATA SHEET'!$A$2:$A$253,'DATA SHEET'!$I$2:$I$253)</f>
        <v xml:space="preserve"> -79.265514</v>
      </c>
      <c r="G4961">
        <f>LOOKUP($A4961,'DATA SHEET'!$A$2:$A$253,'DATA SHEET'!$J$2:$J$253)</f>
        <v>13</v>
      </c>
      <c r="H4961" t="str">
        <f>LOOKUP($A4961,'DATA SHEET'!$A$2:$A$253,'DATA SHEET'!$K$2:$K$253)</f>
        <v>Cloudy</v>
      </c>
      <c r="I4961" t="str">
        <f>LOOKUP($A4961,'DATA SHEET'!$A$2:$A$253,'DATA SHEET'!$T$2:$T$253)</f>
        <v>LARGE</v>
      </c>
      <c r="J4961" t="str">
        <f>LOOKUP($A4961,'DATA SHEET'!$A$2:$A$253,'DATA SHEET'!$R$2:$R$253)</f>
        <v>YES</v>
      </c>
      <c r="K4961" t="str">
        <f>LOOKUP($A4961,'DATA SHEET'!$A$2:$A$253,'DATA SHEET'!$O$2:$O$253)</f>
        <v>Commercial</v>
      </c>
      <c r="L4961" t="s">
        <v>22</v>
      </c>
      <c r="M4961">
        <v>1.9749185346104474</v>
      </c>
      <c r="N4961" t="s">
        <v>18</v>
      </c>
      <c r="O4961">
        <v>0.25</v>
      </c>
    </row>
    <row r="4962" spans="1:15" x14ac:dyDescent="0.25">
      <c r="A4962" s="1" t="s">
        <v>153</v>
      </c>
      <c r="B4962" t="s">
        <v>158</v>
      </c>
      <c r="C4962" t="str">
        <f>LOOKUP(A4962,'DATA SHEET'!$A$2:$A$253,'DATA SHEET'!$E$2:$E$253)</f>
        <v>20227920</v>
      </c>
      <c r="D4962">
        <f>LOOKUP(A4962,'DATA SHEET'!$A$2:$A$253,'DATA SHEET'!$G$2:$G$253)</f>
        <v>8.3166666666666664</v>
      </c>
      <c r="E4962" t="str">
        <f>LOOKUP($A4962,'DATA SHEET'!$A$2:$A$253,'DATA SHEET'!$H$2:$H$253)</f>
        <v>43.177676</v>
      </c>
      <c r="F4962" t="str">
        <f>LOOKUP($A4962,'DATA SHEET'!$A$2:$A$253,'DATA SHEET'!$I$2:$I$253)</f>
        <v xml:space="preserve"> -79.265514</v>
      </c>
      <c r="G4962">
        <f>LOOKUP($A4962,'DATA SHEET'!$A$2:$A$253,'DATA SHEET'!$J$2:$J$253)</f>
        <v>13</v>
      </c>
      <c r="H4962" t="str">
        <f>LOOKUP($A4962,'DATA SHEET'!$A$2:$A$253,'DATA SHEET'!$K$2:$K$253)</f>
        <v>Cloudy</v>
      </c>
      <c r="I4962" t="str">
        <f>LOOKUP($A4962,'DATA SHEET'!$A$2:$A$253,'DATA SHEET'!$T$2:$T$253)</f>
        <v>LARGE</v>
      </c>
      <c r="J4962" t="str">
        <f>LOOKUP($A4962,'DATA SHEET'!$A$2:$A$253,'DATA SHEET'!$R$2:$R$253)</f>
        <v>YES</v>
      </c>
      <c r="K4962" t="str">
        <f>LOOKUP($A4962,'DATA SHEET'!$A$2:$A$253,'DATA SHEET'!$O$2:$O$253)</f>
        <v>Commercial</v>
      </c>
      <c r="L4962" t="s">
        <v>22</v>
      </c>
      <c r="M4962">
        <v>1.9749185346104474</v>
      </c>
      <c r="N4962" t="s">
        <v>18</v>
      </c>
      <c r="O4962">
        <v>8.5009999999999994</v>
      </c>
    </row>
    <row r="4963" spans="1:15" x14ac:dyDescent="0.25">
      <c r="A4963" s="1" t="s">
        <v>153</v>
      </c>
      <c r="B4963" t="s">
        <v>158</v>
      </c>
      <c r="C4963" t="str">
        <f>LOOKUP(A4963,'DATA SHEET'!$A$2:$A$253,'DATA SHEET'!$E$2:$E$253)</f>
        <v>20227920</v>
      </c>
      <c r="D4963">
        <f>LOOKUP(A4963,'DATA SHEET'!$A$2:$A$253,'DATA SHEET'!$G$2:$G$253)</f>
        <v>8.3166666666666664</v>
      </c>
      <c r="E4963" t="str">
        <f>LOOKUP($A4963,'DATA SHEET'!$A$2:$A$253,'DATA SHEET'!$H$2:$H$253)</f>
        <v>43.177676</v>
      </c>
      <c r="F4963" t="str">
        <f>LOOKUP($A4963,'DATA SHEET'!$A$2:$A$253,'DATA SHEET'!$I$2:$I$253)</f>
        <v xml:space="preserve"> -79.265514</v>
      </c>
      <c r="G4963">
        <f>LOOKUP($A4963,'DATA SHEET'!$A$2:$A$253,'DATA SHEET'!$J$2:$J$253)</f>
        <v>13</v>
      </c>
      <c r="H4963" t="str">
        <f>LOOKUP($A4963,'DATA SHEET'!$A$2:$A$253,'DATA SHEET'!$K$2:$K$253)</f>
        <v>Cloudy</v>
      </c>
      <c r="I4963" t="str">
        <f>LOOKUP($A4963,'DATA SHEET'!$A$2:$A$253,'DATA SHEET'!$T$2:$T$253)</f>
        <v>LARGE</v>
      </c>
      <c r="J4963" t="str">
        <f>LOOKUP($A4963,'DATA SHEET'!$A$2:$A$253,'DATA SHEET'!$R$2:$R$253)</f>
        <v>YES</v>
      </c>
      <c r="K4963" t="str">
        <f>LOOKUP($A4963,'DATA SHEET'!$A$2:$A$253,'DATA SHEET'!$O$2:$O$253)</f>
        <v>Commercial</v>
      </c>
      <c r="L4963" t="s">
        <v>22</v>
      </c>
      <c r="M4963">
        <v>1.9749185346104474</v>
      </c>
      <c r="N4963" t="s">
        <v>18</v>
      </c>
      <c r="O4963">
        <v>4.9989999999999997</v>
      </c>
    </row>
    <row r="4964" spans="1:15" x14ac:dyDescent="0.25">
      <c r="A4964" s="1" t="s">
        <v>153</v>
      </c>
      <c r="B4964" t="s">
        <v>158</v>
      </c>
      <c r="C4964" t="str">
        <f>LOOKUP(A4964,'DATA SHEET'!$A$2:$A$253,'DATA SHEET'!$E$2:$E$253)</f>
        <v>20227920</v>
      </c>
      <c r="D4964">
        <f>LOOKUP(A4964,'DATA SHEET'!$A$2:$A$253,'DATA SHEET'!$G$2:$G$253)</f>
        <v>8.3166666666666664</v>
      </c>
      <c r="E4964" t="str">
        <f>LOOKUP($A4964,'DATA SHEET'!$A$2:$A$253,'DATA SHEET'!$H$2:$H$253)</f>
        <v>43.177676</v>
      </c>
      <c r="F4964" t="str">
        <f>LOOKUP($A4964,'DATA SHEET'!$A$2:$A$253,'DATA SHEET'!$I$2:$I$253)</f>
        <v xml:space="preserve"> -79.265514</v>
      </c>
      <c r="G4964">
        <f>LOOKUP($A4964,'DATA SHEET'!$A$2:$A$253,'DATA SHEET'!$J$2:$J$253)</f>
        <v>13</v>
      </c>
      <c r="H4964" t="str">
        <f>LOOKUP($A4964,'DATA SHEET'!$A$2:$A$253,'DATA SHEET'!$K$2:$K$253)</f>
        <v>Cloudy</v>
      </c>
      <c r="I4964" t="str">
        <f>LOOKUP($A4964,'DATA SHEET'!$A$2:$A$253,'DATA SHEET'!$T$2:$T$253)</f>
        <v>LARGE</v>
      </c>
      <c r="J4964" t="str">
        <f>LOOKUP($A4964,'DATA SHEET'!$A$2:$A$253,'DATA SHEET'!$R$2:$R$253)</f>
        <v>YES</v>
      </c>
      <c r="K4964" t="str">
        <f>LOOKUP($A4964,'DATA SHEET'!$A$2:$A$253,'DATA SHEET'!$O$2:$O$253)</f>
        <v>Commercial</v>
      </c>
      <c r="L4964" t="s">
        <v>22</v>
      </c>
      <c r="M4964">
        <v>1.9749185346104474</v>
      </c>
      <c r="N4964" t="s">
        <v>16</v>
      </c>
      <c r="O4964">
        <v>0.249</v>
      </c>
    </row>
    <row r="4965" spans="1:15" x14ac:dyDescent="0.25">
      <c r="A4965" s="1" t="s">
        <v>153</v>
      </c>
      <c r="B4965" t="s">
        <v>158</v>
      </c>
      <c r="C4965" t="str">
        <f>LOOKUP(A4965,'DATA SHEET'!$A$2:$A$253,'DATA SHEET'!$E$2:$E$253)</f>
        <v>20227920</v>
      </c>
      <c r="D4965">
        <f>LOOKUP(A4965,'DATA SHEET'!$A$2:$A$253,'DATA SHEET'!$G$2:$G$253)</f>
        <v>8.3166666666666664</v>
      </c>
      <c r="E4965" t="str">
        <f>LOOKUP($A4965,'DATA SHEET'!$A$2:$A$253,'DATA SHEET'!$H$2:$H$253)</f>
        <v>43.177676</v>
      </c>
      <c r="F4965" t="str">
        <f>LOOKUP($A4965,'DATA SHEET'!$A$2:$A$253,'DATA SHEET'!$I$2:$I$253)</f>
        <v xml:space="preserve"> -79.265514</v>
      </c>
      <c r="G4965">
        <f>LOOKUP($A4965,'DATA SHEET'!$A$2:$A$253,'DATA SHEET'!$J$2:$J$253)</f>
        <v>13</v>
      </c>
      <c r="H4965" t="str">
        <f>LOOKUP($A4965,'DATA SHEET'!$A$2:$A$253,'DATA SHEET'!$K$2:$K$253)</f>
        <v>Cloudy</v>
      </c>
      <c r="I4965" t="str">
        <f>LOOKUP($A4965,'DATA SHEET'!$A$2:$A$253,'DATA SHEET'!$T$2:$T$253)</f>
        <v>LARGE</v>
      </c>
      <c r="J4965" t="str">
        <f>LOOKUP($A4965,'DATA SHEET'!$A$2:$A$253,'DATA SHEET'!$R$2:$R$253)</f>
        <v>YES</v>
      </c>
      <c r="K4965" t="str">
        <f>LOOKUP($A4965,'DATA SHEET'!$A$2:$A$253,'DATA SHEET'!$O$2:$O$253)</f>
        <v>Commercial</v>
      </c>
      <c r="L4965" t="s">
        <v>22</v>
      </c>
      <c r="M4965">
        <v>1.9749185346104474</v>
      </c>
      <c r="N4965" t="s">
        <v>19</v>
      </c>
      <c r="O4965">
        <v>2.5</v>
      </c>
    </row>
    <row r="4966" spans="1:15" x14ac:dyDescent="0.25">
      <c r="A4966" s="1" t="s">
        <v>153</v>
      </c>
      <c r="B4966" t="s">
        <v>158</v>
      </c>
      <c r="C4966" t="str">
        <f>LOOKUP(A4966,'DATA SHEET'!$A$2:$A$253,'DATA SHEET'!$E$2:$E$253)</f>
        <v>20227920</v>
      </c>
      <c r="D4966">
        <f>LOOKUP(A4966,'DATA SHEET'!$A$2:$A$253,'DATA SHEET'!$G$2:$G$253)</f>
        <v>8.3166666666666664</v>
      </c>
      <c r="E4966" t="str">
        <f>LOOKUP($A4966,'DATA SHEET'!$A$2:$A$253,'DATA SHEET'!$H$2:$H$253)</f>
        <v>43.177676</v>
      </c>
      <c r="F4966" t="str">
        <f>LOOKUP($A4966,'DATA SHEET'!$A$2:$A$253,'DATA SHEET'!$I$2:$I$253)</f>
        <v xml:space="preserve"> -79.265514</v>
      </c>
      <c r="G4966">
        <f>LOOKUP($A4966,'DATA SHEET'!$A$2:$A$253,'DATA SHEET'!$J$2:$J$253)</f>
        <v>13</v>
      </c>
      <c r="H4966" t="str">
        <f>LOOKUP($A4966,'DATA SHEET'!$A$2:$A$253,'DATA SHEET'!$K$2:$K$253)</f>
        <v>Cloudy</v>
      </c>
      <c r="I4966" t="str">
        <f>LOOKUP($A4966,'DATA SHEET'!$A$2:$A$253,'DATA SHEET'!$T$2:$T$253)</f>
        <v>LARGE</v>
      </c>
      <c r="J4966" t="str">
        <f>LOOKUP($A4966,'DATA SHEET'!$A$2:$A$253,'DATA SHEET'!$R$2:$R$253)</f>
        <v>YES</v>
      </c>
      <c r="K4966" t="str">
        <f>LOOKUP($A4966,'DATA SHEET'!$A$2:$A$253,'DATA SHEET'!$O$2:$O$253)</f>
        <v>Commercial</v>
      </c>
      <c r="L4966" t="s">
        <v>22</v>
      </c>
      <c r="M4966">
        <v>1.9749185346104474</v>
      </c>
      <c r="N4966" t="s">
        <v>19</v>
      </c>
      <c r="O4966">
        <v>1.4970000000000001</v>
      </c>
    </row>
    <row r="4967" spans="1:15" x14ac:dyDescent="0.25">
      <c r="A4967" s="1" t="s">
        <v>153</v>
      </c>
      <c r="B4967" t="s">
        <v>158</v>
      </c>
      <c r="C4967" t="str">
        <f>LOOKUP(A4967,'DATA SHEET'!$A$2:$A$253,'DATA SHEET'!$E$2:$E$253)</f>
        <v>20227920</v>
      </c>
      <c r="D4967">
        <f>LOOKUP(A4967,'DATA SHEET'!$A$2:$A$253,'DATA SHEET'!$G$2:$G$253)</f>
        <v>8.3166666666666664</v>
      </c>
      <c r="E4967" t="str">
        <f>LOOKUP($A4967,'DATA SHEET'!$A$2:$A$253,'DATA SHEET'!$H$2:$H$253)</f>
        <v>43.177676</v>
      </c>
      <c r="F4967" t="str">
        <f>LOOKUP($A4967,'DATA SHEET'!$A$2:$A$253,'DATA SHEET'!$I$2:$I$253)</f>
        <v xml:space="preserve"> -79.265514</v>
      </c>
      <c r="G4967">
        <f>LOOKUP($A4967,'DATA SHEET'!$A$2:$A$253,'DATA SHEET'!$J$2:$J$253)</f>
        <v>13</v>
      </c>
      <c r="H4967" t="str">
        <f>LOOKUP($A4967,'DATA SHEET'!$A$2:$A$253,'DATA SHEET'!$K$2:$K$253)</f>
        <v>Cloudy</v>
      </c>
      <c r="I4967" t="str">
        <f>LOOKUP($A4967,'DATA SHEET'!$A$2:$A$253,'DATA SHEET'!$T$2:$T$253)</f>
        <v>LARGE</v>
      </c>
      <c r="J4967" t="str">
        <f>LOOKUP($A4967,'DATA SHEET'!$A$2:$A$253,'DATA SHEET'!$R$2:$R$253)</f>
        <v>YES</v>
      </c>
      <c r="K4967" t="str">
        <f>LOOKUP($A4967,'DATA SHEET'!$A$2:$A$253,'DATA SHEET'!$O$2:$O$253)</f>
        <v>Commercial</v>
      </c>
      <c r="L4967" t="s">
        <v>22</v>
      </c>
      <c r="M4967">
        <v>1.9749185346104474</v>
      </c>
      <c r="N4967" t="s">
        <v>19</v>
      </c>
      <c r="O4967">
        <v>4.2480000000000002</v>
      </c>
    </row>
    <row r="4968" spans="1:15" x14ac:dyDescent="0.25">
      <c r="A4968" s="1" t="s">
        <v>153</v>
      </c>
      <c r="B4968" t="s">
        <v>158</v>
      </c>
      <c r="C4968" t="str">
        <f>LOOKUP(A4968,'DATA SHEET'!$A$2:$A$253,'DATA SHEET'!$E$2:$E$253)</f>
        <v>20227920</v>
      </c>
      <c r="D4968">
        <f>LOOKUP(A4968,'DATA SHEET'!$A$2:$A$253,'DATA SHEET'!$G$2:$G$253)</f>
        <v>8.3166666666666664</v>
      </c>
      <c r="E4968" t="str">
        <f>LOOKUP($A4968,'DATA SHEET'!$A$2:$A$253,'DATA SHEET'!$H$2:$H$253)</f>
        <v>43.177676</v>
      </c>
      <c r="F4968" t="str">
        <f>LOOKUP($A4968,'DATA SHEET'!$A$2:$A$253,'DATA SHEET'!$I$2:$I$253)</f>
        <v xml:space="preserve"> -79.265514</v>
      </c>
      <c r="G4968">
        <f>LOOKUP($A4968,'DATA SHEET'!$A$2:$A$253,'DATA SHEET'!$J$2:$J$253)</f>
        <v>13</v>
      </c>
      <c r="H4968" t="str">
        <f>LOOKUP($A4968,'DATA SHEET'!$A$2:$A$253,'DATA SHEET'!$K$2:$K$253)</f>
        <v>Cloudy</v>
      </c>
      <c r="I4968" t="str">
        <f>LOOKUP($A4968,'DATA SHEET'!$A$2:$A$253,'DATA SHEET'!$T$2:$T$253)</f>
        <v>LARGE</v>
      </c>
      <c r="J4968" t="str">
        <f>LOOKUP($A4968,'DATA SHEET'!$A$2:$A$253,'DATA SHEET'!$R$2:$R$253)</f>
        <v>YES</v>
      </c>
      <c r="K4968" t="str">
        <f>LOOKUP($A4968,'DATA SHEET'!$A$2:$A$253,'DATA SHEET'!$O$2:$O$253)</f>
        <v>Commercial</v>
      </c>
      <c r="L4968" t="s">
        <v>22</v>
      </c>
      <c r="M4968">
        <v>1.9749185346104474</v>
      </c>
      <c r="N4968" t="s">
        <v>19</v>
      </c>
      <c r="O4968">
        <v>2.2480000000000002</v>
      </c>
    </row>
    <row r="4969" spans="1:15" x14ac:dyDescent="0.25">
      <c r="A4969" s="1" t="s">
        <v>153</v>
      </c>
      <c r="B4969" t="s">
        <v>158</v>
      </c>
      <c r="C4969" t="str">
        <f>LOOKUP(A4969,'DATA SHEET'!$A$2:$A$253,'DATA SHEET'!$E$2:$E$253)</f>
        <v>20227920</v>
      </c>
      <c r="D4969">
        <f>LOOKUP(A4969,'DATA SHEET'!$A$2:$A$253,'DATA SHEET'!$G$2:$G$253)</f>
        <v>8.3166666666666664</v>
      </c>
      <c r="E4969" t="str">
        <f>LOOKUP($A4969,'DATA SHEET'!$A$2:$A$253,'DATA SHEET'!$H$2:$H$253)</f>
        <v>43.177676</v>
      </c>
      <c r="F4969" t="str">
        <f>LOOKUP($A4969,'DATA SHEET'!$A$2:$A$253,'DATA SHEET'!$I$2:$I$253)</f>
        <v xml:space="preserve"> -79.265514</v>
      </c>
      <c r="G4969">
        <f>LOOKUP($A4969,'DATA SHEET'!$A$2:$A$253,'DATA SHEET'!$J$2:$J$253)</f>
        <v>13</v>
      </c>
      <c r="H4969" t="str">
        <f>LOOKUP($A4969,'DATA SHEET'!$A$2:$A$253,'DATA SHEET'!$K$2:$K$253)</f>
        <v>Cloudy</v>
      </c>
      <c r="I4969" t="str">
        <f>LOOKUP($A4969,'DATA SHEET'!$A$2:$A$253,'DATA SHEET'!$T$2:$T$253)</f>
        <v>LARGE</v>
      </c>
      <c r="J4969" t="str">
        <f>LOOKUP($A4969,'DATA SHEET'!$A$2:$A$253,'DATA SHEET'!$R$2:$R$253)</f>
        <v>YES</v>
      </c>
      <c r="K4969" t="str">
        <f>LOOKUP($A4969,'DATA SHEET'!$A$2:$A$253,'DATA SHEET'!$O$2:$O$253)</f>
        <v>Commercial</v>
      </c>
      <c r="L4969" t="s">
        <v>22</v>
      </c>
      <c r="M4969">
        <v>1.9749185346104474</v>
      </c>
      <c r="N4969" t="s">
        <v>19</v>
      </c>
      <c r="O4969">
        <v>0.749</v>
      </c>
    </row>
    <row r="4970" spans="1:15" x14ac:dyDescent="0.25">
      <c r="A4970" s="1" t="s">
        <v>153</v>
      </c>
      <c r="B4970" t="s">
        <v>158</v>
      </c>
      <c r="C4970" t="str">
        <f>LOOKUP(A4970,'DATA SHEET'!$A$2:$A$253,'DATA SHEET'!$E$2:$E$253)</f>
        <v>20227920</v>
      </c>
      <c r="D4970">
        <f>LOOKUP(A4970,'DATA SHEET'!$A$2:$A$253,'DATA SHEET'!$G$2:$G$253)</f>
        <v>8.3166666666666664</v>
      </c>
      <c r="E4970" t="str">
        <f>LOOKUP($A4970,'DATA SHEET'!$A$2:$A$253,'DATA SHEET'!$H$2:$H$253)</f>
        <v>43.177676</v>
      </c>
      <c r="F4970" t="str">
        <f>LOOKUP($A4970,'DATA SHEET'!$A$2:$A$253,'DATA SHEET'!$I$2:$I$253)</f>
        <v xml:space="preserve"> -79.265514</v>
      </c>
      <c r="G4970">
        <f>LOOKUP($A4970,'DATA SHEET'!$A$2:$A$253,'DATA SHEET'!$J$2:$J$253)</f>
        <v>13</v>
      </c>
      <c r="H4970" t="str">
        <f>LOOKUP($A4970,'DATA SHEET'!$A$2:$A$253,'DATA SHEET'!$K$2:$K$253)</f>
        <v>Cloudy</v>
      </c>
      <c r="I4970" t="str">
        <f>LOOKUP($A4970,'DATA SHEET'!$A$2:$A$253,'DATA SHEET'!$T$2:$T$253)</f>
        <v>LARGE</v>
      </c>
      <c r="J4970" t="str">
        <f>LOOKUP($A4970,'DATA SHEET'!$A$2:$A$253,'DATA SHEET'!$R$2:$R$253)</f>
        <v>YES</v>
      </c>
      <c r="K4970" t="str">
        <f>LOOKUP($A4970,'DATA SHEET'!$A$2:$A$253,'DATA SHEET'!$O$2:$O$253)</f>
        <v>Commercial</v>
      </c>
      <c r="L4970" t="s">
        <v>22</v>
      </c>
      <c r="M4970">
        <v>1.9749185346104474</v>
      </c>
      <c r="N4970" t="s">
        <v>19</v>
      </c>
      <c r="O4970">
        <v>1.0049999999999999</v>
      </c>
    </row>
    <row r="4971" spans="1:15" x14ac:dyDescent="0.25">
      <c r="A4971" s="1" t="s">
        <v>153</v>
      </c>
      <c r="B4971" t="s">
        <v>158</v>
      </c>
      <c r="C4971" t="str">
        <f>LOOKUP(A4971,'DATA SHEET'!$A$2:$A$253,'DATA SHEET'!$E$2:$E$253)</f>
        <v>20227920</v>
      </c>
      <c r="D4971">
        <f>LOOKUP(A4971,'DATA SHEET'!$A$2:$A$253,'DATA SHEET'!$G$2:$G$253)</f>
        <v>8.3166666666666664</v>
      </c>
      <c r="E4971" t="str">
        <f>LOOKUP($A4971,'DATA SHEET'!$A$2:$A$253,'DATA SHEET'!$H$2:$H$253)</f>
        <v>43.177676</v>
      </c>
      <c r="F4971" t="str">
        <f>LOOKUP($A4971,'DATA SHEET'!$A$2:$A$253,'DATA SHEET'!$I$2:$I$253)</f>
        <v xml:space="preserve"> -79.265514</v>
      </c>
      <c r="G4971">
        <f>LOOKUP($A4971,'DATA SHEET'!$A$2:$A$253,'DATA SHEET'!$J$2:$J$253)</f>
        <v>13</v>
      </c>
      <c r="H4971" t="str">
        <f>LOOKUP($A4971,'DATA SHEET'!$A$2:$A$253,'DATA SHEET'!$K$2:$K$253)</f>
        <v>Cloudy</v>
      </c>
      <c r="I4971" t="str">
        <f>LOOKUP($A4971,'DATA SHEET'!$A$2:$A$253,'DATA SHEET'!$T$2:$T$253)</f>
        <v>LARGE</v>
      </c>
      <c r="J4971" t="str">
        <f>LOOKUP($A4971,'DATA SHEET'!$A$2:$A$253,'DATA SHEET'!$R$2:$R$253)</f>
        <v>YES</v>
      </c>
      <c r="K4971" t="str">
        <f>LOOKUP($A4971,'DATA SHEET'!$A$2:$A$253,'DATA SHEET'!$O$2:$O$253)</f>
        <v>Commercial</v>
      </c>
      <c r="L4971" t="s">
        <v>22</v>
      </c>
      <c r="M4971">
        <v>1.9749185346104474</v>
      </c>
      <c r="N4971" t="s">
        <v>19</v>
      </c>
      <c r="O4971">
        <v>0.75</v>
      </c>
    </row>
    <row r="4972" spans="1:15" x14ac:dyDescent="0.25">
      <c r="A4972" s="1" t="s">
        <v>153</v>
      </c>
      <c r="B4972" t="s">
        <v>159</v>
      </c>
      <c r="C4972" t="str">
        <f>LOOKUP(A4972,'DATA SHEET'!$A$2:$A$253,'DATA SHEET'!$E$2:$E$253)</f>
        <v>20227920</v>
      </c>
      <c r="D4972">
        <f>LOOKUP(A4972,'DATA SHEET'!$A$2:$A$253,'DATA SHEET'!$G$2:$G$253)</f>
        <v>8.3166666666666664</v>
      </c>
      <c r="E4972" t="str">
        <f>LOOKUP($A4972,'DATA SHEET'!$A$2:$A$253,'DATA SHEET'!$H$2:$H$253)</f>
        <v>43.177676</v>
      </c>
      <c r="F4972" t="str">
        <f>LOOKUP($A4972,'DATA SHEET'!$A$2:$A$253,'DATA SHEET'!$I$2:$I$253)</f>
        <v xml:space="preserve"> -79.265514</v>
      </c>
      <c r="G4972">
        <f>LOOKUP($A4972,'DATA SHEET'!$A$2:$A$253,'DATA SHEET'!$J$2:$J$253)</f>
        <v>13</v>
      </c>
      <c r="H4972" t="str">
        <f>LOOKUP($A4972,'DATA SHEET'!$A$2:$A$253,'DATA SHEET'!$K$2:$K$253)</f>
        <v>Cloudy</v>
      </c>
      <c r="I4972" t="str">
        <f>LOOKUP($A4972,'DATA SHEET'!$A$2:$A$253,'DATA SHEET'!$T$2:$T$253)</f>
        <v>LARGE</v>
      </c>
      <c r="J4972" t="str">
        <f>LOOKUP($A4972,'DATA SHEET'!$A$2:$A$253,'DATA SHEET'!$R$2:$R$253)</f>
        <v>YES</v>
      </c>
      <c r="K4972" t="str">
        <f>LOOKUP($A4972,'DATA SHEET'!$A$2:$A$253,'DATA SHEET'!$O$2:$O$253)</f>
        <v>Commercial</v>
      </c>
      <c r="L4972" t="s">
        <v>22</v>
      </c>
      <c r="M4972">
        <v>1.9749185346104474</v>
      </c>
      <c r="N4972" t="s">
        <v>18</v>
      </c>
      <c r="O4972">
        <v>1.498</v>
      </c>
    </row>
    <row r="4973" spans="1:15" x14ac:dyDescent="0.25">
      <c r="A4973" s="1" t="s">
        <v>153</v>
      </c>
      <c r="B4973" t="s">
        <v>159</v>
      </c>
      <c r="C4973" t="str">
        <f>LOOKUP(A4973,'DATA SHEET'!$A$2:$A$253,'DATA SHEET'!$E$2:$E$253)</f>
        <v>20227920</v>
      </c>
      <c r="D4973">
        <f>LOOKUP(A4973,'DATA SHEET'!$A$2:$A$253,'DATA SHEET'!$G$2:$G$253)</f>
        <v>8.3166666666666664</v>
      </c>
      <c r="E4973" t="str">
        <f>LOOKUP($A4973,'DATA SHEET'!$A$2:$A$253,'DATA SHEET'!$H$2:$H$253)</f>
        <v>43.177676</v>
      </c>
      <c r="F4973" t="str">
        <f>LOOKUP($A4973,'DATA SHEET'!$A$2:$A$253,'DATA SHEET'!$I$2:$I$253)</f>
        <v xml:space="preserve"> -79.265514</v>
      </c>
      <c r="G4973">
        <f>LOOKUP($A4973,'DATA SHEET'!$A$2:$A$253,'DATA SHEET'!$J$2:$J$253)</f>
        <v>13</v>
      </c>
      <c r="H4973" t="str">
        <f>LOOKUP($A4973,'DATA SHEET'!$A$2:$A$253,'DATA SHEET'!$K$2:$K$253)</f>
        <v>Cloudy</v>
      </c>
      <c r="I4973" t="str">
        <f>LOOKUP($A4973,'DATA SHEET'!$A$2:$A$253,'DATA SHEET'!$T$2:$T$253)</f>
        <v>LARGE</v>
      </c>
      <c r="J4973" t="str">
        <f>LOOKUP($A4973,'DATA SHEET'!$A$2:$A$253,'DATA SHEET'!$R$2:$R$253)</f>
        <v>YES</v>
      </c>
      <c r="K4973" t="str">
        <f>LOOKUP($A4973,'DATA SHEET'!$A$2:$A$253,'DATA SHEET'!$O$2:$O$253)</f>
        <v>Commercial</v>
      </c>
      <c r="L4973" t="s">
        <v>22</v>
      </c>
      <c r="M4973">
        <v>1.9749185346104474</v>
      </c>
      <c r="N4973" t="s">
        <v>18</v>
      </c>
      <c r="O4973">
        <v>0.5</v>
      </c>
    </row>
    <row r="4974" spans="1:15" x14ac:dyDescent="0.25">
      <c r="A4974" s="1" t="s">
        <v>153</v>
      </c>
      <c r="B4974" t="s">
        <v>159</v>
      </c>
      <c r="C4974" t="str">
        <f>LOOKUP(A4974,'DATA SHEET'!$A$2:$A$253,'DATA SHEET'!$E$2:$E$253)</f>
        <v>20227920</v>
      </c>
      <c r="D4974">
        <f>LOOKUP(A4974,'DATA SHEET'!$A$2:$A$253,'DATA SHEET'!$G$2:$G$253)</f>
        <v>8.3166666666666664</v>
      </c>
      <c r="E4974" t="str">
        <f>LOOKUP($A4974,'DATA SHEET'!$A$2:$A$253,'DATA SHEET'!$H$2:$H$253)</f>
        <v>43.177676</v>
      </c>
      <c r="F4974" t="str">
        <f>LOOKUP($A4974,'DATA SHEET'!$A$2:$A$253,'DATA SHEET'!$I$2:$I$253)</f>
        <v xml:space="preserve"> -79.265514</v>
      </c>
      <c r="G4974">
        <f>LOOKUP($A4974,'DATA SHEET'!$A$2:$A$253,'DATA SHEET'!$J$2:$J$253)</f>
        <v>13</v>
      </c>
      <c r="H4974" t="str">
        <f>LOOKUP($A4974,'DATA SHEET'!$A$2:$A$253,'DATA SHEET'!$K$2:$K$253)</f>
        <v>Cloudy</v>
      </c>
      <c r="I4974" t="str">
        <f>LOOKUP($A4974,'DATA SHEET'!$A$2:$A$253,'DATA SHEET'!$T$2:$T$253)</f>
        <v>LARGE</v>
      </c>
      <c r="J4974" t="str">
        <f>LOOKUP($A4974,'DATA SHEET'!$A$2:$A$253,'DATA SHEET'!$R$2:$R$253)</f>
        <v>YES</v>
      </c>
      <c r="K4974" t="str">
        <f>LOOKUP($A4974,'DATA SHEET'!$A$2:$A$253,'DATA SHEET'!$O$2:$O$253)</f>
        <v>Commercial</v>
      </c>
      <c r="L4974" t="s">
        <v>22</v>
      </c>
      <c r="M4974">
        <v>1.9749185346104474</v>
      </c>
      <c r="N4974" t="s">
        <v>18</v>
      </c>
      <c r="O4974">
        <v>3.5</v>
      </c>
    </row>
    <row r="4975" spans="1:15" x14ac:dyDescent="0.25">
      <c r="A4975" s="1" t="s">
        <v>153</v>
      </c>
      <c r="B4975" t="s">
        <v>159</v>
      </c>
      <c r="C4975" t="str">
        <f>LOOKUP(A4975,'DATA SHEET'!$A$2:$A$253,'DATA SHEET'!$E$2:$E$253)</f>
        <v>20227920</v>
      </c>
      <c r="D4975">
        <f>LOOKUP(A4975,'DATA SHEET'!$A$2:$A$253,'DATA SHEET'!$G$2:$G$253)</f>
        <v>8.3166666666666664</v>
      </c>
      <c r="E4975" t="str">
        <f>LOOKUP($A4975,'DATA SHEET'!$A$2:$A$253,'DATA SHEET'!$H$2:$H$253)</f>
        <v>43.177676</v>
      </c>
      <c r="F4975" t="str">
        <f>LOOKUP($A4975,'DATA SHEET'!$A$2:$A$253,'DATA SHEET'!$I$2:$I$253)</f>
        <v xml:space="preserve"> -79.265514</v>
      </c>
      <c r="G4975">
        <f>LOOKUP($A4975,'DATA SHEET'!$A$2:$A$253,'DATA SHEET'!$J$2:$J$253)</f>
        <v>13</v>
      </c>
      <c r="H4975" t="str">
        <f>LOOKUP($A4975,'DATA SHEET'!$A$2:$A$253,'DATA SHEET'!$K$2:$K$253)</f>
        <v>Cloudy</v>
      </c>
      <c r="I4975" t="str">
        <f>LOOKUP($A4975,'DATA SHEET'!$A$2:$A$253,'DATA SHEET'!$T$2:$T$253)</f>
        <v>LARGE</v>
      </c>
      <c r="J4975" t="str">
        <f>LOOKUP($A4975,'DATA SHEET'!$A$2:$A$253,'DATA SHEET'!$R$2:$R$253)</f>
        <v>YES</v>
      </c>
      <c r="K4975" t="str">
        <f>LOOKUP($A4975,'DATA SHEET'!$A$2:$A$253,'DATA SHEET'!$O$2:$O$253)</f>
        <v>Commercial</v>
      </c>
      <c r="L4975" t="s">
        <v>22</v>
      </c>
      <c r="M4975">
        <v>1.9749185346104474</v>
      </c>
      <c r="N4975" t="s">
        <v>19</v>
      </c>
      <c r="O4975">
        <v>1.0009999999999999</v>
      </c>
    </row>
    <row r="4976" spans="1:15" x14ac:dyDescent="0.25">
      <c r="A4976" s="1" t="s">
        <v>153</v>
      </c>
      <c r="B4976" t="s">
        <v>159</v>
      </c>
      <c r="C4976" t="str">
        <f>LOOKUP(A4976,'DATA SHEET'!$A$2:$A$253,'DATA SHEET'!$E$2:$E$253)</f>
        <v>20227920</v>
      </c>
      <c r="D4976">
        <f>LOOKUP(A4976,'DATA SHEET'!$A$2:$A$253,'DATA SHEET'!$G$2:$G$253)</f>
        <v>8.3166666666666664</v>
      </c>
      <c r="E4976" t="str">
        <f>LOOKUP($A4976,'DATA SHEET'!$A$2:$A$253,'DATA SHEET'!$H$2:$H$253)</f>
        <v>43.177676</v>
      </c>
      <c r="F4976" t="str">
        <f>LOOKUP($A4976,'DATA SHEET'!$A$2:$A$253,'DATA SHEET'!$I$2:$I$253)</f>
        <v xml:space="preserve"> -79.265514</v>
      </c>
      <c r="G4976">
        <f>LOOKUP($A4976,'DATA SHEET'!$A$2:$A$253,'DATA SHEET'!$J$2:$J$253)</f>
        <v>13</v>
      </c>
      <c r="H4976" t="str">
        <f>LOOKUP($A4976,'DATA SHEET'!$A$2:$A$253,'DATA SHEET'!$K$2:$K$253)</f>
        <v>Cloudy</v>
      </c>
      <c r="I4976" t="str">
        <f>LOOKUP($A4976,'DATA SHEET'!$A$2:$A$253,'DATA SHEET'!$T$2:$T$253)</f>
        <v>LARGE</v>
      </c>
      <c r="J4976" t="str">
        <f>LOOKUP($A4976,'DATA SHEET'!$A$2:$A$253,'DATA SHEET'!$R$2:$R$253)</f>
        <v>YES</v>
      </c>
      <c r="K4976" t="str">
        <f>LOOKUP($A4976,'DATA SHEET'!$A$2:$A$253,'DATA SHEET'!$O$2:$O$253)</f>
        <v>Commercial</v>
      </c>
      <c r="L4976" t="s">
        <v>22</v>
      </c>
      <c r="M4976">
        <v>1.9749185346104474</v>
      </c>
      <c r="N4976" t="s">
        <v>19</v>
      </c>
      <c r="O4976">
        <v>1.4990000000000001</v>
      </c>
    </row>
    <row r="4977" spans="1:15" x14ac:dyDescent="0.25">
      <c r="A4977" s="1" t="s">
        <v>153</v>
      </c>
      <c r="B4977" t="s">
        <v>159</v>
      </c>
      <c r="C4977" t="str">
        <f>LOOKUP(A4977,'DATA SHEET'!$A$2:$A$253,'DATA SHEET'!$E$2:$E$253)</f>
        <v>20227920</v>
      </c>
      <c r="D4977">
        <f>LOOKUP(A4977,'DATA SHEET'!$A$2:$A$253,'DATA SHEET'!$G$2:$G$253)</f>
        <v>8.3166666666666664</v>
      </c>
      <c r="E4977" t="str">
        <f>LOOKUP($A4977,'DATA SHEET'!$A$2:$A$253,'DATA SHEET'!$H$2:$H$253)</f>
        <v>43.177676</v>
      </c>
      <c r="F4977" t="str">
        <f>LOOKUP($A4977,'DATA SHEET'!$A$2:$A$253,'DATA SHEET'!$I$2:$I$253)</f>
        <v xml:space="preserve"> -79.265514</v>
      </c>
      <c r="G4977">
        <f>LOOKUP($A4977,'DATA SHEET'!$A$2:$A$253,'DATA SHEET'!$J$2:$J$253)</f>
        <v>13</v>
      </c>
      <c r="H4977" t="str">
        <f>LOOKUP($A4977,'DATA SHEET'!$A$2:$A$253,'DATA SHEET'!$K$2:$K$253)</f>
        <v>Cloudy</v>
      </c>
      <c r="I4977" t="str">
        <f>LOOKUP($A4977,'DATA SHEET'!$A$2:$A$253,'DATA SHEET'!$T$2:$T$253)</f>
        <v>LARGE</v>
      </c>
      <c r="J4977" t="str">
        <f>LOOKUP($A4977,'DATA SHEET'!$A$2:$A$253,'DATA SHEET'!$R$2:$R$253)</f>
        <v>YES</v>
      </c>
      <c r="K4977" t="str">
        <f>LOOKUP($A4977,'DATA SHEET'!$A$2:$A$253,'DATA SHEET'!$O$2:$O$253)</f>
        <v>Commercial</v>
      </c>
      <c r="L4977" t="s">
        <v>22</v>
      </c>
      <c r="M4977">
        <v>1.9749185346104474</v>
      </c>
      <c r="N4977" t="s">
        <v>19</v>
      </c>
      <c r="O4977">
        <v>0.5</v>
      </c>
    </row>
    <row r="4978" spans="1:15" x14ac:dyDescent="0.25">
      <c r="A4978" s="1" t="s">
        <v>153</v>
      </c>
      <c r="B4978" t="s">
        <v>159</v>
      </c>
      <c r="C4978" t="str">
        <f>LOOKUP(A4978,'DATA SHEET'!$A$2:$A$253,'DATA SHEET'!$E$2:$E$253)</f>
        <v>20227920</v>
      </c>
      <c r="D4978">
        <f>LOOKUP(A4978,'DATA SHEET'!$A$2:$A$253,'DATA SHEET'!$G$2:$G$253)</f>
        <v>8.3166666666666664</v>
      </c>
      <c r="E4978" t="str">
        <f>LOOKUP($A4978,'DATA SHEET'!$A$2:$A$253,'DATA SHEET'!$H$2:$H$253)</f>
        <v>43.177676</v>
      </c>
      <c r="F4978" t="str">
        <f>LOOKUP($A4978,'DATA SHEET'!$A$2:$A$253,'DATA SHEET'!$I$2:$I$253)</f>
        <v xml:space="preserve"> -79.265514</v>
      </c>
      <c r="G4978">
        <f>LOOKUP($A4978,'DATA SHEET'!$A$2:$A$253,'DATA SHEET'!$J$2:$J$253)</f>
        <v>13</v>
      </c>
      <c r="H4978" t="str">
        <f>LOOKUP($A4978,'DATA SHEET'!$A$2:$A$253,'DATA SHEET'!$K$2:$K$253)</f>
        <v>Cloudy</v>
      </c>
      <c r="I4978" t="str">
        <f>LOOKUP($A4978,'DATA SHEET'!$A$2:$A$253,'DATA SHEET'!$T$2:$T$253)</f>
        <v>LARGE</v>
      </c>
      <c r="J4978" t="str">
        <f>LOOKUP($A4978,'DATA SHEET'!$A$2:$A$253,'DATA SHEET'!$R$2:$R$253)</f>
        <v>YES</v>
      </c>
      <c r="K4978" t="str">
        <f>LOOKUP($A4978,'DATA SHEET'!$A$2:$A$253,'DATA SHEET'!$O$2:$O$253)</f>
        <v>Commercial</v>
      </c>
      <c r="L4978" t="s">
        <v>22</v>
      </c>
      <c r="M4978">
        <v>1.9749185346104474</v>
      </c>
      <c r="N4978" t="s">
        <v>19</v>
      </c>
      <c r="O4978">
        <v>0.247</v>
      </c>
    </row>
    <row r="4979" spans="1:15" x14ac:dyDescent="0.25">
      <c r="A4979" s="1" t="s">
        <v>153</v>
      </c>
      <c r="B4979" t="s">
        <v>159</v>
      </c>
      <c r="C4979" t="str">
        <f>LOOKUP(A4979,'DATA SHEET'!$A$2:$A$253,'DATA SHEET'!$E$2:$E$253)</f>
        <v>20227920</v>
      </c>
      <c r="D4979">
        <f>LOOKUP(A4979,'DATA SHEET'!$A$2:$A$253,'DATA SHEET'!$G$2:$G$253)</f>
        <v>8.3166666666666664</v>
      </c>
      <c r="E4979" t="str">
        <f>LOOKUP($A4979,'DATA SHEET'!$A$2:$A$253,'DATA SHEET'!$H$2:$H$253)</f>
        <v>43.177676</v>
      </c>
      <c r="F4979" t="str">
        <f>LOOKUP($A4979,'DATA SHEET'!$A$2:$A$253,'DATA SHEET'!$I$2:$I$253)</f>
        <v xml:space="preserve"> -79.265514</v>
      </c>
      <c r="G4979">
        <f>LOOKUP($A4979,'DATA SHEET'!$A$2:$A$253,'DATA SHEET'!$J$2:$J$253)</f>
        <v>13</v>
      </c>
      <c r="H4979" t="str">
        <f>LOOKUP($A4979,'DATA SHEET'!$A$2:$A$253,'DATA SHEET'!$K$2:$K$253)</f>
        <v>Cloudy</v>
      </c>
      <c r="I4979" t="str">
        <f>LOOKUP($A4979,'DATA SHEET'!$A$2:$A$253,'DATA SHEET'!$T$2:$T$253)</f>
        <v>LARGE</v>
      </c>
      <c r="J4979" t="str">
        <f>LOOKUP($A4979,'DATA SHEET'!$A$2:$A$253,'DATA SHEET'!$R$2:$R$253)</f>
        <v>YES</v>
      </c>
      <c r="K4979" t="str">
        <f>LOOKUP($A4979,'DATA SHEET'!$A$2:$A$253,'DATA SHEET'!$O$2:$O$253)</f>
        <v>Commercial</v>
      </c>
      <c r="L4979" t="s">
        <v>22</v>
      </c>
      <c r="M4979">
        <v>1.9749185346104474</v>
      </c>
      <c r="N4979" t="s">
        <v>19</v>
      </c>
      <c r="O4979">
        <v>1</v>
      </c>
    </row>
    <row r="4980" spans="1:15" x14ac:dyDescent="0.25">
      <c r="A4980" s="1" t="s">
        <v>153</v>
      </c>
      <c r="B4980" t="s">
        <v>160</v>
      </c>
      <c r="C4980" t="str">
        <f>LOOKUP(A4980,'DATA SHEET'!$A$2:$A$253,'DATA SHEET'!$E$2:$E$253)</f>
        <v>20227920</v>
      </c>
      <c r="D4980">
        <f>LOOKUP(A4980,'DATA SHEET'!$A$2:$A$253,'DATA SHEET'!$G$2:$G$253)</f>
        <v>8.3166666666666664</v>
      </c>
      <c r="E4980" t="str">
        <f>LOOKUP($A4980,'DATA SHEET'!$A$2:$A$253,'DATA SHEET'!$H$2:$H$253)</f>
        <v>43.177676</v>
      </c>
      <c r="F4980" t="str">
        <f>LOOKUP($A4980,'DATA SHEET'!$A$2:$A$253,'DATA SHEET'!$I$2:$I$253)</f>
        <v xml:space="preserve"> -79.265514</v>
      </c>
      <c r="G4980">
        <f>LOOKUP($A4980,'DATA SHEET'!$A$2:$A$253,'DATA SHEET'!$J$2:$J$253)</f>
        <v>13</v>
      </c>
      <c r="H4980" t="str">
        <f>LOOKUP($A4980,'DATA SHEET'!$A$2:$A$253,'DATA SHEET'!$K$2:$K$253)</f>
        <v>Cloudy</v>
      </c>
      <c r="I4980" t="str">
        <f>LOOKUP($A4980,'DATA SHEET'!$A$2:$A$253,'DATA SHEET'!$T$2:$T$253)</f>
        <v>LARGE</v>
      </c>
      <c r="J4980" t="str">
        <f>LOOKUP($A4980,'DATA SHEET'!$A$2:$A$253,'DATA SHEET'!$R$2:$R$253)</f>
        <v>YES</v>
      </c>
      <c r="K4980" t="str">
        <f>LOOKUP($A4980,'DATA SHEET'!$A$2:$A$253,'DATA SHEET'!$O$2:$O$253)</f>
        <v>Commercial</v>
      </c>
      <c r="L4980" t="s">
        <v>22</v>
      </c>
      <c r="M4980">
        <v>1.9749185346104474</v>
      </c>
      <c r="N4980" t="s">
        <v>18</v>
      </c>
      <c r="O4980">
        <v>0.999</v>
      </c>
    </row>
    <row r="4981" spans="1:15" x14ac:dyDescent="0.25">
      <c r="A4981" s="1" t="s">
        <v>153</v>
      </c>
      <c r="B4981" t="s">
        <v>160</v>
      </c>
      <c r="C4981" t="str">
        <f>LOOKUP(A4981,'DATA SHEET'!$A$2:$A$253,'DATA SHEET'!$E$2:$E$253)</f>
        <v>20227920</v>
      </c>
      <c r="D4981">
        <f>LOOKUP(A4981,'DATA SHEET'!$A$2:$A$253,'DATA SHEET'!$G$2:$G$253)</f>
        <v>8.3166666666666664</v>
      </c>
      <c r="E4981" t="str">
        <f>LOOKUP($A4981,'DATA SHEET'!$A$2:$A$253,'DATA SHEET'!$H$2:$H$253)</f>
        <v>43.177676</v>
      </c>
      <c r="F4981" t="str">
        <f>LOOKUP($A4981,'DATA SHEET'!$A$2:$A$253,'DATA SHEET'!$I$2:$I$253)</f>
        <v xml:space="preserve"> -79.265514</v>
      </c>
      <c r="G4981">
        <f>LOOKUP($A4981,'DATA SHEET'!$A$2:$A$253,'DATA SHEET'!$J$2:$J$253)</f>
        <v>13</v>
      </c>
      <c r="H4981" t="str">
        <f>LOOKUP($A4981,'DATA SHEET'!$A$2:$A$253,'DATA SHEET'!$K$2:$K$253)</f>
        <v>Cloudy</v>
      </c>
      <c r="I4981" t="str">
        <f>LOOKUP($A4981,'DATA SHEET'!$A$2:$A$253,'DATA SHEET'!$T$2:$T$253)</f>
        <v>LARGE</v>
      </c>
      <c r="J4981" t="str">
        <f>LOOKUP($A4981,'DATA SHEET'!$A$2:$A$253,'DATA SHEET'!$R$2:$R$253)</f>
        <v>YES</v>
      </c>
      <c r="K4981" t="str">
        <f>LOOKUP($A4981,'DATA SHEET'!$A$2:$A$253,'DATA SHEET'!$O$2:$O$253)</f>
        <v>Commercial</v>
      </c>
      <c r="L4981" t="s">
        <v>22</v>
      </c>
      <c r="M4981">
        <v>1.9749185346104474</v>
      </c>
      <c r="N4981" t="s">
        <v>18</v>
      </c>
      <c r="O4981">
        <v>1</v>
      </c>
    </row>
    <row r="4982" spans="1:15" x14ac:dyDescent="0.25">
      <c r="A4982" s="1" t="s">
        <v>153</v>
      </c>
      <c r="B4982" t="s">
        <v>160</v>
      </c>
      <c r="C4982" t="str">
        <f>LOOKUP(A4982,'DATA SHEET'!$A$2:$A$253,'DATA SHEET'!$E$2:$E$253)</f>
        <v>20227920</v>
      </c>
      <c r="D4982">
        <f>LOOKUP(A4982,'DATA SHEET'!$A$2:$A$253,'DATA SHEET'!$G$2:$G$253)</f>
        <v>8.3166666666666664</v>
      </c>
      <c r="E4982" t="str">
        <f>LOOKUP($A4982,'DATA SHEET'!$A$2:$A$253,'DATA SHEET'!$H$2:$H$253)</f>
        <v>43.177676</v>
      </c>
      <c r="F4982" t="str">
        <f>LOOKUP($A4982,'DATA SHEET'!$A$2:$A$253,'DATA SHEET'!$I$2:$I$253)</f>
        <v xml:space="preserve"> -79.265514</v>
      </c>
      <c r="G4982">
        <f>LOOKUP($A4982,'DATA SHEET'!$A$2:$A$253,'DATA SHEET'!$J$2:$J$253)</f>
        <v>13</v>
      </c>
      <c r="H4982" t="str">
        <f>LOOKUP($A4982,'DATA SHEET'!$A$2:$A$253,'DATA SHEET'!$K$2:$K$253)</f>
        <v>Cloudy</v>
      </c>
      <c r="I4982" t="str">
        <f>LOOKUP($A4982,'DATA SHEET'!$A$2:$A$253,'DATA SHEET'!$T$2:$T$253)</f>
        <v>LARGE</v>
      </c>
      <c r="J4982" t="str">
        <f>LOOKUP($A4982,'DATA SHEET'!$A$2:$A$253,'DATA SHEET'!$R$2:$R$253)</f>
        <v>YES</v>
      </c>
      <c r="K4982" t="str">
        <f>LOOKUP($A4982,'DATA SHEET'!$A$2:$A$253,'DATA SHEET'!$O$2:$O$253)</f>
        <v>Commercial</v>
      </c>
      <c r="L4982" t="s">
        <v>22</v>
      </c>
      <c r="M4982">
        <v>1.9749185346104474</v>
      </c>
      <c r="N4982" t="s">
        <v>18</v>
      </c>
      <c r="O4982">
        <v>0.497</v>
      </c>
    </row>
    <row r="4983" spans="1:15" x14ac:dyDescent="0.25">
      <c r="A4983" s="1" t="s">
        <v>153</v>
      </c>
      <c r="B4983" t="s">
        <v>160</v>
      </c>
      <c r="C4983" t="str">
        <f>LOOKUP(A4983,'DATA SHEET'!$A$2:$A$253,'DATA SHEET'!$E$2:$E$253)</f>
        <v>20227920</v>
      </c>
      <c r="D4983">
        <f>LOOKUP(A4983,'DATA SHEET'!$A$2:$A$253,'DATA SHEET'!$G$2:$G$253)</f>
        <v>8.3166666666666664</v>
      </c>
      <c r="E4983" t="str">
        <f>LOOKUP($A4983,'DATA SHEET'!$A$2:$A$253,'DATA SHEET'!$H$2:$H$253)</f>
        <v>43.177676</v>
      </c>
      <c r="F4983" t="str">
        <f>LOOKUP($A4983,'DATA SHEET'!$A$2:$A$253,'DATA SHEET'!$I$2:$I$253)</f>
        <v xml:space="preserve"> -79.265514</v>
      </c>
      <c r="G4983">
        <f>LOOKUP($A4983,'DATA SHEET'!$A$2:$A$253,'DATA SHEET'!$J$2:$J$253)</f>
        <v>13</v>
      </c>
      <c r="H4983" t="str">
        <f>LOOKUP($A4983,'DATA SHEET'!$A$2:$A$253,'DATA SHEET'!$K$2:$K$253)</f>
        <v>Cloudy</v>
      </c>
      <c r="I4983" t="str">
        <f>LOOKUP($A4983,'DATA SHEET'!$A$2:$A$253,'DATA SHEET'!$T$2:$T$253)</f>
        <v>LARGE</v>
      </c>
      <c r="J4983" t="str">
        <f>LOOKUP($A4983,'DATA SHEET'!$A$2:$A$253,'DATA SHEET'!$R$2:$R$253)</f>
        <v>YES</v>
      </c>
      <c r="K4983" t="str">
        <f>LOOKUP($A4983,'DATA SHEET'!$A$2:$A$253,'DATA SHEET'!$O$2:$O$253)</f>
        <v>Commercial</v>
      </c>
      <c r="L4983" t="s">
        <v>22</v>
      </c>
      <c r="M4983">
        <v>1.9749185346104474</v>
      </c>
      <c r="N4983" t="s">
        <v>18</v>
      </c>
      <c r="O4983">
        <v>1.512</v>
      </c>
    </row>
    <row r="4984" spans="1:15" x14ac:dyDescent="0.25">
      <c r="A4984" s="1" t="s">
        <v>153</v>
      </c>
      <c r="B4984" t="s">
        <v>160</v>
      </c>
      <c r="C4984" t="str">
        <f>LOOKUP(A4984,'DATA SHEET'!$A$2:$A$253,'DATA SHEET'!$E$2:$E$253)</f>
        <v>20227920</v>
      </c>
      <c r="D4984">
        <f>LOOKUP(A4984,'DATA SHEET'!$A$2:$A$253,'DATA SHEET'!$G$2:$G$253)</f>
        <v>8.3166666666666664</v>
      </c>
      <c r="E4984" t="str">
        <f>LOOKUP($A4984,'DATA SHEET'!$A$2:$A$253,'DATA SHEET'!$H$2:$H$253)</f>
        <v>43.177676</v>
      </c>
      <c r="F4984" t="str">
        <f>LOOKUP($A4984,'DATA SHEET'!$A$2:$A$253,'DATA SHEET'!$I$2:$I$253)</f>
        <v xml:space="preserve"> -79.265514</v>
      </c>
      <c r="G4984">
        <f>LOOKUP($A4984,'DATA SHEET'!$A$2:$A$253,'DATA SHEET'!$J$2:$J$253)</f>
        <v>13</v>
      </c>
      <c r="H4984" t="str">
        <f>LOOKUP($A4984,'DATA SHEET'!$A$2:$A$253,'DATA SHEET'!$K$2:$K$253)</f>
        <v>Cloudy</v>
      </c>
      <c r="I4984" t="str">
        <f>LOOKUP($A4984,'DATA SHEET'!$A$2:$A$253,'DATA SHEET'!$T$2:$T$253)</f>
        <v>LARGE</v>
      </c>
      <c r="J4984" t="str">
        <f>LOOKUP($A4984,'DATA SHEET'!$A$2:$A$253,'DATA SHEET'!$R$2:$R$253)</f>
        <v>YES</v>
      </c>
      <c r="K4984" t="str">
        <f>LOOKUP($A4984,'DATA SHEET'!$A$2:$A$253,'DATA SHEET'!$O$2:$O$253)</f>
        <v>Commercial</v>
      </c>
      <c r="L4984" t="s">
        <v>22</v>
      </c>
      <c r="M4984">
        <v>1.9749185346104474</v>
      </c>
      <c r="N4984" t="s">
        <v>18</v>
      </c>
      <c r="O4984">
        <v>1.25</v>
      </c>
    </row>
    <row r="4985" spans="1:15" x14ac:dyDescent="0.25">
      <c r="A4985" s="1" t="s">
        <v>153</v>
      </c>
      <c r="B4985" t="s">
        <v>160</v>
      </c>
      <c r="C4985" t="str">
        <f>LOOKUP(A4985,'DATA SHEET'!$A$2:$A$253,'DATA SHEET'!$E$2:$E$253)</f>
        <v>20227920</v>
      </c>
      <c r="D4985">
        <f>LOOKUP(A4985,'DATA SHEET'!$A$2:$A$253,'DATA SHEET'!$G$2:$G$253)</f>
        <v>8.3166666666666664</v>
      </c>
      <c r="E4985" t="str">
        <f>LOOKUP($A4985,'DATA SHEET'!$A$2:$A$253,'DATA SHEET'!$H$2:$H$253)</f>
        <v>43.177676</v>
      </c>
      <c r="F4985" t="str">
        <f>LOOKUP($A4985,'DATA SHEET'!$A$2:$A$253,'DATA SHEET'!$I$2:$I$253)</f>
        <v xml:space="preserve"> -79.265514</v>
      </c>
      <c r="G4985">
        <f>LOOKUP($A4985,'DATA SHEET'!$A$2:$A$253,'DATA SHEET'!$J$2:$J$253)</f>
        <v>13</v>
      </c>
      <c r="H4985" t="str">
        <f>LOOKUP($A4985,'DATA SHEET'!$A$2:$A$253,'DATA SHEET'!$K$2:$K$253)</f>
        <v>Cloudy</v>
      </c>
      <c r="I4985" t="str">
        <f>LOOKUP($A4985,'DATA SHEET'!$A$2:$A$253,'DATA SHEET'!$T$2:$T$253)</f>
        <v>LARGE</v>
      </c>
      <c r="J4985" t="str">
        <f>LOOKUP($A4985,'DATA SHEET'!$A$2:$A$253,'DATA SHEET'!$R$2:$R$253)</f>
        <v>YES</v>
      </c>
      <c r="K4985" t="str">
        <f>LOOKUP($A4985,'DATA SHEET'!$A$2:$A$253,'DATA SHEET'!$O$2:$O$253)</f>
        <v>Commercial</v>
      </c>
      <c r="L4985" t="s">
        <v>22</v>
      </c>
      <c r="M4985">
        <v>1.9749185346104474</v>
      </c>
      <c r="N4985" t="s">
        <v>18</v>
      </c>
      <c r="O4985">
        <v>1.0009999999999999</v>
      </c>
    </row>
    <row r="4986" spans="1:15" x14ac:dyDescent="0.25">
      <c r="A4986" s="1" t="s">
        <v>153</v>
      </c>
      <c r="B4986" t="s">
        <v>160</v>
      </c>
      <c r="C4986" t="str">
        <f>LOOKUP(A4986,'DATA SHEET'!$A$2:$A$253,'DATA SHEET'!$E$2:$E$253)</f>
        <v>20227920</v>
      </c>
      <c r="D4986">
        <f>LOOKUP(A4986,'DATA SHEET'!$A$2:$A$253,'DATA SHEET'!$G$2:$G$253)</f>
        <v>8.3166666666666664</v>
      </c>
      <c r="E4986" t="str">
        <f>LOOKUP($A4986,'DATA SHEET'!$A$2:$A$253,'DATA SHEET'!$H$2:$H$253)</f>
        <v>43.177676</v>
      </c>
      <c r="F4986" t="str">
        <f>LOOKUP($A4986,'DATA SHEET'!$A$2:$A$253,'DATA SHEET'!$I$2:$I$253)</f>
        <v xml:space="preserve"> -79.265514</v>
      </c>
      <c r="G4986">
        <f>LOOKUP($A4986,'DATA SHEET'!$A$2:$A$253,'DATA SHEET'!$J$2:$J$253)</f>
        <v>13</v>
      </c>
      <c r="H4986" t="str">
        <f>LOOKUP($A4986,'DATA SHEET'!$A$2:$A$253,'DATA SHEET'!$K$2:$K$253)</f>
        <v>Cloudy</v>
      </c>
      <c r="I4986" t="str">
        <f>LOOKUP($A4986,'DATA SHEET'!$A$2:$A$253,'DATA SHEET'!$T$2:$T$253)</f>
        <v>LARGE</v>
      </c>
      <c r="J4986" t="str">
        <f>LOOKUP($A4986,'DATA SHEET'!$A$2:$A$253,'DATA SHEET'!$R$2:$R$253)</f>
        <v>YES</v>
      </c>
      <c r="K4986" t="str">
        <f>LOOKUP($A4986,'DATA SHEET'!$A$2:$A$253,'DATA SHEET'!$O$2:$O$253)</f>
        <v>Commercial</v>
      </c>
      <c r="L4986" t="s">
        <v>22</v>
      </c>
      <c r="M4986">
        <v>1.9749185346104474</v>
      </c>
      <c r="N4986" t="s">
        <v>18</v>
      </c>
      <c r="O4986">
        <v>5.0010000000000003</v>
      </c>
    </row>
    <row r="4987" spans="1:15" x14ac:dyDescent="0.25">
      <c r="A4987" s="1" t="s">
        <v>153</v>
      </c>
      <c r="B4987" t="s">
        <v>160</v>
      </c>
      <c r="C4987" t="str">
        <f>LOOKUP(A4987,'DATA SHEET'!$A$2:$A$253,'DATA SHEET'!$E$2:$E$253)</f>
        <v>20227920</v>
      </c>
      <c r="D4987">
        <f>LOOKUP(A4987,'DATA SHEET'!$A$2:$A$253,'DATA SHEET'!$G$2:$G$253)</f>
        <v>8.3166666666666664</v>
      </c>
      <c r="E4987" t="str">
        <f>LOOKUP($A4987,'DATA SHEET'!$A$2:$A$253,'DATA SHEET'!$H$2:$H$253)</f>
        <v>43.177676</v>
      </c>
      <c r="F4987" t="str">
        <f>LOOKUP($A4987,'DATA SHEET'!$A$2:$A$253,'DATA SHEET'!$I$2:$I$253)</f>
        <v xml:space="preserve"> -79.265514</v>
      </c>
      <c r="G4987">
        <f>LOOKUP($A4987,'DATA SHEET'!$A$2:$A$253,'DATA SHEET'!$J$2:$J$253)</f>
        <v>13</v>
      </c>
      <c r="H4987" t="str">
        <f>LOOKUP($A4987,'DATA SHEET'!$A$2:$A$253,'DATA SHEET'!$K$2:$K$253)</f>
        <v>Cloudy</v>
      </c>
      <c r="I4987" t="str">
        <f>LOOKUP($A4987,'DATA SHEET'!$A$2:$A$253,'DATA SHEET'!$T$2:$T$253)</f>
        <v>LARGE</v>
      </c>
      <c r="J4987" t="str">
        <f>LOOKUP($A4987,'DATA SHEET'!$A$2:$A$253,'DATA SHEET'!$R$2:$R$253)</f>
        <v>YES</v>
      </c>
      <c r="K4987" t="str">
        <f>LOOKUP($A4987,'DATA SHEET'!$A$2:$A$253,'DATA SHEET'!$O$2:$O$253)</f>
        <v>Commercial</v>
      </c>
      <c r="L4987" t="s">
        <v>22</v>
      </c>
      <c r="M4987">
        <v>1.9749185346104474</v>
      </c>
      <c r="N4987" t="s">
        <v>18</v>
      </c>
      <c r="O4987">
        <v>0.499</v>
      </c>
    </row>
    <row r="4988" spans="1:15" x14ac:dyDescent="0.25">
      <c r="A4988" s="1" t="s">
        <v>153</v>
      </c>
      <c r="B4988" t="s">
        <v>160</v>
      </c>
      <c r="C4988" t="str">
        <f>LOOKUP(A4988,'DATA SHEET'!$A$2:$A$253,'DATA SHEET'!$E$2:$E$253)</f>
        <v>20227920</v>
      </c>
      <c r="D4988">
        <f>LOOKUP(A4988,'DATA SHEET'!$A$2:$A$253,'DATA SHEET'!$G$2:$G$253)</f>
        <v>8.3166666666666664</v>
      </c>
      <c r="E4988" t="str">
        <f>LOOKUP($A4988,'DATA SHEET'!$A$2:$A$253,'DATA SHEET'!$H$2:$H$253)</f>
        <v>43.177676</v>
      </c>
      <c r="F4988" t="str">
        <f>LOOKUP($A4988,'DATA SHEET'!$A$2:$A$253,'DATA SHEET'!$I$2:$I$253)</f>
        <v xml:space="preserve"> -79.265514</v>
      </c>
      <c r="G4988">
        <f>LOOKUP($A4988,'DATA SHEET'!$A$2:$A$253,'DATA SHEET'!$J$2:$J$253)</f>
        <v>13</v>
      </c>
      <c r="H4988" t="str">
        <f>LOOKUP($A4988,'DATA SHEET'!$A$2:$A$253,'DATA SHEET'!$K$2:$K$253)</f>
        <v>Cloudy</v>
      </c>
      <c r="I4988" t="str">
        <f>LOOKUP($A4988,'DATA SHEET'!$A$2:$A$253,'DATA SHEET'!$T$2:$T$253)</f>
        <v>LARGE</v>
      </c>
      <c r="J4988" t="str">
        <f>LOOKUP($A4988,'DATA SHEET'!$A$2:$A$253,'DATA SHEET'!$R$2:$R$253)</f>
        <v>YES</v>
      </c>
      <c r="K4988" t="str">
        <f>LOOKUP($A4988,'DATA SHEET'!$A$2:$A$253,'DATA SHEET'!$O$2:$O$253)</f>
        <v>Commercial</v>
      </c>
      <c r="L4988" t="s">
        <v>22</v>
      </c>
      <c r="M4988">
        <v>1.9749185346104474</v>
      </c>
      <c r="N4988" t="s">
        <v>16</v>
      </c>
      <c r="O4988">
        <v>1.5009999999999999</v>
      </c>
    </row>
    <row r="4989" spans="1:15" x14ac:dyDescent="0.25">
      <c r="A4989" s="1" t="s">
        <v>153</v>
      </c>
      <c r="B4989" t="s">
        <v>160</v>
      </c>
      <c r="C4989" t="str">
        <f>LOOKUP(A4989,'DATA SHEET'!$A$2:$A$253,'DATA SHEET'!$E$2:$E$253)</f>
        <v>20227920</v>
      </c>
      <c r="D4989">
        <f>LOOKUP(A4989,'DATA SHEET'!$A$2:$A$253,'DATA SHEET'!$G$2:$G$253)</f>
        <v>8.3166666666666664</v>
      </c>
      <c r="E4989" t="str">
        <f>LOOKUP($A4989,'DATA SHEET'!$A$2:$A$253,'DATA SHEET'!$H$2:$H$253)</f>
        <v>43.177676</v>
      </c>
      <c r="F4989" t="str">
        <f>LOOKUP($A4989,'DATA SHEET'!$A$2:$A$253,'DATA SHEET'!$I$2:$I$253)</f>
        <v xml:space="preserve"> -79.265514</v>
      </c>
      <c r="G4989">
        <f>LOOKUP($A4989,'DATA SHEET'!$A$2:$A$253,'DATA SHEET'!$J$2:$J$253)</f>
        <v>13</v>
      </c>
      <c r="H4989" t="str">
        <f>LOOKUP($A4989,'DATA SHEET'!$A$2:$A$253,'DATA SHEET'!$K$2:$K$253)</f>
        <v>Cloudy</v>
      </c>
      <c r="I4989" t="str">
        <f>LOOKUP($A4989,'DATA SHEET'!$A$2:$A$253,'DATA SHEET'!$T$2:$T$253)</f>
        <v>LARGE</v>
      </c>
      <c r="J4989" t="str">
        <f>LOOKUP($A4989,'DATA SHEET'!$A$2:$A$253,'DATA SHEET'!$R$2:$R$253)</f>
        <v>YES</v>
      </c>
      <c r="K4989" t="str">
        <f>LOOKUP($A4989,'DATA SHEET'!$A$2:$A$253,'DATA SHEET'!$O$2:$O$253)</f>
        <v>Commercial</v>
      </c>
      <c r="L4989" t="s">
        <v>22</v>
      </c>
      <c r="M4989">
        <v>1.9749185346104474</v>
      </c>
      <c r="N4989" t="s">
        <v>16</v>
      </c>
      <c r="O4989">
        <v>0.747</v>
      </c>
    </row>
    <row r="4990" spans="1:15" x14ac:dyDescent="0.25">
      <c r="A4990" s="1" t="s">
        <v>153</v>
      </c>
      <c r="B4990" t="s">
        <v>160</v>
      </c>
      <c r="C4990" t="str">
        <f>LOOKUP(A4990,'DATA SHEET'!$A$2:$A$253,'DATA SHEET'!$E$2:$E$253)</f>
        <v>20227920</v>
      </c>
      <c r="D4990">
        <f>LOOKUP(A4990,'DATA SHEET'!$A$2:$A$253,'DATA SHEET'!$G$2:$G$253)</f>
        <v>8.3166666666666664</v>
      </c>
      <c r="E4990" t="str">
        <f>LOOKUP($A4990,'DATA SHEET'!$A$2:$A$253,'DATA SHEET'!$H$2:$H$253)</f>
        <v>43.177676</v>
      </c>
      <c r="F4990" t="str">
        <f>LOOKUP($A4990,'DATA SHEET'!$A$2:$A$253,'DATA SHEET'!$I$2:$I$253)</f>
        <v xml:space="preserve"> -79.265514</v>
      </c>
      <c r="G4990">
        <f>LOOKUP($A4990,'DATA SHEET'!$A$2:$A$253,'DATA SHEET'!$J$2:$J$253)</f>
        <v>13</v>
      </c>
      <c r="H4990" t="str">
        <f>LOOKUP($A4990,'DATA SHEET'!$A$2:$A$253,'DATA SHEET'!$K$2:$K$253)</f>
        <v>Cloudy</v>
      </c>
      <c r="I4990" t="str">
        <f>LOOKUP($A4990,'DATA SHEET'!$A$2:$A$253,'DATA SHEET'!$T$2:$T$253)</f>
        <v>LARGE</v>
      </c>
      <c r="J4990" t="str">
        <f>LOOKUP($A4990,'DATA SHEET'!$A$2:$A$253,'DATA SHEET'!$R$2:$R$253)</f>
        <v>YES</v>
      </c>
      <c r="K4990" t="str">
        <f>LOOKUP($A4990,'DATA SHEET'!$A$2:$A$253,'DATA SHEET'!$O$2:$O$253)</f>
        <v>Commercial</v>
      </c>
      <c r="L4990" t="s">
        <v>22</v>
      </c>
      <c r="M4990">
        <v>1.9749185346104474</v>
      </c>
      <c r="N4990" t="s">
        <v>16</v>
      </c>
      <c r="O4990">
        <v>1</v>
      </c>
    </row>
    <row r="4991" spans="1:15" x14ac:dyDescent="0.25">
      <c r="A4991" s="1" t="s">
        <v>153</v>
      </c>
      <c r="B4991" t="s">
        <v>160</v>
      </c>
      <c r="C4991" t="str">
        <f>LOOKUP(A4991,'DATA SHEET'!$A$2:$A$253,'DATA SHEET'!$E$2:$E$253)</f>
        <v>20227920</v>
      </c>
      <c r="D4991">
        <f>LOOKUP(A4991,'DATA SHEET'!$A$2:$A$253,'DATA SHEET'!$G$2:$G$253)</f>
        <v>8.3166666666666664</v>
      </c>
      <c r="E4991" t="str">
        <f>LOOKUP($A4991,'DATA SHEET'!$A$2:$A$253,'DATA SHEET'!$H$2:$H$253)</f>
        <v>43.177676</v>
      </c>
      <c r="F4991" t="str">
        <f>LOOKUP($A4991,'DATA SHEET'!$A$2:$A$253,'DATA SHEET'!$I$2:$I$253)</f>
        <v xml:space="preserve"> -79.265514</v>
      </c>
      <c r="G4991">
        <f>LOOKUP($A4991,'DATA SHEET'!$A$2:$A$253,'DATA SHEET'!$J$2:$J$253)</f>
        <v>13</v>
      </c>
      <c r="H4991" t="str">
        <f>LOOKUP($A4991,'DATA SHEET'!$A$2:$A$253,'DATA SHEET'!$K$2:$K$253)</f>
        <v>Cloudy</v>
      </c>
      <c r="I4991" t="str">
        <f>LOOKUP($A4991,'DATA SHEET'!$A$2:$A$253,'DATA SHEET'!$T$2:$T$253)</f>
        <v>LARGE</v>
      </c>
      <c r="J4991" t="str">
        <f>LOOKUP($A4991,'DATA SHEET'!$A$2:$A$253,'DATA SHEET'!$R$2:$R$253)</f>
        <v>YES</v>
      </c>
      <c r="K4991" t="str">
        <f>LOOKUP($A4991,'DATA SHEET'!$A$2:$A$253,'DATA SHEET'!$O$2:$O$253)</f>
        <v>Commercial</v>
      </c>
      <c r="L4991" t="s">
        <v>22</v>
      </c>
      <c r="M4991">
        <v>1.9749185346104474</v>
      </c>
      <c r="N4991" t="s">
        <v>16</v>
      </c>
      <c r="O4991">
        <v>3.2490000000000001</v>
      </c>
    </row>
    <row r="4992" spans="1:15" x14ac:dyDescent="0.25">
      <c r="A4992" s="1" t="s">
        <v>153</v>
      </c>
      <c r="B4992" t="s">
        <v>160</v>
      </c>
      <c r="C4992" t="str">
        <f>LOOKUP(A4992,'DATA SHEET'!$A$2:$A$253,'DATA SHEET'!$E$2:$E$253)</f>
        <v>20227920</v>
      </c>
      <c r="D4992">
        <f>LOOKUP(A4992,'DATA SHEET'!$A$2:$A$253,'DATA SHEET'!$G$2:$G$253)</f>
        <v>8.3166666666666664</v>
      </c>
      <c r="E4992" t="str">
        <f>LOOKUP($A4992,'DATA SHEET'!$A$2:$A$253,'DATA SHEET'!$H$2:$H$253)</f>
        <v>43.177676</v>
      </c>
      <c r="F4992" t="str">
        <f>LOOKUP($A4992,'DATA SHEET'!$A$2:$A$253,'DATA SHEET'!$I$2:$I$253)</f>
        <v xml:space="preserve"> -79.265514</v>
      </c>
      <c r="G4992">
        <f>LOOKUP($A4992,'DATA SHEET'!$A$2:$A$253,'DATA SHEET'!$J$2:$J$253)</f>
        <v>13</v>
      </c>
      <c r="H4992" t="str">
        <f>LOOKUP($A4992,'DATA SHEET'!$A$2:$A$253,'DATA SHEET'!$K$2:$K$253)</f>
        <v>Cloudy</v>
      </c>
      <c r="I4992" t="str">
        <f>LOOKUP($A4992,'DATA SHEET'!$A$2:$A$253,'DATA SHEET'!$T$2:$T$253)</f>
        <v>LARGE</v>
      </c>
      <c r="J4992" t="str">
        <f>LOOKUP($A4992,'DATA SHEET'!$A$2:$A$253,'DATA SHEET'!$R$2:$R$253)</f>
        <v>YES</v>
      </c>
      <c r="K4992" t="str">
        <f>LOOKUP($A4992,'DATA SHEET'!$A$2:$A$253,'DATA SHEET'!$O$2:$O$253)</f>
        <v>Commercial</v>
      </c>
      <c r="L4992" t="s">
        <v>22</v>
      </c>
      <c r="M4992">
        <v>1.9749185346104474</v>
      </c>
      <c r="N4992" t="s">
        <v>16</v>
      </c>
      <c r="O4992">
        <v>0.248</v>
      </c>
    </row>
    <row r="4993" spans="1:15" x14ac:dyDescent="0.25">
      <c r="A4993" s="1" t="s">
        <v>153</v>
      </c>
      <c r="B4993" t="s">
        <v>160</v>
      </c>
      <c r="C4993" t="str">
        <f>LOOKUP(A4993,'DATA SHEET'!$A$2:$A$253,'DATA SHEET'!$E$2:$E$253)</f>
        <v>20227920</v>
      </c>
      <c r="D4993">
        <f>LOOKUP(A4993,'DATA SHEET'!$A$2:$A$253,'DATA SHEET'!$G$2:$G$253)</f>
        <v>8.3166666666666664</v>
      </c>
      <c r="E4993" t="str">
        <f>LOOKUP($A4993,'DATA SHEET'!$A$2:$A$253,'DATA SHEET'!$H$2:$H$253)</f>
        <v>43.177676</v>
      </c>
      <c r="F4993" t="str">
        <f>LOOKUP($A4993,'DATA SHEET'!$A$2:$A$253,'DATA SHEET'!$I$2:$I$253)</f>
        <v xml:space="preserve"> -79.265514</v>
      </c>
      <c r="G4993">
        <f>LOOKUP($A4993,'DATA SHEET'!$A$2:$A$253,'DATA SHEET'!$J$2:$J$253)</f>
        <v>13</v>
      </c>
      <c r="H4993" t="str">
        <f>LOOKUP($A4993,'DATA SHEET'!$A$2:$A$253,'DATA SHEET'!$K$2:$K$253)</f>
        <v>Cloudy</v>
      </c>
      <c r="I4993" t="str">
        <f>LOOKUP($A4993,'DATA SHEET'!$A$2:$A$253,'DATA SHEET'!$T$2:$T$253)</f>
        <v>LARGE</v>
      </c>
      <c r="J4993" t="str">
        <f>LOOKUP($A4993,'DATA SHEET'!$A$2:$A$253,'DATA SHEET'!$R$2:$R$253)</f>
        <v>YES</v>
      </c>
      <c r="K4993" t="str">
        <f>LOOKUP($A4993,'DATA SHEET'!$A$2:$A$253,'DATA SHEET'!$O$2:$O$253)</f>
        <v>Commercial</v>
      </c>
      <c r="L4993" t="s">
        <v>22</v>
      </c>
      <c r="M4993">
        <v>1.9749185346104474</v>
      </c>
      <c r="N4993" t="s">
        <v>16</v>
      </c>
      <c r="O4993">
        <v>0.997</v>
      </c>
    </row>
    <row r="4994" spans="1:15" x14ac:dyDescent="0.25">
      <c r="A4994" s="1" t="s">
        <v>153</v>
      </c>
      <c r="B4994" t="s">
        <v>160</v>
      </c>
      <c r="C4994" t="str">
        <f>LOOKUP(A4994,'DATA SHEET'!$A$2:$A$253,'DATA SHEET'!$E$2:$E$253)</f>
        <v>20227920</v>
      </c>
      <c r="D4994">
        <f>LOOKUP(A4994,'DATA SHEET'!$A$2:$A$253,'DATA SHEET'!$G$2:$G$253)</f>
        <v>8.3166666666666664</v>
      </c>
      <c r="E4994" t="str">
        <f>LOOKUP($A4994,'DATA SHEET'!$A$2:$A$253,'DATA SHEET'!$H$2:$H$253)</f>
        <v>43.177676</v>
      </c>
      <c r="F4994" t="str">
        <f>LOOKUP($A4994,'DATA SHEET'!$A$2:$A$253,'DATA SHEET'!$I$2:$I$253)</f>
        <v xml:space="preserve"> -79.265514</v>
      </c>
      <c r="G4994">
        <f>LOOKUP($A4994,'DATA SHEET'!$A$2:$A$253,'DATA SHEET'!$J$2:$J$253)</f>
        <v>13</v>
      </c>
      <c r="H4994" t="str">
        <f>LOOKUP($A4994,'DATA SHEET'!$A$2:$A$253,'DATA SHEET'!$K$2:$K$253)</f>
        <v>Cloudy</v>
      </c>
      <c r="I4994" t="str">
        <f>LOOKUP($A4994,'DATA SHEET'!$A$2:$A$253,'DATA SHEET'!$T$2:$T$253)</f>
        <v>LARGE</v>
      </c>
      <c r="J4994" t="str">
        <f>LOOKUP($A4994,'DATA SHEET'!$A$2:$A$253,'DATA SHEET'!$R$2:$R$253)</f>
        <v>YES</v>
      </c>
      <c r="K4994" t="str">
        <f>LOOKUP($A4994,'DATA SHEET'!$A$2:$A$253,'DATA SHEET'!$O$2:$O$253)</f>
        <v>Commercial</v>
      </c>
      <c r="L4994" t="s">
        <v>22</v>
      </c>
      <c r="M4994">
        <v>1.9749185346104474</v>
      </c>
      <c r="N4994" t="s">
        <v>16</v>
      </c>
      <c r="O4994">
        <v>0.249</v>
      </c>
    </row>
    <row r="4995" spans="1:15" x14ac:dyDescent="0.25">
      <c r="A4995" s="1" t="s">
        <v>153</v>
      </c>
      <c r="B4995" t="s">
        <v>160</v>
      </c>
      <c r="C4995" t="str">
        <f>LOOKUP(A4995,'DATA SHEET'!$A$2:$A$253,'DATA SHEET'!$E$2:$E$253)</f>
        <v>20227920</v>
      </c>
      <c r="D4995">
        <f>LOOKUP(A4995,'DATA SHEET'!$A$2:$A$253,'DATA SHEET'!$G$2:$G$253)</f>
        <v>8.3166666666666664</v>
      </c>
      <c r="E4995" t="str">
        <f>LOOKUP($A4995,'DATA SHEET'!$A$2:$A$253,'DATA SHEET'!$H$2:$H$253)</f>
        <v>43.177676</v>
      </c>
      <c r="F4995" t="str">
        <f>LOOKUP($A4995,'DATA SHEET'!$A$2:$A$253,'DATA SHEET'!$I$2:$I$253)</f>
        <v xml:space="preserve"> -79.265514</v>
      </c>
      <c r="G4995">
        <f>LOOKUP($A4995,'DATA SHEET'!$A$2:$A$253,'DATA SHEET'!$J$2:$J$253)</f>
        <v>13</v>
      </c>
      <c r="H4995" t="str">
        <f>LOOKUP($A4995,'DATA SHEET'!$A$2:$A$253,'DATA SHEET'!$K$2:$K$253)</f>
        <v>Cloudy</v>
      </c>
      <c r="I4995" t="str">
        <f>LOOKUP($A4995,'DATA SHEET'!$A$2:$A$253,'DATA SHEET'!$T$2:$T$253)</f>
        <v>LARGE</v>
      </c>
      <c r="J4995" t="str">
        <f>LOOKUP($A4995,'DATA SHEET'!$A$2:$A$253,'DATA SHEET'!$R$2:$R$253)</f>
        <v>YES</v>
      </c>
      <c r="K4995" t="str">
        <f>LOOKUP($A4995,'DATA SHEET'!$A$2:$A$253,'DATA SHEET'!$O$2:$O$253)</f>
        <v>Commercial</v>
      </c>
      <c r="L4995" t="s">
        <v>22</v>
      </c>
      <c r="M4995">
        <v>1.9749185346104474</v>
      </c>
      <c r="N4995" t="s">
        <v>16</v>
      </c>
      <c r="O4995">
        <v>0.498</v>
      </c>
    </row>
    <row r="4996" spans="1:15" x14ac:dyDescent="0.25">
      <c r="A4996" s="1" t="s">
        <v>153</v>
      </c>
      <c r="B4996" t="s">
        <v>160</v>
      </c>
      <c r="C4996" t="str">
        <f>LOOKUP(A4996,'DATA SHEET'!$A$2:$A$253,'DATA SHEET'!$E$2:$E$253)</f>
        <v>20227920</v>
      </c>
      <c r="D4996">
        <f>LOOKUP(A4996,'DATA SHEET'!$A$2:$A$253,'DATA SHEET'!$G$2:$G$253)</f>
        <v>8.3166666666666664</v>
      </c>
      <c r="E4996" t="str">
        <f>LOOKUP($A4996,'DATA SHEET'!$A$2:$A$253,'DATA SHEET'!$H$2:$H$253)</f>
        <v>43.177676</v>
      </c>
      <c r="F4996" t="str">
        <f>LOOKUP($A4996,'DATA SHEET'!$A$2:$A$253,'DATA SHEET'!$I$2:$I$253)</f>
        <v xml:space="preserve"> -79.265514</v>
      </c>
      <c r="G4996">
        <f>LOOKUP($A4996,'DATA SHEET'!$A$2:$A$253,'DATA SHEET'!$J$2:$J$253)</f>
        <v>13</v>
      </c>
      <c r="H4996" t="str">
        <f>LOOKUP($A4996,'DATA SHEET'!$A$2:$A$253,'DATA SHEET'!$K$2:$K$253)</f>
        <v>Cloudy</v>
      </c>
      <c r="I4996" t="str">
        <f>LOOKUP($A4996,'DATA SHEET'!$A$2:$A$253,'DATA SHEET'!$T$2:$T$253)</f>
        <v>LARGE</v>
      </c>
      <c r="J4996" t="str">
        <f>LOOKUP($A4996,'DATA SHEET'!$A$2:$A$253,'DATA SHEET'!$R$2:$R$253)</f>
        <v>YES</v>
      </c>
      <c r="K4996" t="str">
        <f>LOOKUP($A4996,'DATA SHEET'!$A$2:$A$253,'DATA SHEET'!$O$2:$O$253)</f>
        <v>Commercial</v>
      </c>
      <c r="L4996" t="s">
        <v>22</v>
      </c>
      <c r="M4996">
        <v>1.9749185346104474</v>
      </c>
      <c r="N4996" t="s">
        <v>19</v>
      </c>
      <c r="O4996">
        <v>1.2490000000000001</v>
      </c>
    </row>
    <row r="4997" spans="1:15" x14ac:dyDescent="0.25">
      <c r="A4997" s="1" t="s">
        <v>153</v>
      </c>
      <c r="B4997" t="s">
        <v>160</v>
      </c>
      <c r="C4997" t="str">
        <f>LOOKUP(A4997,'DATA SHEET'!$A$2:$A$253,'DATA SHEET'!$E$2:$E$253)</f>
        <v>20227920</v>
      </c>
      <c r="D4997">
        <f>LOOKUP(A4997,'DATA SHEET'!$A$2:$A$253,'DATA SHEET'!$G$2:$G$253)</f>
        <v>8.3166666666666664</v>
      </c>
      <c r="E4997" t="str">
        <f>LOOKUP($A4997,'DATA SHEET'!$A$2:$A$253,'DATA SHEET'!$H$2:$H$253)</f>
        <v>43.177676</v>
      </c>
      <c r="F4997" t="str">
        <f>LOOKUP($A4997,'DATA SHEET'!$A$2:$A$253,'DATA SHEET'!$I$2:$I$253)</f>
        <v xml:space="preserve"> -79.265514</v>
      </c>
      <c r="G4997">
        <f>LOOKUP($A4997,'DATA SHEET'!$A$2:$A$253,'DATA SHEET'!$J$2:$J$253)</f>
        <v>13</v>
      </c>
      <c r="H4997" t="str">
        <f>LOOKUP($A4997,'DATA SHEET'!$A$2:$A$253,'DATA SHEET'!$K$2:$K$253)</f>
        <v>Cloudy</v>
      </c>
      <c r="I4997" t="str">
        <f>LOOKUP($A4997,'DATA SHEET'!$A$2:$A$253,'DATA SHEET'!$T$2:$T$253)</f>
        <v>LARGE</v>
      </c>
      <c r="J4997" t="str">
        <f>LOOKUP($A4997,'DATA SHEET'!$A$2:$A$253,'DATA SHEET'!$R$2:$R$253)</f>
        <v>YES</v>
      </c>
      <c r="K4997" t="str">
        <f>LOOKUP($A4997,'DATA SHEET'!$A$2:$A$253,'DATA SHEET'!$O$2:$O$253)</f>
        <v>Commercial</v>
      </c>
      <c r="L4997" t="s">
        <v>22</v>
      </c>
      <c r="M4997">
        <v>1.9749185346104474</v>
      </c>
      <c r="N4997" t="s">
        <v>19</v>
      </c>
      <c r="O4997">
        <v>0.5</v>
      </c>
    </row>
    <row r="4998" spans="1:15" x14ac:dyDescent="0.25">
      <c r="A4998" s="1" t="s">
        <v>153</v>
      </c>
      <c r="B4998" t="s">
        <v>161</v>
      </c>
      <c r="C4998" t="str">
        <f>LOOKUP(A4998,'DATA SHEET'!$A$2:$A$253,'DATA SHEET'!$E$2:$E$253)</f>
        <v>20227920</v>
      </c>
      <c r="D4998">
        <f>LOOKUP(A4998,'DATA SHEET'!$A$2:$A$253,'DATA SHEET'!$G$2:$G$253)</f>
        <v>8.3166666666666664</v>
      </c>
      <c r="E4998" t="str">
        <f>LOOKUP($A4998,'DATA SHEET'!$A$2:$A$253,'DATA SHEET'!$H$2:$H$253)</f>
        <v>43.177676</v>
      </c>
      <c r="F4998" t="str">
        <f>LOOKUP($A4998,'DATA SHEET'!$A$2:$A$253,'DATA SHEET'!$I$2:$I$253)</f>
        <v xml:space="preserve"> -79.265514</v>
      </c>
      <c r="G4998">
        <f>LOOKUP($A4998,'DATA SHEET'!$A$2:$A$253,'DATA SHEET'!$J$2:$J$253)</f>
        <v>13</v>
      </c>
      <c r="H4998" t="str">
        <f>LOOKUP($A4998,'DATA SHEET'!$A$2:$A$253,'DATA SHEET'!$K$2:$K$253)</f>
        <v>Cloudy</v>
      </c>
      <c r="I4998" t="str">
        <f>LOOKUP($A4998,'DATA SHEET'!$A$2:$A$253,'DATA SHEET'!$T$2:$T$253)</f>
        <v>LARGE</v>
      </c>
      <c r="J4998" t="str">
        <f>LOOKUP($A4998,'DATA SHEET'!$A$2:$A$253,'DATA SHEET'!$R$2:$R$253)</f>
        <v>YES</v>
      </c>
      <c r="K4998" t="str">
        <f>LOOKUP($A4998,'DATA SHEET'!$A$2:$A$253,'DATA SHEET'!$O$2:$O$253)</f>
        <v>Commercial</v>
      </c>
      <c r="L4998" t="s">
        <v>22</v>
      </c>
      <c r="M4998">
        <v>1.9749185346104474</v>
      </c>
      <c r="N4998" t="s">
        <v>18</v>
      </c>
      <c r="O4998">
        <v>0.498</v>
      </c>
    </row>
    <row r="4999" spans="1:15" x14ac:dyDescent="0.25">
      <c r="A4999" s="1" t="s">
        <v>153</v>
      </c>
      <c r="B4999" t="s">
        <v>161</v>
      </c>
      <c r="C4999" t="str">
        <f>LOOKUP(A4999,'DATA SHEET'!$A$2:$A$253,'DATA SHEET'!$E$2:$E$253)</f>
        <v>20227920</v>
      </c>
      <c r="D4999">
        <f>LOOKUP(A4999,'DATA SHEET'!$A$2:$A$253,'DATA SHEET'!$G$2:$G$253)</f>
        <v>8.3166666666666664</v>
      </c>
      <c r="E4999" t="str">
        <f>LOOKUP($A4999,'DATA SHEET'!$A$2:$A$253,'DATA SHEET'!$H$2:$H$253)</f>
        <v>43.177676</v>
      </c>
      <c r="F4999" t="str">
        <f>LOOKUP($A4999,'DATA SHEET'!$A$2:$A$253,'DATA SHEET'!$I$2:$I$253)</f>
        <v xml:space="preserve"> -79.265514</v>
      </c>
      <c r="G4999">
        <f>LOOKUP($A4999,'DATA SHEET'!$A$2:$A$253,'DATA SHEET'!$J$2:$J$253)</f>
        <v>13</v>
      </c>
      <c r="H4999" t="str">
        <f>LOOKUP($A4999,'DATA SHEET'!$A$2:$A$253,'DATA SHEET'!$K$2:$K$253)</f>
        <v>Cloudy</v>
      </c>
      <c r="I4999" t="str">
        <f>LOOKUP($A4999,'DATA SHEET'!$A$2:$A$253,'DATA SHEET'!$T$2:$T$253)</f>
        <v>LARGE</v>
      </c>
      <c r="J4999" t="str">
        <f>LOOKUP($A4999,'DATA SHEET'!$A$2:$A$253,'DATA SHEET'!$R$2:$R$253)</f>
        <v>YES</v>
      </c>
      <c r="K4999" t="str">
        <f>LOOKUP($A4999,'DATA SHEET'!$A$2:$A$253,'DATA SHEET'!$O$2:$O$253)</f>
        <v>Commercial</v>
      </c>
      <c r="L4999" t="s">
        <v>22</v>
      </c>
      <c r="M4999">
        <v>1.9749185346104474</v>
      </c>
      <c r="N4999" t="s">
        <v>18</v>
      </c>
      <c r="O4999">
        <v>2.2490000000000001</v>
      </c>
    </row>
    <row r="5000" spans="1:15" x14ac:dyDescent="0.25">
      <c r="A5000" s="1" t="s">
        <v>153</v>
      </c>
      <c r="B5000" t="s">
        <v>161</v>
      </c>
      <c r="C5000" t="str">
        <f>LOOKUP(A5000,'DATA SHEET'!$A$2:$A$253,'DATA SHEET'!$E$2:$E$253)</f>
        <v>20227920</v>
      </c>
      <c r="D5000">
        <f>LOOKUP(A5000,'DATA SHEET'!$A$2:$A$253,'DATA SHEET'!$G$2:$G$253)</f>
        <v>8.3166666666666664</v>
      </c>
      <c r="E5000" t="str">
        <f>LOOKUP($A5000,'DATA SHEET'!$A$2:$A$253,'DATA SHEET'!$H$2:$H$253)</f>
        <v>43.177676</v>
      </c>
      <c r="F5000" t="str">
        <f>LOOKUP($A5000,'DATA SHEET'!$A$2:$A$253,'DATA SHEET'!$I$2:$I$253)</f>
        <v xml:space="preserve"> -79.265514</v>
      </c>
      <c r="G5000">
        <f>LOOKUP($A5000,'DATA SHEET'!$A$2:$A$253,'DATA SHEET'!$J$2:$J$253)</f>
        <v>13</v>
      </c>
      <c r="H5000" t="str">
        <f>LOOKUP($A5000,'DATA SHEET'!$A$2:$A$253,'DATA SHEET'!$K$2:$K$253)</f>
        <v>Cloudy</v>
      </c>
      <c r="I5000" t="str">
        <f>LOOKUP($A5000,'DATA SHEET'!$A$2:$A$253,'DATA SHEET'!$T$2:$T$253)</f>
        <v>LARGE</v>
      </c>
      <c r="J5000" t="str">
        <f>LOOKUP($A5000,'DATA SHEET'!$A$2:$A$253,'DATA SHEET'!$R$2:$R$253)</f>
        <v>YES</v>
      </c>
      <c r="K5000" t="str">
        <f>LOOKUP($A5000,'DATA SHEET'!$A$2:$A$253,'DATA SHEET'!$O$2:$O$253)</f>
        <v>Commercial</v>
      </c>
      <c r="L5000" t="s">
        <v>22</v>
      </c>
      <c r="M5000">
        <v>1.9749185346104474</v>
      </c>
      <c r="N5000" t="s">
        <v>18</v>
      </c>
      <c r="O5000">
        <v>0.249</v>
      </c>
    </row>
    <row r="5001" spans="1:15" x14ac:dyDescent="0.25">
      <c r="A5001" s="1" t="s">
        <v>153</v>
      </c>
      <c r="B5001" t="s">
        <v>161</v>
      </c>
      <c r="C5001" t="str">
        <f>LOOKUP(A5001,'DATA SHEET'!$A$2:$A$253,'DATA SHEET'!$E$2:$E$253)</f>
        <v>20227920</v>
      </c>
      <c r="D5001">
        <f>LOOKUP(A5001,'DATA SHEET'!$A$2:$A$253,'DATA SHEET'!$G$2:$G$253)</f>
        <v>8.3166666666666664</v>
      </c>
      <c r="E5001" t="str">
        <f>LOOKUP($A5001,'DATA SHEET'!$A$2:$A$253,'DATA SHEET'!$H$2:$H$253)</f>
        <v>43.177676</v>
      </c>
      <c r="F5001" t="str">
        <f>LOOKUP($A5001,'DATA SHEET'!$A$2:$A$253,'DATA SHEET'!$I$2:$I$253)</f>
        <v xml:space="preserve"> -79.265514</v>
      </c>
      <c r="G5001">
        <f>LOOKUP($A5001,'DATA SHEET'!$A$2:$A$253,'DATA SHEET'!$J$2:$J$253)</f>
        <v>13</v>
      </c>
      <c r="H5001" t="str">
        <f>LOOKUP($A5001,'DATA SHEET'!$A$2:$A$253,'DATA SHEET'!$K$2:$K$253)</f>
        <v>Cloudy</v>
      </c>
      <c r="I5001" t="str">
        <f>LOOKUP($A5001,'DATA SHEET'!$A$2:$A$253,'DATA SHEET'!$T$2:$T$253)</f>
        <v>LARGE</v>
      </c>
      <c r="J5001" t="str">
        <f>LOOKUP($A5001,'DATA SHEET'!$A$2:$A$253,'DATA SHEET'!$R$2:$R$253)</f>
        <v>YES</v>
      </c>
      <c r="K5001" t="str">
        <f>LOOKUP($A5001,'DATA SHEET'!$A$2:$A$253,'DATA SHEET'!$O$2:$O$253)</f>
        <v>Commercial</v>
      </c>
      <c r="L5001" t="s">
        <v>22</v>
      </c>
      <c r="M5001">
        <v>1.9749185346104474</v>
      </c>
      <c r="N5001" t="s">
        <v>16</v>
      </c>
      <c r="O5001">
        <v>1.498</v>
      </c>
    </row>
    <row r="5002" spans="1:15" x14ac:dyDescent="0.25">
      <c r="A5002" s="1" t="s">
        <v>153</v>
      </c>
      <c r="B5002" t="s">
        <v>161</v>
      </c>
      <c r="C5002" t="str">
        <f>LOOKUP(A5002,'DATA SHEET'!$A$2:$A$253,'DATA SHEET'!$E$2:$E$253)</f>
        <v>20227920</v>
      </c>
      <c r="D5002">
        <f>LOOKUP(A5002,'DATA SHEET'!$A$2:$A$253,'DATA SHEET'!$G$2:$G$253)</f>
        <v>8.3166666666666664</v>
      </c>
      <c r="E5002" t="str">
        <f>LOOKUP($A5002,'DATA SHEET'!$A$2:$A$253,'DATA SHEET'!$H$2:$H$253)</f>
        <v>43.177676</v>
      </c>
      <c r="F5002" t="str">
        <f>LOOKUP($A5002,'DATA SHEET'!$A$2:$A$253,'DATA SHEET'!$I$2:$I$253)</f>
        <v xml:space="preserve"> -79.265514</v>
      </c>
      <c r="G5002">
        <f>LOOKUP($A5002,'DATA SHEET'!$A$2:$A$253,'DATA SHEET'!$J$2:$J$253)</f>
        <v>13</v>
      </c>
      <c r="H5002" t="str">
        <f>LOOKUP($A5002,'DATA SHEET'!$A$2:$A$253,'DATA SHEET'!$K$2:$K$253)</f>
        <v>Cloudy</v>
      </c>
      <c r="I5002" t="str">
        <f>LOOKUP($A5002,'DATA SHEET'!$A$2:$A$253,'DATA SHEET'!$T$2:$T$253)</f>
        <v>LARGE</v>
      </c>
      <c r="J5002" t="str">
        <f>LOOKUP($A5002,'DATA SHEET'!$A$2:$A$253,'DATA SHEET'!$R$2:$R$253)</f>
        <v>YES</v>
      </c>
      <c r="K5002" t="str">
        <f>LOOKUP($A5002,'DATA SHEET'!$A$2:$A$253,'DATA SHEET'!$O$2:$O$253)</f>
        <v>Commercial</v>
      </c>
      <c r="L5002" t="s">
        <v>22</v>
      </c>
      <c r="M5002">
        <v>1.9749185346104474</v>
      </c>
      <c r="N5002" t="s">
        <v>16</v>
      </c>
      <c r="O5002">
        <v>0.75</v>
      </c>
    </row>
    <row r="5003" spans="1:15" x14ac:dyDescent="0.25">
      <c r="A5003" s="1" t="s">
        <v>153</v>
      </c>
      <c r="B5003" t="s">
        <v>161</v>
      </c>
      <c r="C5003" t="str">
        <f>LOOKUP(A5003,'DATA SHEET'!$A$2:$A$253,'DATA SHEET'!$E$2:$E$253)</f>
        <v>20227920</v>
      </c>
      <c r="D5003">
        <f>LOOKUP(A5003,'DATA SHEET'!$A$2:$A$253,'DATA SHEET'!$G$2:$G$253)</f>
        <v>8.3166666666666664</v>
      </c>
      <c r="E5003" t="str">
        <f>LOOKUP($A5003,'DATA SHEET'!$A$2:$A$253,'DATA SHEET'!$H$2:$H$253)</f>
        <v>43.177676</v>
      </c>
      <c r="F5003" t="str">
        <f>LOOKUP($A5003,'DATA SHEET'!$A$2:$A$253,'DATA SHEET'!$I$2:$I$253)</f>
        <v xml:space="preserve"> -79.265514</v>
      </c>
      <c r="G5003">
        <f>LOOKUP($A5003,'DATA SHEET'!$A$2:$A$253,'DATA SHEET'!$J$2:$J$253)</f>
        <v>13</v>
      </c>
      <c r="H5003" t="str">
        <f>LOOKUP($A5003,'DATA SHEET'!$A$2:$A$253,'DATA SHEET'!$K$2:$K$253)</f>
        <v>Cloudy</v>
      </c>
      <c r="I5003" t="str">
        <f>LOOKUP($A5003,'DATA SHEET'!$A$2:$A$253,'DATA SHEET'!$T$2:$T$253)</f>
        <v>LARGE</v>
      </c>
      <c r="J5003" t="str">
        <f>LOOKUP($A5003,'DATA SHEET'!$A$2:$A$253,'DATA SHEET'!$R$2:$R$253)</f>
        <v>YES</v>
      </c>
      <c r="K5003" t="str">
        <f>LOOKUP($A5003,'DATA SHEET'!$A$2:$A$253,'DATA SHEET'!$O$2:$O$253)</f>
        <v>Commercial</v>
      </c>
      <c r="L5003" t="s">
        <v>22</v>
      </c>
      <c r="M5003">
        <v>1.9749185346104474</v>
      </c>
      <c r="N5003" t="s">
        <v>16</v>
      </c>
      <c r="O5003">
        <v>0.25</v>
      </c>
    </row>
    <row r="5004" spans="1:15" x14ac:dyDescent="0.25">
      <c r="A5004" s="1" t="s">
        <v>153</v>
      </c>
      <c r="B5004" t="s">
        <v>161</v>
      </c>
      <c r="C5004" t="str">
        <f>LOOKUP(A5004,'DATA SHEET'!$A$2:$A$253,'DATA SHEET'!$E$2:$E$253)</f>
        <v>20227920</v>
      </c>
      <c r="D5004">
        <f>LOOKUP(A5004,'DATA SHEET'!$A$2:$A$253,'DATA SHEET'!$G$2:$G$253)</f>
        <v>8.3166666666666664</v>
      </c>
      <c r="E5004" t="str">
        <f>LOOKUP($A5004,'DATA SHEET'!$A$2:$A$253,'DATA SHEET'!$H$2:$H$253)</f>
        <v>43.177676</v>
      </c>
      <c r="F5004" t="str">
        <f>LOOKUP($A5004,'DATA SHEET'!$A$2:$A$253,'DATA SHEET'!$I$2:$I$253)</f>
        <v xml:space="preserve"> -79.265514</v>
      </c>
      <c r="G5004">
        <f>LOOKUP($A5004,'DATA SHEET'!$A$2:$A$253,'DATA SHEET'!$J$2:$J$253)</f>
        <v>13</v>
      </c>
      <c r="H5004" t="str">
        <f>LOOKUP($A5004,'DATA SHEET'!$A$2:$A$253,'DATA SHEET'!$K$2:$K$253)</f>
        <v>Cloudy</v>
      </c>
      <c r="I5004" t="str">
        <f>LOOKUP($A5004,'DATA SHEET'!$A$2:$A$253,'DATA SHEET'!$T$2:$T$253)</f>
        <v>LARGE</v>
      </c>
      <c r="J5004" t="str">
        <f>LOOKUP($A5004,'DATA SHEET'!$A$2:$A$253,'DATA SHEET'!$R$2:$R$253)</f>
        <v>YES</v>
      </c>
      <c r="K5004" t="str">
        <f>LOOKUP($A5004,'DATA SHEET'!$A$2:$A$253,'DATA SHEET'!$O$2:$O$253)</f>
        <v>Commercial</v>
      </c>
      <c r="L5004" t="s">
        <v>22</v>
      </c>
      <c r="M5004">
        <v>1.9749185346104474</v>
      </c>
      <c r="N5004" t="s">
        <v>19</v>
      </c>
      <c r="O5004">
        <v>1.5</v>
      </c>
    </row>
    <row r="5005" spans="1:15" x14ac:dyDescent="0.25">
      <c r="A5005" s="1" t="s">
        <v>153</v>
      </c>
      <c r="B5005" t="s">
        <v>161</v>
      </c>
      <c r="C5005" t="str">
        <f>LOOKUP(A5005,'DATA SHEET'!$A$2:$A$253,'DATA SHEET'!$E$2:$E$253)</f>
        <v>20227920</v>
      </c>
      <c r="D5005">
        <f>LOOKUP(A5005,'DATA SHEET'!$A$2:$A$253,'DATA SHEET'!$G$2:$G$253)</f>
        <v>8.3166666666666664</v>
      </c>
      <c r="E5005" t="str">
        <f>LOOKUP($A5005,'DATA SHEET'!$A$2:$A$253,'DATA SHEET'!$H$2:$H$253)</f>
        <v>43.177676</v>
      </c>
      <c r="F5005" t="str">
        <f>LOOKUP($A5005,'DATA SHEET'!$A$2:$A$253,'DATA SHEET'!$I$2:$I$253)</f>
        <v xml:space="preserve"> -79.265514</v>
      </c>
      <c r="G5005">
        <f>LOOKUP($A5005,'DATA SHEET'!$A$2:$A$253,'DATA SHEET'!$J$2:$J$253)</f>
        <v>13</v>
      </c>
      <c r="H5005" t="str">
        <f>LOOKUP($A5005,'DATA SHEET'!$A$2:$A$253,'DATA SHEET'!$K$2:$K$253)</f>
        <v>Cloudy</v>
      </c>
      <c r="I5005" t="str">
        <f>LOOKUP($A5005,'DATA SHEET'!$A$2:$A$253,'DATA SHEET'!$T$2:$T$253)</f>
        <v>LARGE</v>
      </c>
      <c r="J5005" t="str">
        <f>LOOKUP($A5005,'DATA SHEET'!$A$2:$A$253,'DATA SHEET'!$R$2:$R$253)</f>
        <v>YES</v>
      </c>
      <c r="K5005" t="str">
        <f>LOOKUP($A5005,'DATA SHEET'!$A$2:$A$253,'DATA SHEET'!$O$2:$O$253)</f>
        <v>Commercial</v>
      </c>
      <c r="L5005" t="s">
        <v>22</v>
      </c>
      <c r="M5005">
        <v>1.9749185346104474</v>
      </c>
      <c r="N5005" t="s">
        <v>19</v>
      </c>
      <c r="O5005">
        <v>0.25</v>
      </c>
    </row>
    <row r="5006" spans="1:15" x14ac:dyDescent="0.25">
      <c r="A5006" s="1" t="s">
        <v>153</v>
      </c>
      <c r="B5006" t="s">
        <v>161</v>
      </c>
      <c r="C5006" t="str">
        <f>LOOKUP(A5006,'DATA SHEET'!$A$2:$A$253,'DATA SHEET'!$E$2:$E$253)</f>
        <v>20227920</v>
      </c>
      <c r="D5006">
        <f>LOOKUP(A5006,'DATA SHEET'!$A$2:$A$253,'DATA SHEET'!$G$2:$G$253)</f>
        <v>8.3166666666666664</v>
      </c>
      <c r="E5006" t="str">
        <f>LOOKUP($A5006,'DATA SHEET'!$A$2:$A$253,'DATA SHEET'!$H$2:$H$253)</f>
        <v>43.177676</v>
      </c>
      <c r="F5006" t="str">
        <f>LOOKUP($A5006,'DATA SHEET'!$A$2:$A$253,'DATA SHEET'!$I$2:$I$253)</f>
        <v xml:space="preserve"> -79.265514</v>
      </c>
      <c r="G5006">
        <f>LOOKUP($A5006,'DATA SHEET'!$A$2:$A$253,'DATA SHEET'!$J$2:$J$253)</f>
        <v>13</v>
      </c>
      <c r="H5006" t="str">
        <f>LOOKUP($A5006,'DATA SHEET'!$A$2:$A$253,'DATA SHEET'!$K$2:$K$253)</f>
        <v>Cloudy</v>
      </c>
      <c r="I5006" t="str">
        <f>LOOKUP($A5006,'DATA SHEET'!$A$2:$A$253,'DATA SHEET'!$T$2:$T$253)</f>
        <v>LARGE</v>
      </c>
      <c r="J5006" t="str">
        <f>LOOKUP($A5006,'DATA SHEET'!$A$2:$A$253,'DATA SHEET'!$R$2:$R$253)</f>
        <v>YES</v>
      </c>
      <c r="K5006" t="str">
        <f>LOOKUP($A5006,'DATA SHEET'!$A$2:$A$253,'DATA SHEET'!$O$2:$O$253)</f>
        <v>Commercial</v>
      </c>
      <c r="L5006" t="s">
        <v>22</v>
      </c>
      <c r="M5006">
        <v>1.9749185346104474</v>
      </c>
      <c r="N5006" t="s">
        <v>19</v>
      </c>
      <c r="O5006">
        <v>1.256</v>
      </c>
    </row>
    <row r="5007" spans="1:15" x14ac:dyDescent="0.25">
      <c r="A5007" s="1" t="s">
        <v>153</v>
      </c>
      <c r="B5007" t="s">
        <v>162</v>
      </c>
      <c r="C5007" t="str">
        <f>LOOKUP(A5007,'DATA SHEET'!$A$2:$A$253,'DATA SHEET'!$E$2:$E$253)</f>
        <v>20227920</v>
      </c>
      <c r="D5007">
        <f>LOOKUP(A5007,'DATA SHEET'!$A$2:$A$253,'DATA SHEET'!$G$2:$G$253)</f>
        <v>8.3166666666666664</v>
      </c>
      <c r="E5007" t="str">
        <f>LOOKUP($A5007,'DATA SHEET'!$A$2:$A$253,'DATA SHEET'!$H$2:$H$253)</f>
        <v>43.177676</v>
      </c>
      <c r="F5007" t="str">
        <f>LOOKUP($A5007,'DATA SHEET'!$A$2:$A$253,'DATA SHEET'!$I$2:$I$253)</f>
        <v xml:space="preserve"> -79.265514</v>
      </c>
      <c r="G5007">
        <f>LOOKUP($A5007,'DATA SHEET'!$A$2:$A$253,'DATA SHEET'!$J$2:$J$253)</f>
        <v>13</v>
      </c>
      <c r="H5007" t="str">
        <f>LOOKUP($A5007,'DATA SHEET'!$A$2:$A$253,'DATA SHEET'!$K$2:$K$253)</f>
        <v>Cloudy</v>
      </c>
      <c r="I5007" t="str">
        <f>LOOKUP($A5007,'DATA SHEET'!$A$2:$A$253,'DATA SHEET'!$T$2:$T$253)</f>
        <v>LARGE</v>
      </c>
      <c r="J5007" t="str">
        <f>LOOKUP($A5007,'DATA SHEET'!$A$2:$A$253,'DATA SHEET'!$R$2:$R$253)</f>
        <v>YES</v>
      </c>
      <c r="K5007" t="str">
        <f>LOOKUP($A5007,'DATA SHEET'!$A$2:$A$253,'DATA SHEET'!$O$2:$O$253)</f>
        <v>Commercial</v>
      </c>
      <c r="L5007" t="s">
        <v>22</v>
      </c>
      <c r="M5007">
        <v>1.9749185346104474</v>
      </c>
      <c r="N5007" t="s">
        <v>18</v>
      </c>
      <c r="O5007">
        <v>1.25</v>
      </c>
    </row>
    <row r="5008" spans="1:15" x14ac:dyDescent="0.25">
      <c r="A5008" s="1" t="s">
        <v>153</v>
      </c>
      <c r="B5008" t="s">
        <v>162</v>
      </c>
      <c r="C5008" t="str">
        <f>LOOKUP(A5008,'DATA SHEET'!$A$2:$A$253,'DATA SHEET'!$E$2:$E$253)</f>
        <v>20227920</v>
      </c>
      <c r="D5008">
        <f>LOOKUP(A5008,'DATA SHEET'!$A$2:$A$253,'DATA SHEET'!$G$2:$G$253)</f>
        <v>8.3166666666666664</v>
      </c>
      <c r="E5008" t="str">
        <f>LOOKUP($A5008,'DATA SHEET'!$A$2:$A$253,'DATA SHEET'!$H$2:$H$253)</f>
        <v>43.177676</v>
      </c>
      <c r="F5008" t="str">
        <f>LOOKUP($A5008,'DATA SHEET'!$A$2:$A$253,'DATA SHEET'!$I$2:$I$253)</f>
        <v xml:space="preserve"> -79.265514</v>
      </c>
      <c r="G5008">
        <f>LOOKUP($A5008,'DATA SHEET'!$A$2:$A$253,'DATA SHEET'!$J$2:$J$253)</f>
        <v>13</v>
      </c>
      <c r="H5008" t="str">
        <f>LOOKUP($A5008,'DATA SHEET'!$A$2:$A$253,'DATA SHEET'!$K$2:$K$253)</f>
        <v>Cloudy</v>
      </c>
      <c r="I5008" t="str">
        <f>LOOKUP($A5008,'DATA SHEET'!$A$2:$A$253,'DATA SHEET'!$T$2:$T$253)</f>
        <v>LARGE</v>
      </c>
      <c r="J5008" t="str">
        <f>LOOKUP($A5008,'DATA SHEET'!$A$2:$A$253,'DATA SHEET'!$R$2:$R$253)</f>
        <v>YES</v>
      </c>
      <c r="K5008" t="str">
        <f>LOOKUP($A5008,'DATA SHEET'!$A$2:$A$253,'DATA SHEET'!$O$2:$O$253)</f>
        <v>Commercial</v>
      </c>
      <c r="L5008" t="s">
        <v>22</v>
      </c>
      <c r="M5008">
        <v>1.9749185346104474</v>
      </c>
      <c r="N5008" t="s">
        <v>16</v>
      </c>
      <c r="O5008">
        <v>1.4990000000000001</v>
      </c>
    </row>
    <row r="5009" spans="1:15" x14ac:dyDescent="0.25">
      <c r="A5009" s="1" t="s">
        <v>153</v>
      </c>
      <c r="B5009" t="s">
        <v>162</v>
      </c>
      <c r="C5009" t="str">
        <f>LOOKUP(A5009,'DATA SHEET'!$A$2:$A$253,'DATA SHEET'!$E$2:$E$253)</f>
        <v>20227920</v>
      </c>
      <c r="D5009">
        <f>LOOKUP(A5009,'DATA SHEET'!$A$2:$A$253,'DATA SHEET'!$G$2:$G$253)</f>
        <v>8.3166666666666664</v>
      </c>
      <c r="E5009" t="str">
        <f>LOOKUP($A5009,'DATA SHEET'!$A$2:$A$253,'DATA SHEET'!$H$2:$H$253)</f>
        <v>43.177676</v>
      </c>
      <c r="F5009" t="str">
        <f>LOOKUP($A5009,'DATA SHEET'!$A$2:$A$253,'DATA SHEET'!$I$2:$I$253)</f>
        <v xml:space="preserve"> -79.265514</v>
      </c>
      <c r="G5009">
        <f>LOOKUP($A5009,'DATA SHEET'!$A$2:$A$253,'DATA SHEET'!$J$2:$J$253)</f>
        <v>13</v>
      </c>
      <c r="H5009" t="str">
        <f>LOOKUP($A5009,'DATA SHEET'!$A$2:$A$253,'DATA SHEET'!$K$2:$K$253)</f>
        <v>Cloudy</v>
      </c>
      <c r="I5009" t="str">
        <f>LOOKUP($A5009,'DATA SHEET'!$A$2:$A$253,'DATA SHEET'!$T$2:$T$253)</f>
        <v>LARGE</v>
      </c>
      <c r="J5009" t="str">
        <f>LOOKUP($A5009,'DATA SHEET'!$A$2:$A$253,'DATA SHEET'!$R$2:$R$253)</f>
        <v>YES</v>
      </c>
      <c r="K5009" t="str">
        <f>LOOKUP($A5009,'DATA SHEET'!$A$2:$A$253,'DATA SHEET'!$O$2:$O$253)</f>
        <v>Commercial</v>
      </c>
      <c r="L5009" t="s">
        <v>22</v>
      </c>
      <c r="M5009">
        <v>1.9749185346104474</v>
      </c>
      <c r="N5009" t="s">
        <v>19</v>
      </c>
      <c r="O5009">
        <v>2.7509999999999999</v>
      </c>
    </row>
    <row r="5010" spans="1:15" x14ac:dyDescent="0.25">
      <c r="A5010" s="1" t="s">
        <v>153</v>
      </c>
      <c r="B5010" t="s">
        <v>162</v>
      </c>
      <c r="C5010" t="str">
        <f>LOOKUP(A5010,'DATA SHEET'!$A$2:$A$253,'DATA SHEET'!$E$2:$E$253)</f>
        <v>20227920</v>
      </c>
      <c r="D5010">
        <f>LOOKUP(A5010,'DATA SHEET'!$A$2:$A$253,'DATA SHEET'!$G$2:$G$253)</f>
        <v>8.3166666666666664</v>
      </c>
      <c r="E5010" t="str">
        <f>LOOKUP($A5010,'DATA SHEET'!$A$2:$A$253,'DATA SHEET'!$H$2:$H$253)</f>
        <v>43.177676</v>
      </c>
      <c r="F5010" t="str">
        <f>LOOKUP($A5010,'DATA SHEET'!$A$2:$A$253,'DATA SHEET'!$I$2:$I$253)</f>
        <v xml:space="preserve"> -79.265514</v>
      </c>
      <c r="G5010">
        <f>LOOKUP($A5010,'DATA SHEET'!$A$2:$A$253,'DATA SHEET'!$J$2:$J$253)</f>
        <v>13</v>
      </c>
      <c r="H5010" t="str">
        <f>LOOKUP($A5010,'DATA SHEET'!$A$2:$A$253,'DATA SHEET'!$K$2:$K$253)</f>
        <v>Cloudy</v>
      </c>
      <c r="I5010" t="str">
        <f>LOOKUP($A5010,'DATA SHEET'!$A$2:$A$253,'DATA SHEET'!$T$2:$T$253)</f>
        <v>LARGE</v>
      </c>
      <c r="J5010" t="str">
        <f>LOOKUP($A5010,'DATA SHEET'!$A$2:$A$253,'DATA SHEET'!$R$2:$R$253)</f>
        <v>YES</v>
      </c>
      <c r="K5010" t="str">
        <f>LOOKUP($A5010,'DATA SHEET'!$A$2:$A$253,'DATA SHEET'!$O$2:$O$253)</f>
        <v>Commercial</v>
      </c>
      <c r="L5010" t="s">
        <v>22</v>
      </c>
      <c r="M5010">
        <v>1.9749185346104474</v>
      </c>
      <c r="N5010" t="s">
        <v>19</v>
      </c>
      <c r="O5010">
        <v>0.248</v>
      </c>
    </row>
    <row r="5011" spans="1:15" x14ac:dyDescent="0.25">
      <c r="A5011" s="1" t="s">
        <v>153</v>
      </c>
      <c r="B5011" t="s">
        <v>162</v>
      </c>
      <c r="C5011" t="str">
        <f>LOOKUP(A5011,'DATA SHEET'!$A$2:$A$253,'DATA SHEET'!$E$2:$E$253)</f>
        <v>20227920</v>
      </c>
      <c r="D5011">
        <f>LOOKUP(A5011,'DATA SHEET'!$A$2:$A$253,'DATA SHEET'!$G$2:$G$253)</f>
        <v>8.3166666666666664</v>
      </c>
      <c r="E5011" t="str">
        <f>LOOKUP($A5011,'DATA SHEET'!$A$2:$A$253,'DATA SHEET'!$H$2:$H$253)</f>
        <v>43.177676</v>
      </c>
      <c r="F5011" t="str">
        <f>LOOKUP($A5011,'DATA SHEET'!$A$2:$A$253,'DATA SHEET'!$I$2:$I$253)</f>
        <v xml:space="preserve"> -79.265514</v>
      </c>
      <c r="G5011">
        <f>LOOKUP($A5011,'DATA SHEET'!$A$2:$A$253,'DATA SHEET'!$J$2:$J$253)</f>
        <v>13</v>
      </c>
      <c r="H5011" t="str">
        <f>LOOKUP($A5011,'DATA SHEET'!$A$2:$A$253,'DATA SHEET'!$K$2:$K$253)</f>
        <v>Cloudy</v>
      </c>
      <c r="I5011" t="str">
        <f>LOOKUP($A5011,'DATA SHEET'!$A$2:$A$253,'DATA SHEET'!$T$2:$T$253)</f>
        <v>LARGE</v>
      </c>
      <c r="J5011" t="str">
        <f>LOOKUP($A5011,'DATA SHEET'!$A$2:$A$253,'DATA SHEET'!$R$2:$R$253)</f>
        <v>YES</v>
      </c>
      <c r="K5011" t="str">
        <f>LOOKUP($A5011,'DATA SHEET'!$A$2:$A$253,'DATA SHEET'!$O$2:$O$253)</f>
        <v>Commercial</v>
      </c>
      <c r="L5011" t="s">
        <v>22</v>
      </c>
      <c r="M5011">
        <v>1.9749185346104474</v>
      </c>
      <c r="N5011" t="s">
        <v>19</v>
      </c>
      <c r="O5011">
        <v>1.7490000000000001</v>
      </c>
    </row>
    <row r="5012" spans="1:15" x14ac:dyDescent="0.25">
      <c r="A5012" s="1" t="s">
        <v>153</v>
      </c>
      <c r="B5012" t="s">
        <v>163</v>
      </c>
      <c r="C5012" t="str">
        <f>LOOKUP(A5012,'DATA SHEET'!$A$2:$A$253,'DATA SHEET'!$E$2:$E$253)</f>
        <v>20227920</v>
      </c>
      <c r="D5012">
        <f>LOOKUP(A5012,'DATA SHEET'!$A$2:$A$253,'DATA SHEET'!$G$2:$G$253)</f>
        <v>8.3166666666666664</v>
      </c>
      <c r="E5012" t="str">
        <f>LOOKUP($A5012,'DATA SHEET'!$A$2:$A$253,'DATA SHEET'!$H$2:$H$253)</f>
        <v>43.177676</v>
      </c>
      <c r="F5012" t="str">
        <f>LOOKUP($A5012,'DATA SHEET'!$A$2:$A$253,'DATA SHEET'!$I$2:$I$253)</f>
        <v xml:space="preserve"> -79.265514</v>
      </c>
      <c r="G5012">
        <f>LOOKUP($A5012,'DATA SHEET'!$A$2:$A$253,'DATA SHEET'!$J$2:$J$253)</f>
        <v>13</v>
      </c>
      <c r="H5012" t="str">
        <f>LOOKUP($A5012,'DATA SHEET'!$A$2:$A$253,'DATA SHEET'!$K$2:$K$253)</f>
        <v>Cloudy</v>
      </c>
      <c r="I5012" t="str">
        <f>LOOKUP($A5012,'DATA SHEET'!$A$2:$A$253,'DATA SHEET'!$T$2:$T$253)</f>
        <v>LARGE</v>
      </c>
      <c r="J5012" t="str">
        <f>LOOKUP($A5012,'DATA SHEET'!$A$2:$A$253,'DATA SHEET'!$R$2:$R$253)</f>
        <v>YES</v>
      </c>
      <c r="K5012" t="str">
        <f>LOOKUP($A5012,'DATA SHEET'!$A$2:$A$253,'DATA SHEET'!$O$2:$O$253)</f>
        <v>Commercial</v>
      </c>
      <c r="L5012" t="s">
        <v>22</v>
      </c>
      <c r="M5012">
        <v>1.9749185346104474</v>
      </c>
      <c r="N5012" t="s">
        <v>18</v>
      </c>
      <c r="O5012">
        <v>3.754</v>
      </c>
    </row>
    <row r="5013" spans="1:15" x14ac:dyDescent="0.25">
      <c r="A5013" s="1" t="s">
        <v>153</v>
      </c>
      <c r="B5013" t="s">
        <v>163</v>
      </c>
      <c r="C5013" t="str">
        <f>LOOKUP(A5013,'DATA SHEET'!$A$2:$A$253,'DATA SHEET'!$E$2:$E$253)</f>
        <v>20227920</v>
      </c>
      <c r="D5013">
        <f>LOOKUP(A5013,'DATA SHEET'!$A$2:$A$253,'DATA SHEET'!$G$2:$G$253)</f>
        <v>8.3166666666666664</v>
      </c>
      <c r="E5013" t="str">
        <f>LOOKUP($A5013,'DATA SHEET'!$A$2:$A$253,'DATA SHEET'!$H$2:$H$253)</f>
        <v>43.177676</v>
      </c>
      <c r="F5013" t="str">
        <f>LOOKUP($A5013,'DATA SHEET'!$A$2:$A$253,'DATA SHEET'!$I$2:$I$253)</f>
        <v xml:space="preserve"> -79.265514</v>
      </c>
      <c r="G5013">
        <f>LOOKUP($A5013,'DATA SHEET'!$A$2:$A$253,'DATA SHEET'!$J$2:$J$253)</f>
        <v>13</v>
      </c>
      <c r="H5013" t="str">
        <f>LOOKUP($A5013,'DATA SHEET'!$A$2:$A$253,'DATA SHEET'!$K$2:$K$253)</f>
        <v>Cloudy</v>
      </c>
      <c r="I5013" t="str">
        <f>LOOKUP($A5013,'DATA SHEET'!$A$2:$A$253,'DATA SHEET'!$T$2:$T$253)</f>
        <v>LARGE</v>
      </c>
      <c r="J5013" t="str">
        <f>LOOKUP($A5013,'DATA SHEET'!$A$2:$A$253,'DATA SHEET'!$R$2:$R$253)</f>
        <v>YES</v>
      </c>
      <c r="K5013" t="str">
        <f>LOOKUP($A5013,'DATA SHEET'!$A$2:$A$253,'DATA SHEET'!$O$2:$O$253)</f>
        <v>Commercial</v>
      </c>
      <c r="L5013" t="s">
        <v>22</v>
      </c>
      <c r="M5013">
        <v>1.9749185346104474</v>
      </c>
      <c r="N5013" t="s">
        <v>18</v>
      </c>
      <c r="O5013">
        <v>0.748</v>
      </c>
    </row>
    <row r="5014" spans="1:15" x14ac:dyDescent="0.25">
      <c r="A5014" s="1" t="s">
        <v>153</v>
      </c>
      <c r="B5014" t="s">
        <v>163</v>
      </c>
      <c r="C5014" t="str">
        <f>LOOKUP(A5014,'DATA SHEET'!$A$2:$A$253,'DATA SHEET'!$E$2:$E$253)</f>
        <v>20227920</v>
      </c>
      <c r="D5014">
        <f>LOOKUP(A5014,'DATA SHEET'!$A$2:$A$253,'DATA SHEET'!$G$2:$G$253)</f>
        <v>8.3166666666666664</v>
      </c>
      <c r="E5014" t="str">
        <f>LOOKUP($A5014,'DATA SHEET'!$A$2:$A$253,'DATA SHEET'!$H$2:$H$253)</f>
        <v>43.177676</v>
      </c>
      <c r="F5014" t="str">
        <f>LOOKUP($A5014,'DATA SHEET'!$A$2:$A$253,'DATA SHEET'!$I$2:$I$253)</f>
        <v xml:space="preserve"> -79.265514</v>
      </c>
      <c r="G5014">
        <f>LOOKUP($A5014,'DATA SHEET'!$A$2:$A$253,'DATA SHEET'!$J$2:$J$253)</f>
        <v>13</v>
      </c>
      <c r="H5014" t="str">
        <f>LOOKUP($A5014,'DATA SHEET'!$A$2:$A$253,'DATA SHEET'!$K$2:$K$253)</f>
        <v>Cloudy</v>
      </c>
      <c r="I5014" t="str">
        <f>LOOKUP($A5014,'DATA SHEET'!$A$2:$A$253,'DATA SHEET'!$T$2:$T$253)</f>
        <v>LARGE</v>
      </c>
      <c r="J5014" t="str">
        <f>LOOKUP($A5014,'DATA SHEET'!$A$2:$A$253,'DATA SHEET'!$R$2:$R$253)</f>
        <v>YES</v>
      </c>
      <c r="K5014" t="str">
        <f>LOOKUP($A5014,'DATA SHEET'!$A$2:$A$253,'DATA SHEET'!$O$2:$O$253)</f>
        <v>Commercial</v>
      </c>
      <c r="L5014" t="s">
        <v>22</v>
      </c>
      <c r="M5014">
        <v>1.9749185346104474</v>
      </c>
      <c r="N5014" t="s">
        <v>18</v>
      </c>
      <c r="O5014">
        <v>0.755</v>
      </c>
    </row>
    <row r="5015" spans="1:15" x14ac:dyDescent="0.25">
      <c r="A5015" s="1" t="s">
        <v>153</v>
      </c>
      <c r="B5015" t="s">
        <v>163</v>
      </c>
      <c r="C5015" t="str">
        <f>LOOKUP(A5015,'DATA SHEET'!$A$2:$A$253,'DATA SHEET'!$E$2:$E$253)</f>
        <v>20227920</v>
      </c>
      <c r="D5015">
        <f>LOOKUP(A5015,'DATA SHEET'!$A$2:$A$253,'DATA SHEET'!$G$2:$G$253)</f>
        <v>8.3166666666666664</v>
      </c>
      <c r="E5015" t="str">
        <f>LOOKUP($A5015,'DATA SHEET'!$A$2:$A$253,'DATA SHEET'!$H$2:$H$253)</f>
        <v>43.177676</v>
      </c>
      <c r="F5015" t="str">
        <f>LOOKUP($A5015,'DATA SHEET'!$A$2:$A$253,'DATA SHEET'!$I$2:$I$253)</f>
        <v xml:space="preserve"> -79.265514</v>
      </c>
      <c r="G5015">
        <f>LOOKUP($A5015,'DATA SHEET'!$A$2:$A$253,'DATA SHEET'!$J$2:$J$253)</f>
        <v>13</v>
      </c>
      <c r="H5015" t="str">
        <f>LOOKUP($A5015,'DATA SHEET'!$A$2:$A$253,'DATA SHEET'!$K$2:$K$253)</f>
        <v>Cloudy</v>
      </c>
      <c r="I5015" t="str">
        <f>LOOKUP($A5015,'DATA SHEET'!$A$2:$A$253,'DATA SHEET'!$T$2:$T$253)</f>
        <v>LARGE</v>
      </c>
      <c r="J5015" t="str">
        <f>LOOKUP($A5015,'DATA SHEET'!$A$2:$A$253,'DATA SHEET'!$R$2:$R$253)</f>
        <v>YES</v>
      </c>
      <c r="K5015" t="str">
        <f>LOOKUP($A5015,'DATA SHEET'!$A$2:$A$253,'DATA SHEET'!$O$2:$O$253)</f>
        <v>Commercial</v>
      </c>
      <c r="L5015" t="s">
        <v>22</v>
      </c>
      <c r="M5015">
        <v>1.9749185346104474</v>
      </c>
      <c r="N5015" t="s">
        <v>18</v>
      </c>
      <c r="O5015">
        <v>0.75</v>
      </c>
    </row>
    <row r="5016" spans="1:15" x14ac:dyDescent="0.25">
      <c r="A5016" s="1" t="s">
        <v>153</v>
      </c>
      <c r="B5016" t="s">
        <v>163</v>
      </c>
      <c r="C5016" t="str">
        <f>LOOKUP(A5016,'DATA SHEET'!$A$2:$A$253,'DATA SHEET'!$E$2:$E$253)</f>
        <v>20227920</v>
      </c>
      <c r="D5016">
        <f>LOOKUP(A5016,'DATA SHEET'!$A$2:$A$253,'DATA SHEET'!$G$2:$G$253)</f>
        <v>8.3166666666666664</v>
      </c>
      <c r="E5016" t="str">
        <f>LOOKUP($A5016,'DATA SHEET'!$A$2:$A$253,'DATA SHEET'!$H$2:$H$253)</f>
        <v>43.177676</v>
      </c>
      <c r="F5016" t="str">
        <f>LOOKUP($A5016,'DATA SHEET'!$A$2:$A$253,'DATA SHEET'!$I$2:$I$253)</f>
        <v xml:space="preserve"> -79.265514</v>
      </c>
      <c r="G5016">
        <f>LOOKUP($A5016,'DATA SHEET'!$A$2:$A$253,'DATA SHEET'!$J$2:$J$253)</f>
        <v>13</v>
      </c>
      <c r="H5016" t="str">
        <f>LOOKUP($A5016,'DATA SHEET'!$A$2:$A$253,'DATA SHEET'!$K$2:$K$253)</f>
        <v>Cloudy</v>
      </c>
      <c r="I5016" t="str">
        <f>LOOKUP($A5016,'DATA SHEET'!$A$2:$A$253,'DATA SHEET'!$T$2:$T$253)</f>
        <v>LARGE</v>
      </c>
      <c r="J5016" t="str">
        <f>LOOKUP($A5016,'DATA SHEET'!$A$2:$A$253,'DATA SHEET'!$R$2:$R$253)</f>
        <v>YES</v>
      </c>
      <c r="K5016" t="str">
        <f>LOOKUP($A5016,'DATA SHEET'!$A$2:$A$253,'DATA SHEET'!$O$2:$O$253)</f>
        <v>Commercial</v>
      </c>
      <c r="L5016" t="s">
        <v>22</v>
      </c>
      <c r="M5016">
        <v>1.9749185346104474</v>
      </c>
      <c r="N5016" t="s">
        <v>18</v>
      </c>
      <c r="O5016">
        <v>1.4990000000000001</v>
      </c>
    </row>
    <row r="5017" spans="1:15" x14ac:dyDescent="0.25">
      <c r="A5017" s="1" t="s">
        <v>153</v>
      </c>
      <c r="B5017" t="s">
        <v>163</v>
      </c>
      <c r="C5017" t="str">
        <f>LOOKUP(A5017,'DATA SHEET'!$A$2:$A$253,'DATA SHEET'!$E$2:$E$253)</f>
        <v>20227920</v>
      </c>
      <c r="D5017">
        <f>LOOKUP(A5017,'DATA SHEET'!$A$2:$A$253,'DATA SHEET'!$G$2:$G$253)</f>
        <v>8.3166666666666664</v>
      </c>
      <c r="E5017" t="str">
        <f>LOOKUP($A5017,'DATA SHEET'!$A$2:$A$253,'DATA SHEET'!$H$2:$H$253)</f>
        <v>43.177676</v>
      </c>
      <c r="F5017" t="str">
        <f>LOOKUP($A5017,'DATA SHEET'!$A$2:$A$253,'DATA SHEET'!$I$2:$I$253)</f>
        <v xml:space="preserve"> -79.265514</v>
      </c>
      <c r="G5017">
        <f>LOOKUP($A5017,'DATA SHEET'!$A$2:$A$253,'DATA SHEET'!$J$2:$J$253)</f>
        <v>13</v>
      </c>
      <c r="H5017" t="str">
        <f>LOOKUP($A5017,'DATA SHEET'!$A$2:$A$253,'DATA SHEET'!$K$2:$K$253)</f>
        <v>Cloudy</v>
      </c>
      <c r="I5017" t="str">
        <f>LOOKUP($A5017,'DATA SHEET'!$A$2:$A$253,'DATA SHEET'!$T$2:$T$253)</f>
        <v>LARGE</v>
      </c>
      <c r="J5017" t="str">
        <f>LOOKUP($A5017,'DATA SHEET'!$A$2:$A$253,'DATA SHEET'!$R$2:$R$253)</f>
        <v>YES</v>
      </c>
      <c r="K5017" t="str">
        <f>LOOKUP($A5017,'DATA SHEET'!$A$2:$A$253,'DATA SHEET'!$O$2:$O$253)</f>
        <v>Commercial</v>
      </c>
      <c r="L5017" t="s">
        <v>22</v>
      </c>
      <c r="M5017">
        <v>1.9749185346104474</v>
      </c>
      <c r="N5017" t="s">
        <v>18</v>
      </c>
      <c r="O5017">
        <v>3.4990000000000001</v>
      </c>
    </row>
    <row r="5018" spans="1:15" x14ac:dyDescent="0.25">
      <c r="A5018" s="1" t="s">
        <v>153</v>
      </c>
      <c r="B5018" t="s">
        <v>163</v>
      </c>
      <c r="C5018" t="str">
        <f>LOOKUP(A5018,'DATA SHEET'!$A$2:$A$253,'DATA SHEET'!$E$2:$E$253)</f>
        <v>20227920</v>
      </c>
      <c r="D5018">
        <f>LOOKUP(A5018,'DATA SHEET'!$A$2:$A$253,'DATA SHEET'!$G$2:$G$253)</f>
        <v>8.3166666666666664</v>
      </c>
      <c r="E5018" t="str">
        <f>LOOKUP($A5018,'DATA SHEET'!$A$2:$A$253,'DATA SHEET'!$H$2:$H$253)</f>
        <v>43.177676</v>
      </c>
      <c r="F5018" t="str">
        <f>LOOKUP($A5018,'DATA SHEET'!$A$2:$A$253,'DATA SHEET'!$I$2:$I$253)</f>
        <v xml:space="preserve"> -79.265514</v>
      </c>
      <c r="G5018">
        <f>LOOKUP($A5018,'DATA SHEET'!$A$2:$A$253,'DATA SHEET'!$J$2:$J$253)</f>
        <v>13</v>
      </c>
      <c r="H5018" t="str">
        <f>LOOKUP($A5018,'DATA SHEET'!$A$2:$A$253,'DATA SHEET'!$K$2:$K$253)</f>
        <v>Cloudy</v>
      </c>
      <c r="I5018" t="str">
        <f>LOOKUP($A5018,'DATA SHEET'!$A$2:$A$253,'DATA SHEET'!$T$2:$T$253)</f>
        <v>LARGE</v>
      </c>
      <c r="J5018" t="str">
        <f>LOOKUP($A5018,'DATA SHEET'!$A$2:$A$253,'DATA SHEET'!$R$2:$R$253)</f>
        <v>YES</v>
      </c>
      <c r="K5018" t="str">
        <f>LOOKUP($A5018,'DATA SHEET'!$A$2:$A$253,'DATA SHEET'!$O$2:$O$253)</f>
        <v>Commercial</v>
      </c>
      <c r="L5018" t="s">
        <v>22</v>
      </c>
      <c r="M5018">
        <v>1.9749185346104474</v>
      </c>
      <c r="N5018" t="s">
        <v>18</v>
      </c>
      <c r="O5018">
        <v>0.75</v>
      </c>
    </row>
    <row r="5019" spans="1:15" x14ac:dyDescent="0.25">
      <c r="A5019" s="1" t="s">
        <v>153</v>
      </c>
      <c r="B5019" t="s">
        <v>163</v>
      </c>
      <c r="C5019" t="str">
        <f>LOOKUP(A5019,'DATA SHEET'!$A$2:$A$253,'DATA SHEET'!$E$2:$E$253)</f>
        <v>20227920</v>
      </c>
      <c r="D5019">
        <f>LOOKUP(A5019,'DATA SHEET'!$A$2:$A$253,'DATA SHEET'!$G$2:$G$253)</f>
        <v>8.3166666666666664</v>
      </c>
      <c r="E5019" t="str">
        <f>LOOKUP($A5019,'DATA SHEET'!$A$2:$A$253,'DATA SHEET'!$H$2:$H$253)</f>
        <v>43.177676</v>
      </c>
      <c r="F5019" t="str">
        <f>LOOKUP($A5019,'DATA SHEET'!$A$2:$A$253,'DATA SHEET'!$I$2:$I$253)</f>
        <v xml:space="preserve"> -79.265514</v>
      </c>
      <c r="G5019">
        <f>LOOKUP($A5019,'DATA SHEET'!$A$2:$A$253,'DATA SHEET'!$J$2:$J$253)</f>
        <v>13</v>
      </c>
      <c r="H5019" t="str">
        <f>LOOKUP($A5019,'DATA SHEET'!$A$2:$A$253,'DATA SHEET'!$K$2:$K$253)</f>
        <v>Cloudy</v>
      </c>
      <c r="I5019" t="str">
        <f>LOOKUP($A5019,'DATA SHEET'!$A$2:$A$253,'DATA SHEET'!$T$2:$T$253)</f>
        <v>LARGE</v>
      </c>
      <c r="J5019" t="str">
        <f>LOOKUP($A5019,'DATA SHEET'!$A$2:$A$253,'DATA SHEET'!$R$2:$R$253)</f>
        <v>YES</v>
      </c>
      <c r="K5019" t="str">
        <f>LOOKUP($A5019,'DATA SHEET'!$A$2:$A$253,'DATA SHEET'!$O$2:$O$253)</f>
        <v>Commercial</v>
      </c>
      <c r="L5019" t="s">
        <v>22</v>
      </c>
      <c r="M5019">
        <v>1.9749185346104474</v>
      </c>
      <c r="N5019" t="s">
        <v>18</v>
      </c>
      <c r="O5019">
        <v>0.498</v>
      </c>
    </row>
    <row r="5020" spans="1:15" x14ac:dyDescent="0.25">
      <c r="A5020" s="1" t="s">
        <v>153</v>
      </c>
      <c r="B5020" t="s">
        <v>163</v>
      </c>
      <c r="C5020" t="str">
        <f>LOOKUP(A5020,'DATA SHEET'!$A$2:$A$253,'DATA SHEET'!$E$2:$E$253)</f>
        <v>20227920</v>
      </c>
      <c r="D5020">
        <f>LOOKUP(A5020,'DATA SHEET'!$A$2:$A$253,'DATA SHEET'!$G$2:$G$253)</f>
        <v>8.3166666666666664</v>
      </c>
      <c r="E5020" t="str">
        <f>LOOKUP($A5020,'DATA SHEET'!$A$2:$A$253,'DATA SHEET'!$H$2:$H$253)</f>
        <v>43.177676</v>
      </c>
      <c r="F5020" t="str">
        <f>LOOKUP($A5020,'DATA SHEET'!$A$2:$A$253,'DATA SHEET'!$I$2:$I$253)</f>
        <v xml:space="preserve"> -79.265514</v>
      </c>
      <c r="G5020">
        <f>LOOKUP($A5020,'DATA SHEET'!$A$2:$A$253,'DATA SHEET'!$J$2:$J$253)</f>
        <v>13</v>
      </c>
      <c r="H5020" t="str">
        <f>LOOKUP($A5020,'DATA SHEET'!$A$2:$A$253,'DATA SHEET'!$K$2:$K$253)</f>
        <v>Cloudy</v>
      </c>
      <c r="I5020" t="str">
        <f>LOOKUP($A5020,'DATA SHEET'!$A$2:$A$253,'DATA SHEET'!$T$2:$T$253)</f>
        <v>LARGE</v>
      </c>
      <c r="J5020" t="str">
        <f>LOOKUP($A5020,'DATA SHEET'!$A$2:$A$253,'DATA SHEET'!$R$2:$R$253)</f>
        <v>YES</v>
      </c>
      <c r="K5020" t="str">
        <f>LOOKUP($A5020,'DATA SHEET'!$A$2:$A$253,'DATA SHEET'!$O$2:$O$253)</f>
        <v>Commercial</v>
      </c>
      <c r="L5020" t="s">
        <v>22</v>
      </c>
      <c r="M5020">
        <v>1.9749185346104474</v>
      </c>
      <c r="N5020" t="s">
        <v>16</v>
      </c>
      <c r="O5020">
        <v>0.5</v>
      </c>
    </row>
    <row r="5021" spans="1:15" x14ac:dyDescent="0.25">
      <c r="A5021" s="1" t="s">
        <v>153</v>
      </c>
      <c r="B5021" t="s">
        <v>163</v>
      </c>
      <c r="C5021" t="str">
        <f>LOOKUP(A5021,'DATA SHEET'!$A$2:$A$253,'DATA SHEET'!$E$2:$E$253)</f>
        <v>20227920</v>
      </c>
      <c r="D5021">
        <f>LOOKUP(A5021,'DATA SHEET'!$A$2:$A$253,'DATA SHEET'!$G$2:$G$253)</f>
        <v>8.3166666666666664</v>
      </c>
      <c r="E5021" t="str">
        <f>LOOKUP($A5021,'DATA SHEET'!$A$2:$A$253,'DATA SHEET'!$H$2:$H$253)</f>
        <v>43.177676</v>
      </c>
      <c r="F5021" t="str">
        <f>LOOKUP($A5021,'DATA SHEET'!$A$2:$A$253,'DATA SHEET'!$I$2:$I$253)</f>
        <v xml:space="preserve"> -79.265514</v>
      </c>
      <c r="G5021">
        <f>LOOKUP($A5021,'DATA SHEET'!$A$2:$A$253,'DATA SHEET'!$J$2:$J$253)</f>
        <v>13</v>
      </c>
      <c r="H5021" t="str">
        <f>LOOKUP($A5021,'DATA SHEET'!$A$2:$A$253,'DATA SHEET'!$K$2:$K$253)</f>
        <v>Cloudy</v>
      </c>
      <c r="I5021" t="str">
        <f>LOOKUP($A5021,'DATA SHEET'!$A$2:$A$253,'DATA SHEET'!$T$2:$T$253)</f>
        <v>LARGE</v>
      </c>
      <c r="J5021" t="str">
        <f>LOOKUP($A5021,'DATA SHEET'!$A$2:$A$253,'DATA SHEET'!$R$2:$R$253)</f>
        <v>YES</v>
      </c>
      <c r="K5021" t="str">
        <f>LOOKUP($A5021,'DATA SHEET'!$A$2:$A$253,'DATA SHEET'!$O$2:$O$253)</f>
        <v>Commercial</v>
      </c>
      <c r="L5021" t="s">
        <v>22</v>
      </c>
      <c r="M5021">
        <v>1.9749185346104474</v>
      </c>
      <c r="N5021" t="s">
        <v>16</v>
      </c>
      <c r="O5021">
        <v>2.4990000000000001</v>
      </c>
    </row>
    <row r="5022" spans="1:15" x14ac:dyDescent="0.25">
      <c r="A5022" s="1" t="s">
        <v>153</v>
      </c>
      <c r="B5022" t="s">
        <v>163</v>
      </c>
      <c r="C5022" t="str">
        <f>LOOKUP(A5022,'DATA SHEET'!$A$2:$A$253,'DATA SHEET'!$E$2:$E$253)</f>
        <v>20227920</v>
      </c>
      <c r="D5022">
        <f>LOOKUP(A5022,'DATA SHEET'!$A$2:$A$253,'DATA SHEET'!$G$2:$G$253)</f>
        <v>8.3166666666666664</v>
      </c>
      <c r="E5022" t="str">
        <f>LOOKUP($A5022,'DATA SHEET'!$A$2:$A$253,'DATA SHEET'!$H$2:$H$253)</f>
        <v>43.177676</v>
      </c>
      <c r="F5022" t="str">
        <f>LOOKUP($A5022,'DATA SHEET'!$A$2:$A$253,'DATA SHEET'!$I$2:$I$253)</f>
        <v xml:space="preserve"> -79.265514</v>
      </c>
      <c r="G5022">
        <f>LOOKUP($A5022,'DATA SHEET'!$A$2:$A$253,'DATA SHEET'!$J$2:$J$253)</f>
        <v>13</v>
      </c>
      <c r="H5022" t="str">
        <f>LOOKUP($A5022,'DATA SHEET'!$A$2:$A$253,'DATA SHEET'!$K$2:$K$253)</f>
        <v>Cloudy</v>
      </c>
      <c r="I5022" t="str">
        <f>LOOKUP($A5022,'DATA SHEET'!$A$2:$A$253,'DATA SHEET'!$T$2:$T$253)</f>
        <v>LARGE</v>
      </c>
      <c r="J5022" t="str">
        <f>LOOKUP($A5022,'DATA SHEET'!$A$2:$A$253,'DATA SHEET'!$R$2:$R$253)</f>
        <v>YES</v>
      </c>
      <c r="K5022" t="str">
        <f>LOOKUP($A5022,'DATA SHEET'!$A$2:$A$253,'DATA SHEET'!$O$2:$O$253)</f>
        <v>Commercial</v>
      </c>
      <c r="L5022" t="s">
        <v>22</v>
      </c>
      <c r="M5022">
        <v>1.9749185346104474</v>
      </c>
      <c r="N5022" t="s">
        <v>16</v>
      </c>
      <c r="O5022">
        <v>0.249</v>
      </c>
    </row>
    <row r="5023" spans="1:15" x14ac:dyDescent="0.25">
      <c r="A5023" s="1" t="s">
        <v>153</v>
      </c>
      <c r="B5023" t="s">
        <v>163</v>
      </c>
      <c r="C5023" t="str">
        <f>LOOKUP(A5023,'DATA SHEET'!$A$2:$A$253,'DATA SHEET'!$E$2:$E$253)</f>
        <v>20227920</v>
      </c>
      <c r="D5023">
        <f>LOOKUP(A5023,'DATA SHEET'!$A$2:$A$253,'DATA SHEET'!$G$2:$G$253)</f>
        <v>8.3166666666666664</v>
      </c>
      <c r="E5023" t="str">
        <f>LOOKUP($A5023,'DATA SHEET'!$A$2:$A$253,'DATA SHEET'!$H$2:$H$253)</f>
        <v>43.177676</v>
      </c>
      <c r="F5023" t="str">
        <f>LOOKUP($A5023,'DATA SHEET'!$A$2:$A$253,'DATA SHEET'!$I$2:$I$253)</f>
        <v xml:space="preserve"> -79.265514</v>
      </c>
      <c r="G5023">
        <f>LOOKUP($A5023,'DATA SHEET'!$A$2:$A$253,'DATA SHEET'!$J$2:$J$253)</f>
        <v>13</v>
      </c>
      <c r="H5023" t="str">
        <f>LOOKUP($A5023,'DATA SHEET'!$A$2:$A$253,'DATA SHEET'!$K$2:$K$253)</f>
        <v>Cloudy</v>
      </c>
      <c r="I5023" t="str">
        <f>LOOKUP($A5023,'DATA SHEET'!$A$2:$A$253,'DATA SHEET'!$T$2:$T$253)</f>
        <v>LARGE</v>
      </c>
      <c r="J5023" t="str">
        <f>LOOKUP($A5023,'DATA SHEET'!$A$2:$A$253,'DATA SHEET'!$R$2:$R$253)</f>
        <v>YES</v>
      </c>
      <c r="K5023" t="str">
        <f>LOOKUP($A5023,'DATA SHEET'!$A$2:$A$253,'DATA SHEET'!$O$2:$O$253)</f>
        <v>Commercial</v>
      </c>
      <c r="L5023" t="s">
        <v>22</v>
      </c>
      <c r="M5023">
        <v>1.9749185346104474</v>
      </c>
      <c r="N5023" t="s">
        <v>16</v>
      </c>
      <c r="O5023">
        <v>1.2490000000000001</v>
      </c>
    </row>
    <row r="5024" spans="1:15" x14ac:dyDescent="0.25">
      <c r="A5024" s="1" t="s">
        <v>153</v>
      </c>
      <c r="B5024" t="s">
        <v>163</v>
      </c>
      <c r="C5024" t="str">
        <f>LOOKUP(A5024,'DATA SHEET'!$A$2:$A$253,'DATA SHEET'!$E$2:$E$253)</f>
        <v>20227920</v>
      </c>
      <c r="D5024">
        <f>LOOKUP(A5024,'DATA SHEET'!$A$2:$A$253,'DATA SHEET'!$G$2:$G$253)</f>
        <v>8.3166666666666664</v>
      </c>
      <c r="E5024" t="str">
        <f>LOOKUP($A5024,'DATA SHEET'!$A$2:$A$253,'DATA SHEET'!$H$2:$H$253)</f>
        <v>43.177676</v>
      </c>
      <c r="F5024" t="str">
        <f>LOOKUP($A5024,'DATA SHEET'!$A$2:$A$253,'DATA SHEET'!$I$2:$I$253)</f>
        <v xml:space="preserve"> -79.265514</v>
      </c>
      <c r="G5024">
        <f>LOOKUP($A5024,'DATA SHEET'!$A$2:$A$253,'DATA SHEET'!$J$2:$J$253)</f>
        <v>13</v>
      </c>
      <c r="H5024" t="str">
        <f>LOOKUP($A5024,'DATA SHEET'!$A$2:$A$253,'DATA SHEET'!$K$2:$K$253)</f>
        <v>Cloudy</v>
      </c>
      <c r="I5024" t="str">
        <f>LOOKUP($A5024,'DATA SHEET'!$A$2:$A$253,'DATA SHEET'!$T$2:$T$253)</f>
        <v>LARGE</v>
      </c>
      <c r="J5024" t="str">
        <f>LOOKUP($A5024,'DATA SHEET'!$A$2:$A$253,'DATA SHEET'!$R$2:$R$253)</f>
        <v>YES</v>
      </c>
      <c r="K5024" t="str">
        <f>LOOKUP($A5024,'DATA SHEET'!$A$2:$A$253,'DATA SHEET'!$O$2:$O$253)</f>
        <v>Commercial</v>
      </c>
      <c r="L5024" t="s">
        <v>22</v>
      </c>
      <c r="M5024">
        <v>1.9749185346104474</v>
      </c>
      <c r="N5024" t="s">
        <v>16</v>
      </c>
      <c r="O5024">
        <v>1E-3</v>
      </c>
    </row>
    <row r="5025" spans="1:15" x14ac:dyDescent="0.25">
      <c r="A5025" s="1" t="s">
        <v>153</v>
      </c>
      <c r="B5025" t="s">
        <v>163</v>
      </c>
      <c r="C5025" t="str">
        <f>LOOKUP(A5025,'DATA SHEET'!$A$2:$A$253,'DATA SHEET'!$E$2:$E$253)</f>
        <v>20227920</v>
      </c>
      <c r="D5025">
        <f>LOOKUP(A5025,'DATA SHEET'!$A$2:$A$253,'DATA SHEET'!$G$2:$G$253)</f>
        <v>8.3166666666666664</v>
      </c>
      <c r="E5025" t="str">
        <f>LOOKUP($A5025,'DATA SHEET'!$A$2:$A$253,'DATA SHEET'!$H$2:$H$253)</f>
        <v>43.177676</v>
      </c>
      <c r="F5025" t="str">
        <f>LOOKUP($A5025,'DATA SHEET'!$A$2:$A$253,'DATA SHEET'!$I$2:$I$253)</f>
        <v xml:space="preserve"> -79.265514</v>
      </c>
      <c r="G5025">
        <f>LOOKUP($A5025,'DATA SHEET'!$A$2:$A$253,'DATA SHEET'!$J$2:$J$253)</f>
        <v>13</v>
      </c>
      <c r="H5025" t="str">
        <f>LOOKUP($A5025,'DATA SHEET'!$A$2:$A$253,'DATA SHEET'!$K$2:$K$253)</f>
        <v>Cloudy</v>
      </c>
      <c r="I5025" t="str">
        <f>LOOKUP($A5025,'DATA SHEET'!$A$2:$A$253,'DATA SHEET'!$T$2:$T$253)</f>
        <v>LARGE</v>
      </c>
      <c r="J5025" t="str">
        <f>LOOKUP($A5025,'DATA SHEET'!$A$2:$A$253,'DATA SHEET'!$R$2:$R$253)</f>
        <v>YES</v>
      </c>
      <c r="K5025" t="str">
        <f>LOOKUP($A5025,'DATA SHEET'!$A$2:$A$253,'DATA SHEET'!$O$2:$O$253)</f>
        <v>Commercial</v>
      </c>
      <c r="L5025" t="s">
        <v>22</v>
      </c>
      <c r="M5025">
        <v>1.9749185346104474</v>
      </c>
      <c r="N5025" t="s">
        <v>16</v>
      </c>
      <c r="O5025">
        <v>0.25</v>
      </c>
    </row>
    <row r="5026" spans="1:15" x14ac:dyDescent="0.25">
      <c r="A5026" s="1" t="s">
        <v>153</v>
      </c>
      <c r="B5026" t="s">
        <v>163</v>
      </c>
      <c r="C5026" t="str">
        <f>LOOKUP(A5026,'DATA SHEET'!$A$2:$A$253,'DATA SHEET'!$E$2:$E$253)</f>
        <v>20227920</v>
      </c>
      <c r="D5026">
        <f>LOOKUP(A5026,'DATA SHEET'!$A$2:$A$253,'DATA SHEET'!$G$2:$G$253)</f>
        <v>8.3166666666666664</v>
      </c>
      <c r="E5026" t="str">
        <f>LOOKUP($A5026,'DATA SHEET'!$A$2:$A$253,'DATA SHEET'!$H$2:$H$253)</f>
        <v>43.177676</v>
      </c>
      <c r="F5026" t="str">
        <f>LOOKUP($A5026,'DATA SHEET'!$A$2:$A$253,'DATA SHEET'!$I$2:$I$253)</f>
        <v xml:space="preserve"> -79.265514</v>
      </c>
      <c r="G5026">
        <f>LOOKUP($A5026,'DATA SHEET'!$A$2:$A$253,'DATA SHEET'!$J$2:$J$253)</f>
        <v>13</v>
      </c>
      <c r="H5026" t="str">
        <f>LOOKUP($A5026,'DATA SHEET'!$A$2:$A$253,'DATA SHEET'!$K$2:$K$253)</f>
        <v>Cloudy</v>
      </c>
      <c r="I5026" t="str">
        <f>LOOKUP($A5026,'DATA SHEET'!$A$2:$A$253,'DATA SHEET'!$T$2:$T$253)</f>
        <v>LARGE</v>
      </c>
      <c r="J5026" t="str">
        <f>LOOKUP($A5026,'DATA SHEET'!$A$2:$A$253,'DATA SHEET'!$R$2:$R$253)</f>
        <v>YES</v>
      </c>
      <c r="K5026" t="str">
        <f>LOOKUP($A5026,'DATA SHEET'!$A$2:$A$253,'DATA SHEET'!$O$2:$O$253)</f>
        <v>Commercial</v>
      </c>
      <c r="L5026" t="s">
        <v>22</v>
      </c>
      <c r="M5026">
        <v>1.9749185346104474</v>
      </c>
      <c r="N5026" t="s">
        <v>16</v>
      </c>
      <c r="O5026">
        <v>0.498</v>
      </c>
    </row>
    <row r="5027" spans="1:15" x14ac:dyDescent="0.25">
      <c r="A5027" s="1" t="s">
        <v>153</v>
      </c>
      <c r="B5027" t="s">
        <v>163</v>
      </c>
      <c r="C5027" t="str">
        <f>LOOKUP(A5027,'DATA SHEET'!$A$2:$A$253,'DATA SHEET'!$E$2:$E$253)</f>
        <v>20227920</v>
      </c>
      <c r="D5027">
        <f>LOOKUP(A5027,'DATA SHEET'!$A$2:$A$253,'DATA SHEET'!$G$2:$G$253)</f>
        <v>8.3166666666666664</v>
      </c>
      <c r="E5027" t="str">
        <f>LOOKUP($A5027,'DATA SHEET'!$A$2:$A$253,'DATA SHEET'!$H$2:$H$253)</f>
        <v>43.177676</v>
      </c>
      <c r="F5027" t="str">
        <f>LOOKUP($A5027,'DATA SHEET'!$A$2:$A$253,'DATA SHEET'!$I$2:$I$253)</f>
        <v xml:space="preserve"> -79.265514</v>
      </c>
      <c r="G5027">
        <f>LOOKUP($A5027,'DATA SHEET'!$A$2:$A$253,'DATA SHEET'!$J$2:$J$253)</f>
        <v>13</v>
      </c>
      <c r="H5027" t="str">
        <f>LOOKUP($A5027,'DATA SHEET'!$A$2:$A$253,'DATA SHEET'!$K$2:$K$253)</f>
        <v>Cloudy</v>
      </c>
      <c r="I5027" t="str">
        <f>LOOKUP($A5027,'DATA SHEET'!$A$2:$A$253,'DATA SHEET'!$T$2:$T$253)</f>
        <v>LARGE</v>
      </c>
      <c r="J5027" t="str">
        <f>LOOKUP($A5027,'DATA SHEET'!$A$2:$A$253,'DATA SHEET'!$R$2:$R$253)</f>
        <v>YES</v>
      </c>
      <c r="K5027" t="str">
        <f>LOOKUP($A5027,'DATA SHEET'!$A$2:$A$253,'DATA SHEET'!$O$2:$O$253)</f>
        <v>Commercial</v>
      </c>
      <c r="L5027" t="s">
        <v>22</v>
      </c>
      <c r="M5027">
        <v>1.9749185346104474</v>
      </c>
      <c r="N5027" t="s">
        <v>16</v>
      </c>
      <c r="O5027">
        <v>0.249</v>
      </c>
    </row>
    <row r="5028" spans="1:15" x14ac:dyDescent="0.25">
      <c r="A5028" s="1" t="s">
        <v>153</v>
      </c>
      <c r="B5028" t="s">
        <v>163</v>
      </c>
      <c r="C5028" t="str">
        <f>LOOKUP(A5028,'DATA SHEET'!$A$2:$A$253,'DATA SHEET'!$E$2:$E$253)</f>
        <v>20227920</v>
      </c>
      <c r="D5028">
        <f>LOOKUP(A5028,'DATA SHEET'!$A$2:$A$253,'DATA SHEET'!$G$2:$G$253)</f>
        <v>8.3166666666666664</v>
      </c>
      <c r="E5028" t="str">
        <f>LOOKUP($A5028,'DATA SHEET'!$A$2:$A$253,'DATA SHEET'!$H$2:$H$253)</f>
        <v>43.177676</v>
      </c>
      <c r="F5028" t="str">
        <f>LOOKUP($A5028,'DATA SHEET'!$A$2:$A$253,'DATA SHEET'!$I$2:$I$253)</f>
        <v xml:space="preserve"> -79.265514</v>
      </c>
      <c r="G5028">
        <f>LOOKUP($A5028,'DATA SHEET'!$A$2:$A$253,'DATA SHEET'!$J$2:$J$253)</f>
        <v>13</v>
      </c>
      <c r="H5028" t="str">
        <f>LOOKUP($A5028,'DATA SHEET'!$A$2:$A$253,'DATA SHEET'!$K$2:$K$253)</f>
        <v>Cloudy</v>
      </c>
      <c r="I5028" t="str">
        <f>LOOKUP($A5028,'DATA SHEET'!$A$2:$A$253,'DATA SHEET'!$T$2:$T$253)</f>
        <v>LARGE</v>
      </c>
      <c r="J5028" t="str">
        <f>LOOKUP($A5028,'DATA SHEET'!$A$2:$A$253,'DATA SHEET'!$R$2:$R$253)</f>
        <v>YES</v>
      </c>
      <c r="K5028" t="str">
        <f>LOOKUP($A5028,'DATA SHEET'!$A$2:$A$253,'DATA SHEET'!$O$2:$O$253)</f>
        <v>Commercial</v>
      </c>
      <c r="L5028" t="s">
        <v>22</v>
      </c>
      <c r="M5028">
        <v>1.9749185346104474</v>
      </c>
      <c r="N5028" t="s">
        <v>19</v>
      </c>
      <c r="O5028">
        <v>1.498</v>
      </c>
    </row>
    <row r="5029" spans="1:15" x14ac:dyDescent="0.25">
      <c r="A5029" s="1" t="s">
        <v>153</v>
      </c>
      <c r="B5029" t="s">
        <v>163</v>
      </c>
      <c r="C5029" t="str">
        <f>LOOKUP(A5029,'DATA SHEET'!$A$2:$A$253,'DATA SHEET'!$E$2:$E$253)</f>
        <v>20227920</v>
      </c>
      <c r="D5029">
        <f>LOOKUP(A5029,'DATA SHEET'!$A$2:$A$253,'DATA SHEET'!$G$2:$G$253)</f>
        <v>8.3166666666666664</v>
      </c>
      <c r="E5029" t="str">
        <f>LOOKUP($A5029,'DATA SHEET'!$A$2:$A$253,'DATA SHEET'!$H$2:$H$253)</f>
        <v>43.177676</v>
      </c>
      <c r="F5029" t="str">
        <f>LOOKUP($A5029,'DATA SHEET'!$A$2:$A$253,'DATA SHEET'!$I$2:$I$253)</f>
        <v xml:space="preserve"> -79.265514</v>
      </c>
      <c r="G5029">
        <f>LOOKUP($A5029,'DATA SHEET'!$A$2:$A$253,'DATA SHEET'!$J$2:$J$253)</f>
        <v>13</v>
      </c>
      <c r="H5029" t="str">
        <f>LOOKUP($A5029,'DATA SHEET'!$A$2:$A$253,'DATA SHEET'!$K$2:$K$253)</f>
        <v>Cloudy</v>
      </c>
      <c r="I5029" t="str">
        <f>LOOKUP($A5029,'DATA SHEET'!$A$2:$A$253,'DATA SHEET'!$T$2:$T$253)</f>
        <v>LARGE</v>
      </c>
      <c r="J5029" t="str">
        <f>LOOKUP($A5029,'DATA SHEET'!$A$2:$A$253,'DATA SHEET'!$R$2:$R$253)</f>
        <v>YES</v>
      </c>
      <c r="K5029" t="str">
        <f>LOOKUP($A5029,'DATA SHEET'!$A$2:$A$253,'DATA SHEET'!$O$2:$O$253)</f>
        <v>Commercial</v>
      </c>
      <c r="L5029" t="s">
        <v>22</v>
      </c>
      <c r="M5029">
        <v>1.9749185346104474</v>
      </c>
      <c r="N5029" t="s">
        <v>19</v>
      </c>
      <c r="O5029">
        <v>0.749</v>
      </c>
    </row>
    <row r="5030" spans="1:15" x14ac:dyDescent="0.25">
      <c r="A5030" s="1" t="s">
        <v>153</v>
      </c>
      <c r="B5030" t="s">
        <v>163</v>
      </c>
      <c r="C5030" t="str">
        <f>LOOKUP(A5030,'DATA SHEET'!$A$2:$A$253,'DATA SHEET'!$E$2:$E$253)</f>
        <v>20227920</v>
      </c>
      <c r="D5030">
        <f>LOOKUP(A5030,'DATA SHEET'!$A$2:$A$253,'DATA SHEET'!$G$2:$G$253)</f>
        <v>8.3166666666666664</v>
      </c>
      <c r="E5030" t="str">
        <f>LOOKUP($A5030,'DATA SHEET'!$A$2:$A$253,'DATA SHEET'!$H$2:$H$253)</f>
        <v>43.177676</v>
      </c>
      <c r="F5030" t="str">
        <f>LOOKUP($A5030,'DATA SHEET'!$A$2:$A$253,'DATA SHEET'!$I$2:$I$253)</f>
        <v xml:space="preserve"> -79.265514</v>
      </c>
      <c r="G5030">
        <f>LOOKUP($A5030,'DATA SHEET'!$A$2:$A$253,'DATA SHEET'!$J$2:$J$253)</f>
        <v>13</v>
      </c>
      <c r="H5030" t="str">
        <f>LOOKUP($A5030,'DATA SHEET'!$A$2:$A$253,'DATA SHEET'!$K$2:$K$253)</f>
        <v>Cloudy</v>
      </c>
      <c r="I5030" t="str">
        <f>LOOKUP($A5030,'DATA SHEET'!$A$2:$A$253,'DATA SHEET'!$T$2:$T$253)</f>
        <v>LARGE</v>
      </c>
      <c r="J5030" t="str">
        <f>LOOKUP($A5030,'DATA SHEET'!$A$2:$A$253,'DATA SHEET'!$R$2:$R$253)</f>
        <v>YES</v>
      </c>
      <c r="K5030" t="str">
        <f>LOOKUP($A5030,'DATA SHEET'!$A$2:$A$253,'DATA SHEET'!$O$2:$O$253)</f>
        <v>Commercial</v>
      </c>
      <c r="L5030" t="s">
        <v>22</v>
      </c>
      <c r="M5030">
        <v>1.9749185346104474</v>
      </c>
      <c r="N5030" t="s">
        <v>19</v>
      </c>
      <c r="O5030">
        <v>0.25</v>
      </c>
    </row>
    <row r="5031" spans="1:15" x14ac:dyDescent="0.25">
      <c r="A5031" s="1" t="s">
        <v>153</v>
      </c>
      <c r="B5031" t="s">
        <v>164</v>
      </c>
      <c r="C5031" t="str">
        <f>LOOKUP(A5031,'DATA SHEET'!$A$2:$A$253,'DATA SHEET'!$E$2:$E$253)</f>
        <v>20227920</v>
      </c>
      <c r="D5031">
        <f>LOOKUP(A5031,'DATA SHEET'!$A$2:$A$253,'DATA SHEET'!$G$2:$G$253)</f>
        <v>8.3166666666666664</v>
      </c>
      <c r="E5031" t="str">
        <f>LOOKUP($A5031,'DATA SHEET'!$A$2:$A$253,'DATA SHEET'!$H$2:$H$253)</f>
        <v>43.177676</v>
      </c>
      <c r="F5031" t="str">
        <f>LOOKUP($A5031,'DATA SHEET'!$A$2:$A$253,'DATA SHEET'!$I$2:$I$253)</f>
        <v xml:space="preserve"> -79.265514</v>
      </c>
      <c r="G5031">
        <f>LOOKUP($A5031,'DATA SHEET'!$A$2:$A$253,'DATA SHEET'!$J$2:$J$253)</f>
        <v>13</v>
      </c>
      <c r="H5031" t="str">
        <f>LOOKUP($A5031,'DATA SHEET'!$A$2:$A$253,'DATA SHEET'!$K$2:$K$253)</f>
        <v>Cloudy</v>
      </c>
      <c r="I5031" t="str">
        <f>LOOKUP($A5031,'DATA SHEET'!$A$2:$A$253,'DATA SHEET'!$T$2:$T$253)</f>
        <v>LARGE</v>
      </c>
      <c r="J5031" t="str">
        <f>LOOKUP($A5031,'DATA SHEET'!$A$2:$A$253,'DATA SHEET'!$R$2:$R$253)</f>
        <v>YES</v>
      </c>
      <c r="K5031" t="str">
        <f>LOOKUP($A5031,'DATA SHEET'!$A$2:$A$253,'DATA SHEET'!$O$2:$O$253)</f>
        <v>Commercial</v>
      </c>
      <c r="L5031" t="s">
        <v>22</v>
      </c>
      <c r="M5031">
        <v>1.9749185346104474</v>
      </c>
      <c r="N5031" t="s">
        <v>18</v>
      </c>
      <c r="O5031">
        <v>4.25</v>
      </c>
    </row>
    <row r="5032" spans="1:15" x14ac:dyDescent="0.25">
      <c r="A5032" s="1" t="s">
        <v>153</v>
      </c>
      <c r="B5032" t="s">
        <v>164</v>
      </c>
      <c r="C5032" t="str">
        <f>LOOKUP(A5032,'DATA SHEET'!$A$2:$A$253,'DATA SHEET'!$E$2:$E$253)</f>
        <v>20227920</v>
      </c>
      <c r="D5032">
        <f>LOOKUP(A5032,'DATA SHEET'!$A$2:$A$253,'DATA SHEET'!$G$2:$G$253)</f>
        <v>8.3166666666666664</v>
      </c>
      <c r="E5032" t="str">
        <f>LOOKUP($A5032,'DATA SHEET'!$A$2:$A$253,'DATA SHEET'!$H$2:$H$253)</f>
        <v>43.177676</v>
      </c>
      <c r="F5032" t="str">
        <f>LOOKUP($A5032,'DATA SHEET'!$A$2:$A$253,'DATA SHEET'!$I$2:$I$253)</f>
        <v xml:space="preserve"> -79.265514</v>
      </c>
      <c r="G5032">
        <f>LOOKUP($A5032,'DATA SHEET'!$A$2:$A$253,'DATA SHEET'!$J$2:$J$253)</f>
        <v>13</v>
      </c>
      <c r="H5032" t="str">
        <f>LOOKUP($A5032,'DATA SHEET'!$A$2:$A$253,'DATA SHEET'!$K$2:$K$253)</f>
        <v>Cloudy</v>
      </c>
      <c r="I5032" t="str">
        <f>LOOKUP($A5032,'DATA SHEET'!$A$2:$A$253,'DATA SHEET'!$T$2:$T$253)</f>
        <v>LARGE</v>
      </c>
      <c r="J5032" t="str">
        <f>LOOKUP($A5032,'DATA SHEET'!$A$2:$A$253,'DATA SHEET'!$R$2:$R$253)</f>
        <v>YES</v>
      </c>
      <c r="K5032" t="str">
        <f>LOOKUP($A5032,'DATA SHEET'!$A$2:$A$253,'DATA SHEET'!$O$2:$O$253)</f>
        <v>Commercial</v>
      </c>
      <c r="L5032" t="s">
        <v>22</v>
      </c>
      <c r="M5032">
        <v>1.9749185346104474</v>
      </c>
      <c r="N5032" t="s">
        <v>18</v>
      </c>
      <c r="O5032">
        <v>1.4990000000000001</v>
      </c>
    </row>
    <row r="5033" spans="1:15" x14ac:dyDescent="0.25">
      <c r="A5033" s="1" t="s">
        <v>153</v>
      </c>
      <c r="B5033" t="s">
        <v>164</v>
      </c>
      <c r="C5033" t="str">
        <f>LOOKUP(A5033,'DATA SHEET'!$A$2:$A$253,'DATA SHEET'!$E$2:$E$253)</f>
        <v>20227920</v>
      </c>
      <c r="D5033">
        <f>LOOKUP(A5033,'DATA SHEET'!$A$2:$A$253,'DATA SHEET'!$G$2:$G$253)</f>
        <v>8.3166666666666664</v>
      </c>
      <c r="E5033" t="str">
        <f>LOOKUP($A5033,'DATA SHEET'!$A$2:$A$253,'DATA SHEET'!$H$2:$H$253)</f>
        <v>43.177676</v>
      </c>
      <c r="F5033" t="str">
        <f>LOOKUP($A5033,'DATA SHEET'!$A$2:$A$253,'DATA SHEET'!$I$2:$I$253)</f>
        <v xml:space="preserve"> -79.265514</v>
      </c>
      <c r="G5033">
        <f>LOOKUP($A5033,'DATA SHEET'!$A$2:$A$253,'DATA SHEET'!$J$2:$J$253)</f>
        <v>13</v>
      </c>
      <c r="H5033" t="str">
        <f>LOOKUP($A5033,'DATA SHEET'!$A$2:$A$253,'DATA SHEET'!$K$2:$K$253)</f>
        <v>Cloudy</v>
      </c>
      <c r="I5033" t="str">
        <f>LOOKUP($A5033,'DATA SHEET'!$A$2:$A$253,'DATA SHEET'!$T$2:$T$253)</f>
        <v>LARGE</v>
      </c>
      <c r="J5033" t="str">
        <f>LOOKUP($A5033,'DATA SHEET'!$A$2:$A$253,'DATA SHEET'!$R$2:$R$253)</f>
        <v>YES</v>
      </c>
      <c r="K5033" t="str">
        <f>LOOKUP($A5033,'DATA SHEET'!$A$2:$A$253,'DATA SHEET'!$O$2:$O$253)</f>
        <v>Commercial</v>
      </c>
      <c r="L5033" t="s">
        <v>22</v>
      </c>
      <c r="M5033">
        <v>1.9749185346104474</v>
      </c>
      <c r="N5033" t="s">
        <v>18</v>
      </c>
      <c r="O5033">
        <v>0.749</v>
      </c>
    </row>
    <row r="5034" spans="1:15" x14ac:dyDescent="0.25">
      <c r="A5034" s="1" t="s">
        <v>153</v>
      </c>
      <c r="B5034" t="s">
        <v>164</v>
      </c>
      <c r="C5034" t="str">
        <f>LOOKUP(A5034,'DATA SHEET'!$A$2:$A$253,'DATA SHEET'!$E$2:$E$253)</f>
        <v>20227920</v>
      </c>
      <c r="D5034">
        <f>LOOKUP(A5034,'DATA SHEET'!$A$2:$A$253,'DATA SHEET'!$G$2:$G$253)</f>
        <v>8.3166666666666664</v>
      </c>
      <c r="E5034" t="str">
        <f>LOOKUP($A5034,'DATA SHEET'!$A$2:$A$253,'DATA SHEET'!$H$2:$H$253)</f>
        <v>43.177676</v>
      </c>
      <c r="F5034" t="str">
        <f>LOOKUP($A5034,'DATA SHEET'!$A$2:$A$253,'DATA SHEET'!$I$2:$I$253)</f>
        <v xml:space="preserve"> -79.265514</v>
      </c>
      <c r="G5034">
        <f>LOOKUP($A5034,'DATA SHEET'!$A$2:$A$253,'DATA SHEET'!$J$2:$J$253)</f>
        <v>13</v>
      </c>
      <c r="H5034" t="str">
        <f>LOOKUP($A5034,'DATA SHEET'!$A$2:$A$253,'DATA SHEET'!$K$2:$K$253)</f>
        <v>Cloudy</v>
      </c>
      <c r="I5034" t="str">
        <f>LOOKUP($A5034,'DATA SHEET'!$A$2:$A$253,'DATA SHEET'!$T$2:$T$253)</f>
        <v>LARGE</v>
      </c>
      <c r="J5034" t="str">
        <f>LOOKUP($A5034,'DATA SHEET'!$A$2:$A$253,'DATA SHEET'!$R$2:$R$253)</f>
        <v>YES</v>
      </c>
      <c r="K5034" t="str">
        <f>LOOKUP($A5034,'DATA SHEET'!$A$2:$A$253,'DATA SHEET'!$O$2:$O$253)</f>
        <v>Commercial</v>
      </c>
      <c r="L5034" t="s">
        <v>22</v>
      </c>
      <c r="M5034">
        <v>1.9749185346104474</v>
      </c>
      <c r="N5034" t="s">
        <v>18</v>
      </c>
      <c r="O5034">
        <v>3.2480000000000002</v>
      </c>
    </row>
    <row r="5035" spans="1:15" x14ac:dyDescent="0.25">
      <c r="A5035" s="1" t="s">
        <v>153</v>
      </c>
      <c r="B5035" t="s">
        <v>164</v>
      </c>
      <c r="C5035" t="str">
        <f>LOOKUP(A5035,'DATA SHEET'!$A$2:$A$253,'DATA SHEET'!$E$2:$E$253)</f>
        <v>20227920</v>
      </c>
      <c r="D5035">
        <f>LOOKUP(A5035,'DATA SHEET'!$A$2:$A$253,'DATA SHEET'!$G$2:$G$253)</f>
        <v>8.3166666666666664</v>
      </c>
      <c r="E5035" t="str">
        <f>LOOKUP($A5035,'DATA SHEET'!$A$2:$A$253,'DATA SHEET'!$H$2:$H$253)</f>
        <v>43.177676</v>
      </c>
      <c r="F5035" t="str">
        <f>LOOKUP($A5035,'DATA SHEET'!$A$2:$A$253,'DATA SHEET'!$I$2:$I$253)</f>
        <v xml:space="preserve"> -79.265514</v>
      </c>
      <c r="G5035">
        <f>LOOKUP($A5035,'DATA SHEET'!$A$2:$A$253,'DATA SHEET'!$J$2:$J$253)</f>
        <v>13</v>
      </c>
      <c r="H5035" t="str">
        <f>LOOKUP($A5035,'DATA SHEET'!$A$2:$A$253,'DATA SHEET'!$K$2:$K$253)</f>
        <v>Cloudy</v>
      </c>
      <c r="I5035" t="str">
        <f>LOOKUP($A5035,'DATA SHEET'!$A$2:$A$253,'DATA SHEET'!$T$2:$T$253)</f>
        <v>LARGE</v>
      </c>
      <c r="J5035" t="str">
        <f>LOOKUP($A5035,'DATA SHEET'!$A$2:$A$253,'DATA SHEET'!$R$2:$R$253)</f>
        <v>YES</v>
      </c>
      <c r="K5035" t="str">
        <f>LOOKUP($A5035,'DATA SHEET'!$A$2:$A$253,'DATA SHEET'!$O$2:$O$253)</f>
        <v>Commercial</v>
      </c>
      <c r="L5035" t="s">
        <v>22</v>
      </c>
      <c r="M5035">
        <v>1.9749185346104474</v>
      </c>
      <c r="N5035" t="s">
        <v>16</v>
      </c>
      <c r="O5035">
        <v>0.999</v>
      </c>
    </row>
    <row r="5036" spans="1:15" x14ac:dyDescent="0.25">
      <c r="A5036" s="1" t="s">
        <v>153</v>
      </c>
      <c r="B5036" t="s">
        <v>164</v>
      </c>
      <c r="C5036" t="str">
        <f>LOOKUP(A5036,'DATA SHEET'!$A$2:$A$253,'DATA SHEET'!$E$2:$E$253)</f>
        <v>20227920</v>
      </c>
      <c r="D5036">
        <f>LOOKUP(A5036,'DATA SHEET'!$A$2:$A$253,'DATA SHEET'!$G$2:$G$253)</f>
        <v>8.3166666666666664</v>
      </c>
      <c r="E5036" t="str">
        <f>LOOKUP($A5036,'DATA SHEET'!$A$2:$A$253,'DATA SHEET'!$H$2:$H$253)</f>
        <v>43.177676</v>
      </c>
      <c r="F5036" t="str">
        <f>LOOKUP($A5036,'DATA SHEET'!$A$2:$A$253,'DATA SHEET'!$I$2:$I$253)</f>
        <v xml:space="preserve"> -79.265514</v>
      </c>
      <c r="G5036">
        <f>LOOKUP($A5036,'DATA SHEET'!$A$2:$A$253,'DATA SHEET'!$J$2:$J$253)</f>
        <v>13</v>
      </c>
      <c r="H5036" t="str">
        <f>LOOKUP($A5036,'DATA SHEET'!$A$2:$A$253,'DATA SHEET'!$K$2:$K$253)</f>
        <v>Cloudy</v>
      </c>
      <c r="I5036" t="str">
        <f>LOOKUP($A5036,'DATA SHEET'!$A$2:$A$253,'DATA SHEET'!$T$2:$T$253)</f>
        <v>LARGE</v>
      </c>
      <c r="J5036" t="str">
        <f>LOOKUP($A5036,'DATA SHEET'!$A$2:$A$253,'DATA SHEET'!$R$2:$R$253)</f>
        <v>YES</v>
      </c>
      <c r="K5036" t="str">
        <f>LOOKUP($A5036,'DATA SHEET'!$A$2:$A$253,'DATA SHEET'!$O$2:$O$253)</f>
        <v>Commercial</v>
      </c>
      <c r="L5036" t="s">
        <v>22</v>
      </c>
      <c r="M5036">
        <v>1.9749185346104474</v>
      </c>
      <c r="N5036" t="s">
        <v>16</v>
      </c>
      <c r="O5036">
        <v>0.76100000000000001</v>
      </c>
    </row>
    <row r="5037" spans="1:15" x14ac:dyDescent="0.25">
      <c r="A5037" s="1" t="s">
        <v>153</v>
      </c>
      <c r="B5037" t="s">
        <v>164</v>
      </c>
      <c r="C5037" t="str">
        <f>LOOKUP(A5037,'DATA SHEET'!$A$2:$A$253,'DATA SHEET'!$E$2:$E$253)</f>
        <v>20227920</v>
      </c>
      <c r="D5037">
        <f>LOOKUP(A5037,'DATA SHEET'!$A$2:$A$253,'DATA SHEET'!$G$2:$G$253)</f>
        <v>8.3166666666666664</v>
      </c>
      <c r="E5037" t="str">
        <f>LOOKUP($A5037,'DATA SHEET'!$A$2:$A$253,'DATA SHEET'!$H$2:$H$253)</f>
        <v>43.177676</v>
      </c>
      <c r="F5037" t="str">
        <f>LOOKUP($A5037,'DATA SHEET'!$A$2:$A$253,'DATA SHEET'!$I$2:$I$253)</f>
        <v xml:space="preserve"> -79.265514</v>
      </c>
      <c r="G5037">
        <f>LOOKUP($A5037,'DATA SHEET'!$A$2:$A$253,'DATA SHEET'!$J$2:$J$253)</f>
        <v>13</v>
      </c>
      <c r="H5037" t="str">
        <f>LOOKUP($A5037,'DATA SHEET'!$A$2:$A$253,'DATA SHEET'!$K$2:$K$253)</f>
        <v>Cloudy</v>
      </c>
      <c r="I5037" t="str">
        <f>LOOKUP($A5037,'DATA SHEET'!$A$2:$A$253,'DATA SHEET'!$T$2:$T$253)</f>
        <v>LARGE</v>
      </c>
      <c r="J5037" t="str">
        <f>LOOKUP($A5037,'DATA SHEET'!$A$2:$A$253,'DATA SHEET'!$R$2:$R$253)</f>
        <v>YES</v>
      </c>
      <c r="K5037" t="str">
        <f>LOOKUP($A5037,'DATA SHEET'!$A$2:$A$253,'DATA SHEET'!$O$2:$O$253)</f>
        <v>Commercial</v>
      </c>
      <c r="L5037" t="s">
        <v>22</v>
      </c>
      <c r="M5037">
        <v>1.9749185346104474</v>
      </c>
      <c r="N5037" t="s">
        <v>16</v>
      </c>
      <c r="O5037">
        <v>1.25</v>
      </c>
    </row>
    <row r="5038" spans="1:15" x14ac:dyDescent="0.25">
      <c r="A5038" s="1" t="s">
        <v>153</v>
      </c>
      <c r="B5038" t="s">
        <v>164</v>
      </c>
      <c r="C5038" t="str">
        <f>LOOKUP(A5038,'DATA SHEET'!$A$2:$A$253,'DATA SHEET'!$E$2:$E$253)</f>
        <v>20227920</v>
      </c>
      <c r="D5038">
        <f>LOOKUP(A5038,'DATA SHEET'!$A$2:$A$253,'DATA SHEET'!$G$2:$G$253)</f>
        <v>8.3166666666666664</v>
      </c>
      <c r="E5038" t="str">
        <f>LOOKUP($A5038,'DATA SHEET'!$A$2:$A$253,'DATA SHEET'!$H$2:$H$253)</f>
        <v>43.177676</v>
      </c>
      <c r="F5038" t="str">
        <f>LOOKUP($A5038,'DATA SHEET'!$A$2:$A$253,'DATA SHEET'!$I$2:$I$253)</f>
        <v xml:space="preserve"> -79.265514</v>
      </c>
      <c r="G5038">
        <f>LOOKUP($A5038,'DATA SHEET'!$A$2:$A$253,'DATA SHEET'!$J$2:$J$253)</f>
        <v>13</v>
      </c>
      <c r="H5038" t="str">
        <f>LOOKUP($A5038,'DATA SHEET'!$A$2:$A$253,'DATA SHEET'!$K$2:$K$253)</f>
        <v>Cloudy</v>
      </c>
      <c r="I5038" t="str">
        <f>LOOKUP($A5038,'DATA SHEET'!$A$2:$A$253,'DATA SHEET'!$T$2:$T$253)</f>
        <v>LARGE</v>
      </c>
      <c r="J5038" t="str">
        <f>LOOKUP($A5038,'DATA SHEET'!$A$2:$A$253,'DATA SHEET'!$R$2:$R$253)</f>
        <v>YES</v>
      </c>
      <c r="K5038" t="str">
        <f>LOOKUP($A5038,'DATA SHEET'!$A$2:$A$253,'DATA SHEET'!$O$2:$O$253)</f>
        <v>Commercial</v>
      </c>
      <c r="L5038" t="s">
        <v>22</v>
      </c>
      <c r="M5038">
        <v>1.9749185346104474</v>
      </c>
      <c r="N5038" t="s">
        <v>16</v>
      </c>
      <c r="O5038">
        <v>0.998</v>
      </c>
    </row>
    <row r="5039" spans="1:15" x14ac:dyDescent="0.25">
      <c r="A5039" s="1" t="s">
        <v>153</v>
      </c>
      <c r="B5039" t="s">
        <v>164</v>
      </c>
      <c r="C5039" t="str">
        <f>LOOKUP(A5039,'DATA SHEET'!$A$2:$A$253,'DATA SHEET'!$E$2:$E$253)</f>
        <v>20227920</v>
      </c>
      <c r="D5039">
        <f>LOOKUP(A5039,'DATA SHEET'!$A$2:$A$253,'DATA SHEET'!$G$2:$G$253)</f>
        <v>8.3166666666666664</v>
      </c>
      <c r="E5039" t="str">
        <f>LOOKUP($A5039,'DATA SHEET'!$A$2:$A$253,'DATA SHEET'!$H$2:$H$253)</f>
        <v>43.177676</v>
      </c>
      <c r="F5039" t="str">
        <f>LOOKUP($A5039,'DATA SHEET'!$A$2:$A$253,'DATA SHEET'!$I$2:$I$253)</f>
        <v xml:space="preserve"> -79.265514</v>
      </c>
      <c r="G5039">
        <f>LOOKUP($A5039,'DATA SHEET'!$A$2:$A$253,'DATA SHEET'!$J$2:$J$253)</f>
        <v>13</v>
      </c>
      <c r="H5039" t="str">
        <f>LOOKUP($A5039,'DATA SHEET'!$A$2:$A$253,'DATA SHEET'!$K$2:$K$253)</f>
        <v>Cloudy</v>
      </c>
      <c r="I5039" t="str">
        <f>LOOKUP($A5039,'DATA SHEET'!$A$2:$A$253,'DATA SHEET'!$T$2:$T$253)</f>
        <v>LARGE</v>
      </c>
      <c r="J5039" t="str">
        <f>LOOKUP($A5039,'DATA SHEET'!$A$2:$A$253,'DATA SHEET'!$R$2:$R$253)</f>
        <v>YES</v>
      </c>
      <c r="K5039" t="str">
        <f>LOOKUP($A5039,'DATA SHEET'!$A$2:$A$253,'DATA SHEET'!$O$2:$O$253)</f>
        <v>Commercial</v>
      </c>
      <c r="L5039" t="s">
        <v>22</v>
      </c>
      <c r="M5039">
        <v>1.9749185346104474</v>
      </c>
      <c r="N5039" t="s">
        <v>16</v>
      </c>
      <c r="O5039">
        <v>1.25</v>
      </c>
    </row>
    <row r="5040" spans="1:15" x14ac:dyDescent="0.25">
      <c r="A5040" s="1" t="s">
        <v>153</v>
      </c>
      <c r="B5040" t="s">
        <v>164</v>
      </c>
      <c r="C5040" t="str">
        <f>LOOKUP(A5040,'DATA SHEET'!$A$2:$A$253,'DATA SHEET'!$E$2:$E$253)</f>
        <v>20227920</v>
      </c>
      <c r="D5040">
        <f>LOOKUP(A5040,'DATA SHEET'!$A$2:$A$253,'DATA SHEET'!$G$2:$G$253)</f>
        <v>8.3166666666666664</v>
      </c>
      <c r="E5040" t="str">
        <f>LOOKUP($A5040,'DATA SHEET'!$A$2:$A$253,'DATA SHEET'!$H$2:$H$253)</f>
        <v>43.177676</v>
      </c>
      <c r="F5040" t="str">
        <f>LOOKUP($A5040,'DATA SHEET'!$A$2:$A$253,'DATA SHEET'!$I$2:$I$253)</f>
        <v xml:space="preserve"> -79.265514</v>
      </c>
      <c r="G5040">
        <f>LOOKUP($A5040,'DATA SHEET'!$A$2:$A$253,'DATA SHEET'!$J$2:$J$253)</f>
        <v>13</v>
      </c>
      <c r="H5040" t="str">
        <f>LOOKUP($A5040,'DATA SHEET'!$A$2:$A$253,'DATA SHEET'!$K$2:$K$253)</f>
        <v>Cloudy</v>
      </c>
      <c r="I5040" t="str">
        <f>LOOKUP($A5040,'DATA SHEET'!$A$2:$A$253,'DATA SHEET'!$T$2:$T$253)</f>
        <v>LARGE</v>
      </c>
      <c r="J5040" t="str">
        <f>LOOKUP($A5040,'DATA SHEET'!$A$2:$A$253,'DATA SHEET'!$R$2:$R$253)</f>
        <v>YES</v>
      </c>
      <c r="K5040" t="str">
        <f>LOOKUP($A5040,'DATA SHEET'!$A$2:$A$253,'DATA SHEET'!$O$2:$O$253)</f>
        <v>Commercial</v>
      </c>
      <c r="L5040" t="s">
        <v>22</v>
      </c>
      <c r="M5040">
        <v>1.9749185346104474</v>
      </c>
      <c r="N5040" t="s">
        <v>19</v>
      </c>
      <c r="O5040">
        <v>2.2480000000000002</v>
      </c>
    </row>
    <row r="5041" spans="1:15" x14ac:dyDescent="0.25">
      <c r="A5041" s="1" t="s">
        <v>153</v>
      </c>
      <c r="B5041" t="s">
        <v>164</v>
      </c>
      <c r="C5041" t="str">
        <f>LOOKUP(A5041,'DATA SHEET'!$A$2:$A$253,'DATA SHEET'!$E$2:$E$253)</f>
        <v>20227920</v>
      </c>
      <c r="D5041">
        <f>LOOKUP(A5041,'DATA SHEET'!$A$2:$A$253,'DATA SHEET'!$G$2:$G$253)</f>
        <v>8.3166666666666664</v>
      </c>
      <c r="E5041" t="str">
        <f>LOOKUP($A5041,'DATA SHEET'!$A$2:$A$253,'DATA SHEET'!$H$2:$H$253)</f>
        <v>43.177676</v>
      </c>
      <c r="F5041" t="str">
        <f>LOOKUP($A5041,'DATA SHEET'!$A$2:$A$253,'DATA SHEET'!$I$2:$I$253)</f>
        <v xml:space="preserve"> -79.265514</v>
      </c>
      <c r="G5041">
        <f>LOOKUP($A5041,'DATA SHEET'!$A$2:$A$253,'DATA SHEET'!$J$2:$J$253)</f>
        <v>13</v>
      </c>
      <c r="H5041" t="str">
        <f>LOOKUP($A5041,'DATA SHEET'!$A$2:$A$253,'DATA SHEET'!$K$2:$K$253)</f>
        <v>Cloudy</v>
      </c>
      <c r="I5041" t="str">
        <f>LOOKUP($A5041,'DATA SHEET'!$A$2:$A$253,'DATA SHEET'!$T$2:$T$253)</f>
        <v>LARGE</v>
      </c>
      <c r="J5041" t="str">
        <f>LOOKUP($A5041,'DATA SHEET'!$A$2:$A$253,'DATA SHEET'!$R$2:$R$253)</f>
        <v>YES</v>
      </c>
      <c r="K5041" t="str">
        <f>LOOKUP($A5041,'DATA SHEET'!$A$2:$A$253,'DATA SHEET'!$O$2:$O$253)</f>
        <v>Commercial</v>
      </c>
      <c r="L5041" t="s">
        <v>22</v>
      </c>
      <c r="M5041">
        <v>1.9749185346104474</v>
      </c>
      <c r="N5041" t="s">
        <v>19</v>
      </c>
      <c r="O5041">
        <v>0.75</v>
      </c>
    </row>
    <row r="5042" spans="1:15" x14ac:dyDescent="0.25">
      <c r="A5042" s="1" t="s">
        <v>153</v>
      </c>
      <c r="B5042" t="s">
        <v>164</v>
      </c>
      <c r="C5042" t="str">
        <f>LOOKUP(A5042,'DATA SHEET'!$A$2:$A$253,'DATA SHEET'!$E$2:$E$253)</f>
        <v>20227920</v>
      </c>
      <c r="D5042">
        <f>LOOKUP(A5042,'DATA SHEET'!$A$2:$A$253,'DATA SHEET'!$G$2:$G$253)</f>
        <v>8.3166666666666664</v>
      </c>
      <c r="E5042" t="str">
        <f>LOOKUP($A5042,'DATA SHEET'!$A$2:$A$253,'DATA SHEET'!$H$2:$H$253)</f>
        <v>43.177676</v>
      </c>
      <c r="F5042" t="str">
        <f>LOOKUP($A5042,'DATA SHEET'!$A$2:$A$253,'DATA SHEET'!$I$2:$I$253)</f>
        <v xml:space="preserve"> -79.265514</v>
      </c>
      <c r="G5042">
        <f>LOOKUP($A5042,'DATA SHEET'!$A$2:$A$253,'DATA SHEET'!$J$2:$J$253)</f>
        <v>13</v>
      </c>
      <c r="H5042" t="str">
        <f>LOOKUP($A5042,'DATA SHEET'!$A$2:$A$253,'DATA SHEET'!$K$2:$K$253)</f>
        <v>Cloudy</v>
      </c>
      <c r="I5042" t="str">
        <f>LOOKUP($A5042,'DATA SHEET'!$A$2:$A$253,'DATA SHEET'!$T$2:$T$253)</f>
        <v>LARGE</v>
      </c>
      <c r="J5042" t="str">
        <f>LOOKUP($A5042,'DATA SHEET'!$A$2:$A$253,'DATA SHEET'!$R$2:$R$253)</f>
        <v>YES</v>
      </c>
      <c r="K5042" t="str">
        <f>LOOKUP($A5042,'DATA SHEET'!$A$2:$A$253,'DATA SHEET'!$O$2:$O$253)</f>
        <v>Commercial</v>
      </c>
      <c r="L5042" t="s">
        <v>22</v>
      </c>
      <c r="M5042">
        <v>1.9749185346104474</v>
      </c>
      <c r="N5042" t="s">
        <v>19</v>
      </c>
      <c r="O5042">
        <v>0.498</v>
      </c>
    </row>
    <row r="5043" spans="1:15" x14ac:dyDescent="0.25">
      <c r="A5043" s="1" t="s">
        <v>190</v>
      </c>
      <c r="B5043" t="s">
        <v>191</v>
      </c>
      <c r="C5043" t="str">
        <f>LOOKUP(A5043,'DATA SHEET'!$A$2:$A$253,'DATA SHEET'!$E$2:$E$253)</f>
        <v>20227921</v>
      </c>
      <c r="D5043">
        <f>LOOKUP(A5043,'DATA SHEET'!$A$2:$A$253,'DATA SHEET'!$G$2:$G$253)</f>
        <v>7.6333333333333329</v>
      </c>
      <c r="E5043" t="str">
        <f>LOOKUP($A5043,'DATA SHEET'!$A$2:$A$253,'DATA SHEET'!$H$2:$H$253)</f>
        <v>43.177676</v>
      </c>
      <c r="F5043" t="str">
        <f>LOOKUP($A5043,'DATA SHEET'!$A$2:$A$253,'DATA SHEET'!$I$2:$I$253)</f>
        <v xml:space="preserve"> -79.265514</v>
      </c>
      <c r="G5043">
        <f>LOOKUP($A5043,'DATA SHEET'!$A$2:$A$253,'DATA SHEET'!$J$2:$J$253)</f>
        <v>11</v>
      </c>
      <c r="H5043" t="str">
        <f>LOOKUP($A5043,'DATA SHEET'!$A$2:$A$253,'DATA SHEET'!$K$2:$K$253)</f>
        <v>Mostly Cloudy</v>
      </c>
      <c r="I5043" t="str">
        <f>LOOKUP($A5043,'DATA SHEET'!$A$2:$A$253,'DATA SHEET'!$T$2:$T$253)</f>
        <v>SMALL</v>
      </c>
      <c r="J5043" t="str">
        <f>LOOKUP($A5043,'DATA SHEET'!$A$2:$A$253,'DATA SHEET'!$R$2:$R$253)</f>
        <v>YES</v>
      </c>
      <c r="K5043" t="str">
        <f>LOOKUP($A5043,'DATA SHEET'!$A$2:$A$253,'DATA SHEET'!$O$2:$O$253)</f>
        <v>Commercial</v>
      </c>
      <c r="L5043" t="s">
        <v>22</v>
      </c>
      <c r="M5043">
        <v>1.9990945277727148</v>
      </c>
      <c r="N5043" t="s">
        <v>18</v>
      </c>
      <c r="O5043">
        <v>0.748</v>
      </c>
    </row>
    <row r="5044" spans="1:15" x14ac:dyDescent="0.25">
      <c r="A5044" s="1" t="s">
        <v>190</v>
      </c>
      <c r="B5044" t="s">
        <v>191</v>
      </c>
      <c r="C5044" t="str">
        <f>LOOKUP(A5044,'DATA SHEET'!$A$2:$A$253,'DATA SHEET'!$E$2:$E$253)</f>
        <v>20227921</v>
      </c>
      <c r="D5044">
        <f>LOOKUP(A5044,'DATA SHEET'!$A$2:$A$253,'DATA SHEET'!$G$2:$G$253)</f>
        <v>7.6333333333333329</v>
      </c>
      <c r="E5044" t="str">
        <f>LOOKUP($A5044,'DATA SHEET'!$A$2:$A$253,'DATA SHEET'!$H$2:$H$253)</f>
        <v>43.177676</v>
      </c>
      <c r="F5044" t="str">
        <f>LOOKUP($A5044,'DATA SHEET'!$A$2:$A$253,'DATA SHEET'!$I$2:$I$253)</f>
        <v xml:space="preserve"> -79.265514</v>
      </c>
      <c r="G5044">
        <f>LOOKUP($A5044,'DATA SHEET'!$A$2:$A$253,'DATA SHEET'!$J$2:$J$253)</f>
        <v>11</v>
      </c>
      <c r="H5044" t="str">
        <f>LOOKUP($A5044,'DATA SHEET'!$A$2:$A$253,'DATA SHEET'!$K$2:$K$253)</f>
        <v>Mostly Cloudy</v>
      </c>
      <c r="I5044" t="str">
        <f>LOOKUP($A5044,'DATA SHEET'!$A$2:$A$253,'DATA SHEET'!$T$2:$T$253)</f>
        <v>SMALL</v>
      </c>
      <c r="J5044" t="str">
        <f>LOOKUP($A5044,'DATA SHEET'!$A$2:$A$253,'DATA SHEET'!$R$2:$R$253)</f>
        <v>YES</v>
      </c>
      <c r="K5044" t="str">
        <f>LOOKUP($A5044,'DATA SHEET'!$A$2:$A$253,'DATA SHEET'!$O$2:$O$253)</f>
        <v>Commercial</v>
      </c>
      <c r="L5044" t="s">
        <v>22</v>
      </c>
      <c r="M5044">
        <v>1.9990945277727148</v>
      </c>
      <c r="N5044" t="s">
        <v>18</v>
      </c>
      <c r="O5044">
        <v>0.254</v>
      </c>
    </row>
    <row r="5045" spans="1:15" x14ac:dyDescent="0.25">
      <c r="A5045" s="1" t="s">
        <v>190</v>
      </c>
      <c r="B5045" t="s">
        <v>191</v>
      </c>
      <c r="C5045" t="str">
        <f>LOOKUP(A5045,'DATA SHEET'!$A$2:$A$253,'DATA SHEET'!$E$2:$E$253)</f>
        <v>20227921</v>
      </c>
      <c r="D5045">
        <f>LOOKUP(A5045,'DATA SHEET'!$A$2:$A$253,'DATA SHEET'!$G$2:$G$253)</f>
        <v>7.6333333333333329</v>
      </c>
      <c r="E5045" t="str">
        <f>LOOKUP($A5045,'DATA SHEET'!$A$2:$A$253,'DATA SHEET'!$H$2:$H$253)</f>
        <v>43.177676</v>
      </c>
      <c r="F5045" t="str">
        <f>LOOKUP($A5045,'DATA SHEET'!$A$2:$A$253,'DATA SHEET'!$I$2:$I$253)</f>
        <v xml:space="preserve"> -79.265514</v>
      </c>
      <c r="G5045">
        <f>LOOKUP($A5045,'DATA SHEET'!$A$2:$A$253,'DATA SHEET'!$J$2:$J$253)</f>
        <v>11</v>
      </c>
      <c r="H5045" t="str">
        <f>LOOKUP($A5045,'DATA SHEET'!$A$2:$A$253,'DATA SHEET'!$K$2:$K$253)</f>
        <v>Mostly Cloudy</v>
      </c>
      <c r="I5045" t="str">
        <f>LOOKUP($A5045,'DATA SHEET'!$A$2:$A$253,'DATA SHEET'!$T$2:$T$253)</f>
        <v>SMALL</v>
      </c>
      <c r="J5045" t="str">
        <f>LOOKUP($A5045,'DATA SHEET'!$A$2:$A$253,'DATA SHEET'!$R$2:$R$253)</f>
        <v>YES</v>
      </c>
      <c r="K5045" t="str">
        <f>LOOKUP($A5045,'DATA SHEET'!$A$2:$A$253,'DATA SHEET'!$O$2:$O$253)</f>
        <v>Commercial</v>
      </c>
      <c r="L5045" t="s">
        <v>22</v>
      </c>
      <c r="M5045">
        <v>1.9990945277727148</v>
      </c>
      <c r="N5045" t="s">
        <v>18</v>
      </c>
      <c r="O5045">
        <v>0.80400000000000005</v>
      </c>
    </row>
    <row r="5046" spans="1:15" x14ac:dyDescent="0.25">
      <c r="A5046" s="1" t="s">
        <v>190</v>
      </c>
      <c r="B5046" t="s">
        <v>191</v>
      </c>
      <c r="C5046" t="str">
        <f>LOOKUP(A5046,'DATA SHEET'!$A$2:$A$253,'DATA SHEET'!$E$2:$E$253)</f>
        <v>20227921</v>
      </c>
      <c r="D5046">
        <f>LOOKUP(A5046,'DATA SHEET'!$A$2:$A$253,'DATA SHEET'!$G$2:$G$253)</f>
        <v>7.6333333333333329</v>
      </c>
      <c r="E5046" t="str">
        <f>LOOKUP($A5046,'DATA SHEET'!$A$2:$A$253,'DATA SHEET'!$H$2:$H$253)</f>
        <v>43.177676</v>
      </c>
      <c r="F5046" t="str">
        <f>LOOKUP($A5046,'DATA SHEET'!$A$2:$A$253,'DATA SHEET'!$I$2:$I$253)</f>
        <v xml:space="preserve"> -79.265514</v>
      </c>
      <c r="G5046">
        <f>LOOKUP($A5046,'DATA SHEET'!$A$2:$A$253,'DATA SHEET'!$J$2:$J$253)</f>
        <v>11</v>
      </c>
      <c r="H5046" t="str">
        <f>LOOKUP($A5046,'DATA SHEET'!$A$2:$A$253,'DATA SHEET'!$K$2:$K$253)</f>
        <v>Mostly Cloudy</v>
      </c>
      <c r="I5046" t="str">
        <f>LOOKUP($A5046,'DATA SHEET'!$A$2:$A$253,'DATA SHEET'!$T$2:$T$253)</f>
        <v>SMALL</v>
      </c>
      <c r="J5046" t="str">
        <f>LOOKUP($A5046,'DATA SHEET'!$A$2:$A$253,'DATA SHEET'!$R$2:$R$253)</f>
        <v>YES</v>
      </c>
      <c r="K5046" t="str">
        <f>LOOKUP($A5046,'DATA SHEET'!$A$2:$A$253,'DATA SHEET'!$O$2:$O$253)</f>
        <v>Commercial</v>
      </c>
      <c r="L5046" t="s">
        <v>22</v>
      </c>
      <c r="M5046">
        <v>1.9990945277727148</v>
      </c>
      <c r="N5046" t="s">
        <v>18</v>
      </c>
      <c r="O5046">
        <v>0.498</v>
      </c>
    </row>
    <row r="5047" spans="1:15" x14ac:dyDescent="0.25">
      <c r="A5047" s="1" t="s">
        <v>190</v>
      </c>
      <c r="B5047" t="s">
        <v>191</v>
      </c>
      <c r="C5047" t="str">
        <f>LOOKUP(A5047,'DATA SHEET'!$A$2:$A$253,'DATA SHEET'!$E$2:$E$253)</f>
        <v>20227921</v>
      </c>
      <c r="D5047">
        <f>LOOKUP(A5047,'DATA SHEET'!$A$2:$A$253,'DATA SHEET'!$G$2:$G$253)</f>
        <v>7.6333333333333329</v>
      </c>
      <c r="E5047" t="str">
        <f>LOOKUP($A5047,'DATA SHEET'!$A$2:$A$253,'DATA SHEET'!$H$2:$H$253)</f>
        <v>43.177676</v>
      </c>
      <c r="F5047" t="str">
        <f>LOOKUP($A5047,'DATA SHEET'!$A$2:$A$253,'DATA SHEET'!$I$2:$I$253)</f>
        <v xml:space="preserve"> -79.265514</v>
      </c>
      <c r="G5047">
        <f>LOOKUP($A5047,'DATA SHEET'!$A$2:$A$253,'DATA SHEET'!$J$2:$J$253)</f>
        <v>11</v>
      </c>
      <c r="H5047" t="str">
        <f>LOOKUP($A5047,'DATA SHEET'!$A$2:$A$253,'DATA SHEET'!$K$2:$K$253)</f>
        <v>Mostly Cloudy</v>
      </c>
      <c r="I5047" t="str">
        <f>LOOKUP($A5047,'DATA SHEET'!$A$2:$A$253,'DATA SHEET'!$T$2:$T$253)</f>
        <v>SMALL</v>
      </c>
      <c r="J5047" t="str">
        <f>LOOKUP($A5047,'DATA SHEET'!$A$2:$A$253,'DATA SHEET'!$R$2:$R$253)</f>
        <v>YES</v>
      </c>
      <c r="K5047" t="str">
        <f>LOOKUP($A5047,'DATA SHEET'!$A$2:$A$253,'DATA SHEET'!$O$2:$O$253)</f>
        <v>Commercial</v>
      </c>
      <c r="L5047" t="s">
        <v>22</v>
      </c>
      <c r="M5047">
        <v>1.9990945277727148</v>
      </c>
      <c r="N5047" t="s">
        <v>18</v>
      </c>
      <c r="O5047">
        <v>1.236</v>
      </c>
    </row>
    <row r="5048" spans="1:15" x14ac:dyDescent="0.25">
      <c r="A5048" s="1" t="s">
        <v>190</v>
      </c>
      <c r="B5048" t="s">
        <v>191</v>
      </c>
      <c r="C5048" t="str">
        <f>LOOKUP(A5048,'DATA SHEET'!$A$2:$A$253,'DATA SHEET'!$E$2:$E$253)</f>
        <v>20227921</v>
      </c>
      <c r="D5048">
        <f>LOOKUP(A5048,'DATA SHEET'!$A$2:$A$253,'DATA SHEET'!$G$2:$G$253)</f>
        <v>7.6333333333333329</v>
      </c>
      <c r="E5048" t="str">
        <f>LOOKUP($A5048,'DATA SHEET'!$A$2:$A$253,'DATA SHEET'!$H$2:$H$253)</f>
        <v>43.177676</v>
      </c>
      <c r="F5048" t="str">
        <f>LOOKUP($A5048,'DATA SHEET'!$A$2:$A$253,'DATA SHEET'!$I$2:$I$253)</f>
        <v xml:space="preserve"> -79.265514</v>
      </c>
      <c r="G5048">
        <f>LOOKUP($A5048,'DATA SHEET'!$A$2:$A$253,'DATA SHEET'!$J$2:$J$253)</f>
        <v>11</v>
      </c>
      <c r="H5048" t="str">
        <f>LOOKUP($A5048,'DATA SHEET'!$A$2:$A$253,'DATA SHEET'!$K$2:$K$253)</f>
        <v>Mostly Cloudy</v>
      </c>
      <c r="I5048" t="str">
        <f>LOOKUP($A5048,'DATA SHEET'!$A$2:$A$253,'DATA SHEET'!$T$2:$T$253)</f>
        <v>SMALL</v>
      </c>
      <c r="J5048" t="str">
        <f>LOOKUP($A5048,'DATA SHEET'!$A$2:$A$253,'DATA SHEET'!$R$2:$R$253)</f>
        <v>YES</v>
      </c>
      <c r="K5048" t="str">
        <f>LOOKUP($A5048,'DATA SHEET'!$A$2:$A$253,'DATA SHEET'!$O$2:$O$253)</f>
        <v>Commercial</v>
      </c>
      <c r="L5048" t="s">
        <v>22</v>
      </c>
      <c r="M5048">
        <v>1.9990945277727148</v>
      </c>
      <c r="N5048" t="s">
        <v>18</v>
      </c>
      <c r="O5048">
        <v>0.73499999999999999</v>
      </c>
    </row>
    <row r="5049" spans="1:15" x14ac:dyDescent="0.25">
      <c r="A5049" s="1" t="s">
        <v>190</v>
      </c>
      <c r="B5049" t="s">
        <v>191</v>
      </c>
      <c r="C5049" t="str">
        <f>LOOKUP(A5049,'DATA SHEET'!$A$2:$A$253,'DATA SHEET'!$E$2:$E$253)</f>
        <v>20227921</v>
      </c>
      <c r="D5049">
        <f>LOOKUP(A5049,'DATA SHEET'!$A$2:$A$253,'DATA SHEET'!$G$2:$G$253)</f>
        <v>7.6333333333333329</v>
      </c>
      <c r="E5049" t="str">
        <f>LOOKUP($A5049,'DATA SHEET'!$A$2:$A$253,'DATA SHEET'!$H$2:$H$253)</f>
        <v>43.177676</v>
      </c>
      <c r="F5049" t="str">
        <f>LOOKUP($A5049,'DATA SHEET'!$A$2:$A$253,'DATA SHEET'!$I$2:$I$253)</f>
        <v xml:space="preserve"> -79.265514</v>
      </c>
      <c r="G5049">
        <f>LOOKUP($A5049,'DATA SHEET'!$A$2:$A$253,'DATA SHEET'!$J$2:$J$253)</f>
        <v>11</v>
      </c>
      <c r="H5049" t="str">
        <f>LOOKUP($A5049,'DATA SHEET'!$A$2:$A$253,'DATA SHEET'!$K$2:$K$253)</f>
        <v>Mostly Cloudy</v>
      </c>
      <c r="I5049" t="str">
        <f>LOOKUP($A5049,'DATA SHEET'!$A$2:$A$253,'DATA SHEET'!$T$2:$T$253)</f>
        <v>SMALL</v>
      </c>
      <c r="J5049" t="str">
        <f>LOOKUP($A5049,'DATA SHEET'!$A$2:$A$253,'DATA SHEET'!$R$2:$R$253)</f>
        <v>YES</v>
      </c>
      <c r="K5049" t="str">
        <f>LOOKUP($A5049,'DATA SHEET'!$A$2:$A$253,'DATA SHEET'!$O$2:$O$253)</f>
        <v>Commercial</v>
      </c>
      <c r="L5049" t="s">
        <v>22</v>
      </c>
      <c r="M5049">
        <v>1.9990945277727148</v>
      </c>
      <c r="N5049" t="s">
        <v>18</v>
      </c>
      <c r="O5049">
        <v>1.998</v>
      </c>
    </row>
    <row r="5050" spans="1:15" x14ac:dyDescent="0.25">
      <c r="A5050" s="1" t="s">
        <v>190</v>
      </c>
      <c r="B5050" t="s">
        <v>191</v>
      </c>
      <c r="C5050" t="str">
        <f>LOOKUP(A5050,'DATA SHEET'!$A$2:$A$253,'DATA SHEET'!$E$2:$E$253)</f>
        <v>20227921</v>
      </c>
      <c r="D5050">
        <f>LOOKUP(A5050,'DATA SHEET'!$A$2:$A$253,'DATA SHEET'!$G$2:$G$253)</f>
        <v>7.6333333333333329</v>
      </c>
      <c r="E5050" t="str">
        <f>LOOKUP($A5050,'DATA SHEET'!$A$2:$A$253,'DATA SHEET'!$H$2:$H$253)</f>
        <v>43.177676</v>
      </c>
      <c r="F5050" t="str">
        <f>LOOKUP($A5050,'DATA SHEET'!$A$2:$A$253,'DATA SHEET'!$I$2:$I$253)</f>
        <v xml:space="preserve"> -79.265514</v>
      </c>
      <c r="G5050">
        <f>LOOKUP($A5050,'DATA SHEET'!$A$2:$A$253,'DATA SHEET'!$J$2:$J$253)</f>
        <v>11</v>
      </c>
      <c r="H5050" t="str">
        <f>LOOKUP($A5050,'DATA SHEET'!$A$2:$A$253,'DATA SHEET'!$K$2:$K$253)</f>
        <v>Mostly Cloudy</v>
      </c>
      <c r="I5050" t="str">
        <f>LOOKUP($A5050,'DATA SHEET'!$A$2:$A$253,'DATA SHEET'!$T$2:$T$253)</f>
        <v>SMALL</v>
      </c>
      <c r="J5050" t="str">
        <f>LOOKUP($A5050,'DATA SHEET'!$A$2:$A$253,'DATA SHEET'!$R$2:$R$253)</f>
        <v>YES</v>
      </c>
      <c r="K5050" t="str">
        <f>LOOKUP($A5050,'DATA SHEET'!$A$2:$A$253,'DATA SHEET'!$O$2:$O$253)</f>
        <v>Commercial</v>
      </c>
      <c r="L5050" t="s">
        <v>22</v>
      </c>
      <c r="M5050">
        <v>1.9990945277727148</v>
      </c>
      <c r="N5050" t="s">
        <v>18</v>
      </c>
      <c r="O5050">
        <v>1.4990000000000001</v>
      </c>
    </row>
    <row r="5051" spans="1:15" x14ac:dyDescent="0.25">
      <c r="A5051" s="1" t="s">
        <v>190</v>
      </c>
      <c r="B5051" t="s">
        <v>191</v>
      </c>
      <c r="C5051" t="str">
        <f>LOOKUP(A5051,'DATA SHEET'!$A$2:$A$253,'DATA SHEET'!$E$2:$E$253)</f>
        <v>20227921</v>
      </c>
      <c r="D5051">
        <f>LOOKUP(A5051,'DATA SHEET'!$A$2:$A$253,'DATA SHEET'!$G$2:$G$253)</f>
        <v>7.6333333333333329</v>
      </c>
      <c r="E5051" t="str">
        <f>LOOKUP($A5051,'DATA SHEET'!$A$2:$A$253,'DATA SHEET'!$H$2:$H$253)</f>
        <v>43.177676</v>
      </c>
      <c r="F5051" t="str">
        <f>LOOKUP($A5051,'DATA SHEET'!$A$2:$A$253,'DATA SHEET'!$I$2:$I$253)</f>
        <v xml:space="preserve"> -79.265514</v>
      </c>
      <c r="G5051">
        <f>LOOKUP($A5051,'DATA SHEET'!$A$2:$A$253,'DATA SHEET'!$J$2:$J$253)</f>
        <v>11</v>
      </c>
      <c r="H5051" t="str">
        <f>LOOKUP($A5051,'DATA SHEET'!$A$2:$A$253,'DATA SHEET'!$K$2:$K$253)</f>
        <v>Mostly Cloudy</v>
      </c>
      <c r="I5051" t="str">
        <f>LOOKUP($A5051,'DATA SHEET'!$A$2:$A$253,'DATA SHEET'!$T$2:$T$253)</f>
        <v>SMALL</v>
      </c>
      <c r="J5051" t="str">
        <f>LOOKUP($A5051,'DATA SHEET'!$A$2:$A$253,'DATA SHEET'!$R$2:$R$253)</f>
        <v>YES</v>
      </c>
      <c r="K5051" t="str">
        <f>LOOKUP($A5051,'DATA SHEET'!$A$2:$A$253,'DATA SHEET'!$O$2:$O$253)</f>
        <v>Commercial</v>
      </c>
      <c r="L5051" t="s">
        <v>22</v>
      </c>
      <c r="M5051">
        <v>1.9990945277727148</v>
      </c>
      <c r="N5051" t="s">
        <v>16</v>
      </c>
      <c r="O5051">
        <v>0.252</v>
      </c>
    </row>
    <row r="5052" spans="1:15" x14ac:dyDescent="0.25">
      <c r="A5052" s="1" t="s">
        <v>190</v>
      </c>
      <c r="B5052" t="s">
        <v>191</v>
      </c>
      <c r="C5052" t="str">
        <f>LOOKUP(A5052,'DATA SHEET'!$A$2:$A$253,'DATA SHEET'!$E$2:$E$253)</f>
        <v>20227921</v>
      </c>
      <c r="D5052">
        <f>LOOKUP(A5052,'DATA SHEET'!$A$2:$A$253,'DATA SHEET'!$G$2:$G$253)</f>
        <v>7.6333333333333329</v>
      </c>
      <c r="E5052" t="str">
        <f>LOOKUP($A5052,'DATA SHEET'!$A$2:$A$253,'DATA SHEET'!$H$2:$H$253)</f>
        <v>43.177676</v>
      </c>
      <c r="F5052" t="str">
        <f>LOOKUP($A5052,'DATA SHEET'!$A$2:$A$253,'DATA SHEET'!$I$2:$I$253)</f>
        <v xml:space="preserve"> -79.265514</v>
      </c>
      <c r="G5052">
        <f>LOOKUP($A5052,'DATA SHEET'!$A$2:$A$253,'DATA SHEET'!$J$2:$J$253)</f>
        <v>11</v>
      </c>
      <c r="H5052" t="str">
        <f>LOOKUP($A5052,'DATA SHEET'!$A$2:$A$253,'DATA SHEET'!$K$2:$K$253)</f>
        <v>Mostly Cloudy</v>
      </c>
      <c r="I5052" t="str">
        <f>LOOKUP($A5052,'DATA SHEET'!$A$2:$A$253,'DATA SHEET'!$T$2:$T$253)</f>
        <v>SMALL</v>
      </c>
      <c r="J5052" t="str">
        <f>LOOKUP($A5052,'DATA SHEET'!$A$2:$A$253,'DATA SHEET'!$R$2:$R$253)</f>
        <v>YES</v>
      </c>
      <c r="K5052" t="str">
        <f>LOOKUP($A5052,'DATA SHEET'!$A$2:$A$253,'DATA SHEET'!$O$2:$O$253)</f>
        <v>Commercial</v>
      </c>
      <c r="L5052" t="s">
        <v>22</v>
      </c>
      <c r="M5052">
        <v>1.9990945277727148</v>
      </c>
      <c r="N5052" t="s">
        <v>16</v>
      </c>
      <c r="O5052">
        <v>0.998</v>
      </c>
    </row>
    <row r="5053" spans="1:15" x14ac:dyDescent="0.25">
      <c r="A5053" s="1" t="s">
        <v>190</v>
      </c>
      <c r="B5053" t="s">
        <v>191</v>
      </c>
      <c r="C5053" t="str">
        <f>LOOKUP(A5053,'DATA SHEET'!$A$2:$A$253,'DATA SHEET'!$E$2:$E$253)</f>
        <v>20227921</v>
      </c>
      <c r="D5053">
        <f>LOOKUP(A5053,'DATA SHEET'!$A$2:$A$253,'DATA SHEET'!$G$2:$G$253)</f>
        <v>7.6333333333333329</v>
      </c>
      <c r="E5053" t="str">
        <f>LOOKUP($A5053,'DATA SHEET'!$A$2:$A$253,'DATA SHEET'!$H$2:$H$253)</f>
        <v>43.177676</v>
      </c>
      <c r="F5053" t="str">
        <f>LOOKUP($A5053,'DATA SHEET'!$A$2:$A$253,'DATA SHEET'!$I$2:$I$253)</f>
        <v xml:space="preserve"> -79.265514</v>
      </c>
      <c r="G5053">
        <f>LOOKUP($A5053,'DATA SHEET'!$A$2:$A$253,'DATA SHEET'!$J$2:$J$253)</f>
        <v>11</v>
      </c>
      <c r="H5053" t="str">
        <f>LOOKUP($A5053,'DATA SHEET'!$A$2:$A$253,'DATA SHEET'!$K$2:$K$253)</f>
        <v>Mostly Cloudy</v>
      </c>
      <c r="I5053" t="str">
        <f>LOOKUP($A5053,'DATA SHEET'!$A$2:$A$253,'DATA SHEET'!$T$2:$T$253)</f>
        <v>SMALL</v>
      </c>
      <c r="J5053" t="str">
        <f>LOOKUP($A5053,'DATA SHEET'!$A$2:$A$253,'DATA SHEET'!$R$2:$R$253)</f>
        <v>YES</v>
      </c>
      <c r="K5053" t="str">
        <f>LOOKUP($A5053,'DATA SHEET'!$A$2:$A$253,'DATA SHEET'!$O$2:$O$253)</f>
        <v>Commercial</v>
      </c>
      <c r="L5053" t="s">
        <v>22</v>
      </c>
      <c r="M5053">
        <v>1.9990945277727148</v>
      </c>
      <c r="N5053" t="s">
        <v>16</v>
      </c>
      <c r="O5053">
        <v>0.21099999999999999</v>
      </c>
    </row>
    <row r="5054" spans="1:15" x14ac:dyDescent="0.25">
      <c r="A5054" s="1" t="s">
        <v>190</v>
      </c>
      <c r="B5054" t="s">
        <v>191</v>
      </c>
      <c r="C5054" t="str">
        <f>LOOKUP(A5054,'DATA SHEET'!$A$2:$A$253,'DATA SHEET'!$E$2:$E$253)</f>
        <v>20227921</v>
      </c>
      <c r="D5054">
        <f>LOOKUP(A5054,'DATA SHEET'!$A$2:$A$253,'DATA SHEET'!$G$2:$G$253)</f>
        <v>7.6333333333333329</v>
      </c>
      <c r="E5054" t="str">
        <f>LOOKUP($A5054,'DATA SHEET'!$A$2:$A$253,'DATA SHEET'!$H$2:$H$253)</f>
        <v>43.177676</v>
      </c>
      <c r="F5054" t="str">
        <f>LOOKUP($A5054,'DATA SHEET'!$A$2:$A$253,'DATA SHEET'!$I$2:$I$253)</f>
        <v xml:space="preserve"> -79.265514</v>
      </c>
      <c r="G5054">
        <f>LOOKUP($A5054,'DATA SHEET'!$A$2:$A$253,'DATA SHEET'!$J$2:$J$253)</f>
        <v>11</v>
      </c>
      <c r="H5054" t="str">
        <f>LOOKUP($A5054,'DATA SHEET'!$A$2:$A$253,'DATA SHEET'!$K$2:$K$253)</f>
        <v>Mostly Cloudy</v>
      </c>
      <c r="I5054" t="str">
        <f>LOOKUP($A5054,'DATA SHEET'!$A$2:$A$253,'DATA SHEET'!$T$2:$T$253)</f>
        <v>SMALL</v>
      </c>
      <c r="J5054" t="str">
        <f>LOOKUP($A5054,'DATA SHEET'!$A$2:$A$253,'DATA SHEET'!$R$2:$R$253)</f>
        <v>YES</v>
      </c>
      <c r="K5054" t="str">
        <f>LOOKUP($A5054,'DATA SHEET'!$A$2:$A$253,'DATA SHEET'!$O$2:$O$253)</f>
        <v>Commercial</v>
      </c>
      <c r="L5054" t="s">
        <v>22</v>
      </c>
      <c r="M5054">
        <v>1.9990945277727148</v>
      </c>
      <c r="N5054" t="s">
        <v>16</v>
      </c>
      <c r="O5054">
        <v>2.2200000000000002</v>
      </c>
    </row>
    <row r="5055" spans="1:15" x14ac:dyDescent="0.25">
      <c r="A5055" s="1" t="s">
        <v>190</v>
      </c>
      <c r="B5055" t="s">
        <v>191</v>
      </c>
      <c r="C5055" t="str">
        <f>LOOKUP(A5055,'DATA SHEET'!$A$2:$A$253,'DATA SHEET'!$E$2:$E$253)</f>
        <v>20227921</v>
      </c>
      <c r="D5055">
        <f>LOOKUP(A5055,'DATA SHEET'!$A$2:$A$253,'DATA SHEET'!$G$2:$G$253)</f>
        <v>7.6333333333333329</v>
      </c>
      <c r="E5055" t="str">
        <f>LOOKUP($A5055,'DATA SHEET'!$A$2:$A$253,'DATA SHEET'!$H$2:$H$253)</f>
        <v>43.177676</v>
      </c>
      <c r="F5055" t="str">
        <f>LOOKUP($A5055,'DATA SHEET'!$A$2:$A$253,'DATA SHEET'!$I$2:$I$253)</f>
        <v xml:space="preserve"> -79.265514</v>
      </c>
      <c r="G5055">
        <f>LOOKUP($A5055,'DATA SHEET'!$A$2:$A$253,'DATA SHEET'!$J$2:$J$253)</f>
        <v>11</v>
      </c>
      <c r="H5055" t="str">
        <f>LOOKUP($A5055,'DATA SHEET'!$A$2:$A$253,'DATA SHEET'!$K$2:$K$253)</f>
        <v>Mostly Cloudy</v>
      </c>
      <c r="I5055" t="str">
        <f>LOOKUP($A5055,'DATA SHEET'!$A$2:$A$253,'DATA SHEET'!$T$2:$T$253)</f>
        <v>SMALL</v>
      </c>
      <c r="J5055" t="str">
        <f>LOOKUP($A5055,'DATA SHEET'!$A$2:$A$253,'DATA SHEET'!$R$2:$R$253)</f>
        <v>YES</v>
      </c>
      <c r="K5055" t="str">
        <f>LOOKUP($A5055,'DATA SHEET'!$A$2:$A$253,'DATA SHEET'!$O$2:$O$253)</f>
        <v>Commercial</v>
      </c>
      <c r="L5055" t="s">
        <v>22</v>
      </c>
      <c r="M5055">
        <v>1.9990945277727148</v>
      </c>
      <c r="N5055" t="s">
        <v>16</v>
      </c>
      <c r="O5055">
        <v>1.9990000000000001</v>
      </c>
    </row>
    <row r="5056" spans="1:15" x14ac:dyDescent="0.25">
      <c r="A5056" s="1" t="s">
        <v>190</v>
      </c>
      <c r="B5056" t="s">
        <v>191</v>
      </c>
      <c r="C5056" t="str">
        <f>LOOKUP(A5056,'DATA SHEET'!$A$2:$A$253,'DATA SHEET'!$E$2:$E$253)</f>
        <v>20227921</v>
      </c>
      <c r="D5056">
        <f>LOOKUP(A5056,'DATA SHEET'!$A$2:$A$253,'DATA SHEET'!$G$2:$G$253)</f>
        <v>7.6333333333333329</v>
      </c>
      <c r="E5056" t="str">
        <f>LOOKUP($A5056,'DATA SHEET'!$A$2:$A$253,'DATA SHEET'!$H$2:$H$253)</f>
        <v>43.177676</v>
      </c>
      <c r="F5056" t="str">
        <f>LOOKUP($A5056,'DATA SHEET'!$A$2:$A$253,'DATA SHEET'!$I$2:$I$253)</f>
        <v xml:space="preserve"> -79.265514</v>
      </c>
      <c r="G5056">
        <f>LOOKUP($A5056,'DATA SHEET'!$A$2:$A$253,'DATA SHEET'!$J$2:$J$253)</f>
        <v>11</v>
      </c>
      <c r="H5056" t="str">
        <f>LOOKUP($A5056,'DATA SHEET'!$A$2:$A$253,'DATA SHEET'!$K$2:$K$253)</f>
        <v>Mostly Cloudy</v>
      </c>
      <c r="I5056" t="str">
        <f>LOOKUP($A5056,'DATA SHEET'!$A$2:$A$253,'DATA SHEET'!$T$2:$T$253)</f>
        <v>SMALL</v>
      </c>
      <c r="J5056" t="str">
        <f>LOOKUP($A5056,'DATA SHEET'!$A$2:$A$253,'DATA SHEET'!$R$2:$R$253)</f>
        <v>YES</v>
      </c>
      <c r="K5056" t="str">
        <f>LOOKUP($A5056,'DATA SHEET'!$A$2:$A$253,'DATA SHEET'!$O$2:$O$253)</f>
        <v>Commercial</v>
      </c>
      <c r="L5056" t="s">
        <v>22</v>
      </c>
      <c r="M5056">
        <v>1.9990945277727148</v>
      </c>
      <c r="N5056" t="s">
        <v>16</v>
      </c>
      <c r="O5056">
        <v>0.498</v>
      </c>
    </row>
    <row r="5057" spans="1:15" x14ac:dyDescent="0.25">
      <c r="A5057" s="1" t="s">
        <v>190</v>
      </c>
      <c r="B5057" t="s">
        <v>191</v>
      </c>
      <c r="C5057" t="str">
        <f>LOOKUP(A5057,'DATA SHEET'!$A$2:$A$253,'DATA SHEET'!$E$2:$E$253)</f>
        <v>20227921</v>
      </c>
      <c r="D5057">
        <f>LOOKUP(A5057,'DATA SHEET'!$A$2:$A$253,'DATA SHEET'!$G$2:$G$253)</f>
        <v>7.6333333333333329</v>
      </c>
      <c r="E5057" t="str">
        <f>LOOKUP($A5057,'DATA SHEET'!$A$2:$A$253,'DATA SHEET'!$H$2:$H$253)</f>
        <v>43.177676</v>
      </c>
      <c r="F5057" t="str">
        <f>LOOKUP($A5057,'DATA SHEET'!$A$2:$A$253,'DATA SHEET'!$I$2:$I$253)</f>
        <v xml:space="preserve"> -79.265514</v>
      </c>
      <c r="G5057">
        <f>LOOKUP($A5057,'DATA SHEET'!$A$2:$A$253,'DATA SHEET'!$J$2:$J$253)</f>
        <v>11</v>
      </c>
      <c r="H5057" t="str">
        <f>LOOKUP($A5057,'DATA SHEET'!$A$2:$A$253,'DATA SHEET'!$K$2:$K$253)</f>
        <v>Mostly Cloudy</v>
      </c>
      <c r="I5057" t="str">
        <f>LOOKUP($A5057,'DATA SHEET'!$A$2:$A$253,'DATA SHEET'!$T$2:$T$253)</f>
        <v>SMALL</v>
      </c>
      <c r="J5057" t="str">
        <f>LOOKUP($A5057,'DATA SHEET'!$A$2:$A$253,'DATA SHEET'!$R$2:$R$253)</f>
        <v>YES</v>
      </c>
      <c r="K5057" t="str">
        <f>LOOKUP($A5057,'DATA SHEET'!$A$2:$A$253,'DATA SHEET'!$O$2:$O$253)</f>
        <v>Commercial</v>
      </c>
      <c r="L5057" t="s">
        <v>22</v>
      </c>
      <c r="M5057">
        <v>1.9990945277727148</v>
      </c>
      <c r="N5057" t="s">
        <v>16</v>
      </c>
      <c r="O5057">
        <v>0.498</v>
      </c>
    </row>
    <row r="5058" spans="1:15" x14ac:dyDescent="0.25">
      <c r="A5058" s="1" t="s">
        <v>190</v>
      </c>
      <c r="B5058" t="s">
        <v>191</v>
      </c>
      <c r="C5058" t="str">
        <f>LOOKUP(A5058,'DATA SHEET'!$A$2:$A$253,'DATA SHEET'!$E$2:$E$253)</f>
        <v>20227921</v>
      </c>
      <c r="D5058">
        <f>LOOKUP(A5058,'DATA SHEET'!$A$2:$A$253,'DATA SHEET'!$G$2:$G$253)</f>
        <v>7.6333333333333329</v>
      </c>
      <c r="E5058" t="str">
        <f>LOOKUP($A5058,'DATA SHEET'!$A$2:$A$253,'DATA SHEET'!$H$2:$H$253)</f>
        <v>43.177676</v>
      </c>
      <c r="F5058" t="str">
        <f>LOOKUP($A5058,'DATA SHEET'!$A$2:$A$253,'DATA SHEET'!$I$2:$I$253)</f>
        <v xml:space="preserve"> -79.265514</v>
      </c>
      <c r="G5058">
        <f>LOOKUP($A5058,'DATA SHEET'!$A$2:$A$253,'DATA SHEET'!$J$2:$J$253)</f>
        <v>11</v>
      </c>
      <c r="H5058" t="str">
        <f>LOOKUP($A5058,'DATA SHEET'!$A$2:$A$253,'DATA SHEET'!$K$2:$K$253)</f>
        <v>Mostly Cloudy</v>
      </c>
      <c r="I5058" t="str">
        <f>LOOKUP($A5058,'DATA SHEET'!$A$2:$A$253,'DATA SHEET'!$T$2:$T$253)</f>
        <v>SMALL</v>
      </c>
      <c r="J5058" t="str">
        <f>LOOKUP($A5058,'DATA SHEET'!$A$2:$A$253,'DATA SHEET'!$R$2:$R$253)</f>
        <v>YES</v>
      </c>
      <c r="K5058" t="str">
        <f>LOOKUP($A5058,'DATA SHEET'!$A$2:$A$253,'DATA SHEET'!$O$2:$O$253)</f>
        <v>Commercial</v>
      </c>
      <c r="L5058" t="s">
        <v>22</v>
      </c>
      <c r="M5058">
        <v>1.9990945277727148</v>
      </c>
      <c r="N5058" t="s">
        <v>16</v>
      </c>
      <c r="O5058">
        <v>0.747</v>
      </c>
    </row>
    <row r="5059" spans="1:15" x14ac:dyDescent="0.25">
      <c r="A5059" s="1" t="s">
        <v>190</v>
      </c>
      <c r="B5059" t="s">
        <v>191</v>
      </c>
      <c r="C5059" t="str">
        <f>LOOKUP(A5059,'DATA SHEET'!$A$2:$A$253,'DATA SHEET'!$E$2:$E$253)</f>
        <v>20227921</v>
      </c>
      <c r="D5059">
        <f>LOOKUP(A5059,'DATA SHEET'!$A$2:$A$253,'DATA SHEET'!$G$2:$G$253)</f>
        <v>7.6333333333333329</v>
      </c>
      <c r="E5059" t="str">
        <f>LOOKUP($A5059,'DATA SHEET'!$A$2:$A$253,'DATA SHEET'!$H$2:$H$253)</f>
        <v>43.177676</v>
      </c>
      <c r="F5059" t="str">
        <f>LOOKUP($A5059,'DATA SHEET'!$A$2:$A$253,'DATA SHEET'!$I$2:$I$253)</f>
        <v xml:space="preserve"> -79.265514</v>
      </c>
      <c r="G5059">
        <f>LOOKUP($A5059,'DATA SHEET'!$A$2:$A$253,'DATA SHEET'!$J$2:$J$253)</f>
        <v>11</v>
      </c>
      <c r="H5059" t="str">
        <f>LOOKUP($A5059,'DATA SHEET'!$A$2:$A$253,'DATA SHEET'!$K$2:$K$253)</f>
        <v>Mostly Cloudy</v>
      </c>
      <c r="I5059" t="str">
        <f>LOOKUP($A5059,'DATA SHEET'!$A$2:$A$253,'DATA SHEET'!$T$2:$T$253)</f>
        <v>SMALL</v>
      </c>
      <c r="J5059" t="str">
        <f>LOOKUP($A5059,'DATA SHEET'!$A$2:$A$253,'DATA SHEET'!$R$2:$R$253)</f>
        <v>YES</v>
      </c>
      <c r="K5059" t="str">
        <f>LOOKUP($A5059,'DATA SHEET'!$A$2:$A$253,'DATA SHEET'!$O$2:$O$253)</f>
        <v>Commercial</v>
      </c>
      <c r="L5059" t="s">
        <v>22</v>
      </c>
      <c r="M5059">
        <v>1.9990945277727148</v>
      </c>
      <c r="N5059" t="s">
        <v>16</v>
      </c>
      <c r="O5059">
        <v>0.26300000000000001</v>
      </c>
    </row>
    <row r="5060" spans="1:15" x14ac:dyDescent="0.25">
      <c r="A5060" s="1" t="s">
        <v>190</v>
      </c>
      <c r="B5060" t="s">
        <v>191</v>
      </c>
      <c r="C5060" t="str">
        <f>LOOKUP(A5060,'DATA SHEET'!$A$2:$A$253,'DATA SHEET'!$E$2:$E$253)</f>
        <v>20227921</v>
      </c>
      <c r="D5060">
        <f>LOOKUP(A5060,'DATA SHEET'!$A$2:$A$253,'DATA SHEET'!$G$2:$G$253)</f>
        <v>7.6333333333333329</v>
      </c>
      <c r="E5060" t="str">
        <f>LOOKUP($A5060,'DATA SHEET'!$A$2:$A$253,'DATA SHEET'!$H$2:$H$253)</f>
        <v>43.177676</v>
      </c>
      <c r="F5060" t="str">
        <f>LOOKUP($A5060,'DATA SHEET'!$A$2:$A$253,'DATA SHEET'!$I$2:$I$253)</f>
        <v xml:space="preserve"> -79.265514</v>
      </c>
      <c r="G5060">
        <f>LOOKUP($A5060,'DATA SHEET'!$A$2:$A$253,'DATA SHEET'!$J$2:$J$253)</f>
        <v>11</v>
      </c>
      <c r="H5060" t="str">
        <f>LOOKUP($A5060,'DATA SHEET'!$A$2:$A$253,'DATA SHEET'!$K$2:$K$253)</f>
        <v>Mostly Cloudy</v>
      </c>
      <c r="I5060" t="str">
        <f>LOOKUP($A5060,'DATA SHEET'!$A$2:$A$253,'DATA SHEET'!$T$2:$T$253)</f>
        <v>SMALL</v>
      </c>
      <c r="J5060" t="str">
        <f>LOOKUP($A5060,'DATA SHEET'!$A$2:$A$253,'DATA SHEET'!$R$2:$R$253)</f>
        <v>YES</v>
      </c>
      <c r="K5060" t="str">
        <f>LOOKUP($A5060,'DATA SHEET'!$A$2:$A$253,'DATA SHEET'!$O$2:$O$253)</f>
        <v>Commercial</v>
      </c>
      <c r="L5060" t="s">
        <v>22</v>
      </c>
      <c r="M5060">
        <v>1.9990945277727148</v>
      </c>
      <c r="N5060" t="s">
        <v>16</v>
      </c>
      <c r="O5060">
        <v>4.4989999999999997</v>
      </c>
    </row>
    <row r="5061" spans="1:15" x14ac:dyDescent="0.25">
      <c r="A5061" s="1" t="s">
        <v>190</v>
      </c>
      <c r="B5061" t="s">
        <v>191</v>
      </c>
      <c r="C5061" t="str">
        <f>LOOKUP(A5061,'DATA SHEET'!$A$2:$A$253,'DATA SHEET'!$E$2:$E$253)</f>
        <v>20227921</v>
      </c>
      <c r="D5061">
        <f>LOOKUP(A5061,'DATA SHEET'!$A$2:$A$253,'DATA SHEET'!$G$2:$G$253)</f>
        <v>7.6333333333333329</v>
      </c>
      <c r="E5061" t="str">
        <f>LOOKUP($A5061,'DATA SHEET'!$A$2:$A$253,'DATA SHEET'!$H$2:$H$253)</f>
        <v>43.177676</v>
      </c>
      <c r="F5061" t="str">
        <f>LOOKUP($A5061,'DATA SHEET'!$A$2:$A$253,'DATA SHEET'!$I$2:$I$253)</f>
        <v xml:space="preserve"> -79.265514</v>
      </c>
      <c r="G5061">
        <f>LOOKUP($A5061,'DATA SHEET'!$A$2:$A$253,'DATA SHEET'!$J$2:$J$253)</f>
        <v>11</v>
      </c>
      <c r="H5061" t="str">
        <f>LOOKUP($A5061,'DATA SHEET'!$A$2:$A$253,'DATA SHEET'!$K$2:$K$253)</f>
        <v>Mostly Cloudy</v>
      </c>
      <c r="I5061" t="str">
        <f>LOOKUP($A5061,'DATA SHEET'!$A$2:$A$253,'DATA SHEET'!$T$2:$T$253)</f>
        <v>SMALL</v>
      </c>
      <c r="J5061" t="str">
        <f>LOOKUP($A5061,'DATA SHEET'!$A$2:$A$253,'DATA SHEET'!$R$2:$R$253)</f>
        <v>YES</v>
      </c>
      <c r="K5061" t="str">
        <f>LOOKUP($A5061,'DATA SHEET'!$A$2:$A$253,'DATA SHEET'!$O$2:$O$253)</f>
        <v>Commercial</v>
      </c>
      <c r="L5061" t="s">
        <v>22</v>
      </c>
      <c r="M5061">
        <v>1.9990945277727148</v>
      </c>
      <c r="N5061" t="s">
        <v>16</v>
      </c>
      <c r="O5061">
        <v>0.76200000000000001</v>
      </c>
    </row>
    <row r="5062" spans="1:15" x14ac:dyDescent="0.25">
      <c r="A5062" s="1" t="s">
        <v>190</v>
      </c>
      <c r="B5062" t="s">
        <v>191</v>
      </c>
      <c r="C5062" t="str">
        <f>LOOKUP(A5062,'DATA SHEET'!$A$2:$A$253,'DATA SHEET'!$E$2:$E$253)</f>
        <v>20227921</v>
      </c>
      <c r="D5062">
        <f>LOOKUP(A5062,'DATA SHEET'!$A$2:$A$253,'DATA SHEET'!$G$2:$G$253)</f>
        <v>7.6333333333333329</v>
      </c>
      <c r="E5062" t="str">
        <f>LOOKUP($A5062,'DATA SHEET'!$A$2:$A$253,'DATA SHEET'!$H$2:$H$253)</f>
        <v>43.177676</v>
      </c>
      <c r="F5062" t="str">
        <f>LOOKUP($A5062,'DATA SHEET'!$A$2:$A$253,'DATA SHEET'!$I$2:$I$253)</f>
        <v xml:space="preserve"> -79.265514</v>
      </c>
      <c r="G5062">
        <f>LOOKUP($A5062,'DATA SHEET'!$A$2:$A$253,'DATA SHEET'!$J$2:$J$253)</f>
        <v>11</v>
      </c>
      <c r="H5062" t="str">
        <f>LOOKUP($A5062,'DATA SHEET'!$A$2:$A$253,'DATA SHEET'!$K$2:$K$253)</f>
        <v>Mostly Cloudy</v>
      </c>
      <c r="I5062" t="str">
        <f>LOOKUP($A5062,'DATA SHEET'!$A$2:$A$253,'DATA SHEET'!$T$2:$T$253)</f>
        <v>SMALL</v>
      </c>
      <c r="J5062" t="str">
        <f>LOOKUP($A5062,'DATA SHEET'!$A$2:$A$253,'DATA SHEET'!$R$2:$R$253)</f>
        <v>YES</v>
      </c>
      <c r="K5062" t="str">
        <f>LOOKUP($A5062,'DATA SHEET'!$A$2:$A$253,'DATA SHEET'!$O$2:$O$253)</f>
        <v>Commercial</v>
      </c>
      <c r="L5062" t="s">
        <v>22</v>
      </c>
      <c r="M5062">
        <v>1.9990945277727148</v>
      </c>
      <c r="N5062" t="s">
        <v>16</v>
      </c>
      <c r="O5062">
        <v>1.2629999999999999</v>
      </c>
    </row>
    <row r="5063" spans="1:15" x14ac:dyDescent="0.25">
      <c r="A5063" s="1" t="s">
        <v>190</v>
      </c>
      <c r="B5063" t="s">
        <v>191</v>
      </c>
      <c r="C5063" t="str">
        <f>LOOKUP(A5063,'DATA SHEET'!$A$2:$A$253,'DATA SHEET'!$E$2:$E$253)</f>
        <v>20227921</v>
      </c>
      <c r="D5063">
        <f>LOOKUP(A5063,'DATA SHEET'!$A$2:$A$253,'DATA SHEET'!$G$2:$G$253)</f>
        <v>7.6333333333333329</v>
      </c>
      <c r="E5063" t="str">
        <f>LOOKUP($A5063,'DATA SHEET'!$A$2:$A$253,'DATA SHEET'!$H$2:$H$253)</f>
        <v>43.177676</v>
      </c>
      <c r="F5063" t="str">
        <f>LOOKUP($A5063,'DATA SHEET'!$A$2:$A$253,'DATA SHEET'!$I$2:$I$253)</f>
        <v xml:space="preserve"> -79.265514</v>
      </c>
      <c r="G5063">
        <f>LOOKUP($A5063,'DATA SHEET'!$A$2:$A$253,'DATA SHEET'!$J$2:$J$253)</f>
        <v>11</v>
      </c>
      <c r="H5063" t="str">
        <f>LOOKUP($A5063,'DATA SHEET'!$A$2:$A$253,'DATA SHEET'!$K$2:$K$253)</f>
        <v>Mostly Cloudy</v>
      </c>
      <c r="I5063" t="str">
        <f>LOOKUP($A5063,'DATA SHEET'!$A$2:$A$253,'DATA SHEET'!$T$2:$T$253)</f>
        <v>SMALL</v>
      </c>
      <c r="J5063" t="str">
        <f>LOOKUP($A5063,'DATA SHEET'!$A$2:$A$253,'DATA SHEET'!$R$2:$R$253)</f>
        <v>YES</v>
      </c>
      <c r="K5063" t="str">
        <f>LOOKUP($A5063,'DATA SHEET'!$A$2:$A$253,'DATA SHEET'!$O$2:$O$253)</f>
        <v>Commercial</v>
      </c>
      <c r="L5063" t="s">
        <v>22</v>
      </c>
      <c r="M5063">
        <v>1.9990945277727148</v>
      </c>
      <c r="N5063" t="s">
        <v>16</v>
      </c>
      <c r="O5063">
        <v>0.23799999999999999</v>
      </c>
    </row>
    <row r="5064" spans="1:15" x14ac:dyDescent="0.25">
      <c r="A5064" s="1" t="s">
        <v>190</v>
      </c>
      <c r="B5064" t="s">
        <v>191</v>
      </c>
      <c r="C5064" t="str">
        <f>LOOKUP(A5064,'DATA SHEET'!$A$2:$A$253,'DATA SHEET'!$E$2:$E$253)</f>
        <v>20227921</v>
      </c>
      <c r="D5064">
        <f>LOOKUP(A5064,'DATA SHEET'!$A$2:$A$253,'DATA SHEET'!$G$2:$G$253)</f>
        <v>7.6333333333333329</v>
      </c>
      <c r="E5064" t="str">
        <f>LOOKUP($A5064,'DATA SHEET'!$A$2:$A$253,'DATA SHEET'!$H$2:$H$253)</f>
        <v>43.177676</v>
      </c>
      <c r="F5064" t="str">
        <f>LOOKUP($A5064,'DATA SHEET'!$A$2:$A$253,'DATA SHEET'!$I$2:$I$253)</f>
        <v xml:space="preserve"> -79.265514</v>
      </c>
      <c r="G5064">
        <f>LOOKUP($A5064,'DATA SHEET'!$A$2:$A$253,'DATA SHEET'!$J$2:$J$253)</f>
        <v>11</v>
      </c>
      <c r="H5064" t="str">
        <f>LOOKUP($A5064,'DATA SHEET'!$A$2:$A$253,'DATA SHEET'!$K$2:$K$253)</f>
        <v>Mostly Cloudy</v>
      </c>
      <c r="I5064" t="str">
        <f>LOOKUP($A5064,'DATA SHEET'!$A$2:$A$253,'DATA SHEET'!$T$2:$T$253)</f>
        <v>SMALL</v>
      </c>
      <c r="J5064" t="str">
        <f>LOOKUP($A5064,'DATA SHEET'!$A$2:$A$253,'DATA SHEET'!$R$2:$R$253)</f>
        <v>YES</v>
      </c>
      <c r="K5064" t="str">
        <f>LOOKUP($A5064,'DATA SHEET'!$A$2:$A$253,'DATA SHEET'!$O$2:$O$253)</f>
        <v>Commercial</v>
      </c>
      <c r="L5064" t="s">
        <v>22</v>
      </c>
      <c r="M5064">
        <v>1.9990945277727148</v>
      </c>
      <c r="N5064" t="s">
        <v>16</v>
      </c>
      <c r="O5064">
        <v>0.76200000000000001</v>
      </c>
    </row>
    <row r="5065" spans="1:15" x14ac:dyDescent="0.25">
      <c r="A5065" s="1" t="s">
        <v>190</v>
      </c>
      <c r="B5065" t="s">
        <v>191</v>
      </c>
      <c r="C5065" t="str">
        <f>LOOKUP(A5065,'DATA SHEET'!$A$2:$A$253,'DATA SHEET'!$E$2:$E$253)</f>
        <v>20227921</v>
      </c>
      <c r="D5065">
        <f>LOOKUP(A5065,'DATA SHEET'!$A$2:$A$253,'DATA SHEET'!$G$2:$G$253)</f>
        <v>7.6333333333333329</v>
      </c>
      <c r="E5065" t="str">
        <f>LOOKUP($A5065,'DATA SHEET'!$A$2:$A$253,'DATA SHEET'!$H$2:$H$253)</f>
        <v>43.177676</v>
      </c>
      <c r="F5065" t="str">
        <f>LOOKUP($A5065,'DATA SHEET'!$A$2:$A$253,'DATA SHEET'!$I$2:$I$253)</f>
        <v xml:space="preserve"> -79.265514</v>
      </c>
      <c r="G5065">
        <f>LOOKUP($A5065,'DATA SHEET'!$A$2:$A$253,'DATA SHEET'!$J$2:$J$253)</f>
        <v>11</v>
      </c>
      <c r="H5065" t="str">
        <f>LOOKUP($A5065,'DATA SHEET'!$A$2:$A$253,'DATA SHEET'!$K$2:$K$253)</f>
        <v>Mostly Cloudy</v>
      </c>
      <c r="I5065" t="str">
        <f>LOOKUP($A5065,'DATA SHEET'!$A$2:$A$253,'DATA SHEET'!$T$2:$T$253)</f>
        <v>SMALL</v>
      </c>
      <c r="J5065" t="str">
        <f>LOOKUP($A5065,'DATA SHEET'!$A$2:$A$253,'DATA SHEET'!$R$2:$R$253)</f>
        <v>YES</v>
      </c>
      <c r="K5065" t="str">
        <f>LOOKUP($A5065,'DATA SHEET'!$A$2:$A$253,'DATA SHEET'!$O$2:$O$253)</f>
        <v>Commercial</v>
      </c>
      <c r="L5065" t="s">
        <v>22</v>
      </c>
      <c r="M5065">
        <v>1.9990945277727148</v>
      </c>
      <c r="N5065" t="s">
        <v>19</v>
      </c>
      <c r="O5065">
        <v>1.2490000000000001</v>
      </c>
    </row>
    <row r="5066" spans="1:15" x14ac:dyDescent="0.25">
      <c r="A5066" s="1" t="s">
        <v>190</v>
      </c>
      <c r="B5066" t="s">
        <v>191</v>
      </c>
      <c r="C5066" t="str">
        <f>LOOKUP(A5066,'DATA SHEET'!$A$2:$A$253,'DATA SHEET'!$E$2:$E$253)</f>
        <v>20227921</v>
      </c>
      <c r="D5066">
        <f>LOOKUP(A5066,'DATA SHEET'!$A$2:$A$253,'DATA SHEET'!$G$2:$G$253)</f>
        <v>7.6333333333333329</v>
      </c>
      <c r="E5066" t="str">
        <f>LOOKUP($A5066,'DATA SHEET'!$A$2:$A$253,'DATA SHEET'!$H$2:$H$253)</f>
        <v>43.177676</v>
      </c>
      <c r="F5066" t="str">
        <f>LOOKUP($A5066,'DATA SHEET'!$A$2:$A$253,'DATA SHEET'!$I$2:$I$253)</f>
        <v xml:space="preserve"> -79.265514</v>
      </c>
      <c r="G5066">
        <f>LOOKUP($A5066,'DATA SHEET'!$A$2:$A$253,'DATA SHEET'!$J$2:$J$253)</f>
        <v>11</v>
      </c>
      <c r="H5066" t="str">
        <f>LOOKUP($A5066,'DATA SHEET'!$A$2:$A$253,'DATA SHEET'!$K$2:$K$253)</f>
        <v>Mostly Cloudy</v>
      </c>
      <c r="I5066" t="str">
        <f>LOOKUP($A5066,'DATA SHEET'!$A$2:$A$253,'DATA SHEET'!$T$2:$T$253)</f>
        <v>SMALL</v>
      </c>
      <c r="J5066" t="str">
        <f>LOOKUP($A5066,'DATA SHEET'!$A$2:$A$253,'DATA SHEET'!$R$2:$R$253)</f>
        <v>YES</v>
      </c>
      <c r="K5066" t="str">
        <f>LOOKUP($A5066,'DATA SHEET'!$A$2:$A$253,'DATA SHEET'!$O$2:$O$253)</f>
        <v>Commercial</v>
      </c>
      <c r="L5066" t="s">
        <v>22</v>
      </c>
      <c r="M5066">
        <v>1.9990945277727148</v>
      </c>
      <c r="N5066" t="s">
        <v>19</v>
      </c>
      <c r="O5066">
        <v>0.75</v>
      </c>
    </row>
    <row r="5067" spans="1:15" x14ac:dyDescent="0.25">
      <c r="A5067" s="1" t="s">
        <v>190</v>
      </c>
      <c r="B5067" t="s">
        <v>191</v>
      </c>
      <c r="C5067" t="str">
        <f>LOOKUP(A5067,'DATA SHEET'!$A$2:$A$253,'DATA SHEET'!$E$2:$E$253)</f>
        <v>20227921</v>
      </c>
      <c r="D5067">
        <f>LOOKUP(A5067,'DATA SHEET'!$A$2:$A$253,'DATA SHEET'!$G$2:$G$253)</f>
        <v>7.6333333333333329</v>
      </c>
      <c r="E5067" t="str">
        <f>LOOKUP($A5067,'DATA SHEET'!$A$2:$A$253,'DATA SHEET'!$H$2:$H$253)</f>
        <v>43.177676</v>
      </c>
      <c r="F5067" t="str">
        <f>LOOKUP($A5067,'DATA SHEET'!$A$2:$A$253,'DATA SHEET'!$I$2:$I$253)</f>
        <v xml:space="preserve"> -79.265514</v>
      </c>
      <c r="G5067">
        <f>LOOKUP($A5067,'DATA SHEET'!$A$2:$A$253,'DATA SHEET'!$J$2:$J$253)</f>
        <v>11</v>
      </c>
      <c r="H5067" t="str">
        <f>LOOKUP($A5067,'DATA SHEET'!$A$2:$A$253,'DATA SHEET'!$K$2:$K$253)</f>
        <v>Mostly Cloudy</v>
      </c>
      <c r="I5067" t="str">
        <f>LOOKUP($A5067,'DATA SHEET'!$A$2:$A$253,'DATA SHEET'!$T$2:$T$253)</f>
        <v>SMALL</v>
      </c>
      <c r="J5067" t="str">
        <f>LOOKUP($A5067,'DATA SHEET'!$A$2:$A$253,'DATA SHEET'!$R$2:$R$253)</f>
        <v>YES</v>
      </c>
      <c r="K5067" t="str">
        <f>LOOKUP($A5067,'DATA SHEET'!$A$2:$A$253,'DATA SHEET'!$O$2:$O$253)</f>
        <v>Commercial</v>
      </c>
      <c r="L5067" t="s">
        <v>22</v>
      </c>
      <c r="M5067">
        <v>1.9990945277727148</v>
      </c>
      <c r="N5067" t="s">
        <v>19</v>
      </c>
      <c r="O5067">
        <v>0.499</v>
      </c>
    </row>
    <row r="5068" spans="1:15" x14ac:dyDescent="0.25">
      <c r="A5068" s="1" t="s">
        <v>190</v>
      </c>
      <c r="B5068" t="s">
        <v>191</v>
      </c>
      <c r="C5068" t="str">
        <f>LOOKUP(A5068,'DATA SHEET'!$A$2:$A$253,'DATA SHEET'!$E$2:$E$253)</f>
        <v>20227921</v>
      </c>
      <c r="D5068">
        <f>LOOKUP(A5068,'DATA SHEET'!$A$2:$A$253,'DATA SHEET'!$G$2:$G$253)</f>
        <v>7.6333333333333329</v>
      </c>
      <c r="E5068" t="str">
        <f>LOOKUP($A5068,'DATA SHEET'!$A$2:$A$253,'DATA SHEET'!$H$2:$H$253)</f>
        <v>43.177676</v>
      </c>
      <c r="F5068" t="str">
        <f>LOOKUP($A5068,'DATA SHEET'!$A$2:$A$253,'DATA SHEET'!$I$2:$I$253)</f>
        <v xml:space="preserve"> -79.265514</v>
      </c>
      <c r="G5068">
        <f>LOOKUP($A5068,'DATA SHEET'!$A$2:$A$253,'DATA SHEET'!$J$2:$J$253)</f>
        <v>11</v>
      </c>
      <c r="H5068" t="str">
        <f>LOOKUP($A5068,'DATA SHEET'!$A$2:$A$253,'DATA SHEET'!$K$2:$K$253)</f>
        <v>Mostly Cloudy</v>
      </c>
      <c r="I5068" t="str">
        <f>LOOKUP($A5068,'DATA SHEET'!$A$2:$A$253,'DATA SHEET'!$T$2:$T$253)</f>
        <v>SMALL</v>
      </c>
      <c r="J5068" t="str">
        <f>LOOKUP($A5068,'DATA SHEET'!$A$2:$A$253,'DATA SHEET'!$R$2:$R$253)</f>
        <v>YES</v>
      </c>
      <c r="K5068" t="str">
        <f>LOOKUP($A5068,'DATA SHEET'!$A$2:$A$253,'DATA SHEET'!$O$2:$O$253)</f>
        <v>Commercial</v>
      </c>
      <c r="L5068" t="s">
        <v>22</v>
      </c>
      <c r="M5068">
        <v>1.9990945277727148</v>
      </c>
      <c r="N5068" t="s">
        <v>19</v>
      </c>
      <c r="O5068">
        <v>0.996</v>
      </c>
    </row>
    <row r="5069" spans="1:15" x14ac:dyDescent="0.25">
      <c r="A5069" s="1" t="s">
        <v>190</v>
      </c>
      <c r="B5069" t="s">
        <v>191</v>
      </c>
      <c r="C5069" t="str">
        <f>LOOKUP(A5069,'DATA SHEET'!$A$2:$A$253,'DATA SHEET'!$E$2:$E$253)</f>
        <v>20227921</v>
      </c>
      <c r="D5069">
        <f>LOOKUP(A5069,'DATA SHEET'!$A$2:$A$253,'DATA SHEET'!$G$2:$G$253)</f>
        <v>7.6333333333333329</v>
      </c>
      <c r="E5069" t="str">
        <f>LOOKUP($A5069,'DATA SHEET'!$A$2:$A$253,'DATA SHEET'!$H$2:$H$253)</f>
        <v>43.177676</v>
      </c>
      <c r="F5069" t="str">
        <f>LOOKUP($A5069,'DATA SHEET'!$A$2:$A$253,'DATA SHEET'!$I$2:$I$253)</f>
        <v xml:space="preserve"> -79.265514</v>
      </c>
      <c r="G5069">
        <f>LOOKUP($A5069,'DATA SHEET'!$A$2:$A$253,'DATA SHEET'!$J$2:$J$253)</f>
        <v>11</v>
      </c>
      <c r="H5069" t="str">
        <f>LOOKUP($A5069,'DATA SHEET'!$A$2:$A$253,'DATA SHEET'!$K$2:$K$253)</f>
        <v>Mostly Cloudy</v>
      </c>
      <c r="I5069" t="str">
        <f>LOOKUP($A5069,'DATA SHEET'!$A$2:$A$253,'DATA SHEET'!$T$2:$T$253)</f>
        <v>SMALL</v>
      </c>
      <c r="J5069" t="str">
        <f>LOOKUP($A5069,'DATA SHEET'!$A$2:$A$253,'DATA SHEET'!$R$2:$R$253)</f>
        <v>YES</v>
      </c>
      <c r="K5069" t="str">
        <f>LOOKUP($A5069,'DATA SHEET'!$A$2:$A$253,'DATA SHEET'!$O$2:$O$253)</f>
        <v>Commercial</v>
      </c>
      <c r="L5069" t="s">
        <v>22</v>
      </c>
      <c r="M5069">
        <v>1.9990945277727148</v>
      </c>
      <c r="N5069" t="s">
        <v>19</v>
      </c>
      <c r="O5069">
        <v>1.998</v>
      </c>
    </row>
    <row r="5070" spans="1:15" x14ac:dyDescent="0.25">
      <c r="A5070" s="1" t="s">
        <v>190</v>
      </c>
      <c r="B5070" t="s">
        <v>191</v>
      </c>
      <c r="C5070" t="str">
        <f>LOOKUP(A5070,'DATA SHEET'!$A$2:$A$253,'DATA SHEET'!$E$2:$E$253)</f>
        <v>20227921</v>
      </c>
      <c r="D5070">
        <f>LOOKUP(A5070,'DATA SHEET'!$A$2:$A$253,'DATA SHEET'!$G$2:$G$253)</f>
        <v>7.6333333333333329</v>
      </c>
      <c r="E5070" t="str">
        <f>LOOKUP($A5070,'DATA SHEET'!$A$2:$A$253,'DATA SHEET'!$H$2:$H$253)</f>
        <v>43.177676</v>
      </c>
      <c r="F5070" t="str">
        <f>LOOKUP($A5070,'DATA SHEET'!$A$2:$A$253,'DATA SHEET'!$I$2:$I$253)</f>
        <v xml:space="preserve"> -79.265514</v>
      </c>
      <c r="G5070">
        <f>LOOKUP($A5070,'DATA SHEET'!$A$2:$A$253,'DATA SHEET'!$J$2:$J$253)</f>
        <v>11</v>
      </c>
      <c r="H5070" t="str">
        <f>LOOKUP($A5070,'DATA SHEET'!$A$2:$A$253,'DATA SHEET'!$K$2:$K$253)</f>
        <v>Mostly Cloudy</v>
      </c>
      <c r="I5070" t="str">
        <f>LOOKUP($A5070,'DATA SHEET'!$A$2:$A$253,'DATA SHEET'!$T$2:$T$253)</f>
        <v>SMALL</v>
      </c>
      <c r="J5070" t="str">
        <f>LOOKUP($A5070,'DATA SHEET'!$A$2:$A$253,'DATA SHEET'!$R$2:$R$253)</f>
        <v>YES</v>
      </c>
      <c r="K5070" t="str">
        <f>LOOKUP($A5070,'DATA SHEET'!$A$2:$A$253,'DATA SHEET'!$O$2:$O$253)</f>
        <v>Commercial</v>
      </c>
      <c r="L5070" t="s">
        <v>22</v>
      </c>
      <c r="M5070">
        <v>1.9990945277727148</v>
      </c>
      <c r="N5070" t="s">
        <v>19</v>
      </c>
      <c r="O5070">
        <v>1.248</v>
      </c>
    </row>
    <row r="5071" spans="1:15" x14ac:dyDescent="0.25">
      <c r="A5071" s="1" t="s">
        <v>190</v>
      </c>
      <c r="B5071" t="s">
        <v>191</v>
      </c>
      <c r="C5071" t="str">
        <f>LOOKUP(A5071,'DATA SHEET'!$A$2:$A$253,'DATA SHEET'!$E$2:$E$253)</f>
        <v>20227921</v>
      </c>
      <c r="D5071">
        <f>LOOKUP(A5071,'DATA SHEET'!$A$2:$A$253,'DATA SHEET'!$G$2:$G$253)</f>
        <v>7.6333333333333329</v>
      </c>
      <c r="E5071" t="str">
        <f>LOOKUP($A5071,'DATA SHEET'!$A$2:$A$253,'DATA SHEET'!$H$2:$H$253)</f>
        <v>43.177676</v>
      </c>
      <c r="F5071" t="str">
        <f>LOOKUP($A5071,'DATA SHEET'!$A$2:$A$253,'DATA SHEET'!$I$2:$I$253)</f>
        <v xml:space="preserve"> -79.265514</v>
      </c>
      <c r="G5071">
        <f>LOOKUP($A5071,'DATA SHEET'!$A$2:$A$253,'DATA SHEET'!$J$2:$J$253)</f>
        <v>11</v>
      </c>
      <c r="H5071" t="str">
        <f>LOOKUP($A5071,'DATA SHEET'!$A$2:$A$253,'DATA SHEET'!$K$2:$K$253)</f>
        <v>Mostly Cloudy</v>
      </c>
      <c r="I5071" t="str">
        <f>LOOKUP($A5071,'DATA SHEET'!$A$2:$A$253,'DATA SHEET'!$T$2:$T$253)</f>
        <v>SMALL</v>
      </c>
      <c r="J5071" t="str">
        <f>LOOKUP($A5071,'DATA SHEET'!$A$2:$A$253,'DATA SHEET'!$R$2:$R$253)</f>
        <v>YES</v>
      </c>
      <c r="K5071" t="str">
        <f>LOOKUP($A5071,'DATA SHEET'!$A$2:$A$253,'DATA SHEET'!$O$2:$O$253)</f>
        <v>Commercial</v>
      </c>
      <c r="L5071" t="s">
        <v>22</v>
      </c>
      <c r="M5071">
        <v>1.9990945277727148</v>
      </c>
      <c r="N5071" t="s">
        <v>19</v>
      </c>
      <c r="O5071">
        <v>1.2490000000000001</v>
      </c>
    </row>
    <row r="5072" spans="1:15" x14ac:dyDescent="0.25">
      <c r="A5072" s="1" t="s">
        <v>190</v>
      </c>
      <c r="B5072" t="s">
        <v>191</v>
      </c>
      <c r="C5072" t="str">
        <f>LOOKUP(A5072,'DATA SHEET'!$A$2:$A$253,'DATA SHEET'!$E$2:$E$253)</f>
        <v>20227921</v>
      </c>
      <c r="D5072">
        <f>LOOKUP(A5072,'DATA SHEET'!$A$2:$A$253,'DATA SHEET'!$G$2:$G$253)</f>
        <v>7.6333333333333329</v>
      </c>
      <c r="E5072" t="str">
        <f>LOOKUP($A5072,'DATA SHEET'!$A$2:$A$253,'DATA SHEET'!$H$2:$H$253)</f>
        <v>43.177676</v>
      </c>
      <c r="F5072" t="str">
        <f>LOOKUP($A5072,'DATA SHEET'!$A$2:$A$253,'DATA SHEET'!$I$2:$I$253)</f>
        <v xml:space="preserve"> -79.265514</v>
      </c>
      <c r="G5072">
        <f>LOOKUP($A5072,'DATA SHEET'!$A$2:$A$253,'DATA SHEET'!$J$2:$J$253)</f>
        <v>11</v>
      </c>
      <c r="H5072" t="str">
        <f>LOOKUP($A5072,'DATA SHEET'!$A$2:$A$253,'DATA SHEET'!$K$2:$K$253)</f>
        <v>Mostly Cloudy</v>
      </c>
      <c r="I5072" t="str">
        <f>LOOKUP($A5072,'DATA SHEET'!$A$2:$A$253,'DATA SHEET'!$T$2:$T$253)</f>
        <v>SMALL</v>
      </c>
      <c r="J5072" t="str">
        <f>LOOKUP($A5072,'DATA SHEET'!$A$2:$A$253,'DATA SHEET'!$R$2:$R$253)</f>
        <v>YES</v>
      </c>
      <c r="K5072" t="str">
        <f>LOOKUP($A5072,'DATA SHEET'!$A$2:$A$253,'DATA SHEET'!$O$2:$O$253)</f>
        <v>Commercial</v>
      </c>
      <c r="L5072" t="s">
        <v>22</v>
      </c>
      <c r="M5072">
        <v>1.9990945277727148</v>
      </c>
      <c r="N5072" t="s">
        <v>19</v>
      </c>
      <c r="O5072">
        <v>1.0369999999999999</v>
      </c>
    </row>
    <row r="5073" spans="1:15" x14ac:dyDescent="0.25">
      <c r="A5073" s="1" t="s">
        <v>190</v>
      </c>
      <c r="B5073" t="s">
        <v>191</v>
      </c>
      <c r="C5073" t="str">
        <f>LOOKUP(A5073,'DATA SHEET'!$A$2:$A$253,'DATA SHEET'!$E$2:$E$253)</f>
        <v>20227921</v>
      </c>
      <c r="D5073">
        <f>LOOKUP(A5073,'DATA SHEET'!$A$2:$A$253,'DATA SHEET'!$G$2:$G$253)</f>
        <v>7.6333333333333329</v>
      </c>
      <c r="E5073" t="str">
        <f>LOOKUP($A5073,'DATA SHEET'!$A$2:$A$253,'DATA SHEET'!$H$2:$H$253)</f>
        <v>43.177676</v>
      </c>
      <c r="F5073" t="str">
        <f>LOOKUP($A5073,'DATA SHEET'!$A$2:$A$253,'DATA SHEET'!$I$2:$I$253)</f>
        <v xml:space="preserve"> -79.265514</v>
      </c>
      <c r="G5073">
        <f>LOOKUP($A5073,'DATA SHEET'!$A$2:$A$253,'DATA SHEET'!$J$2:$J$253)</f>
        <v>11</v>
      </c>
      <c r="H5073" t="str">
        <f>LOOKUP($A5073,'DATA SHEET'!$A$2:$A$253,'DATA SHEET'!$K$2:$K$253)</f>
        <v>Mostly Cloudy</v>
      </c>
      <c r="I5073" t="str">
        <f>LOOKUP($A5073,'DATA SHEET'!$A$2:$A$253,'DATA SHEET'!$T$2:$T$253)</f>
        <v>SMALL</v>
      </c>
      <c r="J5073" t="str">
        <f>LOOKUP($A5073,'DATA SHEET'!$A$2:$A$253,'DATA SHEET'!$R$2:$R$253)</f>
        <v>YES</v>
      </c>
      <c r="K5073" t="str">
        <f>LOOKUP($A5073,'DATA SHEET'!$A$2:$A$253,'DATA SHEET'!$O$2:$O$253)</f>
        <v>Commercial</v>
      </c>
      <c r="L5073" t="s">
        <v>22</v>
      </c>
      <c r="M5073">
        <v>1.9990945277727148</v>
      </c>
      <c r="N5073" t="s">
        <v>19</v>
      </c>
      <c r="O5073">
        <v>0.97599999999999998</v>
      </c>
    </row>
    <row r="5074" spans="1:15" x14ac:dyDescent="0.25">
      <c r="A5074" s="1" t="s">
        <v>190</v>
      </c>
      <c r="B5074" t="s">
        <v>191</v>
      </c>
      <c r="C5074" t="str">
        <f>LOOKUP(A5074,'DATA SHEET'!$A$2:$A$253,'DATA SHEET'!$E$2:$E$253)</f>
        <v>20227921</v>
      </c>
      <c r="D5074">
        <f>LOOKUP(A5074,'DATA SHEET'!$A$2:$A$253,'DATA SHEET'!$G$2:$G$253)</f>
        <v>7.6333333333333329</v>
      </c>
      <c r="E5074" t="str">
        <f>LOOKUP($A5074,'DATA SHEET'!$A$2:$A$253,'DATA SHEET'!$H$2:$H$253)</f>
        <v>43.177676</v>
      </c>
      <c r="F5074" t="str">
        <f>LOOKUP($A5074,'DATA SHEET'!$A$2:$A$253,'DATA SHEET'!$I$2:$I$253)</f>
        <v xml:space="preserve"> -79.265514</v>
      </c>
      <c r="G5074">
        <f>LOOKUP($A5074,'DATA SHEET'!$A$2:$A$253,'DATA SHEET'!$J$2:$J$253)</f>
        <v>11</v>
      </c>
      <c r="H5074" t="str">
        <f>LOOKUP($A5074,'DATA SHEET'!$A$2:$A$253,'DATA SHEET'!$K$2:$K$253)</f>
        <v>Mostly Cloudy</v>
      </c>
      <c r="I5074" t="str">
        <f>LOOKUP($A5074,'DATA SHEET'!$A$2:$A$253,'DATA SHEET'!$T$2:$T$253)</f>
        <v>SMALL</v>
      </c>
      <c r="J5074" t="str">
        <f>LOOKUP($A5074,'DATA SHEET'!$A$2:$A$253,'DATA SHEET'!$R$2:$R$253)</f>
        <v>YES</v>
      </c>
      <c r="K5074" t="str">
        <f>LOOKUP($A5074,'DATA SHEET'!$A$2:$A$253,'DATA SHEET'!$O$2:$O$253)</f>
        <v>Commercial</v>
      </c>
      <c r="L5074" t="s">
        <v>22</v>
      </c>
      <c r="M5074">
        <v>1.9990945277727148</v>
      </c>
      <c r="N5074" t="s">
        <v>19</v>
      </c>
      <c r="O5074">
        <v>1.5009999999999999</v>
      </c>
    </row>
    <row r="5075" spans="1:15" x14ac:dyDescent="0.25">
      <c r="A5075" s="1" t="s">
        <v>190</v>
      </c>
      <c r="B5075" t="s">
        <v>191</v>
      </c>
      <c r="C5075" t="str">
        <f>LOOKUP(A5075,'DATA SHEET'!$A$2:$A$253,'DATA SHEET'!$E$2:$E$253)</f>
        <v>20227921</v>
      </c>
      <c r="D5075">
        <f>LOOKUP(A5075,'DATA SHEET'!$A$2:$A$253,'DATA SHEET'!$G$2:$G$253)</f>
        <v>7.6333333333333329</v>
      </c>
      <c r="E5075" t="str">
        <f>LOOKUP($A5075,'DATA SHEET'!$A$2:$A$253,'DATA SHEET'!$H$2:$H$253)</f>
        <v>43.177676</v>
      </c>
      <c r="F5075" t="str">
        <f>LOOKUP($A5075,'DATA SHEET'!$A$2:$A$253,'DATA SHEET'!$I$2:$I$253)</f>
        <v xml:space="preserve"> -79.265514</v>
      </c>
      <c r="G5075">
        <f>LOOKUP($A5075,'DATA SHEET'!$A$2:$A$253,'DATA SHEET'!$J$2:$J$253)</f>
        <v>11</v>
      </c>
      <c r="H5075" t="str">
        <f>LOOKUP($A5075,'DATA SHEET'!$A$2:$A$253,'DATA SHEET'!$K$2:$K$253)</f>
        <v>Mostly Cloudy</v>
      </c>
      <c r="I5075" t="str">
        <f>LOOKUP($A5075,'DATA SHEET'!$A$2:$A$253,'DATA SHEET'!$T$2:$T$253)</f>
        <v>SMALL</v>
      </c>
      <c r="J5075" t="str">
        <f>LOOKUP($A5075,'DATA SHEET'!$A$2:$A$253,'DATA SHEET'!$R$2:$R$253)</f>
        <v>YES</v>
      </c>
      <c r="K5075" t="str">
        <f>LOOKUP($A5075,'DATA SHEET'!$A$2:$A$253,'DATA SHEET'!$O$2:$O$253)</f>
        <v>Commercial</v>
      </c>
      <c r="L5075" t="s">
        <v>22</v>
      </c>
      <c r="M5075">
        <v>1.9990945277727148</v>
      </c>
      <c r="N5075" t="s">
        <v>19</v>
      </c>
      <c r="O5075">
        <v>1</v>
      </c>
    </row>
    <row r="5076" spans="1:15" x14ac:dyDescent="0.25">
      <c r="A5076" s="1" t="s">
        <v>190</v>
      </c>
      <c r="B5076" t="s">
        <v>191</v>
      </c>
      <c r="C5076" t="str">
        <f>LOOKUP(A5076,'DATA SHEET'!$A$2:$A$253,'DATA SHEET'!$E$2:$E$253)</f>
        <v>20227921</v>
      </c>
      <c r="D5076">
        <f>LOOKUP(A5076,'DATA SHEET'!$A$2:$A$253,'DATA SHEET'!$G$2:$G$253)</f>
        <v>7.6333333333333329</v>
      </c>
      <c r="E5076" t="str">
        <f>LOOKUP($A5076,'DATA SHEET'!$A$2:$A$253,'DATA SHEET'!$H$2:$H$253)</f>
        <v>43.177676</v>
      </c>
      <c r="F5076" t="str">
        <f>LOOKUP($A5076,'DATA SHEET'!$A$2:$A$253,'DATA SHEET'!$I$2:$I$253)</f>
        <v xml:space="preserve"> -79.265514</v>
      </c>
      <c r="G5076">
        <f>LOOKUP($A5076,'DATA SHEET'!$A$2:$A$253,'DATA SHEET'!$J$2:$J$253)</f>
        <v>11</v>
      </c>
      <c r="H5076" t="str">
        <f>LOOKUP($A5076,'DATA SHEET'!$A$2:$A$253,'DATA SHEET'!$K$2:$K$253)</f>
        <v>Mostly Cloudy</v>
      </c>
      <c r="I5076" t="str">
        <f>LOOKUP($A5076,'DATA SHEET'!$A$2:$A$253,'DATA SHEET'!$T$2:$T$253)</f>
        <v>SMALL</v>
      </c>
      <c r="J5076" t="str">
        <f>LOOKUP($A5076,'DATA SHEET'!$A$2:$A$253,'DATA SHEET'!$R$2:$R$253)</f>
        <v>YES</v>
      </c>
      <c r="K5076" t="str">
        <f>LOOKUP($A5076,'DATA SHEET'!$A$2:$A$253,'DATA SHEET'!$O$2:$O$253)</f>
        <v>Commercial</v>
      </c>
      <c r="L5076" t="s">
        <v>22</v>
      </c>
      <c r="M5076">
        <v>1.9990945277727148</v>
      </c>
      <c r="N5076" t="s">
        <v>19</v>
      </c>
      <c r="O5076">
        <v>0.76200000000000001</v>
      </c>
    </row>
    <row r="5077" spans="1:15" x14ac:dyDescent="0.25">
      <c r="A5077" s="1" t="s">
        <v>190</v>
      </c>
      <c r="B5077" t="s">
        <v>191</v>
      </c>
      <c r="C5077" t="str">
        <f>LOOKUP(A5077,'DATA SHEET'!$A$2:$A$253,'DATA SHEET'!$E$2:$E$253)</f>
        <v>20227921</v>
      </c>
      <c r="D5077">
        <f>LOOKUP(A5077,'DATA SHEET'!$A$2:$A$253,'DATA SHEET'!$G$2:$G$253)</f>
        <v>7.6333333333333329</v>
      </c>
      <c r="E5077" t="str">
        <f>LOOKUP($A5077,'DATA SHEET'!$A$2:$A$253,'DATA SHEET'!$H$2:$H$253)</f>
        <v>43.177676</v>
      </c>
      <c r="F5077" t="str">
        <f>LOOKUP($A5077,'DATA SHEET'!$A$2:$A$253,'DATA SHEET'!$I$2:$I$253)</f>
        <v xml:space="preserve"> -79.265514</v>
      </c>
      <c r="G5077">
        <f>LOOKUP($A5077,'DATA SHEET'!$A$2:$A$253,'DATA SHEET'!$J$2:$J$253)</f>
        <v>11</v>
      </c>
      <c r="H5077" t="str">
        <f>LOOKUP($A5077,'DATA SHEET'!$A$2:$A$253,'DATA SHEET'!$K$2:$K$253)</f>
        <v>Mostly Cloudy</v>
      </c>
      <c r="I5077" t="str">
        <f>LOOKUP($A5077,'DATA SHEET'!$A$2:$A$253,'DATA SHEET'!$T$2:$T$253)</f>
        <v>SMALL</v>
      </c>
      <c r="J5077" t="str">
        <f>LOOKUP($A5077,'DATA SHEET'!$A$2:$A$253,'DATA SHEET'!$R$2:$R$253)</f>
        <v>YES</v>
      </c>
      <c r="K5077" t="str">
        <f>LOOKUP($A5077,'DATA SHEET'!$A$2:$A$253,'DATA SHEET'!$O$2:$O$253)</f>
        <v>Commercial</v>
      </c>
      <c r="L5077" t="s">
        <v>22</v>
      </c>
      <c r="M5077">
        <v>1.9990945277727148</v>
      </c>
      <c r="N5077" t="s">
        <v>19</v>
      </c>
      <c r="O5077">
        <v>0.502</v>
      </c>
    </row>
    <row r="5078" spans="1:15" x14ac:dyDescent="0.25">
      <c r="A5078" s="1" t="s">
        <v>190</v>
      </c>
      <c r="B5078" t="s">
        <v>191</v>
      </c>
      <c r="C5078" t="str">
        <f>LOOKUP(A5078,'DATA SHEET'!$A$2:$A$253,'DATA SHEET'!$E$2:$E$253)</f>
        <v>20227921</v>
      </c>
      <c r="D5078">
        <f>LOOKUP(A5078,'DATA SHEET'!$A$2:$A$253,'DATA SHEET'!$G$2:$G$253)</f>
        <v>7.6333333333333329</v>
      </c>
      <c r="E5078" t="str">
        <f>LOOKUP($A5078,'DATA SHEET'!$A$2:$A$253,'DATA SHEET'!$H$2:$H$253)</f>
        <v>43.177676</v>
      </c>
      <c r="F5078" t="str">
        <f>LOOKUP($A5078,'DATA SHEET'!$A$2:$A$253,'DATA SHEET'!$I$2:$I$253)</f>
        <v xml:space="preserve"> -79.265514</v>
      </c>
      <c r="G5078">
        <f>LOOKUP($A5078,'DATA SHEET'!$A$2:$A$253,'DATA SHEET'!$J$2:$J$253)</f>
        <v>11</v>
      </c>
      <c r="H5078" t="str">
        <f>LOOKUP($A5078,'DATA SHEET'!$A$2:$A$253,'DATA SHEET'!$K$2:$K$253)</f>
        <v>Mostly Cloudy</v>
      </c>
      <c r="I5078" t="str">
        <f>LOOKUP($A5078,'DATA SHEET'!$A$2:$A$253,'DATA SHEET'!$T$2:$T$253)</f>
        <v>SMALL</v>
      </c>
      <c r="J5078" t="str">
        <f>LOOKUP($A5078,'DATA SHEET'!$A$2:$A$253,'DATA SHEET'!$R$2:$R$253)</f>
        <v>YES</v>
      </c>
      <c r="K5078" t="str">
        <f>LOOKUP($A5078,'DATA SHEET'!$A$2:$A$253,'DATA SHEET'!$O$2:$O$253)</f>
        <v>Commercial</v>
      </c>
      <c r="L5078" t="s">
        <v>22</v>
      </c>
      <c r="M5078">
        <v>1.9990945277727148</v>
      </c>
      <c r="N5078" t="s">
        <v>19</v>
      </c>
      <c r="O5078">
        <v>1.498</v>
      </c>
    </row>
    <row r="5079" spans="1:15" x14ac:dyDescent="0.25">
      <c r="A5079" s="1" t="s">
        <v>190</v>
      </c>
      <c r="B5079" t="s">
        <v>191</v>
      </c>
      <c r="C5079" t="str">
        <f>LOOKUP(A5079,'DATA SHEET'!$A$2:$A$253,'DATA SHEET'!$E$2:$E$253)</f>
        <v>20227921</v>
      </c>
      <c r="D5079">
        <f>LOOKUP(A5079,'DATA SHEET'!$A$2:$A$253,'DATA SHEET'!$G$2:$G$253)</f>
        <v>7.6333333333333329</v>
      </c>
      <c r="E5079" t="str">
        <f>LOOKUP($A5079,'DATA SHEET'!$A$2:$A$253,'DATA SHEET'!$H$2:$H$253)</f>
        <v>43.177676</v>
      </c>
      <c r="F5079" t="str">
        <f>LOOKUP($A5079,'DATA SHEET'!$A$2:$A$253,'DATA SHEET'!$I$2:$I$253)</f>
        <v xml:space="preserve"> -79.265514</v>
      </c>
      <c r="G5079">
        <f>LOOKUP($A5079,'DATA SHEET'!$A$2:$A$253,'DATA SHEET'!$J$2:$J$253)</f>
        <v>11</v>
      </c>
      <c r="H5079" t="str">
        <f>LOOKUP($A5079,'DATA SHEET'!$A$2:$A$253,'DATA SHEET'!$K$2:$K$253)</f>
        <v>Mostly Cloudy</v>
      </c>
      <c r="I5079" t="str">
        <f>LOOKUP($A5079,'DATA SHEET'!$A$2:$A$253,'DATA SHEET'!$T$2:$T$253)</f>
        <v>SMALL</v>
      </c>
      <c r="J5079" t="str">
        <f>LOOKUP($A5079,'DATA SHEET'!$A$2:$A$253,'DATA SHEET'!$R$2:$R$253)</f>
        <v>YES</v>
      </c>
      <c r="K5079" t="str">
        <f>LOOKUP($A5079,'DATA SHEET'!$A$2:$A$253,'DATA SHEET'!$O$2:$O$253)</f>
        <v>Commercial</v>
      </c>
      <c r="L5079" t="s">
        <v>22</v>
      </c>
      <c r="M5079">
        <v>1.9990945277727148</v>
      </c>
      <c r="N5079" t="s">
        <v>19</v>
      </c>
      <c r="O5079">
        <v>0.498</v>
      </c>
    </row>
    <row r="5080" spans="1:15" x14ac:dyDescent="0.25">
      <c r="A5080" s="1" t="s">
        <v>190</v>
      </c>
      <c r="B5080" t="s">
        <v>191</v>
      </c>
      <c r="C5080" t="str">
        <f>LOOKUP(A5080,'DATA SHEET'!$A$2:$A$253,'DATA SHEET'!$E$2:$E$253)</f>
        <v>20227921</v>
      </c>
      <c r="D5080">
        <f>LOOKUP(A5080,'DATA SHEET'!$A$2:$A$253,'DATA SHEET'!$G$2:$G$253)</f>
        <v>7.6333333333333329</v>
      </c>
      <c r="E5080" t="str">
        <f>LOOKUP($A5080,'DATA SHEET'!$A$2:$A$253,'DATA SHEET'!$H$2:$H$253)</f>
        <v>43.177676</v>
      </c>
      <c r="F5080" t="str">
        <f>LOOKUP($A5080,'DATA SHEET'!$A$2:$A$253,'DATA SHEET'!$I$2:$I$253)</f>
        <v xml:space="preserve"> -79.265514</v>
      </c>
      <c r="G5080">
        <f>LOOKUP($A5080,'DATA SHEET'!$A$2:$A$253,'DATA SHEET'!$J$2:$J$253)</f>
        <v>11</v>
      </c>
      <c r="H5080" t="str">
        <f>LOOKUP($A5080,'DATA SHEET'!$A$2:$A$253,'DATA SHEET'!$K$2:$K$253)</f>
        <v>Mostly Cloudy</v>
      </c>
      <c r="I5080" t="str">
        <f>LOOKUP($A5080,'DATA SHEET'!$A$2:$A$253,'DATA SHEET'!$T$2:$T$253)</f>
        <v>SMALL</v>
      </c>
      <c r="J5080" t="str">
        <f>LOOKUP($A5080,'DATA SHEET'!$A$2:$A$253,'DATA SHEET'!$R$2:$R$253)</f>
        <v>YES</v>
      </c>
      <c r="K5080" t="str">
        <f>LOOKUP($A5080,'DATA SHEET'!$A$2:$A$253,'DATA SHEET'!$O$2:$O$253)</f>
        <v>Commercial</v>
      </c>
      <c r="L5080" t="s">
        <v>22</v>
      </c>
      <c r="M5080">
        <v>1.9990945277727148</v>
      </c>
      <c r="N5080" t="s">
        <v>19</v>
      </c>
      <c r="O5080">
        <v>1.0029999999999999</v>
      </c>
    </row>
    <row r="5081" spans="1:15" x14ac:dyDescent="0.25">
      <c r="A5081" s="1" t="s">
        <v>190</v>
      </c>
      <c r="B5081" t="s">
        <v>192</v>
      </c>
      <c r="C5081" t="str">
        <f>LOOKUP(A5081,'DATA SHEET'!$A$2:$A$253,'DATA SHEET'!$E$2:$E$253)</f>
        <v>20227921</v>
      </c>
      <c r="D5081">
        <f>LOOKUP(A5081,'DATA SHEET'!$A$2:$A$253,'DATA SHEET'!$G$2:$G$253)</f>
        <v>7.6333333333333329</v>
      </c>
      <c r="E5081" t="str">
        <f>LOOKUP($A5081,'DATA SHEET'!$A$2:$A$253,'DATA SHEET'!$H$2:$H$253)</f>
        <v>43.177676</v>
      </c>
      <c r="F5081" t="str">
        <f>LOOKUP($A5081,'DATA SHEET'!$A$2:$A$253,'DATA SHEET'!$I$2:$I$253)</f>
        <v xml:space="preserve"> -79.265514</v>
      </c>
      <c r="G5081">
        <f>LOOKUP($A5081,'DATA SHEET'!$A$2:$A$253,'DATA SHEET'!$J$2:$J$253)</f>
        <v>11</v>
      </c>
      <c r="H5081" t="str">
        <f>LOOKUP($A5081,'DATA SHEET'!$A$2:$A$253,'DATA SHEET'!$K$2:$K$253)</f>
        <v>Mostly Cloudy</v>
      </c>
      <c r="I5081" t="str">
        <f>LOOKUP($A5081,'DATA SHEET'!$A$2:$A$253,'DATA SHEET'!$T$2:$T$253)</f>
        <v>SMALL</v>
      </c>
      <c r="J5081" t="str">
        <f>LOOKUP($A5081,'DATA SHEET'!$A$2:$A$253,'DATA SHEET'!$R$2:$R$253)</f>
        <v>YES</v>
      </c>
      <c r="K5081" t="str">
        <f>LOOKUP($A5081,'DATA SHEET'!$A$2:$A$253,'DATA SHEET'!$O$2:$O$253)</f>
        <v>Commercial</v>
      </c>
      <c r="L5081" t="s">
        <v>22</v>
      </c>
      <c r="M5081">
        <v>1.9990945277727148</v>
      </c>
      <c r="N5081" t="s">
        <v>18</v>
      </c>
      <c r="O5081">
        <v>0.748</v>
      </c>
    </row>
    <row r="5082" spans="1:15" x14ac:dyDescent="0.25">
      <c r="A5082" s="1" t="s">
        <v>190</v>
      </c>
      <c r="B5082" t="s">
        <v>192</v>
      </c>
      <c r="C5082" t="str">
        <f>LOOKUP(A5082,'DATA SHEET'!$A$2:$A$253,'DATA SHEET'!$E$2:$E$253)</f>
        <v>20227921</v>
      </c>
      <c r="D5082">
        <f>LOOKUP(A5082,'DATA SHEET'!$A$2:$A$253,'DATA SHEET'!$G$2:$G$253)</f>
        <v>7.6333333333333329</v>
      </c>
      <c r="E5082" t="str">
        <f>LOOKUP($A5082,'DATA SHEET'!$A$2:$A$253,'DATA SHEET'!$H$2:$H$253)</f>
        <v>43.177676</v>
      </c>
      <c r="F5082" t="str">
        <f>LOOKUP($A5082,'DATA SHEET'!$A$2:$A$253,'DATA SHEET'!$I$2:$I$253)</f>
        <v xml:space="preserve"> -79.265514</v>
      </c>
      <c r="G5082">
        <f>LOOKUP($A5082,'DATA SHEET'!$A$2:$A$253,'DATA SHEET'!$J$2:$J$253)</f>
        <v>11</v>
      </c>
      <c r="H5082" t="str">
        <f>LOOKUP($A5082,'DATA SHEET'!$A$2:$A$253,'DATA SHEET'!$K$2:$K$253)</f>
        <v>Mostly Cloudy</v>
      </c>
      <c r="I5082" t="str">
        <f>LOOKUP($A5082,'DATA SHEET'!$A$2:$A$253,'DATA SHEET'!$T$2:$T$253)</f>
        <v>SMALL</v>
      </c>
      <c r="J5082" t="str">
        <f>LOOKUP($A5082,'DATA SHEET'!$A$2:$A$253,'DATA SHEET'!$R$2:$R$253)</f>
        <v>YES</v>
      </c>
      <c r="K5082" t="str">
        <f>LOOKUP($A5082,'DATA SHEET'!$A$2:$A$253,'DATA SHEET'!$O$2:$O$253)</f>
        <v>Commercial</v>
      </c>
      <c r="L5082" t="s">
        <v>22</v>
      </c>
      <c r="M5082">
        <v>1.9990945277727148</v>
      </c>
      <c r="N5082" t="s">
        <v>18</v>
      </c>
      <c r="O5082">
        <v>0.23300000000000001</v>
      </c>
    </row>
    <row r="5083" spans="1:15" x14ac:dyDescent="0.25">
      <c r="A5083" s="1" t="s">
        <v>190</v>
      </c>
      <c r="B5083" t="s">
        <v>192</v>
      </c>
      <c r="C5083" t="str">
        <f>LOOKUP(A5083,'DATA SHEET'!$A$2:$A$253,'DATA SHEET'!$E$2:$E$253)</f>
        <v>20227921</v>
      </c>
      <c r="D5083">
        <f>LOOKUP(A5083,'DATA SHEET'!$A$2:$A$253,'DATA SHEET'!$G$2:$G$253)</f>
        <v>7.6333333333333329</v>
      </c>
      <c r="E5083" t="str">
        <f>LOOKUP($A5083,'DATA SHEET'!$A$2:$A$253,'DATA SHEET'!$H$2:$H$253)</f>
        <v>43.177676</v>
      </c>
      <c r="F5083" t="str">
        <f>LOOKUP($A5083,'DATA SHEET'!$A$2:$A$253,'DATA SHEET'!$I$2:$I$253)</f>
        <v xml:space="preserve"> -79.265514</v>
      </c>
      <c r="G5083">
        <f>LOOKUP($A5083,'DATA SHEET'!$A$2:$A$253,'DATA SHEET'!$J$2:$J$253)</f>
        <v>11</v>
      </c>
      <c r="H5083" t="str">
        <f>LOOKUP($A5083,'DATA SHEET'!$A$2:$A$253,'DATA SHEET'!$K$2:$K$253)</f>
        <v>Mostly Cloudy</v>
      </c>
      <c r="I5083" t="str">
        <f>LOOKUP($A5083,'DATA SHEET'!$A$2:$A$253,'DATA SHEET'!$T$2:$T$253)</f>
        <v>SMALL</v>
      </c>
      <c r="J5083" t="str">
        <f>LOOKUP($A5083,'DATA SHEET'!$A$2:$A$253,'DATA SHEET'!$R$2:$R$253)</f>
        <v>YES</v>
      </c>
      <c r="K5083" t="str">
        <f>LOOKUP($A5083,'DATA SHEET'!$A$2:$A$253,'DATA SHEET'!$O$2:$O$253)</f>
        <v>Commercial</v>
      </c>
      <c r="L5083" t="s">
        <v>22</v>
      </c>
      <c r="M5083">
        <v>1.9990945277727148</v>
      </c>
      <c r="N5083" t="s">
        <v>18</v>
      </c>
      <c r="O5083">
        <v>0.997</v>
      </c>
    </row>
    <row r="5084" spans="1:15" x14ac:dyDescent="0.25">
      <c r="A5084" s="1" t="s">
        <v>190</v>
      </c>
      <c r="B5084" t="s">
        <v>192</v>
      </c>
      <c r="C5084" t="str">
        <f>LOOKUP(A5084,'DATA SHEET'!$A$2:$A$253,'DATA SHEET'!$E$2:$E$253)</f>
        <v>20227921</v>
      </c>
      <c r="D5084">
        <f>LOOKUP(A5084,'DATA SHEET'!$A$2:$A$253,'DATA SHEET'!$G$2:$G$253)</f>
        <v>7.6333333333333329</v>
      </c>
      <c r="E5084" t="str">
        <f>LOOKUP($A5084,'DATA SHEET'!$A$2:$A$253,'DATA SHEET'!$H$2:$H$253)</f>
        <v>43.177676</v>
      </c>
      <c r="F5084" t="str">
        <f>LOOKUP($A5084,'DATA SHEET'!$A$2:$A$253,'DATA SHEET'!$I$2:$I$253)</f>
        <v xml:space="preserve"> -79.265514</v>
      </c>
      <c r="G5084">
        <f>LOOKUP($A5084,'DATA SHEET'!$A$2:$A$253,'DATA SHEET'!$J$2:$J$253)</f>
        <v>11</v>
      </c>
      <c r="H5084" t="str">
        <f>LOOKUP($A5084,'DATA SHEET'!$A$2:$A$253,'DATA SHEET'!$K$2:$K$253)</f>
        <v>Mostly Cloudy</v>
      </c>
      <c r="I5084" t="str">
        <f>LOOKUP($A5084,'DATA SHEET'!$A$2:$A$253,'DATA SHEET'!$T$2:$T$253)</f>
        <v>SMALL</v>
      </c>
      <c r="J5084" t="str">
        <f>LOOKUP($A5084,'DATA SHEET'!$A$2:$A$253,'DATA SHEET'!$R$2:$R$253)</f>
        <v>YES</v>
      </c>
      <c r="K5084" t="str">
        <f>LOOKUP($A5084,'DATA SHEET'!$A$2:$A$253,'DATA SHEET'!$O$2:$O$253)</f>
        <v>Commercial</v>
      </c>
      <c r="L5084" t="s">
        <v>22</v>
      </c>
      <c r="M5084">
        <v>1.9990945277727148</v>
      </c>
      <c r="N5084" t="s">
        <v>16</v>
      </c>
      <c r="O5084">
        <v>2.5169999999999999</v>
      </c>
    </row>
    <row r="5085" spans="1:15" x14ac:dyDescent="0.25">
      <c r="A5085" s="1" t="s">
        <v>190</v>
      </c>
      <c r="B5085" t="s">
        <v>192</v>
      </c>
      <c r="C5085" t="str">
        <f>LOOKUP(A5085,'DATA SHEET'!$A$2:$A$253,'DATA SHEET'!$E$2:$E$253)</f>
        <v>20227921</v>
      </c>
      <c r="D5085">
        <f>LOOKUP(A5085,'DATA SHEET'!$A$2:$A$253,'DATA SHEET'!$G$2:$G$253)</f>
        <v>7.6333333333333329</v>
      </c>
      <c r="E5085" t="str">
        <f>LOOKUP($A5085,'DATA SHEET'!$A$2:$A$253,'DATA SHEET'!$H$2:$H$253)</f>
        <v>43.177676</v>
      </c>
      <c r="F5085" t="str">
        <f>LOOKUP($A5085,'DATA SHEET'!$A$2:$A$253,'DATA SHEET'!$I$2:$I$253)</f>
        <v xml:space="preserve"> -79.265514</v>
      </c>
      <c r="G5085">
        <f>LOOKUP($A5085,'DATA SHEET'!$A$2:$A$253,'DATA SHEET'!$J$2:$J$253)</f>
        <v>11</v>
      </c>
      <c r="H5085" t="str">
        <f>LOOKUP($A5085,'DATA SHEET'!$A$2:$A$253,'DATA SHEET'!$K$2:$K$253)</f>
        <v>Mostly Cloudy</v>
      </c>
      <c r="I5085" t="str">
        <f>LOOKUP($A5085,'DATA SHEET'!$A$2:$A$253,'DATA SHEET'!$T$2:$T$253)</f>
        <v>SMALL</v>
      </c>
      <c r="J5085" t="str">
        <f>LOOKUP($A5085,'DATA SHEET'!$A$2:$A$253,'DATA SHEET'!$R$2:$R$253)</f>
        <v>YES</v>
      </c>
      <c r="K5085" t="str">
        <f>LOOKUP($A5085,'DATA SHEET'!$A$2:$A$253,'DATA SHEET'!$O$2:$O$253)</f>
        <v>Commercial</v>
      </c>
      <c r="L5085" t="s">
        <v>22</v>
      </c>
      <c r="M5085">
        <v>1.9990945277727148</v>
      </c>
      <c r="N5085" t="s">
        <v>16</v>
      </c>
      <c r="O5085">
        <v>1.5009999999999999</v>
      </c>
    </row>
    <row r="5086" spans="1:15" x14ac:dyDescent="0.25">
      <c r="A5086" s="1" t="s">
        <v>190</v>
      </c>
      <c r="B5086" t="s">
        <v>192</v>
      </c>
      <c r="C5086" t="str">
        <f>LOOKUP(A5086,'DATA SHEET'!$A$2:$A$253,'DATA SHEET'!$E$2:$E$253)</f>
        <v>20227921</v>
      </c>
      <c r="D5086">
        <f>LOOKUP(A5086,'DATA SHEET'!$A$2:$A$253,'DATA SHEET'!$G$2:$G$253)</f>
        <v>7.6333333333333329</v>
      </c>
      <c r="E5086" t="str">
        <f>LOOKUP($A5086,'DATA SHEET'!$A$2:$A$253,'DATA SHEET'!$H$2:$H$253)</f>
        <v>43.177676</v>
      </c>
      <c r="F5086" t="str">
        <f>LOOKUP($A5086,'DATA SHEET'!$A$2:$A$253,'DATA SHEET'!$I$2:$I$253)</f>
        <v xml:space="preserve"> -79.265514</v>
      </c>
      <c r="G5086">
        <f>LOOKUP($A5086,'DATA SHEET'!$A$2:$A$253,'DATA SHEET'!$J$2:$J$253)</f>
        <v>11</v>
      </c>
      <c r="H5086" t="str">
        <f>LOOKUP($A5086,'DATA SHEET'!$A$2:$A$253,'DATA SHEET'!$K$2:$K$253)</f>
        <v>Mostly Cloudy</v>
      </c>
      <c r="I5086" t="str">
        <f>LOOKUP($A5086,'DATA SHEET'!$A$2:$A$253,'DATA SHEET'!$T$2:$T$253)</f>
        <v>SMALL</v>
      </c>
      <c r="J5086" t="str">
        <f>LOOKUP($A5086,'DATA SHEET'!$A$2:$A$253,'DATA SHEET'!$R$2:$R$253)</f>
        <v>YES</v>
      </c>
      <c r="K5086" t="str">
        <f>LOOKUP($A5086,'DATA SHEET'!$A$2:$A$253,'DATA SHEET'!$O$2:$O$253)</f>
        <v>Commercial</v>
      </c>
      <c r="L5086" t="s">
        <v>22</v>
      </c>
      <c r="M5086">
        <v>1.9990945277727148</v>
      </c>
      <c r="N5086" t="s">
        <v>16</v>
      </c>
      <c r="O5086">
        <v>1.264</v>
      </c>
    </row>
    <row r="5087" spans="1:15" x14ac:dyDescent="0.25">
      <c r="A5087" s="1" t="s">
        <v>190</v>
      </c>
      <c r="B5087" t="s">
        <v>192</v>
      </c>
      <c r="C5087" t="str">
        <f>LOOKUP(A5087,'DATA SHEET'!$A$2:$A$253,'DATA SHEET'!$E$2:$E$253)</f>
        <v>20227921</v>
      </c>
      <c r="D5087">
        <f>LOOKUP(A5087,'DATA SHEET'!$A$2:$A$253,'DATA SHEET'!$G$2:$G$253)</f>
        <v>7.6333333333333329</v>
      </c>
      <c r="E5087" t="str">
        <f>LOOKUP($A5087,'DATA SHEET'!$A$2:$A$253,'DATA SHEET'!$H$2:$H$253)</f>
        <v>43.177676</v>
      </c>
      <c r="F5087" t="str">
        <f>LOOKUP($A5087,'DATA SHEET'!$A$2:$A$253,'DATA SHEET'!$I$2:$I$253)</f>
        <v xml:space="preserve"> -79.265514</v>
      </c>
      <c r="G5087">
        <f>LOOKUP($A5087,'DATA SHEET'!$A$2:$A$253,'DATA SHEET'!$J$2:$J$253)</f>
        <v>11</v>
      </c>
      <c r="H5087" t="str">
        <f>LOOKUP($A5087,'DATA SHEET'!$A$2:$A$253,'DATA SHEET'!$K$2:$K$253)</f>
        <v>Mostly Cloudy</v>
      </c>
      <c r="I5087" t="str">
        <f>LOOKUP($A5087,'DATA SHEET'!$A$2:$A$253,'DATA SHEET'!$T$2:$T$253)</f>
        <v>SMALL</v>
      </c>
      <c r="J5087" t="str">
        <f>LOOKUP($A5087,'DATA SHEET'!$A$2:$A$253,'DATA SHEET'!$R$2:$R$253)</f>
        <v>YES</v>
      </c>
      <c r="K5087" t="str">
        <f>LOOKUP($A5087,'DATA SHEET'!$A$2:$A$253,'DATA SHEET'!$O$2:$O$253)</f>
        <v>Commercial</v>
      </c>
      <c r="L5087" t="s">
        <v>22</v>
      </c>
      <c r="M5087">
        <v>1.9990945277727148</v>
      </c>
      <c r="N5087" t="s">
        <v>19</v>
      </c>
      <c r="O5087">
        <v>0.748</v>
      </c>
    </row>
    <row r="5088" spans="1:15" x14ac:dyDescent="0.25">
      <c r="A5088" s="1" t="s">
        <v>190</v>
      </c>
      <c r="B5088" t="s">
        <v>192</v>
      </c>
      <c r="C5088" t="str">
        <f>LOOKUP(A5088,'DATA SHEET'!$A$2:$A$253,'DATA SHEET'!$E$2:$E$253)</f>
        <v>20227921</v>
      </c>
      <c r="D5088">
        <f>LOOKUP(A5088,'DATA SHEET'!$A$2:$A$253,'DATA SHEET'!$G$2:$G$253)</f>
        <v>7.6333333333333329</v>
      </c>
      <c r="E5088" t="str">
        <f>LOOKUP($A5088,'DATA SHEET'!$A$2:$A$253,'DATA SHEET'!$H$2:$H$253)</f>
        <v>43.177676</v>
      </c>
      <c r="F5088" t="str">
        <f>LOOKUP($A5088,'DATA SHEET'!$A$2:$A$253,'DATA SHEET'!$I$2:$I$253)</f>
        <v xml:space="preserve"> -79.265514</v>
      </c>
      <c r="G5088">
        <f>LOOKUP($A5088,'DATA SHEET'!$A$2:$A$253,'DATA SHEET'!$J$2:$J$253)</f>
        <v>11</v>
      </c>
      <c r="H5088" t="str">
        <f>LOOKUP($A5088,'DATA SHEET'!$A$2:$A$253,'DATA SHEET'!$K$2:$K$253)</f>
        <v>Mostly Cloudy</v>
      </c>
      <c r="I5088" t="str">
        <f>LOOKUP($A5088,'DATA SHEET'!$A$2:$A$253,'DATA SHEET'!$T$2:$T$253)</f>
        <v>SMALL</v>
      </c>
      <c r="J5088" t="str">
        <f>LOOKUP($A5088,'DATA SHEET'!$A$2:$A$253,'DATA SHEET'!$R$2:$R$253)</f>
        <v>YES</v>
      </c>
      <c r="K5088" t="str">
        <f>LOOKUP($A5088,'DATA SHEET'!$A$2:$A$253,'DATA SHEET'!$O$2:$O$253)</f>
        <v>Commercial</v>
      </c>
      <c r="L5088" t="s">
        <v>22</v>
      </c>
      <c r="M5088">
        <v>1.9990945277727148</v>
      </c>
      <c r="N5088" t="s">
        <v>19</v>
      </c>
      <c r="O5088">
        <v>0.252</v>
      </c>
    </row>
    <row r="5089" spans="1:15" x14ac:dyDescent="0.25">
      <c r="A5089" s="1" t="s">
        <v>190</v>
      </c>
      <c r="B5089" t="s">
        <v>192</v>
      </c>
      <c r="C5089" t="str">
        <f>LOOKUP(A5089,'DATA SHEET'!$A$2:$A$253,'DATA SHEET'!$E$2:$E$253)</f>
        <v>20227921</v>
      </c>
      <c r="D5089">
        <f>LOOKUP(A5089,'DATA SHEET'!$A$2:$A$253,'DATA SHEET'!$G$2:$G$253)</f>
        <v>7.6333333333333329</v>
      </c>
      <c r="E5089" t="str">
        <f>LOOKUP($A5089,'DATA SHEET'!$A$2:$A$253,'DATA SHEET'!$H$2:$H$253)</f>
        <v>43.177676</v>
      </c>
      <c r="F5089" t="str">
        <f>LOOKUP($A5089,'DATA SHEET'!$A$2:$A$253,'DATA SHEET'!$I$2:$I$253)</f>
        <v xml:space="preserve"> -79.265514</v>
      </c>
      <c r="G5089">
        <f>LOOKUP($A5089,'DATA SHEET'!$A$2:$A$253,'DATA SHEET'!$J$2:$J$253)</f>
        <v>11</v>
      </c>
      <c r="H5089" t="str">
        <f>LOOKUP($A5089,'DATA SHEET'!$A$2:$A$253,'DATA SHEET'!$K$2:$K$253)</f>
        <v>Mostly Cloudy</v>
      </c>
      <c r="I5089" t="str">
        <f>LOOKUP($A5089,'DATA SHEET'!$A$2:$A$253,'DATA SHEET'!$T$2:$T$253)</f>
        <v>SMALL</v>
      </c>
      <c r="J5089" t="str">
        <f>LOOKUP($A5089,'DATA SHEET'!$A$2:$A$253,'DATA SHEET'!$R$2:$R$253)</f>
        <v>YES</v>
      </c>
      <c r="K5089" t="str">
        <f>LOOKUP($A5089,'DATA SHEET'!$A$2:$A$253,'DATA SHEET'!$O$2:$O$253)</f>
        <v>Commercial</v>
      </c>
      <c r="L5089" t="s">
        <v>22</v>
      </c>
      <c r="M5089">
        <v>1.9990945277727148</v>
      </c>
      <c r="N5089" t="s">
        <v>19</v>
      </c>
      <c r="O5089">
        <v>1.4990000000000001</v>
      </c>
    </row>
    <row r="5090" spans="1:15" x14ac:dyDescent="0.25">
      <c r="A5090" s="1" t="s">
        <v>190</v>
      </c>
      <c r="B5090" t="s">
        <v>192</v>
      </c>
      <c r="C5090" t="str">
        <f>LOOKUP(A5090,'DATA SHEET'!$A$2:$A$253,'DATA SHEET'!$E$2:$E$253)</f>
        <v>20227921</v>
      </c>
      <c r="D5090">
        <f>LOOKUP(A5090,'DATA SHEET'!$A$2:$A$253,'DATA SHEET'!$G$2:$G$253)</f>
        <v>7.6333333333333329</v>
      </c>
      <c r="E5090" t="str">
        <f>LOOKUP($A5090,'DATA SHEET'!$A$2:$A$253,'DATA SHEET'!$H$2:$H$253)</f>
        <v>43.177676</v>
      </c>
      <c r="F5090" t="str">
        <f>LOOKUP($A5090,'DATA SHEET'!$A$2:$A$253,'DATA SHEET'!$I$2:$I$253)</f>
        <v xml:space="preserve"> -79.265514</v>
      </c>
      <c r="G5090">
        <f>LOOKUP($A5090,'DATA SHEET'!$A$2:$A$253,'DATA SHEET'!$J$2:$J$253)</f>
        <v>11</v>
      </c>
      <c r="H5090" t="str">
        <f>LOOKUP($A5090,'DATA SHEET'!$A$2:$A$253,'DATA SHEET'!$K$2:$K$253)</f>
        <v>Mostly Cloudy</v>
      </c>
      <c r="I5090" t="str">
        <f>LOOKUP($A5090,'DATA SHEET'!$A$2:$A$253,'DATA SHEET'!$T$2:$T$253)</f>
        <v>SMALL</v>
      </c>
      <c r="J5090" t="str">
        <f>LOOKUP($A5090,'DATA SHEET'!$A$2:$A$253,'DATA SHEET'!$R$2:$R$253)</f>
        <v>YES</v>
      </c>
      <c r="K5090" t="str">
        <f>LOOKUP($A5090,'DATA SHEET'!$A$2:$A$253,'DATA SHEET'!$O$2:$O$253)</f>
        <v>Commercial</v>
      </c>
      <c r="L5090" t="s">
        <v>22</v>
      </c>
      <c r="M5090">
        <v>1.9990945277727148</v>
      </c>
      <c r="N5090" t="s">
        <v>19</v>
      </c>
      <c r="O5090">
        <v>1.7490000000000001</v>
      </c>
    </row>
    <row r="5091" spans="1:15" x14ac:dyDescent="0.25">
      <c r="A5091" s="1" t="s">
        <v>190</v>
      </c>
      <c r="B5091" t="s">
        <v>192</v>
      </c>
      <c r="C5091" t="str">
        <f>LOOKUP(A5091,'DATA SHEET'!$A$2:$A$253,'DATA SHEET'!$E$2:$E$253)</f>
        <v>20227921</v>
      </c>
      <c r="D5091">
        <f>LOOKUP(A5091,'DATA SHEET'!$A$2:$A$253,'DATA SHEET'!$G$2:$G$253)</f>
        <v>7.6333333333333329</v>
      </c>
      <c r="E5091" t="str">
        <f>LOOKUP($A5091,'DATA SHEET'!$A$2:$A$253,'DATA SHEET'!$H$2:$H$253)</f>
        <v>43.177676</v>
      </c>
      <c r="F5091" t="str">
        <f>LOOKUP($A5091,'DATA SHEET'!$A$2:$A$253,'DATA SHEET'!$I$2:$I$253)</f>
        <v xml:space="preserve"> -79.265514</v>
      </c>
      <c r="G5091">
        <f>LOOKUP($A5091,'DATA SHEET'!$A$2:$A$253,'DATA SHEET'!$J$2:$J$253)</f>
        <v>11</v>
      </c>
      <c r="H5091" t="str">
        <f>LOOKUP($A5091,'DATA SHEET'!$A$2:$A$253,'DATA SHEET'!$K$2:$K$253)</f>
        <v>Mostly Cloudy</v>
      </c>
      <c r="I5091" t="str">
        <f>LOOKUP($A5091,'DATA SHEET'!$A$2:$A$253,'DATA SHEET'!$T$2:$T$253)</f>
        <v>SMALL</v>
      </c>
      <c r="J5091" t="str">
        <f>LOOKUP($A5091,'DATA SHEET'!$A$2:$A$253,'DATA SHEET'!$R$2:$R$253)</f>
        <v>YES</v>
      </c>
      <c r="K5091" t="str">
        <f>LOOKUP($A5091,'DATA SHEET'!$A$2:$A$253,'DATA SHEET'!$O$2:$O$253)</f>
        <v>Commercial</v>
      </c>
      <c r="L5091" t="s">
        <v>22</v>
      </c>
      <c r="M5091">
        <v>1.9990945277727148</v>
      </c>
      <c r="N5091" t="s">
        <v>19</v>
      </c>
      <c r="O5091">
        <v>0.499</v>
      </c>
    </row>
    <row r="5092" spans="1:15" x14ac:dyDescent="0.25">
      <c r="A5092" s="1" t="s">
        <v>190</v>
      </c>
      <c r="B5092" t="s">
        <v>192</v>
      </c>
      <c r="C5092" t="str">
        <f>LOOKUP(A5092,'DATA SHEET'!$A$2:$A$253,'DATA SHEET'!$E$2:$E$253)</f>
        <v>20227921</v>
      </c>
      <c r="D5092">
        <f>LOOKUP(A5092,'DATA SHEET'!$A$2:$A$253,'DATA SHEET'!$G$2:$G$253)</f>
        <v>7.6333333333333329</v>
      </c>
      <c r="E5092" t="str">
        <f>LOOKUP($A5092,'DATA SHEET'!$A$2:$A$253,'DATA SHEET'!$H$2:$H$253)</f>
        <v>43.177676</v>
      </c>
      <c r="F5092" t="str">
        <f>LOOKUP($A5092,'DATA SHEET'!$A$2:$A$253,'DATA SHEET'!$I$2:$I$253)</f>
        <v xml:space="preserve"> -79.265514</v>
      </c>
      <c r="G5092">
        <f>LOOKUP($A5092,'DATA SHEET'!$A$2:$A$253,'DATA SHEET'!$J$2:$J$253)</f>
        <v>11</v>
      </c>
      <c r="H5092" t="str">
        <f>LOOKUP($A5092,'DATA SHEET'!$A$2:$A$253,'DATA SHEET'!$K$2:$K$253)</f>
        <v>Mostly Cloudy</v>
      </c>
      <c r="I5092" t="str">
        <f>LOOKUP($A5092,'DATA SHEET'!$A$2:$A$253,'DATA SHEET'!$T$2:$T$253)</f>
        <v>SMALL</v>
      </c>
      <c r="J5092" t="str">
        <f>LOOKUP($A5092,'DATA SHEET'!$A$2:$A$253,'DATA SHEET'!$R$2:$R$253)</f>
        <v>YES</v>
      </c>
      <c r="K5092" t="str">
        <f>LOOKUP($A5092,'DATA SHEET'!$A$2:$A$253,'DATA SHEET'!$O$2:$O$253)</f>
        <v>Commercial</v>
      </c>
      <c r="L5092" t="s">
        <v>22</v>
      </c>
      <c r="M5092">
        <v>1.9990945277727148</v>
      </c>
      <c r="N5092" t="s">
        <v>19</v>
      </c>
      <c r="O5092">
        <v>0.99199999999999999</v>
      </c>
    </row>
  </sheetData>
  <sortState xmlns:xlrd2="http://schemas.microsoft.com/office/spreadsheetml/2017/richdata2" ref="A2:O5092">
    <sortCondition sortBy="cellColor" ref="A2:A5092" dxfId="0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42578125" bestFit="1" customWidth="1"/>
    <col min="5" max="5" width="11.28515625" bestFit="1" customWidth="1"/>
    <col min="7" max="7" width="8.28515625" bestFit="1" customWidth="1"/>
    <col min="8" max="8" width="12.85546875" bestFit="1" customWidth="1"/>
    <col min="10" max="10" width="10.7109375" bestFit="1" customWidth="1"/>
    <col min="12" max="12" width="9.85546875" bestFit="1" customWidth="1"/>
    <col min="14" max="14" width="12.85546875" bestFit="1" customWidth="1"/>
    <col min="16" max="16" width="12" bestFit="1" customWidth="1"/>
    <col min="18" max="18" width="10.7109375" bestFit="1" customWidth="1"/>
    <col min="20" max="20" width="9.85546875" bestFit="1" customWidth="1"/>
    <col min="22" max="22" width="9.85546875" bestFit="1" customWidth="1"/>
    <col min="24" max="24" width="9.85546875" bestFit="1" customWidth="1"/>
    <col min="26" max="26" width="17.85546875" bestFit="1" customWidth="1"/>
    <col min="27" max="27" width="17.7109375" bestFit="1" customWidth="1"/>
  </cols>
  <sheetData>
    <row r="1" spans="1:27" x14ac:dyDescent="0.25">
      <c r="A1" s="3" t="s">
        <v>344</v>
      </c>
      <c r="B1" s="3" t="s">
        <v>342</v>
      </c>
      <c r="C1" s="3" t="s">
        <v>343</v>
      </c>
      <c r="D1" s="3" t="s">
        <v>351</v>
      </c>
      <c r="E1" s="3" t="s">
        <v>352</v>
      </c>
      <c r="F1" s="3" t="s">
        <v>353</v>
      </c>
      <c r="G1" s="3" t="s">
        <v>354</v>
      </c>
      <c r="H1" s="3" t="str">
        <f>"NB_"&amp;I1</f>
        <v>NB_HD|HD+P</v>
      </c>
      <c r="I1" s="3" t="s">
        <v>355</v>
      </c>
      <c r="J1" s="3" t="str">
        <f>"NB_"&amp;K1</f>
        <v>NB_HD|HU</v>
      </c>
      <c r="K1" s="3" t="s">
        <v>356</v>
      </c>
      <c r="L1" s="3" t="str">
        <f>"NB_"&amp;M1</f>
        <v>NB_HD|M</v>
      </c>
      <c r="M1" s="3" t="s">
        <v>357</v>
      </c>
      <c r="N1" s="3" t="str">
        <f>"NB_"&amp;O1</f>
        <v>NB_HD+P|HU</v>
      </c>
      <c r="O1" s="3" t="s">
        <v>358</v>
      </c>
      <c r="P1" s="3" t="str">
        <f>"NB_"&amp;Q1</f>
        <v>NB_HD+P|M</v>
      </c>
      <c r="Q1" s="3" t="s">
        <v>359</v>
      </c>
      <c r="R1" s="3" t="str">
        <f>"NB_"&amp;S1</f>
        <v>NB_HU|HD</v>
      </c>
      <c r="S1" s="3" t="s">
        <v>360</v>
      </c>
      <c r="T1" s="3" t="str">
        <f>"NB_"&amp;U1</f>
        <v>NB_HU|M</v>
      </c>
      <c r="U1" s="3" t="s">
        <v>361</v>
      </c>
      <c r="V1" s="3" t="str">
        <f>"NB_"&amp;W1</f>
        <v>NB_M|HD</v>
      </c>
      <c r="W1" s="3" t="s">
        <v>362</v>
      </c>
      <c r="X1" s="3" t="str">
        <f>"NB_"&amp;Y1</f>
        <v>NB_M|HU</v>
      </c>
      <c r="Y1" s="3" t="s">
        <v>363</v>
      </c>
      <c r="AA1" t="s">
        <v>365</v>
      </c>
    </row>
    <row r="2" spans="1:27" x14ac:dyDescent="0.2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25">
      <c r="A3" s="4" t="s">
        <v>345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2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25">
      <c r="A5" s="4" t="s">
        <v>346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25">
      <c r="A6" s="4" t="s">
        <v>347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25">
      <c r="A7" s="4" t="s">
        <v>348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25">
      <c r="A8" s="4" t="s">
        <v>349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25">
      <c r="A9" s="4" t="s">
        <v>350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25">
      <c r="A10" s="4" t="s">
        <v>364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25">
      <c r="Z29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37">TRANSPOSE('DATA SHEET'!A1:AJ1)</f>
        <v>VIDEO_ID#</v>
      </c>
      <c r="B2" t="s">
        <v>168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169</v>
      </c>
    </row>
    <row r="5" spans="1:2" x14ac:dyDescent="0.25">
      <c r="A5" s="4" t="str">
        <v>Convert date</v>
      </c>
      <c r="B5" t="s">
        <v>170</v>
      </c>
    </row>
    <row r="6" spans="1:2" x14ac:dyDescent="0.25">
      <c r="A6" s="4" t="str">
        <v>JULIAN_DATE</v>
      </c>
      <c r="B6" t="s">
        <v>171</v>
      </c>
    </row>
    <row r="7" spans="1:2" x14ac:dyDescent="0.25">
      <c r="A7" s="4" t="str">
        <v>TIME</v>
      </c>
      <c r="B7" t="s">
        <v>172</v>
      </c>
    </row>
    <row r="8" spans="1:2" x14ac:dyDescent="0.25">
      <c r="A8" s="4" t="str">
        <v>DECIMAL_TIME</v>
      </c>
      <c r="B8" t="s">
        <v>173</v>
      </c>
    </row>
    <row r="9" spans="1:2" x14ac:dyDescent="0.25">
      <c r="A9" s="4" t="str">
        <v>LATITUDE</v>
      </c>
      <c r="B9" t="s">
        <v>291</v>
      </c>
    </row>
    <row r="10" spans="1:2" x14ac:dyDescent="0.25">
      <c r="A10" s="4" t="str">
        <v>LONGITUDE</v>
      </c>
      <c r="B10" t="s">
        <v>292</v>
      </c>
    </row>
    <row r="11" spans="1:2" x14ac:dyDescent="0.25">
      <c r="A11" s="4" t="str">
        <v>TEMPERATURE</v>
      </c>
      <c r="B11" t="s">
        <v>368</v>
      </c>
    </row>
    <row r="12" spans="1:2" x14ac:dyDescent="0.25">
      <c r="A12" s="4" t="str">
        <v>WEATHER</v>
      </c>
      <c r="B12" t="s">
        <v>330</v>
      </c>
    </row>
    <row r="13" spans="1:2" x14ac:dyDescent="0.25">
      <c r="A13" s="4" t="str">
        <v>TOTAL_VIDEO_DURATION</v>
      </c>
      <c r="B13" t="s">
        <v>369</v>
      </c>
    </row>
    <row r="14" spans="1:2" x14ac:dyDescent="0.25">
      <c r="A14" s="4" t="str">
        <v>RECORDED_DURATION</v>
      </c>
      <c r="B14" t="s">
        <v>370</v>
      </c>
    </row>
    <row r="15" spans="1:2" x14ac:dyDescent="0.25">
      <c r="A15" s="4" t="str">
        <v>CODED_ENV</v>
      </c>
      <c r="B15" t="s">
        <v>176</v>
      </c>
    </row>
    <row r="16" spans="1:2" x14ac:dyDescent="0.25">
      <c r="A16" s="4" t="str">
        <v>GENERALIZED_ENVIRONMENT</v>
      </c>
      <c r="B16" t="s">
        <v>174</v>
      </c>
    </row>
    <row r="17" spans="1:2" x14ac:dyDescent="0.25">
      <c r="A17" s="4" t="str">
        <v>CODED_SENTINEL_PRESENCE</v>
      </c>
      <c r="B17" t="s">
        <v>326</v>
      </c>
    </row>
    <row r="18" spans="1:2" x14ac:dyDescent="0.25">
      <c r="A18" s="4" t="str">
        <v>SENTINEL_PRESENCE</v>
      </c>
      <c r="B18" t="s">
        <v>327</v>
      </c>
    </row>
    <row r="19" spans="1:2" x14ac:dyDescent="0.25">
      <c r="A19" s="4" t="str">
        <v>BAIT_PRESENCE</v>
      </c>
      <c r="B19" t="s">
        <v>177</v>
      </c>
    </row>
    <row r="20" spans="1:2" x14ac:dyDescent="0.25">
      <c r="A20" s="4" t="str">
        <v>NUMBER_OF_CROWS_RECORDED</v>
      </c>
      <c r="B20" t="s">
        <v>178</v>
      </c>
    </row>
    <row r="21" spans="1:2" x14ac:dyDescent="0.25">
      <c r="A21" s="4" t="str">
        <v>GROUP_SIZE</v>
      </c>
      <c r="B21" t="s">
        <v>328</v>
      </c>
    </row>
    <row r="22" spans="1:2" x14ac:dyDescent="0.25">
      <c r="A22" s="4" t="str">
        <v>BEHAVIOR</v>
      </c>
      <c r="B22" t="s">
        <v>325</v>
      </c>
    </row>
    <row r="23" spans="1:2" x14ac:dyDescent="0.25">
      <c r="A23" s="4" t="str">
        <v>NUMBER_OF_BOUTS</v>
      </c>
      <c r="B23" t="s">
        <v>179</v>
      </c>
    </row>
    <row r="24" spans="1:2" x14ac:dyDescent="0.25">
      <c r="A24" s="4" t="str">
        <v>BEHAVIOR_DURATION</v>
      </c>
      <c r="B24" t="s">
        <v>371</v>
      </c>
    </row>
    <row r="25" spans="1:2" x14ac:dyDescent="0.25">
      <c r="A25" s="4" t="str">
        <v>MEAN_BOUT_DURATION</v>
      </c>
      <c r="B25" t="s">
        <v>372</v>
      </c>
    </row>
    <row r="26" spans="1:2" x14ac:dyDescent="0.25">
      <c r="A26" s="4" t="str">
        <v>SD_BOUT_DURATION</v>
      </c>
      <c r="B26" t="s">
        <v>180</v>
      </c>
    </row>
    <row r="27" spans="1:2" x14ac:dyDescent="0.25">
      <c r="A27" s="4" t="str">
        <v>BEHAVIOR_PROPORTION_(%)</v>
      </c>
      <c r="B27" t="s">
        <v>181</v>
      </c>
    </row>
    <row r="28" spans="1:2" x14ac:dyDescent="0.25">
      <c r="A28" s="4" t="str">
        <v>NUMBER_OF_PECKS</v>
      </c>
      <c r="B28" t="s">
        <v>182</v>
      </c>
    </row>
    <row r="29" spans="1:2" x14ac:dyDescent="0.25">
      <c r="A29" s="4" t="str">
        <v>PECK_RATE</v>
      </c>
      <c r="B29" t="s">
        <v>373</v>
      </c>
    </row>
    <row r="30" spans="1:2" x14ac:dyDescent="0.25">
      <c r="A30" s="4" t="str">
        <v>TOTAL_NUMBER_OF_DISTURBANCES</v>
      </c>
      <c r="B30" t="s">
        <v>183</v>
      </c>
    </row>
    <row r="31" spans="1:2" x14ac:dyDescent="0.25">
      <c r="A31" s="4" t="str">
        <v>NUMBER_HUMAN_DISTURBANCE</v>
      </c>
      <c r="B31" t="s">
        <v>188</v>
      </c>
    </row>
    <row r="32" spans="1:2" x14ac:dyDescent="0.25">
      <c r="A32" s="4" t="str">
        <v>NUMBER_DOM_ANIMAL_DISTURBANCE</v>
      </c>
      <c r="B32" t="s">
        <v>187</v>
      </c>
    </row>
    <row r="33" spans="1:2" x14ac:dyDescent="0.25">
      <c r="A33" s="4" t="str">
        <v>NUMBER_HETEROSPECIFIC_DISTURBANCE</v>
      </c>
      <c r="B33" t="s">
        <v>184</v>
      </c>
    </row>
    <row r="34" spans="1:2" x14ac:dyDescent="0.25">
      <c r="A34" s="4" t="str">
        <v>NUMBER_VEHICLE_DISTURBANCE</v>
      </c>
      <c r="B34" t="s">
        <v>189</v>
      </c>
    </row>
    <row r="35" spans="1:2" x14ac:dyDescent="0.25">
      <c r="A35" s="4" t="str">
        <v>TOTAL_AGGRESSION</v>
      </c>
      <c r="B35" t="s">
        <v>185</v>
      </c>
    </row>
    <row r="36" spans="1:2" x14ac:dyDescent="0.25">
      <c r="A36" s="4" t="str">
        <v>CONSPECIFIC_AGGRESSION</v>
      </c>
      <c r="B36" t="s">
        <v>186</v>
      </c>
    </row>
    <row r="37" spans="1:2" x14ac:dyDescent="0.25">
      <c r="A37" s="4" t="str">
        <v>TOTAL_FREQUENCY_OF_DISTURBANCES</v>
      </c>
      <c r="B37" t="s">
        <v>374</v>
      </c>
    </row>
    <row r="38" spans="1:2" x14ac:dyDescent="0.25">
      <c r="A38" t="str" cm="1">
        <f t="array" ref="A38:A48">TRANSPOSE('PATHWAY ANALYSIS'!M1:W1)</f>
        <v>TOTAL_NB_BEHAVIORS</v>
      </c>
      <c r="B38" t="s">
        <v>367</v>
      </c>
    </row>
    <row r="39" spans="1:2" x14ac:dyDescent="0.25">
      <c r="A39" t="str">
        <v>TOTAL_NB_TRANSITIONS</v>
      </c>
      <c r="B39" t="s">
        <v>375</v>
      </c>
    </row>
    <row r="40" spans="1:2" x14ac:dyDescent="0.25">
      <c r="A40" t="str">
        <v>Head Down|Head Down+Peck at Food/Bait</v>
      </c>
      <c r="B40" t="s">
        <v>380</v>
      </c>
    </row>
    <row r="41" spans="1:2" x14ac:dyDescent="0.25">
      <c r="A41" t="str">
        <v>Head Down|Head Up</v>
      </c>
      <c r="B41" t="s">
        <v>379</v>
      </c>
    </row>
    <row r="42" spans="1:2" x14ac:dyDescent="0.25">
      <c r="A42" t="str">
        <v>Head Down|Moving</v>
      </c>
      <c r="B42" t="s">
        <v>378</v>
      </c>
    </row>
    <row r="43" spans="1:2" x14ac:dyDescent="0.25">
      <c r="A43" t="str">
        <v>Head Down+Peck at Food/Bait|Head Up</v>
      </c>
      <c r="B43" t="s">
        <v>377</v>
      </c>
    </row>
    <row r="44" spans="1:2" x14ac:dyDescent="0.25">
      <c r="A44" t="str">
        <v>Head Down+Peck at Food/Bait|Moving</v>
      </c>
      <c r="B44" t="s">
        <v>381</v>
      </c>
    </row>
    <row r="45" spans="1:2" x14ac:dyDescent="0.25">
      <c r="A45" t="str">
        <v>Head Up|Head Down</v>
      </c>
      <c r="B45" t="s">
        <v>382</v>
      </c>
    </row>
    <row r="46" spans="1:2" x14ac:dyDescent="0.25">
      <c r="A46" t="str">
        <v>Head Up|Moving</v>
      </c>
      <c r="B46" t="s">
        <v>383</v>
      </c>
    </row>
    <row r="47" spans="1:2" x14ac:dyDescent="0.25">
      <c r="A47" t="str">
        <v>Moving|Head Down</v>
      </c>
      <c r="B47" t="s">
        <v>384</v>
      </c>
    </row>
    <row r="48" spans="1:2" x14ac:dyDescent="0.25">
      <c r="A48" t="str">
        <v xml:space="preserve">Moving|Head Up	</v>
      </c>
      <c r="B48" t="s">
        <v>385</v>
      </c>
    </row>
    <row r="49" spans="1:2" x14ac:dyDescent="0.25">
      <c r="B49" t="s">
        <v>376</v>
      </c>
    </row>
    <row r="50" spans="1:2" x14ac:dyDescent="0.25">
      <c r="A50" t="str" cm="1">
        <f t="array" ref="A50:A71">TRANSPOSE('PATHWAY ANALYSIS - SUMMARY'!D1:Y1)</f>
        <v>FREQ_HD</v>
      </c>
      <c r="B50" t="s">
        <v>386</v>
      </c>
    </row>
    <row r="51" spans="1:2" x14ac:dyDescent="0.25">
      <c r="A51" t="str">
        <v>FREQ_HD+P</v>
      </c>
      <c r="B51" t="s">
        <v>387</v>
      </c>
    </row>
    <row r="52" spans="1:2" x14ac:dyDescent="0.25">
      <c r="A52" t="str">
        <v>FREQ_HU</v>
      </c>
      <c r="B52" t="s">
        <v>388</v>
      </c>
    </row>
    <row r="53" spans="1:2" x14ac:dyDescent="0.25">
      <c r="A53" t="str">
        <v>FREQ_M</v>
      </c>
      <c r="B53" t="s">
        <v>389</v>
      </c>
    </row>
    <row r="54" spans="1:2" x14ac:dyDescent="0.25">
      <c r="A54" t="str">
        <v>NB_HD|HD+P</v>
      </c>
      <c r="B54" t="str">
        <f>"See '"&amp;A40&amp;"'"</f>
        <v>See 'Head Down|Head Down+Peck at Food/Bait'</v>
      </c>
    </row>
    <row r="55" spans="1:2" x14ac:dyDescent="0.25">
      <c r="A55" t="str">
        <v>HD|HD+P</v>
      </c>
      <c r="B55" t="str">
        <f t="shared" ref="B55:B62" si="0">"See '"&amp;A41&amp;"'"</f>
        <v>See 'Head Down|Head Up'</v>
      </c>
    </row>
    <row r="56" spans="1:2" x14ac:dyDescent="0.25">
      <c r="A56" t="str">
        <v>NB_HD|HU</v>
      </c>
      <c r="B56" t="str">
        <f t="shared" si="0"/>
        <v>See 'Head Down|Moving'</v>
      </c>
    </row>
    <row r="57" spans="1:2" x14ac:dyDescent="0.25">
      <c r="A57" t="str">
        <v>HD|HU</v>
      </c>
      <c r="B57" t="str">
        <f t="shared" si="0"/>
        <v>See 'Head Down+Peck at Food/Bait|Head Up'</v>
      </c>
    </row>
    <row r="58" spans="1:2" x14ac:dyDescent="0.25">
      <c r="A58" t="str">
        <v>NB_HD|M</v>
      </c>
      <c r="B58" t="str">
        <f t="shared" si="0"/>
        <v>See 'Head Down+Peck at Food/Bait|Moving'</v>
      </c>
    </row>
    <row r="59" spans="1:2" x14ac:dyDescent="0.25">
      <c r="A59" t="str">
        <v>HD|M</v>
      </c>
      <c r="B59" t="str">
        <f t="shared" si="0"/>
        <v>See 'Head Up|Head Down'</v>
      </c>
    </row>
    <row r="60" spans="1:2" x14ac:dyDescent="0.25">
      <c r="A60" t="str">
        <v>NB_HD+P|HU</v>
      </c>
      <c r="B60" t="str">
        <f t="shared" si="0"/>
        <v>See 'Head Up|Moving'</v>
      </c>
    </row>
    <row r="61" spans="1:2" x14ac:dyDescent="0.25">
      <c r="A61" t="str">
        <v>HD+P|HU</v>
      </c>
      <c r="B61" t="str">
        <f t="shared" si="0"/>
        <v>See 'Moving|Head Down'</v>
      </c>
    </row>
    <row r="62" spans="1:2" x14ac:dyDescent="0.25">
      <c r="A62" t="str">
        <v>NB_HD+P|M</v>
      </c>
      <c r="B62" t="str">
        <f t="shared" si="0"/>
        <v>See 'Moving|Head Up	'</v>
      </c>
    </row>
    <row r="63" spans="1:2" x14ac:dyDescent="0.25">
      <c r="A63" t="str">
        <v>HD+P|M</v>
      </c>
    </row>
    <row r="64" spans="1:2" x14ac:dyDescent="0.25">
      <c r="A64" t="str">
        <v>NB_HU|HD</v>
      </c>
    </row>
    <row r="65" spans="1:1" x14ac:dyDescent="0.25">
      <c r="A65" t="str">
        <v>HU|HD</v>
      </c>
    </row>
    <row r="66" spans="1:1" x14ac:dyDescent="0.25">
      <c r="A66" t="str">
        <v>NB_HU|M</v>
      </c>
    </row>
    <row r="67" spans="1:1" x14ac:dyDescent="0.25">
      <c r="A67" t="str">
        <v>HU|M</v>
      </c>
    </row>
    <row r="68" spans="1:1" x14ac:dyDescent="0.25">
      <c r="A68" t="str">
        <v>NB_M|HD</v>
      </c>
    </row>
    <row r="69" spans="1:1" x14ac:dyDescent="0.25">
      <c r="A69" t="str">
        <v>M|HD</v>
      </c>
    </row>
    <row r="70" spans="1:1" x14ac:dyDescent="0.25">
      <c r="A70" t="str">
        <v>NB_M|HU</v>
      </c>
    </row>
    <row r="71" spans="1:1" x14ac:dyDescent="0.25">
      <c r="A71" t="str">
        <v>M|HU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B33" sqref="B33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2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2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2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2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2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2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2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2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2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2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2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2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2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2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2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2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2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2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2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25">
      <c r="A25" s="17" t="s">
        <v>143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25">
      <c r="A26" s="17" t="s">
        <v>148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2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25">
      <c r="A28" s="17" t="s">
        <v>190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</vt:lpstr>
      <vt:lpstr>DATA SHEET - SINGLE ROW</vt:lpstr>
      <vt:lpstr>DATA SHEET</vt:lpstr>
      <vt:lpstr>PATHWAY ANALYSIS</vt:lpstr>
      <vt:lpstr>BOUT DURATION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2023-07-20T19:22:34Z</dcterms:modified>
</cp:coreProperties>
</file>